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er\Front-end\Project\SchemeMaker\"/>
    </mc:Choice>
  </mc:AlternateContent>
  <xr:revisionPtr revIDLastSave="0" documentId="13_ncr:1_{9D102425-31B6-434B-93CA-143206AD3589}" xr6:coauthVersionLast="47" xr6:coauthVersionMax="47" xr10:uidLastSave="{00000000-0000-0000-0000-000000000000}"/>
  <bookViews>
    <workbookView xWindow="-28920" yWindow="-120" windowWidth="29040" windowHeight="15720" tabRatio="763" activeTab="1" xr2:uid="{00000000-000D-0000-FFFF-FFFF00000000}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Замеры!$I:$I</definedName>
    <definedName name="Вводной_щит">Замеры!$C:$C</definedName>
    <definedName name="Класс">Замеры!$S:$S</definedName>
    <definedName name="Марка_кабеля">Замеры!$M:$M</definedName>
    <definedName name="Наименование_потребителя">Замеры!$W:$W</definedName>
    <definedName name="Номер">Замеры!$F:$F</definedName>
    <definedName name="Номинал">Замеры!$K:$K</definedName>
    <definedName name="Производитель">Замеры!$J:$J</definedName>
    <definedName name="Расчетный_ток">Замеры!$V:$V</definedName>
    <definedName name="РЕ">Замеры!$P:$P</definedName>
    <definedName name="Сечение">Замеры!$N:$N</definedName>
    <definedName name="Тип">Замеры!$H:$H</definedName>
    <definedName name="Ток_утечки_УЗО">Замеры!$L:$L</definedName>
    <definedName name="Условное_обозначение">Замеры!$X:$X</definedName>
    <definedName name="Установленная_мощность">Замеры!$U:$U</definedName>
    <definedName name="Фаза">Замеры!$O:$O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" i="5" l="1"/>
  <c r="R5" i="5"/>
  <c r="AA5" i="5"/>
  <c r="T5" i="5" s="1"/>
  <c r="AC5" i="5"/>
  <c r="AH5" i="5"/>
  <c r="AI5" i="5"/>
  <c r="AJ5" i="5"/>
  <c r="AK5" i="5"/>
  <c r="AL5" i="5"/>
  <c r="AM5" i="5"/>
  <c r="E17" i="13" a="1"/>
  <c r="E17" i="13" s="1"/>
  <c r="A7" i="13" a="1"/>
  <c r="A7" i="13" s="1"/>
  <c r="B7" i="13" a="1"/>
  <c r="B7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A8" i="13" a="1"/>
  <c r="A8" i="13" s="1"/>
  <c r="B8" i="13" a="1"/>
  <c r="B8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A9" i="13" a="1"/>
  <c r="A9" i="13" s="1"/>
  <c r="B9" i="13" a="1"/>
  <c r="B9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A10" i="13" a="1"/>
  <c r="A10" i="13" s="1"/>
  <c r="B10" i="13" a="1"/>
  <c r="B10" i="13" s="1"/>
  <c r="C10" i="13" a="1"/>
  <c r="C10" i="13" s="1"/>
  <c r="D10" i="13" a="1"/>
  <c r="D10" i="13" s="1"/>
  <c r="E10" i="13" a="1"/>
  <c r="E10" i="13" s="1"/>
  <c r="F10" i="13" a="1"/>
  <c r="F10" i="13" s="1"/>
  <c r="G10" i="13" a="1"/>
  <c r="G10" i="13" s="1"/>
  <c r="H10" i="13" a="1"/>
  <c r="H10" i="13" s="1"/>
  <c r="I10" i="13" a="1"/>
  <c r="I10" i="13" s="1"/>
  <c r="J10" i="13" a="1"/>
  <c r="J10" i="13" s="1"/>
  <c r="K10" i="13" a="1"/>
  <c r="K10" i="13" s="1"/>
  <c r="L10" i="13" a="1"/>
  <c r="L10" i="13" s="1"/>
  <c r="M10" i="13" a="1"/>
  <c r="M10" i="13" s="1"/>
  <c r="N10" i="13" a="1"/>
  <c r="N10" i="13" s="1"/>
  <c r="O10" i="13" a="1"/>
  <c r="O10" i="13" s="1"/>
  <c r="P10" i="13" a="1"/>
  <c r="P10" i="13" s="1"/>
  <c r="A11" i="13" a="1"/>
  <c r="A11" i="13" s="1"/>
  <c r="B11" i="13" a="1"/>
  <c r="B11" i="13" s="1"/>
  <c r="C11" i="13" a="1"/>
  <c r="C11" i="13" s="1"/>
  <c r="D11" i="13" a="1"/>
  <c r="D11" i="13" s="1"/>
  <c r="E11" i="13" a="1"/>
  <c r="E11" i="13" s="1"/>
  <c r="F11" i="13" a="1"/>
  <c r="F11" i="13" s="1"/>
  <c r="G11" i="13" a="1"/>
  <c r="G11" i="13" s="1"/>
  <c r="H11" i="13" a="1"/>
  <c r="H11" i="13" s="1"/>
  <c r="I11" i="13" a="1"/>
  <c r="I11" i="13" s="1"/>
  <c r="J11" i="13" a="1"/>
  <c r="J11" i="13" s="1"/>
  <c r="K11" i="13" a="1"/>
  <c r="K11" i="13" s="1"/>
  <c r="L11" i="13" a="1"/>
  <c r="L11" i="13" s="1"/>
  <c r="M11" i="13" a="1"/>
  <c r="M11" i="13" s="1"/>
  <c r="N11" i="13" a="1"/>
  <c r="N11" i="13" s="1"/>
  <c r="O11" i="13" a="1"/>
  <c r="O11" i="13" s="1"/>
  <c r="P11" i="13" a="1"/>
  <c r="P11" i="13" s="1"/>
  <c r="A12" i="13" a="1"/>
  <c r="A12" i="13" s="1"/>
  <c r="B12" i="13" a="1"/>
  <c r="B12" i="13" s="1"/>
  <c r="C12" i="13" a="1"/>
  <c r="C12" i="13" s="1"/>
  <c r="D12" i="13" a="1"/>
  <c r="D12" i="13" s="1"/>
  <c r="E12" i="13" a="1"/>
  <c r="E12" i="13" s="1"/>
  <c r="F12" i="13" a="1"/>
  <c r="F12" i="13" s="1"/>
  <c r="G12" i="13" a="1"/>
  <c r="G12" i="13" s="1"/>
  <c r="H12" i="13" a="1"/>
  <c r="H12" i="13" s="1"/>
  <c r="I12" i="13" a="1"/>
  <c r="I12" i="13" s="1"/>
  <c r="J12" i="13" a="1"/>
  <c r="J12" i="13" s="1"/>
  <c r="K12" i="13" a="1"/>
  <c r="K12" i="13" s="1"/>
  <c r="L12" i="13" a="1"/>
  <c r="L12" i="13" s="1"/>
  <c r="M12" i="13" a="1"/>
  <c r="M12" i="13" s="1"/>
  <c r="N12" i="13" a="1"/>
  <c r="N12" i="13" s="1"/>
  <c r="O12" i="13" a="1"/>
  <c r="O12" i="13" s="1"/>
  <c r="P12" i="13" a="1"/>
  <c r="P12" i="13" s="1"/>
  <c r="A13" i="13" a="1"/>
  <c r="A13" i="13" s="1"/>
  <c r="B13" i="13" a="1"/>
  <c r="B13" i="13" s="1"/>
  <c r="C13" i="13" a="1"/>
  <c r="C13" i="13" s="1"/>
  <c r="D13" i="13" a="1"/>
  <c r="D13" i="13" s="1"/>
  <c r="E13" i="13" a="1"/>
  <c r="E13" i="13" s="1"/>
  <c r="F13" i="13" a="1"/>
  <c r="F13" i="13" s="1"/>
  <c r="G13" i="13" a="1"/>
  <c r="G13" i="13" s="1"/>
  <c r="H13" i="13" a="1"/>
  <c r="H13" i="13" s="1"/>
  <c r="I13" i="13" a="1"/>
  <c r="I13" i="13" s="1"/>
  <c r="J13" i="13" a="1"/>
  <c r="J13" i="13" s="1"/>
  <c r="K13" i="13" a="1"/>
  <c r="K13" i="13" s="1"/>
  <c r="L13" i="13" a="1"/>
  <c r="L13" i="13" s="1"/>
  <c r="M13" i="13" a="1"/>
  <c r="M13" i="13" s="1"/>
  <c r="N13" i="13" a="1"/>
  <c r="N13" i="13" s="1"/>
  <c r="O13" i="13" a="1"/>
  <c r="O13" i="13" s="1"/>
  <c r="P13" i="13" a="1"/>
  <c r="P13" i="13" s="1"/>
  <c r="A14" i="13" a="1"/>
  <c r="A14" i="13" s="1"/>
  <c r="B14" i="13" a="1"/>
  <c r="B14" i="13" s="1"/>
  <c r="C14" i="13" a="1"/>
  <c r="C14" i="13" s="1"/>
  <c r="D14" i="13" a="1"/>
  <c r="D14" i="13" s="1"/>
  <c r="E14" i="13" a="1"/>
  <c r="E14" i="13" s="1"/>
  <c r="F14" i="13" a="1"/>
  <c r="F14" i="13" s="1"/>
  <c r="G14" i="13" a="1"/>
  <c r="G14" i="13" s="1"/>
  <c r="H14" i="13" a="1"/>
  <c r="H14" i="13" s="1"/>
  <c r="I14" i="13" a="1"/>
  <c r="I14" i="13" s="1"/>
  <c r="J14" i="13" a="1"/>
  <c r="J14" i="13" s="1"/>
  <c r="K14" i="13" a="1"/>
  <c r="K14" i="13" s="1"/>
  <c r="L14" i="13" a="1"/>
  <c r="L14" i="13" s="1"/>
  <c r="M14" i="13" a="1"/>
  <c r="M14" i="13" s="1"/>
  <c r="N14" i="13" a="1"/>
  <c r="N14" i="13" s="1"/>
  <c r="O14" i="13" a="1"/>
  <c r="O14" i="13" s="1"/>
  <c r="P14" i="13" a="1"/>
  <c r="P14" i="13" s="1"/>
  <c r="A15" i="13" a="1"/>
  <c r="A15" i="13" s="1"/>
  <c r="B15" i="13" a="1"/>
  <c r="B15" i="13" s="1"/>
  <c r="C15" i="13" a="1"/>
  <c r="C15" i="13" s="1"/>
  <c r="D15" i="13" a="1"/>
  <c r="D15" i="13" s="1"/>
  <c r="E15" i="13" a="1"/>
  <c r="E15" i="13" s="1"/>
  <c r="F15" i="13" a="1"/>
  <c r="F15" i="13" s="1"/>
  <c r="G15" i="13" a="1"/>
  <c r="G15" i="13" s="1"/>
  <c r="H15" i="13" a="1"/>
  <c r="H15" i="13" s="1"/>
  <c r="I15" i="13" a="1"/>
  <c r="I15" i="13" s="1"/>
  <c r="J15" i="13" a="1"/>
  <c r="J15" i="13" s="1"/>
  <c r="K15" i="13" a="1"/>
  <c r="K15" i="13" s="1"/>
  <c r="L15" i="13" a="1"/>
  <c r="L15" i="13" s="1"/>
  <c r="M15" i="13" a="1"/>
  <c r="M15" i="13" s="1"/>
  <c r="N15" i="13" a="1"/>
  <c r="N15" i="13" s="1"/>
  <c r="O15" i="13" a="1"/>
  <c r="O15" i="13" s="1"/>
  <c r="P15" i="13" a="1"/>
  <c r="P15" i="13" s="1"/>
  <c r="A16" i="13" a="1"/>
  <c r="A16" i="13" s="1"/>
  <c r="B16" i="13" a="1"/>
  <c r="B16" i="13" s="1"/>
  <c r="C16" i="13" a="1"/>
  <c r="C16" i="13" s="1"/>
  <c r="D16" i="13" a="1"/>
  <c r="D16" i="13" s="1"/>
  <c r="E16" i="13" a="1"/>
  <c r="E16" i="13" s="1"/>
  <c r="F16" i="13" a="1"/>
  <c r="F16" i="13" s="1"/>
  <c r="G16" i="13" a="1"/>
  <c r="G16" i="13" s="1"/>
  <c r="H16" i="13" a="1"/>
  <c r="H16" i="13" s="1"/>
  <c r="I16" i="13" a="1"/>
  <c r="I16" i="13" s="1"/>
  <c r="J16" i="13" a="1"/>
  <c r="J16" i="13" s="1"/>
  <c r="K16" i="13" a="1"/>
  <c r="K16" i="13" s="1"/>
  <c r="L16" i="13" a="1"/>
  <c r="L16" i="13" s="1"/>
  <c r="M16" i="13" a="1"/>
  <c r="M16" i="13" s="1"/>
  <c r="N16" i="13" a="1"/>
  <c r="N16" i="13" s="1"/>
  <c r="O16" i="13" a="1"/>
  <c r="O16" i="13" s="1"/>
  <c r="P16" i="13" a="1"/>
  <c r="P16" i="13" s="1"/>
  <c r="A17" i="13" a="1"/>
  <c r="A17" i="13" s="1"/>
  <c r="B17" i="13" a="1"/>
  <c r="B17" i="13" s="1"/>
  <c r="C17" i="13" a="1"/>
  <c r="C17" i="13" s="1"/>
  <c r="D17" i="13" a="1"/>
  <c r="D17" i="13" s="1"/>
  <c r="F17" i="13" a="1"/>
  <c r="F17" i="13" s="1"/>
  <c r="G17" i="13" a="1"/>
  <c r="G17" i="13" s="1"/>
  <c r="H17" i="13" a="1"/>
  <c r="H17" i="13" s="1"/>
  <c r="I17" i="13" a="1"/>
  <c r="I17" i="13" s="1"/>
  <c r="J17" i="13" a="1"/>
  <c r="J17" i="13" s="1"/>
  <c r="K17" i="13" a="1"/>
  <c r="K17" i="13" s="1"/>
  <c r="L17" i="13" a="1"/>
  <c r="L17" i="13" s="1"/>
  <c r="M17" i="13" a="1"/>
  <c r="M17" i="13" s="1"/>
  <c r="N17" i="13" a="1"/>
  <c r="N17" i="13" s="1"/>
  <c r="O17" i="13" a="1"/>
  <c r="O17" i="13" s="1"/>
  <c r="P17" i="13" a="1"/>
  <c r="P17" i="13" s="1"/>
  <c r="A18" i="13" a="1"/>
  <c r="A18" i="13" s="1"/>
  <c r="B18" i="13" a="1"/>
  <c r="B18" i="13" s="1"/>
  <c r="C18" i="13" a="1"/>
  <c r="C18" i="13" s="1"/>
  <c r="D18" i="13" a="1"/>
  <c r="D18" i="13" s="1"/>
  <c r="E18" i="13" a="1"/>
  <c r="E18" i="13" s="1"/>
  <c r="F18" i="13" a="1"/>
  <c r="F18" i="13" s="1"/>
  <c r="G18" i="13" a="1"/>
  <c r="G18" i="13" s="1"/>
  <c r="H18" i="13" a="1"/>
  <c r="H18" i="13" s="1"/>
  <c r="I18" i="13" a="1"/>
  <c r="I18" i="13" s="1"/>
  <c r="J18" i="13" a="1"/>
  <c r="J18" i="13" s="1"/>
  <c r="K18" i="13" a="1"/>
  <c r="K18" i="13" s="1"/>
  <c r="L18" i="13" a="1"/>
  <c r="L18" i="13" s="1"/>
  <c r="M18" i="13" a="1"/>
  <c r="M18" i="13" s="1"/>
  <c r="N18" i="13" a="1"/>
  <c r="N18" i="13" s="1"/>
  <c r="O18" i="13" a="1"/>
  <c r="O18" i="13" s="1"/>
  <c r="P18" i="13" a="1"/>
  <c r="P18" i="13" s="1"/>
  <c r="A19" i="13" a="1"/>
  <c r="A19" i="13" s="1"/>
  <c r="B19" i="13" a="1"/>
  <c r="B19" i="13" s="1"/>
  <c r="C19" i="13" a="1"/>
  <c r="C19" i="13" s="1"/>
  <c r="D19" i="13" a="1"/>
  <c r="D19" i="13" s="1"/>
  <c r="E19" i="13" a="1"/>
  <c r="E19" i="13" s="1"/>
  <c r="F19" i="13" a="1"/>
  <c r="F19" i="13" s="1"/>
  <c r="G19" i="13" a="1"/>
  <c r="G19" i="13" s="1"/>
  <c r="H19" i="13" a="1"/>
  <c r="H19" i="13" s="1"/>
  <c r="I19" i="13" a="1"/>
  <c r="I19" i="13" s="1"/>
  <c r="J19" i="13" a="1"/>
  <c r="J19" i="13" s="1"/>
  <c r="K19" i="13" a="1"/>
  <c r="K19" i="13" s="1"/>
  <c r="L19" i="13" a="1"/>
  <c r="L19" i="13" s="1"/>
  <c r="M19" i="13" a="1"/>
  <c r="M19" i="13" s="1"/>
  <c r="N19" i="13" a="1"/>
  <c r="N19" i="13" s="1"/>
  <c r="O19" i="13" a="1"/>
  <c r="O19" i="13" s="1"/>
  <c r="P19" i="13" a="1"/>
  <c r="P19" i="13" s="1"/>
  <c r="A20" i="13" a="1"/>
  <c r="A20" i="13" s="1"/>
  <c r="B20" i="13" a="1"/>
  <c r="B20" i="13" s="1"/>
  <c r="C20" i="13" a="1"/>
  <c r="C20" i="13" s="1"/>
  <c r="D20" i="13" a="1"/>
  <c r="D20" i="13" s="1"/>
  <c r="E20" i="13" a="1"/>
  <c r="E20" i="13" s="1"/>
  <c r="F20" i="13" a="1"/>
  <c r="F20" i="13" s="1"/>
  <c r="G20" i="13" a="1"/>
  <c r="G20" i="13" s="1"/>
  <c r="H20" i="13" a="1"/>
  <c r="H20" i="13" s="1"/>
  <c r="I20" i="13" a="1"/>
  <c r="I20" i="13" s="1"/>
  <c r="J20" i="13" a="1"/>
  <c r="J20" i="13" s="1"/>
  <c r="K20" i="13" a="1"/>
  <c r="K20" i="13" s="1"/>
  <c r="L20" i="13" a="1"/>
  <c r="L20" i="13" s="1"/>
  <c r="M20" i="13" a="1"/>
  <c r="M20" i="13" s="1"/>
  <c r="N20" i="13" a="1"/>
  <c r="N20" i="13" s="1"/>
  <c r="O20" i="13" a="1"/>
  <c r="O20" i="13" s="1"/>
  <c r="P20" i="13" a="1"/>
  <c r="P20" i="13" s="1"/>
  <c r="A21" i="13" a="1"/>
  <c r="A21" i="13" s="1"/>
  <c r="B21" i="13" a="1"/>
  <c r="B21" i="13" s="1"/>
  <c r="C21" i="13" a="1"/>
  <c r="C21" i="13" s="1"/>
  <c r="D21" i="13" a="1"/>
  <c r="D21" i="13" s="1"/>
  <c r="E21" i="13" a="1"/>
  <c r="E21" i="13" s="1"/>
  <c r="F21" i="13" a="1"/>
  <c r="F21" i="13" s="1"/>
  <c r="G21" i="13" a="1"/>
  <c r="G21" i="13" s="1"/>
  <c r="H21" i="13" a="1"/>
  <c r="H21" i="13" s="1"/>
  <c r="I21" i="13" a="1"/>
  <c r="I21" i="13" s="1"/>
  <c r="J21" i="13" a="1"/>
  <c r="J21" i="13" s="1"/>
  <c r="K21" i="13" a="1"/>
  <c r="K21" i="13" s="1"/>
  <c r="L21" i="13" a="1"/>
  <c r="L21" i="13" s="1"/>
  <c r="M21" i="13" a="1"/>
  <c r="M21" i="13" s="1"/>
  <c r="N21" i="13" a="1"/>
  <c r="N21" i="13" s="1"/>
  <c r="O21" i="13" a="1"/>
  <c r="O21" i="13" s="1"/>
  <c r="P21" i="13" a="1"/>
  <c r="P21" i="13" s="1"/>
  <c r="A22" i="13" a="1"/>
  <c r="A22" i="13" s="1"/>
  <c r="B22" i="13" a="1"/>
  <c r="B22" i="13" s="1"/>
  <c r="C22" i="13" a="1"/>
  <c r="C22" i="13" s="1"/>
  <c r="D22" i="13" a="1"/>
  <c r="D22" i="13" s="1"/>
  <c r="E22" i="13" a="1"/>
  <c r="E22" i="13" s="1"/>
  <c r="F22" i="13" a="1"/>
  <c r="F22" i="13" s="1"/>
  <c r="G22" i="13" a="1"/>
  <c r="G22" i="13" s="1"/>
  <c r="H22" i="13" a="1"/>
  <c r="H22" i="13" s="1"/>
  <c r="I22" i="13" a="1"/>
  <c r="I22" i="13" s="1"/>
  <c r="J22" i="13" a="1"/>
  <c r="J22" i="13" s="1"/>
  <c r="K22" i="13" a="1"/>
  <c r="K22" i="13" s="1"/>
  <c r="L22" i="13" a="1"/>
  <c r="L22" i="13" s="1"/>
  <c r="M22" i="13" a="1"/>
  <c r="M22" i="13" s="1"/>
  <c r="N22" i="13" a="1"/>
  <c r="N22" i="13" s="1"/>
  <c r="O22" i="13" a="1"/>
  <c r="O22" i="13" s="1"/>
  <c r="P22" i="13" a="1"/>
  <c r="P22" i="13" s="1"/>
  <c r="A23" i="13" a="1"/>
  <c r="A23" i="13" s="1"/>
  <c r="B23" i="13" a="1"/>
  <c r="B23" i="13" s="1"/>
  <c r="C23" i="13" a="1"/>
  <c r="C23" i="13" s="1"/>
  <c r="D23" i="13" a="1"/>
  <c r="D23" i="13" s="1"/>
  <c r="E23" i="13" a="1"/>
  <c r="E23" i="13" s="1"/>
  <c r="F23" i="13" a="1"/>
  <c r="F23" i="13" s="1"/>
  <c r="G23" i="13" a="1"/>
  <c r="G23" i="13" s="1"/>
  <c r="H23" i="13" a="1"/>
  <c r="H23" i="13" s="1"/>
  <c r="I23" i="13" a="1"/>
  <c r="I23" i="13" s="1"/>
  <c r="J23" i="13" a="1"/>
  <c r="J23" i="13" s="1"/>
  <c r="K23" i="13" a="1"/>
  <c r="K23" i="13" s="1"/>
  <c r="L23" i="13" a="1"/>
  <c r="L23" i="13" s="1"/>
  <c r="M23" i="13" a="1"/>
  <c r="M23" i="13" s="1"/>
  <c r="N23" i="13" a="1"/>
  <c r="N23" i="13" s="1"/>
  <c r="O23" i="13" a="1"/>
  <c r="O23" i="13" s="1"/>
  <c r="P23" i="13" a="1"/>
  <c r="P23" i="13" s="1"/>
  <c r="A24" i="13" a="1"/>
  <c r="A24" i="13" s="1"/>
  <c r="B24" i="13" a="1"/>
  <c r="B24" i="13" s="1"/>
  <c r="C24" i="13" a="1"/>
  <c r="C24" i="13" s="1"/>
  <c r="D24" i="13" a="1"/>
  <c r="D24" i="13" s="1"/>
  <c r="E24" i="13" a="1"/>
  <c r="E24" i="13" s="1"/>
  <c r="F24" i="13" a="1"/>
  <c r="F24" i="13" s="1"/>
  <c r="G24" i="13" a="1"/>
  <c r="G24" i="13" s="1"/>
  <c r="H24" i="13" a="1"/>
  <c r="H24" i="13" s="1"/>
  <c r="I24" i="13" a="1"/>
  <c r="I24" i="13" s="1"/>
  <c r="J24" i="13" a="1"/>
  <c r="J24" i="13" s="1"/>
  <c r="K24" i="13" a="1"/>
  <c r="K24" i="13" s="1"/>
  <c r="L24" i="13" a="1"/>
  <c r="L24" i="13" s="1"/>
  <c r="M24" i="13" a="1"/>
  <c r="M24" i="13" s="1"/>
  <c r="N24" i="13" a="1"/>
  <c r="N24" i="13" s="1"/>
  <c r="O24" i="13" a="1"/>
  <c r="O24" i="13" s="1"/>
  <c r="P24" i="13" a="1"/>
  <c r="P24" i="13" s="1"/>
  <c r="A25" i="13" a="1"/>
  <c r="A25" i="13" s="1"/>
  <c r="B25" i="13" a="1"/>
  <c r="B25" i="13" s="1"/>
  <c r="C25" i="13" a="1"/>
  <c r="C25" i="13" s="1"/>
  <c r="D25" i="13" a="1"/>
  <c r="D25" i="13" s="1"/>
  <c r="E25" i="13" a="1"/>
  <c r="E25" i="13" s="1"/>
  <c r="F25" i="13" a="1"/>
  <c r="F25" i="13" s="1"/>
  <c r="G25" i="13" a="1"/>
  <c r="G25" i="13" s="1"/>
  <c r="H25" i="13" a="1"/>
  <c r="H25" i="13" s="1"/>
  <c r="I25" i="13" a="1"/>
  <c r="I25" i="13" s="1"/>
  <c r="J25" i="13" a="1"/>
  <c r="J25" i="13" s="1"/>
  <c r="K25" i="13" a="1"/>
  <c r="K25" i="13" s="1"/>
  <c r="L25" i="13" a="1"/>
  <c r="L25" i="13" s="1"/>
  <c r="M25" i="13" a="1"/>
  <c r="M25" i="13" s="1"/>
  <c r="N25" i="13" a="1"/>
  <c r="N25" i="13" s="1"/>
  <c r="O25" i="13" a="1"/>
  <c r="O25" i="13" s="1"/>
  <c r="P25" i="13" a="1"/>
  <c r="P25" i="13" s="1"/>
  <c r="A26" i="13" a="1"/>
  <c r="A26" i="13" s="1"/>
  <c r="B26" i="13" a="1"/>
  <c r="B26" i="13" s="1"/>
  <c r="C26" i="13" a="1"/>
  <c r="C26" i="13" s="1"/>
  <c r="D26" i="13" a="1"/>
  <c r="D26" i="13" s="1"/>
  <c r="E26" i="13" a="1"/>
  <c r="E26" i="13" s="1"/>
  <c r="F26" i="13" a="1"/>
  <c r="F26" i="13" s="1"/>
  <c r="G26" i="13" a="1"/>
  <c r="G26" i="13" s="1"/>
  <c r="H26" i="13" a="1"/>
  <c r="H26" i="13" s="1"/>
  <c r="I26" i="13" a="1"/>
  <c r="I26" i="13" s="1"/>
  <c r="J26" i="13" a="1"/>
  <c r="J26" i="13" s="1"/>
  <c r="K26" i="13" a="1"/>
  <c r="K26" i="13" s="1"/>
  <c r="L26" i="13" a="1"/>
  <c r="L26" i="13" s="1"/>
  <c r="M26" i="13" a="1"/>
  <c r="M26" i="13" s="1"/>
  <c r="N26" i="13" a="1"/>
  <c r="N26" i="13" s="1"/>
  <c r="O26" i="13" a="1"/>
  <c r="O26" i="13" s="1"/>
  <c r="P26" i="13" a="1"/>
  <c r="P26" i="13" s="1"/>
  <c r="A27" i="13" a="1"/>
  <c r="A27" i="13" s="1"/>
  <c r="B27" i="13" a="1"/>
  <c r="B27" i="13" s="1"/>
  <c r="C27" i="13" a="1"/>
  <c r="C27" i="13" s="1"/>
  <c r="D27" i="13" a="1"/>
  <c r="D27" i="13" s="1"/>
  <c r="E27" i="13" a="1"/>
  <c r="E27" i="13" s="1"/>
  <c r="F27" i="13" a="1"/>
  <c r="F27" i="13" s="1"/>
  <c r="G27" i="13" a="1"/>
  <c r="G27" i="13" s="1"/>
  <c r="H27" i="13" a="1"/>
  <c r="H27" i="13" s="1"/>
  <c r="I27" i="13" a="1"/>
  <c r="I27" i="13" s="1"/>
  <c r="J27" i="13" a="1"/>
  <c r="J27" i="13" s="1"/>
  <c r="K27" i="13" a="1"/>
  <c r="K27" i="13" s="1"/>
  <c r="L27" i="13" a="1"/>
  <c r="L27" i="13" s="1"/>
  <c r="M27" i="13" a="1"/>
  <c r="M27" i="13" s="1"/>
  <c r="N27" i="13" a="1"/>
  <c r="N27" i="13" s="1"/>
  <c r="O27" i="13" a="1"/>
  <c r="O27" i="13" s="1"/>
  <c r="P27" i="13" a="1"/>
  <c r="P27" i="13" s="1"/>
  <c r="A28" i="13" a="1"/>
  <c r="A28" i="13" s="1"/>
  <c r="B28" i="13" a="1"/>
  <c r="B28" i="13" s="1"/>
  <c r="C28" i="13" a="1"/>
  <c r="C28" i="13" s="1"/>
  <c r="D28" i="13" a="1"/>
  <c r="D28" i="13" s="1"/>
  <c r="E28" i="13" a="1"/>
  <c r="E28" i="13" s="1"/>
  <c r="F28" i="13" a="1"/>
  <c r="F28" i="13" s="1"/>
  <c r="G28" i="13" a="1"/>
  <c r="G28" i="13" s="1"/>
  <c r="H28" i="13" a="1"/>
  <c r="H28" i="13" s="1"/>
  <c r="I28" i="13" a="1"/>
  <c r="I28" i="13" s="1"/>
  <c r="J28" i="13" a="1"/>
  <c r="J28" i="13" s="1"/>
  <c r="K28" i="13" a="1"/>
  <c r="K28" i="13" s="1"/>
  <c r="L28" i="13" a="1"/>
  <c r="L28" i="13" s="1"/>
  <c r="M28" i="13" a="1"/>
  <c r="M28" i="13" s="1"/>
  <c r="N28" i="13" a="1"/>
  <c r="N28" i="13" s="1"/>
  <c r="O28" i="13" a="1"/>
  <c r="O28" i="13" s="1"/>
  <c r="P28" i="13" a="1"/>
  <c r="P28" i="13" s="1"/>
  <c r="A29" i="13" a="1"/>
  <c r="A29" i="13" s="1"/>
  <c r="B29" i="13" a="1"/>
  <c r="B29" i="13" s="1"/>
  <c r="C29" i="13" a="1"/>
  <c r="C29" i="13" s="1"/>
  <c r="D29" i="13" a="1"/>
  <c r="D29" i="13" s="1"/>
  <c r="E29" i="13" a="1"/>
  <c r="E29" i="13" s="1"/>
  <c r="F29" i="13" a="1"/>
  <c r="F29" i="13" s="1"/>
  <c r="G29" i="13" a="1"/>
  <c r="G29" i="13" s="1"/>
  <c r="H29" i="13" a="1"/>
  <c r="H29" i="13" s="1"/>
  <c r="I29" i="13" a="1"/>
  <c r="I29" i="13" s="1"/>
  <c r="J29" i="13" a="1"/>
  <c r="J29" i="13" s="1"/>
  <c r="K29" i="13" a="1"/>
  <c r="K29" i="13" s="1"/>
  <c r="L29" i="13" a="1"/>
  <c r="L29" i="13" s="1"/>
  <c r="M29" i="13" a="1"/>
  <c r="M29" i="13" s="1"/>
  <c r="N29" i="13" a="1"/>
  <c r="N29" i="13" s="1"/>
  <c r="O29" i="13" a="1"/>
  <c r="O29" i="13" s="1"/>
  <c r="P29" i="13" a="1"/>
  <c r="P29" i="13" s="1"/>
  <c r="A30" i="13" a="1"/>
  <c r="A30" i="13" s="1"/>
  <c r="B30" i="13" a="1"/>
  <c r="B30" i="13" s="1"/>
  <c r="C30" i="13" a="1"/>
  <c r="C30" i="13" s="1"/>
  <c r="D30" i="13" a="1"/>
  <c r="D30" i="13" s="1"/>
  <c r="E30" i="13" a="1"/>
  <c r="E30" i="13" s="1"/>
  <c r="F30" i="13" a="1"/>
  <c r="F30" i="13" s="1"/>
  <c r="G30" i="13" a="1"/>
  <c r="G30" i="13" s="1"/>
  <c r="H30" i="13" a="1"/>
  <c r="H30" i="13" s="1"/>
  <c r="I30" i="13" a="1"/>
  <c r="I30" i="13" s="1"/>
  <c r="J30" i="13" a="1"/>
  <c r="J30" i="13" s="1"/>
  <c r="K30" i="13" a="1"/>
  <c r="K30" i="13" s="1"/>
  <c r="L30" i="13" a="1"/>
  <c r="L30" i="13" s="1"/>
  <c r="M30" i="13" a="1"/>
  <c r="M30" i="13" s="1"/>
  <c r="N30" i="13" a="1"/>
  <c r="N30" i="13" s="1"/>
  <c r="O30" i="13" a="1"/>
  <c r="O30" i="13" s="1"/>
  <c r="P30" i="13" a="1"/>
  <c r="P30" i="13" s="1"/>
  <c r="A31" i="13" a="1"/>
  <c r="A31" i="13" s="1"/>
  <c r="B31" i="13" a="1"/>
  <c r="B31" i="13" s="1"/>
  <c r="C31" i="13" a="1"/>
  <c r="C31" i="13" s="1"/>
  <c r="D31" i="13" a="1"/>
  <c r="D31" i="13" s="1"/>
  <c r="E31" i="13" a="1"/>
  <c r="E31" i="13" s="1"/>
  <c r="F31" i="13" a="1"/>
  <c r="F31" i="13" s="1"/>
  <c r="G31" i="13" a="1"/>
  <c r="G31" i="13" s="1"/>
  <c r="H31" i="13" a="1"/>
  <c r="H31" i="13" s="1"/>
  <c r="I31" i="13" a="1"/>
  <c r="I31" i="13" s="1"/>
  <c r="J31" i="13" a="1"/>
  <c r="J31" i="13" s="1"/>
  <c r="K31" i="13" a="1"/>
  <c r="K31" i="13" s="1"/>
  <c r="L31" i="13" a="1"/>
  <c r="L31" i="13" s="1"/>
  <c r="M31" i="13" a="1"/>
  <c r="M31" i="13" s="1"/>
  <c r="N31" i="13" a="1"/>
  <c r="N31" i="13" s="1"/>
  <c r="O31" i="13" a="1"/>
  <c r="O31" i="13" s="1"/>
  <c r="P31" i="13" a="1"/>
  <c r="P31" i="13" s="1"/>
  <c r="A32" i="13" a="1"/>
  <c r="A32" i="13" s="1"/>
  <c r="B32" i="13" a="1"/>
  <c r="B32" i="13" s="1"/>
  <c r="C32" i="13" a="1"/>
  <c r="C32" i="13" s="1"/>
  <c r="D32" i="13" a="1"/>
  <c r="D32" i="13" s="1"/>
  <c r="E32" i="13" a="1"/>
  <c r="E32" i="13" s="1"/>
  <c r="F32" i="13" a="1"/>
  <c r="F32" i="13" s="1"/>
  <c r="G32" i="13" a="1"/>
  <c r="G32" i="13" s="1"/>
  <c r="H32" i="13" a="1"/>
  <c r="H32" i="13" s="1"/>
  <c r="I32" i="13" a="1"/>
  <c r="I32" i="13" s="1"/>
  <c r="J32" i="13" a="1"/>
  <c r="J32" i="13" s="1"/>
  <c r="K32" i="13" a="1"/>
  <c r="K32" i="13" s="1"/>
  <c r="L32" i="13" a="1"/>
  <c r="L32" i="13" s="1"/>
  <c r="M32" i="13" a="1"/>
  <c r="M32" i="13" s="1"/>
  <c r="N32" i="13" a="1"/>
  <c r="N32" i="13" s="1"/>
  <c r="O32" i="13" a="1"/>
  <c r="O32" i="13" s="1"/>
  <c r="P32" i="13" a="1"/>
  <c r="P32" i="13" s="1"/>
  <c r="A33" i="13" a="1"/>
  <c r="A33" i="13" s="1"/>
  <c r="B33" i="13" a="1"/>
  <c r="B33" i="13" s="1"/>
  <c r="C33" i="13" a="1"/>
  <c r="C33" i="13" s="1"/>
  <c r="D33" i="13" a="1"/>
  <c r="D33" i="13" s="1"/>
  <c r="E33" i="13" a="1"/>
  <c r="E33" i="13" s="1"/>
  <c r="F33" i="13" a="1"/>
  <c r="F33" i="13" s="1"/>
  <c r="G33" i="13" a="1"/>
  <c r="G33" i="13" s="1"/>
  <c r="H33" i="13" a="1"/>
  <c r="H33" i="13" s="1"/>
  <c r="I33" i="13" a="1"/>
  <c r="I33" i="13" s="1"/>
  <c r="J33" i="13" a="1"/>
  <c r="J33" i="13" s="1"/>
  <c r="K33" i="13" a="1"/>
  <c r="K33" i="13" s="1"/>
  <c r="L33" i="13" a="1"/>
  <c r="L33" i="13" s="1"/>
  <c r="M33" i="13" a="1"/>
  <c r="M33" i="13" s="1"/>
  <c r="N33" i="13" a="1"/>
  <c r="N33" i="13" s="1"/>
  <c r="O33" i="13" a="1"/>
  <c r="O33" i="13" s="1"/>
  <c r="P33" i="13" a="1"/>
  <c r="P33" i="13" s="1"/>
  <c r="A34" i="13" a="1"/>
  <c r="A34" i="13" s="1"/>
  <c r="B34" i="13" a="1"/>
  <c r="B34" i="13" s="1"/>
  <c r="C34" i="13" a="1"/>
  <c r="C34" i="13" s="1"/>
  <c r="D34" i="13" a="1"/>
  <c r="D34" i="13" s="1"/>
  <c r="E34" i="13" a="1"/>
  <c r="E34" i="13" s="1"/>
  <c r="F34" i="13" a="1"/>
  <c r="F34" i="13" s="1"/>
  <c r="G34" i="13" a="1"/>
  <c r="G34" i="13" s="1"/>
  <c r="H34" i="13" a="1"/>
  <c r="H34" i="13" s="1"/>
  <c r="I34" i="13" a="1"/>
  <c r="I34" i="13" s="1"/>
  <c r="J34" i="13" a="1"/>
  <c r="J34" i="13" s="1"/>
  <c r="K34" i="13" a="1"/>
  <c r="K34" i="13" s="1"/>
  <c r="L34" i="13" a="1"/>
  <c r="L34" i="13" s="1"/>
  <c r="M34" i="13" a="1"/>
  <c r="M34" i="13" s="1"/>
  <c r="N34" i="13" a="1"/>
  <c r="N34" i="13" s="1"/>
  <c r="O34" i="13" a="1"/>
  <c r="O34" i="13" s="1"/>
  <c r="P34" i="13" a="1"/>
  <c r="P34" i="13" s="1"/>
  <c r="A35" i="13" a="1"/>
  <c r="A35" i="13" s="1"/>
  <c r="B35" i="13" a="1"/>
  <c r="B35" i="13" s="1"/>
  <c r="C35" i="13" a="1"/>
  <c r="C35" i="13" s="1"/>
  <c r="D35" i="13" a="1"/>
  <c r="D35" i="13" s="1"/>
  <c r="E35" i="13" a="1"/>
  <c r="E35" i="13" s="1"/>
  <c r="F35" i="13" a="1"/>
  <c r="F35" i="13" s="1"/>
  <c r="G35" i="13" a="1"/>
  <c r="G35" i="13" s="1"/>
  <c r="H35" i="13" a="1"/>
  <c r="H35" i="13" s="1"/>
  <c r="I35" i="13" a="1"/>
  <c r="I35" i="13" s="1"/>
  <c r="J35" i="13" a="1"/>
  <c r="J35" i="13" s="1"/>
  <c r="K35" i="13" a="1"/>
  <c r="K35" i="13" s="1"/>
  <c r="L35" i="13" a="1"/>
  <c r="L35" i="13" s="1"/>
  <c r="M35" i="13" a="1"/>
  <c r="M35" i="13" s="1"/>
  <c r="N35" i="13" a="1"/>
  <c r="N35" i="13" s="1"/>
  <c r="O35" i="13" a="1"/>
  <c r="O35" i="13" s="1"/>
  <c r="P35" i="13" a="1"/>
  <c r="P35" i="13" s="1"/>
  <c r="A36" i="13" a="1"/>
  <c r="A36" i="13" s="1"/>
  <c r="B36" i="13" a="1"/>
  <c r="B36" i="13" s="1"/>
  <c r="C36" i="13" a="1"/>
  <c r="C36" i="13" s="1"/>
  <c r="D36" i="13" a="1"/>
  <c r="D36" i="13" s="1"/>
  <c r="E36" i="13" a="1"/>
  <c r="E36" i="13" s="1"/>
  <c r="F36" i="13" a="1"/>
  <c r="F36" i="13" s="1"/>
  <c r="G36" i="13" a="1"/>
  <c r="G36" i="13" s="1"/>
  <c r="H36" i="13" a="1"/>
  <c r="H36" i="13" s="1"/>
  <c r="I36" i="13" a="1"/>
  <c r="I36" i="13" s="1"/>
  <c r="J36" i="13" a="1"/>
  <c r="J36" i="13" s="1"/>
  <c r="K36" i="13" a="1"/>
  <c r="K36" i="13" s="1"/>
  <c r="L36" i="13" a="1"/>
  <c r="L36" i="13" s="1"/>
  <c r="M36" i="13" a="1"/>
  <c r="M36" i="13" s="1"/>
  <c r="N36" i="13" a="1"/>
  <c r="N36" i="13" s="1"/>
  <c r="O36" i="13" a="1"/>
  <c r="O36" i="13" s="1"/>
  <c r="P36" i="13" a="1"/>
  <c r="P36" i="13" s="1"/>
  <c r="A37" i="13" a="1"/>
  <c r="A37" i="13" s="1"/>
  <c r="B37" i="13" a="1"/>
  <c r="B37" i="13" s="1"/>
  <c r="C37" i="13" a="1"/>
  <c r="C37" i="13" s="1"/>
  <c r="D37" i="13" a="1"/>
  <c r="D37" i="13" s="1"/>
  <c r="E37" i="13" a="1"/>
  <c r="E37" i="13" s="1"/>
  <c r="F37" i="13" a="1"/>
  <c r="F37" i="13" s="1"/>
  <c r="G37" i="13" a="1"/>
  <c r="G37" i="13" s="1"/>
  <c r="H37" i="13" a="1"/>
  <c r="H37" i="13" s="1"/>
  <c r="I37" i="13" a="1"/>
  <c r="I37" i="13" s="1"/>
  <c r="J37" i="13" a="1"/>
  <c r="J37" i="13" s="1"/>
  <c r="K37" i="13" a="1"/>
  <c r="K37" i="13" s="1"/>
  <c r="L37" i="13" a="1"/>
  <c r="L37" i="13" s="1"/>
  <c r="M37" i="13" a="1"/>
  <c r="M37" i="13" s="1"/>
  <c r="N37" i="13" a="1"/>
  <c r="N37" i="13" s="1"/>
  <c r="O37" i="13" a="1"/>
  <c r="O37" i="13" s="1"/>
  <c r="P37" i="13" a="1"/>
  <c r="P37" i="13" s="1"/>
  <c r="A38" i="13" a="1"/>
  <c r="A38" i="13" s="1"/>
  <c r="B38" i="13" a="1"/>
  <c r="B38" i="13" s="1"/>
  <c r="C38" i="13" a="1"/>
  <c r="C38" i="13" s="1"/>
  <c r="D38" i="13" a="1"/>
  <c r="D38" i="13" s="1"/>
  <c r="E38" i="13" a="1"/>
  <c r="E38" i="13" s="1"/>
  <c r="F38" i="13" a="1"/>
  <c r="F38" i="13" s="1"/>
  <c r="G38" i="13" a="1"/>
  <c r="G38" i="13" s="1"/>
  <c r="H38" i="13" a="1"/>
  <c r="H38" i="13" s="1"/>
  <c r="I38" i="13" a="1"/>
  <c r="I38" i="13" s="1"/>
  <c r="J38" i="13" a="1"/>
  <c r="J38" i="13" s="1"/>
  <c r="K38" i="13" a="1"/>
  <c r="K38" i="13" s="1"/>
  <c r="L38" i="13" a="1"/>
  <c r="L38" i="13" s="1"/>
  <c r="M38" i="13" a="1"/>
  <c r="M38" i="13" s="1"/>
  <c r="N38" i="13" a="1"/>
  <c r="N38" i="13" s="1"/>
  <c r="O38" i="13" a="1"/>
  <c r="O38" i="13" s="1"/>
  <c r="P38" i="13" a="1"/>
  <c r="P38" i="13" s="1"/>
  <c r="A39" i="13" a="1"/>
  <c r="A39" i="13" s="1"/>
  <c r="B39" i="13" a="1"/>
  <c r="B39" i="13" s="1"/>
  <c r="C39" i="13" a="1"/>
  <c r="C39" i="13" s="1"/>
  <c r="D39" i="13" a="1"/>
  <c r="D39" i="13" s="1"/>
  <c r="E39" i="13" a="1"/>
  <c r="E39" i="13" s="1"/>
  <c r="F39" i="13" a="1"/>
  <c r="F39" i="13" s="1"/>
  <c r="G39" i="13" a="1"/>
  <c r="G39" i="13" s="1"/>
  <c r="H39" i="13" a="1"/>
  <c r="H39" i="13" s="1"/>
  <c r="I39" i="13" a="1"/>
  <c r="I39" i="13" s="1"/>
  <c r="J39" i="13" a="1"/>
  <c r="J39" i="13" s="1"/>
  <c r="K39" i="13" a="1"/>
  <c r="K39" i="13" s="1"/>
  <c r="L39" i="13" a="1"/>
  <c r="L39" i="13" s="1"/>
  <c r="M39" i="13" a="1"/>
  <c r="M39" i="13" s="1"/>
  <c r="N39" i="13" a="1"/>
  <c r="N39" i="13" s="1"/>
  <c r="O39" i="13" a="1"/>
  <c r="O39" i="13" s="1"/>
  <c r="P39" i="13" a="1"/>
  <c r="P39" i="13" s="1"/>
  <c r="A40" i="13" a="1"/>
  <c r="A40" i="13" s="1"/>
  <c r="B40" i="13" a="1"/>
  <c r="B40" i="13" s="1"/>
  <c r="C40" i="13" a="1"/>
  <c r="C40" i="13" s="1"/>
  <c r="D40" i="13" a="1"/>
  <c r="D40" i="13" s="1"/>
  <c r="E40" i="13" a="1"/>
  <c r="E40" i="13" s="1"/>
  <c r="F40" i="13" a="1"/>
  <c r="F40" i="13" s="1"/>
  <c r="G40" i="13" a="1"/>
  <c r="G40" i="13" s="1"/>
  <c r="H40" i="13" a="1"/>
  <c r="H40" i="13" s="1"/>
  <c r="I40" i="13" a="1"/>
  <c r="I40" i="13" s="1"/>
  <c r="J40" i="13" a="1"/>
  <c r="J40" i="13" s="1"/>
  <c r="K40" i="13" a="1"/>
  <c r="K40" i="13" s="1"/>
  <c r="L40" i="13" a="1"/>
  <c r="L40" i="13" s="1"/>
  <c r="M40" i="13" a="1"/>
  <c r="M40" i="13" s="1"/>
  <c r="N40" i="13" a="1"/>
  <c r="N40" i="13" s="1"/>
  <c r="O40" i="13" a="1"/>
  <c r="O40" i="13" s="1"/>
  <c r="P40" i="13" a="1"/>
  <c r="P40" i="13" s="1"/>
  <c r="A41" i="13" a="1"/>
  <c r="A41" i="13" s="1"/>
  <c r="B41" i="13" a="1"/>
  <c r="B41" i="13" s="1"/>
  <c r="C41" i="13" a="1"/>
  <c r="C41" i="13" s="1"/>
  <c r="D41" i="13" a="1"/>
  <c r="D41" i="13" s="1"/>
  <c r="E41" i="13" a="1"/>
  <c r="E41" i="13" s="1"/>
  <c r="F41" i="13" a="1"/>
  <c r="F41" i="13" s="1"/>
  <c r="G41" i="13" a="1"/>
  <c r="G41" i="13" s="1"/>
  <c r="H41" i="13" a="1"/>
  <c r="H41" i="13" s="1"/>
  <c r="I41" i="13" a="1"/>
  <c r="I41" i="13" s="1"/>
  <c r="J41" i="13" a="1"/>
  <c r="J41" i="13" s="1"/>
  <c r="K41" i="13" a="1"/>
  <c r="K41" i="13" s="1"/>
  <c r="L41" i="13" a="1"/>
  <c r="L41" i="13" s="1"/>
  <c r="M41" i="13" a="1"/>
  <c r="M41" i="13" s="1"/>
  <c r="N41" i="13" a="1"/>
  <c r="N41" i="13" s="1"/>
  <c r="O41" i="13" a="1"/>
  <c r="O41" i="13" s="1"/>
  <c r="P41" i="13" a="1"/>
  <c r="P41" i="13" s="1"/>
  <c r="A42" i="13" a="1"/>
  <c r="A42" i="13" s="1"/>
  <c r="B42" i="13" a="1"/>
  <c r="B42" i="13" s="1"/>
  <c r="C42" i="13" a="1"/>
  <c r="C42" i="13" s="1"/>
  <c r="D42" i="13" a="1"/>
  <c r="D42" i="13" s="1"/>
  <c r="E42" i="13" a="1"/>
  <c r="E42" i="13" s="1"/>
  <c r="F42" i="13" a="1"/>
  <c r="F42" i="13" s="1"/>
  <c r="G42" i="13" a="1"/>
  <c r="G42" i="13" s="1"/>
  <c r="H42" i="13" a="1"/>
  <c r="H42" i="13" s="1"/>
  <c r="I42" i="13" a="1"/>
  <c r="I42" i="13" s="1"/>
  <c r="J42" i="13" a="1"/>
  <c r="J42" i="13" s="1"/>
  <c r="K42" i="13" a="1"/>
  <c r="K42" i="13" s="1"/>
  <c r="L42" i="13" a="1"/>
  <c r="L42" i="13" s="1"/>
  <c r="M42" i="13" a="1"/>
  <c r="M42" i="13" s="1"/>
  <c r="N42" i="13" a="1"/>
  <c r="N42" i="13" s="1"/>
  <c r="O42" i="13" a="1"/>
  <c r="O42" i="13" s="1"/>
  <c r="P42" i="13" a="1"/>
  <c r="P42" i="13" s="1"/>
  <c r="A43" i="13" a="1"/>
  <c r="A43" i="13" s="1"/>
  <c r="B43" i="13" a="1"/>
  <c r="B43" i="13" s="1"/>
  <c r="C43" i="13" a="1"/>
  <c r="C43" i="13" s="1"/>
  <c r="D43" i="13" a="1"/>
  <c r="D43" i="13" s="1"/>
  <c r="E43" i="13" a="1"/>
  <c r="E43" i="13" s="1"/>
  <c r="F43" i="13" a="1"/>
  <c r="F43" i="13" s="1"/>
  <c r="G43" i="13" a="1"/>
  <c r="G43" i="13" s="1"/>
  <c r="H43" i="13" a="1"/>
  <c r="H43" i="13" s="1"/>
  <c r="I43" i="13" a="1"/>
  <c r="I43" i="13" s="1"/>
  <c r="J43" i="13" a="1"/>
  <c r="J43" i="13" s="1"/>
  <c r="K43" i="13" a="1"/>
  <c r="K43" i="13" s="1"/>
  <c r="L43" i="13" a="1"/>
  <c r="L43" i="13" s="1"/>
  <c r="M43" i="13" a="1"/>
  <c r="M43" i="13" s="1"/>
  <c r="N43" i="13" a="1"/>
  <c r="N43" i="13" s="1"/>
  <c r="O43" i="13" a="1"/>
  <c r="O43" i="13" s="1"/>
  <c r="P43" i="13" a="1"/>
  <c r="P43" i="13" s="1"/>
  <c r="A44" i="13" a="1"/>
  <c r="A44" i="13" s="1"/>
  <c r="B44" i="13" a="1"/>
  <c r="B44" i="13" s="1"/>
  <c r="C44" i="13" a="1"/>
  <c r="C44" i="13" s="1"/>
  <c r="D44" i="13" a="1"/>
  <c r="D44" i="13" s="1"/>
  <c r="E44" i="13" a="1"/>
  <c r="E44" i="13" s="1"/>
  <c r="F44" i="13" a="1"/>
  <c r="F44" i="13" s="1"/>
  <c r="G44" i="13" a="1"/>
  <c r="G44" i="13" s="1"/>
  <c r="H44" i="13" a="1"/>
  <c r="H44" i="13" s="1"/>
  <c r="I44" i="13" a="1"/>
  <c r="I44" i="13" s="1"/>
  <c r="J44" i="13" a="1"/>
  <c r="J44" i="13" s="1"/>
  <c r="K44" i="13" a="1"/>
  <c r="K44" i="13" s="1"/>
  <c r="L44" i="13" a="1"/>
  <c r="L44" i="13" s="1"/>
  <c r="M44" i="13" a="1"/>
  <c r="M44" i="13" s="1"/>
  <c r="N44" i="13" a="1"/>
  <c r="N44" i="13" s="1"/>
  <c r="O44" i="13" a="1"/>
  <c r="O44" i="13" s="1"/>
  <c r="P44" i="13" a="1"/>
  <c r="P44" i="13" s="1"/>
  <c r="A45" i="13" a="1"/>
  <c r="A45" i="13" s="1"/>
  <c r="B45" i="13" a="1"/>
  <c r="B45" i="13" s="1"/>
  <c r="C45" i="13" a="1"/>
  <c r="C45" i="13" s="1"/>
  <c r="D45" i="13" a="1"/>
  <c r="D45" i="13" s="1"/>
  <c r="E45" i="13" a="1"/>
  <c r="E45" i="13" s="1"/>
  <c r="F45" i="13" a="1"/>
  <c r="F45" i="13" s="1"/>
  <c r="G45" i="13" a="1"/>
  <c r="G45" i="13" s="1"/>
  <c r="H45" i="13" a="1"/>
  <c r="H45" i="13" s="1"/>
  <c r="I45" i="13" a="1"/>
  <c r="I45" i="13" s="1"/>
  <c r="J45" i="13" a="1"/>
  <c r="J45" i="13" s="1"/>
  <c r="K45" i="13" a="1"/>
  <c r="K45" i="13" s="1"/>
  <c r="L45" i="13" a="1"/>
  <c r="L45" i="13" s="1"/>
  <c r="M45" i="13" a="1"/>
  <c r="M45" i="13" s="1"/>
  <c r="N45" i="13" a="1"/>
  <c r="N45" i="13" s="1"/>
  <c r="O45" i="13" a="1"/>
  <c r="O45" i="13" s="1"/>
  <c r="P45" i="13" a="1"/>
  <c r="P45" i="13" s="1"/>
  <c r="A46" i="13" a="1"/>
  <c r="A46" i="13" s="1"/>
  <c r="B46" i="13" a="1"/>
  <c r="B46" i="13" s="1"/>
  <c r="C46" i="13" a="1"/>
  <c r="C46" i="13" s="1"/>
  <c r="D46" i="13" a="1"/>
  <c r="D46" i="13" s="1"/>
  <c r="E46" i="13" a="1"/>
  <c r="E46" i="13" s="1"/>
  <c r="F46" i="13" a="1"/>
  <c r="F46" i="13" s="1"/>
  <c r="G46" i="13" a="1"/>
  <c r="G46" i="13" s="1"/>
  <c r="H46" i="13" a="1"/>
  <c r="H46" i="13" s="1"/>
  <c r="I46" i="13" a="1"/>
  <c r="I46" i="13" s="1"/>
  <c r="J46" i="13" a="1"/>
  <c r="J46" i="13" s="1"/>
  <c r="K46" i="13" a="1"/>
  <c r="K46" i="13" s="1"/>
  <c r="L46" i="13" a="1"/>
  <c r="L46" i="13" s="1"/>
  <c r="M46" i="13" a="1"/>
  <c r="M46" i="13" s="1"/>
  <c r="N46" i="13" a="1"/>
  <c r="N46" i="13" s="1"/>
  <c r="O46" i="13" a="1"/>
  <c r="O46" i="13" s="1"/>
  <c r="P46" i="13" a="1"/>
  <c r="P46" i="13" s="1"/>
  <c r="A47" i="13" a="1"/>
  <c r="A47" i="13" s="1"/>
  <c r="B47" i="13" a="1"/>
  <c r="B47" i="13" s="1"/>
  <c r="C47" i="13" a="1"/>
  <c r="C47" i="13" s="1"/>
  <c r="D47" i="13" a="1"/>
  <c r="D47" i="13" s="1"/>
  <c r="E47" i="13" a="1"/>
  <c r="E47" i="13" s="1"/>
  <c r="F47" i="13" a="1"/>
  <c r="F47" i="13" s="1"/>
  <c r="G47" i="13" a="1"/>
  <c r="G47" i="13" s="1"/>
  <c r="H47" i="13" a="1"/>
  <c r="H47" i="13" s="1"/>
  <c r="I47" i="13" a="1"/>
  <c r="I47" i="13" s="1"/>
  <c r="J47" i="13" a="1"/>
  <c r="J47" i="13" s="1"/>
  <c r="K47" i="13" a="1"/>
  <c r="K47" i="13" s="1"/>
  <c r="L47" i="13" a="1"/>
  <c r="L47" i="13" s="1"/>
  <c r="M47" i="13" a="1"/>
  <c r="M47" i="13" s="1"/>
  <c r="N47" i="13" a="1"/>
  <c r="N47" i="13" s="1"/>
  <c r="O47" i="13" a="1"/>
  <c r="O47" i="13" s="1"/>
  <c r="P47" i="13" a="1"/>
  <c r="P47" i="13" s="1"/>
  <c r="A48" i="13" a="1"/>
  <c r="A48" i="13" s="1"/>
  <c r="B48" i="13" a="1"/>
  <c r="B48" i="13" s="1"/>
  <c r="C48" i="13" a="1"/>
  <c r="C48" i="13" s="1"/>
  <c r="D48" i="13" a="1"/>
  <c r="D48" i="13" s="1"/>
  <c r="E48" i="13" a="1"/>
  <c r="E48" i="13" s="1"/>
  <c r="F48" i="13" a="1"/>
  <c r="F48" i="13" s="1"/>
  <c r="G48" i="13" a="1"/>
  <c r="G48" i="13" s="1"/>
  <c r="H48" i="13" a="1"/>
  <c r="H48" i="13" s="1"/>
  <c r="I48" i="13" a="1"/>
  <c r="I48" i="13" s="1"/>
  <c r="J48" i="13" a="1"/>
  <c r="J48" i="13" s="1"/>
  <c r="K48" i="13" a="1"/>
  <c r="K48" i="13" s="1"/>
  <c r="L48" i="13" a="1"/>
  <c r="L48" i="13" s="1"/>
  <c r="M48" i="13" a="1"/>
  <c r="M48" i="13" s="1"/>
  <c r="N48" i="13" a="1"/>
  <c r="N48" i="13" s="1"/>
  <c r="O48" i="13" a="1"/>
  <c r="O48" i="13" s="1"/>
  <c r="P48" i="13" a="1"/>
  <c r="P48" i="13" s="1"/>
  <c r="A49" i="13" a="1"/>
  <c r="A49" i="13" s="1"/>
  <c r="B49" i="13" a="1"/>
  <c r="B49" i="13" s="1"/>
  <c r="C49" i="13" a="1"/>
  <c r="C49" i="13" s="1"/>
  <c r="D49" i="13" a="1"/>
  <c r="D49" i="13" s="1"/>
  <c r="E49" i="13" a="1"/>
  <c r="E49" i="13" s="1"/>
  <c r="F49" i="13" a="1"/>
  <c r="F49" i="13" s="1"/>
  <c r="G49" i="13" a="1"/>
  <c r="G49" i="13" s="1"/>
  <c r="H49" i="13" a="1"/>
  <c r="H49" i="13"/>
  <c r="I49" i="13" a="1"/>
  <c r="I49" i="13" s="1"/>
  <c r="J49" i="13" a="1"/>
  <c r="J49" i="13" s="1"/>
  <c r="K49" i="13" a="1"/>
  <c r="K49" i="13" s="1"/>
  <c r="L49" i="13" a="1"/>
  <c r="L49" i="13" s="1"/>
  <c r="M49" i="13" a="1"/>
  <c r="M49" i="13" s="1"/>
  <c r="N49" i="13" a="1"/>
  <c r="N49" i="13" s="1"/>
  <c r="O49" i="13" a="1"/>
  <c r="O49" i="13" s="1"/>
  <c r="P49" i="13" a="1"/>
  <c r="P49" i="13" s="1"/>
  <c r="A50" i="13" a="1"/>
  <c r="A50" i="13" s="1"/>
  <c r="B50" i="13" a="1"/>
  <c r="B50" i="13" s="1"/>
  <c r="C50" i="13" a="1"/>
  <c r="C50" i="13" s="1"/>
  <c r="D50" i="13" a="1"/>
  <c r="D50" i="13" s="1"/>
  <c r="E50" i="13" a="1"/>
  <c r="E50" i="13" s="1"/>
  <c r="F50" i="13" a="1"/>
  <c r="F50" i="13" s="1"/>
  <c r="G50" i="13" a="1"/>
  <c r="G50" i="13" s="1"/>
  <c r="H50" i="13" a="1"/>
  <c r="H50" i="13" s="1"/>
  <c r="I50" i="13" a="1"/>
  <c r="I50" i="13" s="1"/>
  <c r="J50" i="13" a="1"/>
  <c r="J50" i="13" s="1"/>
  <c r="K50" i="13" a="1"/>
  <c r="K50" i="13" s="1"/>
  <c r="L50" i="13" a="1"/>
  <c r="L50" i="13" s="1"/>
  <c r="M50" i="13" a="1"/>
  <c r="M50" i="13" s="1"/>
  <c r="N50" i="13" a="1"/>
  <c r="N50" i="13" s="1"/>
  <c r="O50" i="13" a="1"/>
  <c r="O50" i="13" s="1"/>
  <c r="P50" i="13" a="1"/>
  <c r="P50" i="13" s="1"/>
  <c r="A51" i="13" a="1"/>
  <c r="A51" i="13" s="1"/>
  <c r="B51" i="13" a="1"/>
  <c r="B51" i="13" s="1"/>
  <c r="C51" i="13" a="1"/>
  <c r="C51" i="13" s="1"/>
  <c r="D51" i="13" a="1"/>
  <c r="D51" i="13" s="1"/>
  <c r="E51" i="13" a="1"/>
  <c r="E51" i="13" s="1"/>
  <c r="F51" i="13" a="1"/>
  <c r="F51" i="13" s="1"/>
  <c r="G51" i="13" a="1"/>
  <c r="G51" i="13" s="1"/>
  <c r="H51" i="13" a="1"/>
  <c r="H51" i="13" s="1"/>
  <c r="I51" i="13" a="1"/>
  <c r="I51" i="13" s="1"/>
  <c r="J51" i="13" a="1"/>
  <c r="J51" i="13" s="1"/>
  <c r="K51" i="13" a="1"/>
  <c r="K51" i="13" s="1"/>
  <c r="L51" i="13" a="1"/>
  <c r="L51" i="13" s="1"/>
  <c r="M51" i="13" a="1"/>
  <c r="M51" i="13" s="1"/>
  <c r="N51" i="13" a="1"/>
  <c r="N51" i="13" s="1"/>
  <c r="O51" i="13" a="1"/>
  <c r="O51" i="13" s="1"/>
  <c r="P51" i="13" a="1"/>
  <c r="P51" i="13" s="1"/>
  <c r="A52" i="13" a="1"/>
  <c r="A52" i="13" s="1"/>
  <c r="B52" i="13" a="1"/>
  <c r="B52" i="13" s="1"/>
  <c r="C52" i="13" a="1"/>
  <c r="C52" i="13" s="1"/>
  <c r="D52" i="13" a="1"/>
  <c r="D52" i="13" s="1"/>
  <c r="E52" i="13" a="1"/>
  <c r="E52" i="13" s="1"/>
  <c r="F52" i="13" a="1"/>
  <c r="F52" i="13" s="1"/>
  <c r="G52" i="13" a="1"/>
  <c r="G52" i="13" s="1"/>
  <c r="H52" i="13" a="1"/>
  <c r="H52" i="13" s="1"/>
  <c r="I52" i="13" a="1"/>
  <c r="I52" i="13" s="1"/>
  <c r="J52" i="13" a="1"/>
  <c r="J52" i="13" s="1"/>
  <c r="K52" i="13" a="1"/>
  <c r="K52" i="13" s="1"/>
  <c r="L52" i="13" a="1"/>
  <c r="L52" i="13" s="1"/>
  <c r="M52" i="13" a="1"/>
  <c r="M52" i="13" s="1"/>
  <c r="N52" i="13" a="1"/>
  <c r="N52" i="13" s="1"/>
  <c r="O52" i="13" a="1"/>
  <c r="O52" i="13" s="1"/>
  <c r="P52" i="13" a="1"/>
  <c r="P52" i="13" s="1"/>
  <c r="A53" i="13" a="1"/>
  <c r="A53" i="13" s="1"/>
  <c r="B53" i="13" a="1"/>
  <c r="B53" i="13" s="1"/>
  <c r="C53" i="13" a="1"/>
  <c r="C53" i="13" s="1"/>
  <c r="D53" i="13" a="1"/>
  <c r="D53" i="13" s="1"/>
  <c r="E53" i="13" a="1"/>
  <c r="E53" i="13" s="1"/>
  <c r="F53" i="13" a="1"/>
  <c r="F53" i="13" s="1"/>
  <c r="G53" i="13" a="1"/>
  <c r="G53" i="13" s="1"/>
  <c r="H53" i="13" a="1"/>
  <c r="H53" i="13" s="1"/>
  <c r="I53" i="13" a="1"/>
  <c r="I53" i="13" s="1"/>
  <c r="J53" i="13" a="1"/>
  <c r="J53" i="13" s="1"/>
  <c r="K53" i="13" a="1"/>
  <c r="K53" i="13" s="1"/>
  <c r="L53" i="13" a="1"/>
  <c r="L53" i="13" s="1"/>
  <c r="M53" i="13" a="1"/>
  <c r="M53" i="13" s="1"/>
  <c r="N53" i="13" a="1"/>
  <c r="N53" i="13" s="1"/>
  <c r="O53" i="13" a="1"/>
  <c r="O53" i="13" s="1"/>
  <c r="P53" i="13" a="1"/>
  <c r="P53" i="13" s="1"/>
  <c r="A54" i="13" a="1"/>
  <c r="A54" i="13" s="1"/>
  <c r="B54" i="13" a="1"/>
  <c r="B54" i="13" s="1"/>
  <c r="C54" i="13" a="1"/>
  <c r="C54" i="13" s="1"/>
  <c r="D54" i="13" a="1"/>
  <c r="D54" i="13" s="1"/>
  <c r="E54" i="13" a="1"/>
  <c r="E54" i="13" s="1"/>
  <c r="F54" i="13" a="1"/>
  <c r="F54" i="13" s="1"/>
  <c r="G54" i="13" a="1"/>
  <c r="G54" i="13" s="1"/>
  <c r="H54" i="13" a="1"/>
  <c r="H54" i="13" s="1"/>
  <c r="I54" i="13" a="1"/>
  <c r="I54" i="13" s="1"/>
  <c r="J54" i="13" a="1"/>
  <c r="J54" i="13" s="1"/>
  <c r="K54" i="13" a="1"/>
  <c r="K54" i="13" s="1"/>
  <c r="L54" i="13" a="1"/>
  <c r="L54" i="13" s="1"/>
  <c r="M54" i="13" a="1"/>
  <c r="M54" i="13" s="1"/>
  <c r="N54" i="13" a="1"/>
  <c r="N54" i="13" s="1"/>
  <c r="O54" i="13" a="1"/>
  <c r="O54" i="13" s="1"/>
  <c r="P54" i="13" a="1"/>
  <c r="P54" i="13" s="1"/>
  <c r="A55" i="13" a="1"/>
  <c r="A55" i="13" s="1"/>
  <c r="B55" i="13" a="1"/>
  <c r="B55" i="13" s="1"/>
  <c r="C55" i="13" a="1"/>
  <c r="C55" i="13" s="1"/>
  <c r="D55" i="13" a="1"/>
  <c r="D55" i="13" s="1"/>
  <c r="E55" i="13" a="1"/>
  <c r="E55" i="13" s="1"/>
  <c r="F55" i="13" a="1"/>
  <c r="F55" i="13" s="1"/>
  <c r="G55" i="13" a="1"/>
  <c r="G55" i="13" s="1"/>
  <c r="H55" i="13" a="1"/>
  <c r="H55" i="13" s="1"/>
  <c r="I55" i="13" a="1"/>
  <c r="I55" i="13" s="1"/>
  <c r="J55" i="13" a="1"/>
  <c r="J55" i="13" s="1"/>
  <c r="K55" i="13" a="1"/>
  <c r="K55" i="13" s="1"/>
  <c r="L55" i="13" a="1"/>
  <c r="L55" i="13" s="1"/>
  <c r="M55" i="13" a="1"/>
  <c r="M55" i="13" s="1"/>
  <c r="N55" i="13" a="1"/>
  <c r="N55" i="13" s="1"/>
  <c r="O55" i="13" a="1"/>
  <c r="O55" i="13" s="1"/>
  <c r="P55" i="13" a="1"/>
  <c r="P55" i="13" s="1"/>
  <c r="A56" i="13" a="1"/>
  <c r="A56" i="13" s="1"/>
  <c r="B56" i="13" a="1"/>
  <c r="B56" i="13" s="1"/>
  <c r="C56" i="13" a="1"/>
  <c r="C56" i="13" s="1"/>
  <c r="D56" i="13" a="1"/>
  <c r="D56" i="13" s="1"/>
  <c r="E56" i="13" a="1"/>
  <c r="E56" i="13" s="1"/>
  <c r="F56" i="13" a="1"/>
  <c r="F56" i="13" s="1"/>
  <c r="G56" i="13" a="1"/>
  <c r="G56" i="13" s="1"/>
  <c r="H56" i="13" a="1"/>
  <c r="H56" i="13" s="1"/>
  <c r="I56" i="13" a="1"/>
  <c r="I56" i="13" s="1"/>
  <c r="J56" i="13" a="1"/>
  <c r="J56" i="13" s="1"/>
  <c r="K56" i="13" a="1"/>
  <c r="K56" i="13" s="1"/>
  <c r="L56" i="13" a="1"/>
  <c r="L56" i="13" s="1"/>
  <c r="M56" i="13" a="1"/>
  <c r="M56" i="13" s="1"/>
  <c r="N56" i="13" a="1"/>
  <c r="N56" i="13" s="1"/>
  <c r="O56" i="13" a="1"/>
  <c r="O56" i="13" s="1"/>
  <c r="P56" i="13" a="1"/>
  <c r="P56" i="13" s="1"/>
  <c r="A57" i="13" a="1"/>
  <c r="A57" i="13" s="1"/>
  <c r="B57" i="13" a="1"/>
  <c r="B57" i="13" s="1"/>
  <c r="C57" i="13" a="1"/>
  <c r="C57" i="13" s="1"/>
  <c r="D57" i="13" a="1"/>
  <c r="D57" i="13" s="1"/>
  <c r="E57" i="13" a="1"/>
  <c r="E57" i="13" s="1"/>
  <c r="F57" i="13" a="1"/>
  <c r="F57" i="13" s="1"/>
  <c r="G57" i="13" a="1"/>
  <c r="G57" i="13" s="1"/>
  <c r="H57" i="13" a="1"/>
  <c r="H57" i="13" s="1"/>
  <c r="I57" i="13" a="1"/>
  <c r="I57" i="13" s="1"/>
  <c r="J57" i="13" a="1"/>
  <c r="J57" i="13" s="1"/>
  <c r="K57" i="13" a="1"/>
  <c r="K57" i="13" s="1"/>
  <c r="L57" i="13" a="1"/>
  <c r="L57" i="13" s="1"/>
  <c r="M57" i="13" a="1"/>
  <c r="M57" i="13" s="1"/>
  <c r="N57" i="13" a="1"/>
  <c r="N57" i="13" s="1"/>
  <c r="O57" i="13" a="1"/>
  <c r="O57" i="13" s="1"/>
  <c r="P57" i="13" a="1"/>
  <c r="P57" i="13" s="1"/>
  <c r="A58" i="13" a="1"/>
  <c r="A58" i="13" s="1"/>
  <c r="B58" i="13" a="1"/>
  <c r="B58" i="13" s="1"/>
  <c r="C58" i="13" a="1"/>
  <c r="C58" i="13" s="1"/>
  <c r="D58" i="13" a="1"/>
  <c r="D58" i="13" s="1"/>
  <c r="E58" i="13" a="1"/>
  <c r="E58" i="13" s="1"/>
  <c r="F58" i="13" a="1"/>
  <c r="F58" i="13" s="1"/>
  <c r="G58" i="13" a="1"/>
  <c r="G58" i="13" s="1"/>
  <c r="H58" i="13" a="1"/>
  <c r="H58" i="13" s="1"/>
  <c r="I58" i="13" a="1"/>
  <c r="I58" i="13" s="1"/>
  <c r="J58" i="13" a="1"/>
  <c r="J58" i="13" s="1"/>
  <c r="K58" i="13" a="1"/>
  <c r="K58" i="13" s="1"/>
  <c r="L58" i="13" a="1"/>
  <c r="L58" i="13" s="1"/>
  <c r="M58" i="13" a="1"/>
  <c r="M58" i="13" s="1"/>
  <c r="N58" i="13" a="1"/>
  <c r="N58" i="13" s="1"/>
  <c r="O58" i="13" a="1"/>
  <c r="O58" i="13" s="1"/>
  <c r="P58" i="13" a="1"/>
  <c r="P58" i="13" s="1"/>
  <c r="A59" i="13" a="1"/>
  <c r="A59" i="13" s="1"/>
  <c r="B59" i="13" a="1"/>
  <c r="B59" i="13" s="1"/>
  <c r="C59" i="13" a="1"/>
  <c r="C59" i="13" s="1"/>
  <c r="D59" i="13" a="1"/>
  <c r="D59" i="13" s="1"/>
  <c r="E59" i="13" a="1"/>
  <c r="E59" i="13" s="1"/>
  <c r="F59" i="13" a="1"/>
  <c r="F59" i="13" s="1"/>
  <c r="G59" i="13" a="1"/>
  <c r="G59" i="13" s="1"/>
  <c r="H59" i="13" a="1"/>
  <c r="H59" i="13" s="1"/>
  <c r="I59" i="13" a="1"/>
  <c r="I59" i="13" s="1"/>
  <c r="J59" i="13" a="1"/>
  <c r="J59" i="13" s="1"/>
  <c r="K59" i="13" a="1"/>
  <c r="K59" i="13" s="1"/>
  <c r="L59" i="13" a="1"/>
  <c r="L59" i="13" s="1"/>
  <c r="M59" i="13" a="1"/>
  <c r="M59" i="13" s="1"/>
  <c r="N59" i="13" a="1"/>
  <c r="N59" i="13" s="1"/>
  <c r="O59" i="13" a="1"/>
  <c r="O59" i="13" s="1"/>
  <c r="P59" i="13" a="1"/>
  <c r="P59" i="13" s="1"/>
  <c r="A60" i="13" a="1"/>
  <c r="A60" i="13" s="1"/>
  <c r="B60" i="13" a="1"/>
  <c r="B60" i="13" s="1"/>
  <c r="C60" i="13" a="1"/>
  <c r="C60" i="13" s="1"/>
  <c r="D60" i="13" a="1"/>
  <c r="D60" i="13" s="1"/>
  <c r="E60" i="13" a="1"/>
  <c r="E60" i="13" s="1"/>
  <c r="F60" i="13" a="1"/>
  <c r="F60" i="13" s="1"/>
  <c r="G60" i="13" a="1"/>
  <c r="G60" i="13" s="1"/>
  <c r="H60" i="13" a="1"/>
  <c r="H60" i="13" s="1"/>
  <c r="I60" i="13" a="1"/>
  <c r="I60" i="13" s="1"/>
  <c r="J60" i="13" a="1"/>
  <c r="J60" i="13" s="1"/>
  <c r="K60" i="13" a="1"/>
  <c r="K60" i="13" s="1"/>
  <c r="L60" i="13" a="1"/>
  <c r="L60" i="13" s="1"/>
  <c r="M60" i="13" a="1"/>
  <c r="M60" i="13" s="1"/>
  <c r="N60" i="13" a="1"/>
  <c r="N60" i="13" s="1"/>
  <c r="O60" i="13" a="1"/>
  <c r="O60" i="13" s="1"/>
  <c r="P60" i="13" a="1"/>
  <c r="P60" i="13" s="1"/>
  <c r="A61" i="13" a="1"/>
  <c r="A61" i="13" s="1"/>
  <c r="B61" i="13" a="1"/>
  <c r="B61" i="13" s="1"/>
  <c r="C61" i="13" a="1"/>
  <c r="C61" i="13" s="1"/>
  <c r="D61" i="13" a="1"/>
  <c r="D61" i="13" s="1"/>
  <c r="E61" i="13" a="1"/>
  <c r="E61" i="13" s="1"/>
  <c r="F61" i="13" a="1"/>
  <c r="F61" i="13" s="1"/>
  <c r="G61" i="13" a="1"/>
  <c r="G61" i="13" s="1"/>
  <c r="H61" i="13" a="1"/>
  <c r="H61" i="13" s="1"/>
  <c r="I61" i="13" a="1"/>
  <c r="I61" i="13" s="1"/>
  <c r="J61" i="13" a="1"/>
  <c r="J61" i="13" s="1"/>
  <c r="K61" i="13" a="1"/>
  <c r="K61" i="13" s="1"/>
  <c r="L61" i="13" a="1"/>
  <c r="L61" i="13" s="1"/>
  <c r="M61" i="13" a="1"/>
  <c r="M61" i="13" s="1"/>
  <c r="N61" i="13" a="1"/>
  <c r="N61" i="13" s="1"/>
  <c r="O61" i="13" a="1"/>
  <c r="O61" i="13" s="1"/>
  <c r="P61" i="13" a="1"/>
  <c r="P61" i="13" s="1"/>
  <c r="A62" i="13" a="1"/>
  <c r="A62" i="13" s="1"/>
  <c r="B62" i="13" a="1"/>
  <c r="B62" i="13" s="1"/>
  <c r="C62" i="13" a="1"/>
  <c r="C62" i="13" s="1"/>
  <c r="D62" i="13" a="1"/>
  <c r="D62" i="13" s="1"/>
  <c r="E62" i="13" a="1"/>
  <c r="E62" i="13" s="1"/>
  <c r="F62" i="13" a="1"/>
  <c r="F62" i="13" s="1"/>
  <c r="G62" i="13" a="1"/>
  <c r="G62" i="13" s="1"/>
  <c r="H62" i="13" a="1"/>
  <c r="H62" i="13" s="1"/>
  <c r="I62" i="13" a="1"/>
  <c r="I62" i="13" s="1"/>
  <c r="J62" i="13" a="1"/>
  <c r="J62" i="13" s="1"/>
  <c r="K62" i="13" a="1"/>
  <c r="K62" i="13" s="1"/>
  <c r="L62" i="13" a="1"/>
  <c r="L62" i="13" s="1"/>
  <c r="M62" i="13" a="1"/>
  <c r="M62" i="13" s="1"/>
  <c r="N62" i="13" a="1"/>
  <c r="N62" i="13" s="1"/>
  <c r="O62" i="13" a="1"/>
  <c r="O62" i="13" s="1"/>
  <c r="P62" i="13" a="1"/>
  <c r="P62" i="13" s="1"/>
  <c r="A63" i="13" a="1"/>
  <c r="A63" i="13" s="1"/>
  <c r="B63" i="13" a="1"/>
  <c r="B63" i="13" s="1"/>
  <c r="C63" i="13" a="1"/>
  <c r="C63" i="13" s="1"/>
  <c r="D63" i="13" a="1"/>
  <c r="D63" i="13" s="1"/>
  <c r="E63" i="13" a="1"/>
  <c r="E63" i="13" s="1"/>
  <c r="F63" i="13" a="1"/>
  <c r="F63" i="13" s="1"/>
  <c r="G63" i="13" a="1"/>
  <c r="G63" i="13" s="1"/>
  <c r="H63" i="13" a="1"/>
  <c r="H63" i="13" s="1"/>
  <c r="I63" i="13" a="1"/>
  <c r="I63" i="13" s="1"/>
  <c r="J63" i="13" a="1"/>
  <c r="J63" i="13" s="1"/>
  <c r="K63" i="13" a="1"/>
  <c r="K63" i="13" s="1"/>
  <c r="L63" i="13" a="1"/>
  <c r="L63" i="13" s="1"/>
  <c r="M63" i="13" a="1"/>
  <c r="M63" i="13" s="1"/>
  <c r="N63" i="13" a="1"/>
  <c r="N63" i="13" s="1"/>
  <c r="O63" i="13" a="1"/>
  <c r="O63" i="13" s="1"/>
  <c r="P63" i="13" a="1"/>
  <c r="P63" i="13" s="1"/>
  <c r="A64" i="13" a="1"/>
  <c r="A64" i="13" s="1"/>
  <c r="B64" i="13" a="1"/>
  <c r="B64" i="13" s="1"/>
  <c r="C64" i="13" a="1"/>
  <c r="C64" i="13" s="1"/>
  <c r="D64" i="13" a="1"/>
  <c r="D64" i="13" s="1"/>
  <c r="E64" i="13" a="1"/>
  <c r="E64" i="13" s="1"/>
  <c r="F64" i="13" a="1"/>
  <c r="F64" i="13" s="1"/>
  <c r="G64" i="13" a="1"/>
  <c r="G64" i="13" s="1"/>
  <c r="H64" i="13" a="1"/>
  <c r="H64" i="13" s="1"/>
  <c r="I64" i="13" a="1"/>
  <c r="I64" i="13" s="1"/>
  <c r="J64" i="13" a="1"/>
  <c r="J64" i="13" s="1"/>
  <c r="K64" i="13" a="1"/>
  <c r="K64" i="13" s="1"/>
  <c r="L64" i="13" a="1"/>
  <c r="L64" i="13" s="1"/>
  <c r="M64" i="13" a="1"/>
  <c r="M64" i="13" s="1"/>
  <c r="N64" i="13" a="1"/>
  <c r="N64" i="13" s="1"/>
  <c r="O64" i="13" a="1"/>
  <c r="O64" i="13" s="1"/>
  <c r="P64" i="13" a="1"/>
  <c r="P64" i="13" s="1"/>
  <c r="A65" i="13" a="1"/>
  <c r="A65" i="13" s="1"/>
  <c r="B65" i="13" a="1"/>
  <c r="B65" i="13" s="1"/>
  <c r="C65" i="13" a="1"/>
  <c r="C65" i="13" s="1"/>
  <c r="D65" i="13" a="1"/>
  <c r="D65" i="13" s="1"/>
  <c r="E65" i="13" a="1"/>
  <c r="E65" i="13" s="1"/>
  <c r="F65" i="13" a="1"/>
  <c r="F65" i="13" s="1"/>
  <c r="G65" i="13" a="1"/>
  <c r="G65" i="13" s="1"/>
  <c r="H65" i="13" a="1"/>
  <c r="H65" i="13" s="1"/>
  <c r="I65" i="13" a="1"/>
  <c r="I65" i="13" s="1"/>
  <c r="J65" i="13" a="1"/>
  <c r="J65" i="13" s="1"/>
  <c r="K65" i="13" a="1"/>
  <c r="K65" i="13" s="1"/>
  <c r="L65" i="13" a="1"/>
  <c r="L65" i="13" s="1"/>
  <c r="M65" i="13" a="1"/>
  <c r="M65" i="13" s="1"/>
  <c r="N65" i="13" a="1"/>
  <c r="N65" i="13" s="1"/>
  <c r="O65" i="13" a="1"/>
  <c r="O65" i="13" s="1"/>
  <c r="P65" i="13" a="1"/>
  <c r="P65" i="13" s="1"/>
  <c r="A66" i="13" a="1"/>
  <c r="A66" i="13" s="1"/>
  <c r="B66" i="13" a="1"/>
  <c r="B66" i="13" s="1"/>
  <c r="C66" i="13" a="1"/>
  <c r="C66" i="13" s="1"/>
  <c r="D66" i="13" a="1"/>
  <c r="D66" i="13" s="1"/>
  <c r="E66" i="13" a="1"/>
  <c r="E66" i="13" s="1"/>
  <c r="F66" i="13" a="1"/>
  <c r="F66" i="13" s="1"/>
  <c r="G66" i="13" a="1"/>
  <c r="G66" i="13" s="1"/>
  <c r="H66" i="13" a="1"/>
  <c r="H66" i="13" s="1"/>
  <c r="I66" i="13" a="1"/>
  <c r="I66" i="13" s="1"/>
  <c r="J66" i="13" a="1"/>
  <c r="J66" i="13" s="1"/>
  <c r="K66" i="13" a="1"/>
  <c r="K66" i="13" s="1"/>
  <c r="L66" i="13" a="1"/>
  <c r="L66" i="13" s="1"/>
  <c r="M66" i="13" a="1"/>
  <c r="M66" i="13" s="1"/>
  <c r="N66" i="13" a="1"/>
  <c r="N66" i="13" s="1"/>
  <c r="O66" i="13" a="1"/>
  <c r="O66" i="13" s="1"/>
  <c r="P66" i="13" a="1"/>
  <c r="P66" i="13" s="1"/>
  <c r="A67" i="13" a="1"/>
  <c r="A67" i="13" s="1"/>
  <c r="B67" i="13" a="1"/>
  <c r="B67" i="13" s="1"/>
  <c r="C67" i="13" a="1"/>
  <c r="C67" i="13" s="1"/>
  <c r="D67" i="13" a="1"/>
  <c r="D67" i="13" s="1"/>
  <c r="E67" i="13" a="1"/>
  <c r="E67" i="13" s="1"/>
  <c r="F67" i="13" a="1"/>
  <c r="F67" i="13" s="1"/>
  <c r="G67" i="13" a="1"/>
  <c r="G67" i="13" s="1"/>
  <c r="H67" i="13" a="1"/>
  <c r="H67" i="13" s="1"/>
  <c r="I67" i="13" a="1"/>
  <c r="I67" i="13" s="1"/>
  <c r="J67" i="13" a="1"/>
  <c r="J67" i="13" s="1"/>
  <c r="K67" i="13" a="1"/>
  <c r="K67" i="13" s="1"/>
  <c r="L67" i="13" a="1"/>
  <c r="L67" i="13" s="1"/>
  <c r="M67" i="13" a="1"/>
  <c r="M67" i="13" s="1"/>
  <c r="N67" i="13" a="1"/>
  <c r="N67" i="13" s="1"/>
  <c r="O67" i="13" a="1"/>
  <c r="O67" i="13" s="1"/>
  <c r="P67" i="13" a="1"/>
  <c r="P67" i="13" s="1"/>
  <c r="A68" i="13" a="1"/>
  <c r="A68" i="13" s="1"/>
  <c r="B68" i="13" a="1"/>
  <c r="B68" i="13" s="1"/>
  <c r="C68" i="13" a="1"/>
  <c r="C68" i="13" s="1"/>
  <c r="D68" i="13" a="1"/>
  <c r="D68" i="13" s="1"/>
  <c r="E68" i="13" a="1"/>
  <c r="E68" i="13" s="1"/>
  <c r="F68" i="13" a="1"/>
  <c r="F68" i="13" s="1"/>
  <c r="G68" i="13" a="1"/>
  <c r="G68" i="13" s="1"/>
  <c r="H68" i="13" a="1"/>
  <c r="H68" i="13" s="1"/>
  <c r="I68" i="13" a="1"/>
  <c r="I68" i="13" s="1"/>
  <c r="J68" i="13" a="1"/>
  <c r="J68" i="13" s="1"/>
  <c r="K68" i="13" a="1"/>
  <c r="K68" i="13" s="1"/>
  <c r="L68" i="13" a="1"/>
  <c r="L68" i="13" s="1"/>
  <c r="M68" i="13" a="1"/>
  <c r="M68" i="13" s="1"/>
  <c r="N68" i="13" a="1"/>
  <c r="N68" i="13" s="1"/>
  <c r="O68" i="13" a="1"/>
  <c r="O68" i="13" s="1"/>
  <c r="P68" i="13" a="1"/>
  <c r="P68" i="13" s="1"/>
  <c r="A69" i="13" a="1"/>
  <c r="A69" i="13" s="1"/>
  <c r="B69" i="13" a="1"/>
  <c r="B69" i="13" s="1"/>
  <c r="C69" i="13" a="1"/>
  <c r="C69" i="13" s="1"/>
  <c r="D69" i="13" a="1"/>
  <c r="D69" i="13" s="1"/>
  <c r="E69" i="13" a="1"/>
  <c r="E69" i="13" s="1"/>
  <c r="F69" i="13" a="1"/>
  <c r="F69" i="13" s="1"/>
  <c r="G69" i="13" a="1"/>
  <c r="G69" i="13" s="1"/>
  <c r="H69" i="13" a="1"/>
  <c r="H69" i="13" s="1"/>
  <c r="I69" i="13" a="1"/>
  <c r="I69" i="13" s="1"/>
  <c r="J69" i="13" a="1"/>
  <c r="J69" i="13" s="1"/>
  <c r="K69" i="13" a="1"/>
  <c r="K69" i="13" s="1"/>
  <c r="L69" i="13" a="1"/>
  <c r="L69" i="13" s="1"/>
  <c r="M69" i="13" a="1"/>
  <c r="M69" i="13" s="1"/>
  <c r="N69" i="13" a="1"/>
  <c r="N69" i="13" s="1"/>
  <c r="O69" i="13" a="1"/>
  <c r="O69" i="13" s="1"/>
  <c r="P69" i="13" a="1"/>
  <c r="P69" i="13" s="1"/>
  <c r="A70" i="13" a="1"/>
  <c r="A70" i="13" s="1"/>
  <c r="B70" i="13" a="1"/>
  <c r="B70" i="13" s="1"/>
  <c r="C70" i="13" a="1"/>
  <c r="C70" i="13" s="1"/>
  <c r="D70" i="13" a="1"/>
  <c r="D70" i="13" s="1"/>
  <c r="E70" i="13" a="1"/>
  <c r="E70" i="13" s="1"/>
  <c r="F70" i="13" a="1"/>
  <c r="F70" i="13" s="1"/>
  <c r="G70" i="13" a="1"/>
  <c r="G70" i="13" s="1"/>
  <c r="H70" i="13" a="1"/>
  <c r="H70" i="13" s="1"/>
  <c r="I70" i="13" a="1"/>
  <c r="I70" i="13" s="1"/>
  <c r="J70" i="13" a="1"/>
  <c r="J70" i="13" s="1"/>
  <c r="K70" i="13" a="1"/>
  <c r="K70" i="13" s="1"/>
  <c r="L70" i="13" a="1"/>
  <c r="L70" i="13" s="1"/>
  <c r="M70" i="13" a="1"/>
  <c r="M70" i="13" s="1"/>
  <c r="N70" i="13" a="1"/>
  <c r="N70" i="13" s="1"/>
  <c r="O70" i="13" a="1"/>
  <c r="O70" i="13" s="1"/>
  <c r="P70" i="13" a="1"/>
  <c r="P70" i="13" s="1"/>
  <c r="A71" i="13" a="1"/>
  <c r="A71" i="13" s="1"/>
  <c r="B71" i="13" a="1"/>
  <c r="B71" i="13" s="1"/>
  <c r="C71" i="13" a="1"/>
  <c r="C71" i="13" s="1"/>
  <c r="D71" i="13" a="1"/>
  <c r="D71" i="13" s="1"/>
  <c r="E71" i="13" a="1"/>
  <c r="E71" i="13" s="1"/>
  <c r="F71" i="13" a="1"/>
  <c r="F71" i="13" s="1"/>
  <c r="G71" i="13" a="1"/>
  <c r="G71" i="13" s="1"/>
  <c r="H71" i="13" a="1"/>
  <c r="H71" i="13" s="1"/>
  <c r="I71" i="13" a="1"/>
  <c r="I71" i="13" s="1"/>
  <c r="J71" i="13" a="1"/>
  <c r="J71" i="13" s="1"/>
  <c r="K71" i="13" a="1"/>
  <c r="K71" i="13" s="1"/>
  <c r="L71" i="13" a="1"/>
  <c r="L71" i="13" s="1"/>
  <c r="M71" i="13" a="1"/>
  <c r="M71" i="13" s="1"/>
  <c r="N71" i="13" a="1"/>
  <c r="N71" i="13" s="1"/>
  <c r="O71" i="13" a="1"/>
  <c r="O71" i="13" s="1"/>
  <c r="P71" i="13" a="1"/>
  <c r="P71" i="13" s="1"/>
  <c r="A72" i="13" a="1"/>
  <c r="A72" i="13" s="1"/>
  <c r="B72" i="13" a="1"/>
  <c r="B72" i="13" s="1"/>
  <c r="C72" i="13" a="1"/>
  <c r="C72" i="13" s="1"/>
  <c r="D72" i="13" a="1"/>
  <c r="D72" i="13" s="1"/>
  <c r="E72" i="13" a="1"/>
  <c r="E72" i="13" s="1"/>
  <c r="F72" i="13" a="1"/>
  <c r="F72" i="13" s="1"/>
  <c r="G72" i="13" a="1"/>
  <c r="G72" i="13" s="1"/>
  <c r="H72" i="13" a="1"/>
  <c r="H72" i="13" s="1"/>
  <c r="I72" i="13" a="1"/>
  <c r="I72" i="13" s="1"/>
  <c r="J72" i="13" a="1"/>
  <c r="J72" i="13" s="1"/>
  <c r="K72" i="13" a="1"/>
  <c r="K72" i="13" s="1"/>
  <c r="L72" i="13" a="1"/>
  <c r="L72" i="13" s="1"/>
  <c r="M72" i="13" a="1"/>
  <c r="M72" i="13" s="1"/>
  <c r="N72" i="13" a="1"/>
  <c r="N72" i="13" s="1"/>
  <c r="O72" i="13" a="1"/>
  <c r="O72" i="13" s="1"/>
  <c r="P72" i="13" a="1"/>
  <c r="P72" i="13" s="1"/>
  <c r="A73" i="13" a="1"/>
  <c r="A73" i="13" s="1"/>
  <c r="B73" i="13" a="1"/>
  <c r="B73" i="13" s="1"/>
  <c r="C73" i="13" a="1"/>
  <c r="C73" i="13" s="1"/>
  <c r="D73" i="13" a="1"/>
  <c r="D73" i="13" s="1"/>
  <c r="E73" i="13" a="1"/>
  <c r="E73" i="13" s="1"/>
  <c r="F73" i="13" a="1"/>
  <c r="F73" i="13" s="1"/>
  <c r="G73" i="13" a="1"/>
  <c r="G73" i="13" s="1"/>
  <c r="H73" i="13" a="1"/>
  <c r="H73" i="13" s="1"/>
  <c r="I73" i="13" a="1"/>
  <c r="I73" i="13" s="1"/>
  <c r="J73" i="13" a="1"/>
  <c r="J73" i="13"/>
  <c r="K73" i="13" a="1"/>
  <c r="K73" i="13" s="1"/>
  <c r="L73" i="13" a="1"/>
  <c r="L73" i="13" s="1"/>
  <c r="M73" i="13" a="1"/>
  <c r="M73" i="13" s="1"/>
  <c r="N73" i="13" a="1"/>
  <c r="N73" i="13" s="1"/>
  <c r="O73" i="13" a="1"/>
  <c r="O73" i="13" s="1"/>
  <c r="P73" i="13" a="1"/>
  <c r="P73" i="13" s="1"/>
  <c r="A74" i="13" a="1"/>
  <c r="A74" i="13" s="1"/>
  <c r="B74" i="13" a="1"/>
  <c r="B74" i="13" s="1"/>
  <c r="C74" i="13" a="1"/>
  <c r="C74" i="13" s="1"/>
  <c r="D74" i="13" a="1"/>
  <c r="D74" i="13" s="1"/>
  <c r="E74" i="13" a="1"/>
  <c r="E74" i="13" s="1"/>
  <c r="F74" i="13" a="1"/>
  <c r="F74" i="13" s="1"/>
  <c r="G74" i="13" a="1"/>
  <c r="G74" i="13" s="1"/>
  <c r="H74" i="13" a="1"/>
  <c r="H74" i="13" s="1"/>
  <c r="I74" i="13" a="1"/>
  <c r="I74" i="13" s="1"/>
  <c r="J74" i="13" a="1"/>
  <c r="J74" i="13" s="1"/>
  <c r="K74" i="13" a="1"/>
  <c r="K74" i="13" s="1"/>
  <c r="L74" i="13" a="1"/>
  <c r="L74" i="13" s="1"/>
  <c r="M74" i="13" a="1"/>
  <c r="M74" i="13" s="1"/>
  <c r="N74" i="13" a="1"/>
  <c r="N74" i="13" s="1"/>
  <c r="O74" i="13" a="1"/>
  <c r="O74" i="13" s="1"/>
  <c r="P74" i="13" a="1"/>
  <c r="P74" i="13" s="1"/>
  <c r="A75" i="13" a="1"/>
  <c r="A75" i="13" s="1"/>
  <c r="B75" i="13" a="1"/>
  <c r="B75" i="13" s="1"/>
  <c r="C75" i="13" a="1"/>
  <c r="C75" i="13" s="1"/>
  <c r="D75" i="13" a="1"/>
  <c r="D75" i="13" s="1"/>
  <c r="E75" i="13" a="1"/>
  <c r="E75" i="13" s="1"/>
  <c r="F75" i="13" a="1"/>
  <c r="F75" i="13" s="1"/>
  <c r="G75" i="13" a="1"/>
  <c r="G75" i="13" s="1"/>
  <c r="H75" i="13" a="1"/>
  <c r="H75" i="13" s="1"/>
  <c r="I75" i="13" a="1"/>
  <c r="I75" i="13" s="1"/>
  <c r="J75" i="13" a="1"/>
  <c r="J75" i="13" s="1"/>
  <c r="K75" i="13" a="1"/>
  <c r="K75" i="13" s="1"/>
  <c r="L75" i="13" a="1"/>
  <c r="L75" i="13" s="1"/>
  <c r="M75" i="13" a="1"/>
  <c r="M75" i="13" s="1"/>
  <c r="N75" i="13" a="1"/>
  <c r="N75" i="13" s="1"/>
  <c r="O75" i="13" a="1"/>
  <c r="O75" i="13" s="1"/>
  <c r="P75" i="13" a="1"/>
  <c r="P75" i="13" s="1"/>
  <c r="A76" i="13" a="1"/>
  <c r="A76" i="13" s="1"/>
  <c r="B76" i="13" a="1"/>
  <c r="B76" i="13" s="1"/>
  <c r="C76" i="13" a="1"/>
  <c r="C76" i="13" s="1"/>
  <c r="D76" i="13" a="1"/>
  <c r="D76" i="13" s="1"/>
  <c r="E76" i="13" a="1"/>
  <c r="E76" i="13" s="1"/>
  <c r="F76" i="13" a="1"/>
  <c r="F76" i="13" s="1"/>
  <c r="G76" i="13" a="1"/>
  <c r="G76" i="13" s="1"/>
  <c r="H76" i="13" a="1"/>
  <c r="H76" i="13" s="1"/>
  <c r="I76" i="13" a="1"/>
  <c r="I76" i="13" s="1"/>
  <c r="J76" i="13" a="1"/>
  <c r="J76" i="13" s="1"/>
  <c r="K76" i="13" a="1"/>
  <c r="K76" i="13" s="1"/>
  <c r="L76" i="13" a="1"/>
  <c r="L76" i="13" s="1"/>
  <c r="M76" i="13" a="1"/>
  <c r="M76" i="13" s="1"/>
  <c r="N76" i="13" a="1"/>
  <c r="N76" i="13" s="1"/>
  <c r="O76" i="13" a="1"/>
  <c r="O76" i="13" s="1"/>
  <c r="P76" i="13" a="1"/>
  <c r="P76" i="13" s="1"/>
  <c r="A77" i="13" a="1"/>
  <c r="A77" i="13" s="1"/>
  <c r="B77" i="13" a="1"/>
  <c r="B77" i="13" s="1"/>
  <c r="C77" i="13" a="1"/>
  <c r="C77" i="13" s="1"/>
  <c r="D77" i="13" a="1"/>
  <c r="D77" i="13" s="1"/>
  <c r="E77" i="13" a="1"/>
  <c r="E77" i="13" s="1"/>
  <c r="F77" i="13" a="1"/>
  <c r="F77" i="13" s="1"/>
  <c r="G77" i="13" a="1"/>
  <c r="G77" i="13" s="1"/>
  <c r="H77" i="13" a="1"/>
  <c r="H77" i="13" s="1"/>
  <c r="I77" i="13" a="1"/>
  <c r="I77" i="13" s="1"/>
  <c r="J77" i="13" a="1"/>
  <c r="J77" i="13" s="1"/>
  <c r="K77" i="13" a="1"/>
  <c r="K77" i="13" s="1"/>
  <c r="L77" i="13" a="1"/>
  <c r="L77" i="13" s="1"/>
  <c r="M77" i="13" a="1"/>
  <c r="M77" i="13" s="1"/>
  <c r="N77" i="13" a="1"/>
  <c r="N77" i="13" s="1"/>
  <c r="O77" i="13" a="1"/>
  <c r="O77" i="13" s="1"/>
  <c r="P77" i="13" a="1"/>
  <c r="P77" i="13" s="1"/>
  <c r="A78" i="13" a="1"/>
  <c r="A78" i="13" s="1"/>
  <c r="B78" i="13" a="1"/>
  <c r="B78" i="13" s="1"/>
  <c r="C78" i="13" a="1"/>
  <c r="C78" i="13" s="1"/>
  <c r="D78" i="13" a="1"/>
  <c r="D78" i="13" s="1"/>
  <c r="E78" i="13" a="1"/>
  <c r="E78" i="13" s="1"/>
  <c r="F78" i="13" a="1"/>
  <c r="F78" i="13" s="1"/>
  <c r="G78" i="13" a="1"/>
  <c r="G78" i="13" s="1"/>
  <c r="H78" i="13" a="1"/>
  <c r="H78" i="13" s="1"/>
  <c r="I78" i="13" a="1"/>
  <c r="I78" i="13" s="1"/>
  <c r="J78" i="13" a="1"/>
  <c r="J78" i="13" s="1"/>
  <c r="K78" i="13" a="1"/>
  <c r="K78" i="13" s="1"/>
  <c r="L78" i="13" a="1"/>
  <c r="L78" i="13" s="1"/>
  <c r="M78" i="13" a="1"/>
  <c r="M78" i="13" s="1"/>
  <c r="N78" i="13" a="1"/>
  <c r="N78" i="13" s="1"/>
  <c r="O78" i="13" a="1"/>
  <c r="O78" i="13" s="1"/>
  <c r="P78" i="13" a="1"/>
  <c r="P78" i="13" s="1"/>
  <c r="A79" i="13" a="1"/>
  <c r="A79" i="13" s="1"/>
  <c r="B79" i="13" a="1"/>
  <c r="B79" i="13" s="1"/>
  <c r="C79" i="13" a="1"/>
  <c r="C79" i="13" s="1"/>
  <c r="D79" i="13" a="1"/>
  <c r="D79" i="13" s="1"/>
  <c r="E79" i="13" a="1"/>
  <c r="E79" i="13" s="1"/>
  <c r="F79" i="13" a="1"/>
  <c r="F79" i="13" s="1"/>
  <c r="G79" i="13" a="1"/>
  <c r="G79" i="13" s="1"/>
  <c r="H79" i="13" a="1"/>
  <c r="H79" i="13" s="1"/>
  <c r="I79" i="13" a="1"/>
  <c r="I79" i="13" s="1"/>
  <c r="J79" i="13" a="1"/>
  <c r="J79" i="13" s="1"/>
  <c r="K79" i="13" a="1"/>
  <c r="K79" i="13" s="1"/>
  <c r="L79" i="13" a="1"/>
  <c r="L79" i="13" s="1"/>
  <c r="M79" i="13" a="1"/>
  <c r="M79" i="13" s="1"/>
  <c r="N79" i="13" a="1"/>
  <c r="N79" i="13" s="1"/>
  <c r="O79" i="13" a="1"/>
  <c r="O79" i="13" s="1"/>
  <c r="P79" i="13" a="1"/>
  <c r="P79" i="13" s="1"/>
  <c r="A80" i="13" a="1"/>
  <c r="A80" i="13" s="1"/>
  <c r="B80" i="13" a="1"/>
  <c r="B80" i="13" s="1"/>
  <c r="C80" i="13" a="1"/>
  <c r="C80" i="13" s="1"/>
  <c r="D80" i="13" a="1"/>
  <c r="D80" i="13" s="1"/>
  <c r="E80" i="13" a="1"/>
  <c r="E80" i="13" s="1"/>
  <c r="F80" i="13" a="1"/>
  <c r="F80" i="13" s="1"/>
  <c r="G80" i="13" a="1"/>
  <c r="G80" i="13" s="1"/>
  <c r="H80" i="13" a="1"/>
  <c r="H80" i="13" s="1"/>
  <c r="I80" i="13" a="1"/>
  <c r="I80" i="13" s="1"/>
  <c r="J80" i="13" a="1"/>
  <c r="J80" i="13" s="1"/>
  <c r="K80" i="13" a="1"/>
  <c r="K80" i="13" s="1"/>
  <c r="L80" i="13" a="1"/>
  <c r="L80" i="13" s="1"/>
  <c r="M80" i="13" a="1"/>
  <c r="M80" i="13" s="1"/>
  <c r="N80" i="13" a="1"/>
  <c r="N80" i="13" s="1"/>
  <c r="O80" i="13" a="1"/>
  <c r="O80" i="13" s="1"/>
  <c r="P80" i="13" a="1"/>
  <c r="P80" i="13" s="1"/>
  <c r="A81" i="13" a="1"/>
  <c r="A81" i="13" s="1"/>
  <c r="B81" i="13" a="1"/>
  <c r="B81" i="13" s="1"/>
  <c r="C81" i="13" a="1"/>
  <c r="C81" i="13" s="1"/>
  <c r="D81" i="13" a="1"/>
  <c r="D81" i="13" s="1"/>
  <c r="E81" i="13" a="1"/>
  <c r="E81" i="13" s="1"/>
  <c r="F81" i="13" a="1"/>
  <c r="F81" i="13" s="1"/>
  <c r="G81" i="13" a="1"/>
  <c r="G81" i="13" s="1"/>
  <c r="H81" i="13" a="1"/>
  <c r="H81" i="13" s="1"/>
  <c r="I81" i="13" a="1"/>
  <c r="I81" i="13" s="1"/>
  <c r="J81" i="13" a="1"/>
  <c r="J81" i="13" s="1"/>
  <c r="K81" i="13" a="1"/>
  <c r="K81" i="13" s="1"/>
  <c r="L81" i="13" a="1"/>
  <c r="L81" i="13" s="1"/>
  <c r="M81" i="13" a="1"/>
  <c r="M81" i="13" s="1"/>
  <c r="N81" i="13" a="1"/>
  <c r="N81" i="13" s="1"/>
  <c r="O81" i="13" a="1"/>
  <c r="O81" i="13" s="1"/>
  <c r="P81" i="13" a="1"/>
  <c r="P81" i="13" s="1"/>
  <c r="A82" i="13" a="1"/>
  <c r="A82" i="13" s="1"/>
  <c r="B82" i="13" a="1"/>
  <c r="B82" i="13" s="1"/>
  <c r="C82" i="13" a="1"/>
  <c r="C82" i="13" s="1"/>
  <c r="D82" i="13" a="1"/>
  <c r="D82" i="13" s="1"/>
  <c r="E82" i="13" a="1"/>
  <c r="E82" i="13" s="1"/>
  <c r="F82" i="13" a="1"/>
  <c r="F82" i="13" s="1"/>
  <c r="G82" i="13" a="1"/>
  <c r="G82" i="13" s="1"/>
  <c r="H82" i="13" a="1"/>
  <c r="H82" i="13" s="1"/>
  <c r="I82" i="13" a="1"/>
  <c r="I82" i="13" s="1"/>
  <c r="J82" i="13" a="1"/>
  <c r="J82" i="13" s="1"/>
  <c r="K82" i="13" a="1"/>
  <c r="K82" i="13" s="1"/>
  <c r="L82" i="13" a="1"/>
  <c r="L82" i="13" s="1"/>
  <c r="M82" i="13" a="1"/>
  <c r="M82" i="13" s="1"/>
  <c r="N82" i="13" a="1"/>
  <c r="N82" i="13" s="1"/>
  <c r="O82" i="13" a="1"/>
  <c r="O82" i="13" s="1"/>
  <c r="P82" i="13" a="1"/>
  <c r="P82" i="13" s="1"/>
  <c r="A83" i="13" a="1"/>
  <c r="A83" i="13" s="1"/>
  <c r="B83" i="13" a="1"/>
  <c r="B83" i="13" s="1"/>
  <c r="C83" i="13" a="1"/>
  <c r="C83" i="13" s="1"/>
  <c r="D83" i="13" a="1"/>
  <c r="D83" i="13" s="1"/>
  <c r="E83" i="13" a="1"/>
  <c r="E83" i="13" s="1"/>
  <c r="F83" i="13" a="1"/>
  <c r="F83" i="13" s="1"/>
  <c r="G83" i="13" a="1"/>
  <c r="G83" i="13" s="1"/>
  <c r="H83" i="13" a="1"/>
  <c r="H83" i="13" s="1"/>
  <c r="I83" i="13" a="1"/>
  <c r="I83" i="13" s="1"/>
  <c r="J83" i="13" a="1"/>
  <c r="J83" i="13" s="1"/>
  <c r="K83" i="13" a="1"/>
  <c r="K83" i="13" s="1"/>
  <c r="L83" i="13" a="1"/>
  <c r="L83" i="13" s="1"/>
  <c r="M83" i="13" a="1"/>
  <c r="M83" i="13" s="1"/>
  <c r="N83" i="13" a="1"/>
  <c r="N83" i="13" s="1"/>
  <c r="O83" i="13" a="1"/>
  <c r="O83" i="13" s="1"/>
  <c r="P83" i="13" a="1"/>
  <c r="P83" i="13" s="1"/>
  <c r="A84" i="13" a="1"/>
  <c r="A84" i="13" s="1"/>
  <c r="B84" i="13" a="1"/>
  <c r="B84" i="13" s="1"/>
  <c r="C84" i="13" a="1"/>
  <c r="C84" i="13" s="1"/>
  <c r="D84" i="13" a="1"/>
  <c r="D84" i="13" s="1"/>
  <c r="E84" i="13" a="1"/>
  <c r="E84" i="13" s="1"/>
  <c r="F84" i="13" a="1"/>
  <c r="F84" i="13" s="1"/>
  <c r="G84" i="13" a="1"/>
  <c r="G84" i="13" s="1"/>
  <c r="H84" i="13" a="1"/>
  <c r="H84" i="13" s="1"/>
  <c r="I84" i="13" a="1"/>
  <c r="I84" i="13" s="1"/>
  <c r="J84" i="13" a="1"/>
  <c r="J84" i="13" s="1"/>
  <c r="K84" i="13" a="1"/>
  <c r="K84" i="13" s="1"/>
  <c r="L84" i="13" a="1"/>
  <c r="L84" i="13" s="1"/>
  <c r="M84" i="13" a="1"/>
  <c r="M84" i="13" s="1"/>
  <c r="N84" i="13" a="1"/>
  <c r="N84" i="13" s="1"/>
  <c r="O84" i="13" a="1"/>
  <c r="O84" i="13" s="1"/>
  <c r="P84" i="13" a="1"/>
  <c r="P84" i="13" s="1"/>
  <c r="A85" i="13" a="1"/>
  <c r="A85" i="13" s="1"/>
  <c r="B85" i="13" a="1"/>
  <c r="B85" i="13" s="1"/>
  <c r="C85" i="13" a="1"/>
  <c r="C85" i="13" s="1"/>
  <c r="D85" i="13" a="1"/>
  <c r="D85" i="13" s="1"/>
  <c r="E85" i="13" a="1"/>
  <c r="E85" i="13" s="1"/>
  <c r="F85" i="13" a="1"/>
  <c r="F85" i="13" s="1"/>
  <c r="G85" i="13" a="1"/>
  <c r="G85" i="13" s="1"/>
  <c r="H85" i="13" a="1"/>
  <c r="H85" i="13" s="1"/>
  <c r="I85" i="13" a="1"/>
  <c r="I85" i="13" s="1"/>
  <c r="J85" i="13" a="1"/>
  <c r="J85" i="13" s="1"/>
  <c r="K85" i="13" a="1"/>
  <c r="K85" i="13" s="1"/>
  <c r="L85" i="13" a="1"/>
  <c r="L85" i="13" s="1"/>
  <c r="M85" i="13" a="1"/>
  <c r="M85" i="13" s="1"/>
  <c r="N85" i="13" a="1"/>
  <c r="N85" i="13" s="1"/>
  <c r="O85" i="13" a="1"/>
  <c r="O85" i="13" s="1"/>
  <c r="P85" i="13" a="1"/>
  <c r="P85" i="13" s="1"/>
  <c r="A86" i="13" a="1"/>
  <c r="A86" i="13" s="1"/>
  <c r="B86" i="13" a="1"/>
  <c r="B86" i="13" s="1"/>
  <c r="C86" i="13" a="1"/>
  <c r="C86" i="13" s="1"/>
  <c r="D86" i="13" a="1"/>
  <c r="D86" i="13" s="1"/>
  <c r="E86" i="13" a="1"/>
  <c r="E86" i="13" s="1"/>
  <c r="F86" i="13" a="1"/>
  <c r="F86" i="13" s="1"/>
  <c r="G86" i="13" a="1"/>
  <c r="G86" i="13" s="1"/>
  <c r="H86" i="13" a="1"/>
  <c r="H86" i="13" s="1"/>
  <c r="I86" i="13" a="1"/>
  <c r="I86" i="13" s="1"/>
  <c r="J86" i="13" a="1"/>
  <c r="J86" i="13" s="1"/>
  <c r="K86" i="13" a="1"/>
  <c r="K86" i="13" s="1"/>
  <c r="L86" i="13" a="1"/>
  <c r="L86" i="13" s="1"/>
  <c r="M86" i="13" a="1"/>
  <c r="M86" i="13" s="1"/>
  <c r="N86" i="13" a="1"/>
  <c r="N86" i="13" s="1"/>
  <c r="O86" i="13" a="1"/>
  <c r="O86" i="13" s="1"/>
  <c r="P86" i="13" a="1"/>
  <c r="P86" i="13" s="1"/>
  <c r="A87" i="13" a="1"/>
  <c r="A87" i="13" s="1"/>
  <c r="B87" i="13" a="1"/>
  <c r="B87" i="13" s="1"/>
  <c r="C87" i="13" a="1"/>
  <c r="C87" i="13" s="1"/>
  <c r="D87" i="13" a="1"/>
  <c r="D87" i="13" s="1"/>
  <c r="E87" i="13" a="1"/>
  <c r="E87" i="13" s="1"/>
  <c r="F87" i="13" a="1"/>
  <c r="F87" i="13" s="1"/>
  <c r="G87" i="13" a="1"/>
  <c r="G87" i="13" s="1"/>
  <c r="H87" i="13" a="1"/>
  <c r="H87" i="13" s="1"/>
  <c r="I87" i="13" a="1"/>
  <c r="I87" i="13" s="1"/>
  <c r="J87" i="13" a="1"/>
  <c r="J87" i="13" s="1"/>
  <c r="K87" i="13" a="1"/>
  <c r="K87" i="13" s="1"/>
  <c r="L87" i="13" a="1"/>
  <c r="L87" i="13" s="1"/>
  <c r="M87" i="13" a="1"/>
  <c r="M87" i="13" s="1"/>
  <c r="N87" i="13" a="1"/>
  <c r="N87" i="13" s="1"/>
  <c r="O87" i="13" a="1"/>
  <c r="O87" i="13" s="1"/>
  <c r="P87" i="13" a="1"/>
  <c r="P87" i="13" s="1"/>
  <c r="A88" i="13" a="1"/>
  <c r="A88" i="13" s="1"/>
  <c r="B88" i="13" a="1"/>
  <c r="B88" i="13" s="1"/>
  <c r="C88" i="13" a="1"/>
  <c r="C88" i="13" s="1"/>
  <c r="D88" i="13" a="1"/>
  <c r="D88" i="13" s="1"/>
  <c r="E88" i="13" a="1"/>
  <c r="E88" i="13" s="1"/>
  <c r="F88" i="13" a="1"/>
  <c r="F88" i="13" s="1"/>
  <c r="G88" i="13" a="1"/>
  <c r="G88" i="13" s="1"/>
  <c r="H88" i="13" a="1"/>
  <c r="H88" i="13" s="1"/>
  <c r="I88" i="13" a="1"/>
  <c r="I88" i="13" s="1"/>
  <c r="J88" i="13" a="1"/>
  <c r="J88" i="13" s="1"/>
  <c r="K88" i="13" a="1"/>
  <c r="K88" i="13" s="1"/>
  <c r="L88" i="13" a="1"/>
  <c r="L88" i="13" s="1"/>
  <c r="M88" i="13" a="1"/>
  <c r="M88" i="13" s="1"/>
  <c r="N88" i="13" a="1"/>
  <c r="N88" i="13" s="1"/>
  <c r="O88" i="13" a="1"/>
  <c r="O88" i="13" s="1"/>
  <c r="P88" i="13" a="1"/>
  <c r="P88" i="13" s="1"/>
  <c r="A89" i="13" a="1"/>
  <c r="A89" i="13" s="1"/>
  <c r="B89" i="13" a="1"/>
  <c r="B89" i="13" s="1"/>
  <c r="C89" i="13" a="1"/>
  <c r="C89" i="13" s="1"/>
  <c r="D89" i="13" a="1"/>
  <c r="D89" i="13" s="1"/>
  <c r="E89" i="13" a="1"/>
  <c r="E89" i="13" s="1"/>
  <c r="F89" i="13" a="1"/>
  <c r="F89" i="13" s="1"/>
  <c r="G89" i="13" a="1"/>
  <c r="G89" i="13" s="1"/>
  <c r="H89" i="13" a="1"/>
  <c r="H89" i="13" s="1"/>
  <c r="I89" i="13" a="1"/>
  <c r="I89" i="13" s="1"/>
  <c r="J89" i="13" a="1"/>
  <c r="J89" i="13" s="1"/>
  <c r="K89" i="13" a="1"/>
  <c r="K89" i="13" s="1"/>
  <c r="L89" i="13" a="1"/>
  <c r="L89" i="13" s="1"/>
  <c r="M89" i="13" a="1"/>
  <c r="M89" i="13" s="1"/>
  <c r="N89" i="13" a="1"/>
  <c r="N89" i="13" s="1"/>
  <c r="O89" i="13" a="1"/>
  <c r="O89" i="13" s="1"/>
  <c r="P89" i="13" a="1"/>
  <c r="P89" i="13" s="1"/>
  <c r="A90" i="13" a="1"/>
  <c r="A90" i="13" s="1"/>
  <c r="B90" i="13" a="1"/>
  <c r="B90" i="13" s="1"/>
  <c r="C90" i="13" a="1"/>
  <c r="C90" i="13" s="1"/>
  <c r="D90" i="13" a="1"/>
  <c r="D90" i="13" s="1"/>
  <c r="E90" i="13" a="1"/>
  <c r="E90" i="13" s="1"/>
  <c r="F90" i="13" a="1"/>
  <c r="F90" i="13" s="1"/>
  <c r="G90" i="13" a="1"/>
  <c r="G90" i="13" s="1"/>
  <c r="H90" i="13" a="1"/>
  <c r="H90" i="13" s="1"/>
  <c r="I90" i="13" a="1"/>
  <c r="I90" i="13" s="1"/>
  <c r="J90" i="13" a="1"/>
  <c r="J90" i="13" s="1"/>
  <c r="K90" i="13" a="1"/>
  <c r="K90" i="13" s="1"/>
  <c r="L90" i="13" a="1"/>
  <c r="L90" i="13" s="1"/>
  <c r="M90" i="13" a="1"/>
  <c r="M90" i="13" s="1"/>
  <c r="N90" i="13" a="1"/>
  <c r="N90" i="13" s="1"/>
  <c r="O90" i="13" a="1"/>
  <c r="O90" i="13" s="1"/>
  <c r="P90" i="13" a="1"/>
  <c r="P90" i="13" s="1"/>
  <c r="A91" i="13" a="1"/>
  <c r="A91" i="13" s="1"/>
  <c r="B91" i="13" a="1"/>
  <c r="B91" i="13" s="1"/>
  <c r="C91" i="13" a="1"/>
  <c r="C91" i="13" s="1"/>
  <c r="D91" i="13" a="1"/>
  <c r="D91" i="13" s="1"/>
  <c r="E91" i="13" a="1"/>
  <c r="E91" i="13" s="1"/>
  <c r="F91" i="13" a="1"/>
  <c r="F91" i="13" s="1"/>
  <c r="G91" i="13" a="1"/>
  <c r="G91" i="13" s="1"/>
  <c r="H91" i="13" a="1"/>
  <c r="H91" i="13" s="1"/>
  <c r="I91" i="13" a="1"/>
  <c r="I91" i="13" s="1"/>
  <c r="J91" i="13" a="1"/>
  <c r="J91" i="13" s="1"/>
  <c r="K91" i="13" a="1"/>
  <c r="K91" i="13" s="1"/>
  <c r="L91" i="13" a="1"/>
  <c r="L91" i="13" s="1"/>
  <c r="M91" i="13" a="1"/>
  <c r="M91" i="13" s="1"/>
  <c r="N91" i="13" a="1"/>
  <c r="N91" i="13" s="1"/>
  <c r="O91" i="13" a="1"/>
  <c r="O91" i="13" s="1"/>
  <c r="P91" i="13" a="1"/>
  <c r="P91" i="13" s="1"/>
  <c r="A92" i="13" a="1"/>
  <c r="A92" i="13" s="1"/>
  <c r="B92" i="13" a="1"/>
  <c r="B92" i="13" s="1"/>
  <c r="C92" i="13" a="1"/>
  <c r="C92" i="13" s="1"/>
  <c r="D92" i="13" a="1"/>
  <c r="D92" i="13" s="1"/>
  <c r="E92" i="13" a="1"/>
  <c r="E92" i="13" s="1"/>
  <c r="F92" i="13" a="1"/>
  <c r="F92" i="13" s="1"/>
  <c r="G92" i="13" a="1"/>
  <c r="G92" i="13" s="1"/>
  <c r="H92" i="13" a="1"/>
  <c r="H92" i="13" s="1"/>
  <c r="I92" i="13" a="1"/>
  <c r="I92" i="13" s="1"/>
  <c r="J92" i="13" a="1"/>
  <c r="J92" i="13" s="1"/>
  <c r="K92" i="13" a="1"/>
  <c r="K92" i="13" s="1"/>
  <c r="L92" i="13" a="1"/>
  <c r="L92" i="13" s="1"/>
  <c r="M92" i="13" a="1"/>
  <c r="M92" i="13" s="1"/>
  <c r="N92" i="13" a="1"/>
  <c r="N92" i="13" s="1"/>
  <c r="O92" i="13" a="1"/>
  <c r="O92" i="13" s="1"/>
  <c r="P92" i="13" a="1"/>
  <c r="P92" i="13" s="1"/>
  <c r="A93" i="13" a="1"/>
  <c r="A93" i="13" s="1"/>
  <c r="B93" i="13" a="1"/>
  <c r="B93" i="13" s="1"/>
  <c r="C93" i="13" a="1"/>
  <c r="C93" i="13" s="1"/>
  <c r="D93" i="13" a="1"/>
  <c r="D93" i="13" s="1"/>
  <c r="E93" i="13" a="1"/>
  <c r="E93" i="13" s="1"/>
  <c r="F93" i="13" a="1"/>
  <c r="F93" i="13" s="1"/>
  <c r="G93" i="13" a="1"/>
  <c r="G93" i="13" s="1"/>
  <c r="H93" i="13" a="1"/>
  <c r="H93" i="13" s="1"/>
  <c r="I93" i="13" a="1"/>
  <c r="I93" i="13" s="1"/>
  <c r="J93" i="13" a="1"/>
  <c r="J93" i="13" s="1"/>
  <c r="K93" i="13" a="1"/>
  <c r="K93" i="13" s="1"/>
  <c r="L93" i="13" a="1"/>
  <c r="L93" i="13" s="1"/>
  <c r="M93" i="13" a="1"/>
  <c r="M93" i="13" s="1"/>
  <c r="N93" i="13" a="1"/>
  <c r="N93" i="13" s="1"/>
  <c r="O93" i="13" a="1"/>
  <c r="O93" i="13" s="1"/>
  <c r="P93" i="13" a="1"/>
  <c r="P93" i="13" s="1"/>
  <c r="A94" i="13" a="1"/>
  <c r="A94" i="13" s="1"/>
  <c r="B94" i="13" a="1"/>
  <c r="B94" i="13" s="1"/>
  <c r="C94" i="13" a="1"/>
  <c r="C94" i="13" s="1"/>
  <c r="D94" i="13" a="1"/>
  <c r="D94" i="13" s="1"/>
  <c r="E94" i="13" a="1"/>
  <c r="E94" i="13" s="1"/>
  <c r="F94" i="13" a="1"/>
  <c r="F94" i="13" s="1"/>
  <c r="G94" i="13" a="1"/>
  <c r="G94" i="13" s="1"/>
  <c r="H94" i="13" a="1"/>
  <c r="H94" i="13" s="1"/>
  <c r="I94" i="13" a="1"/>
  <c r="I94" i="13" s="1"/>
  <c r="J94" i="13" a="1"/>
  <c r="J94" i="13" s="1"/>
  <c r="K94" i="13" a="1"/>
  <c r="K94" i="13" s="1"/>
  <c r="L94" i="13" a="1"/>
  <c r="L94" i="13" s="1"/>
  <c r="M94" i="13" a="1"/>
  <c r="M94" i="13" s="1"/>
  <c r="N94" i="13" a="1"/>
  <c r="N94" i="13" s="1"/>
  <c r="O94" i="13" a="1"/>
  <c r="O94" i="13" s="1"/>
  <c r="P94" i="13" a="1"/>
  <c r="P94" i="13" s="1"/>
  <c r="A95" i="13" a="1"/>
  <c r="A95" i="13" s="1"/>
  <c r="B95" i="13" a="1"/>
  <c r="B95" i="13" s="1"/>
  <c r="C95" i="13" a="1"/>
  <c r="C95" i="13" s="1"/>
  <c r="D95" i="13" a="1"/>
  <c r="D95" i="13" s="1"/>
  <c r="E95" i="13" a="1"/>
  <c r="E95" i="13" s="1"/>
  <c r="F95" i="13" a="1"/>
  <c r="F95" i="13" s="1"/>
  <c r="G95" i="13" a="1"/>
  <c r="G95" i="13" s="1"/>
  <c r="H95" i="13" a="1"/>
  <c r="H95" i="13" s="1"/>
  <c r="I95" i="13" a="1"/>
  <c r="I95" i="13" s="1"/>
  <c r="J95" i="13" a="1"/>
  <c r="J95" i="13" s="1"/>
  <c r="K95" i="13" a="1"/>
  <c r="K95" i="13" s="1"/>
  <c r="L95" i="13" a="1"/>
  <c r="L95" i="13" s="1"/>
  <c r="M95" i="13" a="1"/>
  <c r="M95" i="13" s="1"/>
  <c r="N95" i="13" a="1"/>
  <c r="N95" i="13" s="1"/>
  <c r="O95" i="13" a="1"/>
  <c r="O95" i="13" s="1"/>
  <c r="P95" i="13" a="1"/>
  <c r="P95" i="13" s="1"/>
  <c r="A96" i="13" a="1"/>
  <c r="A96" i="13" s="1"/>
  <c r="B96" i="13" a="1"/>
  <c r="B96" i="13" s="1"/>
  <c r="C96" i="13" a="1"/>
  <c r="C96" i="13" s="1"/>
  <c r="D96" i="13" a="1"/>
  <c r="D96" i="13" s="1"/>
  <c r="E96" i="13" a="1"/>
  <c r="E96" i="13" s="1"/>
  <c r="F96" i="13" a="1"/>
  <c r="F96" i="13" s="1"/>
  <c r="G96" i="13" a="1"/>
  <c r="G96" i="13" s="1"/>
  <c r="H96" i="13" a="1"/>
  <c r="H96" i="13" s="1"/>
  <c r="I96" i="13" a="1"/>
  <c r="I96" i="13" s="1"/>
  <c r="J96" i="13" a="1"/>
  <c r="J96" i="13" s="1"/>
  <c r="K96" i="13" a="1"/>
  <c r="K96" i="13" s="1"/>
  <c r="L96" i="13" a="1"/>
  <c r="L96" i="13" s="1"/>
  <c r="M96" i="13" a="1"/>
  <c r="M96" i="13" s="1"/>
  <c r="N96" i="13" a="1"/>
  <c r="N96" i="13" s="1"/>
  <c r="O96" i="13" a="1"/>
  <c r="O96" i="13" s="1"/>
  <c r="P96" i="13" a="1"/>
  <c r="P96" i="13" s="1"/>
  <c r="A97" i="13" a="1"/>
  <c r="A97" i="13" s="1"/>
  <c r="B97" i="13" a="1"/>
  <c r="B97" i="13" s="1"/>
  <c r="C97" i="13" a="1"/>
  <c r="C97" i="13" s="1"/>
  <c r="D97" i="13" a="1"/>
  <c r="D97" i="13" s="1"/>
  <c r="E97" i="13" a="1"/>
  <c r="E97" i="13" s="1"/>
  <c r="F97" i="13" a="1"/>
  <c r="F97" i="13" s="1"/>
  <c r="G97" i="13" a="1"/>
  <c r="G97" i="13" s="1"/>
  <c r="H97" i="13" a="1"/>
  <c r="H97" i="13" s="1"/>
  <c r="I97" i="13" a="1"/>
  <c r="I97" i="13" s="1"/>
  <c r="J97" i="13" a="1"/>
  <c r="J97" i="13" s="1"/>
  <c r="K97" i="13" a="1"/>
  <c r="K97" i="13" s="1"/>
  <c r="L97" i="13" a="1"/>
  <c r="L97" i="13" s="1"/>
  <c r="M97" i="13" a="1"/>
  <c r="M97" i="13" s="1"/>
  <c r="N97" i="13" a="1"/>
  <c r="N97" i="13" s="1"/>
  <c r="O97" i="13" a="1"/>
  <c r="O97" i="13" s="1"/>
  <c r="P97" i="13" a="1"/>
  <c r="P97" i="13" s="1"/>
  <c r="A98" i="13" a="1"/>
  <c r="A98" i="13" s="1"/>
  <c r="B98" i="13" a="1"/>
  <c r="B98" i="13" s="1"/>
  <c r="C98" i="13" a="1"/>
  <c r="C98" i="13" s="1"/>
  <c r="D98" i="13" a="1"/>
  <c r="D98" i="13" s="1"/>
  <c r="E98" i="13" a="1"/>
  <c r="E98" i="13" s="1"/>
  <c r="F98" i="13" a="1"/>
  <c r="F98" i="13" s="1"/>
  <c r="G98" i="13" a="1"/>
  <c r="G98" i="13" s="1"/>
  <c r="H98" i="13" a="1"/>
  <c r="H98" i="13" s="1"/>
  <c r="I98" i="13" a="1"/>
  <c r="I98" i="13" s="1"/>
  <c r="J98" i="13" a="1"/>
  <c r="J98" i="13" s="1"/>
  <c r="K98" i="13" a="1"/>
  <c r="K98" i="13" s="1"/>
  <c r="L98" i="13" a="1"/>
  <c r="L98" i="13" s="1"/>
  <c r="M98" i="13" a="1"/>
  <c r="M98" i="13" s="1"/>
  <c r="N98" i="13" a="1"/>
  <c r="N98" i="13" s="1"/>
  <c r="O98" i="13" a="1"/>
  <c r="O98" i="13" s="1"/>
  <c r="P98" i="13" a="1"/>
  <c r="P98" i="13" s="1"/>
  <c r="A99" i="13" a="1"/>
  <c r="A99" i="13" s="1"/>
  <c r="B99" i="13" a="1"/>
  <c r="B99" i="13" s="1"/>
  <c r="C99" i="13" a="1"/>
  <c r="C99" i="13" s="1"/>
  <c r="D99" i="13" a="1"/>
  <c r="D99" i="13" s="1"/>
  <c r="E99" i="13" a="1"/>
  <c r="E99" i="13" s="1"/>
  <c r="F99" i="13" a="1"/>
  <c r="F99" i="13" s="1"/>
  <c r="G99" i="13" a="1"/>
  <c r="G99" i="13" s="1"/>
  <c r="H99" i="13" a="1"/>
  <c r="H99" i="13" s="1"/>
  <c r="I99" i="13" a="1"/>
  <c r="I99" i="13" s="1"/>
  <c r="J99" i="13" a="1"/>
  <c r="J99" i="13" s="1"/>
  <c r="K99" i="13" a="1"/>
  <c r="K99" i="13" s="1"/>
  <c r="L99" i="13" a="1"/>
  <c r="L99" i="13" s="1"/>
  <c r="M99" i="13" a="1"/>
  <c r="M99" i="13" s="1"/>
  <c r="N99" i="13" a="1"/>
  <c r="N99" i="13" s="1"/>
  <c r="O99" i="13" a="1"/>
  <c r="O99" i="13" s="1"/>
  <c r="P99" i="13" a="1"/>
  <c r="P99" i="13" s="1"/>
  <c r="A100" i="13" a="1"/>
  <c r="A100" i="13" s="1"/>
  <c r="B100" i="13" a="1"/>
  <c r="B100" i="13" s="1"/>
  <c r="C100" i="13" a="1"/>
  <c r="C100" i="13" s="1"/>
  <c r="D100" i="13" a="1"/>
  <c r="D100" i="13" s="1"/>
  <c r="E100" i="13" a="1"/>
  <c r="E100" i="13" s="1"/>
  <c r="F100" i="13" a="1"/>
  <c r="F100" i="13" s="1"/>
  <c r="G100" i="13" a="1"/>
  <c r="G100" i="13" s="1"/>
  <c r="H100" i="13" a="1"/>
  <c r="H100" i="13" s="1"/>
  <c r="I100" i="13" a="1"/>
  <c r="I100" i="13" s="1"/>
  <c r="J100" i="13" a="1"/>
  <c r="J100" i="13" s="1"/>
  <c r="K100" i="13" a="1"/>
  <c r="K100" i="13" s="1"/>
  <c r="L100" i="13" a="1"/>
  <c r="L100" i="13" s="1"/>
  <c r="M100" i="13" a="1"/>
  <c r="M100" i="13" s="1"/>
  <c r="N100" i="13" a="1"/>
  <c r="N100" i="13" s="1"/>
  <c r="O100" i="13" a="1"/>
  <c r="O100" i="13" s="1"/>
  <c r="P100" i="13" a="1"/>
  <c r="P100" i="13" s="1"/>
  <c r="A101" i="13" a="1"/>
  <c r="A101" i="13" s="1"/>
  <c r="B101" i="13" a="1"/>
  <c r="B101" i="13" s="1"/>
  <c r="C101" i="13" a="1"/>
  <c r="C101" i="13" s="1"/>
  <c r="D101" i="13" a="1"/>
  <c r="D101" i="13" s="1"/>
  <c r="E101" i="13" a="1"/>
  <c r="E101" i="13" s="1"/>
  <c r="F101" i="13" a="1"/>
  <c r="F101" i="13" s="1"/>
  <c r="G101" i="13" a="1"/>
  <c r="G101" i="13" s="1"/>
  <c r="H101" i="13" a="1"/>
  <c r="H101" i="13" s="1"/>
  <c r="I101" i="13" a="1"/>
  <c r="I101" i="13" s="1"/>
  <c r="J101" i="13" a="1"/>
  <c r="J101" i="13" s="1"/>
  <c r="K101" i="13" a="1"/>
  <c r="K101" i="13" s="1"/>
  <c r="L101" i="13" a="1"/>
  <c r="L101" i="13" s="1"/>
  <c r="M101" i="13" a="1"/>
  <c r="M101" i="13" s="1"/>
  <c r="N101" i="13" a="1"/>
  <c r="N101" i="13" s="1"/>
  <c r="O101" i="13" a="1"/>
  <c r="O101" i="13" s="1"/>
  <c r="P101" i="13" a="1"/>
  <c r="P101" i="13" s="1"/>
  <c r="A102" i="13" a="1"/>
  <c r="A102" i="13" s="1"/>
  <c r="B102" i="13" a="1"/>
  <c r="B102" i="13" s="1"/>
  <c r="C102" i="13" a="1"/>
  <c r="C102" i="13" s="1"/>
  <c r="D102" i="13" a="1"/>
  <c r="D102" i="13" s="1"/>
  <c r="E102" i="13" a="1"/>
  <c r="E102" i="13" s="1"/>
  <c r="F102" i="13" a="1"/>
  <c r="F102" i="13" s="1"/>
  <c r="G102" i="13" a="1"/>
  <c r="G102" i="13" s="1"/>
  <c r="H102" i="13" a="1"/>
  <c r="H102" i="13" s="1"/>
  <c r="I102" i="13" a="1"/>
  <c r="I102" i="13" s="1"/>
  <c r="J102" i="13" a="1"/>
  <c r="J102" i="13" s="1"/>
  <c r="K102" i="13" a="1"/>
  <c r="K102" i="13" s="1"/>
  <c r="L102" i="13" a="1"/>
  <c r="L102" i="13" s="1"/>
  <c r="M102" i="13" a="1"/>
  <c r="M102" i="13" s="1"/>
  <c r="N102" i="13" a="1"/>
  <c r="N102" i="13" s="1"/>
  <c r="O102" i="13" a="1"/>
  <c r="O102" i="13" s="1"/>
  <c r="P102" i="13" a="1"/>
  <c r="P102" i="13" s="1"/>
  <c r="A103" i="13" a="1"/>
  <c r="A103" i="13" s="1"/>
  <c r="B103" i="13" a="1"/>
  <c r="B103" i="13" s="1"/>
  <c r="C103" i="13" a="1"/>
  <c r="C103" i="13" s="1"/>
  <c r="D103" i="13" a="1"/>
  <c r="D103" i="13" s="1"/>
  <c r="E103" i="13" a="1"/>
  <c r="E103" i="13" s="1"/>
  <c r="F103" i="13" a="1"/>
  <c r="F103" i="13" s="1"/>
  <c r="G103" i="13" a="1"/>
  <c r="G103" i="13" s="1"/>
  <c r="H103" i="13" a="1"/>
  <c r="H103" i="13" s="1"/>
  <c r="I103" i="13" a="1"/>
  <c r="I103" i="13" s="1"/>
  <c r="J103" i="13" a="1"/>
  <c r="J103" i="13" s="1"/>
  <c r="K103" i="13" a="1"/>
  <c r="K103" i="13" s="1"/>
  <c r="L103" i="13" a="1"/>
  <c r="L103" i="13" s="1"/>
  <c r="M103" i="13" a="1"/>
  <c r="M103" i="13" s="1"/>
  <c r="N103" i="13" a="1"/>
  <c r="N103" i="13" s="1"/>
  <c r="O103" i="13" a="1"/>
  <c r="O103" i="13" s="1"/>
  <c r="P103" i="13" a="1"/>
  <c r="P103" i="13" s="1"/>
  <c r="A104" i="13" a="1"/>
  <c r="A104" i="13" s="1"/>
  <c r="B104" i="13" a="1"/>
  <c r="B104" i="13" s="1"/>
  <c r="C104" i="13" a="1"/>
  <c r="C104" i="13" s="1"/>
  <c r="D104" i="13" a="1"/>
  <c r="D104" i="13" s="1"/>
  <c r="E104" i="13" a="1"/>
  <c r="E104" i="13" s="1"/>
  <c r="F104" i="13" a="1"/>
  <c r="F104" i="13" s="1"/>
  <c r="G104" i="13" a="1"/>
  <c r="G104" i="13" s="1"/>
  <c r="H104" i="13" a="1"/>
  <c r="H104" i="13" s="1"/>
  <c r="I104" i="13" a="1"/>
  <c r="I104" i="13" s="1"/>
  <c r="J104" i="13" a="1"/>
  <c r="J104" i="13" s="1"/>
  <c r="K104" i="13" a="1"/>
  <c r="K104" i="13" s="1"/>
  <c r="L104" i="13" a="1"/>
  <c r="L104" i="13" s="1"/>
  <c r="M104" i="13" a="1"/>
  <c r="M104" i="13" s="1"/>
  <c r="N104" i="13" a="1"/>
  <c r="N104" i="13" s="1"/>
  <c r="O104" i="13" a="1"/>
  <c r="O104" i="13" s="1"/>
  <c r="P104" i="13" a="1"/>
  <c r="P104" i="13" s="1"/>
  <c r="A105" i="13" a="1"/>
  <c r="A105" i="13" s="1"/>
  <c r="B105" i="13" a="1"/>
  <c r="B105" i="13" s="1"/>
  <c r="C105" i="13" a="1"/>
  <c r="C105" i="13" s="1"/>
  <c r="D105" i="13" a="1"/>
  <c r="D105" i="13" s="1"/>
  <c r="E105" i="13" a="1"/>
  <c r="E105" i="13" s="1"/>
  <c r="F105" i="13" a="1"/>
  <c r="F105" i="13" s="1"/>
  <c r="G105" i="13" a="1"/>
  <c r="G105" i="13" s="1"/>
  <c r="H105" i="13" a="1"/>
  <c r="H105" i="13" s="1"/>
  <c r="I105" i="13" a="1"/>
  <c r="I105" i="13" s="1"/>
  <c r="J105" i="13" a="1"/>
  <c r="J105" i="13" s="1"/>
  <c r="K105" i="13" a="1"/>
  <c r="K105" i="13" s="1"/>
  <c r="L105" i="13" a="1"/>
  <c r="L105" i="13" s="1"/>
  <c r="M105" i="13" a="1"/>
  <c r="M105" i="13" s="1"/>
  <c r="N105" i="13" a="1"/>
  <c r="N105" i="13" s="1"/>
  <c r="O105" i="13" a="1"/>
  <c r="O105" i="13" s="1"/>
  <c r="P105" i="13" a="1"/>
  <c r="P105" i="13" s="1"/>
  <c r="A106" i="13" a="1"/>
  <c r="A106" i="13" s="1"/>
  <c r="B106" i="13" a="1"/>
  <c r="B106" i="13" s="1"/>
  <c r="C106" i="13" a="1"/>
  <c r="C106" i="13" s="1"/>
  <c r="D106" i="13" a="1"/>
  <c r="D106" i="13" s="1"/>
  <c r="E106" i="13" a="1"/>
  <c r="E106" i="13" s="1"/>
  <c r="F106" i="13" a="1"/>
  <c r="F106" i="13" s="1"/>
  <c r="G106" i="13" a="1"/>
  <c r="G106" i="13" s="1"/>
  <c r="H106" i="13" a="1"/>
  <c r="H106" i="13" s="1"/>
  <c r="I106" i="13" a="1"/>
  <c r="I106" i="13" s="1"/>
  <c r="J106" i="13" a="1"/>
  <c r="J106" i="13" s="1"/>
  <c r="K106" i="13" a="1"/>
  <c r="K106" i="13" s="1"/>
  <c r="L106" i="13" a="1"/>
  <c r="L106" i="13" s="1"/>
  <c r="M106" i="13" a="1"/>
  <c r="M106" i="13" s="1"/>
  <c r="N106" i="13" a="1"/>
  <c r="N106" i="13" s="1"/>
  <c r="O106" i="13" a="1"/>
  <c r="O106" i="13" s="1"/>
  <c r="P106" i="13" a="1"/>
  <c r="P106" i="13" s="1"/>
  <c r="A107" i="13" a="1"/>
  <c r="A107" i="13" s="1"/>
  <c r="B107" i="13" a="1"/>
  <c r="B107" i="13" s="1"/>
  <c r="C107" i="13" a="1"/>
  <c r="C107" i="13" s="1"/>
  <c r="D107" i="13" a="1"/>
  <c r="D107" i="13" s="1"/>
  <c r="E107" i="13" a="1"/>
  <c r="E107" i="13" s="1"/>
  <c r="F107" i="13" a="1"/>
  <c r="F107" i="13" s="1"/>
  <c r="G107" i="13" a="1"/>
  <c r="G107" i="13" s="1"/>
  <c r="H107" i="13" a="1"/>
  <c r="H107" i="13" s="1"/>
  <c r="I107" i="13" a="1"/>
  <c r="I107" i="13" s="1"/>
  <c r="J107" i="13" a="1"/>
  <c r="J107" i="13" s="1"/>
  <c r="K107" i="13" a="1"/>
  <c r="K107" i="13" s="1"/>
  <c r="L107" i="13" a="1"/>
  <c r="L107" i="13" s="1"/>
  <c r="M107" i="13" a="1"/>
  <c r="M107" i="13" s="1"/>
  <c r="N107" i="13" a="1"/>
  <c r="N107" i="13" s="1"/>
  <c r="O107" i="13" a="1"/>
  <c r="O107" i="13" s="1"/>
  <c r="P107" i="13" a="1"/>
  <c r="P107" i="13" s="1"/>
  <c r="A108" i="13" a="1"/>
  <c r="A108" i="13" s="1"/>
  <c r="B108" i="13" a="1"/>
  <c r="B108" i="13" s="1"/>
  <c r="C108" i="13" a="1"/>
  <c r="C108" i="13" s="1"/>
  <c r="D108" i="13" a="1"/>
  <c r="D108" i="13" s="1"/>
  <c r="E108" i="13" a="1"/>
  <c r="E108" i="13" s="1"/>
  <c r="F108" i="13" a="1"/>
  <c r="F108" i="13" s="1"/>
  <c r="G108" i="13" a="1"/>
  <c r="G108" i="13" s="1"/>
  <c r="H108" i="13" a="1"/>
  <c r="H108" i="13" s="1"/>
  <c r="I108" i="13" a="1"/>
  <c r="I108" i="13" s="1"/>
  <c r="J108" i="13" a="1"/>
  <c r="J108" i="13" s="1"/>
  <c r="K108" i="13" a="1"/>
  <c r="K108" i="13" s="1"/>
  <c r="L108" i="13" a="1"/>
  <c r="L108" i="13" s="1"/>
  <c r="M108" i="13" a="1"/>
  <c r="M108" i="13" s="1"/>
  <c r="N108" i="13" a="1"/>
  <c r="N108" i="13" s="1"/>
  <c r="O108" i="13" a="1"/>
  <c r="O108" i="13" s="1"/>
  <c r="P108" i="13" a="1"/>
  <c r="P108" i="13" s="1"/>
  <c r="A109" i="13" a="1"/>
  <c r="A109" i="13" s="1"/>
  <c r="B109" i="13" a="1"/>
  <c r="B109" i="13" s="1"/>
  <c r="C109" i="13" a="1"/>
  <c r="C109" i="13" s="1"/>
  <c r="D109" i="13" a="1"/>
  <c r="D109" i="13" s="1"/>
  <c r="E109" i="13" a="1"/>
  <c r="E109" i="13" s="1"/>
  <c r="F109" i="13" a="1"/>
  <c r="F109" i="13" s="1"/>
  <c r="G109" i="13" a="1"/>
  <c r="G109" i="13" s="1"/>
  <c r="H109" i="13" a="1"/>
  <c r="H109" i="13" s="1"/>
  <c r="I109" i="13" a="1"/>
  <c r="I109" i="13" s="1"/>
  <c r="J109" i="13" a="1"/>
  <c r="J109" i="13" s="1"/>
  <c r="K109" i="13" a="1"/>
  <c r="K109" i="13" s="1"/>
  <c r="L109" i="13" a="1"/>
  <c r="L109" i="13" s="1"/>
  <c r="M109" i="13" a="1"/>
  <c r="M109" i="13" s="1"/>
  <c r="N109" i="13" a="1"/>
  <c r="N109" i="13" s="1"/>
  <c r="O109" i="13" a="1"/>
  <c r="O109" i="13" s="1"/>
  <c r="P109" i="13" a="1"/>
  <c r="P109" i="13" s="1"/>
  <c r="A110" i="13" a="1"/>
  <c r="A110" i="13" s="1"/>
  <c r="B110" i="13" a="1"/>
  <c r="B110" i="13" s="1"/>
  <c r="C110" i="13" a="1"/>
  <c r="C110" i="13" s="1"/>
  <c r="D110" i="13" a="1"/>
  <c r="D110" i="13" s="1"/>
  <c r="E110" i="13" a="1"/>
  <c r="E110" i="13" s="1"/>
  <c r="F110" i="13" a="1"/>
  <c r="F110" i="13" s="1"/>
  <c r="G110" i="13" a="1"/>
  <c r="G110" i="13" s="1"/>
  <c r="H110" i="13" a="1"/>
  <c r="H110" i="13" s="1"/>
  <c r="I110" i="13" a="1"/>
  <c r="I110" i="13" s="1"/>
  <c r="J110" i="13" a="1"/>
  <c r="J110" i="13" s="1"/>
  <c r="K110" i="13" a="1"/>
  <c r="K110" i="13" s="1"/>
  <c r="L110" i="13" a="1"/>
  <c r="L110" i="13" s="1"/>
  <c r="M110" i="13" a="1"/>
  <c r="M110" i="13" s="1"/>
  <c r="N110" i="13" a="1"/>
  <c r="N110" i="13" s="1"/>
  <c r="O110" i="13" a="1"/>
  <c r="O110" i="13" s="1"/>
  <c r="P110" i="13" a="1"/>
  <c r="P110" i="13" s="1"/>
  <c r="A111" i="13" a="1"/>
  <c r="A111" i="13" s="1"/>
  <c r="B111" i="13" a="1"/>
  <c r="B111" i="13" s="1"/>
  <c r="C111" i="13" a="1"/>
  <c r="C111" i="13" s="1"/>
  <c r="D111" i="13" a="1"/>
  <c r="D111" i="13" s="1"/>
  <c r="E111" i="13" a="1"/>
  <c r="E111" i="13" s="1"/>
  <c r="F111" i="13" a="1"/>
  <c r="F111" i="13" s="1"/>
  <c r="G111" i="13" a="1"/>
  <c r="G111" i="13" s="1"/>
  <c r="H111" i="13" a="1"/>
  <c r="H111" i="13" s="1"/>
  <c r="I111" i="13" a="1"/>
  <c r="I111" i="13" s="1"/>
  <c r="J111" i="13" a="1"/>
  <c r="J111" i="13" s="1"/>
  <c r="K111" i="13" a="1"/>
  <c r="K111" i="13" s="1"/>
  <c r="L111" i="13" a="1"/>
  <c r="L111" i="13" s="1"/>
  <c r="M111" i="13" a="1"/>
  <c r="M111" i="13" s="1"/>
  <c r="N111" i="13" a="1"/>
  <c r="N111" i="13" s="1"/>
  <c r="O111" i="13" a="1"/>
  <c r="O111" i="13" s="1"/>
  <c r="P111" i="13" a="1"/>
  <c r="P111" i="13" s="1"/>
  <c r="A112" i="13" a="1"/>
  <c r="A112" i="13" s="1"/>
  <c r="B112" i="13" a="1"/>
  <c r="B112" i="13" s="1"/>
  <c r="C112" i="13" a="1"/>
  <c r="C112" i="13" s="1"/>
  <c r="D112" i="13" a="1"/>
  <c r="D112" i="13" s="1"/>
  <c r="E112" i="13" a="1"/>
  <c r="E112" i="13" s="1"/>
  <c r="F112" i="13" a="1"/>
  <c r="F112" i="13" s="1"/>
  <c r="G112" i="13" a="1"/>
  <c r="G112" i="13" s="1"/>
  <c r="H112" i="13" a="1"/>
  <c r="H112" i="13" s="1"/>
  <c r="I112" i="13" a="1"/>
  <c r="I112" i="13" s="1"/>
  <c r="J112" i="13" a="1"/>
  <c r="J112" i="13" s="1"/>
  <c r="K112" i="13" a="1"/>
  <c r="K112" i="13" s="1"/>
  <c r="L112" i="13" a="1"/>
  <c r="L112" i="13" s="1"/>
  <c r="M112" i="13" a="1"/>
  <c r="M112" i="13" s="1"/>
  <c r="N112" i="13" a="1"/>
  <c r="N112" i="13" s="1"/>
  <c r="O112" i="13" a="1"/>
  <c r="O112" i="13" s="1"/>
  <c r="P112" i="13" a="1"/>
  <c r="P112" i="13" s="1"/>
  <c r="A113" i="13" a="1"/>
  <c r="A113" i="13" s="1"/>
  <c r="B113" i="13" a="1"/>
  <c r="B113" i="13" s="1"/>
  <c r="C113" i="13" a="1"/>
  <c r="C113" i="13" s="1"/>
  <c r="D113" i="13" a="1"/>
  <c r="D113" i="13" s="1"/>
  <c r="E113" i="13" a="1"/>
  <c r="E113" i="13" s="1"/>
  <c r="F113" i="13" a="1"/>
  <c r="F113" i="13" s="1"/>
  <c r="G113" i="13" a="1"/>
  <c r="G113" i="13" s="1"/>
  <c r="H113" i="13" a="1"/>
  <c r="H113" i="13" s="1"/>
  <c r="I113" i="13" a="1"/>
  <c r="I113" i="13" s="1"/>
  <c r="J113" i="13" a="1"/>
  <c r="J113" i="13" s="1"/>
  <c r="K113" i="13" a="1"/>
  <c r="K113" i="13" s="1"/>
  <c r="L113" i="13" a="1"/>
  <c r="L113" i="13" s="1"/>
  <c r="M113" i="13" a="1"/>
  <c r="M113" i="13" s="1"/>
  <c r="N113" i="13" a="1"/>
  <c r="N113" i="13" s="1"/>
  <c r="O113" i="13" a="1"/>
  <c r="O113" i="13" s="1"/>
  <c r="P113" i="13" a="1"/>
  <c r="P113" i="13" s="1"/>
  <c r="A114" i="13" a="1"/>
  <c r="A114" i="13" s="1"/>
  <c r="B114" i="13" a="1"/>
  <c r="B114" i="13" s="1"/>
  <c r="C114" i="13" a="1"/>
  <c r="C114" i="13" s="1"/>
  <c r="D114" i="13" a="1"/>
  <c r="D114" i="13" s="1"/>
  <c r="E114" i="13" a="1"/>
  <c r="E114" i="13" s="1"/>
  <c r="F114" i="13" a="1"/>
  <c r="F114" i="13" s="1"/>
  <c r="G114" i="13" a="1"/>
  <c r="G114" i="13" s="1"/>
  <c r="H114" i="13" a="1"/>
  <c r="H114" i="13" s="1"/>
  <c r="I114" i="13" a="1"/>
  <c r="I114" i="13" s="1"/>
  <c r="J114" i="13" a="1"/>
  <c r="J114" i="13" s="1"/>
  <c r="K114" i="13" a="1"/>
  <c r="K114" i="13" s="1"/>
  <c r="L114" i="13" a="1"/>
  <c r="L114" i="13" s="1"/>
  <c r="M114" i="13" a="1"/>
  <c r="M114" i="13" s="1"/>
  <c r="N114" i="13" a="1"/>
  <c r="N114" i="13" s="1"/>
  <c r="O114" i="13" a="1"/>
  <c r="O114" i="13" s="1"/>
  <c r="P114" i="13" a="1"/>
  <c r="P114" i="13" s="1"/>
  <c r="A115" i="13" a="1"/>
  <c r="A115" i="13" s="1"/>
  <c r="B115" i="13" a="1"/>
  <c r="B115" i="13" s="1"/>
  <c r="C115" i="13" a="1"/>
  <c r="C115" i="13" s="1"/>
  <c r="D115" i="13" a="1"/>
  <c r="D115" i="13" s="1"/>
  <c r="E115" i="13" a="1"/>
  <c r="E115" i="13" s="1"/>
  <c r="F115" i="13" a="1"/>
  <c r="F115" i="13" s="1"/>
  <c r="G115" i="13" a="1"/>
  <c r="G115" i="13" s="1"/>
  <c r="H115" i="13" a="1"/>
  <c r="H115" i="13" s="1"/>
  <c r="I115" i="13" a="1"/>
  <c r="I115" i="13" s="1"/>
  <c r="J115" i="13" a="1"/>
  <c r="J115" i="13" s="1"/>
  <c r="K115" i="13" a="1"/>
  <c r="K115" i="13" s="1"/>
  <c r="L115" i="13" a="1"/>
  <c r="L115" i="13" s="1"/>
  <c r="M115" i="13" a="1"/>
  <c r="M115" i="13" s="1"/>
  <c r="N115" i="13" a="1"/>
  <c r="N115" i="13" s="1"/>
  <c r="O115" i="13" a="1"/>
  <c r="O115" i="13" s="1"/>
  <c r="P115" i="13" a="1"/>
  <c r="P115" i="13" s="1"/>
  <c r="A116" i="13" a="1"/>
  <c r="A116" i="13" s="1"/>
  <c r="B116" i="13" a="1"/>
  <c r="B116" i="13" s="1"/>
  <c r="C116" i="13" a="1"/>
  <c r="C116" i="13" s="1"/>
  <c r="D116" i="13" a="1"/>
  <c r="D116" i="13" s="1"/>
  <c r="E116" i="13" a="1"/>
  <c r="E116" i="13" s="1"/>
  <c r="F116" i="13" a="1"/>
  <c r="F116" i="13" s="1"/>
  <c r="G116" i="13" a="1"/>
  <c r="G116" i="13" s="1"/>
  <c r="H116" i="13" a="1"/>
  <c r="H116" i="13" s="1"/>
  <c r="I116" i="13" a="1"/>
  <c r="I116" i="13" s="1"/>
  <c r="J116" i="13" a="1"/>
  <c r="J116" i="13" s="1"/>
  <c r="K116" i="13" a="1"/>
  <c r="K116" i="13" s="1"/>
  <c r="L116" i="13" a="1"/>
  <c r="L116" i="13" s="1"/>
  <c r="M116" i="13" a="1"/>
  <c r="M116" i="13" s="1"/>
  <c r="N116" i="13" a="1"/>
  <c r="N116" i="13" s="1"/>
  <c r="O116" i="13" a="1"/>
  <c r="O116" i="13" s="1"/>
  <c r="P116" i="13" a="1"/>
  <c r="P116" i="13" s="1"/>
  <c r="A117" i="13" a="1"/>
  <c r="A117" i="13" s="1"/>
  <c r="B117" i="13" a="1"/>
  <c r="B117" i="13" s="1"/>
  <c r="C117" i="13" a="1"/>
  <c r="C117" i="13" s="1"/>
  <c r="D117" i="13" a="1"/>
  <c r="D117" i="13" s="1"/>
  <c r="E117" i="13" a="1"/>
  <c r="E117" i="13" s="1"/>
  <c r="F117" i="13" a="1"/>
  <c r="F117" i="13" s="1"/>
  <c r="G117" i="13" a="1"/>
  <c r="G117" i="13" s="1"/>
  <c r="H117" i="13" a="1"/>
  <c r="H117" i="13" s="1"/>
  <c r="I117" i="13" a="1"/>
  <c r="I117" i="13" s="1"/>
  <c r="J117" i="13" a="1"/>
  <c r="J117" i="13" s="1"/>
  <c r="K117" i="13" a="1"/>
  <c r="K117" i="13" s="1"/>
  <c r="L117" i="13" a="1"/>
  <c r="L117" i="13" s="1"/>
  <c r="M117" i="13" a="1"/>
  <c r="M117" i="13" s="1"/>
  <c r="N117" i="13" a="1"/>
  <c r="N117" i="13" s="1"/>
  <c r="O117" i="13" a="1"/>
  <c r="O117" i="13" s="1"/>
  <c r="P117" i="13" a="1"/>
  <c r="P117" i="13" s="1"/>
  <c r="A118" i="13" a="1"/>
  <c r="A118" i="13" s="1"/>
  <c r="B118" i="13" a="1"/>
  <c r="B118" i="13" s="1"/>
  <c r="C118" i="13" a="1"/>
  <c r="C118" i="13" s="1"/>
  <c r="D118" i="13" a="1"/>
  <c r="D118" i="13" s="1"/>
  <c r="E118" i="13" a="1"/>
  <c r="E118" i="13" s="1"/>
  <c r="F118" i="13" a="1"/>
  <c r="F118" i="13" s="1"/>
  <c r="G118" i="13" a="1"/>
  <c r="G118" i="13" s="1"/>
  <c r="H118" i="13" a="1"/>
  <c r="H118" i="13" s="1"/>
  <c r="I118" i="13" a="1"/>
  <c r="I118" i="13" s="1"/>
  <c r="J118" i="13" a="1"/>
  <c r="J118" i="13" s="1"/>
  <c r="K118" i="13" a="1"/>
  <c r="K118" i="13" s="1"/>
  <c r="L118" i="13" a="1"/>
  <c r="L118" i="13" s="1"/>
  <c r="M118" i="13" a="1"/>
  <c r="M118" i="13" s="1"/>
  <c r="N118" i="13" a="1"/>
  <c r="N118" i="13" s="1"/>
  <c r="O118" i="13" a="1"/>
  <c r="O118" i="13" s="1"/>
  <c r="P118" i="13" a="1"/>
  <c r="P118" i="13" s="1"/>
  <c r="A119" i="13" a="1"/>
  <c r="A119" i="13" s="1"/>
  <c r="B119" i="13" a="1"/>
  <c r="B119" i="13" s="1"/>
  <c r="C119" i="13" a="1"/>
  <c r="C119" i="13" s="1"/>
  <c r="D119" i="13" a="1"/>
  <c r="D119" i="13" s="1"/>
  <c r="E119" i="13" a="1"/>
  <c r="E119" i="13" s="1"/>
  <c r="F119" i="13" a="1"/>
  <c r="F119" i="13" s="1"/>
  <c r="G119" i="13" a="1"/>
  <c r="G119" i="13" s="1"/>
  <c r="H119" i="13" a="1"/>
  <c r="H119" i="13" s="1"/>
  <c r="I119" i="13" a="1"/>
  <c r="I119" i="13" s="1"/>
  <c r="J119" i="13" a="1"/>
  <c r="J119" i="13" s="1"/>
  <c r="K119" i="13" a="1"/>
  <c r="K119" i="13" s="1"/>
  <c r="L119" i="13" a="1"/>
  <c r="L119" i="13" s="1"/>
  <c r="M119" i="13" a="1"/>
  <c r="M119" i="13" s="1"/>
  <c r="N119" i="13" a="1"/>
  <c r="N119" i="13" s="1"/>
  <c r="O119" i="13" a="1"/>
  <c r="O119" i="13" s="1"/>
  <c r="P119" i="13" a="1"/>
  <c r="P119" i="13" s="1"/>
  <c r="A120" i="13" a="1"/>
  <c r="A120" i="13" s="1"/>
  <c r="B120" i="13" a="1"/>
  <c r="B120" i="13" s="1"/>
  <c r="C120" i="13" a="1"/>
  <c r="C120" i="13" s="1"/>
  <c r="D120" i="13" a="1"/>
  <c r="D120" i="13" s="1"/>
  <c r="E120" i="13" a="1"/>
  <c r="E120" i="13" s="1"/>
  <c r="F120" i="13" a="1"/>
  <c r="F120" i="13" s="1"/>
  <c r="G120" i="13" a="1"/>
  <c r="G120" i="13" s="1"/>
  <c r="H120" i="13" a="1"/>
  <c r="H120" i="13" s="1"/>
  <c r="I120" i="13" a="1"/>
  <c r="I120" i="13" s="1"/>
  <c r="J120" i="13" a="1"/>
  <c r="J120" i="13" s="1"/>
  <c r="K120" i="13" a="1"/>
  <c r="K120" i="13" s="1"/>
  <c r="L120" i="13" a="1"/>
  <c r="L120" i="13" s="1"/>
  <c r="M120" i="13" a="1"/>
  <c r="M120" i="13" s="1"/>
  <c r="N120" i="13" a="1"/>
  <c r="N120" i="13" s="1"/>
  <c r="O120" i="13" a="1"/>
  <c r="O120" i="13" s="1"/>
  <c r="P120" i="13" a="1"/>
  <c r="P120" i="13" s="1"/>
  <c r="A121" i="13" a="1"/>
  <c r="A121" i="13" s="1"/>
  <c r="B121" i="13" a="1"/>
  <c r="B121" i="13" s="1"/>
  <c r="C121" i="13" a="1"/>
  <c r="C121" i="13" s="1"/>
  <c r="D121" i="13" a="1"/>
  <c r="D121" i="13" s="1"/>
  <c r="E121" i="13" a="1"/>
  <c r="E121" i="13" s="1"/>
  <c r="F121" i="13" a="1"/>
  <c r="F121" i="13" s="1"/>
  <c r="G121" i="13" a="1"/>
  <c r="G121" i="13" s="1"/>
  <c r="H121" i="13" a="1"/>
  <c r="H121" i="13" s="1"/>
  <c r="I121" i="13" a="1"/>
  <c r="I121" i="13" s="1"/>
  <c r="J121" i="13" a="1"/>
  <c r="J121" i="13" s="1"/>
  <c r="K121" i="13" a="1"/>
  <c r="K121" i="13" s="1"/>
  <c r="L121" i="13" a="1"/>
  <c r="L121" i="13" s="1"/>
  <c r="M121" i="13" a="1"/>
  <c r="M121" i="13" s="1"/>
  <c r="N121" i="13" a="1"/>
  <c r="N121" i="13" s="1"/>
  <c r="O121" i="13" a="1"/>
  <c r="O121" i="13" s="1"/>
  <c r="P121" i="13" a="1"/>
  <c r="P121" i="13" s="1"/>
  <c r="A122" i="13" a="1"/>
  <c r="A122" i="13" s="1"/>
  <c r="B122" i="13" a="1"/>
  <c r="B122" i="13" s="1"/>
  <c r="C122" i="13" a="1"/>
  <c r="C122" i="13" s="1"/>
  <c r="D122" i="13" a="1"/>
  <c r="D122" i="13" s="1"/>
  <c r="E122" i="13" a="1"/>
  <c r="E122" i="13" s="1"/>
  <c r="F122" i="13" a="1"/>
  <c r="F122" i="13" s="1"/>
  <c r="G122" i="13" a="1"/>
  <c r="G122" i="13" s="1"/>
  <c r="H122" i="13" a="1"/>
  <c r="H122" i="13" s="1"/>
  <c r="I122" i="13" a="1"/>
  <c r="I122" i="13" s="1"/>
  <c r="J122" i="13" a="1"/>
  <c r="J122" i="13" s="1"/>
  <c r="K122" i="13" a="1"/>
  <c r="K122" i="13" s="1"/>
  <c r="L122" i="13" a="1"/>
  <c r="L122" i="13" s="1"/>
  <c r="M122" i="13" a="1"/>
  <c r="M122" i="13" s="1"/>
  <c r="N122" i="13" a="1"/>
  <c r="N122" i="13" s="1"/>
  <c r="O122" i="13" a="1"/>
  <c r="O122" i="13" s="1"/>
  <c r="P122" i="13" a="1"/>
  <c r="P122" i="13" s="1"/>
  <c r="A123" i="13" a="1"/>
  <c r="A123" i="13" s="1"/>
  <c r="B123" i="13" a="1"/>
  <c r="B123" i="13" s="1"/>
  <c r="C123" i="13" a="1"/>
  <c r="C123" i="13" s="1"/>
  <c r="D123" i="13" a="1"/>
  <c r="D123" i="13" s="1"/>
  <c r="E123" i="13" a="1"/>
  <c r="E123" i="13" s="1"/>
  <c r="F123" i="13" a="1"/>
  <c r="F123" i="13" s="1"/>
  <c r="G123" i="13" a="1"/>
  <c r="G123" i="13" s="1"/>
  <c r="H123" i="13" a="1"/>
  <c r="H123" i="13" s="1"/>
  <c r="I123" i="13" a="1"/>
  <c r="I123" i="13" s="1"/>
  <c r="J123" i="13" a="1"/>
  <c r="J123" i="13" s="1"/>
  <c r="K123" i="13" a="1"/>
  <c r="K123" i="13" s="1"/>
  <c r="L123" i="13" a="1"/>
  <c r="L123" i="13" s="1"/>
  <c r="M123" i="13" a="1"/>
  <c r="M123" i="13" s="1"/>
  <c r="N123" i="13" a="1"/>
  <c r="N123" i="13" s="1"/>
  <c r="O123" i="13" a="1"/>
  <c r="O123" i="13" s="1"/>
  <c r="P123" i="13" a="1"/>
  <c r="P123" i="13" s="1"/>
  <c r="A124" i="13" a="1"/>
  <c r="A124" i="13" s="1"/>
  <c r="B124" i="13" a="1"/>
  <c r="B124" i="13" s="1"/>
  <c r="C124" i="13" a="1"/>
  <c r="C124" i="13" s="1"/>
  <c r="D124" i="13" a="1"/>
  <c r="D124" i="13" s="1"/>
  <c r="E124" i="13" a="1"/>
  <c r="E124" i="13" s="1"/>
  <c r="F124" i="13" a="1"/>
  <c r="F124" i="13" s="1"/>
  <c r="G124" i="13" a="1"/>
  <c r="G124" i="13" s="1"/>
  <c r="H124" i="13" a="1"/>
  <c r="H124" i="13" s="1"/>
  <c r="I124" i="13" a="1"/>
  <c r="I124" i="13" s="1"/>
  <c r="J124" i="13" a="1"/>
  <c r="J124" i="13" s="1"/>
  <c r="K124" i="13" a="1"/>
  <c r="K124" i="13" s="1"/>
  <c r="L124" i="13" a="1"/>
  <c r="L124" i="13" s="1"/>
  <c r="M124" i="13" a="1"/>
  <c r="M124" i="13" s="1"/>
  <c r="N124" i="13" a="1"/>
  <c r="N124" i="13" s="1"/>
  <c r="O124" i="13" a="1"/>
  <c r="O124" i="13" s="1"/>
  <c r="P124" i="13" a="1"/>
  <c r="P124" i="13" s="1"/>
  <c r="A125" i="13" a="1"/>
  <c r="A125" i="13" s="1"/>
  <c r="B125" i="13" a="1"/>
  <c r="B125" i="13" s="1"/>
  <c r="C125" i="13" a="1"/>
  <c r="C125" i="13" s="1"/>
  <c r="D125" i="13" a="1"/>
  <c r="D125" i="13" s="1"/>
  <c r="E125" i="13" a="1"/>
  <c r="E125" i="13" s="1"/>
  <c r="F125" i="13" a="1"/>
  <c r="F125" i="13" s="1"/>
  <c r="G125" i="13" a="1"/>
  <c r="G125" i="13" s="1"/>
  <c r="H125" i="13" a="1"/>
  <c r="H125" i="13" s="1"/>
  <c r="I125" i="13" a="1"/>
  <c r="I125" i="13" s="1"/>
  <c r="J125" i="13" a="1"/>
  <c r="J125" i="13" s="1"/>
  <c r="K125" i="13" a="1"/>
  <c r="K125" i="13" s="1"/>
  <c r="L125" i="13" a="1"/>
  <c r="L125" i="13" s="1"/>
  <c r="M125" i="13" a="1"/>
  <c r="M125" i="13" s="1"/>
  <c r="N125" i="13" a="1"/>
  <c r="N125" i="13" s="1"/>
  <c r="O125" i="13" a="1"/>
  <c r="O125" i="13" s="1"/>
  <c r="P125" i="13" a="1"/>
  <c r="P125" i="13" s="1"/>
  <c r="A126" i="13" a="1"/>
  <c r="A126" i="13" s="1"/>
  <c r="B126" i="13" a="1"/>
  <c r="B126" i="13" s="1"/>
  <c r="C126" i="13" a="1"/>
  <c r="C126" i="13" s="1"/>
  <c r="D126" i="13" a="1"/>
  <c r="D126" i="13" s="1"/>
  <c r="E126" i="13" a="1"/>
  <c r="E126" i="13" s="1"/>
  <c r="F126" i="13" a="1"/>
  <c r="F126" i="13" s="1"/>
  <c r="G126" i="13" a="1"/>
  <c r="G126" i="13" s="1"/>
  <c r="H126" i="13" a="1"/>
  <c r="H126" i="13" s="1"/>
  <c r="I126" i="13" a="1"/>
  <c r="I126" i="13" s="1"/>
  <c r="J126" i="13" a="1"/>
  <c r="J126" i="13" s="1"/>
  <c r="K126" i="13" a="1"/>
  <c r="K126" i="13" s="1"/>
  <c r="L126" i="13" a="1"/>
  <c r="L126" i="13" s="1"/>
  <c r="M126" i="13" a="1"/>
  <c r="M126" i="13" s="1"/>
  <c r="N126" i="13" a="1"/>
  <c r="N126" i="13" s="1"/>
  <c r="O126" i="13" a="1"/>
  <c r="O126" i="13" s="1"/>
  <c r="P126" i="13" a="1"/>
  <c r="P126" i="13" s="1"/>
  <c r="A127" i="13" a="1"/>
  <c r="A127" i="13" s="1"/>
  <c r="B127" i="13" a="1"/>
  <c r="B127" i="13" s="1"/>
  <c r="C127" i="13" a="1"/>
  <c r="C127" i="13" s="1"/>
  <c r="D127" i="13" a="1"/>
  <c r="D127" i="13" s="1"/>
  <c r="E127" i="13" a="1"/>
  <c r="E127" i="13" s="1"/>
  <c r="F127" i="13" a="1"/>
  <c r="F127" i="13" s="1"/>
  <c r="G127" i="13" a="1"/>
  <c r="G127" i="13" s="1"/>
  <c r="H127" i="13" a="1"/>
  <c r="H127" i="13" s="1"/>
  <c r="I127" i="13" a="1"/>
  <c r="I127" i="13" s="1"/>
  <c r="J127" i="13" a="1"/>
  <c r="J127" i="13" s="1"/>
  <c r="K127" i="13" a="1"/>
  <c r="K127" i="13" s="1"/>
  <c r="L127" i="13" a="1"/>
  <c r="L127" i="13" s="1"/>
  <c r="M127" i="13" a="1"/>
  <c r="M127" i="13" s="1"/>
  <c r="N127" i="13" a="1"/>
  <c r="N127" i="13" s="1"/>
  <c r="O127" i="13" a="1"/>
  <c r="O127" i="13" s="1"/>
  <c r="P127" i="13" a="1"/>
  <c r="P127" i="13" s="1"/>
  <c r="A128" i="13" a="1"/>
  <c r="A128" i="13" s="1"/>
  <c r="B128" i="13" a="1"/>
  <c r="B128" i="13" s="1"/>
  <c r="C128" i="13" a="1"/>
  <c r="C128" i="13" s="1"/>
  <c r="D128" i="13" a="1"/>
  <c r="D128" i="13" s="1"/>
  <c r="E128" i="13" a="1"/>
  <c r="E128" i="13" s="1"/>
  <c r="F128" i="13" a="1"/>
  <c r="F128" i="13" s="1"/>
  <c r="G128" i="13" a="1"/>
  <c r="G128" i="13" s="1"/>
  <c r="H128" i="13" a="1"/>
  <c r="H128" i="13" s="1"/>
  <c r="I128" i="13" a="1"/>
  <c r="I128" i="13" s="1"/>
  <c r="J128" i="13" a="1"/>
  <c r="J128" i="13" s="1"/>
  <c r="K128" i="13" a="1"/>
  <c r="K128" i="13" s="1"/>
  <c r="L128" i="13" a="1"/>
  <c r="L128" i="13" s="1"/>
  <c r="M128" i="13" a="1"/>
  <c r="M128" i="13" s="1"/>
  <c r="N128" i="13" a="1"/>
  <c r="N128" i="13" s="1"/>
  <c r="O128" i="13" a="1"/>
  <c r="O128" i="13" s="1"/>
  <c r="P128" i="13" a="1"/>
  <c r="P128" i="13" s="1"/>
  <c r="A129" i="13" a="1"/>
  <c r="A129" i="13" s="1"/>
  <c r="B129" i="13" a="1"/>
  <c r="B129" i="13" s="1"/>
  <c r="C129" i="13" a="1"/>
  <c r="C129" i="13" s="1"/>
  <c r="D129" i="13" a="1"/>
  <c r="D129" i="13" s="1"/>
  <c r="E129" i="13" a="1"/>
  <c r="E129" i="13" s="1"/>
  <c r="F129" i="13" a="1"/>
  <c r="F129" i="13" s="1"/>
  <c r="G129" i="13" a="1"/>
  <c r="G129" i="13" s="1"/>
  <c r="H129" i="13" a="1"/>
  <c r="H129" i="13" s="1"/>
  <c r="I129" i="13" a="1"/>
  <c r="I129" i="13" s="1"/>
  <c r="J129" i="13" a="1"/>
  <c r="J129" i="13" s="1"/>
  <c r="K129" i="13" a="1"/>
  <c r="K129" i="13" s="1"/>
  <c r="L129" i="13" a="1"/>
  <c r="L129" i="13" s="1"/>
  <c r="M129" i="13" a="1"/>
  <c r="M129" i="13" s="1"/>
  <c r="N129" i="13" a="1"/>
  <c r="N129" i="13" s="1"/>
  <c r="O129" i="13" a="1"/>
  <c r="O129" i="13" s="1"/>
  <c r="P129" i="13" a="1"/>
  <c r="P129" i="13" s="1"/>
  <c r="A130" i="13" a="1"/>
  <c r="A130" i="13" s="1"/>
  <c r="B130" i="13" a="1"/>
  <c r="B130" i="13" s="1"/>
  <c r="C130" i="13" a="1"/>
  <c r="C130" i="13" s="1"/>
  <c r="D130" i="13" a="1"/>
  <c r="D130" i="13" s="1"/>
  <c r="E130" i="13" a="1"/>
  <c r="E130" i="13" s="1"/>
  <c r="F130" i="13" a="1"/>
  <c r="F130" i="13" s="1"/>
  <c r="G130" i="13" a="1"/>
  <c r="G130" i="13" s="1"/>
  <c r="H130" i="13" a="1"/>
  <c r="H130" i="13" s="1"/>
  <c r="I130" i="13" a="1"/>
  <c r="I130" i="13" s="1"/>
  <c r="J130" i="13" a="1"/>
  <c r="J130" i="13" s="1"/>
  <c r="K130" i="13" a="1"/>
  <c r="K130" i="13" s="1"/>
  <c r="L130" i="13" a="1"/>
  <c r="L130" i="13" s="1"/>
  <c r="M130" i="13" a="1"/>
  <c r="M130" i="13" s="1"/>
  <c r="N130" i="13" a="1"/>
  <c r="N130" i="13" s="1"/>
  <c r="O130" i="13" a="1"/>
  <c r="O130" i="13" s="1"/>
  <c r="P130" i="13" a="1"/>
  <c r="P130" i="13" s="1"/>
  <c r="A131" i="13" a="1"/>
  <c r="A131" i="13" s="1"/>
  <c r="B131" i="13" a="1"/>
  <c r="B131" i="13" s="1"/>
  <c r="C131" i="13" a="1"/>
  <c r="C131" i="13" s="1"/>
  <c r="D131" i="13" a="1"/>
  <c r="D131" i="13" s="1"/>
  <c r="E131" i="13" a="1"/>
  <c r="E131" i="13" s="1"/>
  <c r="F131" i="13" a="1"/>
  <c r="F131" i="13" s="1"/>
  <c r="G131" i="13" a="1"/>
  <c r="G131" i="13" s="1"/>
  <c r="H131" i="13" a="1"/>
  <c r="H131" i="13" s="1"/>
  <c r="I131" i="13" a="1"/>
  <c r="I131" i="13" s="1"/>
  <c r="J131" i="13" a="1"/>
  <c r="J131" i="13" s="1"/>
  <c r="K131" i="13" a="1"/>
  <c r="K131" i="13" s="1"/>
  <c r="L131" i="13" a="1"/>
  <c r="L131" i="13" s="1"/>
  <c r="M131" i="13" a="1"/>
  <c r="M131" i="13"/>
  <c r="N131" i="13" a="1"/>
  <c r="N131" i="13" s="1"/>
  <c r="O131" i="13" a="1"/>
  <c r="O131" i="13" s="1"/>
  <c r="P131" i="13" a="1"/>
  <c r="P131" i="13" s="1"/>
  <c r="A132" i="13" a="1"/>
  <c r="A132" i="13" s="1"/>
  <c r="B132" i="13" a="1"/>
  <c r="B132" i="13" s="1"/>
  <c r="C132" i="13" a="1"/>
  <c r="C132" i="13" s="1"/>
  <c r="D132" i="13" a="1"/>
  <c r="D132" i="13" s="1"/>
  <c r="E132" i="13" a="1"/>
  <c r="E132" i="13" s="1"/>
  <c r="F132" i="13" a="1"/>
  <c r="F132" i="13" s="1"/>
  <c r="G132" i="13" a="1"/>
  <c r="G132" i="13" s="1"/>
  <c r="H132" i="13" a="1"/>
  <c r="H132" i="13" s="1"/>
  <c r="I132" i="13" a="1"/>
  <c r="I132" i="13"/>
  <c r="J132" i="13" a="1"/>
  <c r="J132" i="13" s="1"/>
  <c r="K132" i="13" a="1"/>
  <c r="K132" i="13" s="1"/>
  <c r="L132" i="13" a="1"/>
  <c r="L132" i="13" s="1"/>
  <c r="M132" i="13" a="1"/>
  <c r="M132" i="13" s="1"/>
  <c r="N132" i="13" a="1"/>
  <c r="N132" i="13" s="1"/>
  <c r="O132" i="13" a="1"/>
  <c r="O132" i="13" s="1"/>
  <c r="P132" i="13" a="1"/>
  <c r="P132" i="13" s="1"/>
  <c r="A133" i="13" a="1"/>
  <c r="A133" i="13" s="1"/>
  <c r="B133" i="13" a="1"/>
  <c r="B133" i="13" s="1"/>
  <c r="C133" i="13" a="1"/>
  <c r="C133" i="13" s="1"/>
  <c r="D133" i="13" a="1"/>
  <c r="D133" i="13" s="1"/>
  <c r="E133" i="13" a="1"/>
  <c r="E133" i="13" s="1"/>
  <c r="F133" i="13" a="1"/>
  <c r="F133" i="13" s="1"/>
  <c r="G133" i="13" a="1"/>
  <c r="G133" i="13" s="1"/>
  <c r="H133" i="13" a="1"/>
  <c r="H133" i="13" s="1"/>
  <c r="I133" i="13" a="1"/>
  <c r="I133" i="13" s="1"/>
  <c r="J133" i="13" a="1"/>
  <c r="J133" i="13" s="1"/>
  <c r="K133" i="13" a="1"/>
  <c r="K133" i="13" s="1"/>
  <c r="L133" i="13" a="1"/>
  <c r="L133" i="13" s="1"/>
  <c r="M133" i="13" a="1"/>
  <c r="M133" i="13" s="1"/>
  <c r="N133" i="13" a="1"/>
  <c r="N133" i="13" s="1"/>
  <c r="O133" i="13" a="1"/>
  <c r="O133" i="13" s="1"/>
  <c r="P133" i="13" a="1"/>
  <c r="P133" i="13" s="1"/>
  <c r="A134" i="13" a="1"/>
  <c r="A134" i="13" s="1"/>
  <c r="B134" i="13" a="1"/>
  <c r="B134" i="13" s="1"/>
  <c r="C134" i="13" a="1"/>
  <c r="C134" i="13" s="1"/>
  <c r="D134" i="13" a="1"/>
  <c r="D134" i="13" s="1"/>
  <c r="E134" i="13" a="1"/>
  <c r="E134" i="13" s="1"/>
  <c r="F134" i="13" a="1"/>
  <c r="F134" i="13" s="1"/>
  <c r="G134" i="13" a="1"/>
  <c r="G134" i="13" s="1"/>
  <c r="H134" i="13" a="1"/>
  <c r="H134" i="13" s="1"/>
  <c r="I134" i="13" a="1"/>
  <c r="I134" i="13" s="1"/>
  <c r="J134" i="13" a="1"/>
  <c r="J134" i="13" s="1"/>
  <c r="K134" i="13" a="1"/>
  <c r="K134" i="13" s="1"/>
  <c r="L134" i="13" a="1"/>
  <c r="L134" i="13" s="1"/>
  <c r="M134" i="13" a="1"/>
  <c r="M134" i="13" s="1"/>
  <c r="N134" i="13" a="1"/>
  <c r="N134" i="13" s="1"/>
  <c r="O134" i="13" a="1"/>
  <c r="O134" i="13" s="1"/>
  <c r="P134" i="13" a="1"/>
  <c r="P134" i="13" s="1"/>
  <c r="A135" i="13" a="1"/>
  <c r="A135" i="13" s="1"/>
  <c r="B135" i="13" a="1"/>
  <c r="B135" i="13" s="1"/>
  <c r="C135" i="13" a="1"/>
  <c r="C135" i="13" s="1"/>
  <c r="D135" i="13" a="1"/>
  <c r="D135" i="13" s="1"/>
  <c r="E135" i="13" a="1"/>
  <c r="E135" i="13" s="1"/>
  <c r="F135" i="13" a="1"/>
  <c r="F135" i="13" s="1"/>
  <c r="G135" i="13" a="1"/>
  <c r="G135" i="13" s="1"/>
  <c r="H135" i="13" a="1"/>
  <c r="H135" i="13" s="1"/>
  <c r="I135" i="13" a="1"/>
  <c r="I135" i="13" s="1"/>
  <c r="J135" i="13" a="1"/>
  <c r="J135" i="13" s="1"/>
  <c r="K135" i="13" a="1"/>
  <c r="K135" i="13" s="1"/>
  <c r="L135" i="13" a="1"/>
  <c r="L135" i="13" s="1"/>
  <c r="M135" i="13" a="1"/>
  <c r="M135" i="13" s="1"/>
  <c r="N135" i="13" a="1"/>
  <c r="N135" i="13" s="1"/>
  <c r="O135" i="13" a="1"/>
  <c r="O135" i="13" s="1"/>
  <c r="P135" i="13" a="1"/>
  <c r="P135" i="13" s="1"/>
  <c r="A136" i="13" a="1"/>
  <c r="A136" i="13" s="1"/>
  <c r="B136" i="13" a="1"/>
  <c r="B136" i="13" s="1"/>
  <c r="C136" i="13" a="1"/>
  <c r="C136" i="13" s="1"/>
  <c r="D136" i="13" a="1"/>
  <c r="D136" i="13" s="1"/>
  <c r="E136" i="13" a="1"/>
  <c r="E136" i="13" s="1"/>
  <c r="F136" i="13" a="1"/>
  <c r="F136" i="13" s="1"/>
  <c r="G136" i="13" a="1"/>
  <c r="G136" i="13" s="1"/>
  <c r="H136" i="13" a="1"/>
  <c r="H136" i="13" s="1"/>
  <c r="I136" i="13" a="1"/>
  <c r="I136" i="13" s="1"/>
  <c r="J136" i="13" a="1"/>
  <c r="J136" i="13" s="1"/>
  <c r="K136" i="13" a="1"/>
  <c r="K136" i="13" s="1"/>
  <c r="L136" i="13" a="1"/>
  <c r="L136" i="13" s="1"/>
  <c r="M136" i="13" a="1"/>
  <c r="M136" i="13" s="1"/>
  <c r="N136" i="13" a="1"/>
  <c r="N136" i="13" s="1"/>
  <c r="O136" i="13" a="1"/>
  <c r="O136" i="13" s="1"/>
  <c r="P136" i="13" a="1"/>
  <c r="P136" i="13" s="1"/>
  <c r="A137" i="13" a="1"/>
  <c r="A137" i="13" s="1"/>
  <c r="B137" i="13" a="1"/>
  <c r="B137" i="13" s="1"/>
  <c r="C137" i="13" a="1"/>
  <c r="C137" i="13" s="1"/>
  <c r="D137" i="13" a="1"/>
  <c r="D137" i="13" s="1"/>
  <c r="E137" i="13" a="1"/>
  <c r="E137" i="13" s="1"/>
  <c r="F137" i="13" a="1"/>
  <c r="F137" i="13" s="1"/>
  <c r="G137" i="13" a="1"/>
  <c r="G137" i="13" s="1"/>
  <c r="H137" i="13" a="1"/>
  <c r="H137" i="13" s="1"/>
  <c r="I137" i="13" a="1"/>
  <c r="I137" i="13" s="1"/>
  <c r="J137" i="13" a="1"/>
  <c r="J137" i="13" s="1"/>
  <c r="K137" i="13" a="1"/>
  <c r="K137" i="13" s="1"/>
  <c r="L137" i="13" a="1"/>
  <c r="L137" i="13" s="1"/>
  <c r="M137" i="13" a="1"/>
  <c r="M137" i="13" s="1"/>
  <c r="N137" i="13" a="1"/>
  <c r="N137" i="13" s="1"/>
  <c r="O137" i="13" a="1"/>
  <c r="O137" i="13" s="1"/>
  <c r="P137" i="13" a="1"/>
  <c r="P137" i="13" s="1"/>
  <c r="A138" i="13" a="1"/>
  <c r="A138" i="13" s="1"/>
  <c r="B138" i="13" a="1"/>
  <c r="B138" i="13" s="1"/>
  <c r="C138" i="13" a="1"/>
  <c r="C138" i="13" s="1"/>
  <c r="D138" i="13" a="1"/>
  <c r="D138" i="13" s="1"/>
  <c r="E138" i="13" a="1"/>
  <c r="E138" i="13" s="1"/>
  <c r="F138" i="13" a="1"/>
  <c r="F138" i="13" s="1"/>
  <c r="G138" i="13" a="1"/>
  <c r="G138" i="13" s="1"/>
  <c r="H138" i="13" a="1"/>
  <c r="H138" i="13" s="1"/>
  <c r="I138" i="13" a="1"/>
  <c r="I138" i="13" s="1"/>
  <c r="J138" i="13" a="1"/>
  <c r="J138" i="13" s="1"/>
  <c r="K138" i="13" a="1"/>
  <c r="K138" i="13" s="1"/>
  <c r="L138" i="13" a="1"/>
  <c r="L138" i="13" s="1"/>
  <c r="M138" i="13" a="1"/>
  <c r="M138" i="13" s="1"/>
  <c r="N138" i="13" a="1"/>
  <c r="N138" i="13" s="1"/>
  <c r="O138" i="13" a="1"/>
  <c r="O138" i="13" s="1"/>
  <c r="P138" i="13" a="1"/>
  <c r="P138" i="13" s="1"/>
  <c r="A139" i="13" a="1"/>
  <c r="A139" i="13" s="1"/>
  <c r="B139" i="13" a="1"/>
  <c r="B139" i="13" s="1"/>
  <c r="C139" i="13" a="1"/>
  <c r="C139" i="13" s="1"/>
  <c r="D139" i="13" a="1"/>
  <c r="D139" i="13" s="1"/>
  <c r="E139" i="13" a="1"/>
  <c r="E139" i="13" s="1"/>
  <c r="F139" i="13" a="1"/>
  <c r="F139" i="13" s="1"/>
  <c r="G139" i="13" a="1"/>
  <c r="G139" i="13" s="1"/>
  <c r="H139" i="13" a="1"/>
  <c r="H139" i="13" s="1"/>
  <c r="I139" i="13" a="1"/>
  <c r="I139" i="13" s="1"/>
  <c r="J139" i="13" a="1"/>
  <c r="J139" i="13" s="1"/>
  <c r="K139" i="13" a="1"/>
  <c r="K139" i="13" s="1"/>
  <c r="L139" i="13" a="1"/>
  <c r="L139" i="13" s="1"/>
  <c r="M139" i="13" a="1"/>
  <c r="M139" i="13" s="1"/>
  <c r="N139" i="13" a="1"/>
  <c r="N139" i="13" s="1"/>
  <c r="O139" i="13" a="1"/>
  <c r="O139" i="13" s="1"/>
  <c r="P139" i="13" a="1"/>
  <c r="P139" i="13" s="1"/>
  <c r="A140" i="13" a="1"/>
  <c r="A140" i="13" s="1"/>
  <c r="B140" i="13" a="1"/>
  <c r="B140" i="13" s="1"/>
  <c r="C140" i="13" a="1"/>
  <c r="C140" i="13" s="1"/>
  <c r="D140" i="13" a="1"/>
  <c r="D140" i="13" s="1"/>
  <c r="E140" i="13" a="1"/>
  <c r="E140" i="13" s="1"/>
  <c r="F140" i="13" a="1"/>
  <c r="F140" i="13" s="1"/>
  <c r="G140" i="13" a="1"/>
  <c r="G140" i="13" s="1"/>
  <c r="H140" i="13" a="1"/>
  <c r="H140" i="13" s="1"/>
  <c r="I140" i="13" a="1"/>
  <c r="I140" i="13" s="1"/>
  <c r="J140" i="13" a="1"/>
  <c r="J140" i="13" s="1"/>
  <c r="K140" i="13" a="1"/>
  <c r="K140" i="13" s="1"/>
  <c r="L140" i="13" a="1"/>
  <c r="L140" i="13" s="1"/>
  <c r="M140" i="13" a="1"/>
  <c r="M140" i="13" s="1"/>
  <c r="N140" i="13" a="1"/>
  <c r="N140" i="13" s="1"/>
  <c r="O140" i="13" a="1"/>
  <c r="O140" i="13" s="1"/>
  <c r="P140" i="13" a="1"/>
  <c r="P140" i="13" s="1"/>
  <c r="A141" i="13" a="1"/>
  <c r="A141" i="13" s="1"/>
  <c r="B141" i="13" a="1"/>
  <c r="B141" i="13" s="1"/>
  <c r="C141" i="13" a="1"/>
  <c r="C141" i="13" s="1"/>
  <c r="D141" i="13" a="1"/>
  <c r="D141" i="13" s="1"/>
  <c r="E141" i="13" a="1"/>
  <c r="E141" i="13" s="1"/>
  <c r="F141" i="13" a="1"/>
  <c r="F141" i="13" s="1"/>
  <c r="G141" i="13" a="1"/>
  <c r="G141" i="13" s="1"/>
  <c r="H141" i="13" a="1"/>
  <c r="H141" i="13" s="1"/>
  <c r="I141" i="13" a="1"/>
  <c r="I141" i="13" s="1"/>
  <c r="J141" i="13" a="1"/>
  <c r="J141" i="13" s="1"/>
  <c r="K141" i="13" a="1"/>
  <c r="K141" i="13" s="1"/>
  <c r="L141" i="13" a="1"/>
  <c r="L141" i="13" s="1"/>
  <c r="M141" i="13" a="1"/>
  <c r="M141" i="13" s="1"/>
  <c r="N141" i="13" a="1"/>
  <c r="N141" i="13" s="1"/>
  <c r="O141" i="13" a="1"/>
  <c r="O141" i="13" s="1"/>
  <c r="P141" i="13" a="1"/>
  <c r="P141" i="13" s="1"/>
  <c r="A142" i="13" a="1"/>
  <c r="A142" i="13" s="1"/>
  <c r="B142" i="13" a="1"/>
  <c r="B142" i="13" s="1"/>
  <c r="C142" i="13" a="1"/>
  <c r="C142" i="13" s="1"/>
  <c r="D142" i="13" a="1"/>
  <c r="D142" i="13" s="1"/>
  <c r="E142" i="13" a="1"/>
  <c r="E142" i="13" s="1"/>
  <c r="F142" i="13" a="1"/>
  <c r="F142" i="13" s="1"/>
  <c r="G142" i="13" a="1"/>
  <c r="G142" i="13" s="1"/>
  <c r="H142" i="13" a="1"/>
  <c r="H142" i="13" s="1"/>
  <c r="I142" i="13" a="1"/>
  <c r="I142" i="13" s="1"/>
  <c r="J142" i="13" a="1"/>
  <c r="J142" i="13" s="1"/>
  <c r="K142" i="13" a="1"/>
  <c r="K142" i="13" s="1"/>
  <c r="L142" i="13" a="1"/>
  <c r="L142" i="13" s="1"/>
  <c r="M142" i="13" a="1"/>
  <c r="M142" i="13" s="1"/>
  <c r="N142" i="13" a="1"/>
  <c r="N142" i="13" s="1"/>
  <c r="O142" i="13" a="1"/>
  <c r="O142" i="13" s="1"/>
  <c r="P142" i="13" a="1"/>
  <c r="P142" i="13" s="1"/>
  <c r="A143" i="13" a="1"/>
  <c r="A143" i="13" s="1"/>
  <c r="B143" i="13" a="1"/>
  <c r="B143" i="13" s="1"/>
  <c r="C143" i="13" a="1"/>
  <c r="C143" i="13" s="1"/>
  <c r="D143" i="13" a="1"/>
  <c r="D143" i="13" s="1"/>
  <c r="E143" i="13" a="1"/>
  <c r="E143" i="13" s="1"/>
  <c r="F143" i="13" a="1"/>
  <c r="F143" i="13" s="1"/>
  <c r="G143" i="13" a="1"/>
  <c r="G143" i="13" s="1"/>
  <c r="H143" i="13" a="1"/>
  <c r="H143" i="13" s="1"/>
  <c r="I143" i="13" a="1"/>
  <c r="I143" i="13" s="1"/>
  <c r="J143" i="13" a="1"/>
  <c r="J143" i="13" s="1"/>
  <c r="K143" i="13" a="1"/>
  <c r="K143" i="13" s="1"/>
  <c r="L143" i="13" a="1"/>
  <c r="L143" i="13" s="1"/>
  <c r="M143" i="13" a="1"/>
  <c r="M143" i="13" s="1"/>
  <c r="N143" i="13" a="1"/>
  <c r="N143" i="13" s="1"/>
  <c r="O143" i="13" a="1"/>
  <c r="O143" i="13" s="1"/>
  <c r="P143" i="13" a="1"/>
  <c r="P143" i="13" s="1"/>
  <c r="A144" i="13" a="1"/>
  <c r="A144" i="13" s="1"/>
  <c r="B144" i="13" a="1"/>
  <c r="B144" i="13" s="1"/>
  <c r="C144" i="13" a="1"/>
  <c r="C144" i="13" s="1"/>
  <c r="D144" i="13" a="1"/>
  <c r="D144" i="13" s="1"/>
  <c r="E144" i="13" a="1"/>
  <c r="E144" i="13" s="1"/>
  <c r="F144" i="13" a="1"/>
  <c r="F144" i="13" s="1"/>
  <c r="G144" i="13" a="1"/>
  <c r="G144" i="13" s="1"/>
  <c r="H144" i="13" a="1"/>
  <c r="H144" i="13" s="1"/>
  <c r="I144" i="13" a="1"/>
  <c r="I144" i="13" s="1"/>
  <c r="J144" i="13" a="1"/>
  <c r="J144" i="13" s="1"/>
  <c r="K144" i="13" a="1"/>
  <c r="K144" i="13" s="1"/>
  <c r="L144" i="13" a="1"/>
  <c r="L144" i="13" s="1"/>
  <c r="M144" i="13" a="1"/>
  <c r="M144" i="13" s="1"/>
  <c r="N144" i="13" a="1"/>
  <c r="N144" i="13" s="1"/>
  <c r="O144" i="13" a="1"/>
  <c r="O144" i="13" s="1"/>
  <c r="P144" i="13" a="1"/>
  <c r="P144" i="13" s="1"/>
  <c r="A145" i="13" a="1"/>
  <c r="A145" i="13" s="1"/>
  <c r="B145" i="13" a="1"/>
  <c r="B145" i="13" s="1"/>
  <c r="C145" i="13" a="1"/>
  <c r="C145" i="13" s="1"/>
  <c r="D145" i="13" a="1"/>
  <c r="D145" i="13" s="1"/>
  <c r="E145" i="13" a="1"/>
  <c r="E145" i="13" s="1"/>
  <c r="F145" i="13" a="1"/>
  <c r="F145" i="13" s="1"/>
  <c r="G145" i="13" a="1"/>
  <c r="G145" i="13" s="1"/>
  <c r="H145" i="13" a="1"/>
  <c r="H145" i="13" s="1"/>
  <c r="I145" i="13" a="1"/>
  <c r="I145" i="13" s="1"/>
  <c r="J145" i="13" a="1"/>
  <c r="J145" i="13" s="1"/>
  <c r="K145" i="13" a="1"/>
  <c r="K145" i="13" s="1"/>
  <c r="L145" i="13" a="1"/>
  <c r="L145" i="13" s="1"/>
  <c r="M145" i="13" a="1"/>
  <c r="M145" i="13" s="1"/>
  <c r="N145" i="13" a="1"/>
  <c r="N145" i="13" s="1"/>
  <c r="O145" i="13" a="1"/>
  <c r="O145" i="13" s="1"/>
  <c r="P145" i="13" a="1"/>
  <c r="P145" i="13" s="1"/>
  <c r="A146" i="13" a="1"/>
  <c r="A146" i="13" s="1"/>
  <c r="B146" i="13" a="1"/>
  <c r="B146" i="13" s="1"/>
  <c r="C146" i="13" a="1"/>
  <c r="C146" i="13" s="1"/>
  <c r="D146" i="13" a="1"/>
  <c r="D146" i="13" s="1"/>
  <c r="E146" i="13" a="1"/>
  <c r="E146" i="13" s="1"/>
  <c r="F146" i="13" a="1"/>
  <c r="F146" i="13" s="1"/>
  <c r="G146" i="13" a="1"/>
  <c r="G146" i="13" s="1"/>
  <c r="H146" i="13" a="1"/>
  <c r="H146" i="13" s="1"/>
  <c r="I146" i="13" a="1"/>
  <c r="I146" i="13" s="1"/>
  <c r="J146" i="13" a="1"/>
  <c r="J146" i="13" s="1"/>
  <c r="K146" i="13" a="1"/>
  <c r="K146" i="13" s="1"/>
  <c r="L146" i="13" a="1"/>
  <c r="L146" i="13" s="1"/>
  <c r="M146" i="13" a="1"/>
  <c r="M146" i="13" s="1"/>
  <c r="N146" i="13" a="1"/>
  <c r="N146" i="13" s="1"/>
  <c r="O146" i="13" a="1"/>
  <c r="O146" i="13" s="1"/>
  <c r="P146" i="13" a="1"/>
  <c r="P146" i="13" s="1"/>
  <c r="A147" i="13" a="1"/>
  <c r="A147" i="13" s="1"/>
  <c r="B147" i="13" a="1"/>
  <c r="B147" i="13" s="1"/>
  <c r="C147" i="13" a="1"/>
  <c r="C147" i="13" s="1"/>
  <c r="D147" i="13" a="1"/>
  <c r="D147" i="13" s="1"/>
  <c r="E147" i="13" a="1"/>
  <c r="E147" i="13" s="1"/>
  <c r="F147" i="13" a="1"/>
  <c r="F147" i="13" s="1"/>
  <c r="G147" i="13" a="1"/>
  <c r="G147" i="13" s="1"/>
  <c r="H147" i="13" a="1"/>
  <c r="H147" i="13" s="1"/>
  <c r="I147" i="13" a="1"/>
  <c r="I147" i="13" s="1"/>
  <c r="J147" i="13" a="1"/>
  <c r="J147" i="13" s="1"/>
  <c r="K147" i="13" a="1"/>
  <c r="K147" i="13" s="1"/>
  <c r="L147" i="13" a="1"/>
  <c r="L147" i="13" s="1"/>
  <c r="M147" i="13" a="1"/>
  <c r="M147" i="13" s="1"/>
  <c r="N147" i="13" a="1"/>
  <c r="N147" i="13" s="1"/>
  <c r="O147" i="13" a="1"/>
  <c r="O147" i="13" s="1"/>
  <c r="P147" i="13" a="1"/>
  <c r="P147" i="13" s="1"/>
  <c r="A148" i="13" a="1"/>
  <c r="A148" i="13" s="1"/>
  <c r="B148" i="13" a="1"/>
  <c r="B148" i="13" s="1"/>
  <c r="C148" i="13" a="1"/>
  <c r="C148" i="13" s="1"/>
  <c r="D148" i="13" a="1"/>
  <c r="D148" i="13" s="1"/>
  <c r="E148" i="13" a="1"/>
  <c r="E148" i="13" s="1"/>
  <c r="F148" i="13" a="1"/>
  <c r="F148" i="13" s="1"/>
  <c r="G148" i="13" a="1"/>
  <c r="G148" i="13" s="1"/>
  <c r="H148" i="13" a="1"/>
  <c r="H148" i="13"/>
  <c r="I148" i="13" a="1"/>
  <c r="I148" i="13" s="1"/>
  <c r="J148" i="13" a="1"/>
  <c r="J148" i="13" s="1"/>
  <c r="K148" i="13" a="1"/>
  <c r="K148" i="13" s="1"/>
  <c r="L148" i="13" a="1"/>
  <c r="L148" i="13" s="1"/>
  <c r="M148" i="13" a="1"/>
  <c r="M148" i="13" s="1"/>
  <c r="N148" i="13" a="1"/>
  <c r="N148" i="13" s="1"/>
  <c r="O148" i="13" a="1"/>
  <c r="O148" i="13" s="1"/>
  <c r="P148" i="13" a="1"/>
  <c r="P148" i="13" s="1"/>
  <c r="A149" i="13" a="1"/>
  <c r="A149" i="13" s="1"/>
  <c r="B149" i="13" a="1"/>
  <c r="B149" i="13" s="1"/>
  <c r="C149" i="13" a="1"/>
  <c r="C149" i="13" s="1"/>
  <c r="D149" i="13" a="1"/>
  <c r="D149" i="13" s="1"/>
  <c r="E149" i="13" a="1"/>
  <c r="E149" i="13" s="1"/>
  <c r="F149" i="13" a="1"/>
  <c r="F149" i="13" s="1"/>
  <c r="G149" i="13" a="1"/>
  <c r="G149" i="13" s="1"/>
  <c r="H149" i="13" a="1"/>
  <c r="H149" i="13" s="1"/>
  <c r="I149" i="13" a="1"/>
  <c r="I149" i="13" s="1"/>
  <c r="J149" i="13" a="1"/>
  <c r="J149" i="13" s="1"/>
  <c r="K149" i="13" a="1"/>
  <c r="K149" i="13" s="1"/>
  <c r="L149" i="13" a="1"/>
  <c r="L149" i="13" s="1"/>
  <c r="M149" i="13" a="1"/>
  <c r="M149" i="13" s="1"/>
  <c r="N149" i="13" a="1"/>
  <c r="N149" i="13" s="1"/>
  <c r="O149" i="13" a="1"/>
  <c r="O149" i="13" s="1"/>
  <c r="P149" i="13" a="1"/>
  <c r="P149" i="13" s="1"/>
  <c r="A150" i="13" a="1"/>
  <c r="A150" i="13" s="1"/>
  <c r="B150" i="13" a="1"/>
  <c r="B150" i="13" s="1"/>
  <c r="C150" i="13" a="1"/>
  <c r="C150" i="13" s="1"/>
  <c r="D150" i="13" a="1"/>
  <c r="D150" i="13" s="1"/>
  <c r="E150" i="13" a="1"/>
  <c r="E150" i="13" s="1"/>
  <c r="F150" i="13" a="1"/>
  <c r="F150" i="13" s="1"/>
  <c r="G150" i="13" a="1"/>
  <c r="G150" i="13" s="1"/>
  <c r="H150" i="13" a="1"/>
  <c r="H150" i="13" s="1"/>
  <c r="I150" i="13" a="1"/>
  <c r="I150" i="13" s="1"/>
  <c r="J150" i="13" a="1"/>
  <c r="J150" i="13" s="1"/>
  <c r="K150" i="13" a="1"/>
  <c r="K150" i="13" s="1"/>
  <c r="L150" i="13" a="1"/>
  <c r="L150" i="13" s="1"/>
  <c r="M150" i="13" a="1"/>
  <c r="M150" i="13" s="1"/>
  <c r="N150" i="13" a="1"/>
  <c r="N150" i="13" s="1"/>
  <c r="O150" i="13" a="1"/>
  <c r="O150" i="13" s="1"/>
  <c r="P150" i="13" a="1"/>
  <c r="P150" i="13" s="1"/>
  <c r="A151" i="13" a="1"/>
  <c r="A151" i="13" s="1"/>
  <c r="B151" i="13" a="1"/>
  <c r="B151" i="13" s="1"/>
  <c r="C151" i="13" a="1"/>
  <c r="C151" i="13" s="1"/>
  <c r="D151" i="13" a="1"/>
  <c r="D151" i="13" s="1"/>
  <c r="E151" i="13" a="1"/>
  <c r="E151" i="13" s="1"/>
  <c r="F151" i="13" a="1"/>
  <c r="F151" i="13" s="1"/>
  <c r="G151" i="13" a="1"/>
  <c r="G151" i="13" s="1"/>
  <c r="H151" i="13" a="1"/>
  <c r="H151" i="13" s="1"/>
  <c r="I151" i="13" a="1"/>
  <c r="I151" i="13" s="1"/>
  <c r="J151" i="13" a="1"/>
  <c r="J151" i="13" s="1"/>
  <c r="K151" i="13" a="1"/>
  <c r="K151" i="13" s="1"/>
  <c r="L151" i="13" a="1"/>
  <c r="L151" i="13" s="1"/>
  <c r="M151" i="13" a="1"/>
  <c r="M151" i="13" s="1"/>
  <c r="N151" i="13" a="1"/>
  <c r="N151" i="13" s="1"/>
  <c r="O151" i="13" a="1"/>
  <c r="O151" i="13" s="1"/>
  <c r="P151" i="13" a="1"/>
  <c r="P151" i="13" s="1"/>
  <c r="A152" i="13" a="1"/>
  <c r="A152" i="13" s="1"/>
  <c r="B152" i="13" a="1"/>
  <c r="B152" i="13" s="1"/>
  <c r="C152" i="13" a="1"/>
  <c r="C152" i="13" s="1"/>
  <c r="D152" i="13" a="1"/>
  <c r="D152" i="13" s="1"/>
  <c r="E152" i="13" a="1"/>
  <c r="E152" i="13" s="1"/>
  <c r="F152" i="13" a="1"/>
  <c r="F152" i="13" s="1"/>
  <c r="G152" i="13" a="1"/>
  <c r="G152" i="13" s="1"/>
  <c r="H152" i="13" a="1"/>
  <c r="H152" i="13" s="1"/>
  <c r="I152" i="13" a="1"/>
  <c r="I152" i="13" s="1"/>
  <c r="J152" i="13" a="1"/>
  <c r="J152" i="13" s="1"/>
  <c r="K152" i="13" a="1"/>
  <c r="K152" i="13" s="1"/>
  <c r="L152" i="13" a="1"/>
  <c r="L152" i="13" s="1"/>
  <c r="M152" i="13" a="1"/>
  <c r="M152" i="13" s="1"/>
  <c r="N152" i="13" a="1"/>
  <c r="N152" i="13" s="1"/>
  <c r="O152" i="13" a="1"/>
  <c r="O152" i="13" s="1"/>
  <c r="P152" i="13" a="1"/>
  <c r="P152" i="13" s="1"/>
  <c r="A153" i="13" a="1"/>
  <c r="A153" i="13" s="1"/>
  <c r="B153" i="13" a="1"/>
  <c r="B153" i="13" s="1"/>
  <c r="C153" i="13" a="1"/>
  <c r="C153" i="13" s="1"/>
  <c r="D153" i="13" a="1"/>
  <c r="D153" i="13" s="1"/>
  <c r="E153" i="13" a="1"/>
  <c r="E153" i="13" s="1"/>
  <c r="F153" i="13" a="1"/>
  <c r="F153" i="13" s="1"/>
  <c r="G153" i="13" a="1"/>
  <c r="G153" i="13" s="1"/>
  <c r="H153" i="13" a="1"/>
  <c r="H153" i="13" s="1"/>
  <c r="I153" i="13" a="1"/>
  <c r="I153" i="13" s="1"/>
  <c r="J153" i="13" a="1"/>
  <c r="J153" i="13" s="1"/>
  <c r="K153" i="13" a="1"/>
  <c r="K153" i="13" s="1"/>
  <c r="L153" i="13" a="1"/>
  <c r="L153" i="13" s="1"/>
  <c r="M153" i="13" a="1"/>
  <c r="M153" i="13" s="1"/>
  <c r="N153" i="13" a="1"/>
  <c r="N153" i="13" s="1"/>
  <c r="O153" i="13" a="1"/>
  <c r="O153" i="13" s="1"/>
  <c r="P153" i="13" a="1"/>
  <c r="P153" i="13" s="1"/>
  <c r="A154" i="13" a="1"/>
  <c r="A154" i="13" s="1"/>
  <c r="B154" i="13" a="1"/>
  <c r="B154" i="13" s="1"/>
  <c r="C154" i="13" a="1"/>
  <c r="C154" i="13" s="1"/>
  <c r="D154" i="13" a="1"/>
  <c r="D154" i="13" s="1"/>
  <c r="E154" i="13" a="1"/>
  <c r="E154" i="13" s="1"/>
  <c r="F154" i="13" a="1"/>
  <c r="F154" i="13" s="1"/>
  <c r="G154" i="13" a="1"/>
  <c r="G154" i="13" s="1"/>
  <c r="H154" i="13" a="1"/>
  <c r="H154" i="13" s="1"/>
  <c r="I154" i="13" a="1"/>
  <c r="I154" i="13" s="1"/>
  <c r="J154" i="13" a="1"/>
  <c r="J154" i="13" s="1"/>
  <c r="K154" i="13" a="1"/>
  <c r="K154" i="13" s="1"/>
  <c r="L154" i="13" a="1"/>
  <c r="L154" i="13" s="1"/>
  <c r="M154" i="13" a="1"/>
  <c r="M154" i="13" s="1"/>
  <c r="N154" i="13" a="1"/>
  <c r="N154" i="13" s="1"/>
  <c r="O154" i="13" a="1"/>
  <c r="O154" i="13" s="1"/>
  <c r="P154" i="13" a="1"/>
  <c r="P154" i="13" s="1"/>
  <c r="A155" i="13" a="1"/>
  <c r="A155" i="13" s="1"/>
  <c r="B155" i="13" a="1"/>
  <c r="B155" i="13" s="1"/>
  <c r="C155" i="13" a="1"/>
  <c r="C155" i="13" s="1"/>
  <c r="D155" i="13" a="1"/>
  <c r="D155" i="13" s="1"/>
  <c r="E155" i="13" a="1"/>
  <c r="E155" i="13" s="1"/>
  <c r="F155" i="13" a="1"/>
  <c r="F155" i="13" s="1"/>
  <c r="G155" i="13" a="1"/>
  <c r="G155" i="13" s="1"/>
  <c r="H155" i="13" a="1"/>
  <c r="H155" i="13" s="1"/>
  <c r="I155" i="13" a="1"/>
  <c r="I155" i="13" s="1"/>
  <c r="J155" i="13" a="1"/>
  <c r="J155" i="13" s="1"/>
  <c r="K155" i="13" a="1"/>
  <c r="K155" i="13" s="1"/>
  <c r="L155" i="13" a="1"/>
  <c r="L155" i="13" s="1"/>
  <c r="M155" i="13" a="1"/>
  <c r="M155" i="13" s="1"/>
  <c r="N155" i="13" a="1"/>
  <c r="N155" i="13" s="1"/>
  <c r="O155" i="13" a="1"/>
  <c r="O155" i="13" s="1"/>
  <c r="P155" i="13" a="1"/>
  <c r="P155" i="13" s="1"/>
  <c r="A156" i="13" a="1"/>
  <c r="A156" i="13" s="1"/>
  <c r="B156" i="13" a="1"/>
  <c r="B156" i="13" s="1"/>
  <c r="C156" i="13" a="1"/>
  <c r="C156" i="13" s="1"/>
  <c r="D156" i="13" a="1"/>
  <c r="D156" i="13" s="1"/>
  <c r="E156" i="13" a="1"/>
  <c r="E156" i="13" s="1"/>
  <c r="F156" i="13" a="1"/>
  <c r="F156" i="13" s="1"/>
  <c r="G156" i="13" a="1"/>
  <c r="G156" i="13" s="1"/>
  <c r="H156" i="13" a="1"/>
  <c r="H156" i="13" s="1"/>
  <c r="I156" i="13" a="1"/>
  <c r="I156" i="13" s="1"/>
  <c r="J156" i="13" a="1"/>
  <c r="J156" i="13" s="1"/>
  <c r="K156" i="13" a="1"/>
  <c r="K156" i="13" s="1"/>
  <c r="L156" i="13" a="1"/>
  <c r="L156" i="13" s="1"/>
  <c r="M156" i="13" a="1"/>
  <c r="M156" i="13" s="1"/>
  <c r="N156" i="13" a="1"/>
  <c r="N156" i="13" s="1"/>
  <c r="O156" i="13" a="1"/>
  <c r="O156" i="13" s="1"/>
  <c r="P156" i="13" a="1"/>
  <c r="P156" i="13" s="1"/>
  <c r="A157" i="13" a="1"/>
  <c r="A157" i="13" s="1"/>
  <c r="B157" i="13" a="1"/>
  <c r="B157" i="13" s="1"/>
  <c r="C157" i="13" a="1"/>
  <c r="C157" i="13" s="1"/>
  <c r="D157" i="13" a="1"/>
  <c r="D157" i="13" s="1"/>
  <c r="E157" i="13" a="1"/>
  <c r="E157" i="13" s="1"/>
  <c r="F157" i="13" a="1"/>
  <c r="F157" i="13" s="1"/>
  <c r="G157" i="13" a="1"/>
  <c r="G157" i="13" s="1"/>
  <c r="H157" i="13" a="1"/>
  <c r="H157" i="13" s="1"/>
  <c r="I157" i="13" a="1"/>
  <c r="I157" i="13" s="1"/>
  <c r="J157" i="13" a="1"/>
  <c r="J157" i="13" s="1"/>
  <c r="K157" i="13" a="1"/>
  <c r="K157" i="13" s="1"/>
  <c r="L157" i="13" a="1"/>
  <c r="L157" i="13" s="1"/>
  <c r="M157" i="13" a="1"/>
  <c r="M157" i="13" s="1"/>
  <c r="N157" i="13" a="1"/>
  <c r="N157" i="13" s="1"/>
  <c r="O157" i="13" a="1"/>
  <c r="O157" i="13" s="1"/>
  <c r="P157" i="13" a="1"/>
  <c r="P157" i="13" s="1"/>
  <c r="A158" i="13" a="1"/>
  <c r="A158" i="13" s="1"/>
  <c r="B158" i="13" a="1"/>
  <c r="B158" i="13" s="1"/>
  <c r="C158" i="13" a="1"/>
  <c r="C158" i="13" s="1"/>
  <c r="D158" i="13" a="1"/>
  <c r="D158" i="13" s="1"/>
  <c r="E158" i="13" a="1"/>
  <c r="E158" i="13" s="1"/>
  <c r="F158" i="13" a="1"/>
  <c r="F158" i="13" s="1"/>
  <c r="G158" i="13" a="1"/>
  <c r="G158" i="13" s="1"/>
  <c r="H158" i="13" a="1"/>
  <c r="H158" i="13" s="1"/>
  <c r="I158" i="13" a="1"/>
  <c r="I158" i="13" s="1"/>
  <c r="J158" i="13" a="1"/>
  <c r="J158" i="13" s="1"/>
  <c r="K158" i="13" a="1"/>
  <c r="K158" i="13" s="1"/>
  <c r="L158" i="13" a="1"/>
  <c r="L158" i="13" s="1"/>
  <c r="M158" i="13" a="1"/>
  <c r="M158" i="13" s="1"/>
  <c r="N158" i="13" a="1"/>
  <c r="N158" i="13" s="1"/>
  <c r="O158" i="13" a="1"/>
  <c r="O158" i="13" s="1"/>
  <c r="P158" i="13" a="1"/>
  <c r="P158" i="13" s="1"/>
  <c r="A159" i="13" a="1"/>
  <c r="A159" i="13" s="1"/>
  <c r="B159" i="13" a="1"/>
  <c r="B159" i="13" s="1"/>
  <c r="C159" i="13" a="1"/>
  <c r="C159" i="13" s="1"/>
  <c r="D159" i="13" a="1"/>
  <c r="D159" i="13" s="1"/>
  <c r="E159" i="13" a="1"/>
  <c r="E159" i="13" s="1"/>
  <c r="F159" i="13" a="1"/>
  <c r="F159" i="13" s="1"/>
  <c r="G159" i="13" a="1"/>
  <c r="G159" i="13" s="1"/>
  <c r="H159" i="13" a="1"/>
  <c r="H159" i="13" s="1"/>
  <c r="I159" i="13" a="1"/>
  <c r="I159" i="13" s="1"/>
  <c r="J159" i="13" a="1"/>
  <c r="J159" i="13" s="1"/>
  <c r="K159" i="13" a="1"/>
  <c r="K159" i="13" s="1"/>
  <c r="L159" i="13" a="1"/>
  <c r="L159" i="13" s="1"/>
  <c r="M159" i="13" a="1"/>
  <c r="M159" i="13" s="1"/>
  <c r="N159" i="13" a="1"/>
  <c r="N159" i="13" s="1"/>
  <c r="O159" i="13" a="1"/>
  <c r="O159" i="13" s="1"/>
  <c r="P159" i="13" a="1"/>
  <c r="P159" i="13" s="1"/>
  <c r="A160" i="13" a="1"/>
  <c r="A160" i="13" s="1"/>
  <c r="B160" i="13" a="1"/>
  <c r="B160" i="13" s="1"/>
  <c r="C160" i="13" a="1"/>
  <c r="C160" i="13" s="1"/>
  <c r="D160" i="13" a="1"/>
  <c r="D160" i="13" s="1"/>
  <c r="E160" i="13" a="1"/>
  <c r="E160" i="13" s="1"/>
  <c r="F160" i="13" a="1"/>
  <c r="F160" i="13" s="1"/>
  <c r="G160" i="13" a="1"/>
  <c r="G160" i="13" s="1"/>
  <c r="H160" i="13" a="1"/>
  <c r="H160" i="13" s="1"/>
  <c r="I160" i="13" a="1"/>
  <c r="I160" i="13" s="1"/>
  <c r="J160" i="13" a="1"/>
  <c r="J160" i="13" s="1"/>
  <c r="K160" i="13" a="1"/>
  <c r="K160" i="13" s="1"/>
  <c r="L160" i="13" a="1"/>
  <c r="L160" i="13" s="1"/>
  <c r="M160" i="13" a="1"/>
  <c r="M160" i="13" s="1"/>
  <c r="N160" i="13" a="1"/>
  <c r="N160" i="13" s="1"/>
  <c r="O160" i="13" a="1"/>
  <c r="O160" i="13" s="1"/>
  <c r="P160" i="13" a="1"/>
  <c r="P160" i="13" s="1"/>
  <c r="A161" i="13" a="1"/>
  <c r="A161" i="13" s="1"/>
  <c r="B161" i="13" a="1"/>
  <c r="B161" i="13" s="1"/>
  <c r="C161" i="13" a="1"/>
  <c r="C161" i="13" s="1"/>
  <c r="D161" i="13" a="1"/>
  <c r="D161" i="13" s="1"/>
  <c r="E161" i="13" a="1"/>
  <c r="E161" i="13" s="1"/>
  <c r="F161" i="13" a="1"/>
  <c r="F161" i="13" s="1"/>
  <c r="G161" i="13" a="1"/>
  <c r="G161" i="13" s="1"/>
  <c r="H161" i="13" a="1"/>
  <c r="H161" i="13" s="1"/>
  <c r="I161" i="13" a="1"/>
  <c r="I161" i="13" s="1"/>
  <c r="J161" i="13" a="1"/>
  <c r="J161" i="13" s="1"/>
  <c r="K161" i="13" a="1"/>
  <c r="K161" i="13" s="1"/>
  <c r="L161" i="13" a="1"/>
  <c r="L161" i="13" s="1"/>
  <c r="M161" i="13" a="1"/>
  <c r="M161" i="13" s="1"/>
  <c r="N161" i="13" a="1"/>
  <c r="N161" i="13" s="1"/>
  <c r="O161" i="13" a="1"/>
  <c r="O161" i="13" s="1"/>
  <c r="P161" i="13" a="1"/>
  <c r="P161" i="13" s="1"/>
  <c r="A162" i="13" a="1"/>
  <c r="A162" i="13" s="1"/>
  <c r="B162" i="13" a="1"/>
  <c r="B162" i="13" s="1"/>
  <c r="C162" i="13" a="1"/>
  <c r="C162" i="13" s="1"/>
  <c r="D162" i="13" a="1"/>
  <c r="D162" i="13" s="1"/>
  <c r="E162" i="13" a="1"/>
  <c r="E162" i="13" s="1"/>
  <c r="F162" i="13" a="1"/>
  <c r="F162" i="13" s="1"/>
  <c r="G162" i="13" a="1"/>
  <c r="G162" i="13" s="1"/>
  <c r="H162" i="13" a="1"/>
  <c r="H162" i="13" s="1"/>
  <c r="I162" i="13" a="1"/>
  <c r="I162" i="13" s="1"/>
  <c r="J162" i="13" a="1"/>
  <c r="J162" i="13" s="1"/>
  <c r="K162" i="13" a="1"/>
  <c r="K162" i="13" s="1"/>
  <c r="L162" i="13" a="1"/>
  <c r="L162" i="13" s="1"/>
  <c r="M162" i="13" a="1"/>
  <c r="M162" i="13" s="1"/>
  <c r="N162" i="13" a="1"/>
  <c r="N162" i="13" s="1"/>
  <c r="O162" i="13" a="1"/>
  <c r="O162" i="13" s="1"/>
  <c r="P162" i="13" a="1"/>
  <c r="P162" i="13" s="1"/>
  <c r="A163" i="13" a="1"/>
  <c r="A163" i="13" s="1"/>
  <c r="B163" i="13" a="1"/>
  <c r="B163" i="13" s="1"/>
  <c r="C163" i="13" a="1"/>
  <c r="C163" i="13" s="1"/>
  <c r="D163" i="13" a="1"/>
  <c r="D163" i="13" s="1"/>
  <c r="E163" i="13" a="1"/>
  <c r="E163" i="13" s="1"/>
  <c r="F163" i="13" a="1"/>
  <c r="F163" i="13" s="1"/>
  <c r="G163" i="13" a="1"/>
  <c r="G163" i="13" s="1"/>
  <c r="H163" i="13" a="1"/>
  <c r="H163" i="13" s="1"/>
  <c r="I163" i="13" a="1"/>
  <c r="I163" i="13" s="1"/>
  <c r="J163" i="13" a="1"/>
  <c r="J163" i="13" s="1"/>
  <c r="K163" i="13" a="1"/>
  <c r="K163" i="13" s="1"/>
  <c r="L163" i="13" a="1"/>
  <c r="L163" i="13" s="1"/>
  <c r="M163" i="13" a="1"/>
  <c r="M163" i="13" s="1"/>
  <c r="N163" i="13" a="1"/>
  <c r="N163" i="13" s="1"/>
  <c r="O163" i="13" a="1"/>
  <c r="O163" i="13" s="1"/>
  <c r="P163" i="13" a="1"/>
  <c r="P163" i="13" s="1"/>
  <c r="A164" i="13" a="1"/>
  <c r="A164" i="13" s="1"/>
  <c r="B164" i="13" a="1"/>
  <c r="B164" i="13" s="1"/>
  <c r="C164" i="13" a="1"/>
  <c r="C164" i="13" s="1"/>
  <c r="D164" i="13" a="1"/>
  <c r="D164" i="13" s="1"/>
  <c r="E164" i="13" a="1"/>
  <c r="E164" i="13" s="1"/>
  <c r="F164" i="13" a="1"/>
  <c r="F164" i="13" s="1"/>
  <c r="G164" i="13" a="1"/>
  <c r="G164" i="13" s="1"/>
  <c r="H164" i="13" a="1"/>
  <c r="H164" i="13" s="1"/>
  <c r="I164" i="13" a="1"/>
  <c r="I164" i="13" s="1"/>
  <c r="J164" i="13" a="1"/>
  <c r="J164" i="13" s="1"/>
  <c r="K164" i="13" a="1"/>
  <c r="K164" i="13" s="1"/>
  <c r="L164" i="13" a="1"/>
  <c r="L164" i="13" s="1"/>
  <c r="M164" i="13" a="1"/>
  <c r="M164" i="13" s="1"/>
  <c r="N164" i="13" a="1"/>
  <c r="N164" i="13" s="1"/>
  <c r="O164" i="13" a="1"/>
  <c r="O164" i="13" s="1"/>
  <c r="P164" i="13" a="1"/>
  <c r="P164" i="13" s="1"/>
  <c r="A165" i="13" a="1"/>
  <c r="A165" i="13" s="1"/>
  <c r="B165" i="13" a="1"/>
  <c r="B165" i="13" s="1"/>
  <c r="C165" i="13" a="1"/>
  <c r="C165" i="13" s="1"/>
  <c r="D165" i="13" a="1"/>
  <c r="D165" i="13" s="1"/>
  <c r="E165" i="13" a="1"/>
  <c r="E165" i="13" s="1"/>
  <c r="F165" i="13" a="1"/>
  <c r="F165" i="13" s="1"/>
  <c r="G165" i="13" a="1"/>
  <c r="G165" i="13" s="1"/>
  <c r="H165" i="13" a="1"/>
  <c r="H165" i="13" s="1"/>
  <c r="I165" i="13" a="1"/>
  <c r="I165" i="13" s="1"/>
  <c r="J165" i="13" a="1"/>
  <c r="J165" i="13" s="1"/>
  <c r="K165" i="13" a="1"/>
  <c r="K165" i="13" s="1"/>
  <c r="L165" i="13" a="1"/>
  <c r="L165" i="13" s="1"/>
  <c r="M165" i="13" a="1"/>
  <c r="M165" i="13" s="1"/>
  <c r="N165" i="13" a="1"/>
  <c r="N165" i="13" s="1"/>
  <c r="O165" i="13" a="1"/>
  <c r="O165" i="13" s="1"/>
  <c r="P165" i="13" a="1"/>
  <c r="P165" i="13" s="1"/>
  <c r="A166" i="13" a="1"/>
  <c r="A166" i="13" s="1"/>
  <c r="B166" i="13" a="1"/>
  <c r="B166" i="13" s="1"/>
  <c r="C166" i="13" a="1"/>
  <c r="C166" i="13" s="1"/>
  <c r="D166" i="13" a="1"/>
  <c r="D166" i="13" s="1"/>
  <c r="E166" i="13" a="1"/>
  <c r="E166" i="13" s="1"/>
  <c r="F166" i="13" a="1"/>
  <c r="F166" i="13" s="1"/>
  <c r="G166" i="13" a="1"/>
  <c r="G166" i="13" s="1"/>
  <c r="H166" i="13" a="1"/>
  <c r="H166" i="13" s="1"/>
  <c r="I166" i="13" a="1"/>
  <c r="I166" i="13" s="1"/>
  <c r="J166" i="13" a="1"/>
  <c r="J166" i="13" s="1"/>
  <c r="K166" i="13" a="1"/>
  <c r="K166" i="13" s="1"/>
  <c r="L166" i="13" a="1"/>
  <c r="L166" i="13" s="1"/>
  <c r="M166" i="13" a="1"/>
  <c r="M166" i="13" s="1"/>
  <c r="N166" i="13" a="1"/>
  <c r="N166" i="13" s="1"/>
  <c r="O166" i="13" a="1"/>
  <c r="O166" i="13" s="1"/>
  <c r="P166" i="13" a="1"/>
  <c r="P166" i="13" s="1"/>
  <c r="A167" i="13" a="1"/>
  <c r="A167" i="13" s="1"/>
  <c r="B167" i="13" a="1"/>
  <c r="B167" i="13" s="1"/>
  <c r="C167" i="13" a="1"/>
  <c r="C167" i="13" s="1"/>
  <c r="D167" i="13" a="1"/>
  <c r="D167" i="13" s="1"/>
  <c r="E167" i="13" a="1"/>
  <c r="E167" i="13" s="1"/>
  <c r="F167" i="13" a="1"/>
  <c r="F167" i="13" s="1"/>
  <c r="G167" i="13" a="1"/>
  <c r="G167" i="13" s="1"/>
  <c r="H167" i="13" a="1"/>
  <c r="H167" i="13" s="1"/>
  <c r="I167" i="13" a="1"/>
  <c r="I167" i="13" s="1"/>
  <c r="J167" i="13" a="1"/>
  <c r="J167" i="13" s="1"/>
  <c r="K167" i="13" a="1"/>
  <c r="K167" i="13" s="1"/>
  <c r="L167" i="13" a="1"/>
  <c r="L167" i="13" s="1"/>
  <c r="M167" i="13" a="1"/>
  <c r="M167" i="13" s="1"/>
  <c r="N167" i="13" a="1"/>
  <c r="N167" i="13" s="1"/>
  <c r="O167" i="13" a="1"/>
  <c r="O167" i="13" s="1"/>
  <c r="P167" i="13" a="1"/>
  <c r="P167" i="13" s="1"/>
  <c r="A168" i="13" a="1"/>
  <c r="A168" i="13" s="1"/>
  <c r="B168" i="13" a="1"/>
  <c r="B168" i="13" s="1"/>
  <c r="C168" i="13" a="1"/>
  <c r="C168" i="13" s="1"/>
  <c r="D168" i="13" a="1"/>
  <c r="D168" i="13" s="1"/>
  <c r="E168" i="13" a="1"/>
  <c r="E168" i="13" s="1"/>
  <c r="F168" i="13" a="1"/>
  <c r="F168" i="13" s="1"/>
  <c r="G168" i="13" a="1"/>
  <c r="G168" i="13" s="1"/>
  <c r="H168" i="13" a="1"/>
  <c r="H168" i="13" s="1"/>
  <c r="I168" i="13" a="1"/>
  <c r="I168" i="13" s="1"/>
  <c r="J168" i="13" a="1"/>
  <c r="J168" i="13" s="1"/>
  <c r="K168" i="13" a="1"/>
  <c r="K168" i="13" s="1"/>
  <c r="L168" i="13" a="1"/>
  <c r="L168" i="13" s="1"/>
  <c r="M168" i="13" a="1"/>
  <c r="M168" i="13" s="1"/>
  <c r="N168" i="13" a="1"/>
  <c r="N168" i="13" s="1"/>
  <c r="O168" i="13" a="1"/>
  <c r="O168" i="13" s="1"/>
  <c r="P168" i="13" a="1"/>
  <c r="P168" i="13" s="1"/>
  <c r="A169" i="13" a="1"/>
  <c r="A169" i="13" s="1"/>
  <c r="B169" i="13" a="1"/>
  <c r="B169" i="13" s="1"/>
  <c r="C169" i="13" a="1"/>
  <c r="C169" i="13" s="1"/>
  <c r="D169" i="13" a="1"/>
  <c r="D169" i="13" s="1"/>
  <c r="E169" i="13" a="1"/>
  <c r="E169" i="13" s="1"/>
  <c r="F169" i="13" a="1"/>
  <c r="F169" i="13" s="1"/>
  <c r="G169" i="13" a="1"/>
  <c r="G169" i="13" s="1"/>
  <c r="H169" i="13" a="1"/>
  <c r="H169" i="13" s="1"/>
  <c r="I169" i="13" a="1"/>
  <c r="I169" i="13" s="1"/>
  <c r="J169" i="13" a="1"/>
  <c r="J169" i="13" s="1"/>
  <c r="K169" i="13" a="1"/>
  <c r="K169" i="13" s="1"/>
  <c r="L169" i="13" a="1"/>
  <c r="L169" i="13" s="1"/>
  <c r="M169" i="13" a="1"/>
  <c r="M169" i="13" s="1"/>
  <c r="N169" i="13" a="1"/>
  <c r="N169" i="13" s="1"/>
  <c r="O169" i="13" a="1"/>
  <c r="O169" i="13" s="1"/>
  <c r="P169" i="13" a="1"/>
  <c r="P169" i="13" s="1"/>
  <c r="A170" i="13" a="1"/>
  <c r="A170" i="13" s="1"/>
  <c r="B170" i="13" a="1"/>
  <c r="B170" i="13" s="1"/>
  <c r="C170" i="13" a="1"/>
  <c r="C170" i="13" s="1"/>
  <c r="D170" i="13" a="1"/>
  <c r="D170" i="13" s="1"/>
  <c r="E170" i="13" a="1"/>
  <c r="E170" i="13" s="1"/>
  <c r="F170" i="13" a="1"/>
  <c r="F170" i="13" s="1"/>
  <c r="G170" i="13" a="1"/>
  <c r="G170" i="13" s="1"/>
  <c r="H170" i="13" a="1"/>
  <c r="H170" i="13" s="1"/>
  <c r="I170" i="13" a="1"/>
  <c r="I170" i="13" s="1"/>
  <c r="J170" i="13" a="1"/>
  <c r="J170" i="13" s="1"/>
  <c r="K170" i="13" a="1"/>
  <c r="K170" i="13" s="1"/>
  <c r="L170" i="13" a="1"/>
  <c r="L170" i="13" s="1"/>
  <c r="M170" i="13" a="1"/>
  <c r="M170" i="13" s="1"/>
  <c r="N170" i="13" a="1"/>
  <c r="N170" i="13" s="1"/>
  <c r="O170" i="13" a="1"/>
  <c r="O170" i="13" s="1"/>
  <c r="P170" i="13" a="1"/>
  <c r="P170" i="13" s="1"/>
  <c r="A171" i="13" a="1"/>
  <c r="A171" i="13" s="1"/>
  <c r="B171" i="13" a="1"/>
  <c r="B171" i="13" s="1"/>
  <c r="C171" i="13" a="1"/>
  <c r="C171" i="13" s="1"/>
  <c r="D171" i="13" a="1"/>
  <c r="D171" i="13" s="1"/>
  <c r="E171" i="13" a="1"/>
  <c r="E171" i="13" s="1"/>
  <c r="F171" i="13" a="1"/>
  <c r="F171" i="13" s="1"/>
  <c r="G171" i="13" a="1"/>
  <c r="G171" i="13" s="1"/>
  <c r="H171" i="13" a="1"/>
  <c r="H171" i="13" s="1"/>
  <c r="I171" i="13" a="1"/>
  <c r="I171" i="13" s="1"/>
  <c r="J171" i="13" a="1"/>
  <c r="J171" i="13" s="1"/>
  <c r="K171" i="13" a="1"/>
  <c r="K171" i="13" s="1"/>
  <c r="L171" i="13" a="1"/>
  <c r="L171" i="13" s="1"/>
  <c r="M171" i="13" a="1"/>
  <c r="M171" i="13" s="1"/>
  <c r="N171" i="13" a="1"/>
  <c r="N171" i="13" s="1"/>
  <c r="O171" i="13" a="1"/>
  <c r="O171" i="13" s="1"/>
  <c r="P171" i="13" a="1"/>
  <c r="P171" i="13" s="1"/>
  <c r="A172" i="13" a="1"/>
  <c r="A172" i="13" s="1"/>
  <c r="B172" i="13" a="1"/>
  <c r="B172" i="13" s="1"/>
  <c r="C172" i="13" a="1"/>
  <c r="C172" i="13" s="1"/>
  <c r="D172" i="13" a="1"/>
  <c r="D172" i="13" s="1"/>
  <c r="E172" i="13" a="1"/>
  <c r="E172" i="13" s="1"/>
  <c r="F172" i="13" a="1"/>
  <c r="F172" i="13" s="1"/>
  <c r="G172" i="13" a="1"/>
  <c r="G172" i="13" s="1"/>
  <c r="H172" i="13" a="1"/>
  <c r="H172" i="13" s="1"/>
  <c r="I172" i="13" a="1"/>
  <c r="I172" i="13" s="1"/>
  <c r="J172" i="13" a="1"/>
  <c r="J172" i="13" s="1"/>
  <c r="K172" i="13" a="1"/>
  <c r="K172" i="13" s="1"/>
  <c r="L172" i="13" a="1"/>
  <c r="L172" i="13" s="1"/>
  <c r="M172" i="13" a="1"/>
  <c r="M172" i="13" s="1"/>
  <c r="N172" i="13" a="1"/>
  <c r="N172" i="13" s="1"/>
  <c r="O172" i="13" a="1"/>
  <c r="O172" i="13" s="1"/>
  <c r="P172" i="13" a="1"/>
  <c r="P172" i="13" s="1"/>
  <c r="A173" i="13" a="1"/>
  <c r="A173" i="13" s="1"/>
  <c r="B173" i="13" a="1"/>
  <c r="B173" i="13" s="1"/>
  <c r="C173" i="13" a="1"/>
  <c r="C173" i="13" s="1"/>
  <c r="D173" i="13" a="1"/>
  <c r="D173" i="13" s="1"/>
  <c r="E173" i="13" a="1"/>
  <c r="E173" i="13" s="1"/>
  <c r="F173" i="13" a="1"/>
  <c r="F173" i="13" s="1"/>
  <c r="G173" i="13" a="1"/>
  <c r="G173" i="13" s="1"/>
  <c r="H173" i="13" a="1"/>
  <c r="H173" i="13" s="1"/>
  <c r="I173" i="13" a="1"/>
  <c r="I173" i="13" s="1"/>
  <c r="J173" i="13" a="1"/>
  <c r="J173" i="13" s="1"/>
  <c r="K173" i="13" a="1"/>
  <c r="K173" i="13" s="1"/>
  <c r="L173" i="13" a="1"/>
  <c r="L173" i="13" s="1"/>
  <c r="M173" i="13" a="1"/>
  <c r="M173" i="13" s="1"/>
  <c r="N173" i="13" a="1"/>
  <c r="N173" i="13" s="1"/>
  <c r="O173" i="13" a="1"/>
  <c r="O173" i="13" s="1"/>
  <c r="P173" i="13" a="1"/>
  <c r="P173" i="13" s="1"/>
  <c r="A174" i="13" a="1"/>
  <c r="A174" i="13" s="1"/>
  <c r="B174" i="13" a="1"/>
  <c r="B174" i="13" s="1"/>
  <c r="C174" i="13" a="1"/>
  <c r="C174" i="13" s="1"/>
  <c r="D174" i="13" a="1"/>
  <c r="D174" i="13" s="1"/>
  <c r="E174" i="13" a="1"/>
  <c r="E174" i="13" s="1"/>
  <c r="F174" i="13" a="1"/>
  <c r="F174" i="13" s="1"/>
  <c r="G174" i="13" a="1"/>
  <c r="G174" i="13" s="1"/>
  <c r="H174" i="13" a="1"/>
  <c r="H174" i="13" s="1"/>
  <c r="I174" i="13" a="1"/>
  <c r="I174" i="13" s="1"/>
  <c r="J174" i="13" a="1"/>
  <c r="J174" i="13" s="1"/>
  <c r="K174" i="13" a="1"/>
  <c r="K174" i="13" s="1"/>
  <c r="L174" i="13" a="1"/>
  <c r="L174" i="13" s="1"/>
  <c r="M174" i="13" a="1"/>
  <c r="M174" i="13" s="1"/>
  <c r="N174" i="13" a="1"/>
  <c r="N174" i="13" s="1"/>
  <c r="O174" i="13" a="1"/>
  <c r="O174" i="13" s="1"/>
  <c r="P174" i="13" a="1"/>
  <c r="P174" i="13" s="1"/>
  <c r="A175" i="13" a="1"/>
  <c r="A175" i="13" s="1"/>
  <c r="B175" i="13" a="1"/>
  <c r="B175" i="13" s="1"/>
  <c r="C175" i="13" a="1"/>
  <c r="C175" i="13" s="1"/>
  <c r="D175" i="13" a="1"/>
  <c r="D175" i="13" s="1"/>
  <c r="E175" i="13" a="1"/>
  <c r="E175" i="13" s="1"/>
  <c r="F175" i="13" a="1"/>
  <c r="F175" i="13" s="1"/>
  <c r="G175" i="13" a="1"/>
  <c r="G175" i="13" s="1"/>
  <c r="H175" i="13" a="1"/>
  <c r="H175" i="13" s="1"/>
  <c r="I175" i="13" a="1"/>
  <c r="I175" i="13" s="1"/>
  <c r="J175" i="13" a="1"/>
  <c r="J175" i="13" s="1"/>
  <c r="K175" i="13" a="1"/>
  <c r="K175" i="13" s="1"/>
  <c r="L175" i="13" a="1"/>
  <c r="L175" i="13" s="1"/>
  <c r="M175" i="13" a="1"/>
  <c r="M175" i="13" s="1"/>
  <c r="N175" i="13" a="1"/>
  <c r="N175" i="13" s="1"/>
  <c r="O175" i="13" a="1"/>
  <c r="O175" i="13" s="1"/>
  <c r="P175" i="13" a="1"/>
  <c r="P175" i="13" s="1"/>
  <c r="A176" i="13" a="1"/>
  <c r="A176" i="13" s="1"/>
  <c r="B176" i="13" a="1"/>
  <c r="B176" i="13" s="1"/>
  <c r="C176" i="13" a="1"/>
  <c r="C176" i="13" s="1"/>
  <c r="D176" i="13" a="1"/>
  <c r="D176" i="13" s="1"/>
  <c r="E176" i="13" a="1"/>
  <c r="E176" i="13" s="1"/>
  <c r="F176" i="13" a="1"/>
  <c r="F176" i="13" s="1"/>
  <c r="G176" i="13" a="1"/>
  <c r="G176" i="13" s="1"/>
  <c r="H176" i="13" a="1"/>
  <c r="H176" i="13" s="1"/>
  <c r="I176" i="13" a="1"/>
  <c r="I176" i="13" s="1"/>
  <c r="J176" i="13" a="1"/>
  <c r="J176" i="13" s="1"/>
  <c r="K176" i="13" a="1"/>
  <c r="K176" i="13" s="1"/>
  <c r="L176" i="13" a="1"/>
  <c r="L176" i="13" s="1"/>
  <c r="M176" i="13" a="1"/>
  <c r="M176" i="13" s="1"/>
  <c r="N176" i="13" a="1"/>
  <c r="N176" i="13" s="1"/>
  <c r="O176" i="13" a="1"/>
  <c r="O176" i="13" s="1"/>
  <c r="P176" i="13" a="1"/>
  <c r="P176" i="13" s="1"/>
  <c r="A177" i="13" a="1"/>
  <c r="A177" i="13" s="1"/>
  <c r="B177" i="13" a="1"/>
  <c r="B177" i="13" s="1"/>
  <c r="C177" i="13" a="1"/>
  <c r="C177" i="13" s="1"/>
  <c r="D177" i="13" a="1"/>
  <c r="D177" i="13" s="1"/>
  <c r="E177" i="13" a="1"/>
  <c r="E177" i="13" s="1"/>
  <c r="F177" i="13" a="1"/>
  <c r="F177" i="13" s="1"/>
  <c r="G177" i="13" a="1"/>
  <c r="G177" i="13" s="1"/>
  <c r="H177" i="13" a="1"/>
  <c r="H177" i="13" s="1"/>
  <c r="I177" i="13" a="1"/>
  <c r="I177" i="13" s="1"/>
  <c r="J177" i="13" a="1"/>
  <c r="J177" i="13" s="1"/>
  <c r="K177" i="13" a="1"/>
  <c r="K177" i="13" s="1"/>
  <c r="L177" i="13" a="1"/>
  <c r="L177" i="13" s="1"/>
  <c r="M177" i="13" a="1"/>
  <c r="M177" i="13" s="1"/>
  <c r="N177" i="13" a="1"/>
  <c r="N177" i="13" s="1"/>
  <c r="O177" i="13" a="1"/>
  <c r="O177" i="13" s="1"/>
  <c r="P177" i="13" a="1"/>
  <c r="P177" i="13" s="1"/>
  <c r="A178" i="13" a="1"/>
  <c r="A178" i="13" s="1"/>
  <c r="B178" i="13" a="1"/>
  <c r="B178" i="13" s="1"/>
  <c r="C178" i="13" a="1"/>
  <c r="C178" i="13" s="1"/>
  <c r="D178" i="13" a="1"/>
  <c r="D178" i="13" s="1"/>
  <c r="E178" i="13" a="1"/>
  <c r="E178" i="13" s="1"/>
  <c r="F178" i="13" a="1"/>
  <c r="F178" i="13" s="1"/>
  <c r="G178" i="13" a="1"/>
  <c r="G178" i="13" s="1"/>
  <c r="H178" i="13" a="1"/>
  <c r="H178" i="13" s="1"/>
  <c r="I178" i="13" a="1"/>
  <c r="I178" i="13" s="1"/>
  <c r="J178" i="13" a="1"/>
  <c r="J178" i="13" s="1"/>
  <c r="K178" i="13" a="1"/>
  <c r="K178" i="13" s="1"/>
  <c r="L178" i="13" a="1"/>
  <c r="L178" i="13" s="1"/>
  <c r="M178" i="13" a="1"/>
  <c r="M178" i="13" s="1"/>
  <c r="N178" i="13" a="1"/>
  <c r="N178" i="13" s="1"/>
  <c r="O178" i="13" a="1"/>
  <c r="O178" i="13" s="1"/>
  <c r="P178" i="13" a="1"/>
  <c r="P178" i="13" s="1"/>
  <c r="A179" i="13" a="1"/>
  <c r="A179" i="13" s="1"/>
  <c r="B179" i="13" a="1"/>
  <c r="B179" i="13" s="1"/>
  <c r="C179" i="13" a="1"/>
  <c r="C179" i="13" s="1"/>
  <c r="D179" i="13" a="1"/>
  <c r="D179" i="13" s="1"/>
  <c r="E179" i="13" a="1"/>
  <c r="E179" i="13" s="1"/>
  <c r="F179" i="13" a="1"/>
  <c r="F179" i="13" s="1"/>
  <c r="G179" i="13" a="1"/>
  <c r="G179" i="13" s="1"/>
  <c r="H179" i="13" a="1"/>
  <c r="H179" i="13" s="1"/>
  <c r="I179" i="13" a="1"/>
  <c r="I179" i="13" s="1"/>
  <c r="J179" i="13" a="1"/>
  <c r="J179" i="13" s="1"/>
  <c r="K179" i="13" a="1"/>
  <c r="K179" i="13" s="1"/>
  <c r="L179" i="13" a="1"/>
  <c r="L179" i="13" s="1"/>
  <c r="M179" i="13" a="1"/>
  <c r="M179" i="13" s="1"/>
  <c r="N179" i="13" a="1"/>
  <c r="N179" i="13" s="1"/>
  <c r="O179" i="13" a="1"/>
  <c r="O179" i="13" s="1"/>
  <c r="P179" i="13" a="1"/>
  <c r="P179" i="13" s="1"/>
  <c r="A180" i="13" a="1"/>
  <c r="A180" i="13" s="1"/>
  <c r="B180" i="13" a="1"/>
  <c r="B180" i="13" s="1"/>
  <c r="C180" i="13" a="1"/>
  <c r="C180" i="13" s="1"/>
  <c r="D180" i="13" a="1"/>
  <c r="D180" i="13" s="1"/>
  <c r="E180" i="13" a="1"/>
  <c r="E180" i="13" s="1"/>
  <c r="F180" i="13" a="1"/>
  <c r="F180" i="13" s="1"/>
  <c r="G180" i="13" a="1"/>
  <c r="G180" i="13" s="1"/>
  <c r="H180" i="13" a="1"/>
  <c r="H180" i="13" s="1"/>
  <c r="I180" i="13" a="1"/>
  <c r="I180" i="13" s="1"/>
  <c r="J180" i="13" a="1"/>
  <c r="J180" i="13" s="1"/>
  <c r="K180" i="13" a="1"/>
  <c r="K180" i="13" s="1"/>
  <c r="L180" i="13" a="1"/>
  <c r="L180" i="13" s="1"/>
  <c r="M180" i="13" a="1"/>
  <c r="M180" i="13" s="1"/>
  <c r="N180" i="13" a="1"/>
  <c r="N180" i="13" s="1"/>
  <c r="O180" i="13" a="1"/>
  <c r="O180" i="13" s="1"/>
  <c r="P180" i="13" a="1"/>
  <c r="P180" i="13" s="1"/>
  <c r="A181" i="13" a="1"/>
  <c r="A181" i="13" s="1"/>
  <c r="B181" i="13" a="1"/>
  <c r="B181" i="13" s="1"/>
  <c r="C181" i="13" a="1"/>
  <c r="C181" i="13" s="1"/>
  <c r="D181" i="13" a="1"/>
  <c r="D181" i="13" s="1"/>
  <c r="E181" i="13" a="1"/>
  <c r="E181" i="13" s="1"/>
  <c r="F181" i="13" a="1"/>
  <c r="F181" i="13" s="1"/>
  <c r="G181" i="13" a="1"/>
  <c r="G181" i="13" s="1"/>
  <c r="H181" i="13" a="1"/>
  <c r="H181" i="13" s="1"/>
  <c r="I181" i="13" a="1"/>
  <c r="I181" i="13" s="1"/>
  <c r="J181" i="13" a="1"/>
  <c r="J181" i="13" s="1"/>
  <c r="K181" i="13" a="1"/>
  <c r="K181" i="13" s="1"/>
  <c r="L181" i="13" a="1"/>
  <c r="L181" i="13" s="1"/>
  <c r="M181" i="13" a="1"/>
  <c r="M181" i="13" s="1"/>
  <c r="N181" i="13" a="1"/>
  <c r="N181" i="13" s="1"/>
  <c r="O181" i="13" a="1"/>
  <c r="O181" i="13" s="1"/>
  <c r="P181" i="13" a="1"/>
  <c r="P181" i="13" s="1"/>
  <c r="A182" i="13" a="1"/>
  <c r="A182" i="13" s="1"/>
  <c r="B182" i="13" a="1"/>
  <c r="B182" i="13" s="1"/>
  <c r="C182" i="13" a="1"/>
  <c r="C182" i="13" s="1"/>
  <c r="D182" i="13" a="1"/>
  <c r="D182" i="13" s="1"/>
  <c r="E182" i="13" a="1"/>
  <c r="E182" i="13" s="1"/>
  <c r="F182" i="13" a="1"/>
  <c r="F182" i="13" s="1"/>
  <c r="G182" i="13" a="1"/>
  <c r="G182" i="13" s="1"/>
  <c r="H182" i="13" a="1"/>
  <c r="H182" i="13" s="1"/>
  <c r="I182" i="13" a="1"/>
  <c r="I182" i="13" s="1"/>
  <c r="J182" i="13" a="1"/>
  <c r="J182" i="13" s="1"/>
  <c r="K182" i="13" a="1"/>
  <c r="K182" i="13" s="1"/>
  <c r="L182" i="13" a="1"/>
  <c r="L182" i="13" s="1"/>
  <c r="M182" i="13" a="1"/>
  <c r="M182" i="13" s="1"/>
  <c r="N182" i="13" a="1"/>
  <c r="N182" i="13" s="1"/>
  <c r="O182" i="13" a="1"/>
  <c r="O182" i="13" s="1"/>
  <c r="P182" i="13" a="1"/>
  <c r="P182" i="13" s="1"/>
  <c r="A183" i="13" a="1"/>
  <c r="A183" i="13" s="1"/>
  <c r="B183" i="13" a="1"/>
  <c r="B183" i="13" s="1"/>
  <c r="C183" i="13" a="1"/>
  <c r="C183" i="13" s="1"/>
  <c r="D183" i="13" a="1"/>
  <c r="D183" i="13" s="1"/>
  <c r="E183" i="13" a="1"/>
  <c r="E183" i="13" s="1"/>
  <c r="F183" i="13" a="1"/>
  <c r="F183" i="13" s="1"/>
  <c r="G183" i="13" a="1"/>
  <c r="G183" i="13" s="1"/>
  <c r="H183" i="13" a="1"/>
  <c r="H183" i="13" s="1"/>
  <c r="I183" i="13" a="1"/>
  <c r="I183" i="13" s="1"/>
  <c r="J183" i="13" a="1"/>
  <c r="J183" i="13" s="1"/>
  <c r="K183" i="13" a="1"/>
  <c r="K183" i="13" s="1"/>
  <c r="L183" i="13" a="1"/>
  <c r="L183" i="13" s="1"/>
  <c r="M183" i="13" a="1"/>
  <c r="M183" i="13" s="1"/>
  <c r="N183" i="13" a="1"/>
  <c r="N183" i="13" s="1"/>
  <c r="O183" i="13" a="1"/>
  <c r="O183" i="13" s="1"/>
  <c r="P183" i="13" a="1"/>
  <c r="P183" i="13" s="1"/>
  <c r="A184" i="13" a="1"/>
  <c r="A184" i="13" s="1"/>
  <c r="B184" i="13" a="1"/>
  <c r="B184" i="13" s="1"/>
  <c r="C184" i="13" a="1"/>
  <c r="C184" i="13" s="1"/>
  <c r="D184" i="13" a="1"/>
  <c r="D184" i="13" s="1"/>
  <c r="E184" i="13" a="1"/>
  <c r="E184" i="13" s="1"/>
  <c r="F184" i="13" a="1"/>
  <c r="F184" i="13" s="1"/>
  <c r="G184" i="13" a="1"/>
  <c r="G184" i="13" s="1"/>
  <c r="H184" i="13" a="1"/>
  <c r="H184" i="13" s="1"/>
  <c r="I184" i="13" a="1"/>
  <c r="I184" i="13" s="1"/>
  <c r="J184" i="13" a="1"/>
  <c r="J184" i="13" s="1"/>
  <c r="K184" i="13" a="1"/>
  <c r="K184" i="13" s="1"/>
  <c r="L184" i="13" a="1"/>
  <c r="L184" i="13" s="1"/>
  <c r="M184" i="13" a="1"/>
  <c r="M184" i="13" s="1"/>
  <c r="N184" i="13" a="1"/>
  <c r="N184" i="13" s="1"/>
  <c r="O184" i="13" a="1"/>
  <c r="O184" i="13" s="1"/>
  <c r="P184" i="13" a="1"/>
  <c r="P184" i="13" s="1"/>
  <c r="A185" i="13" a="1"/>
  <c r="A185" i="13" s="1"/>
  <c r="B185" i="13" a="1"/>
  <c r="B185" i="13" s="1"/>
  <c r="C185" i="13" a="1"/>
  <c r="C185" i="13" s="1"/>
  <c r="D185" i="13" a="1"/>
  <c r="D185" i="13" s="1"/>
  <c r="E185" i="13" a="1"/>
  <c r="E185" i="13" s="1"/>
  <c r="F185" i="13" a="1"/>
  <c r="F185" i="13" s="1"/>
  <c r="G185" i="13" a="1"/>
  <c r="G185" i="13" s="1"/>
  <c r="H185" i="13" a="1"/>
  <c r="H185" i="13" s="1"/>
  <c r="I185" i="13" a="1"/>
  <c r="I185" i="13" s="1"/>
  <c r="J185" i="13" a="1"/>
  <c r="J185" i="13" s="1"/>
  <c r="K185" i="13" a="1"/>
  <c r="K185" i="13" s="1"/>
  <c r="L185" i="13" a="1"/>
  <c r="L185" i="13" s="1"/>
  <c r="M185" i="13" a="1"/>
  <c r="M185" i="13" s="1"/>
  <c r="N185" i="13" a="1"/>
  <c r="N185" i="13" s="1"/>
  <c r="O185" i="13" a="1"/>
  <c r="O185" i="13" s="1"/>
  <c r="P185" i="13" a="1"/>
  <c r="P185" i="13" s="1"/>
  <c r="A186" i="13" a="1"/>
  <c r="A186" i="13" s="1"/>
  <c r="B186" i="13" a="1"/>
  <c r="B186" i="13" s="1"/>
  <c r="C186" i="13" a="1"/>
  <c r="C186" i="13" s="1"/>
  <c r="D186" i="13" a="1"/>
  <c r="D186" i="13" s="1"/>
  <c r="E186" i="13" a="1"/>
  <c r="E186" i="13" s="1"/>
  <c r="F186" i="13" a="1"/>
  <c r="F186" i="13" s="1"/>
  <c r="G186" i="13" a="1"/>
  <c r="G186" i="13" s="1"/>
  <c r="H186" i="13" a="1"/>
  <c r="H186" i="13" s="1"/>
  <c r="I186" i="13" a="1"/>
  <c r="I186" i="13" s="1"/>
  <c r="J186" i="13" a="1"/>
  <c r="J186" i="13" s="1"/>
  <c r="K186" i="13" a="1"/>
  <c r="K186" i="13" s="1"/>
  <c r="L186" i="13" a="1"/>
  <c r="L186" i="13" s="1"/>
  <c r="M186" i="13" a="1"/>
  <c r="M186" i="13" s="1"/>
  <c r="N186" i="13" a="1"/>
  <c r="N186" i="13" s="1"/>
  <c r="O186" i="13" a="1"/>
  <c r="O186" i="13" s="1"/>
  <c r="P186" i="13" a="1"/>
  <c r="P186" i="13" s="1"/>
  <c r="A187" i="13" a="1"/>
  <c r="A187" i="13" s="1"/>
  <c r="B187" i="13" a="1"/>
  <c r="B187" i="13" s="1"/>
  <c r="C187" i="13" a="1"/>
  <c r="C187" i="13" s="1"/>
  <c r="D187" i="13" a="1"/>
  <c r="D187" i="13" s="1"/>
  <c r="E187" i="13" a="1"/>
  <c r="E187" i="13" s="1"/>
  <c r="F187" i="13" a="1"/>
  <c r="F187" i="13" s="1"/>
  <c r="G187" i="13" a="1"/>
  <c r="G187" i="13" s="1"/>
  <c r="H187" i="13" a="1"/>
  <c r="H187" i="13" s="1"/>
  <c r="I187" i="13" a="1"/>
  <c r="I187" i="13" s="1"/>
  <c r="J187" i="13" a="1"/>
  <c r="J187" i="13" s="1"/>
  <c r="K187" i="13" a="1"/>
  <c r="K187" i="13" s="1"/>
  <c r="L187" i="13" a="1"/>
  <c r="L187" i="13" s="1"/>
  <c r="M187" i="13" a="1"/>
  <c r="M187" i="13" s="1"/>
  <c r="N187" i="13" a="1"/>
  <c r="N187" i="13" s="1"/>
  <c r="O187" i="13" a="1"/>
  <c r="O187" i="13" s="1"/>
  <c r="P187" i="13" a="1"/>
  <c r="P187" i="13" s="1"/>
  <c r="A188" i="13" a="1"/>
  <c r="A188" i="13" s="1"/>
  <c r="B188" i="13" a="1"/>
  <c r="B188" i="13" s="1"/>
  <c r="C188" i="13" a="1"/>
  <c r="C188" i="13" s="1"/>
  <c r="D188" i="13" a="1"/>
  <c r="D188" i="13" s="1"/>
  <c r="E188" i="13" a="1"/>
  <c r="E188" i="13" s="1"/>
  <c r="F188" i="13" a="1"/>
  <c r="F188" i="13" s="1"/>
  <c r="G188" i="13" a="1"/>
  <c r="G188" i="13" s="1"/>
  <c r="H188" i="13" a="1"/>
  <c r="H188" i="13" s="1"/>
  <c r="I188" i="13" a="1"/>
  <c r="I188" i="13" s="1"/>
  <c r="J188" i="13" a="1"/>
  <c r="J188" i="13" s="1"/>
  <c r="K188" i="13" a="1"/>
  <c r="K188" i="13" s="1"/>
  <c r="L188" i="13" a="1"/>
  <c r="L188" i="13" s="1"/>
  <c r="M188" i="13" a="1"/>
  <c r="M188" i="13" s="1"/>
  <c r="N188" i="13" a="1"/>
  <c r="N188" i="13" s="1"/>
  <c r="O188" i="13" a="1"/>
  <c r="O188" i="13" s="1"/>
  <c r="P188" i="13" a="1"/>
  <c r="P188" i="13" s="1"/>
  <c r="A189" i="13" a="1"/>
  <c r="A189" i="13" s="1"/>
  <c r="B189" i="13" a="1"/>
  <c r="B189" i="13" s="1"/>
  <c r="C189" i="13" a="1"/>
  <c r="C189" i="13" s="1"/>
  <c r="D189" i="13" a="1"/>
  <c r="D189" i="13" s="1"/>
  <c r="E189" i="13" a="1"/>
  <c r="E189" i="13" s="1"/>
  <c r="F189" i="13" a="1"/>
  <c r="F189" i="13" s="1"/>
  <c r="G189" i="13" a="1"/>
  <c r="G189" i="13" s="1"/>
  <c r="H189" i="13" a="1"/>
  <c r="H189" i="13" s="1"/>
  <c r="I189" i="13" a="1"/>
  <c r="I189" i="13" s="1"/>
  <c r="J189" i="13" a="1"/>
  <c r="J189" i="13" s="1"/>
  <c r="K189" i="13" a="1"/>
  <c r="K189" i="13" s="1"/>
  <c r="L189" i="13" a="1"/>
  <c r="L189" i="13" s="1"/>
  <c r="M189" i="13" a="1"/>
  <c r="M189" i="13" s="1"/>
  <c r="N189" i="13" a="1"/>
  <c r="N189" i="13" s="1"/>
  <c r="O189" i="13" a="1"/>
  <c r="O189" i="13" s="1"/>
  <c r="P189" i="13" a="1"/>
  <c r="P189" i="13" s="1"/>
  <c r="A190" i="13" a="1"/>
  <c r="A190" i="13" s="1"/>
  <c r="B190" i="13" a="1"/>
  <c r="B190" i="13" s="1"/>
  <c r="C190" i="13" a="1"/>
  <c r="C190" i="13" s="1"/>
  <c r="D190" i="13" a="1"/>
  <c r="D190" i="13" s="1"/>
  <c r="E190" i="13" a="1"/>
  <c r="E190" i="13" s="1"/>
  <c r="F190" i="13" a="1"/>
  <c r="F190" i="13" s="1"/>
  <c r="G190" i="13" a="1"/>
  <c r="G190" i="13" s="1"/>
  <c r="H190" i="13" a="1"/>
  <c r="H190" i="13" s="1"/>
  <c r="I190" i="13" a="1"/>
  <c r="I190" i="13" s="1"/>
  <c r="J190" i="13" a="1"/>
  <c r="J190" i="13" s="1"/>
  <c r="K190" i="13" a="1"/>
  <c r="K190" i="13" s="1"/>
  <c r="L190" i="13" a="1"/>
  <c r="L190" i="13" s="1"/>
  <c r="M190" i="13" a="1"/>
  <c r="M190" i="13" s="1"/>
  <c r="N190" i="13" a="1"/>
  <c r="N190" i="13" s="1"/>
  <c r="O190" i="13" a="1"/>
  <c r="O190" i="13" s="1"/>
  <c r="P190" i="13" a="1"/>
  <c r="P190" i="13" s="1"/>
  <c r="A191" i="13" a="1"/>
  <c r="A191" i="13" s="1"/>
  <c r="B191" i="13" a="1"/>
  <c r="B191" i="13" s="1"/>
  <c r="C191" i="13" a="1"/>
  <c r="C191" i="13" s="1"/>
  <c r="D191" i="13" a="1"/>
  <c r="D191" i="13" s="1"/>
  <c r="E191" i="13" a="1"/>
  <c r="E191" i="13" s="1"/>
  <c r="F191" i="13" a="1"/>
  <c r="F191" i="13" s="1"/>
  <c r="G191" i="13" a="1"/>
  <c r="G191" i="13" s="1"/>
  <c r="H191" i="13" a="1"/>
  <c r="H191" i="13" s="1"/>
  <c r="I191" i="13" a="1"/>
  <c r="I191" i="13" s="1"/>
  <c r="J191" i="13" a="1"/>
  <c r="J191" i="13" s="1"/>
  <c r="K191" i="13" a="1"/>
  <c r="K191" i="13" s="1"/>
  <c r="L191" i="13" a="1"/>
  <c r="L191" i="13" s="1"/>
  <c r="M191" i="13" a="1"/>
  <c r="M191" i="13" s="1"/>
  <c r="N191" i="13" a="1"/>
  <c r="N191" i="13" s="1"/>
  <c r="O191" i="13" a="1"/>
  <c r="O191" i="13" s="1"/>
  <c r="P191" i="13" a="1"/>
  <c r="P191" i="13" s="1"/>
  <c r="A192" i="13" a="1"/>
  <c r="A192" i="13" s="1"/>
  <c r="B192" i="13" a="1"/>
  <c r="B192" i="13" s="1"/>
  <c r="C192" i="13" a="1"/>
  <c r="C192" i="13" s="1"/>
  <c r="D192" i="13" a="1"/>
  <c r="D192" i="13" s="1"/>
  <c r="E192" i="13" a="1"/>
  <c r="E192" i="13" s="1"/>
  <c r="F192" i="13" a="1"/>
  <c r="F192" i="13" s="1"/>
  <c r="G192" i="13" a="1"/>
  <c r="G192" i="13" s="1"/>
  <c r="H192" i="13" a="1"/>
  <c r="H192" i="13" s="1"/>
  <c r="I192" i="13" a="1"/>
  <c r="I192" i="13" s="1"/>
  <c r="J192" i="13" a="1"/>
  <c r="J192" i="13" s="1"/>
  <c r="K192" i="13" a="1"/>
  <c r="K192" i="13" s="1"/>
  <c r="L192" i="13" a="1"/>
  <c r="L192" i="13" s="1"/>
  <c r="M192" i="13" a="1"/>
  <c r="M192" i="13" s="1"/>
  <c r="N192" i="13" a="1"/>
  <c r="N192" i="13" s="1"/>
  <c r="O192" i="13" a="1"/>
  <c r="O192" i="13" s="1"/>
  <c r="P192" i="13" a="1"/>
  <c r="P192" i="13" s="1"/>
  <c r="A193" i="13" a="1"/>
  <c r="A193" i="13" s="1"/>
  <c r="B193" i="13" a="1"/>
  <c r="B193" i="13" s="1"/>
  <c r="C193" i="13" a="1"/>
  <c r="C193" i="13" s="1"/>
  <c r="D193" i="13" a="1"/>
  <c r="D193" i="13" s="1"/>
  <c r="E193" i="13" a="1"/>
  <c r="E193" i="13" s="1"/>
  <c r="F193" i="13" a="1"/>
  <c r="F193" i="13" s="1"/>
  <c r="G193" i="13" a="1"/>
  <c r="G193" i="13" s="1"/>
  <c r="H193" i="13" a="1"/>
  <c r="H193" i="13" s="1"/>
  <c r="I193" i="13" a="1"/>
  <c r="I193" i="13" s="1"/>
  <c r="J193" i="13" a="1"/>
  <c r="J193" i="13" s="1"/>
  <c r="K193" i="13" a="1"/>
  <c r="K193" i="13" s="1"/>
  <c r="L193" i="13" a="1"/>
  <c r="L193" i="13" s="1"/>
  <c r="M193" i="13" a="1"/>
  <c r="M193" i="13" s="1"/>
  <c r="N193" i="13" a="1"/>
  <c r="N193" i="13" s="1"/>
  <c r="O193" i="13" a="1"/>
  <c r="O193" i="13" s="1"/>
  <c r="P193" i="13" a="1"/>
  <c r="P193" i="13" s="1"/>
  <c r="A194" i="13" a="1"/>
  <c r="A194" i="13" s="1"/>
  <c r="B194" i="13" a="1"/>
  <c r="B194" i="13" s="1"/>
  <c r="C194" i="13" a="1"/>
  <c r="C194" i="13" s="1"/>
  <c r="D194" i="13" a="1"/>
  <c r="D194" i="13" s="1"/>
  <c r="E194" i="13" a="1"/>
  <c r="E194" i="13" s="1"/>
  <c r="F194" i="13" a="1"/>
  <c r="F194" i="13" s="1"/>
  <c r="G194" i="13" a="1"/>
  <c r="G194" i="13" s="1"/>
  <c r="H194" i="13" a="1"/>
  <c r="H194" i="13" s="1"/>
  <c r="I194" i="13" a="1"/>
  <c r="I194" i="13" s="1"/>
  <c r="J194" i="13" a="1"/>
  <c r="J194" i="13" s="1"/>
  <c r="K194" i="13" a="1"/>
  <c r="K194" i="13" s="1"/>
  <c r="L194" i="13" a="1"/>
  <c r="L194" i="13" s="1"/>
  <c r="M194" i="13" a="1"/>
  <c r="M194" i="13" s="1"/>
  <c r="N194" i="13" a="1"/>
  <c r="N194" i="13" s="1"/>
  <c r="O194" i="13" a="1"/>
  <c r="O194" i="13" s="1"/>
  <c r="P194" i="13" a="1"/>
  <c r="P194" i="13" s="1"/>
  <c r="A195" i="13" a="1"/>
  <c r="A195" i="13" s="1"/>
  <c r="B195" i="13" a="1"/>
  <c r="B195" i="13" s="1"/>
  <c r="C195" i="13" a="1"/>
  <c r="C195" i="13" s="1"/>
  <c r="D195" i="13" a="1"/>
  <c r="D195" i="13" s="1"/>
  <c r="E195" i="13" a="1"/>
  <c r="E195" i="13" s="1"/>
  <c r="F195" i="13" a="1"/>
  <c r="F195" i="13" s="1"/>
  <c r="G195" i="13" a="1"/>
  <c r="G195" i="13" s="1"/>
  <c r="H195" i="13" a="1"/>
  <c r="H195" i="13" s="1"/>
  <c r="I195" i="13" a="1"/>
  <c r="I195" i="13" s="1"/>
  <c r="J195" i="13" a="1"/>
  <c r="J195" i="13" s="1"/>
  <c r="K195" i="13" a="1"/>
  <c r="K195" i="13" s="1"/>
  <c r="L195" i="13" a="1"/>
  <c r="L195" i="13" s="1"/>
  <c r="M195" i="13" a="1"/>
  <c r="M195" i="13" s="1"/>
  <c r="N195" i="13" a="1"/>
  <c r="N195" i="13" s="1"/>
  <c r="O195" i="13" a="1"/>
  <c r="O195" i="13" s="1"/>
  <c r="P195" i="13" a="1"/>
  <c r="P195" i="13" s="1"/>
  <c r="A196" i="13" a="1"/>
  <c r="A196" i="13" s="1"/>
  <c r="B196" i="13" a="1"/>
  <c r="B196" i="13" s="1"/>
  <c r="C196" i="13" a="1"/>
  <c r="C196" i="13" s="1"/>
  <c r="D196" i="13" a="1"/>
  <c r="D196" i="13" s="1"/>
  <c r="E196" i="13" a="1"/>
  <c r="E196" i="13" s="1"/>
  <c r="F196" i="13" a="1"/>
  <c r="F196" i="13" s="1"/>
  <c r="G196" i="13" a="1"/>
  <c r="G196" i="13" s="1"/>
  <c r="H196" i="13" a="1"/>
  <c r="H196" i="13" s="1"/>
  <c r="I196" i="13" a="1"/>
  <c r="I196" i="13" s="1"/>
  <c r="J196" i="13" a="1"/>
  <c r="J196" i="13" s="1"/>
  <c r="K196" i="13" a="1"/>
  <c r="K196" i="13" s="1"/>
  <c r="L196" i="13" a="1"/>
  <c r="L196" i="13" s="1"/>
  <c r="M196" i="13" a="1"/>
  <c r="M196" i="13" s="1"/>
  <c r="N196" i="13" a="1"/>
  <c r="N196" i="13" s="1"/>
  <c r="O196" i="13" a="1"/>
  <c r="O196" i="13" s="1"/>
  <c r="P196" i="13" a="1"/>
  <c r="P196" i="13" s="1"/>
  <c r="A197" i="13" a="1"/>
  <c r="A197" i="13" s="1"/>
  <c r="B197" i="13" a="1"/>
  <c r="B197" i="13" s="1"/>
  <c r="C197" i="13" a="1"/>
  <c r="C197" i="13" s="1"/>
  <c r="D197" i="13" a="1"/>
  <c r="D197" i="13" s="1"/>
  <c r="E197" i="13" a="1"/>
  <c r="E197" i="13" s="1"/>
  <c r="F197" i="13" a="1"/>
  <c r="F197" i="13" s="1"/>
  <c r="G197" i="13" a="1"/>
  <c r="G197" i="13" s="1"/>
  <c r="H197" i="13" a="1"/>
  <c r="H197" i="13" s="1"/>
  <c r="I197" i="13" a="1"/>
  <c r="I197" i="13" s="1"/>
  <c r="J197" i="13" a="1"/>
  <c r="J197" i="13" s="1"/>
  <c r="K197" i="13" a="1"/>
  <c r="K197" i="13" s="1"/>
  <c r="L197" i="13" a="1"/>
  <c r="L197" i="13" s="1"/>
  <c r="M197" i="13" a="1"/>
  <c r="M197" i="13" s="1"/>
  <c r="N197" i="13" a="1"/>
  <c r="N197" i="13" s="1"/>
  <c r="O197" i="13" a="1"/>
  <c r="O197" i="13" s="1"/>
  <c r="P197" i="13" a="1"/>
  <c r="P197" i="13" s="1"/>
  <c r="A198" i="13" a="1"/>
  <c r="A198" i="13" s="1"/>
  <c r="B198" i="13" a="1"/>
  <c r="B198" i="13" s="1"/>
  <c r="C198" i="13" a="1"/>
  <c r="C198" i="13" s="1"/>
  <c r="D198" i="13" a="1"/>
  <c r="D198" i="13" s="1"/>
  <c r="E198" i="13" a="1"/>
  <c r="E198" i="13" s="1"/>
  <c r="F198" i="13" a="1"/>
  <c r="F198" i="13" s="1"/>
  <c r="G198" i="13" a="1"/>
  <c r="G198" i="13" s="1"/>
  <c r="H198" i="13" a="1"/>
  <c r="H198" i="13" s="1"/>
  <c r="I198" i="13" a="1"/>
  <c r="I198" i="13" s="1"/>
  <c r="J198" i="13" a="1"/>
  <c r="J198" i="13" s="1"/>
  <c r="K198" i="13" a="1"/>
  <c r="K198" i="13" s="1"/>
  <c r="L198" i="13" a="1"/>
  <c r="L198" i="13" s="1"/>
  <c r="M198" i="13" a="1"/>
  <c r="M198" i="13" s="1"/>
  <c r="N198" i="13" a="1"/>
  <c r="N198" i="13" s="1"/>
  <c r="O198" i="13" a="1"/>
  <c r="O198" i="13" s="1"/>
  <c r="P198" i="13" a="1"/>
  <c r="P198" i="13" s="1"/>
  <c r="A199" i="13" a="1"/>
  <c r="A199" i="13" s="1"/>
  <c r="B199" i="13" a="1"/>
  <c r="B199" i="13" s="1"/>
  <c r="C199" i="13" a="1"/>
  <c r="C199" i="13" s="1"/>
  <c r="D199" i="13" a="1"/>
  <c r="D199" i="13" s="1"/>
  <c r="E199" i="13" a="1"/>
  <c r="E199" i="13" s="1"/>
  <c r="F199" i="13" a="1"/>
  <c r="F199" i="13" s="1"/>
  <c r="G199" i="13" a="1"/>
  <c r="G199" i="13" s="1"/>
  <c r="H199" i="13" a="1"/>
  <c r="H199" i="13" s="1"/>
  <c r="I199" i="13" a="1"/>
  <c r="I199" i="13" s="1"/>
  <c r="J199" i="13" a="1"/>
  <c r="J199" i="13" s="1"/>
  <c r="K199" i="13" a="1"/>
  <c r="K199" i="13" s="1"/>
  <c r="L199" i="13" a="1"/>
  <c r="L199" i="13" s="1"/>
  <c r="M199" i="13" a="1"/>
  <c r="M199" i="13" s="1"/>
  <c r="N199" i="13" a="1"/>
  <c r="N199" i="13" s="1"/>
  <c r="O199" i="13" a="1"/>
  <c r="O199" i="13" s="1"/>
  <c r="P199" i="13" a="1"/>
  <c r="P199" i="13" s="1"/>
  <c r="A200" i="13" a="1"/>
  <c r="A200" i="13" s="1"/>
  <c r="B200" i="13" a="1"/>
  <c r="B200" i="13" s="1"/>
  <c r="C200" i="13" a="1"/>
  <c r="C200" i="13" s="1"/>
  <c r="D200" i="13" a="1"/>
  <c r="D200" i="13" s="1"/>
  <c r="E200" i="13" a="1"/>
  <c r="E200" i="13" s="1"/>
  <c r="F200" i="13" a="1"/>
  <c r="F200" i="13" s="1"/>
  <c r="G200" i="13" a="1"/>
  <c r="G200" i="13" s="1"/>
  <c r="H200" i="13" a="1"/>
  <c r="H200" i="13" s="1"/>
  <c r="I200" i="13" a="1"/>
  <c r="I200" i="13" s="1"/>
  <c r="J200" i="13" a="1"/>
  <c r="J200" i="13" s="1"/>
  <c r="K200" i="13" a="1"/>
  <c r="K200" i="13" s="1"/>
  <c r="L200" i="13" a="1"/>
  <c r="L200" i="13" s="1"/>
  <c r="M200" i="13" a="1"/>
  <c r="M200" i="13" s="1"/>
  <c r="N200" i="13" a="1"/>
  <c r="N200" i="13" s="1"/>
  <c r="O200" i="13" a="1"/>
  <c r="O200" i="13" s="1"/>
  <c r="P200" i="13" a="1"/>
  <c r="P200" i="13" s="1"/>
  <c r="A201" i="13" a="1"/>
  <c r="A201" i="13" s="1"/>
  <c r="B201" i="13" a="1"/>
  <c r="B201" i="13" s="1"/>
  <c r="C201" i="13" a="1"/>
  <c r="C201" i="13" s="1"/>
  <c r="D201" i="13" a="1"/>
  <c r="D201" i="13" s="1"/>
  <c r="E201" i="13" a="1"/>
  <c r="E201" i="13" s="1"/>
  <c r="F201" i="13" a="1"/>
  <c r="F201" i="13" s="1"/>
  <c r="G201" i="13" a="1"/>
  <c r="G201" i="13" s="1"/>
  <c r="H201" i="13" a="1"/>
  <c r="H201" i="13" s="1"/>
  <c r="I201" i="13" a="1"/>
  <c r="I201" i="13" s="1"/>
  <c r="J201" i="13" a="1"/>
  <c r="J201" i="13" s="1"/>
  <c r="K201" i="13" a="1"/>
  <c r="K201" i="13" s="1"/>
  <c r="L201" i="13" a="1"/>
  <c r="L201" i="13" s="1"/>
  <c r="M201" i="13" a="1"/>
  <c r="M201" i="13" s="1"/>
  <c r="N201" i="13" a="1"/>
  <c r="N201" i="13" s="1"/>
  <c r="O201" i="13" a="1"/>
  <c r="O201" i="13" s="1"/>
  <c r="P201" i="13" a="1"/>
  <c r="P201" i="13" s="1"/>
  <c r="A202" i="13" a="1"/>
  <c r="A202" i="13" s="1"/>
  <c r="B202" i="13" a="1"/>
  <c r="B202" i="13" s="1"/>
  <c r="C202" i="13" a="1"/>
  <c r="C202" i="13" s="1"/>
  <c r="D202" i="13" a="1"/>
  <c r="D202" i="13" s="1"/>
  <c r="E202" i="13" a="1"/>
  <c r="E202" i="13" s="1"/>
  <c r="F202" i="13" a="1"/>
  <c r="F202" i="13" s="1"/>
  <c r="G202" i="13" a="1"/>
  <c r="G202" i="13" s="1"/>
  <c r="H202" i="13" a="1"/>
  <c r="H202" i="13" s="1"/>
  <c r="I202" i="13" a="1"/>
  <c r="I202" i="13" s="1"/>
  <c r="J202" i="13" a="1"/>
  <c r="J202" i="13" s="1"/>
  <c r="K202" i="13" a="1"/>
  <c r="K202" i="13" s="1"/>
  <c r="L202" i="13" a="1"/>
  <c r="L202" i="13" s="1"/>
  <c r="M202" i="13" a="1"/>
  <c r="M202" i="13" s="1"/>
  <c r="N202" i="13" a="1"/>
  <c r="N202" i="13" s="1"/>
  <c r="O202" i="13" a="1"/>
  <c r="O202" i="13" s="1"/>
  <c r="P202" i="13" a="1"/>
  <c r="P202" i="13" s="1"/>
  <c r="A203" i="13" a="1"/>
  <c r="A203" i="13" s="1"/>
  <c r="B203" i="13" a="1"/>
  <c r="B203" i="13" s="1"/>
  <c r="C203" i="13" a="1"/>
  <c r="C203" i="13" s="1"/>
  <c r="D203" i="13" a="1"/>
  <c r="D203" i="13" s="1"/>
  <c r="E203" i="13" a="1"/>
  <c r="E203" i="13" s="1"/>
  <c r="F203" i="13" a="1"/>
  <c r="F203" i="13" s="1"/>
  <c r="G203" i="13" a="1"/>
  <c r="G203" i="13" s="1"/>
  <c r="H203" i="13" a="1"/>
  <c r="H203" i="13" s="1"/>
  <c r="I203" i="13" a="1"/>
  <c r="I203" i="13" s="1"/>
  <c r="J203" i="13" a="1"/>
  <c r="J203" i="13" s="1"/>
  <c r="K203" i="13" a="1"/>
  <c r="K203" i="13" s="1"/>
  <c r="L203" i="13" a="1"/>
  <c r="L203" i="13" s="1"/>
  <c r="M203" i="13" a="1"/>
  <c r="M203" i="13" s="1"/>
  <c r="N203" i="13" a="1"/>
  <c r="N203" i="13" s="1"/>
  <c r="O203" i="13" a="1"/>
  <c r="O203" i="13" s="1"/>
  <c r="P203" i="13" a="1"/>
  <c r="P203" i="13" s="1"/>
  <c r="A204" i="13" a="1"/>
  <c r="A204" i="13" s="1"/>
  <c r="B204" i="13" a="1"/>
  <c r="B204" i="13" s="1"/>
  <c r="C204" i="13" a="1"/>
  <c r="C204" i="13" s="1"/>
  <c r="D204" i="13" a="1"/>
  <c r="D204" i="13" s="1"/>
  <c r="E204" i="13" a="1"/>
  <c r="E204" i="13" s="1"/>
  <c r="F204" i="13" a="1"/>
  <c r="F204" i="13" s="1"/>
  <c r="G204" i="13" a="1"/>
  <c r="G204" i="13" s="1"/>
  <c r="H204" i="13" a="1"/>
  <c r="H204" i="13" s="1"/>
  <c r="I204" i="13" a="1"/>
  <c r="I204" i="13" s="1"/>
  <c r="J204" i="13" a="1"/>
  <c r="J204" i="13" s="1"/>
  <c r="K204" i="13" a="1"/>
  <c r="K204" i="13" s="1"/>
  <c r="L204" i="13" a="1"/>
  <c r="L204" i="13" s="1"/>
  <c r="M204" i="13" a="1"/>
  <c r="M204" i="13" s="1"/>
  <c r="N204" i="13" a="1"/>
  <c r="N204" i="13" s="1"/>
  <c r="O204" i="13" a="1"/>
  <c r="O204" i="13" s="1"/>
  <c r="P204" i="13" a="1"/>
  <c r="P204" i="13" s="1"/>
  <c r="A205" i="13" a="1"/>
  <c r="A205" i="13" s="1"/>
  <c r="B205" i="13" a="1"/>
  <c r="B205" i="13" s="1"/>
  <c r="C205" i="13" a="1"/>
  <c r="C205" i="13" s="1"/>
  <c r="D205" i="13" a="1"/>
  <c r="D205" i="13" s="1"/>
  <c r="E205" i="13" a="1"/>
  <c r="E205" i="13" s="1"/>
  <c r="F205" i="13" a="1"/>
  <c r="F205" i="13" s="1"/>
  <c r="G205" i="13" a="1"/>
  <c r="G205" i="13" s="1"/>
  <c r="H205" i="13" a="1"/>
  <c r="H205" i="13" s="1"/>
  <c r="I205" i="13" a="1"/>
  <c r="I205" i="13" s="1"/>
  <c r="J205" i="13" a="1"/>
  <c r="J205" i="13" s="1"/>
  <c r="K205" i="13" a="1"/>
  <c r="K205" i="13" s="1"/>
  <c r="L205" i="13" a="1"/>
  <c r="L205" i="13" s="1"/>
  <c r="M205" i="13" a="1"/>
  <c r="M205" i="13" s="1"/>
  <c r="N205" i="13" a="1"/>
  <c r="N205" i="13" s="1"/>
  <c r="O205" i="13" a="1"/>
  <c r="O205" i="13" s="1"/>
  <c r="P205" i="13" a="1"/>
  <c r="P205" i="13" s="1"/>
  <c r="A206" i="13" a="1"/>
  <c r="A206" i="13" s="1"/>
  <c r="B206" i="13" a="1"/>
  <c r="B206" i="13" s="1"/>
  <c r="C206" i="13" a="1"/>
  <c r="C206" i="13" s="1"/>
  <c r="D206" i="13" a="1"/>
  <c r="D206" i="13" s="1"/>
  <c r="E206" i="13" a="1"/>
  <c r="E206" i="13" s="1"/>
  <c r="F206" i="13" a="1"/>
  <c r="F206" i="13" s="1"/>
  <c r="G206" i="13" a="1"/>
  <c r="G206" i="13" s="1"/>
  <c r="H206" i="13" a="1"/>
  <c r="H206" i="13" s="1"/>
  <c r="I206" i="13" a="1"/>
  <c r="I206" i="13" s="1"/>
  <c r="J206" i="13" a="1"/>
  <c r="J206" i="13" s="1"/>
  <c r="K206" i="13" a="1"/>
  <c r="K206" i="13" s="1"/>
  <c r="L206" i="13" a="1"/>
  <c r="L206" i="13" s="1"/>
  <c r="M206" i="13" a="1"/>
  <c r="M206" i="13" s="1"/>
  <c r="N206" i="13" a="1"/>
  <c r="N206" i="13" s="1"/>
  <c r="O206" i="13" a="1"/>
  <c r="O206" i="13" s="1"/>
  <c r="P206" i="13" a="1"/>
  <c r="P206" i="13" s="1"/>
  <c r="A207" i="13" a="1"/>
  <c r="A207" i="13" s="1"/>
  <c r="B207" i="13" a="1"/>
  <c r="B207" i="13" s="1"/>
  <c r="C207" i="13" a="1"/>
  <c r="C207" i="13" s="1"/>
  <c r="D207" i="13" a="1"/>
  <c r="D207" i="13" s="1"/>
  <c r="E207" i="13" a="1"/>
  <c r="E207" i="13" s="1"/>
  <c r="F207" i="13" a="1"/>
  <c r="F207" i="13" s="1"/>
  <c r="G207" i="13" a="1"/>
  <c r="G207" i="13" s="1"/>
  <c r="H207" i="13" a="1"/>
  <c r="H207" i="13" s="1"/>
  <c r="I207" i="13" a="1"/>
  <c r="I207" i="13" s="1"/>
  <c r="J207" i="13" a="1"/>
  <c r="J207" i="13" s="1"/>
  <c r="K207" i="13" a="1"/>
  <c r="K207" i="13" s="1"/>
  <c r="L207" i="13" a="1"/>
  <c r="L207" i="13" s="1"/>
  <c r="M207" i="13" a="1"/>
  <c r="M207" i="13" s="1"/>
  <c r="N207" i="13" a="1"/>
  <c r="N207" i="13" s="1"/>
  <c r="O207" i="13" a="1"/>
  <c r="O207" i="13" s="1"/>
  <c r="P207" i="13" a="1"/>
  <c r="P207" i="13" s="1"/>
  <c r="A208" i="13" a="1"/>
  <c r="A208" i="13" s="1"/>
  <c r="B208" i="13" a="1"/>
  <c r="B208" i="13" s="1"/>
  <c r="C208" i="13" a="1"/>
  <c r="C208" i="13" s="1"/>
  <c r="D208" i="13" a="1"/>
  <c r="D208" i="13" s="1"/>
  <c r="E208" i="13" a="1"/>
  <c r="E208" i="13" s="1"/>
  <c r="F208" i="13" a="1"/>
  <c r="F208" i="13" s="1"/>
  <c r="G208" i="13" a="1"/>
  <c r="G208" i="13" s="1"/>
  <c r="H208" i="13" a="1"/>
  <c r="H208" i="13" s="1"/>
  <c r="I208" i="13" a="1"/>
  <c r="I208" i="13" s="1"/>
  <c r="J208" i="13" a="1"/>
  <c r="J208" i="13" s="1"/>
  <c r="K208" i="13" a="1"/>
  <c r="K208" i="13" s="1"/>
  <c r="L208" i="13" a="1"/>
  <c r="L208" i="13" s="1"/>
  <c r="M208" i="13" a="1"/>
  <c r="M208" i="13" s="1"/>
  <c r="N208" i="13" a="1"/>
  <c r="N208" i="13" s="1"/>
  <c r="O208" i="13" a="1"/>
  <c r="O208" i="13" s="1"/>
  <c r="P208" i="13" a="1"/>
  <c r="P208" i="13" s="1"/>
  <c r="A209" i="13" a="1"/>
  <c r="A209" i="13" s="1"/>
  <c r="B209" i="13" a="1"/>
  <c r="B209" i="13" s="1"/>
  <c r="C209" i="13" a="1"/>
  <c r="C209" i="13" s="1"/>
  <c r="D209" i="13" a="1"/>
  <c r="D209" i="13" s="1"/>
  <c r="E209" i="13" a="1"/>
  <c r="E209" i="13" s="1"/>
  <c r="F209" i="13" a="1"/>
  <c r="F209" i="13" s="1"/>
  <c r="G209" i="13" a="1"/>
  <c r="G209" i="13" s="1"/>
  <c r="H209" i="13" a="1"/>
  <c r="H209" i="13" s="1"/>
  <c r="I209" i="13" a="1"/>
  <c r="I209" i="13" s="1"/>
  <c r="J209" i="13" a="1"/>
  <c r="J209" i="13" s="1"/>
  <c r="K209" i="13" a="1"/>
  <c r="K209" i="13" s="1"/>
  <c r="L209" i="13" a="1"/>
  <c r="L209" i="13" s="1"/>
  <c r="M209" i="13" a="1"/>
  <c r="M209" i="13" s="1"/>
  <c r="N209" i="13" a="1"/>
  <c r="N209" i="13" s="1"/>
  <c r="O209" i="13" a="1"/>
  <c r="O209" i="13" s="1"/>
  <c r="P209" i="13" a="1"/>
  <c r="P209" i="13" s="1"/>
  <c r="A210" i="13" a="1"/>
  <c r="A210" i="13" s="1"/>
  <c r="B210" i="13" a="1"/>
  <c r="B210" i="13" s="1"/>
  <c r="C210" i="13" a="1"/>
  <c r="C210" i="13" s="1"/>
  <c r="D210" i="13" a="1"/>
  <c r="D210" i="13" s="1"/>
  <c r="E210" i="13" a="1"/>
  <c r="E210" i="13" s="1"/>
  <c r="F210" i="13" a="1"/>
  <c r="F210" i="13" s="1"/>
  <c r="G210" i="13" a="1"/>
  <c r="G210" i="13" s="1"/>
  <c r="H210" i="13" a="1"/>
  <c r="H210" i="13" s="1"/>
  <c r="I210" i="13" a="1"/>
  <c r="I210" i="13" s="1"/>
  <c r="J210" i="13" a="1"/>
  <c r="J210" i="13" s="1"/>
  <c r="K210" i="13" a="1"/>
  <c r="K210" i="13" s="1"/>
  <c r="L210" i="13" a="1"/>
  <c r="L210" i="13" s="1"/>
  <c r="M210" i="13" a="1"/>
  <c r="M210" i="13" s="1"/>
  <c r="N210" i="13" a="1"/>
  <c r="N210" i="13" s="1"/>
  <c r="O210" i="13" a="1"/>
  <c r="O210" i="13" s="1"/>
  <c r="P210" i="13" a="1"/>
  <c r="P210" i="13" s="1"/>
  <c r="A211" i="13" a="1"/>
  <c r="A211" i="13" s="1"/>
  <c r="B211" i="13" a="1"/>
  <c r="B211" i="13" s="1"/>
  <c r="C211" i="13" a="1"/>
  <c r="C211" i="13" s="1"/>
  <c r="D211" i="13" a="1"/>
  <c r="D211" i="13" s="1"/>
  <c r="E211" i="13" a="1"/>
  <c r="E211" i="13" s="1"/>
  <c r="F211" i="13" a="1"/>
  <c r="F211" i="13" s="1"/>
  <c r="G211" i="13" a="1"/>
  <c r="G211" i="13" s="1"/>
  <c r="H211" i="13" a="1"/>
  <c r="H211" i="13" s="1"/>
  <c r="I211" i="13" a="1"/>
  <c r="I211" i="13" s="1"/>
  <c r="J211" i="13" a="1"/>
  <c r="J211" i="13" s="1"/>
  <c r="K211" i="13" a="1"/>
  <c r="K211" i="13" s="1"/>
  <c r="L211" i="13" a="1"/>
  <c r="L211" i="13" s="1"/>
  <c r="M211" i="13" a="1"/>
  <c r="M211" i="13" s="1"/>
  <c r="N211" i="13" a="1"/>
  <c r="N211" i="13" s="1"/>
  <c r="O211" i="13" a="1"/>
  <c r="O211" i="13" s="1"/>
  <c r="P211" i="13" a="1"/>
  <c r="P211" i="13" s="1"/>
  <c r="A212" i="13" a="1"/>
  <c r="A212" i="13" s="1"/>
  <c r="B212" i="13" a="1"/>
  <c r="B212" i="13" s="1"/>
  <c r="C212" i="13" a="1"/>
  <c r="C212" i="13" s="1"/>
  <c r="D212" i="13" a="1"/>
  <c r="D212" i="13" s="1"/>
  <c r="E212" i="13" a="1"/>
  <c r="E212" i="13" s="1"/>
  <c r="F212" i="13" a="1"/>
  <c r="F212" i="13" s="1"/>
  <c r="G212" i="13" a="1"/>
  <c r="G212" i="13" s="1"/>
  <c r="H212" i="13" a="1"/>
  <c r="H212" i="13" s="1"/>
  <c r="I212" i="13" a="1"/>
  <c r="I212" i="13" s="1"/>
  <c r="J212" i="13" a="1"/>
  <c r="J212" i="13" s="1"/>
  <c r="K212" i="13" a="1"/>
  <c r="K212" i="13" s="1"/>
  <c r="L212" i="13" a="1"/>
  <c r="L212" i="13" s="1"/>
  <c r="M212" i="13" a="1"/>
  <c r="M212" i="13" s="1"/>
  <c r="N212" i="13" a="1"/>
  <c r="N212" i="13" s="1"/>
  <c r="O212" i="13" a="1"/>
  <c r="O212" i="13" s="1"/>
  <c r="P212" i="13" a="1"/>
  <c r="P212" i="13" s="1"/>
  <c r="A213" i="13" a="1"/>
  <c r="A213" i="13" s="1"/>
  <c r="B213" i="13" a="1"/>
  <c r="B213" i="13" s="1"/>
  <c r="C213" i="13" a="1"/>
  <c r="C213" i="13" s="1"/>
  <c r="D213" i="13" a="1"/>
  <c r="D213" i="13" s="1"/>
  <c r="E213" i="13" a="1"/>
  <c r="E213" i="13" s="1"/>
  <c r="F213" i="13" a="1"/>
  <c r="F213" i="13" s="1"/>
  <c r="G213" i="13" a="1"/>
  <c r="G213" i="13" s="1"/>
  <c r="H213" i="13" a="1"/>
  <c r="H213" i="13" s="1"/>
  <c r="I213" i="13" a="1"/>
  <c r="I213" i="13" s="1"/>
  <c r="J213" i="13" a="1"/>
  <c r="J213" i="13" s="1"/>
  <c r="K213" i="13" a="1"/>
  <c r="K213" i="13" s="1"/>
  <c r="L213" i="13" a="1"/>
  <c r="L213" i="13" s="1"/>
  <c r="M213" i="13" a="1"/>
  <c r="M213" i="13" s="1"/>
  <c r="N213" i="13" a="1"/>
  <c r="N213" i="13" s="1"/>
  <c r="O213" i="13" a="1"/>
  <c r="O213" i="13" s="1"/>
  <c r="P213" i="13" a="1"/>
  <c r="P213" i="13" s="1"/>
  <c r="A214" i="13" a="1"/>
  <c r="A214" i="13" s="1"/>
  <c r="B214" i="13" a="1"/>
  <c r="B214" i="13" s="1"/>
  <c r="C214" i="13" a="1"/>
  <c r="C214" i="13" s="1"/>
  <c r="D214" i="13" a="1"/>
  <c r="D214" i="13" s="1"/>
  <c r="E214" i="13" a="1"/>
  <c r="E214" i="13" s="1"/>
  <c r="F214" i="13" a="1"/>
  <c r="F214" i="13" s="1"/>
  <c r="G214" i="13" a="1"/>
  <c r="G214" i="13" s="1"/>
  <c r="H214" i="13" a="1"/>
  <c r="H214" i="13" s="1"/>
  <c r="I214" i="13" a="1"/>
  <c r="I214" i="13" s="1"/>
  <c r="J214" i="13" a="1"/>
  <c r="J214" i="13" s="1"/>
  <c r="K214" i="13" a="1"/>
  <c r="K214" i="13" s="1"/>
  <c r="L214" i="13" a="1"/>
  <c r="L214" i="13" s="1"/>
  <c r="M214" i="13" a="1"/>
  <c r="M214" i="13" s="1"/>
  <c r="N214" i="13" a="1"/>
  <c r="N214" i="13" s="1"/>
  <c r="O214" i="13" a="1"/>
  <c r="O214" i="13" s="1"/>
  <c r="P214" i="13" a="1"/>
  <c r="P214" i="13" s="1"/>
  <c r="A215" i="13" a="1"/>
  <c r="A215" i="13" s="1"/>
  <c r="B215" i="13" a="1"/>
  <c r="B215" i="13" s="1"/>
  <c r="C215" i="13" a="1"/>
  <c r="C215" i="13" s="1"/>
  <c r="D215" i="13" a="1"/>
  <c r="D215" i="13" s="1"/>
  <c r="E215" i="13" a="1"/>
  <c r="E215" i="13" s="1"/>
  <c r="F215" i="13" a="1"/>
  <c r="F215" i="13" s="1"/>
  <c r="G215" i="13" a="1"/>
  <c r="G215" i="13" s="1"/>
  <c r="H215" i="13" a="1"/>
  <c r="H215" i="13" s="1"/>
  <c r="I215" i="13" a="1"/>
  <c r="I215" i="13" s="1"/>
  <c r="J215" i="13" a="1"/>
  <c r="J215" i="13" s="1"/>
  <c r="K215" i="13" a="1"/>
  <c r="K215" i="13" s="1"/>
  <c r="L215" i="13" a="1"/>
  <c r="L215" i="13" s="1"/>
  <c r="M215" i="13" a="1"/>
  <c r="M215" i="13" s="1"/>
  <c r="N215" i="13" a="1"/>
  <c r="N215" i="13" s="1"/>
  <c r="O215" i="13" a="1"/>
  <c r="O215" i="13" s="1"/>
  <c r="P215" i="13" a="1"/>
  <c r="P215" i="13" s="1"/>
  <c r="A216" i="13" a="1"/>
  <c r="A216" i="13" s="1"/>
  <c r="B216" i="13" a="1"/>
  <c r="B216" i="13" s="1"/>
  <c r="C216" i="13" a="1"/>
  <c r="C216" i="13" s="1"/>
  <c r="D216" i="13" a="1"/>
  <c r="D216" i="13" s="1"/>
  <c r="E216" i="13" a="1"/>
  <c r="E216" i="13" s="1"/>
  <c r="F216" i="13" a="1"/>
  <c r="F216" i="13" s="1"/>
  <c r="G216" i="13" a="1"/>
  <c r="G216" i="13" s="1"/>
  <c r="H216" i="13" a="1"/>
  <c r="H216" i="13" s="1"/>
  <c r="I216" i="13" a="1"/>
  <c r="I216" i="13" s="1"/>
  <c r="J216" i="13" a="1"/>
  <c r="J216" i="13" s="1"/>
  <c r="K216" i="13" a="1"/>
  <c r="K216" i="13" s="1"/>
  <c r="L216" i="13" a="1"/>
  <c r="L216" i="13" s="1"/>
  <c r="M216" i="13" a="1"/>
  <c r="M216" i="13" s="1"/>
  <c r="N216" i="13" a="1"/>
  <c r="N216" i="13" s="1"/>
  <c r="O216" i="13" a="1"/>
  <c r="O216" i="13" s="1"/>
  <c r="P216" i="13" a="1"/>
  <c r="P216" i="13" s="1"/>
  <c r="A217" i="13" a="1"/>
  <c r="A217" i="13" s="1"/>
  <c r="B217" i="13" a="1"/>
  <c r="B217" i="13" s="1"/>
  <c r="C217" i="13" a="1"/>
  <c r="C217" i="13" s="1"/>
  <c r="D217" i="13" a="1"/>
  <c r="D217" i="13" s="1"/>
  <c r="E217" i="13" a="1"/>
  <c r="E217" i="13" s="1"/>
  <c r="F217" i="13" a="1"/>
  <c r="F217" i="13" s="1"/>
  <c r="G217" i="13" a="1"/>
  <c r="G217" i="13" s="1"/>
  <c r="H217" i="13" a="1"/>
  <c r="H217" i="13" s="1"/>
  <c r="I217" i="13" a="1"/>
  <c r="I217" i="13" s="1"/>
  <c r="J217" i="13" a="1"/>
  <c r="J217" i="13" s="1"/>
  <c r="K217" i="13" a="1"/>
  <c r="K217" i="13" s="1"/>
  <c r="L217" i="13" a="1"/>
  <c r="L217" i="13" s="1"/>
  <c r="M217" i="13" a="1"/>
  <c r="M217" i="13" s="1"/>
  <c r="N217" i="13" a="1"/>
  <c r="N217" i="13" s="1"/>
  <c r="O217" i="13" a="1"/>
  <c r="O217" i="13" s="1"/>
  <c r="P217" i="13" a="1"/>
  <c r="P217" i="13" s="1"/>
  <c r="A218" i="13" a="1"/>
  <c r="A218" i="13" s="1"/>
  <c r="B218" i="13" a="1"/>
  <c r="B218" i="13" s="1"/>
  <c r="C218" i="13" a="1"/>
  <c r="C218" i="13" s="1"/>
  <c r="D218" i="13" a="1"/>
  <c r="D218" i="13" s="1"/>
  <c r="E218" i="13" a="1"/>
  <c r="E218" i="13" s="1"/>
  <c r="F218" i="13" a="1"/>
  <c r="F218" i="13" s="1"/>
  <c r="G218" i="13" a="1"/>
  <c r="G218" i="13" s="1"/>
  <c r="H218" i="13" a="1"/>
  <c r="H218" i="13" s="1"/>
  <c r="I218" i="13" a="1"/>
  <c r="I218" i="13" s="1"/>
  <c r="J218" i="13" a="1"/>
  <c r="J218" i="13" s="1"/>
  <c r="K218" i="13" a="1"/>
  <c r="K218" i="13" s="1"/>
  <c r="L218" i="13" a="1"/>
  <c r="L218" i="13" s="1"/>
  <c r="M218" i="13" a="1"/>
  <c r="M218" i="13" s="1"/>
  <c r="N218" i="13" a="1"/>
  <c r="N218" i="13" s="1"/>
  <c r="O218" i="13" a="1"/>
  <c r="O218" i="13" s="1"/>
  <c r="P218" i="13" a="1"/>
  <c r="P218" i="13" s="1"/>
  <c r="A219" i="13" a="1"/>
  <c r="A219" i="13" s="1"/>
  <c r="B219" i="13" a="1"/>
  <c r="B219" i="13" s="1"/>
  <c r="C219" i="13" a="1"/>
  <c r="C219" i="13" s="1"/>
  <c r="D219" i="13" a="1"/>
  <c r="D219" i="13" s="1"/>
  <c r="E219" i="13" a="1"/>
  <c r="E219" i="13" s="1"/>
  <c r="F219" i="13" a="1"/>
  <c r="F219" i="13" s="1"/>
  <c r="G219" i="13" a="1"/>
  <c r="G219" i="13" s="1"/>
  <c r="H219" i="13" a="1"/>
  <c r="H219" i="13" s="1"/>
  <c r="I219" i="13" a="1"/>
  <c r="I219" i="13" s="1"/>
  <c r="J219" i="13" a="1"/>
  <c r="J219" i="13" s="1"/>
  <c r="K219" i="13" a="1"/>
  <c r="K219" i="13" s="1"/>
  <c r="L219" i="13" a="1"/>
  <c r="L219" i="13" s="1"/>
  <c r="M219" i="13" a="1"/>
  <c r="M219" i="13" s="1"/>
  <c r="N219" i="13" a="1"/>
  <c r="N219" i="13" s="1"/>
  <c r="O219" i="13" a="1"/>
  <c r="O219" i="13" s="1"/>
  <c r="P219" i="13" a="1"/>
  <c r="P219" i="13" s="1"/>
  <c r="A220" i="13" a="1"/>
  <c r="A220" i="13" s="1"/>
  <c r="B220" i="13" a="1"/>
  <c r="B220" i="13" s="1"/>
  <c r="C220" i="13" a="1"/>
  <c r="C220" i="13" s="1"/>
  <c r="D220" i="13" a="1"/>
  <c r="D220" i="13" s="1"/>
  <c r="E220" i="13" a="1"/>
  <c r="E220" i="13" s="1"/>
  <c r="F220" i="13" a="1"/>
  <c r="F220" i="13" s="1"/>
  <c r="G220" i="13" a="1"/>
  <c r="G220" i="13" s="1"/>
  <c r="H220" i="13" a="1"/>
  <c r="H220" i="13" s="1"/>
  <c r="I220" i="13" a="1"/>
  <c r="I220" i="13" s="1"/>
  <c r="J220" i="13" a="1"/>
  <c r="J220" i="13" s="1"/>
  <c r="K220" i="13" a="1"/>
  <c r="K220" i="13" s="1"/>
  <c r="L220" i="13" a="1"/>
  <c r="L220" i="13" s="1"/>
  <c r="M220" i="13" a="1"/>
  <c r="M220" i="13" s="1"/>
  <c r="N220" i="13" a="1"/>
  <c r="N220" i="13" s="1"/>
  <c r="O220" i="13" a="1"/>
  <c r="O220" i="13" s="1"/>
  <c r="P220" i="13" a="1"/>
  <c r="P220" i="13" s="1"/>
  <c r="A221" i="13" a="1"/>
  <c r="A221" i="13" s="1"/>
  <c r="B221" i="13" a="1"/>
  <c r="B221" i="13" s="1"/>
  <c r="C221" i="13" a="1"/>
  <c r="C221" i="13" s="1"/>
  <c r="D221" i="13" a="1"/>
  <c r="D221" i="13" s="1"/>
  <c r="E221" i="13" a="1"/>
  <c r="E221" i="13" s="1"/>
  <c r="F221" i="13" a="1"/>
  <c r="F221" i="13" s="1"/>
  <c r="G221" i="13" a="1"/>
  <c r="G221" i="13" s="1"/>
  <c r="H221" i="13" a="1"/>
  <c r="H221" i="13" s="1"/>
  <c r="I221" i="13" a="1"/>
  <c r="I221" i="13" s="1"/>
  <c r="J221" i="13" a="1"/>
  <c r="J221" i="13" s="1"/>
  <c r="K221" i="13" a="1"/>
  <c r="K221" i="13" s="1"/>
  <c r="L221" i="13" a="1"/>
  <c r="L221" i="13" s="1"/>
  <c r="M221" i="13" a="1"/>
  <c r="M221" i="13" s="1"/>
  <c r="N221" i="13" a="1"/>
  <c r="N221" i="13" s="1"/>
  <c r="O221" i="13" a="1"/>
  <c r="O221" i="13" s="1"/>
  <c r="P221" i="13" a="1"/>
  <c r="P221" i="13" s="1"/>
  <c r="A222" i="13" a="1"/>
  <c r="A222" i="13" s="1"/>
  <c r="B222" i="13" a="1"/>
  <c r="B222" i="13" s="1"/>
  <c r="C222" i="13" a="1"/>
  <c r="C222" i="13" s="1"/>
  <c r="D222" i="13" a="1"/>
  <c r="D222" i="13" s="1"/>
  <c r="E222" i="13" a="1"/>
  <c r="E222" i="13" s="1"/>
  <c r="F222" i="13" a="1"/>
  <c r="F222" i="13" s="1"/>
  <c r="G222" i="13" a="1"/>
  <c r="G222" i="13" s="1"/>
  <c r="H222" i="13" a="1"/>
  <c r="H222" i="13" s="1"/>
  <c r="I222" i="13" a="1"/>
  <c r="I222" i="13" s="1"/>
  <c r="J222" i="13" a="1"/>
  <c r="J222" i="13" s="1"/>
  <c r="K222" i="13" a="1"/>
  <c r="K222" i="13" s="1"/>
  <c r="L222" i="13" a="1"/>
  <c r="L222" i="13" s="1"/>
  <c r="M222" i="13" a="1"/>
  <c r="M222" i="13" s="1"/>
  <c r="N222" i="13" a="1"/>
  <c r="N222" i="13" s="1"/>
  <c r="O222" i="13" a="1"/>
  <c r="O222" i="13" s="1"/>
  <c r="P222" i="13" a="1"/>
  <c r="P222" i="13" s="1"/>
  <c r="A223" i="13" a="1"/>
  <c r="A223" i="13" s="1"/>
  <c r="B223" i="13" a="1"/>
  <c r="B223" i="13" s="1"/>
  <c r="C223" i="13" a="1"/>
  <c r="C223" i="13" s="1"/>
  <c r="D223" i="13" a="1"/>
  <c r="D223" i="13" s="1"/>
  <c r="E223" i="13" a="1"/>
  <c r="E223" i="13" s="1"/>
  <c r="F223" i="13" a="1"/>
  <c r="F223" i="13" s="1"/>
  <c r="G223" i="13" a="1"/>
  <c r="G223" i="13" s="1"/>
  <c r="H223" i="13" a="1"/>
  <c r="H223" i="13" s="1"/>
  <c r="I223" i="13" a="1"/>
  <c r="I223" i="13" s="1"/>
  <c r="J223" i="13" a="1"/>
  <c r="J223" i="13" s="1"/>
  <c r="K223" i="13" a="1"/>
  <c r="K223" i="13" s="1"/>
  <c r="L223" i="13" a="1"/>
  <c r="L223" i="13" s="1"/>
  <c r="M223" i="13" a="1"/>
  <c r="M223" i="13" s="1"/>
  <c r="N223" i="13" a="1"/>
  <c r="N223" i="13" s="1"/>
  <c r="O223" i="13" a="1"/>
  <c r="O223" i="13" s="1"/>
  <c r="P223" i="13" a="1"/>
  <c r="P223" i="13" s="1"/>
  <c r="A224" i="13" a="1"/>
  <c r="A224" i="13" s="1"/>
  <c r="B224" i="13" a="1"/>
  <c r="B224" i="13" s="1"/>
  <c r="C224" i="13" a="1"/>
  <c r="C224" i="13" s="1"/>
  <c r="D224" i="13" a="1"/>
  <c r="D224" i="13" s="1"/>
  <c r="E224" i="13" a="1"/>
  <c r="E224" i="13" s="1"/>
  <c r="F224" i="13" a="1"/>
  <c r="F224" i="13" s="1"/>
  <c r="G224" i="13" a="1"/>
  <c r="G224" i="13" s="1"/>
  <c r="H224" i="13" a="1"/>
  <c r="H224" i="13" s="1"/>
  <c r="I224" i="13" a="1"/>
  <c r="I224" i="13" s="1"/>
  <c r="J224" i="13" a="1"/>
  <c r="J224" i="13" s="1"/>
  <c r="K224" i="13" a="1"/>
  <c r="K224" i="13" s="1"/>
  <c r="L224" i="13" a="1"/>
  <c r="L224" i="13" s="1"/>
  <c r="M224" i="13" a="1"/>
  <c r="M224" i="13" s="1"/>
  <c r="N224" i="13" a="1"/>
  <c r="N224" i="13" s="1"/>
  <c r="O224" i="13" a="1"/>
  <c r="O224" i="13" s="1"/>
  <c r="P224" i="13" a="1"/>
  <c r="P224" i="13" s="1"/>
  <c r="A225" i="13" a="1"/>
  <c r="A225" i="13" s="1"/>
  <c r="B225" i="13" a="1"/>
  <c r="B225" i="13" s="1"/>
  <c r="C225" i="13" a="1"/>
  <c r="C225" i="13" s="1"/>
  <c r="D225" i="13" a="1"/>
  <c r="D225" i="13" s="1"/>
  <c r="E225" i="13" a="1"/>
  <c r="E225" i="13" s="1"/>
  <c r="F225" i="13" a="1"/>
  <c r="F225" i="13" s="1"/>
  <c r="G225" i="13" a="1"/>
  <c r="G225" i="13" s="1"/>
  <c r="H225" i="13" a="1"/>
  <c r="H225" i="13" s="1"/>
  <c r="I225" i="13" a="1"/>
  <c r="I225" i="13" s="1"/>
  <c r="J225" i="13" a="1"/>
  <c r="J225" i="13" s="1"/>
  <c r="K225" i="13" a="1"/>
  <c r="K225" i="13" s="1"/>
  <c r="L225" i="13" a="1"/>
  <c r="L225" i="13" s="1"/>
  <c r="M225" i="13" a="1"/>
  <c r="M225" i="13" s="1"/>
  <c r="N225" i="13" a="1"/>
  <c r="N225" i="13" s="1"/>
  <c r="O225" i="13" a="1"/>
  <c r="O225" i="13" s="1"/>
  <c r="P225" i="13" a="1"/>
  <c r="P225" i="13" s="1"/>
  <c r="A226" i="13" a="1"/>
  <c r="A226" i="13" s="1"/>
  <c r="B226" i="13" a="1"/>
  <c r="B226" i="13" s="1"/>
  <c r="C226" i="13" a="1"/>
  <c r="C226" i="13" s="1"/>
  <c r="D226" i="13" a="1"/>
  <c r="D226" i="13" s="1"/>
  <c r="E226" i="13" a="1"/>
  <c r="E226" i="13" s="1"/>
  <c r="F226" i="13" a="1"/>
  <c r="F226" i="13" s="1"/>
  <c r="G226" i="13" a="1"/>
  <c r="G226" i="13" s="1"/>
  <c r="H226" i="13" a="1"/>
  <c r="H226" i="13" s="1"/>
  <c r="I226" i="13" a="1"/>
  <c r="I226" i="13" s="1"/>
  <c r="J226" i="13" a="1"/>
  <c r="J226" i="13" s="1"/>
  <c r="K226" i="13" a="1"/>
  <c r="K226" i="13" s="1"/>
  <c r="L226" i="13" a="1"/>
  <c r="L226" i="13" s="1"/>
  <c r="M226" i="13" a="1"/>
  <c r="M226" i="13" s="1"/>
  <c r="N226" i="13" a="1"/>
  <c r="N226" i="13" s="1"/>
  <c r="O226" i="13" a="1"/>
  <c r="O226" i="13" s="1"/>
  <c r="P226" i="13" a="1"/>
  <c r="P226" i="13" s="1"/>
  <c r="A227" i="13" a="1"/>
  <c r="A227" i="13" s="1"/>
  <c r="B227" i="13" a="1"/>
  <c r="B227" i="13" s="1"/>
  <c r="C227" i="13" a="1"/>
  <c r="C227" i="13" s="1"/>
  <c r="D227" i="13" a="1"/>
  <c r="D227" i="13" s="1"/>
  <c r="E227" i="13" a="1"/>
  <c r="E227" i="13" s="1"/>
  <c r="F227" i="13" a="1"/>
  <c r="F227" i="13" s="1"/>
  <c r="G227" i="13" a="1"/>
  <c r="G227" i="13" s="1"/>
  <c r="H227" i="13" a="1"/>
  <c r="H227" i="13" s="1"/>
  <c r="I227" i="13" a="1"/>
  <c r="I227" i="13" s="1"/>
  <c r="J227" i="13" a="1"/>
  <c r="J227" i="13" s="1"/>
  <c r="K227" i="13" a="1"/>
  <c r="K227" i="13" s="1"/>
  <c r="L227" i="13" a="1"/>
  <c r="L227" i="13" s="1"/>
  <c r="M227" i="13" a="1"/>
  <c r="M227" i="13" s="1"/>
  <c r="N227" i="13" a="1"/>
  <c r="N227" i="13" s="1"/>
  <c r="O227" i="13" a="1"/>
  <c r="O227" i="13" s="1"/>
  <c r="P227" i="13" a="1"/>
  <c r="P227" i="13" s="1"/>
  <c r="A228" i="13" a="1"/>
  <c r="A228" i="13" s="1"/>
  <c r="B228" i="13" a="1"/>
  <c r="B228" i="13" s="1"/>
  <c r="C228" i="13" a="1"/>
  <c r="C228" i="13" s="1"/>
  <c r="D228" i="13" a="1"/>
  <c r="D228" i="13" s="1"/>
  <c r="E228" i="13" a="1"/>
  <c r="E228" i="13" s="1"/>
  <c r="F228" i="13" a="1"/>
  <c r="F228" i="13" s="1"/>
  <c r="G228" i="13" a="1"/>
  <c r="G228" i="13" s="1"/>
  <c r="H228" i="13" a="1"/>
  <c r="H228" i="13" s="1"/>
  <c r="I228" i="13" a="1"/>
  <c r="I228" i="13" s="1"/>
  <c r="J228" i="13" a="1"/>
  <c r="J228" i="13"/>
  <c r="K228" i="13" a="1"/>
  <c r="K228" i="13" s="1"/>
  <c r="L228" i="13" a="1"/>
  <c r="L228" i="13" s="1"/>
  <c r="M228" i="13" a="1"/>
  <c r="M228" i="13" s="1"/>
  <c r="N228" i="13" a="1"/>
  <c r="N228" i="13" s="1"/>
  <c r="O228" i="13" a="1"/>
  <c r="O228" i="13" s="1"/>
  <c r="P228" i="13" a="1"/>
  <c r="P228" i="13" s="1"/>
  <c r="A229" i="13" a="1"/>
  <c r="A229" i="13" s="1"/>
  <c r="B229" i="13" a="1"/>
  <c r="B229" i="13" s="1"/>
  <c r="C229" i="13" a="1"/>
  <c r="C229" i="13" s="1"/>
  <c r="D229" i="13" a="1"/>
  <c r="D229" i="13" s="1"/>
  <c r="E229" i="13" a="1"/>
  <c r="E229" i="13" s="1"/>
  <c r="F229" i="13" a="1"/>
  <c r="F229" i="13" s="1"/>
  <c r="G229" i="13" a="1"/>
  <c r="G229" i="13" s="1"/>
  <c r="H229" i="13" a="1"/>
  <c r="H229" i="13" s="1"/>
  <c r="I229" i="13" a="1"/>
  <c r="I229" i="13" s="1"/>
  <c r="J229" i="13" a="1"/>
  <c r="J229" i="13" s="1"/>
  <c r="K229" i="13" a="1"/>
  <c r="K229" i="13" s="1"/>
  <c r="L229" i="13" a="1"/>
  <c r="L229" i="13" s="1"/>
  <c r="M229" i="13" a="1"/>
  <c r="M229" i="13" s="1"/>
  <c r="N229" i="13" a="1"/>
  <c r="N229" i="13" s="1"/>
  <c r="O229" i="13" a="1"/>
  <c r="O229" i="13" s="1"/>
  <c r="P229" i="13" a="1"/>
  <c r="P229" i="13" s="1"/>
  <c r="A230" i="13" a="1"/>
  <c r="A230" i="13" s="1"/>
  <c r="B230" i="13" a="1"/>
  <c r="B230" i="13" s="1"/>
  <c r="C230" i="13" a="1"/>
  <c r="C230" i="13" s="1"/>
  <c r="D230" i="13" a="1"/>
  <c r="D230" i="13" s="1"/>
  <c r="E230" i="13" a="1"/>
  <c r="E230" i="13" s="1"/>
  <c r="F230" i="13" a="1"/>
  <c r="F230" i="13" s="1"/>
  <c r="G230" i="13" a="1"/>
  <c r="G230" i="13" s="1"/>
  <c r="H230" i="13" a="1"/>
  <c r="H230" i="13" s="1"/>
  <c r="I230" i="13" a="1"/>
  <c r="I230" i="13" s="1"/>
  <c r="J230" i="13" a="1"/>
  <c r="J230" i="13" s="1"/>
  <c r="K230" i="13" a="1"/>
  <c r="K230" i="13" s="1"/>
  <c r="L230" i="13" a="1"/>
  <c r="L230" i="13" s="1"/>
  <c r="M230" i="13" a="1"/>
  <c r="M230" i="13" s="1"/>
  <c r="N230" i="13" a="1"/>
  <c r="N230" i="13" s="1"/>
  <c r="O230" i="13" a="1"/>
  <c r="O230" i="13" s="1"/>
  <c r="P230" i="13" a="1"/>
  <c r="P230" i="13" s="1"/>
  <c r="A231" i="13" a="1"/>
  <c r="A231" i="13" s="1"/>
  <c r="B231" i="13" a="1"/>
  <c r="B231" i="13" s="1"/>
  <c r="C231" i="13" a="1"/>
  <c r="C231" i="13" s="1"/>
  <c r="D231" i="13" a="1"/>
  <c r="D231" i="13" s="1"/>
  <c r="E231" i="13" a="1"/>
  <c r="E231" i="13" s="1"/>
  <c r="F231" i="13" a="1"/>
  <c r="F231" i="13" s="1"/>
  <c r="G231" i="13" a="1"/>
  <c r="G231" i="13" s="1"/>
  <c r="H231" i="13" a="1"/>
  <c r="H231" i="13" s="1"/>
  <c r="I231" i="13" a="1"/>
  <c r="I231" i="13" s="1"/>
  <c r="J231" i="13" a="1"/>
  <c r="J231" i="13" s="1"/>
  <c r="K231" i="13" a="1"/>
  <c r="K231" i="13" s="1"/>
  <c r="L231" i="13" a="1"/>
  <c r="L231" i="13" s="1"/>
  <c r="M231" i="13" a="1"/>
  <c r="M231" i="13" s="1"/>
  <c r="N231" i="13" a="1"/>
  <c r="N231" i="13" s="1"/>
  <c r="O231" i="13" a="1"/>
  <c r="O231" i="13" s="1"/>
  <c r="P231" i="13" a="1"/>
  <c r="P231" i="13" s="1"/>
  <c r="A232" i="13" a="1"/>
  <c r="A232" i="13" s="1"/>
  <c r="B232" i="13" a="1"/>
  <c r="B232" i="13" s="1"/>
  <c r="C232" i="13" a="1"/>
  <c r="C232" i="13" s="1"/>
  <c r="D232" i="13" a="1"/>
  <c r="D232" i="13" s="1"/>
  <c r="E232" i="13" a="1"/>
  <c r="E232" i="13" s="1"/>
  <c r="F232" i="13" a="1"/>
  <c r="F232" i="13" s="1"/>
  <c r="G232" i="13" a="1"/>
  <c r="G232" i="13" s="1"/>
  <c r="H232" i="13" a="1"/>
  <c r="H232" i="13" s="1"/>
  <c r="I232" i="13" a="1"/>
  <c r="I232" i="13" s="1"/>
  <c r="J232" i="13" a="1"/>
  <c r="J232" i="13" s="1"/>
  <c r="K232" i="13" a="1"/>
  <c r="K232" i="13" s="1"/>
  <c r="L232" i="13" a="1"/>
  <c r="L232" i="13" s="1"/>
  <c r="M232" i="13" a="1"/>
  <c r="M232" i="13" s="1"/>
  <c r="N232" i="13" a="1"/>
  <c r="N232" i="13" s="1"/>
  <c r="O232" i="13" a="1"/>
  <c r="O232" i="13" s="1"/>
  <c r="P232" i="13" a="1"/>
  <c r="P232" i="13" s="1"/>
  <c r="A233" i="13" a="1"/>
  <c r="A233" i="13" s="1"/>
  <c r="B233" i="13" a="1"/>
  <c r="B233" i="13" s="1"/>
  <c r="C233" i="13" a="1"/>
  <c r="C233" i="13" s="1"/>
  <c r="D233" i="13" a="1"/>
  <c r="D233" i="13" s="1"/>
  <c r="E233" i="13" a="1"/>
  <c r="E233" i="13" s="1"/>
  <c r="F233" i="13" a="1"/>
  <c r="F233" i="13" s="1"/>
  <c r="G233" i="13" a="1"/>
  <c r="G233" i="13" s="1"/>
  <c r="H233" i="13" a="1"/>
  <c r="H233" i="13" s="1"/>
  <c r="I233" i="13" a="1"/>
  <c r="I233" i="13" s="1"/>
  <c r="J233" i="13" a="1"/>
  <c r="J233" i="13" s="1"/>
  <c r="K233" i="13" a="1"/>
  <c r="K233" i="13" s="1"/>
  <c r="L233" i="13" a="1"/>
  <c r="L233" i="13" s="1"/>
  <c r="M233" i="13" a="1"/>
  <c r="M233" i="13" s="1"/>
  <c r="N233" i="13" a="1"/>
  <c r="N233" i="13" s="1"/>
  <c r="O233" i="13" a="1"/>
  <c r="O233" i="13" s="1"/>
  <c r="P233" i="13" a="1"/>
  <c r="P233" i="13" s="1"/>
  <c r="A234" i="13" a="1"/>
  <c r="A234" i="13" s="1"/>
  <c r="B234" i="13" a="1"/>
  <c r="B234" i="13" s="1"/>
  <c r="C234" i="13" a="1"/>
  <c r="C234" i="13" s="1"/>
  <c r="D234" i="13" a="1"/>
  <c r="D234" i="13" s="1"/>
  <c r="E234" i="13" a="1"/>
  <c r="E234" i="13" s="1"/>
  <c r="F234" i="13" a="1"/>
  <c r="F234" i="13" s="1"/>
  <c r="G234" i="13" a="1"/>
  <c r="G234" i="13" s="1"/>
  <c r="H234" i="13" a="1"/>
  <c r="H234" i="13" s="1"/>
  <c r="I234" i="13" a="1"/>
  <c r="I234" i="13" s="1"/>
  <c r="J234" i="13" a="1"/>
  <c r="J234" i="13" s="1"/>
  <c r="K234" i="13" a="1"/>
  <c r="K234" i="13" s="1"/>
  <c r="L234" i="13" a="1"/>
  <c r="L234" i="13" s="1"/>
  <c r="M234" i="13" a="1"/>
  <c r="M234" i="13" s="1"/>
  <c r="N234" i="13" a="1"/>
  <c r="N234" i="13" s="1"/>
  <c r="O234" i="13" a="1"/>
  <c r="O234" i="13" s="1"/>
  <c r="P234" i="13" a="1"/>
  <c r="P234" i="13" s="1"/>
  <c r="A235" i="13" a="1"/>
  <c r="A235" i="13" s="1"/>
  <c r="B235" i="13" a="1"/>
  <c r="B235" i="13" s="1"/>
  <c r="C235" i="13" a="1"/>
  <c r="C235" i="13" s="1"/>
  <c r="D235" i="13" a="1"/>
  <c r="D235" i="13" s="1"/>
  <c r="E235" i="13" a="1"/>
  <c r="E235" i="13" s="1"/>
  <c r="F235" i="13" a="1"/>
  <c r="F235" i="13" s="1"/>
  <c r="G235" i="13" a="1"/>
  <c r="G235" i="13" s="1"/>
  <c r="H235" i="13" a="1"/>
  <c r="H235" i="13" s="1"/>
  <c r="I235" i="13" a="1"/>
  <c r="I235" i="13" s="1"/>
  <c r="J235" i="13" a="1"/>
  <c r="J235" i="13" s="1"/>
  <c r="K235" i="13" a="1"/>
  <c r="K235" i="13" s="1"/>
  <c r="L235" i="13" a="1"/>
  <c r="L235" i="13" s="1"/>
  <c r="M235" i="13" a="1"/>
  <c r="M235" i="13" s="1"/>
  <c r="N235" i="13" a="1"/>
  <c r="N235" i="13" s="1"/>
  <c r="O235" i="13" a="1"/>
  <c r="O235" i="13" s="1"/>
  <c r="P235" i="13" a="1"/>
  <c r="P235" i="13" s="1"/>
  <c r="A236" i="13" a="1"/>
  <c r="A236" i="13" s="1"/>
  <c r="B236" i="13" a="1"/>
  <c r="B236" i="13" s="1"/>
  <c r="C236" i="13" a="1"/>
  <c r="C236" i="13" s="1"/>
  <c r="D236" i="13" a="1"/>
  <c r="D236" i="13" s="1"/>
  <c r="E236" i="13" a="1"/>
  <c r="E236" i="13" s="1"/>
  <c r="F236" i="13" a="1"/>
  <c r="F236" i="13" s="1"/>
  <c r="G236" i="13" a="1"/>
  <c r="G236" i="13" s="1"/>
  <c r="H236" i="13" a="1"/>
  <c r="H236" i="13" s="1"/>
  <c r="I236" i="13" a="1"/>
  <c r="I236" i="13" s="1"/>
  <c r="J236" i="13" a="1"/>
  <c r="J236" i="13" s="1"/>
  <c r="K236" i="13" a="1"/>
  <c r="K236" i="13" s="1"/>
  <c r="L236" i="13" a="1"/>
  <c r="L236" i="13" s="1"/>
  <c r="M236" i="13" a="1"/>
  <c r="M236" i="13" s="1"/>
  <c r="N236" i="13" a="1"/>
  <c r="N236" i="13" s="1"/>
  <c r="O236" i="13" a="1"/>
  <c r="O236" i="13" s="1"/>
  <c r="P236" i="13" a="1"/>
  <c r="P236" i="13" s="1"/>
  <c r="A237" i="13" a="1"/>
  <c r="A237" i="13" s="1"/>
  <c r="B237" i="13" a="1"/>
  <c r="B237" i="13" s="1"/>
  <c r="C237" i="13" a="1"/>
  <c r="C237" i="13" s="1"/>
  <c r="D237" i="13" a="1"/>
  <c r="D237" i="13" s="1"/>
  <c r="E237" i="13" a="1"/>
  <c r="E237" i="13" s="1"/>
  <c r="F237" i="13" a="1"/>
  <c r="F237" i="13" s="1"/>
  <c r="G237" i="13" a="1"/>
  <c r="G237" i="13" s="1"/>
  <c r="H237" i="13" a="1"/>
  <c r="H237" i="13" s="1"/>
  <c r="I237" i="13" a="1"/>
  <c r="I237" i="13" s="1"/>
  <c r="J237" i="13" a="1"/>
  <c r="J237" i="13" s="1"/>
  <c r="K237" i="13" a="1"/>
  <c r="K237" i="13" s="1"/>
  <c r="L237" i="13" a="1"/>
  <c r="L237" i="13" s="1"/>
  <c r="M237" i="13" a="1"/>
  <c r="M237" i="13" s="1"/>
  <c r="N237" i="13" a="1"/>
  <c r="N237" i="13" s="1"/>
  <c r="O237" i="13" a="1"/>
  <c r="O237" i="13" s="1"/>
  <c r="P237" i="13" a="1"/>
  <c r="P237" i="13" s="1"/>
  <c r="A238" i="13" a="1"/>
  <c r="A238" i="13" s="1"/>
  <c r="B238" i="13" a="1"/>
  <c r="B238" i="13" s="1"/>
  <c r="C238" i="13" a="1"/>
  <c r="C238" i="13" s="1"/>
  <c r="D238" i="13" a="1"/>
  <c r="D238" i="13" s="1"/>
  <c r="E238" i="13" a="1"/>
  <c r="E238" i="13" s="1"/>
  <c r="F238" i="13" a="1"/>
  <c r="F238" i="13" s="1"/>
  <c r="G238" i="13" a="1"/>
  <c r="G238" i="13" s="1"/>
  <c r="H238" i="13" a="1"/>
  <c r="H238" i="13" s="1"/>
  <c r="I238" i="13" a="1"/>
  <c r="I238" i="13" s="1"/>
  <c r="J238" i="13" a="1"/>
  <c r="J238" i="13" s="1"/>
  <c r="K238" i="13" a="1"/>
  <c r="K238" i="13" s="1"/>
  <c r="L238" i="13" a="1"/>
  <c r="L238" i="13" s="1"/>
  <c r="M238" i="13" a="1"/>
  <c r="M238" i="13" s="1"/>
  <c r="N238" i="13" a="1"/>
  <c r="N238" i="13" s="1"/>
  <c r="O238" i="13" a="1"/>
  <c r="O238" i="13" s="1"/>
  <c r="P238" i="13" a="1"/>
  <c r="P238" i="13" s="1"/>
  <c r="A239" i="13" a="1"/>
  <c r="A239" i="13" s="1"/>
  <c r="B239" i="13" a="1"/>
  <c r="B239" i="13" s="1"/>
  <c r="C239" i="13" a="1"/>
  <c r="C239" i="13" s="1"/>
  <c r="D239" i="13" a="1"/>
  <c r="D239" i="13" s="1"/>
  <c r="E239" i="13" a="1"/>
  <c r="E239" i="13" s="1"/>
  <c r="F239" i="13" a="1"/>
  <c r="F239" i="13" s="1"/>
  <c r="G239" i="13" a="1"/>
  <c r="G239" i="13" s="1"/>
  <c r="H239" i="13" a="1"/>
  <c r="H239" i="13" s="1"/>
  <c r="I239" i="13" a="1"/>
  <c r="I239" i="13" s="1"/>
  <c r="J239" i="13" a="1"/>
  <c r="J239" i="13" s="1"/>
  <c r="K239" i="13" a="1"/>
  <c r="K239" i="13" s="1"/>
  <c r="L239" i="13" a="1"/>
  <c r="L239" i="13" s="1"/>
  <c r="M239" i="13" a="1"/>
  <c r="M239" i="13" s="1"/>
  <c r="N239" i="13" a="1"/>
  <c r="N239" i="13" s="1"/>
  <c r="O239" i="13" a="1"/>
  <c r="O239" i="13" s="1"/>
  <c r="P239" i="13" a="1"/>
  <c r="P239" i="13" s="1"/>
  <c r="A240" i="13" a="1"/>
  <c r="A240" i="13" s="1"/>
  <c r="B240" i="13" a="1"/>
  <c r="B240" i="13" s="1"/>
  <c r="C240" i="13" a="1"/>
  <c r="C240" i="13" s="1"/>
  <c r="D240" i="13" a="1"/>
  <c r="D240" i="13" s="1"/>
  <c r="E240" i="13" a="1"/>
  <c r="E240" i="13" s="1"/>
  <c r="F240" i="13" a="1"/>
  <c r="F240" i="13" s="1"/>
  <c r="G240" i="13" a="1"/>
  <c r="G240" i="13" s="1"/>
  <c r="H240" i="13" a="1"/>
  <c r="H240" i="13" s="1"/>
  <c r="I240" i="13" a="1"/>
  <c r="I240" i="13" s="1"/>
  <c r="J240" i="13" a="1"/>
  <c r="J240" i="13" s="1"/>
  <c r="K240" i="13" a="1"/>
  <c r="K240" i="13" s="1"/>
  <c r="L240" i="13" a="1"/>
  <c r="L240" i="13" s="1"/>
  <c r="M240" i="13" a="1"/>
  <c r="M240" i="13" s="1"/>
  <c r="N240" i="13" a="1"/>
  <c r="N240" i="13" s="1"/>
  <c r="O240" i="13" a="1"/>
  <c r="O240" i="13" s="1"/>
  <c r="P240" i="13" a="1"/>
  <c r="P240" i="13" s="1"/>
  <c r="A241" i="13" a="1"/>
  <c r="A241" i="13" s="1"/>
  <c r="B241" i="13" a="1"/>
  <c r="B241" i="13" s="1"/>
  <c r="C241" i="13" a="1"/>
  <c r="C241" i="13" s="1"/>
  <c r="D241" i="13" a="1"/>
  <c r="D241" i="13" s="1"/>
  <c r="E241" i="13" a="1"/>
  <c r="E241" i="13" s="1"/>
  <c r="F241" i="13" a="1"/>
  <c r="F241" i="13" s="1"/>
  <c r="G241" i="13" a="1"/>
  <c r="G241" i="13" s="1"/>
  <c r="H241" i="13" a="1"/>
  <c r="H241" i="13" s="1"/>
  <c r="I241" i="13" a="1"/>
  <c r="I241" i="13" s="1"/>
  <c r="J241" i="13" a="1"/>
  <c r="J241" i="13" s="1"/>
  <c r="K241" i="13" a="1"/>
  <c r="K241" i="13" s="1"/>
  <c r="L241" i="13" a="1"/>
  <c r="L241" i="13" s="1"/>
  <c r="M241" i="13" a="1"/>
  <c r="M241" i="13" s="1"/>
  <c r="N241" i="13" a="1"/>
  <c r="N241" i="13" s="1"/>
  <c r="O241" i="13" a="1"/>
  <c r="O241" i="13" s="1"/>
  <c r="P241" i="13" a="1"/>
  <c r="P241" i="13" s="1"/>
  <c r="A242" i="13" a="1"/>
  <c r="A242" i="13" s="1"/>
  <c r="B242" i="13" a="1"/>
  <c r="B242" i="13" s="1"/>
  <c r="C242" i="13" a="1"/>
  <c r="C242" i="13" s="1"/>
  <c r="D242" i="13" a="1"/>
  <c r="D242" i="13" s="1"/>
  <c r="E242" i="13" a="1"/>
  <c r="E242" i="13" s="1"/>
  <c r="F242" i="13" a="1"/>
  <c r="F242" i="13" s="1"/>
  <c r="G242" i="13" a="1"/>
  <c r="G242" i="13" s="1"/>
  <c r="H242" i="13" a="1"/>
  <c r="H242" i="13" s="1"/>
  <c r="I242" i="13" a="1"/>
  <c r="I242" i="13" s="1"/>
  <c r="J242" i="13" a="1"/>
  <c r="J242" i="13" s="1"/>
  <c r="K242" i="13" a="1"/>
  <c r="K242" i="13" s="1"/>
  <c r="L242" i="13" a="1"/>
  <c r="L242" i="13" s="1"/>
  <c r="M242" i="13" a="1"/>
  <c r="M242" i="13" s="1"/>
  <c r="N242" i="13" a="1"/>
  <c r="N242" i="13" s="1"/>
  <c r="O242" i="13" a="1"/>
  <c r="O242" i="13" s="1"/>
  <c r="P242" i="13" a="1"/>
  <c r="P242" i="13" s="1"/>
  <c r="A243" i="13" a="1"/>
  <c r="A243" i="13" s="1"/>
  <c r="B243" i="13" a="1"/>
  <c r="B243" i="13" s="1"/>
  <c r="C243" i="13" a="1"/>
  <c r="C243" i="13" s="1"/>
  <c r="D243" i="13" a="1"/>
  <c r="D243" i="13" s="1"/>
  <c r="E243" i="13" a="1"/>
  <c r="E243" i="13" s="1"/>
  <c r="F243" i="13" a="1"/>
  <c r="F243" i="13" s="1"/>
  <c r="G243" i="13" a="1"/>
  <c r="G243" i="13" s="1"/>
  <c r="H243" i="13" a="1"/>
  <c r="H243" i="13" s="1"/>
  <c r="I243" i="13" a="1"/>
  <c r="I243" i="13" s="1"/>
  <c r="J243" i="13" a="1"/>
  <c r="J243" i="13" s="1"/>
  <c r="K243" i="13" a="1"/>
  <c r="K243" i="13" s="1"/>
  <c r="L243" i="13" a="1"/>
  <c r="L243" i="13" s="1"/>
  <c r="M243" i="13" a="1"/>
  <c r="M243" i="13" s="1"/>
  <c r="N243" i="13" a="1"/>
  <c r="N243" i="13" s="1"/>
  <c r="O243" i="13" a="1"/>
  <c r="O243" i="13" s="1"/>
  <c r="P243" i="13" a="1"/>
  <c r="P243" i="13" s="1"/>
  <c r="A244" i="13" a="1"/>
  <c r="A244" i="13" s="1"/>
  <c r="B244" i="13" a="1"/>
  <c r="B244" i="13" s="1"/>
  <c r="C244" i="13" a="1"/>
  <c r="C244" i="13" s="1"/>
  <c r="D244" i="13" a="1"/>
  <c r="D244" i="13" s="1"/>
  <c r="E244" i="13" a="1"/>
  <c r="E244" i="13" s="1"/>
  <c r="F244" i="13" a="1"/>
  <c r="F244" i="13" s="1"/>
  <c r="G244" i="13" a="1"/>
  <c r="G244" i="13" s="1"/>
  <c r="H244" i="13" a="1"/>
  <c r="H244" i="13" s="1"/>
  <c r="I244" i="13" a="1"/>
  <c r="I244" i="13" s="1"/>
  <c r="J244" i="13" a="1"/>
  <c r="J244" i="13" s="1"/>
  <c r="K244" i="13" a="1"/>
  <c r="K244" i="13" s="1"/>
  <c r="L244" i="13" a="1"/>
  <c r="L244" i="13" s="1"/>
  <c r="M244" i="13" a="1"/>
  <c r="M244" i="13" s="1"/>
  <c r="N244" i="13" a="1"/>
  <c r="N244" i="13" s="1"/>
  <c r="O244" i="13" a="1"/>
  <c r="O244" i="13" s="1"/>
  <c r="P244" i="13" a="1"/>
  <c r="P244" i="13" s="1"/>
  <c r="A245" i="13" a="1"/>
  <c r="A245" i="13" s="1"/>
  <c r="B245" i="13" a="1"/>
  <c r="B245" i="13" s="1"/>
  <c r="C245" i="13" a="1"/>
  <c r="C245" i="13" s="1"/>
  <c r="D245" i="13" a="1"/>
  <c r="D245" i="13" s="1"/>
  <c r="E245" i="13" a="1"/>
  <c r="E245" i="13" s="1"/>
  <c r="F245" i="13" a="1"/>
  <c r="F245" i="13" s="1"/>
  <c r="G245" i="13" a="1"/>
  <c r="G245" i="13" s="1"/>
  <c r="H245" i="13" a="1"/>
  <c r="H245" i="13" s="1"/>
  <c r="I245" i="13" a="1"/>
  <c r="I245" i="13" s="1"/>
  <c r="J245" i="13" a="1"/>
  <c r="J245" i="13" s="1"/>
  <c r="K245" i="13" a="1"/>
  <c r="K245" i="13" s="1"/>
  <c r="L245" i="13" a="1"/>
  <c r="L245" i="13" s="1"/>
  <c r="M245" i="13" a="1"/>
  <c r="M245" i="13" s="1"/>
  <c r="N245" i="13" a="1"/>
  <c r="N245" i="13" s="1"/>
  <c r="O245" i="13" a="1"/>
  <c r="O245" i="13" s="1"/>
  <c r="P245" i="13" a="1"/>
  <c r="P245" i="13" s="1"/>
  <c r="A246" i="13" a="1"/>
  <c r="A246" i="13" s="1"/>
  <c r="B246" i="13" a="1"/>
  <c r="B246" i="13" s="1"/>
  <c r="C246" i="13" a="1"/>
  <c r="C246" i="13" s="1"/>
  <c r="D246" i="13" a="1"/>
  <c r="D246" i="13" s="1"/>
  <c r="E246" i="13" a="1"/>
  <c r="E246" i="13" s="1"/>
  <c r="F246" i="13" a="1"/>
  <c r="F246" i="13" s="1"/>
  <c r="G246" i="13" a="1"/>
  <c r="G246" i="13" s="1"/>
  <c r="H246" i="13" a="1"/>
  <c r="H246" i="13" s="1"/>
  <c r="I246" i="13" a="1"/>
  <c r="I246" i="13" s="1"/>
  <c r="J246" i="13" a="1"/>
  <c r="J246" i="13" s="1"/>
  <c r="K246" i="13" a="1"/>
  <c r="K246" i="13" s="1"/>
  <c r="L246" i="13" a="1"/>
  <c r="L246" i="13" s="1"/>
  <c r="M246" i="13" a="1"/>
  <c r="M246" i="13" s="1"/>
  <c r="N246" i="13" a="1"/>
  <c r="N246" i="13" s="1"/>
  <c r="O246" i="13" a="1"/>
  <c r="O246" i="13" s="1"/>
  <c r="P246" i="13" a="1"/>
  <c r="P246" i="13" s="1"/>
  <c r="A247" i="13" a="1"/>
  <c r="A247" i="13" s="1"/>
  <c r="B247" i="13" a="1"/>
  <c r="B247" i="13" s="1"/>
  <c r="C247" i="13" a="1"/>
  <c r="C247" i="13" s="1"/>
  <c r="D247" i="13" a="1"/>
  <c r="D247" i="13" s="1"/>
  <c r="E247" i="13" a="1"/>
  <c r="E247" i="13" s="1"/>
  <c r="F247" i="13" a="1"/>
  <c r="F247" i="13" s="1"/>
  <c r="G247" i="13" a="1"/>
  <c r="G247" i="13" s="1"/>
  <c r="H247" i="13" a="1"/>
  <c r="H247" i="13" s="1"/>
  <c r="I247" i="13" a="1"/>
  <c r="I247" i="13" s="1"/>
  <c r="J247" i="13" a="1"/>
  <c r="J247" i="13" s="1"/>
  <c r="K247" i="13" a="1"/>
  <c r="K247" i="13" s="1"/>
  <c r="L247" i="13" a="1"/>
  <c r="L247" i="13" s="1"/>
  <c r="M247" i="13" a="1"/>
  <c r="M247" i="13" s="1"/>
  <c r="N247" i="13" a="1"/>
  <c r="N247" i="13" s="1"/>
  <c r="O247" i="13" a="1"/>
  <c r="O247" i="13" s="1"/>
  <c r="P247" i="13" a="1"/>
  <c r="P247" i="13" s="1"/>
  <c r="A248" i="13" a="1"/>
  <c r="A248" i="13" s="1"/>
  <c r="B248" i="13" a="1"/>
  <c r="B248" i="13" s="1"/>
  <c r="C248" i="13" a="1"/>
  <c r="C248" i="13" s="1"/>
  <c r="D248" i="13" a="1"/>
  <c r="D248" i="13" s="1"/>
  <c r="E248" i="13" a="1"/>
  <c r="E248" i="13" s="1"/>
  <c r="F248" i="13" a="1"/>
  <c r="F248" i="13" s="1"/>
  <c r="G248" i="13" a="1"/>
  <c r="G248" i="13" s="1"/>
  <c r="H248" i="13" a="1"/>
  <c r="H248" i="13" s="1"/>
  <c r="I248" i="13" a="1"/>
  <c r="I248" i="13" s="1"/>
  <c r="J248" i="13" a="1"/>
  <c r="J248" i="13" s="1"/>
  <c r="K248" i="13" a="1"/>
  <c r="K248" i="13" s="1"/>
  <c r="L248" i="13" a="1"/>
  <c r="L248" i="13" s="1"/>
  <c r="M248" i="13" a="1"/>
  <c r="M248" i="13" s="1"/>
  <c r="N248" i="13" a="1"/>
  <c r="N248" i="13" s="1"/>
  <c r="O248" i="13" a="1"/>
  <c r="O248" i="13" s="1"/>
  <c r="P248" i="13" a="1"/>
  <c r="P248" i="13" s="1"/>
  <c r="A249" i="13" a="1"/>
  <c r="A249" i="13" s="1"/>
  <c r="B249" i="13" a="1"/>
  <c r="B249" i="13" s="1"/>
  <c r="C249" i="13" a="1"/>
  <c r="C249" i="13" s="1"/>
  <c r="D249" i="13" a="1"/>
  <c r="D249" i="13" s="1"/>
  <c r="E249" i="13" a="1"/>
  <c r="E249" i="13" s="1"/>
  <c r="F249" i="13" a="1"/>
  <c r="F249" i="13" s="1"/>
  <c r="G249" i="13" a="1"/>
  <c r="G249" i="13" s="1"/>
  <c r="H249" i="13" a="1"/>
  <c r="H249" i="13" s="1"/>
  <c r="I249" i="13" a="1"/>
  <c r="I249" i="13" s="1"/>
  <c r="J249" i="13" a="1"/>
  <c r="J249" i="13" s="1"/>
  <c r="K249" i="13" a="1"/>
  <c r="K249" i="13" s="1"/>
  <c r="L249" i="13" a="1"/>
  <c r="L249" i="13" s="1"/>
  <c r="M249" i="13" a="1"/>
  <c r="M249" i="13" s="1"/>
  <c r="N249" i="13" a="1"/>
  <c r="N249" i="13" s="1"/>
  <c r="O249" i="13" a="1"/>
  <c r="O249" i="13" s="1"/>
  <c r="P249" i="13" a="1"/>
  <c r="P249" i="13" s="1"/>
  <c r="A250" i="13" a="1"/>
  <c r="A250" i="13" s="1"/>
  <c r="B250" i="13" a="1"/>
  <c r="B250" i="13" s="1"/>
  <c r="C250" i="13" a="1"/>
  <c r="C250" i="13" s="1"/>
  <c r="D250" i="13" a="1"/>
  <c r="D250" i="13" s="1"/>
  <c r="E250" i="13" a="1"/>
  <c r="E250" i="13" s="1"/>
  <c r="F250" i="13" a="1"/>
  <c r="F250" i="13" s="1"/>
  <c r="G250" i="13" a="1"/>
  <c r="G250" i="13" s="1"/>
  <c r="H250" i="13" a="1"/>
  <c r="H250" i="13" s="1"/>
  <c r="I250" i="13" a="1"/>
  <c r="I250" i="13" s="1"/>
  <c r="J250" i="13" a="1"/>
  <c r="J250" i="13" s="1"/>
  <c r="K250" i="13" a="1"/>
  <c r="K250" i="13" s="1"/>
  <c r="L250" i="13" a="1"/>
  <c r="L250" i="13" s="1"/>
  <c r="M250" i="13" a="1"/>
  <c r="M250" i="13" s="1"/>
  <c r="N250" i="13" a="1"/>
  <c r="N250" i="13" s="1"/>
  <c r="O250" i="13" a="1"/>
  <c r="O250" i="13" s="1"/>
  <c r="P250" i="13" a="1"/>
  <c r="P250" i="13" s="1"/>
  <c r="A251" i="13" a="1"/>
  <c r="A251" i="13" s="1"/>
  <c r="B251" i="13" a="1"/>
  <c r="B251" i="13" s="1"/>
  <c r="C251" i="13" a="1"/>
  <c r="C251" i="13" s="1"/>
  <c r="D251" i="13" a="1"/>
  <c r="D251" i="13" s="1"/>
  <c r="E251" i="13" a="1"/>
  <c r="E251" i="13" s="1"/>
  <c r="F251" i="13" a="1"/>
  <c r="F251" i="13" s="1"/>
  <c r="G251" i="13" a="1"/>
  <c r="G251" i="13" s="1"/>
  <c r="H251" i="13" a="1"/>
  <c r="H251" i="13" s="1"/>
  <c r="I251" i="13" a="1"/>
  <c r="I251" i="13" s="1"/>
  <c r="J251" i="13" a="1"/>
  <c r="J251" i="13" s="1"/>
  <c r="K251" i="13" a="1"/>
  <c r="K251" i="13" s="1"/>
  <c r="L251" i="13" a="1"/>
  <c r="L251" i="13" s="1"/>
  <c r="M251" i="13" a="1"/>
  <c r="M251" i="13" s="1"/>
  <c r="N251" i="13" a="1"/>
  <c r="N251" i="13" s="1"/>
  <c r="O251" i="13" a="1"/>
  <c r="O251" i="13" s="1"/>
  <c r="P251" i="13" a="1"/>
  <c r="P251" i="13" s="1"/>
  <c r="A252" i="13" a="1"/>
  <c r="A252" i="13" s="1"/>
  <c r="B252" i="13" a="1"/>
  <c r="B252" i="13" s="1"/>
  <c r="C252" i="13" a="1"/>
  <c r="C252" i="13" s="1"/>
  <c r="D252" i="13" a="1"/>
  <c r="D252" i="13" s="1"/>
  <c r="E252" i="13" a="1"/>
  <c r="E252" i="13" s="1"/>
  <c r="F252" i="13" a="1"/>
  <c r="F252" i="13" s="1"/>
  <c r="G252" i="13" a="1"/>
  <c r="G252" i="13" s="1"/>
  <c r="H252" i="13" a="1"/>
  <c r="H252" i="13" s="1"/>
  <c r="I252" i="13" a="1"/>
  <c r="I252" i="13" s="1"/>
  <c r="J252" i="13" a="1"/>
  <c r="J252" i="13" s="1"/>
  <c r="K252" i="13" a="1"/>
  <c r="K252" i="13" s="1"/>
  <c r="L252" i="13" a="1"/>
  <c r="L252" i="13" s="1"/>
  <c r="M252" i="13" a="1"/>
  <c r="M252" i="13" s="1"/>
  <c r="N252" i="13" a="1"/>
  <c r="N252" i="13" s="1"/>
  <c r="O252" i="13" a="1"/>
  <c r="O252" i="13" s="1"/>
  <c r="P252" i="13" a="1"/>
  <c r="P252" i="13" s="1"/>
  <c r="A253" i="13" a="1"/>
  <c r="A253" i="13" s="1"/>
  <c r="B253" i="13" a="1"/>
  <c r="B253" i="13" s="1"/>
  <c r="C253" i="13" a="1"/>
  <c r="C253" i="13" s="1"/>
  <c r="D253" i="13" a="1"/>
  <c r="D253" i="13" s="1"/>
  <c r="E253" i="13" a="1"/>
  <c r="E253" i="13" s="1"/>
  <c r="F253" i="13" a="1"/>
  <c r="F253" i="13" s="1"/>
  <c r="G253" i="13" a="1"/>
  <c r="G253" i="13" s="1"/>
  <c r="H253" i="13" a="1"/>
  <c r="H253" i="13" s="1"/>
  <c r="I253" i="13" a="1"/>
  <c r="I253" i="13" s="1"/>
  <c r="J253" i="13" a="1"/>
  <c r="J253" i="13" s="1"/>
  <c r="K253" i="13" a="1"/>
  <c r="K253" i="13" s="1"/>
  <c r="L253" i="13" a="1"/>
  <c r="L253" i="13" s="1"/>
  <c r="M253" i="13" a="1"/>
  <c r="M253" i="13" s="1"/>
  <c r="N253" i="13" a="1"/>
  <c r="N253" i="13" s="1"/>
  <c r="O253" i="13" a="1"/>
  <c r="O253" i="13" s="1"/>
  <c r="P253" i="13" a="1"/>
  <c r="P253" i="13" s="1"/>
  <c r="A254" i="13" a="1"/>
  <c r="A254" i="13" s="1"/>
  <c r="B254" i="13" a="1"/>
  <c r="B254" i="13" s="1"/>
  <c r="C254" i="13" a="1"/>
  <c r="C254" i="13" s="1"/>
  <c r="D254" i="13" a="1"/>
  <c r="D254" i="13" s="1"/>
  <c r="E254" i="13" a="1"/>
  <c r="E254" i="13" s="1"/>
  <c r="F254" i="13" a="1"/>
  <c r="F254" i="13" s="1"/>
  <c r="G254" i="13" a="1"/>
  <c r="G254" i="13" s="1"/>
  <c r="H254" i="13" a="1"/>
  <c r="H254" i="13" s="1"/>
  <c r="I254" i="13" a="1"/>
  <c r="I254" i="13" s="1"/>
  <c r="J254" i="13" a="1"/>
  <c r="J254" i="13" s="1"/>
  <c r="K254" i="13" a="1"/>
  <c r="K254" i="13" s="1"/>
  <c r="L254" i="13" a="1"/>
  <c r="L254" i="13" s="1"/>
  <c r="M254" i="13" a="1"/>
  <c r="M254" i="13" s="1"/>
  <c r="N254" i="13" a="1"/>
  <c r="N254" i="13" s="1"/>
  <c r="O254" i="13" a="1"/>
  <c r="O254" i="13" s="1"/>
  <c r="P254" i="13" a="1"/>
  <c r="P254" i="13" s="1"/>
  <c r="A255" i="13" a="1"/>
  <c r="A255" i="13" s="1"/>
  <c r="B255" i="13" a="1"/>
  <c r="B255" i="13" s="1"/>
  <c r="C255" i="13" a="1"/>
  <c r="C255" i="13" s="1"/>
  <c r="D255" i="13" a="1"/>
  <c r="D255" i="13" s="1"/>
  <c r="E255" i="13" a="1"/>
  <c r="E255" i="13" s="1"/>
  <c r="F255" i="13" a="1"/>
  <c r="F255" i="13" s="1"/>
  <c r="G255" i="13" a="1"/>
  <c r="G255" i="13" s="1"/>
  <c r="H255" i="13" a="1"/>
  <c r="H255" i="13" s="1"/>
  <c r="I255" i="13" a="1"/>
  <c r="I255" i="13" s="1"/>
  <c r="J255" i="13" a="1"/>
  <c r="J255" i="13" s="1"/>
  <c r="K255" i="13" a="1"/>
  <c r="K255" i="13" s="1"/>
  <c r="L255" i="13" a="1"/>
  <c r="L255" i="13" s="1"/>
  <c r="M255" i="13" a="1"/>
  <c r="M255" i="13" s="1"/>
  <c r="N255" i="13" a="1"/>
  <c r="N255" i="13" s="1"/>
  <c r="O255" i="13" a="1"/>
  <c r="O255" i="13" s="1"/>
  <c r="P255" i="13" a="1"/>
  <c r="P255" i="13" s="1"/>
  <c r="A256" i="13" a="1"/>
  <c r="A256" i="13" s="1"/>
  <c r="B256" i="13" a="1"/>
  <c r="B256" i="13" s="1"/>
  <c r="C256" i="13" a="1"/>
  <c r="C256" i="13" s="1"/>
  <c r="D256" i="13" a="1"/>
  <c r="D256" i="13" s="1"/>
  <c r="E256" i="13" a="1"/>
  <c r="E256" i="13" s="1"/>
  <c r="F256" i="13" a="1"/>
  <c r="F256" i="13" s="1"/>
  <c r="G256" i="13" a="1"/>
  <c r="G256" i="13" s="1"/>
  <c r="H256" i="13" a="1"/>
  <c r="H256" i="13" s="1"/>
  <c r="I256" i="13" a="1"/>
  <c r="I256" i="13" s="1"/>
  <c r="J256" i="13" a="1"/>
  <c r="J256" i="13" s="1"/>
  <c r="K256" i="13" a="1"/>
  <c r="K256" i="13" s="1"/>
  <c r="L256" i="13" a="1"/>
  <c r="L256" i="13" s="1"/>
  <c r="M256" i="13" a="1"/>
  <c r="M256" i="13" s="1"/>
  <c r="N256" i="13" a="1"/>
  <c r="N256" i="13" s="1"/>
  <c r="O256" i="13" a="1"/>
  <c r="O256" i="13" s="1"/>
  <c r="P256" i="13" a="1"/>
  <c r="P256" i="13" s="1"/>
  <c r="A257" i="13" a="1"/>
  <c r="A257" i="13" s="1"/>
  <c r="B257" i="13" a="1"/>
  <c r="B257" i="13" s="1"/>
  <c r="C257" i="13" a="1"/>
  <c r="C257" i="13" s="1"/>
  <c r="D257" i="13" a="1"/>
  <c r="D257" i="13" s="1"/>
  <c r="E257" i="13" a="1"/>
  <c r="E257" i="13" s="1"/>
  <c r="F257" i="13" a="1"/>
  <c r="F257" i="13" s="1"/>
  <c r="G257" i="13" a="1"/>
  <c r="G257" i="13" s="1"/>
  <c r="H257" i="13" a="1"/>
  <c r="H257" i="13" s="1"/>
  <c r="I257" i="13" a="1"/>
  <c r="I257" i="13" s="1"/>
  <c r="J257" i="13" a="1"/>
  <c r="J257" i="13" s="1"/>
  <c r="K257" i="13" a="1"/>
  <c r="K257" i="13" s="1"/>
  <c r="L257" i="13" a="1"/>
  <c r="L257" i="13" s="1"/>
  <c r="M257" i="13" a="1"/>
  <c r="M257" i="13" s="1"/>
  <c r="N257" i="13" a="1"/>
  <c r="N257" i="13" s="1"/>
  <c r="O257" i="13" a="1"/>
  <c r="O257" i="13" s="1"/>
  <c r="P257" i="13" a="1"/>
  <c r="P257" i="13" s="1"/>
  <c r="A258" i="13" a="1"/>
  <c r="A258" i="13" s="1"/>
  <c r="B258" i="13" a="1"/>
  <c r="B258" i="13" s="1"/>
  <c r="C258" i="13" a="1"/>
  <c r="C258" i="13" s="1"/>
  <c r="D258" i="13" a="1"/>
  <c r="D258" i="13" s="1"/>
  <c r="E258" i="13" a="1"/>
  <c r="E258" i="13" s="1"/>
  <c r="F258" i="13" a="1"/>
  <c r="F258" i="13" s="1"/>
  <c r="G258" i="13" a="1"/>
  <c r="G258" i="13" s="1"/>
  <c r="H258" i="13" a="1"/>
  <c r="H258" i="13" s="1"/>
  <c r="I258" i="13" a="1"/>
  <c r="I258" i="13" s="1"/>
  <c r="J258" i="13" a="1"/>
  <c r="J258" i="13" s="1"/>
  <c r="K258" i="13" a="1"/>
  <c r="K258" i="13" s="1"/>
  <c r="L258" i="13" a="1"/>
  <c r="L258" i="13" s="1"/>
  <c r="M258" i="13" a="1"/>
  <c r="M258" i="13" s="1"/>
  <c r="N258" i="13" a="1"/>
  <c r="N258" i="13" s="1"/>
  <c r="O258" i="13" a="1"/>
  <c r="O258" i="13" s="1"/>
  <c r="P258" i="13" a="1"/>
  <c r="P258" i="13" s="1"/>
  <c r="A259" i="13" a="1"/>
  <c r="A259" i="13" s="1"/>
  <c r="B259" i="13" a="1"/>
  <c r="B259" i="13" s="1"/>
  <c r="C259" i="13" a="1"/>
  <c r="C259" i="13" s="1"/>
  <c r="D259" i="13" a="1"/>
  <c r="D259" i="13" s="1"/>
  <c r="E259" i="13" a="1"/>
  <c r="E259" i="13" s="1"/>
  <c r="F259" i="13" a="1"/>
  <c r="F259" i="13" s="1"/>
  <c r="G259" i="13" a="1"/>
  <c r="G259" i="13" s="1"/>
  <c r="H259" i="13" a="1"/>
  <c r="H259" i="13" s="1"/>
  <c r="I259" i="13" a="1"/>
  <c r="I259" i="13" s="1"/>
  <c r="J259" i="13" a="1"/>
  <c r="J259" i="13" s="1"/>
  <c r="K259" i="13" a="1"/>
  <c r="K259" i="13" s="1"/>
  <c r="L259" i="13" a="1"/>
  <c r="L259" i="13" s="1"/>
  <c r="M259" i="13" a="1"/>
  <c r="M259" i="13" s="1"/>
  <c r="N259" i="13" a="1"/>
  <c r="N259" i="13" s="1"/>
  <c r="O259" i="13" a="1"/>
  <c r="O259" i="13" s="1"/>
  <c r="P259" i="13" a="1"/>
  <c r="P259" i="13" s="1"/>
  <c r="A260" i="13" a="1"/>
  <c r="A260" i="13" s="1"/>
  <c r="B260" i="13" a="1"/>
  <c r="B260" i="13" s="1"/>
  <c r="C260" i="13" a="1"/>
  <c r="C260" i="13" s="1"/>
  <c r="D260" i="13" a="1"/>
  <c r="D260" i="13" s="1"/>
  <c r="E260" i="13" a="1"/>
  <c r="E260" i="13" s="1"/>
  <c r="F260" i="13" a="1"/>
  <c r="F260" i="13" s="1"/>
  <c r="G260" i="13" a="1"/>
  <c r="G260" i="13" s="1"/>
  <c r="H260" i="13" a="1"/>
  <c r="H260" i="13" s="1"/>
  <c r="I260" i="13" a="1"/>
  <c r="I260" i="13" s="1"/>
  <c r="J260" i="13" a="1"/>
  <c r="J260" i="13" s="1"/>
  <c r="K260" i="13" a="1"/>
  <c r="K260" i="13" s="1"/>
  <c r="L260" i="13" a="1"/>
  <c r="L260" i="13" s="1"/>
  <c r="M260" i="13" a="1"/>
  <c r="M260" i="13" s="1"/>
  <c r="N260" i="13" a="1"/>
  <c r="N260" i="13" s="1"/>
  <c r="O260" i="13" a="1"/>
  <c r="O260" i="13" s="1"/>
  <c r="P260" i="13" a="1"/>
  <c r="P260" i="13" s="1"/>
  <c r="A261" i="13" a="1"/>
  <c r="A261" i="13" s="1"/>
  <c r="B261" i="13" a="1"/>
  <c r="B261" i="13" s="1"/>
  <c r="C261" i="13" a="1"/>
  <c r="C261" i="13" s="1"/>
  <c r="D261" i="13" a="1"/>
  <c r="D261" i="13" s="1"/>
  <c r="E261" i="13" a="1"/>
  <c r="E261" i="13" s="1"/>
  <c r="F261" i="13" a="1"/>
  <c r="F261" i="13" s="1"/>
  <c r="G261" i="13" a="1"/>
  <c r="G261" i="13" s="1"/>
  <c r="H261" i="13" a="1"/>
  <c r="H261" i="13" s="1"/>
  <c r="I261" i="13" a="1"/>
  <c r="I261" i="13" s="1"/>
  <c r="J261" i="13" a="1"/>
  <c r="J261" i="13" s="1"/>
  <c r="K261" i="13" a="1"/>
  <c r="K261" i="13" s="1"/>
  <c r="L261" i="13" a="1"/>
  <c r="L261" i="13" s="1"/>
  <c r="M261" i="13" a="1"/>
  <c r="M261" i="13" s="1"/>
  <c r="N261" i="13" a="1"/>
  <c r="N261" i="13" s="1"/>
  <c r="O261" i="13" a="1"/>
  <c r="O261" i="13" s="1"/>
  <c r="P261" i="13" a="1"/>
  <c r="P261" i="13" s="1"/>
  <c r="A262" i="13" a="1"/>
  <c r="A262" i="13" s="1"/>
  <c r="B262" i="13" a="1"/>
  <c r="B262" i="13" s="1"/>
  <c r="C262" i="13" a="1"/>
  <c r="C262" i="13" s="1"/>
  <c r="D262" i="13" a="1"/>
  <c r="D262" i="13" s="1"/>
  <c r="E262" i="13" a="1"/>
  <c r="E262" i="13" s="1"/>
  <c r="F262" i="13" a="1"/>
  <c r="F262" i="13" s="1"/>
  <c r="G262" i="13" a="1"/>
  <c r="G262" i="13" s="1"/>
  <c r="H262" i="13" a="1"/>
  <c r="H262" i="13" s="1"/>
  <c r="I262" i="13" a="1"/>
  <c r="I262" i="13" s="1"/>
  <c r="J262" i="13" a="1"/>
  <c r="J262" i="13" s="1"/>
  <c r="K262" i="13" a="1"/>
  <c r="K262" i="13" s="1"/>
  <c r="L262" i="13" a="1"/>
  <c r="L262" i="13" s="1"/>
  <c r="M262" i="13" a="1"/>
  <c r="M262" i="13" s="1"/>
  <c r="N262" i="13" a="1"/>
  <c r="N262" i="13" s="1"/>
  <c r="O262" i="13" a="1"/>
  <c r="O262" i="13" s="1"/>
  <c r="P262" i="13" a="1"/>
  <c r="P262" i="13" s="1"/>
  <c r="A263" i="13" a="1"/>
  <c r="A263" i="13" s="1"/>
  <c r="B263" i="13" a="1"/>
  <c r="B263" i="13" s="1"/>
  <c r="C263" i="13" a="1"/>
  <c r="C263" i="13" s="1"/>
  <c r="D263" i="13" a="1"/>
  <c r="D263" i="13" s="1"/>
  <c r="E263" i="13" a="1"/>
  <c r="E263" i="13" s="1"/>
  <c r="F263" i="13" a="1"/>
  <c r="F263" i="13" s="1"/>
  <c r="G263" i="13" a="1"/>
  <c r="G263" i="13" s="1"/>
  <c r="H263" i="13" a="1"/>
  <c r="H263" i="13" s="1"/>
  <c r="I263" i="13" a="1"/>
  <c r="I263" i="13" s="1"/>
  <c r="J263" i="13" a="1"/>
  <c r="J263" i="13" s="1"/>
  <c r="K263" i="13" a="1"/>
  <c r="K263" i="13" s="1"/>
  <c r="L263" i="13" a="1"/>
  <c r="L263" i="13" s="1"/>
  <c r="M263" i="13" a="1"/>
  <c r="M263" i="13" s="1"/>
  <c r="N263" i="13" a="1"/>
  <c r="N263" i="13" s="1"/>
  <c r="O263" i="13" a="1"/>
  <c r="O263" i="13" s="1"/>
  <c r="P263" i="13" a="1"/>
  <c r="P263" i="13" s="1"/>
  <c r="A264" i="13" a="1"/>
  <c r="A264" i="13" s="1"/>
  <c r="B264" i="13" a="1"/>
  <c r="B264" i="13" s="1"/>
  <c r="C264" i="13" a="1"/>
  <c r="C264" i="13" s="1"/>
  <c r="D264" i="13" a="1"/>
  <c r="D264" i="13" s="1"/>
  <c r="E264" i="13" a="1"/>
  <c r="E264" i="13" s="1"/>
  <c r="F264" i="13" a="1"/>
  <c r="F264" i="13" s="1"/>
  <c r="G264" i="13" a="1"/>
  <c r="G264" i="13" s="1"/>
  <c r="H264" i="13" a="1"/>
  <c r="H264" i="13" s="1"/>
  <c r="I264" i="13" a="1"/>
  <c r="I264" i="13" s="1"/>
  <c r="J264" i="13" a="1"/>
  <c r="J264" i="13" s="1"/>
  <c r="K264" i="13" a="1"/>
  <c r="K264" i="13" s="1"/>
  <c r="L264" i="13" a="1"/>
  <c r="L264" i="13" s="1"/>
  <c r="M264" i="13" a="1"/>
  <c r="M264" i="13" s="1"/>
  <c r="N264" i="13" a="1"/>
  <c r="N264" i="13" s="1"/>
  <c r="O264" i="13" a="1"/>
  <c r="O264" i="13" s="1"/>
  <c r="P264" i="13" a="1"/>
  <c r="P264" i="13" s="1"/>
  <c r="A265" i="13" a="1"/>
  <c r="A265" i="13" s="1"/>
  <c r="B265" i="13" a="1"/>
  <c r="B265" i="13" s="1"/>
  <c r="C265" i="13" a="1"/>
  <c r="C265" i="13" s="1"/>
  <c r="D265" i="13" a="1"/>
  <c r="D265" i="13" s="1"/>
  <c r="E265" i="13" a="1"/>
  <c r="E265" i="13" s="1"/>
  <c r="F265" i="13" a="1"/>
  <c r="F265" i="13" s="1"/>
  <c r="G265" i="13" a="1"/>
  <c r="G265" i="13" s="1"/>
  <c r="H265" i="13" a="1"/>
  <c r="H265" i="13" s="1"/>
  <c r="I265" i="13" a="1"/>
  <c r="I265" i="13" s="1"/>
  <c r="J265" i="13" a="1"/>
  <c r="J265" i="13" s="1"/>
  <c r="K265" i="13" a="1"/>
  <c r="K265" i="13" s="1"/>
  <c r="L265" i="13" a="1"/>
  <c r="L265" i="13" s="1"/>
  <c r="M265" i="13" a="1"/>
  <c r="M265" i="13" s="1"/>
  <c r="N265" i="13" a="1"/>
  <c r="N265" i="13" s="1"/>
  <c r="O265" i="13" a="1"/>
  <c r="O265" i="13" s="1"/>
  <c r="P265" i="13" a="1"/>
  <c r="P265" i="13" s="1"/>
  <c r="A266" i="13" a="1"/>
  <c r="A266" i="13" s="1"/>
  <c r="B266" i="13" a="1"/>
  <c r="B266" i="13" s="1"/>
  <c r="C266" i="13" a="1"/>
  <c r="C266" i="13" s="1"/>
  <c r="D266" i="13" a="1"/>
  <c r="D266" i="13" s="1"/>
  <c r="E266" i="13" a="1"/>
  <c r="E266" i="13" s="1"/>
  <c r="F266" i="13" a="1"/>
  <c r="F266" i="13" s="1"/>
  <c r="G266" i="13" a="1"/>
  <c r="G266" i="13" s="1"/>
  <c r="H266" i="13" a="1"/>
  <c r="H266" i="13" s="1"/>
  <c r="I266" i="13" a="1"/>
  <c r="I266" i="13" s="1"/>
  <c r="J266" i="13" a="1"/>
  <c r="J266" i="13" s="1"/>
  <c r="K266" i="13" a="1"/>
  <c r="K266" i="13" s="1"/>
  <c r="L266" i="13" a="1"/>
  <c r="L266" i="13" s="1"/>
  <c r="M266" i="13" a="1"/>
  <c r="M266" i="13" s="1"/>
  <c r="N266" i="13" a="1"/>
  <c r="N266" i="13" s="1"/>
  <c r="O266" i="13" a="1"/>
  <c r="O266" i="13" s="1"/>
  <c r="P266" i="13" a="1"/>
  <c r="P266" i="13" s="1"/>
  <c r="A267" i="13" a="1"/>
  <c r="A267" i="13" s="1"/>
  <c r="B267" i="13" a="1"/>
  <c r="B267" i="13" s="1"/>
  <c r="C267" i="13" a="1"/>
  <c r="C267" i="13" s="1"/>
  <c r="D267" i="13" a="1"/>
  <c r="D267" i="13" s="1"/>
  <c r="E267" i="13" a="1"/>
  <c r="E267" i="13" s="1"/>
  <c r="F267" i="13" a="1"/>
  <c r="F267" i="13" s="1"/>
  <c r="G267" i="13" a="1"/>
  <c r="G267" i="13" s="1"/>
  <c r="H267" i="13" a="1"/>
  <c r="H267" i="13" s="1"/>
  <c r="I267" i="13" a="1"/>
  <c r="I267" i="13" s="1"/>
  <c r="J267" i="13" a="1"/>
  <c r="J267" i="13" s="1"/>
  <c r="K267" i="13" a="1"/>
  <c r="K267" i="13" s="1"/>
  <c r="L267" i="13" a="1"/>
  <c r="L267" i="13" s="1"/>
  <c r="M267" i="13" a="1"/>
  <c r="M267" i="13" s="1"/>
  <c r="N267" i="13" a="1"/>
  <c r="N267" i="13" s="1"/>
  <c r="O267" i="13" a="1"/>
  <c r="O267" i="13" s="1"/>
  <c r="P267" i="13" a="1"/>
  <c r="P267" i="13" s="1"/>
  <c r="A268" i="13" a="1"/>
  <c r="A268" i="13" s="1"/>
  <c r="B268" i="13" a="1"/>
  <c r="B268" i="13" s="1"/>
  <c r="C268" i="13" a="1"/>
  <c r="C268" i="13" s="1"/>
  <c r="D268" i="13" a="1"/>
  <c r="D268" i="13" s="1"/>
  <c r="E268" i="13" a="1"/>
  <c r="E268" i="13" s="1"/>
  <c r="F268" i="13" a="1"/>
  <c r="F268" i="13" s="1"/>
  <c r="G268" i="13" a="1"/>
  <c r="G268" i="13" s="1"/>
  <c r="H268" i="13" a="1"/>
  <c r="H268" i="13" s="1"/>
  <c r="I268" i="13" a="1"/>
  <c r="I268" i="13" s="1"/>
  <c r="J268" i="13" a="1"/>
  <c r="J268" i="13" s="1"/>
  <c r="K268" i="13" a="1"/>
  <c r="K268" i="13" s="1"/>
  <c r="L268" i="13" a="1"/>
  <c r="L268" i="13" s="1"/>
  <c r="M268" i="13" a="1"/>
  <c r="M268" i="13" s="1"/>
  <c r="N268" i="13" a="1"/>
  <c r="N268" i="13" s="1"/>
  <c r="O268" i="13" a="1"/>
  <c r="O268" i="13" s="1"/>
  <c r="P268" i="13" a="1"/>
  <c r="P268" i="13" s="1"/>
  <c r="A269" i="13" a="1"/>
  <c r="A269" i="13" s="1"/>
  <c r="B269" i="13" a="1"/>
  <c r="B269" i="13" s="1"/>
  <c r="C269" i="13" a="1"/>
  <c r="C269" i="13" s="1"/>
  <c r="D269" i="13" a="1"/>
  <c r="D269" i="13" s="1"/>
  <c r="E269" i="13" a="1"/>
  <c r="E269" i="13" s="1"/>
  <c r="F269" i="13" a="1"/>
  <c r="F269" i="13" s="1"/>
  <c r="G269" i="13" a="1"/>
  <c r="G269" i="13" s="1"/>
  <c r="H269" i="13" a="1"/>
  <c r="H269" i="13" s="1"/>
  <c r="I269" i="13" a="1"/>
  <c r="I269" i="13" s="1"/>
  <c r="J269" i="13" a="1"/>
  <c r="J269" i="13" s="1"/>
  <c r="K269" i="13" a="1"/>
  <c r="K269" i="13" s="1"/>
  <c r="L269" i="13" a="1"/>
  <c r="L269" i="13" s="1"/>
  <c r="M269" i="13" a="1"/>
  <c r="M269" i="13" s="1"/>
  <c r="N269" i="13" a="1"/>
  <c r="N269" i="13" s="1"/>
  <c r="O269" i="13" a="1"/>
  <c r="O269" i="13" s="1"/>
  <c r="P269" i="13" a="1"/>
  <c r="P269" i="13" s="1"/>
  <c r="A270" i="13" a="1"/>
  <c r="A270" i="13" s="1"/>
  <c r="B270" i="13" a="1"/>
  <c r="B270" i="13" s="1"/>
  <c r="C270" i="13" a="1"/>
  <c r="C270" i="13" s="1"/>
  <c r="D270" i="13" a="1"/>
  <c r="D270" i="13" s="1"/>
  <c r="E270" i="13" a="1"/>
  <c r="E270" i="13" s="1"/>
  <c r="F270" i="13" a="1"/>
  <c r="F270" i="13" s="1"/>
  <c r="G270" i="13" a="1"/>
  <c r="G270" i="13" s="1"/>
  <c r="H270" i="13" a="1"/>
  <c r="H270" i="13" s="1"/>
  <c r="I270" i="13" a="1"/>
  <c r="I270" i="13" s="1"/>
  <c r="J270" i="13" a="1"/>
  <c r="J270" i="13" s="1"/>
  <c r="K270" i="13" a="1"/>
  <c r="K270" i="13" s="1"/>
  <c r="L270" i="13" a="1"/>
  <c r="L270" i="13" s="1"/>
  <c r="M270" i="13" a="1"/>
  <c r="M270" i="13" s="1"/>
  <c r="N270" i="13" a="1"/>
  <c r="N270" i="13" s="1"/>
  <c r="O270" i="13" a="1"/>
  <c r="O270" i="13" s="1"/>
  <c r="P270" i="13" a="1"/>
  <c r="P270" i="13" s="1"/>
  <c r="A271" i="13" a="1"/>
  <c r="A271" i="13" s="1"/>
  <c r="B271" i="13" a="1"/>
  <c r="B271" i="13" s="1"/>
  <c r="C271" i="13" a="1"/>
  <c r="C271" i="13" s="1"/>
  <c r="D271" i="13" a="1"/>
  <c r="D271" i="13" s="1"/>
  <c r="E271" i="13" a="1"/>
  <c r="E271" i="13" s="1"/>
  <c r="F271" i="13" a="1"/>
  <c r="F271" i="13" s="1"/>
  <c r="G271" i="13" a="1"/>
  <c r="G271" i="13" s="1"/>
  <c r="H271" i="13" a="1"/>
  <c r="H271" i="13" s="1"/>
  <c r="I271" i="13" a="1"/>
  <c r="I271" i="13" s="1"/>
  <c r="J271" i="13" a="1"/>
  <c r="J271" i="13" s="1"/>
  <c r="K271" i="13" a="1"/>
  <c r="K271" i="13" s="1"/>
  <c r="L271" i="13" a="1"/>
  <c r="L271" i="13" s="1"/>
  <c r="M271" i="13" a="1"/>
  <c r="M271" i="13" s="1"/>
  <c r="N271" i="13" a="1"/>
  <c r="N271" i="13" s="1"/>
  <c r="O271" i="13" a="1"/>
  <c r="O271" i="13" s="1"/>
  <c r="P271" i="13" a="1"/>
  <c r="P271" i="13" s="1"/>
  <c r="A272" i="13" a="1"/>
  <c r="A272" i="13" s="1"/>
  <c r="B272" i="13" a="1"/>
  <c r="B272" i="13" s="1"/>
  <c r="C272" i="13" a="1"/>
  <c r="C272" i="13" s="1"/>
  <c r="D272" i="13" a="1"/>
  <c r="D272" i="13" s="1"/>
  <c r="E272" i="13" a="1"/>
  <c r="E272" i="13" s="1"/>
  <c r="F272" i="13" a="1"/>
  <c r="F272" i="13" s="1"/>
  <c r="G272" i="13" a="1"/>
  <c r="G272" i="13" s="1"/>
  <c r="H272" i="13" a="1"/>
  <c r="H272" i="13" s="1"/>
  <c r="I272" i="13" a="1"/>
  <c r="I272" i="13" s="1"/>
  <c r="J272" i="13" a="1"/>
  <c r="J272" i="13" s="1"/>
  <c r="K272" i="13" a="1"/>
  <c r="K272" i="13" s="1"/>
  <c r="L272" i="13" a="1"/>
  <c r="L272" i="13" s="1"/>
  <c r="M272" i="13" a="1"/>
  <c r="M272" i="13" s="1"/>
  <c r="N272" i="13" a="1"/>
  <c r="N272" i="13" s="1"/>
  <c r="O272" i="13" a="1"/>
  <c r="O272" i="13" s="1"/>
  <c r="P272" i="13" a="1"/>
  <c r="P272" i="13" s="1"/>
  <c r="A273" i="13" a="1"/>
  <c r="A273" i="13" s="1"/>
  <c r="B273" i="13" a="1"/>
  <c r="B273" i="13" s="1"/>
  <c r="C273" i="13" a="1"/>
  <c r="C273" i="13" s="1"/>
  <c r="D273" i="13" a="1"/>
  <c r="D273" i="13" s="1"/>
  <c r="E273" i="13" a="1"/>
  <c r="E273" i="13" s="1"/>
  <c r="F273" i="13" a="1"/>
  <c r="F273" i="13" s="1"/>
  <c r="G273" i="13" a="1"/>
  <c r="G273" i="13" s="1"/>
  <c r="H273" i="13" a="1"/>
  <c r="H273" i="13" s="1"/>
  <c r="I273" i="13" a="1"/>
  <c r="I273" i="13" s="1"/>
  <c r="J273" i="13" a="1"/>
  <c r="J273" i="13" s="1"/>
  <c r="K273" i="13" a="1"/>
  <c r="K273" i="13" s="1"/>
  <c r="L273" i="13" a="1"/>
  <c r="L273" i="13" s="1"/>
  <c r="M273" i="13" a="1"/>
  <c r="M273" i="13" s="1"/>
  <c r="N273" i="13" a="1"/>
  <c r="N273" i="13" s="1"/>
  <c r="O273" i="13" a="1"/>
  <c r="O273" i="13" s="1"/>
  <c r="P273" i="13" a="1"/>
  <c r="P273" i="13" s="1"/>
  <c r="A274" i="13" a="1"/>
  <c r="A274" i="13" s="1"/>
  <c r="B274" i="13" a="1"/>
  <c r="B274" i="13" s="1"/>
  <c r="C274" i="13" a="1"/>
  <c r="C274" i="13" s="1"/>
  <c r="D274" i="13" a="1"/>
  <c r="D274" i="13" s="1"/>
  <c r="E274" i="13" a="1"/>
  <c r="E274" i="13" s="1"/>
  <c r="F274" i="13" a="1"/>
  <c r="F274" i="13" s="1"/>
  <c r="G274" i="13" a="1"/>
  <c r="G274" i="13" s="1"/>
  <c r="H274" i="13" a="1"/>
  <c r="H274" i="13" s="1"/>
  <c r="I274" i="13" a="1"/>
  <c r="I274" i="13" s="1"/>
  <c r="J274" i="13" a="1"/>
  <c r="J274" i="13" s="1"/>
  <c r="K274" i="13" a="1"/>
  <c r="K274" i="13" s="1"/>
  <c r="L274" i="13" a="1"/>
  <c r="L274" i="13" s="1"/>
  <c r="M274" i="13" a="1"/>
  <c r="M274" i="13" s="1"/>
  <c r="N274" i="13" a="1"/>
  <c r="N274" i="13" s="1"/>
  <c r="O274" i="13" a="1"/>
  <c r="O274" i="13" s="1"/>
  <c r="P274" i="13" a="1"/>
  <c r="P274" i="13" s="1"/>
  <c r="A275" i="13" a="1"/>
  <c r="A275" i="13" s="1"/>
  <c r="B275" i="13" a="1"/>
  <c r="B275" i="13" s="1"/>
  <c r="C275" i="13" a="1"/>
  <c r="C275" i="13" s="1"/>
  <c r="D275" i="13" a="1"/>
  <c r="D275" i="13" s="1"/>
  <c r="E275" i="13" a="1"/>
  <c r="E275" i="13" s="1"/>
  <c r="F275" i="13" a="1"/>
  <c r="F275" i="13" s="1"/>
  <c r="G275" i="13" a="1"/>
  <c r="G275" i="13" s="1"/>
  <c r="H275" i="13" a="1"/>
  <c r="H275" i="13" s="1"/>
  <c r="I275" i="13" a="1"/>
  <c r="I275" i="13" s="1"/>
  <c r="J275" i="13" a="1"/>
  <c r="J275" i="13" s="1"/>
  <c r="K275" i="13" a="1"/>
  <c r="K275" i="13" s="1"/>
  <c r="L275" i="13" a="1"/>
  <c r="L275" i="13" s="1"/>
  <c r="M275" i="13" a="1"/>
  <c r="M275" i="13" s="1"/>
  <c r="N275" i="13" a="1"/>
  <c r="N275" i="13" s="1"/>
  <c r="O275" i="13" a="1"/>
  <c r="O275" i="13" s="1"/>
  <c r="P275" i="13" a="1"/>
  <c r="P275" i="13" s="1"/>
  <c r="A276" i="13" a="1"/>
  <c r="A276" i="13" s="1"/>
  <c r="B276" i="13" a="1"/>
  <c r="B276" i="13" s="1"/>
  <c r="C276" i="13" a="1"/>
  <c r="C276" i="13" s="1"/>
  <c r="D276" i="13" a="1"/>
  <c r="D276" i="13" s="1"/>
  <c r="E276" i="13" a="1"/>
  <c r="E276" i="13" s="1"/>
  <c r="F276" i="13" a="1"/>
  <c r="F276" i="13" s="1"/>
  <c r="G276" i="13" a="1"/>
  <c r="G276" i="13" s="1"/>
  <c r="H276" i="13" a="1"/>
  <c r="H276" i="13" s="1"/>
  <c r="I276" i="13" a="1"/>
  <c r="I276" i="13" s="1"/>
  <c r="J276" i="13" a="1"/>
  <c r="J276" i="13" s="1"/>
  <c r="K276" i="13" a="1"/>
  <c r="K276" i="13" s="1"/>
  <c r="L276" i="13" a="1"/>
  <c r="L276" i="13" s="1"/>
  <c r="M276" i="13" a="1"/>
  <c r="M276" i="13" s="1"/>
  <c r="N276" i="13" a="1"/>
  <c r="N276" i="13" s="1"/>
  <c r="O276" i="13" a="1"/>
  <c r="O276" i="13" s="1"/>
  <c r="P276" i="13" a="1"/>
  <c r="P276" i="13" s="1"/>
  <c r="A277" i="13" a="1"/>
  <c r="A277" i="13" s="1"/>
  <c r="B277" i="13" a="1"/>
  <c r="B277" i="13" s="1"/>
  <c r="C277" i="13" a="1"/>
  <c r="C277" i="13" s="1"/>
  <c r="D277" i="13" a="1"/>
  <c r="D277" i="13" s="1"/>
  <c r="E277" i="13" a="1"/>
  <c r="E277" i="13" s="1"/>
  <c r="F277" i="13" a="1"/>
  <c r="F277" i="13" s="1"/>
  <c r="G277" i="13" a="1"/>
  <c r="G277" i="13" s="1"/>
  <c r="H277" i="13" a="1"/>
  <c r="H277" i="13" s="1"/>
  <c r="I277" i="13" a="1"/>
  <c r="I277" i="13" s="1"/>
  <c r="J277" i="13" a="1"/>
  <c r="J277" i="13" s="1"/>
  <c r="K277" i="13" a="1"/>
  <c r="K277" i="13" s="1"/>
  <c r="L277" i="13" a="1"/>
  <c r="L277" i="13" s="1"/>
  <c r="M277" i="13" a="1"/>
  <c r="M277" i="13" s="1"/>
  <c r="N277" i="13" a="1"/>
  <c r="N277" i="13" s="1"/>
  <c r="O277" i="13" a="1"/>
  <c r="O277" i="13" s="1"/>
  <c r="P277" i="13" a="1"/>
  <c r="P277" i="13" s="1"/>
  <c r="A278" i="13" a="1"/>
  <c r="A278" i="13" s="1"/>
  <c r="B278" i="13" a="1"/>
  <c r="B278" i="13" s="1"/>
  <c r="C278" i="13" a="1"/>
  <c r="C278" i="13" s="1"/>
  <c r="D278" i="13" a="1"/>
  <c r="D278" i="13" s="1"/>
  <c r="E278" i="13" a="1"/>
  <c r="E278" i="13" s="1"/>
  <c r="F278" i="13" a="1"/>
  <c r="F278" i="13" s="1"/>
  <c r="G278" i="13" a="1"/>
  <c r="G278" i="13" s="1"/>
  <c r="H278" i="13" a="1"/>
  <c r="H278" i="13" s="1"/>
  <c r="I278" i="13" a="1"/>
  <c r="I278" i="13" s="1"/>
  <c r="J278" i="13" a="1"/>
  <c r="J278" i="13" s="1"/>
  <c r="K278" i="13" a="1"/>
  <c r="K278" i="13" s="1"/>
  <c r="L278" i="13" a="1"/>
  <c r="L278" i="13" s="1"/>
  <c r="M278" i="13" a="1"/>
  <c r="M278" i="13" s="1"/>
  <c r="N278" i="13" a="1"/>
  <c r="N278" i="13" s="1"/>
  <c r="O278" i="13" a="1"/>
  <c r="O278" i="13" s="1"/>
  <c r="P278" i="13" a="1"/>
  <c r="P278" i="13" s="1"/>
  <c r="A279" i="13" a="1"/>
  <c r="A279" i="13" s="1"/>
  <c r="B279" i="13" a="1"/>
  <c r="B279" i="13" s="1"/>
  <c r="C279" i="13" a="1"/>
  <c r="C279" i="13" s="1"/>
  <c r="D279" i="13" a="1"/>
  <c r="D279" i="13" s="1"/>
  <c r="E279" i="13" a="1"/>
  <c r="E279" i="13" s="1"/>
  <c r="F279" i="13" a="1"/>
  <c r="F279" i="13" s="1"/>
  <c r="G279" i="13" a="1"/>
  <c r="G279" i="13" s="1"/>
  <c r="H279" i="13" a="1"/>
  <c r="H279" i="13" s="1"/>
  <c r="I279" i="13" a="1"/>
  <c r="I279" i="13" s="1"/>
  <c r="J279" i="13" a="1"/>
  <c r="J279" i="13" s="1"/>
  <c r="K279" i="13" a="1"/>
  <c r="K279" i="13" s="1"/>
  <c r="L279" i="13" a="1"/>
  <c r="L279" i="13" s="1"/>
  <c r="M279" i="13" a="1"/>
  <c r="M279" i="13" s="1"/>
  <c r="N279" i="13" a="1"/>
  <c r="N279" i="13" s="1"/>
  <c r="O279" i="13" a="1"/>
  <c r="O279" i="13" s="1"/>
  <c r="P279" i="13" a="1"/>
  <c r="P279" i="13" s="1"/>
  <c r="A280" i="13" a="1"/>
  <c r="A280" i="13" s="1"/>
  <c r="B280" i="13" a="1"/>
  <c r="B280" i="13" s="1"/>
  <c r="C280" i="13" a="1"/>
  <c r="C280" i="13" s="1"/>
  <c r="D280" i="13" a="1"/>
  <c r="D280" i="13" s="1"/>
  <c r="E280" i="13" a="1"/>
  <c r="E280" i="13" s="1"/>
  <c r="F280" i="13" a="1"/>
  <c r="F280" i="13" s="1"/>
  <c r="G280" i="13" a="1"/>
  <c r="G280" i="13" s="1"/>
  <c r="H280" i="13" a="1"/>
  <c r="H280" i="13" s="1"/>
  <c r="I280" i="13" a="1"/>
  <c r="I280" i="13" s="1"/>
  <c r="J280" i="13" a="1"/>
  <c r="J280" i="13" s="1"/>
  <c r="K280" i="13" a="1"/>
  <c r="K280" i="13" s="1"/>
  <c r="L280" i="13" a="1"/>
  <c r="L280" i="13" s="1"/>
  <c r="M280" i="13" a="1"/>
  <c r="M280" i="13" s="1"/>
  <c r="N280" i="13" a="1"/>
  <c r="N280" i="13" s="1"/>
  <c r="O280" i="13" a="1"/>
  <c r="O280" i="13" s="1"/>
  <c r="P280" i="13" a="1"/>
  <c r="P280" i="13" s="1"/>
  <c r="A281" i="13" a="1"/>
  <c r="A281" i="13" s="1"/>
  <c r="B281" i="13" a="1"/>
  <c r="B281" i="13" s="1"/>
  <c r="C281" i="13" a="1"/>
  <c r="C281" i="13" s="1"/>
  <c r="D281" i="13" a="1"/>
  <c r="D281" i="13" s="1"/>
  <c r="E281" i="13" a="1"/>
  <c r="E281" i="13" s="1"/>
  <c r="F281" i="13" a="1"/>
  <c r="F281" i="13" s="1"/>
  <c r="G281" i="13" a="1"/>
  <c r="G281" i="13" s="1"/>
  <c r="H281" i="13" a="1"/>
  <c r="H281" i="13" s="1"/>
  <c r="I281" i="13" a="1"/>
  <c r="I281" i="13" s="1"/>
  <c r="J281" i="13" a="1"/>
  <c r="J281" i="13" s="1"/>
  <c r="K281" i="13" a="1"/>
  <c r="K281" i="13" s="1"/>
  <c r="L281" i="13" a="1"/>
  <c r="L281" i="13" s="1"/>
  <c r="M281" i="13" a="1"/>
  <c r="M281" i="13" s="1"/>
  <c r="N281" i="13" a="1"/>
  <c r="N281" i="13" s="1"/>
  <c r="O281" i="13" a="1"/>
  <c r="O281" i="13" s="1"/>
  <c r="P281" i="13" a="1"/>
  <c r="P281" i="13" s="1"/>
  <c r="A282" i="13" a="1"/>
  <c r="A282" i="13" s="1"/>
  <c r="B282" i="13" a="1"/>
  <c r="B282" i="13" s="1"/>
  <c r="C282" i="13" a="1"/>
  <c r="C282" i="13" s="1"/>
  <c r="D282" i="13" a="1"/>
  <c r="D282" i="13" s="1"/>
  <c r="E282" i="13" a="1"/>
  <c r="E282" i="13" s="1"/>
  <c r="F282" i="13" a="1"/>
  <c r="F282" i="13" s="1"/>
  <c r="G282" i="13" a="1"/>
  <c r="G282" i="13" s="1"/>
  <c r="H282" i="13" a="1"/>
  <c r="H282" i="13" s="1"/>
  <c r="I282" i="13" a="1"/>
  <c r="I282" i="13" s="1"/>
  <c r="J282" i="13" a="1"/>
  <c r="J282" i="13" s="1"/>
  <c r="K282" i="13" a="1"/>
  <c r="K282" i="13" s="1"/>
  <c r="L282" i="13" a="1"/>
  <c r="L282" i="13" s="1"/>
  <c r="M282" i="13" a="1"/>
  <c r="M282" i="13" s="1"/>
  <c r="N282" i="13" a="1"/>
  <c r="N282" i="13" s="1"/>
  <c r="O282" i="13" a="1"/>
  <c r="O282" i="13" s="1"/>
  <c r="P282" i="13" a="1"/>
  <c r="P282" i="13" s="1"/>
  <c r="A283" i="13" a="1"/>
  <c r="A283" i="13" s="1"/>
  <c r="B283" i="13" a="1"/>
  <c r="B283" i="13" s="1"/>
  <c r="C283" i="13" a="1"/>
  <c r="C283" i="13" s="1"/>
  <c r="D283" i="13" a="1"/>
  <c r="D283" i="13" s="1"/>
  <c r="E283" i="13" a="1"/>
  <c r="E283" i="13" s="1"/>
  <c r="F283" i="13" a="1"/>
  <c r="F283" i="13" s="1"/>
  <c r="G283" i="13" a="1"/>
  <c r="G283" i="13" s="1"/>
  <c r="H283" i="13" a="1"/>
  <c r="H283" i="13" s="1"/>
  <c r="I283" i="13" a="1"/>
  <c r="I283" i="13" s="1"/>
  <c r="J283" i="13" a="1"/>
  <c r="J283" i="13" s="1"/>
  <c r="K283" i="13" a="1"/>
  <c r="K283" i="13" s="1"/>
  <c r="L283" i="13" a="1"/>
  <c r="L283" i="13" s="1"/>
  <c r="M283" i="13" a="1"/>
  <c r="M283" i="13" s="1"/>
  <c r="N283" i="13" a="1"/>
  <c r="N283" i="13" s="1"/>
  <c r="O283" i="13" a="1"/>
  <c r="O283" i="13" s="1"/>
  <c r="P283" i="13" a="1"/>
  <c r="P283" i="13" s="1"/>
  <c r="A284" i="13" a="1"/>
  <c r="A284" i="13" s="1"/>
  <c r="B284" i="13" a="1"/>
  <c r="B284" i="13" s="1"/>
  <c r="C284" i="13" a="1"/>
  <c r="C284" i="13" s="1"/>
  <c r="D284" i="13" a="1"/>
  <c r="D284" i="13" s="1"/>
  <c r="E284" i="13" a="1"/>
  <c r="E284" i="13" s="1"/>
  <c r="F284" i="13" a="1"/>
  <c r="F284" i="13" s="1"/>
  <c r="G284" i="13" a="1"/>
  <c r="G284" i="13" s="1"/>
  <c r="H284" i="13" a="1"/>
  <c r="H284" i="13" s="1"/>
  <c r="I284" i="13" a="1"/>
  <c r="I284" i="13" s="1"/>
  <c r="J284" i="13" a="1"/>
  <c r="J284" i="13" s="1"/>
  <c r="K284" i="13" a="1"/>
  <c r="K284" i="13" s="1"/>
  <c r="L284" i="13" a="1"/>
  <c r="L284" i="13" s="1"/>
  <c r="M284" i="13" a="1"/>
  <c r="M284" i="13" s="1"/>
  <c r="N284" i="13" a="1"/>
  <c r="N284" i="13" s="1"/>
  <c r="O284" i="13" a="1"/>
  <c r="O284" i="13" s="1"/>
  <c r="P284" i="13" a="1"/>
  <c r="P284" i="13" s="1"/>
  <c r="A285" i="13" a="1"/>
  <c r="A285" i="13" s="1"/>
  <c r="B285" i="13" a="1"/>
  <c r="B285" i="13" s="1"/>
  <c r="C285" i="13" a="1"/>
  <c r="C285" i="13" s="1"/>
  <c r="D285" i="13" a="1"/>
  <c r="D285" i="13" s="1"/>
  <c r="E285" i="13" a="1"/>
  <c r="E285" i="13" s="1"/>
  <c r="F285" i="13" a="1"/>
  <c r="F285" i="13" s="1"/>
  <c r="G285" i="13" a="1"/>
  <c r="G285" i="13" s="1"/>
  <c r="H285" i="13" a="1"/>
  <c r="H285" i="13" s="1"/>
  <c r="I285" i="13" a="1"/>
  <c r="I285" i="13" s="1"/>
  <c r="J285" i="13" a="1"/>
  <c r="J285" i="13" s="1"/>
  <c r="K285" i="13" a="1"/>
  <c r="K285" i="13" s="1"/>
  <c r="L285" i="13" a="1"/>
  <c r="L285" i="13" s="1"/>
  <c r="M285" i="13" a="1"/>
  <c r="M285" i="13" s="1"/>
  <c r="N285" i="13" a="1"/>
  <c r="N285" i="13" s="1"/>
  <c r="O285" i="13" a="1"/>
  <c r="O285" i="13" s="1"/>
  <c r="P285" i="13" a="1"/>
  <c r="P285" i="13" s="1"/>
  <c r="A286" i="13" a="1"/>
  <c r="A286" i="13" s="1"/>
  <c r="B286" i="13" a="1"/>
  <c r="B286" i="13" s="1"/>
  <c r="C286" i="13" a="1"/>
  <c r="C286" i="13" s="1"/>
  <c r="D286" i="13" a="1"/>
  <c r="D286" i="13" s="1"/>
  <c r="E286" i="13" a="1"/>
  <c r="E286" i="13" s="1"/>
  <c r="F286" i="13" a="1"/>
  <c r="F286" i="13" s="1"/>
  <c r="G286" i="13" a="1"/>
  <c r="G286" i="13" s="1"/>
  <c r="H286" i="13" a="1"/>
  <c r="H286" i="13" s="1"/>
  <c r="I286" i="13" a="1"/>
  <c r="I286" i="13" s="1"/>
  <c r="J286" i="13" a="1"/>
  <c r="J286" i="13" s="1"/>
  <c r="K286" i="13" a="1"/>
  <c r="K286" i="13" s="1"/>
  <c r="L286" i="13" a="1"/>
  <c r="L286" i="13" s="1"/>
  <c r="M286" i="13" a="1"/>
  <c r="M286" i="13" s="1"/>
  <c r="N286" i="13" a="1"/>
  <c r="N286" i="13" s="1"/>
  <c r="O286" i="13" a="1"/>
  <c r="O286" i="13" s="1"/>
  <c r="P286" i="13" a="1"/>
  <c r="P286" i="13" s="1"/>
  <c r="A287" i="13" a="1"/>
  <c r="A287" i="13" s="1"/>
  <c r="B287" i="13" a="1"/>
  <c r="B287" i="13" s="1"/>
  <c r="C287" i="13" a="1"/>
  <c r="C287" i="13" s="1"/>
  <c r="D287" i="13" a="1"/>
  <c r="D287" i="13" s="1"/>
  <c r="E287" i="13" a="1"/>
  <c r="E287" i="13" s="1"/>
  <c r="F287" i="13" a="1"/>
  <c r="F287" i="13" s="1"/>
  <c r="G287" i="13" a="1"/>
  <c r="G287" i="13" s="1"/>
  <c r="H287" i="13" a="1"/>
  <c r="H287" i="13" s="1"/>
  <c r="I287" i="13" a="1"/>
  <c r="I287" i="13" s="1"/>
  <c r="J287" i="13" a="1"/>
  <c r="J287" i="13" s="1"/>
  <c r="K287" i="13" a="1"/>
  <c r="K287" i="13" s="1"/>
  <c r="L287" i="13" a="1"/>
  <c r="L287" i="13" s="1"/>
  <c r="M287" i="13" a="1"/>
  <c r="M287" i="13" s="1"/>
  <c r="N287" i="13" a="1"/>
  <c r="N287" i="13" s="1"/>
  <c r="O287" i="13" a="1"/>
  <c r="O287" i="13" s="1"/>
  <c r="P287" i="13" a="1"/>
  <c r="P287" i="13" s="1"/>
  <c r="A288" i="13" a="1"/>
  <c r="A288" i="13" s="1"/>
  <c r="B288" i="13" a="1"/>
  <c r="B288" i="13" s="1"/>
  <c r="C288" i="13" a="1"/>
  <c r="C288" i="13" s="1"/>
  <c r="D288" i="13" a="1"/>
  <c r="D288" i="13" s="1"/>
  <c r="E288" i="13" a="1"/>
  <c r="E288" i="13" s="1"/>
  <c r="F288" i="13" a="1"/>
  <c r="F288" i="13" s="1"/>
  <c r="G288" i="13" a="1"/>
  <c r="G288" i="13" s="1"/>
  <c r="H288" i="13" a="1"/>
  <c r="H288" i="13" s="1"/>
  <c r="I288" i="13" a="1"/>
  <c r="I288" i="13" s="1"/>
  <c r="J288" i="13" a="1"/>
  <c r="J288" i="13" s="1"/>
  <c r="K288" i="13" a="1"/>
  <c r="K288" i="13" s="1"/>
  <c r="L288" i="13" a="1"/>
  <c r="L288" i="13" s="1"/>
  <c r="M288" i="13" a="1"/>
  <c r="M288" i="13" s="1"/>
  <c r="N288" i="13" a="1"/>
  <c r="N288" i="13" s="1"/>
  <c r="O288" i="13" a="1"/>
  <c r="O288" i="13" s="1"/>
  <c r="P288" i="13" a="1"/>
  <c r="P288" i="13" s="1"/>
  <c r="A289" i="13" a="1"/>
  <c r="A289" i="13" s="1"/>
  <c r="B289" i="13" a="1"/>
  <c r="B289" i="13" s="1"/>
  <c r="C289" i="13" a="1"/>
  <c r="C289" i="13" s="1"/>
  <c r="D289" i="13" a="1"/>
  <c r="D289" i="13" s="1"/>
  <c r="E289" i="13" a="1"/>
  <c r="E289" i="13" s="1"/>
  <c r="F289" i="13" a="1"/>
  <c r="F289" i="13" s="1"/>
  <c r="G289" i="13" a="1"/>
  <c r="G289" i="13" s="1"/>
  <c r="H289" i="13" a="1"/>
  <c r="H289" i="13" s="1"/>
  <c r="I289" i="13" a="1"/>
  <c r="I289" i="13" s="1"/>
  <c r="J289" i="13" a="1"/>
  <c r="J289" i="13" s="1"/>
  <c r="K289" i="13" a="1"/>
  <c r="K289" i="13" s="1"/>
  <c r="L289" i="13" a="1"/>
  <c r="L289" i="13" s="1"/>
  <c r="M289" i="13" a="1"/>
  <c r="M289" i="13" s="1"/>
  <c r="N289" i="13" a="1"/>
  <c r="N289" i="13" s="1"/>
  <c r="O289" i="13" a="1"/>
  <c r="O289" i="13" s="1"/>
  <c r="P289" i="13" a="1"/>
  <c r="P289" i="13" s="1"/>
  <c r="A290" i="13" a="1"/>
  <c r="A290" i="13" s="1"/>
  <c r="B290" i="13" a="1"/>
  <c r="B290" i="13" s="1"/>
  <c r="C290" i="13" a="1"/>
  <c r="C290" i="13" s="1"/>
  <c r="D290" i="13" a="1"/>
  <c r="D290" i="13" s="1"/>
  <c r="E290" i="13" a="1"/>
  <c r="E290" i="13" s="1"/>
  <c r="F290" i="13" a="1"/>
  <c r="F290" i="13" s="1"/>
  <c r="G290" i="13" a="1"/>
  <c r="G290" i="13" s="1"/>
  <c r="H290" i="13" a="1"/>
  <c r="H290" i="13" s="1"/>
  <c r="I290" i="13" a="1"/>
  <c r="I290" i="13" s="1"/>
  <c r="J290" i="13" a="1"/>
  <c r="J290" i="13" s="1"/>
  <c r="K290" i="13" a="1"/>
  <c r="K290" i="13" s="1"/>
  <c r="L290" i="13" a="1"/>
  <c r="L290" i="13" s="1"/>
  <c r="M290" i="13" a="1"/>
  <c r="M290" i="13" s="1"/>
  <c r="N290" i="13" a="1"/>
  <c r="N290" i="13" s="1"/>
  <c r="O290" i="13" a="1"/>
  <c r="O290" i="13" s="1"/>
  <c r="P290" i="13" a="1"/>
  <c r="P290" i="13" s="1"/>
  <c r="A291" i="13" a="1"/>
  <c r="A291" i="13" s="1"/>
  <c r="B291" i="13" a="1"/>
  <c r="B291" i="13" s="1"/>
  <c r="C291" i="13" a="1"/>
  <c r="C291" i="13" s="1"/>
  <c r="D291" i="13" a="1"/>
  <c r="D291" i="13" s="1"/>
  <c r="E291" i="13" a="1"/>
  <c r="E291" i="13" s="1"/>
  <c r="F291" i="13" a="1"/>
  <c r="F291" i="13" s="1"/>
  <c r="G291" i="13" a="1"/>
  <c r="G291" i="13" s="1"/>
  <c r="H291" i="13" a="1"/>
  <c r="H291" i="13" s="1"/>
  <c r="I291" i="13" a="1"/>
  <c r="I291" i="13" s="1"/>
  <c r="J291" i="13" a="1"/>
  <c r="J291" i="13" s="1"/>
  <c r="K291" i="13" a="1"/>
  <c r="K291" i="13" s="1"/>
  <c r="L291" i="13" a="1"/>
  <c r="L291" i="13" s="1"/>
  <c r="M291" i="13" a="1"/>
  <c r="M291" i="13" s="1"/>
  <c r="N291" i="13" a="1"/>
  <c r="N291" i="13" s="1"/>
  <c r="O291" i="13" a="1"/>
  <c r="O291" i="13" s="1"/>
  <c r="P291" i="13" a="1"/>
  <c r="P291" i="13" s="1"/>
  <c r="A292" i="13" a="1"/>
  <c r="A292" i="13" s="1"/>
  <c r="B292" i="13" a="1"/>
  <c r="B292" i="13" s="1"/>
  <c r="C292" i="13" a="1"/>
  <c r="C292" i="13" s="1"/>
  <c r="D292" i="13" a="1"/>
  <c r="D292" i="13" s="1"/>
  <c r="E292" i="13" a="1"/>
  <c r="E292" i="13" s="1"/>
  <c r="F292" i="13" a="1"/>
  <c r="F292" i="13" s="1"/>
  <c r="G292" i="13" a="1"/>
  <c r="G292" i="13" s="1"/>
  <c r="H292" i="13" a="1"/>
  <c r="H292" i="13" s="1"/>
  <c r="I292" i="13" a="1"/>
  <c r="I292" i="13" s="1"/>
  <c r="J292" i="13" a="1"/>
  <c r="J292" i="13" s="1"/>
  <c r="K292" i="13" a="1"/>
  <c r="K292" i="13" s="1"/>
  <c r="L292" i="13" a="1"/>
  <c r="L292" i="13" s="1"/>
  <c r="M292" i="13" a="1"/>
  <c r="M292" i="13" s="1"/>
  <c r="N292" i="13" a="1"/>
  <c r="N292" i="13" s="1"/>
  <c r="O292" i="13" a="1"/>
  <c r="O292" i="13" s="1"/>
  <c r="P292" i="13" a="1"/>
  <c r="P292" i="13" s="1"/>
  <c r="A293" i="13" a="1"/>
  <c r="A293" i="13" s="1"/>
  <c r="B293" i="13" a="1"/>
  <c r="B293" i="13" s="1"/>
  <c r="C293" i="13" a="1"/>
  <c r="C293" i="13" s="1"/>
  <c r="D293" i="13" a="1"/>
  <c r="D293" i="13" s="1"/>
  <c r="E293" i="13" a="1"/>
  <c r="E293" i="13" s="1"/>
  <c r="F293" i="13" a="1"/>
  <c r="F293" i="13" s="1"/>
  <c r="G293" i="13" a="1"/>
  <c r="G293" i="13" s="1"/>
  <c r="H293" i="13" a="1"/>
  <c r="H293" i="13" s="1"/>
  <c r="I293" i="13" a="1"/>
  <c r="I293" i="13" s="1"/>
  <c r="J293" i="13" a="1"/>
  <c r="J293" i="13" s="1"/>
  <c r="K293" i="13" a="1"/>
  <c r="K293" i="13" s="1"/>
  <c r="L293" i="13" a="1"/>
  <c r="L293" i="13" s="1"/>
  <c r="M293" i="13" a="1"/>
  <c r="M293" i="13" s="1"/>
  <c r="N293" i="13" a="1"/>
  <c r="N293" i="13" s="1"/>
  <c r="O293" i="13" a="1"/>
  <c r="O293" i="13" s="1"/>
  <c r="P293" i="13" a="1"/>
  <c r="P293" i="13" s="1"/>
  <c r="A294" i="13" a="1"/>
  <c r="A294" i="13" s="1"/>
  <c r="B294" i="13" a="1"/>
  <c r="B294" i="13" s="1"/>
  <c r="C294" i="13" a="1"/>
  <c r="C294" i="13" s="1"/>
  <c r="D294" i="13" a="1"/>
  <c r="D294" i="13" s="1"/>
  <c r="E294" i="13" a="1"/>
  <c r="E294" i="13" s="1"/>
  <c r="F294" i="13" a="1"/>
  <c r="F294" i="13" s="1"/>
  <c r="G294" i="13" a="1"/>
  <c r="G294" i="13" s="1"/>
  <c r="H294" i="13" a="1"/>
  <c r="H294" i="13" s="1"/>
  <c r="I294" i="13" a="1"/>
  <c r="I294" i="13" s="1"/>
  <c r="J294" i="13" a="1"/>
  <c r="J294" i="13" s="1"/>
  <c r="K294" i="13" a="1"/>
  <c r="K294" i="13" s="1"/>
  <c r="L294" i="13" a="1"/>
  <c r="L294" i="13" s="1"/>
  <c r="M294" i="13" a="1"/>
  <c r="M294" i="13" s="1"/>
  <c r="N294" i="13" a="1"/>
  <c r="N294" i="13" s="1"/>
  <c r="O294" i="13" a="1"/>
  <c r="O294" i="13" s="1"/>
  <c r="P294" i="13" a="1"/>
  <c r="P294" i="13" s="1"/>
  <c r="A295" i="13" a="1"/>
  <c r="A295" i="13" s="1"/>
  <c r="B295" i="13" a="1"/>
  <c r="B295" i="13" s="1"/>
  <c r="C295" i="13" a="1"/>
  <c r="C295" i="13" s="1"/>
  <c r="D295" i="13" a="1"/>
  <c r="D295" i="13" s="1"/>
  <c r="E295" i="13" a="1"/>
  <c r="E295" i="13" s="1"/>
  <c r="F295" i="13" a="1"/>
  <c r="F295" i="13" s="1"/>
  <c r="G295" i="13" a="1"/>
  <c r="G295" i="13" s="1"/>
  <c r="H295" i="13" a="1"/>
  <c r="H295" i="13" s="1"/>
  <c r="I295" i="13" a="1"/>
  <c r="I295" i="13" s="1"/>
  <c r="J295" i="13" a="1"/>
  <c r="J295" i="13" s="1"/>
  <c r="K295" i="13" a="1"/>
  <c r="K295" i="13" s="1"/>
  <c r="L295" i="13" a="1"/>
  <c r="L295" i="13" s="1"/>
  <c r="M295" i="13" a="1"/>
  <c r="M295" i="13" s="1"/>
  <c r="N295" i="13" a="1"/>
  <c r="N295" i="13" s="1"/>
  <c r="O295" i="13" a="1"/>
  <c r="O295" i="13" s="1"/>
  <c r="P295" i="13" a="1"/>
  <c r="P295" i="13" s="1"/>
  <c r="A296" i="13" a="1"/>
  <c r="A296" i="13" s="1"/>
  <c r="B296" i="13" a="1"/>
  <c r="B296" i="13" s="1"/>
  <c r="C296" i="13" a="1"/>
  <c r="C296" i="13" s="1"/>
  <c r="D296" i="13" a="1"/>
  <c r="D296" i="13" s="1"/>
  <c r="E296" i="13" a="1"/>
  <c r="E296" i="13" s="1"/>
  <c r="F296" i="13" a="1"/>
  <c r="F296" i="13" s="1"/>
  <c r="G296" i="13" a="1"/>
  <c r="G296" i="13" s="1"/>
  <c r="H296" i="13" a="1"/>
  <c r="H296" i="13" s="1"/>
  <c r="I296" i="13" a="1"/>
  <c r="I296" i="13" s="1"/>
  <c r="J296" i="13" a="1"/>
  <c r="J296" i="13" s="1"/>
  <c r="K296" i="13" a="1"/>
  <c r="K296" i="13" s="1"/>
  <c r="L296" i="13" a="1"/>
  <c r="L296" i="13" s="1"/>
  <c r="M296" i="13" a="1"/>
  <c r="M296" i="13" s="1"/>
  <c r="N296" i="13" a="1"/>
  <c r="N296" i="13" s="1"/>
  <c r="O296" i="13" a="1"/>
  <c r="O296" i="13" s="1"/>
  <c r="P296" i="13" a="1"/>
  <c r="P296" i="13" s="1"/>
  <c r="A297" i="13" a="1"/>
  <c r="A297" i="13" s="1"/>
  <c r="B297" i="13" a="1"/>
  <c r="B297" i="13" s="1"/>
  <c r="C297" i="13" a="1"/>
  <c r="C297" i="13" s="1"/>
  <c r="D297" i="13" a="1"/>
  <c r="D297" i="13" s="1"/>
  <c r="E297" i="13" a="1"/>
  <c r="E297" i="13" s="1"/>
  <c r="F297" i="13" a="1"/>
  <c r="F297" i="13" s="1"/>
  <c r="G297" i="13" a="1"/>
  <c r="G297" i="13" s="1"/>
  <c r="H297" i="13" a="1"/>
  <c r="H297" i="13" s="1"/>
  <c r="I297" i="13" a="1"/>
  <c r="I297" i="13" s="1"/>
  <c r="J297" i="13" a="1"/>
  <c r="J297" i="13" s="1"/>
  <c r="K297" i="13" a="1"/>
  <c r="K297" i="13" s="1"/>
  <c r="L297" i="13" a="1"/>
  <c r="L297" i="13" s="1"/>
  <c r="M297" i="13" a="1"/>
  <c r="M297" i="13" s="1"/>
  <c r="N297" i="13" a="1"/>
  <c r="N297" i="13" s="1"/>
  <c r="O297" i="13" a="1"/>
  <c r="O297" i="13" s="1"/>
  <c r="P297" i="13" a="1"/>
  <c r="P297" i="13" s="1"/>
  <c r="A298" i="13" a="1"/>
  <c r="A298" i="13" s="1"/>
  <c r="B298" i="13" a="1"/>
  <c r="B298" i="13" s="1"/>
  <c r="C298" i="13" a="1"/>
  <c r="C298" i="13" s="1"/>
  <c r="D298" i="13" a="1"/>
  <c r="D298" i="13" s="1"/>
  <c r="E298" i="13" a="1"/>
  <c r="E298" i="13" s="1"/>
  <c r="F298" i="13" a="1"/>
  <c r="F298" i="13" s="1"/>
  <c r="G298" i="13" a="1"/>
  <c r="G298" i="13" s="1"/>
  <c r="H298" i="13" a="1"/>
  <c r="H298" i="13" s="1"/>
  <c r="I298" i="13" a="1"/>
  <c r="I298" i="13" s="1"/>
  <c r="J298" i="13" a="1"/>
  <c r="J298" i="13" s="1"/>
  <c r="K298" i="13" a="1"/>
  <c r="K298" i="13" s="1"/>
  <c r="L298" i="13" a="1"/>
  <c r="L298" i="13" s="1"/>
  <c r="M298" i="13" a="1"/>
  <c r="M298" i="13" s="1"/>
  <c r="N298" i="13" a="1"/>
  <c r="N298" i="13" s="1"/>
  <c r="O298" i="13" a="1"/>
  <c r="O298" i="13" s="1"/>
  <c r="P298" i="13" a="1"/>
  <c r="P298" i="13" s="1"/>
  <c r="A299" i="13" a="1"/>
  <c r="A299" i="13" s="1"/>
  <c r="B299" i="13" a="1"/>
  <c r="B299" i="13" s="1"/>
  <c r="C299" i="13" a="1"/>
  <c r="C299" i="13" s="1"/>
  <c r="D299" i="13" a="1"/>
  <c r="D299" i="13" s="1"/>
  <c r="E299" i="13" a="1"/>
  <c r="E299" i="13" s="1"/>
  <c r="F299" i="13" a="1"/>
  <c r="F299" i="13" s="1"/>
  <c r="G299" i="13" a="1"/>
  <c r="G299" i="13" s="1"/>
  <c r="H299" i="13" a="1"/>
  <c r="H299" i="13" s="1"/>
  <c r="I299" i="13" a="1"/>
  <c r="I299" i="13" s="1"/>
  <c r="J299" i="13" a="1"/>
  <c r="J299" i="13" s="1"/>
  <c r="K299" i="13" a="1"/>
  <c r="K299" i="13" s="1"/>
  <c r="L299" i="13" a="1"/>
  <c r="L299" i="13" s="1"/>
  <c r="M299" i="13" a="1"/>
  <c r="M299" i="13" s="1"/>
  <c r="N299" i="13" a="1"/>
  <c r="N299" i="13" s="1"/>
  <c r="O299" i="13" a="1"/>
  <c r="O299" i="13" s="1"/>
  <c r="P299" i="13" a="1"/>
  <c r="P299" i="13" s="1"/>
  <c r="A300" i="13" a="1"/>
  <c r="A300" i="13" s="1"/>
  <c r="B300" i="13" a="1"/>
  <c r="B300" i="13" s="1"/>
  <c r="C300" i="13" a="1"/>
  <c r="C300" i="13" s="1"/>
  <c r="D300" i="13" a="1"/>
  <c r="D300" i="13" s="1"/>
  <c r="E300" i="13" a="1"/>
  <c r="E300" i="13" s="1"/>
  <c r="F300" i="13" a="1"/>
  <c r="F300" i="13" s="1"/>
  <c r="G300" i="13" a="1"/>
  <c r="G300" i="13" s="1"/>
  <c r="H300" i="13" a="1"/>
  <c r="H300" i="13" s="1"/>
  <c r="I300" i="13" a="1"/>
  <c r="I300" i="13" s="1"/>
  <c r="J300" i="13" a="1"/>
  <c r="J300" i="13" s="1"/>
  <c r="K300" i="13" a="1"/>
  <c r="K300" i="13" s="1"/>
  <c r="L300" i="13" a="1"/>
  <c r="L300" i="13" s="1"/>
  <c r="M300" i="13" a="1"/>
  <c r="M300" i="13" s="1"/>
  <c r="N300" i="13" a="1"/>
  <c r="N300" i="13" s="1"/>
  <c r="O300" i="13" a="1"/>
  <c r="O300" i="13" s="1"/>
  <c r="P300" i="13" a="1"/>
  <c r="P300" i="13" s="1"/>
  <c r="A301" i="13" a="1"/>
  <c r="A301" i="13" s="1"/>
  <c r="B301" i="13" a="1"/>
  <c r="B301" i="13" s="1"/>
  <c r="C301" i="13" a="1"/>
  <c r="C301" i="13" s="1"/>
  <c r="D301" i="13" a="1"/>
  <c r="D301" i="13" s="1"/>
  <c r="E301" i="13" a="1"/>
  <c r="E301" i="13" s="1"/>
  <c r="F301" i="13" a="1"/>
  <c r="F301" i="13" s="1"/>
  <c r="G301" i="13" a="1"/>
  <c r="G301" i="13" s="1"/>
  <c r="H301" i="13" a="1"/>
  <c r="H301" i="13" s="1"/>
  <c r="I301" i="13" a="1"/>
  <c r="I301" i="13" s="1"/>
  <c r="J301" i="13" a="1"/>
  <c r="J301" i="13" s="1"/>
  <c r="K301" i="13" a="1"/>
  <c r="K301" i="13" s="1"/>
  <c r="L301" i="13" a="1"/>
  <c r="L301" i="13" s="1"/>
  <c r="M301" i="13" a="1"/>
  <c r="M301" i="13" s="1"/>
  <c r="N301" i="13" a="1"/>
  <c r="N301" i="13" s="1"/>
  <c r="O301" i="13" a="1"/>
  <c r="O301" i="13" s="1"/>
  <c r="P301" i="13" a="1"/>
  <c r="P301" i="13" s="1"/>
  <c r="A302" i="13" a="1"/>
  <c r="A302" i="13" s="1"/>
  <c r="B302" i="13" a="1"/>
  <c r="B302" i="13" s="1"/>
  <c r="C302" i="13" a="1"/>
  <c r="C302" i="13" s="1"/>
  <c r="D302" i="13" a="1"/>
  <c r="D302" i="13" s="1"/>
  <c r="E302" i="13" a="1"/>
  <c r="E302" i="13" s="1"/>
  <c r="F302" i="13" a="1"/>
  <c r="F302" i="13" s="1"/>
  <c r="G302" i="13" a="1"/>
  <c r="G302" i="13" s="1"/>
  <c r="H302" i="13" a="1"/>
  <c r="H302" i="13" s="1"/>
  <c r="I302" i="13" a="1"/>
  <c r="I302" i="13" s="1"/>
  <c r="J302" i="13" a="1"/>
  <c r="J302" i="13" s="1"/>
  <c r="K302" i="13" a="1"/>
  <c r="K302" i="13" s="1"/>
  <c r="L302" i="13" a="1"/>
  <c r="L302" i="13" s="1"/>
  <c r="M302" i="13" a="1"/>
  <c r="M302" i="13" s="1"/>
  <c r="N302" i="13" a="1"/>
  <c r="N302" i="13" s="1"/>
  <c r="O302" i="13" a="1"/>
  <c r="O302" i="13" s="1"/>
  <c r="P302" i="13" a="1"/>
  <c r="P302" i="13" s="1"/>
  <c r="A303" i="13" a="1"/>
  <c r="A303" i="13" s="1"/>
  <c r="B303" i="13" a="1"/>
  <c r="B303" i="13" s="1"/>
  <c r="C303" i="13" a="1"/>
  <c r="C303" i="13" s="1"/>
  <c r="D303" i="13" a="1"/>
  <c r="D303" i="13" s="1"/>
  <c r="E303" i="13" a="1"/>
  <c r="E303" i="13" s="1"/>
  <c r="F303" i="13" a="1"/>
  <c r="F303" i="13" s="1"/>
  <c r="G303" i="13" a="1"/>
  <c r="G303" i="13" s="1"/>
  <c r="H303" i="13" a="1"/>
  <c r="H303" i="13" s="1"/>
  <c r="I303" i="13" a="1"/>
  <c r="I303" i="13" s="1"/>
  <c r="J303" i="13" a="1"/>
  <c r="J303" i="13" s="1"/>
  <c r="K303" i="13" a="1"/>
  <c r="K303" i="13" s="1"/>
  <c r="L303" i="13" a="1"/>
  <c r="L303" i="13" s="1"/>
  <c r="M303" i="13" a="1"/>
  <c r="M303" i="13" s="1"/>
  <c r="N303" i="13" a="1"/>
  <c r="N303" i="13" s="1"/>
  <c r="O303" i="13" a="1"/>
  <c r="O303" i="13" s="1"/>
  <c r="P303" i="13" a="1"/>
  <c r="P303" i="13" s="1"/>
  <c r="A304" i="13" a="1"/>
  <c r="A304" i="13" s="1"/>
  <c r="B304" i="13" a="1"/>
  <c r="B304" i="13" s="1"/>
  <c r="C304" i="13" a="1"/>
  <c r="C304" i="13" s="1"/>
  <c r="D304" i="13" a="1"/>
  <c r="D304" i="13" s="1"/>
  <c r="E304" i="13" a="1"/>
  <c r="E304" i="13" s="1"/>
  <c r="F304" i="13" a="1"/>
  <c r="F304" i="13" s="1"/>
  <c r="G304" i="13" a="1"/>
  <c r="G304" i="13" s="1"/>
  <c r="H304" i="13" a="1"/>
  <c r="H304" i="13" s="1"/>
  <c r="I304" i="13" a="1"/>
  <c r="I304" i="13" s="1"/>
  <c r="J304" i="13" a="1"/>
  <c r="J304" i="13" s="1"/>
  <c r="K304" i="13" a="1"/>
  <c r="K304" i="13" s="1"/>
  <c r="L304" i="13" a="1"/>
  <c r="L304" i="13" s="1"/>
  <c r="M304" i="13" a="1"/>
  <c r="M304" i="13" s="1"/>
  <c r="N304" i="13" a="1"/>
  <c r="N304" i="13" s="1"/>
  <c r="O304" i="13" a="1"/>
  <c r="O304" i="13" s="1"/>
  <c r="P304" i="13" a="1"/>
  <c r="P304" i="13" s="1"/>
  <c r="A305" i="13" a="1"/>
  <c r="A305" i="13" s="1"/>
  <c r="B305" i="13" a="1"/>
  <c r="B305" i="13" s="1"/>
  <c r="C305" i="13" a="1"/>
  <c r="C305" i="13" s="1"/>
  <c r="D305" i="13" a="1"/>
  <c r="D305" i="13" s="1"/>
  <c r="E305" i="13" a="1"/>
  <c r="E305" i="13" s="1"/>
  <c r="F305" i="13" a="1"/>
  <c r="F305" i="13" s="1"/>
  <c r="G305" i="13" a="1"/>
  <c r="G305" i="13" s="1"/>
  <c r="H305" i="13" a="1"/>
  <c r="H305" i="13" s="1"/>
  <c r="I305" i="13" a="1"/>
  <c r="I305" i="13" s="1"/>
  <c r="J305" i="13" a="1"/>
  <c r="J305" i="13" s="1"/>
  <c r="K305" i="13" a="1"/>
  <c r="K305" i="13" s="1"/>
  <c r="L305" i="13" a="1"/>
  <c r="L305" i="13" s="1"/>
  <c r="M305" i="13" a="1"/>
  <c r="M305" i="13" s="1"/>
  <c r="N305" i="13" a="1"/>
  <c r="N305" i="13" s="1"/>
  <c r="O305" i="13" a="1"/>
  <c r="O305" i="13" s="1"/>
  <c r="P305" i="13" a="1"/>
  <c r="P305" i="13" s="1"/>
  <c r="A306" i="13" a="1"/>
  <c r="A306" i="13" s="1"/>
  <c r="B306" i="13" a="1"/>
  <c r="B306" i="13" s="1"/>
  <c r="C306" i="13" a="1"/>
  <c r="C306" i="13" s="1"/>
  <c r="D306" i="13" a="1"/>
  <c r="D306" i="13" s="1"/>
  <c r="E306" i="13" a="1"/>
  <c r="E306" i="13" s="1"/>
  <c r="F306" i="13" a="1"/>
  <c r="F306" i="13" s="1"/>
  <c r="G306" i="13" a="1"/>
  <c r="G306" i="13" s="1"/>
  <c r="H306" i="13" a="1"/>
  <c r="H306" i="13" s="1"/>
  <c r="I306" i="13" a="1"/>
  <c r="I306" i="13" s="1"/>
  <c r="J306" i="13" a="1"/>
  <c r="J306" i="13" s="1"/>
  <c r="K306" i="13" a="1"/>
  <c r="K306" i="13" s="1"/>
  <c r="L306" i="13" a="1"/>
  <c r="L306" i="13" s="1"/>
  <c r="M306" i="13" a="1"/>
  <c r="M306" i="13" s="1"/>
  <c r="N306" i="13" a="1"/>
  <c r="N306" i="13" s="1"/>
  <c r="O306" i="13" a="1"/>
  <c r="O306" i="13" s="1"/>
  <c r="P306" i="13" a="1"/>
  <c r="P306" i="13" s="1"/>
  <c r="A307" i="13" a="1"/>
  <c r="A307" i="13" s="1"/>
  <c r="B307" i="13" a="1"/>
  <c r="B307" i="13" s="1"/>
  <c r="C307" i="13" a="1"/>
  <c r="C307" i="13" s="1"/>
  <c r="D307" i="13" a="1"/>
  <c r="D307" i="13" s="1"/>
  <c r="E307" i="13" a="1"/>
  <c r="E307" i="13" s="1"/>
  <c r="F307" i="13" a="1"/>
  <c r="F307" i="13" s="1"/>
  <c r="G307" i="13" a="1"/>
  <c r="G307" i="13" s="1"/>
  <c r="H307" i="13" a="1"/>
  <c r="H307" i="13" s="1"/>
  <c r="I307" i="13" a="1"/>
  <c r="I307" i="13" s="1"/>
  <c r="J307" i="13" a="1"/>
  <c r="J307" i="13" s="1"/>
  <c r="K307" i="13" a="1"/>
  <c r="K307" i="13" s="1"/>
  <c r="L307" i="13" a="1"/>
  <c r="L307" i="13" s="1"/>
  <c r="M307" i="13" a="1"/>
  <c r="M307" i="13" s="1"/>
  <c r="N307" i="13" a="1"/>
  <c r="N307" i="13" s="1"/>
  <c r="O307" i="13" a="1"/>
  <c r="O307" i="13" s="1"/>
  <c r="P307" i="13" a="1"/>
  <c r="P307" i="13" s="1"/>
  <c r="A308" i="13" a="1"/>
  <c r="A308" i="13" s="1"/>
  <c r="B308" i="13" a="1"/>
  <c r="B308" i="13" s="1"/>
  <c r="C308" i="13" a="1"/>
  <c r="C308" i="13" s="1"/>
  <c r="D308" i="13" a="1"/>
  <c r="D308" i="13" s="1"/>
  <c r="E308" i="13" a="1"/>
  <c r="E308" i="13" s="1"/>
  <c r="F308" i="13" a="1"/>
  <c r="F308" i="13" s="1"/>
  <c r="G308" i="13" a="1"/>
  <c r="G308" i="13" s="1"/>
  <c r="H308" i="13" a="1"/>
  <c r="H308" i="13" s="1"/>
  <c r="I308" i="13" a="1"/>
  <c r="I308" i="13" s="1"/>
  <c r="J308" i="13" a="1"/>
  <c r="J308" i="13" s="1"/>
  <c r="K308" i="13" a="1"/>
  <c r="K308" i="13" s="1"/>
  <c r="L308" i="13" a="1"/>
  <c r="L308" i="13" s="1"/>
  <c r="M308" i="13" a="1"/>
  <c r="M308" i="13" s="1"/>
  <c r="N308" i="13" a="1"/>
  <c r="N308" i="13" s="1"/>
  <c r="O308" i="13" a="1"/>
  <c r="O308" i="13" s="1"/>
  <c r="P308" i="13" a="1"/>
  <c r="P308" i="13" s="1"/>
  <c r="A309" i="13" a="1"/>
  <c r="A309" i="13" s="1"/>
  <c r="B309" i="13" a="1"/>
  <c r="B309" i="13" s="1"/>
  <c r="C309" i="13" a="1"/>
  <c r="C309" i="13" s="1"/>
  <c r="D309" i="13" a="1"/>
  <c r="D309" i="13" s="1"/>
  <c r="E309" i="13" a="1"/>
  <c r="E309" i="13" s="1"/>
  <c r="F309" i="13" a="1"/>
  <c r="F309" i="13" s="1"/>
  <c r="G309" i="13" a="1"/>
  <c r="G309" i="13" s="1"/>
  <c r="H309" i="13" a="1"/>
  <c r="H309" i="13" s="1"/>
  <c r="I309" i="13" a="1"/>
  <c r="I309" i="13" s="1"/>
  <c r="J309" i="13" a="1"/>
  <c r="J309" i="13" s="1"/>
  <c r="K309" i="13" a="1"/>
  <c r="K309" i="13" s="1"/>
  <c r="L309" i="13" a="1"/>
  <c r="L309" i="13" s="1"/>
  <c r="M309" i="13" a="1"/>
  <c r="M309" i="13" s="1"/>
  <c r="N309" i="13" a="1"/>
  <c r="N309" i="13" s="1"/>
  <c r="O309" i="13" a="1"/>
  <c r="O309" i="13" s="1"/>
  <c r="P309" i="13" a="1"/>
  <c r="P309" i="13" s="1"/>
  <c r="A310" i="13" a="1"/>
  <c r="A310" i="13" s="1"/>
  <c r="B310" i="13" a="1"/>
  <c r="B310" i="13" s="1"/>
  <c r="C310" i="13" a="1"/>
  <c r="C310" i="13" s="1"/>
  <c r="D310" i="13" a="1"/>
  <c r="D310" i="13" s="1"/>
  <c r="E310" i="13" a="1"/>
  <c r="E310" i="13" s="1"/>
  <c r="F310" i="13" a="1"/>
  <c r="F310" i="13" s="1"/>
  <c r="G310" i="13" a="1"/>
  <c r="G310" i="13" s="1"/>
  <c r="H310" i="13" a="1"/>
  <c r="H310" i="13" s="1"/>
  <c r="I310" i="13" a="1"/>
  <c r="I310" i="13" s="1"/>
  <c r="J310" i="13" a="1"/>
  <c r="J310" i="13" s="1"/>
  <c r="K310" i="13" a="1"/>
  <c r="K310" i="13" s="1"/>
  <c r="L310" i="13" a="1"/>
  <c r="L310" i="13" s="1"/>
  <c r="M310" i="13" a="1"/>
  <c r="M310" i="13" s="1"/>
  <c r="N310" i="13" a="1"/>
  <c r="N310" i="13" s="1"/>
  <c r="O310" i="13" a="1"/>
  <c r="O310" i="13" s="1"/>
  <c r="P310" i="13" a="1"/>
  <c r="P310" i="13" s="1"/>
  <c r="A311" i="13" a="1"/>
  <c r="A311" i="13" s="1"/>
  <c r="B311" i="13" a="1"/>
  <c r="B311" i="13" s="1"/>
  <c r="C311" i="13" a="1"/>
  <c r="C311" i="13" s="1"/>
  <c r="D311" i="13" a="1"/>
  <c r="D311" i="13" s="1"/>
  <c r="E311" i="13" a="1"/>
  <c r="E311" i="13" s="1"/>
  <c r="F311" i="13" a="1"/>
  <c r="F311" i="13" s="1"/>
  <c r="G311" i="13" a="1"/>
  <c r="G311" i="13" s="1"/>
  <c r="H311" i="13" a="1"/>
  <c r="H311" i="13" s="1"/>
  <c r="I311" i="13" a="1"/>
  <c r="I311" i="13" s="1"/>
  <c r="J311" i="13" a="1"/>
  <c r="J311" i="13" s="1"/>
  <c r="K311" i="13" a="1"/>
  <c r="K311" i="13" s="1"/>
  <c r="L311" i="13" a="1"/>
  <c r="L311" i="13" s="1"/>
  <c r="M311" i="13" a="1"/>
  <c r="M311" i="13" s="1"/>
  <c r="N311" i="13" a="1"/>
  <c r="N311" i="13" s="1"/>
  <c r="O311" i="13" a="1"/>
  <c r="O311" i="13" s="1"/>
  <c r="P311" i="13" a="1"/>
  <c r="P311" i="13" s="1"/>
  <c r="A312" i="13" a="1"/>
  <c r="A312" i="13" s="1"/>
  <c r="B312" i="13" a="1"/>
  <c r="B312" i="13" s="1"/>
  <c r="C312" i="13" a="1"/>
  <c r="C312" i="13" s="1"/>
  <c r="D312" i="13" a="1"/>
  <c r="D312" i="13" s="1"/>
  <c r="E312" i="13" a="1"/>
  <c r="E312" i="13" s="1"/>
  <c r="F312" i="13" a="1"/>
  <c r="F312" i="13" s="1"/>
  <c r="G312" i="13" a="1"/>
  <c r="G312" i="13" s="1"/>
  <c r="H312" i="13" a="1"/>
  <c r="H312" i="13" s="1"/>
  <c r="I312" i="13" a="1"/>
  <c r="I312" i="13" s="1"/>
  <c r="J312" i="13" a="1"/>
  <c r="J312" i="13" s="1"/>
  <c r="K312" i="13" a="1"/>
  <c r="K312" i="13" s="1"/>
  <c r="L312" i="13" a="1"/>
  <c r="L312" i="13" s="1"/>
  <c r="M312" i="13" a="1"/>
  <c r="M312" i="13" s="1"/>
  <c r="N312" i="13" a="1"/>
  <c r="N312" i="13" s="1"/>
  <c r="O312" i="13" a="1"/>
  <c r="O312" i="13" s="1"/>
  <c r="P312" i="13" a="1"/>
  <c r="P312" i="13" s="1"/>
  <c r="A313" i="13" a="1"/>
  <c r="A313" i="13" s="1"/>
  <c r="B313" i="13" a="1"/>
  <c r="B313" i="13" s="1"/>
  <c r="C313" i="13" a="1"/>
  <c r="C313" i="13" s="1"/>
  <c r="D313" i="13" a="1"/>
  <c r="D313" i="13" s="1"/>
  <c r="E313" i="13" a="1"/>
  <c r="E313" i="13" s="1"/>
  <c r="F313" i="13" a="1"/>
  <c r="F313" i="13" s="1"/>
  <c r="G313" i="13" a="1"/>
  <c r="G313" i="13" s="1"/>
  <c r="H313" i="13" a="1"/>
  <c r="H313" i="13" s="1"/>
  <c r="I313" i="13" a="1"/>
  <c r="I313" i="13" s="1"/>
  <c r="J313" i="13" a="1"/>
  <c r="J313" i="13" s="1"/>
  <c r="K313" i="13" a="1"/>
  <c r="K313" i="13" s="1"/>
  <c r="L313" i="13" a="1"/>
  <c r="L313" i="13" s="1"/>
  <c r="M313" i="13" a="1"/>
  <c r="M313" i="13" s="1"/>
  <c r="N313" i="13" a="1"/>
  <c r="N313" i="13" s="1"/>
  <c r="O313" i="13" a="1"/>
  <c r="O313" i="13" s="1"/>
  <c r="P313" i="13" a="1"/>
  <c r="P313" i="13" s="1"/>
  <c r="A314" i="13" a="1"/>
  <c r="A314" i="13" s="1"/>
  <c r="B314" i="13" a="1"/>
  <c r="B314" i="13" s="1"/>
  <c r="C314" i="13" a="1"/>
  <c r="C314" i="13" s="1"/>
  <c r="D314" i="13" a="1"/>
  <c r="D314" i="13" s="1"/>
  <c r="E314" i="13" a="1"/>
  <c r="E314" i="13" s="1"/>
  <c r="F314" i="13" a="1"/>
  <c r="F314" i="13" s="1"/>
  <c r="G314" i="13" a="1"/>
  <c r="G314" i="13" s="1"/>
  <c r="H314" i="13" a="1"/>
  <c r="H314" i="13" s="1"/>
  <c r="I314" i="13" a="1"/>
  <c r="I314" i="13" s="1"/>
  <c r="J314" i="13" a="1"/>
  <c r="J314" i="13"/>
  <c r="K314" i="13" a="1"/>
  <c r="K314" i="13" s="1"/>
  <c r="L314" i="13" a="1"/>
  <c r="L314" i="13" s="1"/>
  <c r="M314" i="13" a="1"/>
  <c r="M314" i="13" s="1"/>
  <c r="N314" i="13" a="1"/>
  <c r="N314" i="13" s="1"/>
  <c r="O314" i="13" a="1"/>
  <c r="O314" i="13" s="1"/>
  <c r="P314" i="13" a="1"/>
  <c r="P314" i="13" s="1"/>
  <c r="A315" i="13" a="1"/>
  <c r="A315" i="13" s="1"/>
  <c r="B315" i="13" a="1"/>
  <c r="B315" i="13" s="1"/>
  <c r="C315" i="13" a="1"/>
  <c r="C315" i="13" s="1"/>
  <c r="D315" i="13" a="1"/>
  <c r="D315" i="13" s="1"/>
  <c r="E315" i="13" a="1"/>
  <c r="E315" i="13" s="1"/>
  <c r="F315" i="13" a="1"/>
  <c r="F315" i="13" s="1"/>
  <c r="G315" i="13" a="1"/>
  <c r="G315" i="13" s="1"/>
  <c r="H315" i="13" a="1"/>
  <c r="H315" i="13" s="1"/>
  <c r="I315" i="13" a="1"/>
  <c r="I315" i="13" s="1"/>
  <c r="J315" i="13" a="1"/>
  <c r="J315" i="13" s="1"/>
  <c r="K315" i="13" a="1"/>
  <c r="K315" i="13" s="1"/>
  <c r="L315" i="13" a="1"/>
  <c r="L315" i="13" s="1"/>
  <c r="M315" i="13" a="1"/>
  <c r="M315" i="13" s="1"/>
  <c r="N315" i="13" a="1"/>
  <c r="N315" i="13" s="1"/>
  <c r="O315" i="13" a="1"/>
  <c r="O315" i="13" s="1"/>
  <c r="P315" i="13" a="1"/>
  <c r="P315" i="13" s="1"/>
  <c r="A316" i="13" a="1"/>
  <c r="A316" i="13" s="1"/>
  <c r="B316" i="13" a="1"/>
  <c r="B316" i="13" s="1"/>
  <c r="C316" i="13" a="1"/>
  <c r="C316" i="13" s="1"/>
  <c r="D316" i="13" a="1"/>
  <c r="D316" i="13" s="1"/>
  <c r="E316" i="13" a="1"/>
  <c r="E316" i="13" s="1"/>
  <c r="F316" i="13" a="1"/>
  <c r="F316" i="13" s="1"/>
  <c r="G316" i="13" a="1"/>
  <c r="G316" i="13" s="1"/>
  <c r="H316" i="13" a="1"/>
  <c r="H316" i="13" s="1"/>
  <c r="I316" i="13" a="1"/>
  <c r="I316" i="13" s="1"/>
  <c r="J316" i="13" a="1"/>
  <c r="J316" i="13" s="1"/>
  <c r="K316" i="13" a="1"/>
  <c r="K316" i="13" s="1"/>
  <c r="L316" i="13" a="1"/>
  <c r="L316" i="13" s="1"/>
  <c r="M316" i="13" a="1"/>
  <c r="M316" i="13" s="1"/>
  <c r="N316" i="13" a="1"/>
  <c r="N316" i="13" s="1"/>
  <c r="O316" i="13" a="1"/>
  <c r="O316" i="13" s="1"/>
  <c r="P316" i="13" a="1"/>
  <c r="P316" i="13" s="1"/>
  <c r="A317" i="13" a="1"/>
  <c r="A317" i="13" s="1"/>
  <c r="B317" i="13" a="1"/>
  <c r="B317" i="13" s="1"/>
  <c r="C317" i="13" a="1"/>
  <c r="C317" i="13" s="1"/>
  <c r="D317" i="13" a="1"/>
  <c r="D317" i="13" s="1"/>
  <c r="E317" i="13" a="1"/>
  <c r="E317" i="13" s="1"/>
  <c r="F317" i="13" a="1"/>
  <c r="F317" i="13" s="1"/>
  <c r="G317" i="13" a="1"/>
  <c r="G317" i="13" s="1"/>
  <c r="H317" i="13" a="1"/>
  <c r="H317" i="13" s="1"/>
  <c r="I317" i="13" a="1"/>
  <c r="I317" i="13" s="1"/>
  <c r="J317" i="13" a="1"/>
  <c r="J317" i="13" s="1"/>
  <c r="K317" i="13" a="1"/>
  <c r="K317" i="13" s="1"/>
  <c r="L317" i="13" a="1"/>
  <c r="L317" i="13" s="1"/>
  <c r="M317" i="13" a="1"/>
  <c r="M317" i="13" s="1"/>
  <c r="N317" i="13" a="1"/>
  <c r="N317" i="13" s="1"/>
  <c r="O317" i="13" a="1"/>
  <c r="O317" i="13" s="1"/>
  <c r="P317" i="13" a="1"/>
  <c r="P317" i="13" s="1"/>
  <c r="A318" i="13" a="1"/>
  <c r="A318" i="13" s="1"/>
  <c r="B318" i="13" a="1"/>
  <c r="B318" i="13" s="1"/>
  <c r="C318" i="13" a="1"/>
  <c r="C318" i="13" s="1"/>
  <c r="D318" i="13" a="1"/>
  <c r="D318" i="13" s="1"/>
  <c r="E318" i="13" a="1"/>
  <c r="E318" i="13" s="1"/>
  <c r="F318" i="13" a="1"/>
  <c r="F318" i="13" s="1"/>
  <c r="G318" i="13" a="1"/>
  <c r="G318" i="13" s="1"/>
  <c r="H318" i="13" a="1"/>
  <c r="H318" i="13" s="1"/>
  <c r="I318" i="13" a="1"/>
  <c r="I318" i="13" s="1"/>
  <c r="J318" i="13" a="1"/>
  <c r="J318" i="13" s="1"/>
  <c r="K318" i="13" a="1"/>
  <c r="K318" i="13" s="1"/>
  <c r="L318" i="13" a="1"/>
  <c r="L318" i="13" s="1"/>
  <c r="M318" i="13" a="1"/>
  <c r="M318" i="13" s="1"/>
  <c r="N318" i="13" a="1"/>
  <c r="N318" i="13" s="1"/>
  <c r="O318" i="13" a="1"/>
  <c r="O318" i="13" s="1"/>
  <c r="P318" i="13" a="1"/>
  <c r="P318" i="13" s="1"/>
  <c r="A319" i="13" a="1"/>
  <c r="A319" i="13" s="1"/>
  <c r="B319" i="13" a="1"/>
  <c r="B319" i="13" s="1"/>
  <c r="C319" i="13" a="1"/>
  <c r="C319" i="13" s="1"/>
  <c r="D319" i="13" a="1"/>
  <c r="D319" i="13" s="1"/>
  <c r="E319" i="13" a="1"/>
  <c r="E319" i="13" s="1"/>
  <c r="F319" i="13" a="1"/>
  <c r="F319" i="13" s="1"/>
  <c r="G319" i="13" a="1"/>
  <c r="G319" i="13" s="1"/>
  <c r="H319" i="13" a="1"/>
  <c r="H319" i="13" s="1"/>
  <c r="I319" i="13" a="1"/>
  <c r="I319" i="13" s="1"/>
  <c r="J319" i="13" a="1"/>
  <c r="J319" i="13" s="1"/>
  <c r="K319" i="13" a="1"/>
  <c r="K319" i="13" s="1"/>
  <c r="L319" i="13" a="1"/>
  <c r="L319" i="13" s="1"/>
  <c r="M319" i="13" a="1"/>
  <c r="M319" i="13" s="1"/>
  <c r="N319" i="13" a="1"/>
  <c r="N319" i="13" s="1"/>
  <c r="O319" i="13" a="1"/>
  <c r="O319" i="13" s="1"/>
  <c r="P319" i="13" a="1"/>
  <c r="P319" i="13" s="1"/>
  <c r="A320" i="13" a="1"/>
  <c r="A320" i="13" s="1"/>
  <c r="B320" i="13" a="1"/>
  <c r="B320" i="13" s="1"/>
  <c r="C320" i="13" a="1"/>
  <c r="C320" i="13" s="1"/>
  <c r="D320" i="13" a="1"/>
  <c r="D320" i="13" s="1"/>
  <c r="E320" i="13" a="1"/>
  <c r="E320" i="13" s="1"/>
  <c r="F320" i="13" a="1"/>
  <c r="F320" i="13" s="1"/>
  <c r="G320" i="13" a="1"/>
  <c r="G320" i="13" s="1"/>
  <c r="H320" i="13" a="1"/>
  <c r="H320" i="13" s="1"/>
  <c r="I320" i="13" a="1"/>
  <c r="I320" i="13" s="1"/>
  <c r="J320" i="13" a="1"/>
  <c r="J320" i="13" s="1"/>
  <c r="K320" i="13" a="1"/>
  <c r="K320" i="13" s="1"/>
  <c r="L320" i="13" a="1"/>
  <c r="L320" i="13" s="1"/>
  <c r="M320" i="13" a="1"/>
  <c r="M320" i="13" s="1"/>
  <c r="N320" i="13" a="1"/>
  <c r="N320" i="13" s="1"/>
  <c r="O320" i="13" a="1"/>
  <c r="O320" i="13" s="1"/>
  <c r="P320" i="13" a="1"/>
  <c r="P320" i="13" s="1"/>
  <c r="A321" i="13" a="1"/>
  <c r="A321" i="13" s="1"/>
  <c r="B321" i="13" a="1"/>
  <c r="B321" i="13" s="1"/>
  <c r="C321" i="13" a="1"/>
  <c r="C321" i="13" s="1"/>
  <c r="D321" i="13" a="1"/>
  <c r="D321" i="13" s="1"/>
  <c r="E321" i="13" a="1"/>
  <c r="E321" i="13" s="1"/>
  <c r="F321" i="13" a="1"/>
  <c r="F321" i="13" s="1"/>
  <c r="G321" i="13" a="1"/>
  <c r="G321" i="13" s="1"/>
  <c r="H321" i="13" a="1"/>
  <c r="H321" i="13" s="1"/>
  <c r="I321" i="13" a="1"/>
  <c r="I321" i="13" s="1"/>
  <c r="J321" i="13" a="1"/>
  <c r="J321" i="13" s="1"/>
  <c r="K321" i="13" a="1"/>
  <c r="K321" i="13" s="1"/>
  <c r="L321" i="13" a="1"/>
  <c r="L321" i="13" s="1"/>
  <c r="M321" i="13" a="1"/>
  <c r="M321" i="13" s="1"/>
  <c r="N321" i="13" a="1"/>
  <c r="N321" i="13" s="1"/>
  <c r="O321" i="13" a="1"/>
  <c r="O321" i="13" s="1"/>
  <c r="P321" i="13" a="1"/>
  <c r="P321" i="13" s="1"/>
  <c r="A322" i="13" a="1"/>
  <c r="A322" i="13" s="1"/>
  <c r="B322" i="13" a="1"/>
  <c r="B322" i="13" s="1"/>
  <c r="C322" i="13" a="1"/>
  <c r="C322" i="13" s="1"/>
  <c r="D322" i="13" a="1"/>
  <c r="D322" i="13" s="1"/>
  <c r="E322" i="13" a="1"/>
  <c r="E322" i="13" s="1"/>
  <c r="F322" i="13" a="1"/>
  <c r="F322" i="13" s="1"/>
  <c r="G322" i="13" a="1"/>
  <c r="G322" i="13" s="1"/>
  <c r="H322" i="13" a="1"/>
  <c r="H322" i="13" s="1"/>
  <c r="I322" i="13" a="1"/>
  <c r="I322" i="13" s="1"/>
  <c r="J322" i="13" a="1"/>
  <c r="J322" i="13" s="1"/>
  <c r="K322" i="13" a="1"/>
  <c r="K322" i="13" s="1"/>
  <c r="L322" i="13" a="1"/>
  <c r="L322" i="13" s="1"/>
  <c r="M322" i="13" a="1"/>
  <c r="M322" i="13" s="1"/>
  <c r="N322" i="13" a="1"/>
  <c r="N322" i="13" s="1"/>
  <c r="O322" i="13" a="1"/>
  <c r="O322" i="13" s="1"/>
  <c r="P322" i="13" a="1"/>
  <c r="P322" i="13" s="1"/>
  <c r="A323" i="13" a="1"/>
  <c r="A323" i="13" s="1"/>
  <c r="B323" i="13" a="1"/>
  <c r="B323" i="13" s="1"/>
  <c r="C323" i="13" a="1"/>
  <c r="C323" i="13" s="1"/>
  <c r="D323" i="13" a="1"/>
  <c r="D323" i="13" s="1"/>
  <c r="E323" i="13" a="1"/>
  <c r="E323" i="13" s="1"/>
  <c r="F323" i="13" a="1"/>
  <c r="F323" i="13" s="1"/>
  <c r="G323" i="13" a="1"/>
  <c r="G323" i="13" s="1"/>
  <c r="H323" i="13" a="1"/>
  <c r="H323" i="13" s="1"/>
  <c r="I323" i="13" a="1"/>
  <c r="I323" i="13" s="1"/>
  <c r="J323" i="13" a="1"/>
  <c r="J323" i="13" s="1"/>
  <c r="K323" i="13" a="1"/>
  <c r="K323" i="13" s="1"/>
  <c r="L323" i="13" a="1"/>
  <c r="L323" i="13" s="1"/>
  <c r="M323" i="13" a="1"/>
  <c r="M323" i="13" s="1"/>
  <c r="N323" i="13" a="1"/>
  <c r="N323" i="13" s="1"/>
  <c r="O323" i="13" a="1"/>
  <c r="O323" i="13" s="1"/>
  <c r="P323" i="13" a="1"/>
  <c r="P323" i="13" s="1"/>
  <c r="A324" i="13" a="1"/>
  <c r="A324" i="13" s="1"/>
  <c r="B324" i="13" a="1"/>
  <c r="B324" i="13" s="1"/>
  <c r="C324" i="13" a="1"/>
  <c r="C324" i="13" s="1"/>
  <c r="D324" i="13" a="1"/>
  <c r="D324" i="13" s="1"/>
  <c r="E324" i="13" a="1"/>
  <c r="E324" i="13" s="1"/>
  <c r="F324" i="13" a="1"/>
  <c r="F324" i="13" s="1"/>
  <c r="G324" i="13" a="1"/>
  <c r="G324" i="13" s="1"/>
  <c r="H324" i="13" a="1"/>
  <c r="H324" i="13" s="1"/>
  <c r="I324" i="13" a="1"/>
  <c r="I324" i="13" s="1"/>
  <c r="J324" i="13" a="1"/>
  <c r="J324" i="13" s="1"/>
  <c r="K324" i="13" a="1"/>
  <c r="K324" i="13" s="1"/>
  <c r="L324" i="13" a="1"/>
  <c r="L324" i="13" s="1"/>
  <c r="M324" i="13" a="1"/>
  <c r="M324" i="13" s="1"/>
  <c r="N324" i="13" a="1"/>
  <c r="N324" i="13" s="1"/>
  <c r="O324" i="13" a="1"/>
  <c r="O324" i="13" s="1"/>
  <c r="P324" i="13" a="1"/>
  <c r="P324" i="13" s="1"/>
  <c r="A325" i="13" a="1"/>
  <c r="A325" i="13" s="1"/>
  <c r="B325" i="13" a="1"/>
  <c r="B325" i="13" s="1"/>
  <c r="C325" i="13" a="1"/>
  <c r="C325" i="13" s="1"/>
  <c r="D325" i="13" a="1"/>
  <c r="D325" i="13" s="1"/>
  <c r="E325" i="13" a="1"/>
  <c r="E325" i="13" s="1"/>
  <c r="F325" i="13" a="1"/>
  <c r="F325" i="13" s="1"/>
  <c r="G325" i="13" a="1"/>
  <c r="G325" i="13" s="1"/>
  <c r="H325" i="13" a="1"/>
  <c r="H325" i="13" s="1"/>
  <c r="I325" i="13" a="1"/>
  <c r="I325" i="13" s="1"/>
  <c r="J325" i="13" a="1"/>
  <c r="J325" i="13" s="1"/>
  <c r="K325" i="13" a="1"/>
  <c r="K325" i="13" s="1"/>
  <c r="L325" i="13" a="1"/>
  <c r="L325" i="13" s="1"/>
  <c r="M325" i="13" a="1"/>
  <c r="M325" i="13" s="1"/>
  <c r="N325" i="13" a="1"/>
  <c r="N325" i="13" s="1"/>
  <c r="O325" i="13" a="1"/>
  <c r="O325" i="13" s="1"/>
  <c r="P325" i="13" a="1"/>
  <c r="P325" i="13" s="1"/>
  <c r="A326" i="13" a="1"/>
  <c r="A326" i="13" s="1"/>
  <c r="B326" i="13" a="1"/>
  <c r="B326" i="13" s="1"/>
  <c r="C326" i="13" a="1"/>
  <c r="C326" i="13" s="1"/>
  <c r="D326" i="13" a="1"/>
  <c r="D326" i="13" s="1"/>
  <c r="E326" i="13" a="1"/>
  <c r="E326" i="13" s="1"/>
  <c r="F326" i="13" a="1"/>
  <c r="F326" i="13" s="1"/>
  <c r="G326" i="13" a="1"/>
  <c r="G326" i="13" s="1"/>
  <c r="H326" i="13" a="1"/>
  <c r="H326" i="13" s="1"/>
  <c r="I326" i="13" a="1"/>
  <c r="I326" i="13" s="1"/>
  <c r="J326" i="13" a="1"/>
  <c r="J326" i="13" s="1"/>
  <c r="K326" i="13" a="1"/>
  <c r="K326" i="13" s="1"/>
  <c r="L326" i="13" a="1"/>
  <c r="L326" i="13" s="1"/>
  <c r="M326" i="13" a="1"/>
  <c r="M326" i="13" s="1"/>
  <c r="N326" i="13" a="1"/>
  <c r="N326" i="13" s="1"/>
  <c r="O326" i="13" a="1"/>
  <c r="O326" i="13" s="1"/>
  <c r="P326" i="13" a="1"/>
  <c r="P326" i="13" s="1"/>
  <c r="A327" i="13" a="1"/>
  <c r="A327" i="13" s="1"/>
  <c r="B327" i="13" a="1"/>
  <c r="B327" i="13" s="1"/>
  <c r="C327" i="13" a="1"/>
  <c r="C327" i="13" s="1"/>
  <c r="D327" i="13" a="1"/>
  <c r="D327" i="13" s="1"/>
  <c r="E327" i="13" a="1"/>
  <c r="E327" i="13" s="1"/>
  <c r="F327" i="13" a="1"/>
  <c r="F327" i="13" s="1"/>
  <c r="G327" i="13" a="1"/>
  <c r="G327" i="13" s="1"/>
  <c r="H327" i="13" a="1"/>
  <c r="H327" i="13" s="1"/>
  <c r="I327" i="13" a="1"/>
  <c r="I327" i="13" s="1"/>
  <c r="J327" i="13" a="1"/>
  <c r="J327" i="13" s="1"/>
  <c r="K327" i="13" a="1"/>
  <c r="K327" i="13" s="1"/>
  <c r="L327" i="13" a="1"/>
  <c r="L327" i="13" s="1"/>
  <c r="M327" i="13" a="1"/>
  <c r="M327" i="13" s="1"/>
  <c r="N327" i="13" a="1"/>
  <c r="N327" i="13" s="1"/>
  <c r="O327" i="13" a="1"/>
  <c r="O327" i="13" s="1"/>
  <c r="P327" i="13" a="1"/>
  <c r="P327" i="13" s="1"/>
  <c r="A328" i="13" a="1"/>
  <c r="A328" i="13" s="1"/>
  <c r="B328" i="13" a="1"/>
  <c r="B328" i="13" s="1"/>
  <c r="C328" i="13" a="1"/>
  <c r="C328" i="13" s="1"/>
  <c r="D328" i="13" a="1"/>
  <c r="D328" i="13" s="1"/>
  <c r="E328" i="13" a="1"/>
  <c r="E328" i="13" s="1"/>
  <c r="F328" i="13" a="1"/>
  <c r="F328" i="13" s="1"/>
  <c r="G328" i="13" a="1"/>
  <c r="G328" i="13" s="1"/>
  <c r="H328" i="13" a="1"/>
  <c r="H328" i="13" s="1"/>
  <c r="I328" i="13" a="1"/>
  <c r="I328" i="13" s="1"/>
  <c r="J328" i="13" a="1"/>
  <c r="J328" i="13" s="1"/>
  <c r="K328" i="13" a="1"/>
  <c r="K328" i="13" s="1"/>
  <c r="L328" i="13" a="1"/>
  <c r="L328" i="13" s="1"/>
  <c r="M328" i="13" a="1"/>
  <c r="M328" i="13" s="1"/>
  <c r="N328" i="13" a="1"/>
  <c r="N328" i="13" s="1"/>
  <c r="O328" i="13" a="1"/>
  <c r="O328" i="13" s="1"/>
  <c r="P328" i="13" a="1"/>
  <c r="P328" i="13" s="1"/>
  <c r="A329" i="13" a="1"/>
  <c r="A329" i="13" s="1"/>
  <c r="B329" i="13" a="1"/>
  <c r="B329" i="13" s="1"/>
  <c r="C329" i="13" a="1"/>
  <c r="C329" i="13" s="1"/>
  <c r="D329" i="13" a="1"/>
  <c r="D329" i="13" s="1"/>
  <c r="E329" i="13" a="1"/>
  <c r="E329" i="13" s="1"/>
  <c r="F329" i="13" a="1"/>
  <c r="F329" i="13" s="1"/>
  <c r="G329" i="13" a="1"/>
  <c r="G329" i="13" s="1"/>
  <c r="H329" i="13" a="1"/>
  <c r="H329" i="13" s="1"/>
  <c r="I329" i="13" a="1"/>
  <c r="I329" i="13" s="1"/>
  <c r="J329" i="13" a="1"/>
  <c r="J329" i="13" s="1"/>
  <c r="K329" i="13" a="1"/>
  <c r="K329" i="13" s="1"/>
  <c r="L329" i="13" a="1"/>
  <c r="L329" i="13" s="1"/>
  <c r="M329" i="13" a="1"/>
  <c r="M329" i="13" s="1"/>
  <c r="N329" i="13" a="1"/>
  <c r="N329" i="13" s="1"/>
  <c r="O329" i="13" a="1"/>
  <c r="O329" i="13" s="1"/>
  <c r="P329" i="13" a="1"/>
  <c r="P329" i="13" s="1"/>
  <c r="A330" i="13" a="1"/>
  <c r="A330" i="13" s="1"/>
  <c r="B330" i="13" a="1"/>
  <c r="B330" i="13" s="1"/>
  <c r="C330" i="13" a="1"/>
  <c r="C330" i="13" s="1"/>
  <c r="D330" i="13" a="1"/>
  <c r="D330" i="13" s="1"/>
  <c r="E330" i="13" a="1"/>
  <c r="E330" i="13" s="1"/>
  <c r="F330" i="13" a="1"/>
  <c r="F330" i="13" s="1"/>
  <c r="G330" i="13" a="1"/>
  <c r="G330" i="13" s="1"/>
  <c r="H330" i="13" a="1"/>
  <c r="H330" i="13" s="1"/>
  <c r="I330" i="13" a="1"/>
  <c r="I330" i="13" s="1"/>
  <c r="J330" i="13" a="1"/>
  <c r="J330" i="13" s="1"/>
  <c r="K330" i="13" a="1"/>
  <c r="K330" i="13" s="1"/>
  <c r="L330" i="13" a="1"/>
  <c r="L330" i="13" s="1"/>
  <c r="M330" i="13" a="1"/>
  <c r="M330" i="13" s="1"/>
  <c r="N330" i="13" a="1"/>
  <c r="N330" i="13" s="1"/>
  <c r="O330" i="13" a="1"/>
  <c r="O330" i="13" s="1"/>
  <c r="P330" i="13" a="1"/>
  <c r="P330" i="13" s="1"/>
  <c r="A331" i="13" a="1"/>
  <c r="A331" i="13" s="1"/>
  <c r="B331" i="13" a="1"/>
  <c r="B331" i="13" s="1"/>
  <c r="C331" i="13" a="1"/>
  <c r="C331" i="13" s="1"/>
  <c r="D331" i="13" a="1"/>
  <c r="D331" i="13" s="1"/>
  <c r="E331" i="13" a="1"/>
  <c r="E331" i="13" s="1"/>
  <c r="F331" i="13" a="1"/>
  <c r="F331" i="13" s="1"/>
  <c r="G331" i="13" a="1"/>
  <c r="G331" i="13" s="1"/>
  <c r="H331" i="13" a="1"/>
  <c r="H331" i="13" s="1"/>
  <c r="I331" i="13" a="1"/>
  <c r="I331" i="13" s="1"/>
  <c r="J331" i="13" a="1"/>
  <c r="J331" i="13" s="1"/>
  <c r="K331" i="13" a="1"/>
  <c r="K331" i="13" s="1"/>
  <c r="L331" i="13" a="1"/>
  <c r="L331" i="13" s="1"/>
  <c r="M331" i="13" a="1"/>
  <c r="M331" i="13" s="1"/>
  <c r="N331" i="13" a="1"/>
  <c r="N331" i="13" s="1"/>
  <c r="O331" i="13" a="1"/>
  <c r="O331" i="13" s="1"/>
  <c r="P331" i="13" a="1"/>
  <c r="P331" i="13" s="1"/>
  <c r="A332" i="13" a="1"/>
  <c r="A332" i="13" s="1"/>
  <c r="B332" i="13" a="1"/>
  <c r="B332" i="13" s="1"/>
  <c r="C332" i="13" a="1"/>
  <c r="C332" i="13" s="1"/>
  <c r="D332" i="13" a="1"/>
  <c r="D332" i="13" s="1"/>
  <c r="E332" i="13" a="1"/>
  <c r="E332" i="13" s="1"/>
  <c r="F332" i="13" a="1"/>
  <c r="F332" i="13" s="1"/>
  <c r="G332" i="13" a="1"/>
  <c r="G332" i="13" s="1"/>
  <c r="H332" i="13" a="1"/>
  <c r="H332" i="13" s="1"/>
  <c r="I332" i="13" a="1"/>
  <c r="I332" i="13" s="1"/>
  <c r="J332" i="13" a="1"/>
  <c r="J332" i="13" s="1"/>
  <c r="K332" i="13" a="1"/>
  <c r="K332" i="13" s="1"/>
  <c r="L332" i="13" a="1"/>
  <c r="L332" i="13" s="1"/>
  <c r="M332" i="13" a="1"/>
  <c r="M332" i="13" s="1"/>
  <c r="N332" i="13" a="1"/>
  <c r="N332" i="13" s="1"/>
  <c r="O332" i="13" a="1"/>
  <c r="O332" i="13" s="1"/>
  <c r="P332" i="13" a="1"/>
  <c r="P332" i="13" s="1"/>
  <c r="A333" i="13" a="1"/>
  <c r="A333" i="13" s="1"/>
  <c r="B333" i="13" a="1"/>
  <c r="B333" i="13" s="1"/>
  <c r="C333" i="13" a="1"/>
  <c r="C333" i="13" s="1"/>
  <c r="D333" i="13" a="1"/>
  <c r="D333" i="13" s="1"/>
  <c r="E333" i="13" a="1"/>
  <c r="E333" i="13" s="1"/>
  <c r="F333" i="13" a="1"/>
  <c r="F333" i="13" s="1"/>
  <c r="G333" i="13" a="1"/>
  <c r="G333" i="13" s="1"/>
  <c r="H333" i="13" a="1"/>
  <c r="H333" i="13" s="1"/>
  <c r="I333" i="13" a="1"/>
  <c r="I333" i="13" s="1"/>
  <c r="J333" i="13" a="1"/>
  <c r="J333" i="13" s="1"/>
  <c r="K333" i="13" a="1"/>
  <c r="K333" i="13" s="1"/>
  <c r="L333" i="13" a="1"/>
  <c r="L333" i="13" s="1"/>
  <c r="M333" i="13" a="1"/>
  <c r="M333" i="13" s="1"/>
  <c r="N333" i="13" a="1"/>
  <c r="N333" i="13" s="1"/>
  <c r="O333" i="13" a="1"/>
  <c r="O333" i="13" s="1"/>
  <c r="P333" i="13" a="1"/>
  <c r="P333" i="13" s="1"/>
  <c r="A334" i="13" a="1"/>
  <c r="A334" i="13" s="1"/>
  <c r="B334" i="13" a="1"/>
  <c r="B334" i="13" s="1"/>
  <c r="C334" i="13" a="1"/>
  <c r="C334" i="13" s="1"/>
  <c r="D334" i="13" a="1"/>
  <c r="D334" i="13" s="1"/>
  <c r="E334" i="13" a="1"/>
  <c r="E334" i="13" s="1"/>
  <c r="F334" i="13" a="1"/>
  <c r="F334" i="13" s="1"/>
  <c r="G334" i="13" a="1"/>
  <c r="G334" i="13" s="1"/>
  <c r="H334" i="13" a="1"/>
  <c r="H334" i="13" s="1"/>
  <c r="I334" i="13" a="1"/>
  <c r="I334" i="13" s="1"/>
  <c r="J334" i="13" a="1"/>
  <c r="J334" i="13" s="1"/>
  <c r="K334" i="13" a="1"/>
  <c r="K334" i="13" s="1"/>
  <c r="L334" i="13" a="1"/>
  <c r="L334" i="13" s="1"/>
  <c r="M334" i="13" a="1"/>
  <c r="M334" i="13" s="1"/>
  <c r="N334" i="13" a="1"/>
  <c r="N334" i="13" s="1"/>
  <c r="O334" i="13" a="1"/>
  <c r="O334" i="13" s="1"/>
  <c r="P334" i="13" a="1"/>
  <c r="P334" i="13" s="1"/>
  <c r="A335" i="13" a="1"/>
  <c r="A335" i="13" s="1"/>
  <c r="B335" i="13" a="1"/>
  <c r="B335" i="13" s="1"/>
  <c r="C335" i="13" a="1"/>
  <c r="C335" i="13" s="1"/>
  <c r="D335" i="13" a="1"/>
  <c r="D335" i="13" s="1"/>
  <c r="E335" i="13" a="1"/>
  <c r="E335" i="13" s="1"/>
  <c r="F335" i="13" a="1"/>
  <c r="F335" i="13" s="1"/>
  <c r="G335" i="13" a="1"/>
  <c r="G335" i="13" s="1"/>
  <c r="H335" i="13" a="1"/>
  <c r="H335" i="13" s="1"/>
  <c r="I335" i="13" a="1"/>
  <c r="I335" i="13" s="1"/>
  <c r="J335" i="13" a="1"/>
  <c r="J335" i="13" s="1"/>
  <c r="K335" i="13" a="1"/>
  <c r="K335" i="13" s="1"/>
  <c r="L335" i="13" a="1"/>
  <c r="L335" i="13" s="1"/>
  <c r="M335" i="13" a="1"/>
  <c r="M335" i="13" s="1"/>
  <c r="N335" i="13" a="1"/>
  <c r="N335" i="13" s="1"/>
  <c r="O335" i="13" a="1"/>
  <c r="O335" i="13" s="1"/>
  <c r="P335" i="13" a="1"/>
  <c r="P335" i="13" s="1"/>
  <c r="A336" i="13" a="1"/>
  <c r="A336" i="13" s="1"/>
  <c r="B336" i="13" a="1"/>
  <c r="B336" i="13" s="1"/>
  <c r="C336" i="13" a="1"/>
  <c r="C336" i="13" s="1"/>
  <c r="D336" i="13" a="1"/>
  <c r="D336" i="13" s="1"/>
  <c r="E336" i="13" a="1"/>
  <c r="E336" i="13" s="1"/>
  <c r="F336" i="13" a="1"/>
  <c r="F336" i="13" s="1"/>
  <c r="G336" i="13" a="1"/>
  <c r="G336" i="13" s="1"/>
  <c r="H336" i="13" a="1"/>
  <c r="H336" i="13" s="1"/>
  <c r="I336" i="13" a="1"/>
  <c r="I336" i="13" s="1"/>
  <c r="J336" i="13" a="1"/>
  <c r="J336" i="13" s="1"/>
  <c r="K336" i="13" a="1"/>
  <c r="K336" i="13" s="1"/>
  <c r="L336" i="13" a="1"/>
  <c r="L336" i="13" s="1"/>
  <c r="M336" i="13" a="1"/>
  <c r="M336" i="13" s="1"/>
  <c r="N336" i="13" a="1"/>
  <c r="N336" i="13" s="1"/>
  <c r="O336" i="13" a="1"/>
  <c r="O336" i="13" s="1"/>
  <c r="P336" i="13" a="1"/>
  <c r="P336" i="13" s="1"/>
  <c r="A337" i="13" a="1"/>
  <c r="A337" i="13" s="1"/>
  <c r="B337" i="13" a="1"/>
  <c r="B337" i="13" s="1"/>
  <c r="C337" i="13" a="1"/>
  <c r="C337" i="13" s="1"/>
  <c r="D337" i="13" a="1"/>
  <c r="D337" i="13" s="1"/>
  <c r="E337" i="13" a="1"/>
  <c r="E337" i="13" s="1"/>
  <c r="F337" i="13" a="1"/>
  <c r="F337" i="13" s="1"/>
  <c r="G337" i="13" a="1"/>
  <c r="G337" i="13" s="1"/>
  <c r="H337" i="13" a="1"/>
  <c r="H337" i="13" s="1"/>
  <c r="I337" i="13" a="1"/>
  <c r="I337" i="13" s="1"/>
  <c r="J337" i="13" a="1"/>
  <c r="J337" i="13" s="1"/>
  <c r="K337" i="13" a="1"/>
  <c r="K337" i="13" s="1"/>
  <c r="L337" i="13" a="1"/>
  <c r="L337" i="13" s="1"/>
  <c r="M337" i="13" a="1"/>
  <c r="M337" i="13" s="1"/>
  <c r="N337" i="13" a="1"/>
  <c r="N337" i="13" s="1"/>
  <c r="O337" i="13" a="1"/>
  <c r="O337" i="13" s="1"/>
  <c r="P337" i="13" a="1"/>
  <c r="P337" i="13" s="1"/>
  <c r="A338" i="13" a="1"/>
  <c r="A338" i="13" s="1"/>
  <c r="B338" i="13" a="1"/>
  <c r="B338" i="13" s="1"/>
  <c r="C338" i="13" a="1"/>
  <c r="C338" i="13" s="1"/>
  <c r="D338" i="13" a="1"/>
  <c r="D338" i="13" s="1"/>
  <c r="E338" i="13" a="1"/>
  <c r="E338" i="13" s="1"/>
  <c r="F338" i="13" a="1"/>
  <c r="F338" i="13" s="1"/>
  <c r="G338" i="13" a="1"/>
  <c r="G338" i="13" s="1"/>
  <c r="H338" i="13" a="1"/>
  <c r="H338" i="13" s="1"/>
  <c r="I338" i="13" a="1"/>
  <c r="I338" i="13" s="1"/>
  <c r="J338" i="13" a="1"/>
  <c r="J338" i="13" s="1"/>
  <c r="K338" i="13" a="1"/>
  <c r="K338" i="13" s="1"/>
  <c r="L338" i="13" a="1"/>
  <c r="L338" i="13" s="1"/>
  <c r="M338" i="13" a="1"/>
  <c r="M338" i="13" s="1"/>
  <c r="N338" i="13" a="1"/>
  <c r="N338" i="13" s="1"/>
  <c r="O338" i="13" a="1"/>
  <c r="O338" i="13" s="1"/>
  <c r="P338" i="13" a="1"/>
  <c r="P338" i="13" s="1"/>
  <c r="A339" i="13" a="1"/>
  <c r="A339" i="13" s="1"/>
  <c r="B339" i="13" a="1"/>
  <c r="B339" i="13" s="1"/>
  <c r="C339" i="13" a="1"/>
  <c r="C339" i="13" s="1"/>
  <c r="D339" i="13" a="1"/>
  <c r="D339" i="13" s="1"/>
  <c r="E339" i="13" a="1"/>
  <c r="E339" i="13" s="1"/>
  <c r="F339" i="13" a="1"/>
  <c r="F339" i="13" s="1"/>
  <c r="G339" i="13" a="1"/>
  <c r="G339" i="13" s="1"/>
  <c r="H339" i="13" a="1"/>
  <c r="H339" i="13" s="1"/>
  <c r="I339" i="13" a="1"/>
  <c r="I339" i="13" s="1"/>
  <c r="J339" i="13" a="1"/>
  <c r="J339" i="13" s="1"/>
  <c r="K339" i="13" a="1"/>
  <c r="K339" i="13" s="1"/>
  <c r="L339" i="13" a="1"/>
  <c r="L339" i="13" s="1"/>
  <c r="M339" i="13" a="1"/>
  <c r="M339" i="13" s="1"/>
  <c r="N339" i="13" a="1"/>
  <c r="N339" i="13" s="1"/>
  <c r="O339" i="13" a="1"/>
  <c r="O339" i="13" s="1"/>
  <c r="P339" i="13" a="1"/>
  <c r="P339" i="13" s="1"/>
  <c r="A340" i="13" a="1"/>
  <c r="A340" i="13" s="1"/>
  <c r="B340" i="13" a="1"/>
  <c r="B340" i="13" s="1"/>
  <c r="C340" i="13" a="1"/>
  <c r="C340" i="13" s="1"/>
  <c r="D340" i="13" a="1"/>
  <c r="D340" i="13" s="1"/>
  <c r="E340" i="13" a="1"/>
  <c r="E340" i="13" s="1"/>
  <c r="F340" i="13" a="1"/>
  <c r="F340" i="13" s="1"/>
  <c r="G340" i="13" a="1"/>
  <c r="G340" i="13" s="1"/>
  <c r="H340" i="13" a="1"/>
  <c r="H340" i="13" s="1"/>
  <c r="I340" i="13" a="1"/>
  <c r="I340" i="13" s="1"/>
  <c r="J340" i="13" a="1"/>
  <c r="J340" i="13" s="1"/>
  <c r="K340" i="13" a="1"/>
  <c r="K340" i="13" s="1"/>
  <c r="L340" i="13" a="1"/>
  <c r="L340" i="13" s="1"/>
  <c r="M340" i="13" a="1"/>
  <c r="M340" i="13" s="1"/>
  <c r="N340" i="13" a="1"/>
  <c r="N340" i="13" s="1"/>
  <c r="O340" i="13" a="1"/>
  <c r="O340" i="13" s="1"/>
  <c r="P340" i="13" a="1"/>
  <c r="P340" i="13" s="1"/>
  <c r="A341" i="13" a="1"/>
  <c r="A341" i="13" s="1"/>
  <c r="B341" i="13" a="1"/>
  <c r="B341" i="13" s="1"/>
  <c r="C341" i="13" a="1"/>
  <c r="C341" i="13" s="1"/>
  <c r="D341" i="13" a="1"/>
  <c r="D341" i="13" s="1"/>
  <c r="E341" i="13" a="1"/>
  <c r="E341" i="13" s="1"/>
  <c r="F341" i="13" a="1"/>
  <c r="F341" i="13" s="1"/>
  <c r="G341" i="13" a="1"/>
  <c r="G341" i="13" s="1"/>
  <c r="H341" i="13" a="1"/>
  <c r="H341" i="13" s="1"/>
  <c r="I341" i="13" a="1"/>
  <c r="I341" i="13" s="1"/>
  <c r="J341" i="13" a="1"/>
  <c r="J341" i="13" s="1"/>
  <c r="K341" i="13" a="1"/>
  <c r="K341" i="13" s="1"/>
  <c r="L341" i="13" a="1"/>
  <c r="L341" i="13" s="1"/>
  <c r="M341" i="13" a="1"/>
  <c r="M341" i="13" s="1"/>
  <c r="N341" i="13" a="1"/>
  <c r="N341" i="13" s="1"/>
  <c r="O341" i="13" a="1"/>
  <c r="O341" i="13" s="1"/>
  <c r="P341" i="13" a="1"/>
  <c r="P341" i="13" s="1"/>
  <c r="A342" i="13" a="1"/>
  <c r="A342" i="13" s="1"/>
  <c r="B342" i="13" a="1"/>
  <c r="B342" i="13" s="1"/>
  <c r="C342" i="13" a="1"/>
  <c r="C342" i="13" s="1"/>
  <c r="D342" i="13" a="1"/>
  <c r="D342" i="13" s="1"/>
  <c r="E342" i="13" a="1"/>
  <c r="E342" i="13" s="1"/>
  <c r="F342" i="13" a="1"/>
  <c r="F342" i="13" s="1"/>
  <c r="G342" i="13" a="1"/>
  <c r="G342" i="13" s="1"/>
  <c r="H342" i="13" a="1"/>
  <c r="H342" i="13" s="1"/>
  <c r="I342" i="13" a="1"/>
  <c r="I342" i="13" s="1"/>
  <c r="J342" i="13" a="1"/>
  <c r="J342" i="13" s="1"/>
  <c r="K342" i="13" a="1"/>
  <c r="K342" i="13" s="1"/>
  <c r="L342" i="13" a="1"/>
  <c r="L342" i="13" s="1"/>
  <c r="M342" i="13" a="1"/>
  <c r="M342" i="13" s="1"/>
  <c r="N342" i="13" a="1"/>
  <c r="N342" i="13" s="1"/>
  <c r="O342" i="13" a="1"/>
  <c r="O342" i="13" s="1"/>
  <c r="P342" i="13" a="1"/>
  <c r="P342" i="13" s="1"/>
  <c r="A343" i="13" a="1"/>
  <c r="A343" i="13" s="1"/>
  <c r="B343" i="13" a="1"/>
  <c r="B343" i="13" s="1"/>
  <c r="C343" i="13" a="1"/>
  <c r="C343" i="13" s="1"/>
  <c r="D343" i="13" a="1"/>
  <c r="D343" i="13" s="1"/>
  <c r="E343" i="13" a="1"/>
  <c r="E343" i="13" s="1"/>
  <c r="F343" i="13" a="1"/>
  <c r="F343" i="13" s="1"/>
  <c r="G343" i="13" a="1"/>
  <c r="G343" i="13" s="1"/>
  <c r="H343" i="13" a="1"/>
  <c r="H343" i="13" s="1"/>
  <c r="I343" i="13" a="1"/>
  <c r="I343" i="13" s="1"/>
  <c r="J343" i="13" a="1"/>
  <c r="J343" i="13" s="1"/>
  <c r="K343" i="13" a="1"/>
  <c r="K343" i="13" s="1"/>
  <c r="L343" i="13" a="1"/>
  <c r="L343" i="13" s="1"/>
  <c r="M343" i="13" a="1"/>
  <c r="M343" i="13" s="1"/>
  <c r="N343" i="13" a="1"/>
  <c r="N343" i="13" s="1"/>
  <c r="O343" i="13" a="1"/>
  <c r="O343" i="13" s="1"/>
  <c r="P343" i="13" a="1"/>
  <c r="P343" i="13" s="1"/>
  <c r="A344" i="13" a="1"/>
  <c r="A344" i="13" s="1"/>
  <c r="B344" i="13" a="1"/>
  <c r="B344" i="13" s="1"/>
  <c r="C344" i="13" a="1"/>
  <c r="C344" i="13" s="1"/>
  <c r="D344" i="13" a="1"/>
  <c r="D344" i="13" s="1"/>
  <c r="E344" i="13" a="1"/>
  <c r="E344" i="13" s="1"/>
  <c r="F344" i="13" a="1"/>
  <c r="F344" i="13" s="1"/>
  <c r="G344" i="13" a="1"/>
  <c r="G344" i="13" s="1"/>
  <c r="H344" i="13" a="1"/>
  <c r="H344" i="13" s="1"/>
  <c r="I344" i="13" a="1"/>
  <c r="I344" i="13" s="1"/>
  <c r="J344" i="13" a="1"/>
  <c r="J344" i="13" s="1"/>
  <c r="K344" i="13" a="1"/>
  <c r="K344" i="13" s="1"/>
  <c r="L344" i="13" a="1"/>
  <c r="L344" i="13" s="1"/>
  <c r="M344" i="13" a="1"/>
  <c r="M344" i="13" s="1"/>
  <c r="N344" i="13" a="1"/>
  <c r="N344" i="13" s="1"/>
  <c r="O344" i="13" a="1"/>
  <c r="O344" i="13" s="1"/>
  <c r="P344" i="13" a="1"/>
  <c r="P344" i="13" s="1"/>
  <c r="A345" i="13" a="1"/>
  <c r="A345" i="13" s="1"/>
  <c r="B345" i="13" a="1"/>
  <c r="B345" i="13" s="1"/>
  <c r="C345" i="13" a="1"/>
  <c r="C345" i="13" s="1"/>
  <c r="D345" i="13" a="1"/>
  <c r="D345" i="13" s="1"/>
  <c r="E345" i="13" a="1"/>
  <c r="E345" i="13" s="1"/>
  <c r="F345" i="13" a="1"/>
  <c r="F345" i="13" s="1"/>
  <c r="G345" i="13" a="1"/>
  <c r="G345" i="13" s="1"/>
  <c r="H345" i="13" a="1"/>
  <c r="H345" i="13" s="1"/>
  <c r="I345" i="13" a="1"/>
  <c r="I345" i="13" s="1"/>
  <c r="J345" i="13" a="1"/>
  <c r="J345" i="13" s="1"/>
  <c r="K345" i="13" a="1"/>
  <c r="K345" i="13" s="1"/>
  <c r="L345" i="13" a="1"/>
  <c r="L345" i="13" s="1"/>
  <c r="M345" i="13" a="1"/>
  <c r="M345" i="13" s="1"/>
  <c r="N345" i="13" a="1"/>
  <c r="N345" i="13" s="1"/>
  <c r="O345" i="13" a="1"/>
  <c r="O345" i="13" s="1"/>
  <c r="P345" i="13" a="1"/>
  <c r="P345" i="13" s="1"/>
  <c r="A346" i="13" a="1"/>
  <c r="A346" i="13" s="1"/>
  <c r="B346" i="13" a="1"/>
  <c r="B346" i="13" s="1"/>
  <c r="C346" i="13" a="1"/>
  <c r="C346" i="13" s="1"/>
  <c r="D346" i="13" a="1"/>
  <c r="D346" i="13" s="1"/>
  <c r="E346" i="13" a="1"/>
  <c r="E346" i="13" s="1"/>
  <c r="F346" i="13" a="1"/>
  <c r="F346" i="13" s="1"/>
  <c r="G346" i="13" a="1"/>
  <c r="G346" i="13" s="1"/>
  <c r="H346" i="13" a="1"/>
  <c r="H346" i="13" s="1"/>
  <c r="I346" i="13" a="1"/>
  <c r="I346" i="13" s="1"/>
  <c r="J346" i="13" a="1"/>
  <c r="J346" i="13" s="1"/>
  <c r="K346" i="13" a="1"/>
  <c r="K346" i="13" s="1"/>
  <c r="L346" i="13" a="1"/>
  <c r="L346" i="13" s="1"/>
  <c r="M346" i="13" a="1"/>
  <c r="M346" i="13" s="1"/>
  <c r="N346" i="13" a="1"/>
  <c r="N346" i="13" s="1"/>
  <c r="O346" i="13" a="1"/>
  <c r="O346" i="13" s="1"/>
  <c r="P346" i="13" a="1"/>
  <c r="P346" i="13" s="1"/>
  <c r="A347" i="13" a="1"/>
  <c r="A347" i="13" s="1"/>
  <c r="B347" i="13" a="1"/>
  <c r="B347" i="13" s="1"/>
  <c r="C347" i="13" a="1"/>
  <c r="C347" i="13" s="1"/>
  <c r="D347" i="13" a="1"/>
  <c r="D347" i="13" s="1"/>
  <c r="E347" i="13" a="1"/>
  <c r="E347" i="13" s="1"/>
  <c r="F347" i="13" a="1"/>
  <c r="F347" i="13" s="1"/>
  <c r="G347" i="13" a="1"/>
  <c r="G347" i="13" s="1"/>
  <c r="H347" i="13" a="1"/>
  <c r="H347" i="13" s="1"/>
  <c r="I347" i="13" a="1"/>
  <c r="I347" i="13" s="1"/>
  <c r="J347" i="13" a="1"/>
  <c r="J347" i="13" s="1"/>
  <c r="K347" i="13" a="1"/>
  <c r="K347" i="13" s="1"/>
  <c r="L347" i="13" a="1"/>
  <c r="L347" i="13" s="1"/>
  <c r="M347" i="13" a="1"/>
  <c r="M347" i="13" s="1"/>
  <c r="N347" i="13" a="1"/>
  <c r="N347" i="13" s="1"/>
  <c r="O347" i="13" a="1"/>
  <c r="O347" i="13" s="1"/>
  <c r="P347" i="13" a="1"/>
  <c r="P347" i="13" s="1"/>
  <c r="A348" i="13" a="1"/>
  <c r="A348" i="13" s="1"/>
  <c r="B348" i="13" a="1"/>
  <c r="B348" i="13" s="1"/>
  <c r="C348" i="13" a="1"/>
  <c r="C348" i="13" s="1"/>
  <c r="D348" i="13" a="1"/>
  <c r="D348" i="13" s="1"/>
  <c r="E348" i="13" a="1"/>
  <c r="E348" i="13" s="1"/>
  <c r="F348" i="13" a="1"/>
  <c r="F348" i="13" s="1"/>
  <c r="G348" i="13" a="1"/>
  <c r="G348" i="13" s="1"/>
  <c r="H348" i="13" a="1"/>
  <c r="H348" i="13" s="1"/>
  <c r="I348" i="13" a="1"/>
  <c r="I348" i="13" s="1"/>
  <c r="J348" i="13" a="1"/>
  <c r="J348" i="13" s="1"/>
  <c r="K348" i="13" a="1"/>
  <c r="K348" i="13" s="1"/>
  <c r="L348" i="13" a="1"/>
  <c r="L348" i="13" s="1"/>
  <c r="M348" i="13" a="1"/>
  <c r="M348" i="13" s="1"/>
  <c r="N348" i="13" a="1"/>
  <c r="N348" i="13" s="1"/>
  <c r="O348" i="13" a="1"/>
  <c r="O348" i="13" s="1"/>
  <c r="P348" i="13" a="1"/>
  <c r="P348" i="13" s="1"/>
  <c r="A349" i="13" a="1"/>
  <c r="A349" i="13" s="1"/>
  <c r="B349" i="13" a="1"/>
  <c r="B349" i="13" s="1"/>
  <c r="C349" i="13" a="1"/>
  <c r="C349" i="13" s="1"/>
  <c r="D349" i="13" a="1"/>
  <c r="D349" i="13" s="1"/>
  <c r="E349" i="13" a="1"/>
  <c r="E349" i="13" s="1"/>
  <c r="F349" i="13" a="1"/>
  <c r="F349" i="13" s="1"/>
  <c r="G349" i="13" a="1"/>
  <c r="G349" i="13" s="1"/>
  <c r="H349" i="13" a="1"/>
  <c r="H349" i="13" s="1"/>
  <c r="I349" i="13" a="1"/>
  <c r="I349" i="13" s="1"/>
  <c r="J349" i="13" a="1"/>
  <c r="J349" i="13" s="1"/>
  <c r="K349" i="13" a="1"/>
  <c r="K349" i="13" s="1"/>
  <c r="L349" i="13" a="1"/>
  <c r="L349" i="13" s="1"/>
  <c r="M349" i="13" a="1"/>
  <c r="M349" i="13" s="1"/>
  <c r="N349" i="13" a="1"/>
  <c r="N349" i="13" s="1"/>
  <c r="O349" i="13" a="1"/>
  <c r="O349" i="13" s="1"/>
  <c r="P349" i="13" a="1"/>
  <c r="P349" i="13" s="1"/>
  <c r="A350" i="13" a="1"/>
  <c r="A350" i="13" s="1"/>
  <c r="B350" i="13" a="1"/>
  <c r="B350" i="13" s="1"/>
  <c r="C350" i="13" a="1"/>
  <c r="C350" i="13" s="1"/>
  <c r="D350" i="13" a="1"/>
  <c r="D350" i="13" s="1"/>
  <c r="E350" i="13" a="1"/>
  <c r="E350" i="13" s="1"/>
  <c r="F350" i="13" a="1"/>
  <c r="F350" i="13" s="1"/>
  <c r="G350" i="13" a="1"/>
  <c r="G350" i="13" s="1"/>
  <c r="H350" i="13" a="1"/>
  <c r="H350" i="13" s="1"/>
  <c r="I350" i="13" a="1"/>
  <c r="I350" i="13" s="1"/>
  <c r="J350" i="13" a="1"/>
  <c r="J350" i="13" s="1"/>
  <c r="K350" i="13" a="1"/>
  <c r="K350" i="13" s="1"/>
  <c r="L350" i="13" a="1"/>
  <c r="L350" i="13" s="1"/>
  <c r="M350" i="13" a="1"/>
  <c r="M350" i="13" s="1"/>
  <c r="N350" i="13" a="1"/>
  <c r="N350" i="13" s="1"/>
  <c r="O350" i="13" a="1"/>
  <c r="O350" i="13" s="1"/>
  <c r="P350" i="13" a="1"/>
  <c r="P350" i="13" s="1"/>
  <c r="A351" i="13" a="1"/>
  <c r="A351" i="13" s="1"/>
  <c r="B351" i="13" a="1"/>
  <c r="B351" i="13" s="1"/>
  <c r="C351" i="13" a="1"/>
  <c r="C351" i="13" s="1"/>
  <c r="D351" i="13" a="1"/>
  <c r="D351" i="13" s="1"/>
  <c r="E351" i="13" a="1"/>
  <c r="E351" i="13" s="1"/>
  <c r="F351" i="13" a="1"/>
  <c r="F351" i="13" s="1"/>
  <c r="G351" i="13" a="1"/>
  <c r="G351" i="13" s="1"/>
  <c r="H351" i="13" a="1"/>
  <c r="H351" i="13" s="1"/>
  <c r="I351" i="13" a="1"/>
  <c r="I351" i="13" s="1"/>
  <c r="J351" i="13" a="1"/>
  <c r="J351" i="13" s="1"/>
  <c r="K351" i="13" a="1"/>
  <c r="K351" i="13" s="1"/>
  <c r="L351" i="13" a="1"/>
  <c r="L351" i="13" s="1"/>
  <c r="M351" i="13" a="1"/>
  <c r="M351" i="13" s="1"/>
  <c r="N351" i="13" a="1"/>
  <c r="N351" i="13" s="1"/>
  <c r="O351" i="13" a="1"/>
  <c r="O351" i="13" s="1"/>
  <c r="P351" i="13" a="1"/>
  <c r="P351" i="13" s="1"/>
  <c r="A352" i="13" a="1"/>
  <c r="A352" i="13" s="1"/>
  <c r="B352" i="13" a="1"/>
  <c r="B352" i="13" s="1"/>
  <c r="C352" i="13" a="1"/>
  <c r="C352" i="13" s="1"/>
  <c r="D352" i="13" a="1"/>
  <c r="D352" i="13" s="1"/>
  <c r="E352" i="13" a="1"/>
  <c r="E352" i="13" s="1"/>
  <c r="F352" i="13" a="1"/>
  <c r="F352" i="13" s="1"/>
  <c r="G352" i="13" a="1"/>
  <c r="G352" i="13" s="1"/>
  <c r="H352" i="13" a="1"/>
  <c r="H352" i="13" s="1"/>
  <c r="I352" i="13" a="1"/>
  <c r="I352" i="13" s="1"/>
  <c r="J352" i="13" a="1"/>
  <c r="J352" i="13" s="1"/>
  <c r="K352" i="13" a="1"/>
  <c r="K352" i="13" s="1"/>
  <c r="L352" i="13" a="1"/>
  <c r="L352" i="13" s="1"/>
  <c r="M352" i="13" a="1"/>
  <c r="M352" i="13" s="1"/>
  <c r="N352" i="13" a="1"/>
  <c r="N352" i="13" s="1"/>
  <c r="O352" i="13" a="1"/>
  <c r="O352" i="13" s="1"/>
  <c r="P352" i="13" a="1"/>
  <c r="P352" i="13" s="1"/>
  <c r="A353" i="13" a="1"/>
  <c r="A353" i="13" s="1"/>
  <c r="B353" i="13" a="1"/>
  <c r="B353" i="13" s="1"/>
  <c r="C353" i="13" a="1"/>
  <c r="C353" i="13" s="1"/>
  <c r="D353" i="13" a="1"/>
  <c r="D353" i="13" s="1"/>
  <c r="E353" i="13" a="1"/>
  <c r="E353" i="13" s="1"/>
  <c r="F353" i="13" a="1"/>
  <c r="F353" i="13" s="1"/>
  <c r="G353" i="13" a="1"/>
  <c r="G353" i="13" s="1"/>
  <c r="H353" i="13" a="1"/>
  <c r="H353" i="13" s="1"/>
  <c r="I353" i="13" a="1"/>
  <c r="I353" i="13" s="1"/>
  <c r="J353" i="13" a="1"/>
  <c r="J353" i="13" s="1"/>
  <c r="K353" i="13" a="1"/>
  <c r="K353" i="13" s="1"/>
  <c r="L353" i="13" a="1"/>
  <c r="L353" i="13" s="1"/>
  <c r="M353" i="13" a="1"/>
  <c r="M353" i="13" s="1"/>
  <c r="N353" i="13" a="1"/>
  <c r="N353" i="13" s="1"/>
  <c r="O353" i="13" a="1"/>
  <c r="O353" i="13" s="1"/>
  <c r="P353" i="13" a="1"/>
  <c r="P353" i="13" s="1"/>
  <c r="A354" i="13" a="1"/>
  <c r="A354" i="13" s="1"/>
  <c r="B354" i="13" a="1"/>
  <c r="B354" i="13" s="1"/>
  <c r="C354" i="13" a="1"/>
  <c r="C354" i="13" s="1"/>
  <c r="D354" i="13" a="1"/>
  <c r="D354" i="13" s="1"/>
  <c r="E354" i="13" a="1"/>
  <c r="E354" i="13" s="1"/>
  <c r="F354" i="13" a="1"/>
  <c r="F354" i="13" s="1"/>
  <c r="G354" i="13" a="1"/>
  <c r="G354" i="13" s="1"/>
  <c r="H354" i="13" a="1"/>
  <c r="H354" i="13" s="1"/>
  <c r="I354" i="13" a="1"/>
  <c r="I354" i="13" s="1"/>
  <c r="J354" i="13" a="1"/>
  <c r="J354" i="13" s="1"/>
  <c r="K354" i="13" a="1"/>
  <c r="K354" i="13" s="1"/>
  <c r="L354" i="13" a="1"/>
  <c r="L354" i="13" s="1"/>
  <c r="M354" i="13" a="1"/>
  <c r="M354" i="13" s="1"/>
  <c r="N354" i="13" a="1"/>
  <c r="N354" i="13" s="1"/>
  <c r="O354" i="13" a="1"/>
  <c r="O354" i="13" s="1"/>
  <c r="P354" i="13" a="1"/>
  <c r="P354" i="13" s="1"/>
  <c r="A355" i="13" a="1"/>
  <c r="A355" i="13" s="1"/>
  <c r="B355" i="13" a="1"/>
  <c r="B355" i="13" s="1"/>
  <c r="C355" i="13" a="1"/>
  <c r="C355" i="13" s="1"/>
  <c r="D355" i="13" a="1"/>
  <c r="D355" i="13" s="1"/>
  <c r="E355" i="13" a="1"/>
  <c r="E355" i="13" s="1"/>
  <c r="F355" i="13" a="1"/>
  <c r="F355" i="13" s="1"/>
  <c r="G355" i="13" a="1"/>
  <c r="G355" i="13" s="1"/>
  <c r="H355" i="13" a="1"/>
  <c r="H355" i="13" s="1"/>
  <c r="I355" i="13" a="1"/>
  <c r="I355" i="13" s="1"/>
  <c r="J355" i="13" a="1"/>
  <c r="J355" i="13" s="1"/>
  <c r="K355" i="13" a="1"/>
  <c r="K355" i="13" s="1"/>
  <c r="L355" i="13" a="1"/>
  <c r="L355" i="13" s="1"/>
  <c r="M355" i="13" a="1"/>
  <c r="M355" i="13" s="1"/>
  <c r="N355" i="13" a="1"/>
  <c r="N355" i="13" s="1"/>
  <c r="O355" i="13" a="1"/>
  <c r="O355" i="13" s="1"/>
  <c r="P355" i="13" a="1"/>
  <c r="P355" i="13" s="1"/>
  <c r="A356" i="13" a="1"/>
  <c r="A356" i="13" s="1"/>
  <c r="B356" i="13" a="1"/>
  <c r="B356" i="13" s="1"/>
  <c r="C356" i="13" a="1"/>
  <c r="C356" i="13" s="1"/>
  <c r="D356" i="13" a="1"/>
  <c r="D356" i="13" s="1"/>
  <c r="E356" i="13" a="1"/>
  <c r="E356" i="13" s="1"/>
  <c r="F356" i="13" a="1"/>
  <c r="F356" i="13" s="1"/>
  <c r="G356" i="13" a="1"/>
  <c r="G356" i="13" s="1"/>
  <c r="H356" i="13" a="1"/>
  <c r="H356" i="13" s="1"/>
  <c r="I356" i="13" a="1"/>
  <c r="I356" i="13" s="1"/>
  <c r="J356" i="13" a="1"/>
  <c r="J356" i="13" s="1"/>
  <c r="K356" i="13" a="1"/>
  <c r="K356" i="13" s="1"/>
  <c r="L356" i="13" a="1"/>
  <c r="L356" i="13" s="1"/>
  <c r="M356" i="13" a="1"/>
  <c r="M356" i="13" s="1"/>
  <c r="N356" i="13" a="1"/>
  <c r="N356" i="13" s="1"/>
  <c r="O356" i="13" a="1"/>
  <c r="O356" i="13" s="1"/>
  <c r="P356" i="13" a="1"/>
  <c r="P356" i="13" s="1"/>
  <c r="A357" i="13" a="1"/>
  <c r="A357" i="13" s="1"/>
  <c r="B357" i="13" a="1"/>
  <c r="B357" i="13" s="1"/>
  <c r="C357" i="13" a="1"/>
  <c r="C357" i="13" s="1"/>
  <c r="D357" i="13" a="1"/>
  <c r="D357" i="13" s="1"/>
  <c r="E357" i="13" a="1"/>
  <c r="E357" i="13" s="1"/>
  <c r="F357" i="13" a="1"/>
  <c r="F357" i="13" s="1"/>
  <c r="G357" i="13" a="1"/>
  <c r="G357" i="13" s="1"/>
  <c r="H357" i="13" a="1"/>
  <c r="H357" i="13" s="1"/>
  <c r="I357" i="13" a="1"/>
  <c r="I357" i="13" s="1"/>
  <c r="J357" i="13" a="1"/>
  <c r="J357" i="13" s="1"/>
  <c r="K357" i="13" a="1"/>
  <c r="K357" i="13" s="1"/>
  <c r="L357" i="13" a="1"/>
  <c r="L357" i="13" s="1"/>
  <c r="M357" i="13" a="1"/>
  <c r="M357" i="13" s="1"/>
  <c r="N357" i="13" a="1"/>
  <c r="N357" i="13" s="1"/>
  <c r="O357" i="13" a="1"/>
  <c r="O357" i="13" s="1"/>
  <c r="P357" i="13" a="1"/>
  <c r="P357" i="13" s="1"/>
  <c r="A358" i="13" a="1"/>
  <c r="A358" i="13" s="1"/>
  <c r="B358" i="13" a="1"/>
  <c r="B358" i="13" s="1"/>
  <c r="C358" i="13" a="1"/>
  <c r="C358" i="13" s="1"/>
  <c r="D358" i="13" a="1"/>
  <c r="D358" i="13" s="1"/>
  <c r="E358" i="13" a="1"/>
  <c r="E358" i="13" s="1"/>
  <c r="F358" i="13" a="1"/>
  <c r="F358" i="13" s="1"/>
  <c r="G358" i="13" a="1"/>
  <c r="G358" i="13" s="1"/>
  <c r="H358" i="13" a="1"/>
  <c r="H358" i="13" s="1"/>
  <c r="I358" i="13" a="1"/>
  <c r="I358" i="13" s="1"/>
  <c r="J358" i="13" a="1"/>
  <c r="J358" i="13" s="1"/>
  <c r="K358" i="13" a="1"/>
  <c r="K358" i="13" s="1"/>
  <c r="L358" i="13" a="1"/>
  <c r="L358" i="13" s="1"/>
  <c r="M358" i="13" a="1"/>
  <c r="M358" i="13" s="1"/>
  <c r="N358" i="13" a="1"/>
  <c r="N358" i="13" s="1"/>
  <c r="O358" i="13" a="1"/>
  <c r="O358" i="13" s="1"/>
  <c r="P358" i="13" a="1"/>
  <c r="P358" i="13" s="1"/>
  <c r="A359" i="13" a="1"/>
  <c r="A359" i="13" s="1"/>
  <c r="B359" i="13" a="1"/>
  <c r="B359" i="13" s="1"/>
  <c r="C359" i="13" a="1"/>
  <c r="C359" i="13" s="1"/>
  <c r="D359" i="13" a="1"/>
  <c r="D359" i="13" s="1"/>
  <c r="E359" i="13" a="1"/>
  <c r="E359" i="13" s="1"/>
  <c r="F359" i="13" a="1"/>
  <c r="F359" i="13" s="1"/>
  <c r="G359" i="13" a="1"/>
  <c r="G359" i="13" s="1"/>
  <c r="H359" i="13" a="1"/>
  <c r="H359" i="13" s="1"/>
  <c r="I359" i="13" a="1"/>
  <c r="I359" i="13" s="1"/>
  <c r="J359" i="13" a="1"/>
  <c r="J359" i="13" s="1"/>
  <c r="K359" i="13" a="1"/>
  <c r="K359" i="13" s="1"/>
  <c r="L359" i="13" a="1"/>
  <c r="L359" i="13" s="1"/>
  <c r="M359" i="13" a="1"/>
  <c r="M359" i="13" s="1"/>
  <c r="N359" i="13" a="1"/>
  <c r="N359" i="13" s="1"/>
  <c r="O359" i="13" a="1"/>
  <c r="O359" i="13" s="1"/>
  <c r="P359" i="13" a="1"/>
  <c r="P359" i="13" s="1"/>
  <c r="A360" i="13" a="1"/>
  <c r="A360" i="13" s="1"/>
  <c r="B360" i="13" a="1"/>
  <c r="B360" i="13" s="1"/>
  <c r="C360" i="13" a="1"/>
  <c r="C360" i="13" s="1"/>
  <c r="D360" i="13" a="1"/>
  <c r="D360" i="13" s="1"/>
  <c r="E360" i="13" a="1"/>
  <c r="E360" i="13" s="1"/>
  <c r="F360" i="13" a="1"/>
  <c r="F360" i="13" s="1"/>
  <c r="G360" i="13" a="1"/>
  <c r="G360" i="13" s="1"/>
  <c r="H360" i="13" a="1"/>
  <c r="H360" i="13" s="1"/>
  <c r="I360" i="13" a="1"/>
  <c r="I360" i="13" s="1"/>
  <c r="J360" i="13" a="1"/>
  <c r="J360" i="13" s="1"/>
  <c r="K360" i="13" a="1"/>
  <c r="K360" i="13" s="1"/>
  <c r="L360" i="13" a="1"/>
  <c r="L360" i="13" s="1"/>
  <c r="M360" i="13" a="1"/>
  <c r="M360" i="13" s="1"/>
  <c r="N360" i="13" a="1"/>
  <c r="N360" i="13" s="1"/>
  <c r="O360" i="13" a="1"/>
  <c r="O360" i="13" s="1"/>
  <c r="P360" i="13" a="1"/>
  <c r="P360" i="13" s="1"/>
  <c r="A361" i="13" a="1"/>
  <c r="A361" i="13" s="1"/>
  <c r="B361" i="13" a="1"/>
  <c r="B361" i="13" s="1"/>
  <c r="C361" i="13" a="1"/>
  <c r="C361" i="13" s="1"/>
  <c r="D361" i="13" a="1"/>
  <c r="D361" i="13" s="1"/>
  <c r="E361" i="13" a="1"/>
  <c r="E361" i="13" s="1"/>
  <c r="F361" i="13" a="1"/>
  <c r="F361" i="13" s="1"/>
  <c r="G361" i="13" a="1"/>
  <c r="G361" i="13" s="1"/>
  <c r="H361" i="13" a="1"/>
  <c r="H361" i="13" s="1"/>
  <c r="I361" i="13" a="1"/>
  <c r="I361" i="13" s="1"/>
  <c r="J361" i="13" a="1"/>
  <c r="J361" i="13" s="1"/>
  <c r="K361" i="13" a="1"/>
  <c r="K361" i="13" s="1"/>
  <c r="L361" i="13" a="1"/>
  <c r="L361" i="13" s="1"/>
  <c r="M361" i="13" a="1"/>
  <c r="M361" i="13" s="1"/>
  <c r="N361" i="13" a="1"/>
  <c r="N361" i="13" s="1"/>
  <c r="O361" i="13" a="1"/>
  <c r="O361" i="13" s="1"/>
  <c r="P361" i="13" a="1"/>
  <c r="P361" i="13" s="1"/>
  <c r="A362" i="13" a="1"/>
  <c r="A362" i="13" s="1"/>
  <c r="B362" i="13" a="1"/>
  <c r="B362" i="13" s="1"/>
  <c r="C362" i="13" a="1"/>
  <c r="C362" i="13" s="1"/>
  <c r="D362" i="13" a="1"/>
  <c r="D362" i="13" s="1"/>
  <c r="E362" i="13" a="1"/>
  <c r="E362" i="13" s="1"/>
  <c r="F362" i="13" a="1"/>
  <c r="F362" i="13" s="1"/>
  <c r="G362" i="13" a="1"/>
  <c r="G362" i="13" s="1"/>
  <c r="H362" i="13" a="1"/>
  <c r="H362" i="13" s="1"/>
  <c r="I362" i="13" a="1"/>
  <c r="I362" i="13" s="1"/>
  <c r="J362" i="13" a="1"/>
  <c r="J362" i="13" s="1"/>
  <c r="K362" i="13" a="1"/>
  <c r="K362" i="13" s="1"/>
  <c r="L362" i="13" a="1"/>
  <c r="L362" i="13" s="1"/>
  <c r="M362" i="13" a="1"/>
  <c r="M362" i="13" s="1"/>
  <c r="N362" i="13" a="1"/>
  <c r="N362" i="13" s="1"/>
  <c r="O362" i="13" a="1"/>
  <c r="O362" i="13" s="1"/>
  <c r="P362" i="13" a="1"/>
  <c r="P362" i="13" s="1"/>
  <c r="A363" i="13" a="1"/>
  <c r="A363" i="13" s="1"/>
  <c r="B363" i="13" a="1"/>
  <c r="B363" i="13" s="1"/>
  <c r="C363" i="13" a="1"/>
  <c r="C363" i="13" s="1"/>
  <c r="D363" i="13" a="1"/>
  <c r="D363" i="13" s="1"/>
  <c r="E363" i="13" a="1"/>
  <c r="E363" i="13" s="1"/>
  <c r="F363" i="13" a="1"/>
  <c r="F363" i="13" s="1"/>
  <c r="G363" i="13" a="1"/>
  <c r="G363" i="13" s="1"/>
  <c r="H363" i="13" a="1"/>
  <c r="H363" i="13" s="1"/>
  <c r="I363" i="13" a="1"/>
  <c r="I363" i="13" s="1"/>
  <c r="J363" i="13" a="1"/>
  <c r="J363" i="13" s="1"/>
  <c r="K363" i="13" a="1"/>
  <c r="K363" i="13" s="1"/>
  <c r="L363" i="13" a="1"/>
  <c r="L363" i="13" s="1"/>
  <c r="M363" i="13" a="1"/>
  <c r="M363" i="13" s="1"/>
  <c r="N363" i="13" a="1"/>
  <c r="N363" i="13" s="1"/>
  <c r="O363" i="13" a="1"/>
  <c r="O363" i="13" s="1"/>
  <c r="P363" i="13" a="1"/>
  <c r="P363" i="13" s="1"/>
  <c r="A364" i="13" a="1"/>
  <c r="A364" i="13" s="1"/>
  <c r="B364" i="13" a="1"/>
  <c r="B364" i="13" s="1"/>
  <c r="C364" i="13" a="1"/>
  <c r="C364" i="13" s="1"/>
  <c r="D364" i="13" a="1"/>
  <c r="D364" i="13" s="1"/>
  <c r="E364" i="13" a="1"/>
  <c r="E364" i="13" s="1"/>
  <c r="F364" i="13" a="1"/>
  <c r="F364" i="13" s="1"/>
  <c r="G364" i="13" a="1"/>
  <c r="G364" i="13" s="1"/>
  <c r="H364" i="13" a="1"/>
  <c r="H364" i="13" s="1"/>
  <c r="I364" i="13" a="1"/>
  <c r="I364" i="13" s="1"/>
  <c r="J364" i="13" a="1"/>
  <c r="J364" i="13" s="1"/>
  <c r="K364" i="13" a="1"/>
  <c r="K364" i="13" s="1"/>
  <c r="L364" i="13" a="1"/>
  <c r="L364" i="13" s="1"/>
  <c r="M364" i="13" a="1"/>
  <c r="M364" i="13" s="1"/>
  <c r="N364" i="13" a="1"/>
  <c r="N364" i="13" s="1"/>
  <c r="O364" i="13" a="1"/>
  <c r="O364" i="13" s="1"/>
  <c r="P364" i="13" a="1"/>
  <c r="P364" i="13" s="1"/>
  <c r="A365" i="13" a="1"/>
  <c r="A365" i="13" s="1"/>
  <c r="B365" i="13" a="1"/>
  <c r="B365" i="13" s="1"/>
  <c r="C365" i="13" a="1"/>
  <c r="C365" i="13" s="1"/>
  <c r="D365" i="13" a="1"/>
  <c r="D365" i="13" s="1"/>
  <c r="E365" i="13" a="1"/>
  <c r="E365" i="13" s="1"/>
  <c r="F365" i="13" a="1"/>
  <c r="F365" i="13" s="1"/>
  <c r="G365" i="13" a="1"/>
  <c r="G365" i="13" s="1"/>
  <c r="H365" i="13" a="1"/>
  <c r="H365" i="13" s="1"/>
  <c r="I365" i="13" a="1"/>
  <c r="I365" i="13" s="1"/>
  <c r="J365" i="13" a="1"/>
  <c r="J365" i="13" s="1"/>
  <c r="K365" i="13" a="1"/>
  <c r="K365" i="13" s="1"/>
  <c r="L365" i="13" a="1"/>
  <c r="L365" i="13" s="1"/>
  <c r="M365" i="13" a="1"/>
  <c r="M365" i="13" s="1"/>
  <c r="N365" i="13" a="1"/>
  <c r="N365" i="13" s="1"/>
  <c r="O365" i="13" a="1"/>
  <c r="O365" i="13" s="1"/>
  <c r="P365" i="13" a="1"/>
  <c r="P365" i="13" s="1"/>
  <c r="A366" i="13" a="1"/>
  <c r="A366" i="13" s="1"/>
  <c r="B366" i="13" a="1"/>
  <c r="B366" i="13" s="1"/>
  <c r="C366" i="13" a="1"/>
  <c r="C366" i="13" s="1"/>
  <c r="D366" i="13" a="1"/>
  <c r="D366" i="13" s="1"/>
  <c r="E366" i="13" a="1"/>
  <c r="E366" i="13" s="1"/>
  <c r="F366" i="13" a="1"/>
  <c r="F366" i="13" s="1"/>
  <c r="G366" i="13" a="1"/>
  <c r="G366" i="13" s="1"/>
  <c r="H366" i="13" a="1"/>
  <c r="H366" i="13" s="1"/>
  <c r="I366" i="13" a="1"/>
  <c r="I366" i="13" s="1"/>
  <c r="J366" i="13" a="1"/>
  <c r="J366" i="13" s="1"/>
  <c r="K366" i="13" a="1"/>
  <c r="K366" i="13" s="1"/>
  <c r="L366" i="13" a="1"/>
  <c r="L366" i="13" s="1"/>
  <c r="M366" i="13" a="1"/>
  <c r="M366" i="13" s="1"/>
  <c r="N366" i="13" a="1"/>
  <c r="N366" i="13" s="1"/>
  <c r="O366" i="13" a="1"/>
  <c r="O366" i="13" s="1"/>
  <c r="P366" i="13" a="1"/>
  <c r="P366" i="13" s="1"/>
  <c r="A367" i="13" a="1"/>
  <c r="A367" i="13" s="1"/>
  <c r="B367" i="13" a="1"/>
  <c r="B367" i="13" s="1"/>
  <c r="C367" i="13" a="1"/>
  <c r="C367" i="13" s="1"/>
  <c r="D367" i="13" a="1"/>
  <c r="D367" i="13" s="1"/>
  <c r="E367" i="13" a="1"/>
  <c r="E367" i="13" s="1"/>
  <c r="F367" i="13" a="1"/>
  <c r="F367" i="13" s="1"/>
  <c r="G367" i="13" a="1"/>
  <c r="G367" i="13" s="1"/>
  <c r="H367" i="13" a="1"/>
  <c r="H367" i="13" s="1"/>
  <c r="I367" i="13" a="1"/>
  <c r="I367" i="13" s="1"/>
  <c r="J367" i="13" a="1"/>
  <c r="J367" i="13" s="1"/>
  <c r="K367" i="13" a="1"/>
  <c r="K367" i="13" s="1"/>
  <c r="L367" i="13" a="1"/>
  <c r="L367" i="13" s="1"/>
  <c r="M367" i="13" a="1"/>
  <c r="M367" i="13" s="1"/>
  <c r="N367" i="13" a="1"/>
  <c r="N367" i="13" s="1"/>
  <c r="O367" i="13" a="1"/>
  <c r="O367" i="13" s="1"/>
  <c r="P367" i="13" a="1"/>
  <c r="P367" i="13" s="1"/>
  <c r="A368" i="13" a="1"/>
  <c r="A368" i="13" s="1"/>
  <c r="B368" i="13" a="1"/>
  <c r="B368" i="13" s="1"/>
  <c r="C368" i="13" a="1"/>
  <c r="C368" i="13" s="1"/>
  <c r="D368" i="13" a="1"/>
  <c r="D368" i="13" s="1"/>
  <c r="E368" i="13" a="1"/>
  <c r="E368" i="13" s="1"/>
  <c r="F368" i="13" a="1"/>
  <c r="F368" i="13" s="1"/>
  <c r="G368" i="13" a="1"/>
  <c r="G368" i="13" s="1"/>
  <c r="H368" i="13" a="1"/>
  <c r="H368" i="13" s="1"/>
  <c r="I368" i="13" a="1"/>
  <c r="I368" i="13" s="1"/>
  <c r="J368" i="13" a="1"/>
  <c r="J368" i="13" s="1"/>
  <c r="K368" i="13" a="1"/>
  <c r="K368" i="13" s="1"/>
  <c r="L368" i="13" a="1"/>
  <c r="L368" i="13" s="1"/>
  <c r="M368" i="13" a="1"/>
  <c r="M368" i="13" s="1"/>
  <c r="N368" i="13" a="1"/>
  <c r="N368" i="13" s="1"/>
  <c r="O368" i="13" a="1"/>
  <c r="O368" i="13" s="1"/>
  <c r="P368" i="13" a="1"/>
  <c r="P368" i="13" s="1"/>
  <c r="A369" i="13" a="1"/>
  <c r="A369" i="13" s="1"/>
  <c r="B369" i="13" a="1"/>
  <c r="B369" i="13" s="1"/>
  <c r="C369" i="13" a="1"/>
  <c r="C369" i="13" s="1"/>
  <c r="D369" i="13" a="1"/>
  <c r="D369" i="13" s="1"/>
  <c r="E369" i="13" a="1"/>
  <c r="E369" i="13" s="1"/>
  <c r="F369" i="13" a="1"/>
  <c r="F369" i="13" s="1"/>
  <c r="G369" i="13" a="1"/>
  <c r="G369" i="13" s="1"/>
  <c r="H369" i="13" a="1"/>
  <c r="H369" i="13" s="1"/>
  <c r="I369" i="13" a="1"/>
  <c r="I369" i="13" s="1"/>
  <c r="J369" i="13" a="1"/>
  <c r="J369" i="13" s="1"/>
  <c r="K369" i="13" a="1"/>
  <c r="K369" i="13" s="1"/>
  <c r="L369" i="13" a="1"/>
  <c r="L369" i="13" s="1"/>
  <c r="M369" i="13" a="1"/>
  <c r="M369" i="13" s="1"/>
  <c r="N369" i="13" a="1"/>
  <c r="N369" i="13" s="1"/>
  <c r="O369" i="13" a="1"/>
  <c r="O369" i="13" s="1"/>
  <c r="P369" i="13" a="1"/>
  <c r="P369" i="13" s="1"/>
  <c r="A370" i="13" a="1"/>
  <c r="A370" i="13" s="1"/>
  <c r="B370" i="13" a="1"/>
  <c r="B370" i="13" s="1"/>
  <c r="C370" i="13" a="1"/>
  <c r="C370" i="13" s="1"/>
  <c r="D370" i="13" a="1"/>
  <c r="D370" i="13" s="1"/>
  <c r="E370" i="13" a="1"/>
  <c r="E370" i="13" s="1"/>
  <c r="F370" i="13" a="1"/>
  <c r="F370" i="13" s="1"/>
  <c r="G370" i="13" a="1"/>
  <c r="G370" i="13" s="1"/>
  <c r="H370" i="13" a="1"/>
  <c r="H370" i="13" s="1"/>
  <c r="I370" i="13" a="1"/>
  <c r="I370" i="13" s="1"/>
  <c r="J370" i="13" a="1"/>
  <c r="J370" i="13" s="1"/>
  <c r="K370" i="13" a="1"/>
  <c r="K370" i="13" s="1"/>
  <c r="L370" i="13" a="1"/>
  <c r="L370" i="13" s="1"/>
  <c r="M370" i="13" a="1"/>
  <c r="M370" i="13" s="1"/>
  <c r="N370" i="13" a="1"/>
  <c r="N370" i="13" s="1"/>
  <c r="O370" i="13" a="1"/>
  <c r="O370" i="13" s="1"/>
  <c r="P370" i="13" a="1"/>
  <c r="P370" i="13" s="1"/>
  <c r="A371" i="13" a="1"/>
  <c r="A371" i="13" s="1"/>
  <c r="B371" i="13" a="1"/>
  <c r="B371" i="13" s="1"/>
  <c r="C371" i="13" a="1"/>
  <c r="C371" i="13" s="1"/>
  <c r="D371" i="13" a="1"/>
  <c r="D371" i="13" s="1"/>
  <c r="E371" i="13" a="1"/>
  <c r="E371" i="13" s="1"/>
  <c r="F371" i="13" a="1"/>
  <c r="F371" i="13" s="1"/>
  <c r="G371" i="13" a="1"/>
  <c r="G371" i="13" s="1"/>
  <c r="H371" i="13" a="1"/>
  <c r="H371" i="13" s="1"/>
  <c r="I371" i="13" a="1"/>
  <c r="I371" i="13" s="1"/>
  <c r="J371" i="13" a="1"/>
  <c r="J371" i="13" s="1"/>
  <c r="K371" i="13" a="1"/>
  <c r="K371" i="13" s="1"/>
  <c r="L371" i="13" a="1"/>
  <c r="L371" i="13" s="1"/>
  <c r="M371" i="13" a="1"/>
  <c r="M371" i="13" s="1"/>
  <c r="N371" i="13" a="1"/>
  <c r="N371" i="13" s="1"/>
  <c r="O371" i="13" a="1"/>
  <c r="O371" i="13" s="1"/>
  <c r="P371" i="13" a="1"/>
  <c r="P371" i="13" s="1"/>
  <c r="A372" i="13" a="1"/>
  <c r="A372" i="13" s="1"/>
  <c r="B372" i="13" a="1"/>
  <c r="B372" i="13" s="1"/>
  <c r="C372" i="13" a="1"/>
  <c r="C372" i="13" s="1"/>
  <c r="D372" i="13" a="1"/>
  <c r="D372" i="13" s="1"/>
  <c r="E372" i="13" a="1"/>
  <c r="E372" i="13" s="1"/>
  <c r="F372" i="13" a="1"/>
  <c r="F372" i="13" s="1"/>
  <c r="G372" i="13" a="1"/>
  <c r="G372" i="13" s="1"/>
  <c r="H372" i="13" a="1"/>
  <c r="H372" i="13" s="1"/>
  <c r="I372" i="13" a="1"/>
  <c r="I372" i="13" s="1"/>
  <c r="J372" i="13" a="1"/>
  <c r="J372" i="13" s="1"/>
  <c r="K372" i="13" a="1"/>
  <c r="K372" i="13" s="1"/>
  <c r="L372" i="13" a="1"/>
  <c r="L372" i="13" s="1"/>
  <c r="M372" i="13" a="1"/>
  <c r="M372" i="13" s="1"/>
  <c r="N372" i="13" a="1"/>
  <c r="N372" i="13" s="1"/>
  <c r="O372" i="13" a="1"/>
  <c r="O372" i="13" s="1"/>
  <c r="P372" i="13" a="1"/>
  <c r="P372" i="13" s="1"/>
  <c r="A373" i="13" a="1"/>
  <c r="A373" i="13" s="1"/>
  <c r="B373" i="13" a="1"/>
  <c r="B373" i="13" s="1"/>
  <c r="C373" i="13" a="1"/>
  <c r="C373" i="13" s="1"/>
  <c r="D373" i="13" a="1"/>
  <c r="D373" i="13" s="1"/>
  <c r="E373" i="13" a="1"/>
  <c r="E373" i="13" s="1"/>
  <c r="F373" i="13" a="1"/>
  <c r="F373" i="13" s="1"/>
  <c r="G373" i="13" a="1"/>
  <c r="G373" i="13" s="1"/>
  <c r="H373" i="13" a="1"/>
  <c r="H373" i="13" s="1"/>
  <c r="I373" i="13" a="1"/>
  <c r="I373" i="13" s="1"/>
  <c r="J373" i="13" a="1"/>
  <c r="J373" i="13" s="1"/>
  <c r="K373" i="13" a="1"/>
  <c r="K373" i="13" s="1"/>
  <c r="L373" i="13" a="1"/>
  <c r="L373" i="13" s="1"/>
  <c r="M373" i="13" a="1"/>
  <c r="M373" i="13" s="1"/>
  <c r="N373" i="13" a="1"/>
  <c r="N373" i="13" s="1"/>
  <c r="O373" i="13" a="1"/>
  <c r="O373" i="13" s="1"/>
  <c r="P373" i="13" a="1"/>
  <c r="P373" i="13" s="1"/>
  <c r="A374" i="13" a="1"/>
  <c r="A374" i="13" s="1"/>
  <c r="B374" i="13" a="1"/>
  <c r="B374" i="13" s="1"/>
  <c r="C374" i="13" a="1"/>
  <c r="C374" i="13" s="1"/>
  <c r="D374" i="13" a="1"/>
  <c r="D374" i="13" s="1"/>
  <c r="E374" i="13" a="1"/>
  <c r="E374" i="13" s="1"/>
  <c r="F374" i="13" a="1"/>
  <c r="F374" i="13" s="1"/>
  <c r="G374" i="13" a="1"/>
  <c r="G374" i="13" s="1"/>
  <c r="H374" i="13" a="1"/>
  <c r="H374" i="13" s="1"/>
  <c r="I374" i="13" a="1"/>
  <c r="I374" i="13" s="1"/>
  <c r="J374" i="13" a="1"/>
  <c r="J374" i="13" s="1"/>
  <c r="K374" i="13" a="1"/>
  <c r="K374" i="13" s="1"/>
  <c r="L374" i="13" a="1"/>
  <c r="L374" i="13" s="1"/>
  <c r="M374" i="13" a="1"/>
  <c r="M374" i="13" s="1"/>
  <c r="N374" i="13" a="1"/>
  <c r="N374" i="13" s="1"/>
  <c r="O374" i="13" a="1"/>
  <c r="O374" i="13" s="1"/>
  <c r="P374" i="13" a="1"/>
  <c r="P374" i="13" s="1"/>
  <c r="A375" i="13" a="1"/>
  <c r="A375" i="13" s="1"/>
  <c r="B375" i="13" a="1"/>
  <c r="B375" i="13" s="1"/>
  <c r="C375" i="13" a="1"/>
  <c r="C375" i="13" s="1"/>
  <c r="D375" i="13" a="1"/>
  <c r="D375" i="13" s="1"/>
  <c r="E375" i="13" a="1"/>
  <c r="E375" i="13" s="1"/>
  <c r="F375" i="13" a="1"/>
  <c r="F375" i="13" s="1"/>
  <c r="G375" i="13" a="1"/>
  <c r="G375" i="13" s="1"/>
  <c r="H375" i="13" a="1"/>
  <c r="H375" i="13" s="1"/>
  <c r="I375" i="13" a="1"/>
  <c r="I375" i="13" s="1"/>
  <c r="J375" i="13" a="1"/>
  <c r="J375" i="13" s="1"/>
  <c r="K375" i="13" a="1"/>
  <c r="K375" i="13" s="1"/>
  <c r="L375" i="13" a="1"/>
  <c r="L375" i="13" s="1"/>
  <c r="M375" i="13" a="1"/>
  <c r="M375" i="13" s="1"/>
  <c r="N375" i="13" a="1"/>
  <c r="N375" i="13" s="1"/>
  <c r="O375" i="13" a="1"/>
  <c r="O375" i="13" s="1"/>
  <c r="P375" i="13" a="1"/>
  <c r="P375" i="13" s="1"/>
  <c r="A376" i="13" a="1"/>
  <c r="A376" i="13" s="1"/>
  <c r="B376" i="13" a="1"/>
  <c r="B376" i="13" s="1"/>
  <c r="C376" i="13" a="1"/>
  <c r="C376" i="13" s="1"/>
  <c r="D376" i="13" a="1"/>
  <c r="D376" i="13" s="1"/>
  <c r="E376" i="13" a="1"/>
  <c r="E376" i="13" s="1"/>
  <c r="F376" i="13" a="1"/>
  <c r="F376" i="13" s="1"/>
  <c r="G376" i="13" a="1"/>
  <c r="G376" i="13" s="1"/>
  <c r="H376" i="13" a="1"/>
  <c r="H376" i="13" s="1"/>
  <c r="I376" i="13" a="1"/>
  <c r="I376" i="13" s="1"/>
  <c r="J376" i="13" a="1"/>
  <c r="J376" i="13" s="1"/>
  <c r="K376" i="13" a="1"/>
  <c r="K376" i="13" s="1"/>
  <c r="L376" i="13" a="1"/>
  <c r="L376" i="13" s="1"/>
  <c r="M376" i="13" a="1"/>
  <c r="M376" i="13" s="1"/>
  <c r="N376" i="13" a="1"/>
  <c r="N376" i="13" s="1"/>
  <c r="O376" i="13" a="1"/>
  <c r="O376" i="13" s="1"/>
  <c r="P376" i="13" a="1"/>
  <c r="P376" i="13" s="1"/>
  <c r="A377" i="13" a="1"/>
  <c r="A377" i="13" s="1"/>
  <c r="B377" i="13" a="1"/>
  <c r="B377" i="13" s="1"/>
  <c r="C377" i="13" a="1"/>
  <c r="C377" i="13" s="1"/>
  <c r="D377" i="13" a="1"/>
  <c r="D377" i="13" s="1"/>
  <c r="E377" i="13" a="1"/>
  <c r="E377" i="13" s="1"/>
  <c r="F377" i="13" a="1"/>
  <c r="F377" i="13" s="1"/>
  <c r="G377" i="13" a="1"/>
  <c r="G377" i="13" s="1"/>
  <c r="H377" i="13" a="1"/>
  <c r="H377" i="13" s="1"/>
  <c r="I377" i="13" a="1"/>
  <c r="I377" i="13" s="1"/>
  <c r="J377" i="13" a="1"/>
  <c r="J377" i="13" s="1"/>
  <c r="K377" i="13" a="1"/>
  <c r="K377" i="13" s="1"/>
  <c r="L377" i="13" a="1"/>
  <c r="L377" i="13" s="1"/>
  <c r="M377" i="13" a="1"/>
  <c r="M377" i="13" s="1"/>
  <c r="N377" i="13" a="1"/>
  <c r="N377" i="13" s="1"/>
  <c r="O377" i="13" a="1"/>
  <c r="O377" i="13" s="1"/>
  <c r="P377" i="13" a="1"/>
  <c r="P377" i="13" s="1"/>
  <c r="A378" i="13" a="1"/>
  <c r="A378" i="13" s="1"/>
  <c r="B378" i="13" a="1"/>
  <c r="B378" i="13" s="1"/>
  <c r="C378" i="13" a="1"/>
  <c r="C378" i="13" s="1"/>
  <c r="D378" i="13" a="1"/>
  <c r="D378" i="13" s="1"/>
  <c r="E378" i="13" a="1"/>
  <c r="E378" i="13" s="1"/>
  <c r="F378" i="13" a="1"/>
  <c r="F378" i="13" s="1"/>
  <c r="G378" i="13" a="1"/>
  <c r="G378" i="13" s="1"/>
  <c r="H378" i="13" a="1"/>
  <c r="H378" i="13" s="1"/>
  <c r="I378" i="13" a="1"/>
  <c r="I378" i="13" s="1"/>
  <c r="J378" i="13" a="1"/>
  <c r="J378" i="13" s="1"/>
  <c r="K378" i="13" a="1"/>
  <c r="K378" i="13" s="1"/>
  <c r="L378" i="13" a="1"/>
  <c r="L378" i="13" s="1"/>
  <c r="M378" i="13" a="1"/>
  <c r="M378" i="13" s="1"/>
  <c r="N378" i="13" a="1"/>
  <c r="N378" i="13" s="1"/>
  <c r="O378" i="13" a="1"/>
  <c r="O378" i="13" s="1"/>
  <c r="P378" i="13" a="1"/>
  <c r="P378" i="13" s="1"/>
  <c r="A379" i="13" a="1"/>
  <c r="A379" i="13" s="1"/>
  <c r="B379" i="13" a="1"/>
  <c r="B379" i="13" s="1"/>
  <c r="C379" i="13" a="1"/>
  <c r="C379" i="13" s="1"/>
  <c r="D379" i="13" a="1"/>
  <c r="D379" i="13" s="1"/>
  <c r="E379" i="13" a="1"/>
  <c r="E379" i="13" s="1"/>
  <c r="F379" i="13" a="1"/>
  <c r="F379" i="13" s="1"/>
  <c r="G379" i="13" a="1"/>
  <c r="G379" i="13" s="1"/>
  <c r="H379" i="13" a="1"/>
  <c r="H379" i="13" s="1"/>
  <c r="I379" i="13" a="1"/>
  <c r="I379" i="13" s="1"/>
  <c r="J379" i="13" a="1"/>
  <c r="J379" i="13" s="1"/>
  <c r="K379" i="13" a="1"/>
  <c r="K379" i="13" s="1"/>
  <c r="L379" i="13" a="1"/>
  <c r="L379" i="13" s="1"/>
  <c r="M379" i="13" a="1"/>
  <c r="M379" i="13" s="1"/>
  <c r="N379" i="13" a="1"/>
  <c r="N379" i="13" s="1"/>
  <c r="O379" i="13" a="1"/>
  <c r="O379" i="13" s="1"/>
  <c r="P379" i="13" a="1"/>
  <c r="P379" i="13" s="1"/>
  <c r="A380" i="13" a="1"/>
  <c r="A380" i="13" s="1"/>
  <c r="B380" i="13" a="1"/>
  <c r="B380" i="13" s="1"/>
  <c r="C380" i="13" a="1"/>
  <c r="C380" i="13" s="1"/>
  <c r="D380" i="13" a="1"/>
  <c r="D380" i="13" s="1"/>
  <c r="E380" i="13" a="1"/>
  <c r="E380" i="13" s="1"/>
  <c r="F380" i="13" a="1"/>
  <c r="F380" i="13" s="1"/>
  <c r="G380" i="13" a="1"/>
  <c r="G380" i="13" s="1"/>
  <c r="H380" i="13" a="1"/>
  <c r="H380" i="13" s="1"/>
  <c r="I380" i="13" a="1"/>
  <c r="I380" i="13" s="1"/>
  <c r="J380" i="13" a="1"/>
  <c r="J380" i="13" s="1"/>
  <c r="K380" i="13" a="1"/>
  <c r="K380" i="13" s="1"/>
  <c r="L380" i="13" a="1"/>
  <c r="L380" i="13" s="1"/>
  <c r="M380" i="13" a="1"/>
  <c r="M380" i="13" s="1"/>
  <c r="N380" i="13" a="1"/>
  <c r="N380" i="13" s="1"/>
  <c r="O380" i="13" a="1"/>
  <c r="O380" i="13" s="1"/>
  <c r="P380" i="13" a="1"/>
  <c r="P380" i="13" s="1"/>
  <c r="A381" i="13" a="1"/>
  <c r="A381" i="13" s="1"/>
  <c r="B381" i="13" a="1"/>
  <c r="B381" i="13" s="1"/>
  <c r="C381" i="13" a="1"/>
  <c r="C381" i="13" s="1"/>
  <c r="D381" i="13" a="1"/>
  <c r="D381" i="13" s="1"/>
  <c r="E381" i="13" a="1"/>
  <c r="E381" i="13" s="1"/>
  <c r="F381" i="13" a="1"/>
  <c r="F381" i="13" s="1"/>
  <c r="G381" i="13" a="1"/>
  <c r="G381" i="13" s="1"/>
  <c r="H381" i="13" a="1"/>
  <c r="H381" i="13" s="1"/>
  <c r="I381" i="13" a="1"/>
  <c r="I381" i="13" s="1"/>
  <c r="J381" i="13" a="1"/>
  <c r="J381" i="13" s="1"/>
  <c r="K381" i="13" a="1"/>
  <c r="K381" i="13" s="1"/>
  <c r="L381" i="13" a="1"/>
  <c r="L381" i="13" s="1"/>
  <c r="M381" i="13" a="1"/>
  <c r="M381" i="13" s="1"/>
  <c r="N381" i="13" a="1"/>
  <c r="N381" i="13" s="1"/>
  <c r="O381" i="13" a="1"/>
  <c r="O381" i="13" s="1"/>
  <c r="P381" i="13" a="1"/>
  <c r="P381" i="13" s="1"/>
  <c r="A382" i="13" a="1"/>
  <c r="A382" i="13" s="1"/>
  <c r="B382" i="13" a="1"/>
  <c r="B382" i="13" s="1"/>
  <c r="C382" i="13" a="1"/>
  <c r="C382" i="13" s="1"/>
  <c r="D382" i="13" a="1"/>
  <c r="D382" i="13" s="1"/>
  <c r="E382" i="13" a="1"/>
  <c r="E382" i="13" s="1"/>
  <c r="F382" i="13" a="1"/>
  <c r="F382" i="13" s="1"/>
  <c r="G382" i="13" a="1"/>
  <c r="G382" i="13" s="1"/>
  <c r="H382" i="13" a="1"/>
  <c r="H382" i="13" s="1"/>
  <c r="I382" i="13" a="1"/>
  <c r="I382" i="13" s="1"/>
  <c r="J382" i="13" a="1"/>
  <c r="J382" i="13" s="1"/>
  <c r="K382" i="13" a="1"/>
  <c r="K382" i="13" s="1"/>
  <c r="L382" i="13" a="1"/>
  <c r="L382" i="13" s="1"/>
  <c r="M382" i="13" a="1"/>
  <c r="M382" i="13" s="1"/>
  <c r="N382" i="13" a="1"/>
  <c r="N382" i="13" s="1"/>
  <c r="O382" i="13" a="1"/>
  <c r="O382" i="13" s="1"/>
  <c r="P382" i="13" a="1"/>
  <c r="P382" i="13" s="1"/>
  <c r="A383" i="13" a="1"/>
  <c r="A383" i="13" s="1"/>
  <c r="B383" i="13" a="1"/>
  <c r="B383" i="13" s="1"/>
  <c r="C383" i="13" a="1"/>
  <c r="C383" i="13" s="1"/>
  <c r="D383" i="13" a="1"/>
  <c r="D383" i="13" s="1"/>
  <c r="E383" i="13" a="1"/>
  <c r="E383" i="13" s="1"/>
  <c r="F383" i="13" a="1"/>
  <c r="F383" i="13" s="1"/>
  <c r="G383" i="13" a="1"/>
  <c r="G383" i="13" s="1"/>
  <c r="H383" i="13" a="1"/>
  <c r="H383" i="13" s="1"/>
  <c r="I383" i="13" a="1"/>
  <c r="I383" i="13" s="1"/>
  <c r="J383" i="13" a="1"/>
  <c r="J383" i="13" s="1"/>
  <c r="K383" i="13" a="1"/>
  <c r="K383" i="13" s="1"/>
  <c r="L383" i="13" a="1"/>
  <c r="L383" i="13" s="1"/>
  <c r="M383" i="13" a="1"/>
  <c r="M383" i="13" s="1"/>
  <c r="N383" i="13" a="1"/>
  <c r="N383" i="13" s="1"/>
  <c r="O383" i="13" a="1"/>
  <c r="O383" i="13" s="1"/>
  <c r="P383" i="13" a="1"/>
  <c r="P383" i="13" s="1"/>
  <c r="A384" i="13" a="1"/>
  <c r="A384" i="13" s="1"/>
  <c r="B384" i="13" a="1"/>
  <c r="B384" i="13" s="1"/>
  <c r="C384" i="13" a="1"/>
  <c r="C384" i="13" s="1"/>
  <c r="D384" i="13" a="1"/>
  <c r="D384" i="13" s="1"/>
  <c r="E384" i="13" a="1"/>
  <c r="E384" i="13" s="1"/>
  <c r="F384" i="13" a="1"/>
  <c r="F384" i="13" s="1"/>
  <c r="G384" i="13" a="1"/>
  <c r="G384" i="13" s="1"/>
  <c r="H384" i="13" a="1"/>
  <c r="H384" i="13" s="1"/>
  <c r="I384" i="13" a="1"/>
  <c r="I384" i="13" s="1"/>
  <c r="J384" i="13" a="1"/>
  <c r="J384" i="13" s="1"/>
  <c r="K384" i="13" a="1"/>
  <c r="K384" i="13" s="1"/>
  <c r="L384" i="13" a="1"/>
  <c r="L384" i="13" s="1"/>
  <c r="M384" i="13" a="1"/>
  <c r="M384" i="13" s="1"/>
  <c r="N384" i="13" a="1"/>
  <c r="N384" i="13" s="1"/>
  <c r="O384" i="13" a="1"/>
  <c r="O384" i="13" s="1"/>
  <c r="P384" i="13" a="1"/>
  <c r="P384" i="13" s="1"/>
  <c r="A385" i="13" a="1"/>
  <c r="A385" i="13" s="1"/>
  <c r="B385" i="13" a="1"/>
  <c r="B385" i="13" s="1"/>
  <c r="C385" i="13" a="1"/>
  <c r="C385" i="13" s="1"/>
  <c r="D385" i="13" a="1"/>
  <c r="D385" i="13" s="1"/>
  <c r="E385" i="13" a="1"/>
  <c r="E385" i="13" s="1"/>
  <c r="F385" i="13" a="1"/>
  <c r="F385" i="13" s="1"/>
  <c r="G385" i="13" a="1"/>
  <c r="G385" i="13" s="1"/>
  <c r="H385" i="13" a="1"/>
  <c r="H385" i="13" s="1"/>
  <c r="I385" i="13" a="1"/>
  <c r="I385" i="13" s="1"/>
  <c r="J385" i="13" a="1"/>
  <c r="J385" i="13" s="1"/>
  <c r="K385" i="13" a="1"/>
  <c r="K385" i="13" s="1"/>
  <c r="L385" i="13" a="1"/>
  <c r="L385" i="13" s="1"/>
  <c r="M385" i="13" a="1"/>
  <c r="M385" i="13" s="1"/>
  <c r="N385" i="13" a="1"/>
  <c r="N385" i="13" s="1"/>
  <c r="O385" i="13" a="1"/>
  <c r="O385" i="13" s="1"/>
  <c r="P385" i="13" a="1"/>
  <c r="P385" i="13" s="1"/>
  <c r="A386" i="13" a="1"/>
  <c r="A386" i="13" s="1"/>
  <c r="B386" i="13" a="1"/>
  <c r="B386" i="13" s="1"/>
  <c r="C386" i="13" a="1"/>
  <c r="C386" i="13" s="1"/>
  <c r="D386" i="13" a="1"/>
  <c r="D386" i="13" s="1"/>
  <c r="E386" i="13" a="1"/>
  <c r="E386" i="13" s="1"/>
  <c r="F386" i="13" a="1"/>
  <c r="F386" i="13" s="1"/>
  <c r="G386" i="13" a="1"/>
  <c r="G386" i="13" s="1"/>
  <c r="H386" i="13" a="1"/>
  <c r="H386" i="13" s="1"/>
  <c r="I386" i="13" a="1"/>
  <c r="I386" i="13" s="1"/>
  <c r="J386" i="13" a="1"/>
  <c r="J386" i="13" s="1"/>
  <c r="K386" i="13" a="1"/>
  <c r="K386" i="13" s="1"/>
  <c r="L386" i="13" a="1"/>
  <c r="L386" i="13" s="1"/>
  <c r="M386" i="13" a="1"/>
  <c r="M386" i="13" s="1"/>
  <c r="N386" i="13" a="1"/>
  <c r="N386" i="13" s="1"/>
  <c r="O386" i="13" a="1"/>
  <c r="O386" i="13" s="1"/>
  <c r="P386" i="13" a="1"/>
  <c r="P386" i="13" s="1"/>
  <c r="A387" i="13" a="1"/>
  <c r="A387" i="13" s="1"/>
  <c r="B387" i="13" a="1"/>
  <c r="B387" i="13" s="1"/>
  <c r="C387" i="13" a="1"/>
  <c r="C387" i="13" s="1"/>
  <c r="D387" i="13" a="1"/>
  <c r="D387" i="13" s="1"/>
  <c r="E387" i="13" a="1"/>
  <c r="E387" i="13" s="1"/>
  <c r="F387" i="13" a="1"/>
  <c r="F387" i="13" s="1"/>
  <c r="G387" i="13" a="1"/>
  <c r="G387" i="13" s="1"/>
  <c r="H387" i="13" a="1"/>
  <c r="H387" i="13" s="1"/>
  <c r="I387" i="13" a="1"/>
  <c r="I387" i="13" s="1"/>
  <c r="J387" i="13" a="1"/>
  <c r="J387" i="13" s="1"/>
  <c r="K387" i="13" a="1"/>
  <c r="K387" i="13" s="1"/>
  <c r="L387" i="13" a="1"/>
  <c r="L387" i="13" s="1"/>
  <c r="M387" i="13" a="1"/>
  <c r="M387" i="13" s="1"/>
  <c r="N387" i="13" a="1"/>
  <c r="N387" i="13" s="1"/>
  <c r="O387" i="13" a="1"/>
  <c r="O387" i="13" s="1"/>
  <c r="P387" i="13" a="1"/>
  <c r="P387" i="13" s="1"/>
  <c r="A388" i="13" a="1"/>
  <c r="A388" i="13" s="1"/>
  <c r="B388" i="13" a="1"/>
  <c r="B388" i="13" s="1"/>
  <c r="C388" i="13" a="1"/>
  <c r="C388" i="13" s="1"/>
  <c r="D388" i="13" a="1"/>
  <c r="D388" i="13" s="1"/>
  <c r="E388" i="13" a="1"/>
  <c r="E388" i="13" s="1"/>
  <c r="F388" i="13" a="1"/>
  <c r="F388" i="13" s="1"/>
  <c r="G388" i="13" a="1"/>
  <c r="G388" i="13" s="1"/>
  <c r="H388" i="13" a="1"/>
  <c r="H388" i="13" s="1"/>
  <c r="I388" i="13" a="1"/>
  <c r="I388" i="13" s="1"/>
  <c r="J388" i="13" a="1"/>
  <c r="J388" i="13" s="1"/>
  <c r="K388" i="13" a="1"/>
  <c r="K388" i="13" s="1"/>
  <c r="L388" i="13" a="1"/>
  <c r="L388" i="13" s="1"/>
  <c r="M388" i="13" a="1"/>
  <c r="M388" i="13" s="1"/>
  <c r="N388" i="13" a="1"/>
  <c r="N388" i="13" s="1"/>
  <c r="O388" i="13" a="1"/>
  <c r="O388" i="13" s="1"/>
  <c r="P388" i="13" a="1"/>
  <c r="P388" i="13" s="1"/>
  <c r="A389" i="13" a="1"/>
  <c r="A389" i="13" s="1"/>
  <c r="B389" i="13" a="1"/>
  <c r="B389" i="13" s="1"/>
  <c r="C389" i="13" a="1"/>
  <c r="C389" i="13" s="1"/>
  <c r="D389" i="13" a="1"/>
  <c r="D389" i="13" s="1"/>
  <c r="E389" i="13" a="1"/>
  <c r="E389" i="13" s="1"/>
  <c r="F389" i="13" a="1"/>
  <c r="F389" i="13" s="1"/>
  <c r="G389" i="13" a="1"/>
  <c r="G389" i="13" s="1"/>
  <c r="H389" i="13" a="1"/>
  <c r="H389" i="13" s="1"/>
  <c r="I389" i="13" a="1"/>
  <c r="I389" i="13" s="1"/>
  <c r="J389" i="13" a="1"/>
  <c r="J389" i="13" s="1"/>
  <c r="K389" i="13" a="1"/>
  <c r="K389" i="13" s="1"/>
  <c r="L389" i="13" a="1"/>
  <c r="L389" i="13" s="1"/>
  <c r="M389" i="13" a="1"/>
  <c r="M389" i="13" s="1"/>
  <c r="N389" i="13" a="1"/>
  <c r="N389" i="13" s="1"/>
  <c r="O389" i="13" a="1"/>
  <c r="O389" i="13" s="1"/>
  <c r="P389" i="13" a="1"/>
  <c r="P389" i="13" s="1"/>
  <c r="A390" i="13" a="1"/>
  <c r="A390" i="13" s="1"/>
  <c r="B390" i="13" a="1"/>
  <c r="B390" i="13" s="1"/>
  <c r="C390" i="13" a="1"/>
  <c r="C390" i="13" s="1"/>
  <c r="D390" i="13" a="1"/>
  <c r="D390" i="13" s="1"/>
  <c r="E390" i="13" a="1"/>
  <c r="E390" i="13" s="1"/>
  <c r="F390" i="13" a="1"/>
  <c r="F390" i="13" s="1"/>
  <c r="G390" i="13" a="1"/>
  <c r="G390" i="13" s="1"/>
  <c r="H390" i="13" a="1"/>
  <c r="H390" i="13" s="1"/>
  <c r="I390" i="13" a="1"/>
  <c r="I390" i="13" s="1"/>
  <c r="J390" i="13" a="1"/>
  <c r="J390" i="13" s="1"/>
  <c r="K390" i="13" a="1"/>
  <c r="K390" i="13" s="1"/>
  <c r="L390" i="13" a="1"/>
  <c r="L390" i="13" s="1"/>
  <c r="M390" i="13" a="1"/>
  <c r="M390" i="13" s="1"/>
  <c r="N390" i="13" a="1"/>
  <c r="N390" i="13" s="1"/>
  <c r="O390" i="13" a="1"/>
  <c r="O390" i="13" s="1"/>
  <c r="P390" i="13" a="1"/>
  <c r="P390" i="13" s="1"/>
  <c r="A391" i="13" a="1"/>
  <c r="A391" i="13" s="1"/>
  <c r="B391" i="13" a="1"/>
  <c r="B391" i="13" s="1"/>
  <c r="C391" i="13" a="1"/>
  <c r="C391" i="13" s="1"/>
  <c r="D391" i="13" a="1"/>
  <c r="D391" i="13" s="1"/>
  <c r="E391" i="13" a="1"/>
  <c r="E391" i="13" s="1"/>
  <c r="F391" i="13" a="1"/>
  <c r="F391" i="13" s="1"/>
  <c r="G391" i="13" a="1"/>
  <c r="G391" i="13" s="1"/>
  <c r="H391" i="13" a="1"/>
  <c r="H391" i="13" s="1"/>
  <c r="I391" i="13" a="1"/>
  <c r="I391" i="13" s="1"/>
  <c r="J391" i="13" a="1"/>
  <c r="J391" i="13" s="1"/>
  <c r="K391" i="13" a="1"/>
  <c r="K391" i="13" s="1"/>
  <c r="L391" i="13" a="1"/>
  <c r="L391" i="13" s="1"/>
  <c r="M391" i="13" a="1"/>
  <c r="M391" i="13" s="1"/>
  <c r="N391" i="13" a="1"/>
  <c r="N391" i="13" s="1"/>
  <c r="O391" i="13" a="1"/>
  <c r="O391" i="13" s="1"/>
  <c r="P391" i="13" a="1"/>
  <c r="P391" i="13" s="1"/>
  <c r="A392" i="13" a="1"/>
  <c r="A392" i="13" s="1"/>
  <c r="B392" i="13" a="1"/>
  <c r="B392" i="13" s="1"/>
  <c r="C392" i="13" a="1"/>
  <c r="C392" i="13" s="1"/>
  <c r="D392" i="13" a="1"/>
  <c r="D392" i="13" s="1"/>
  <c r="E392" i="13" a="1"/>
  <c r="E392" i="13" s="1"/>
  <c r="F392" i="13" a="1"/>
  <c r="F392" i="13" s="1"/>
  <c r="G392" i="13" a="1"/>
  <c r="G392" i="13" s="1"/>
  <c r="H392" i="13" a="1"/>
  <c r="H392" i="13" s="1"/>
  <c r="I392" i="13" a="1"/>
  <c r="I392" i="13" s="1"/>
  <c r="J392" i="13" a="1"/>
  <c r="J392" i="13" s="1"/>
  <c r="K392" i="13" a="1"/>
  <c r="K392" i="13" s="1"/>
  <c r="L392" i="13" a="1"/>
  <c r="L392" i="13" s="1"/>
  <c r="M392" i="13" a="1"/>
  <c r="M392" i="13" s="1"/>
  <c r="N392" i="13" a="1"/>
  <c r="N392" i="13" s="1"/>
  <c r="O392" i="13" a="1"/>
  <c r="O392" i="13" s="1"/>
  <c r="P392" i="13" a="1"/>
  <c r="P392" i="13" s="1"/>
  <c r="A393" i="13" a="1"/>
  <c r="A393" i="13" s="1"/>
  <c r="B393" i="13" a="1"/>
  <c r="B393" i="13" s="1"/>
  <c r="C393" i="13" a="1"/>
  <c r="C393" i="13" s="1"/>
  <c r="D393" i="13" a="1"/>
  <c r="D393" i="13" s="1"/>
  <c r="E393" i="13" a="1"/>
  <c r="E393" i="13" s="1"/>
  <c r="F393" i="13" a="1"/>
  <c r="F393" i="13" s="1"/>
  <c r="G393" i="13" a="1"/>
  <c r="G393" i="13" s="1"/>
  <c r="H393" i="13" a="1"/>
  <c r="H393" i="13" s="1"/>
  <c r="I393" i="13" a="1"/>
  <c r="I393" i="13" s="1"/>
  <c r="J393" i="13" a="1"/>
  <c r="J393" i="13" s="1"/>
  <c r="K393" i="13" a="1"/>
  <c r="K393" i="13" s="1"/>
  <c r="L393" i="13" a="1"/>
  <c r="L393" i="13" s="1"/>
  <c r="M393" i="13" a="1"/>
  <c r="M393" i="13" s="1"/>
  <c r="N393" i="13" a="1"/>
  <c r="N393" i="13" s="1"/>
  <c r="O393" i="13" a="1"/>
  <c r="O393" i="13" s="1"/>
  <c r="P393" i="13" a="1"/>
  <c r="P393" i="13" s="1"/>
  <c r="A394" i="13" a="1"/>
  <c r="A394" i="13" s="1"/>
  <c r="B394" i="13" a="1"/>
  <c r="B394" i="13" s="1"/>
  <c r="C394" i="13" a="1"/>
  <c r="C394" i="13" s="1"/>
  <c r="D394" i="13" a="1"/>
  <c r="D394" i="13" s="1"/>
  <c r="E394" i="13" a="1"/>
  <c r="E394" i="13" s="1"/>
  <c r="F394" i="13" a="1"/>
  <c r="F394" i="13" s="1"/>
  <c r="G394" i="13" a="1"/>
  <c r="G394" i="13" s="1"/>
  <c r="H394" i="13" a="1"/>
  <c r="H394" i="13" s="1"/>
  <c r="I394" i="13" a="1"/>
  <c r="I394" i="13" s="1"/>
  <c r="J394" i="13" a="1"/>
  <c r="J394" i="13" s="1"/>
  <c r="K394" i="13" a="1"/>
  <c r="K394" i="13" s="1"/>
  <c r="L394" i="13" a="1"/>
  <c r="L394" i="13" s="1"/>
  <c r="M394" i="13" a="1"/>
  <c r="M394" i="13" s="1"/>
  <c r="N394" i="13" a="1"/>
  <c r="N394" i="13" s="1"/>
  <c r="O394" i="13" a="1"/>
  <c r="O394" i="13" s="1"/>
  <c r="P394" i="13" a="1"/>
  <c r="P394" i="13" s="1"/>
  <c r="A395" i="13" a="1"/>
  <c r="A395" i="13" s="1"/>
  <c r="B395" i="13" a="1"/>
  <c r="B395" i="13" s="1"/>
  <c r="C395" i="13" a="1"/>
  <c r="C395" i="13" s="1"/>
  <c r="D395" i="13" a="1"/>
  <c r="D395" i="13" s="1"/>
  <c r="E395" i="13" a="1"/>
  <c r="E395" i="13" s="1"/>
  <c r="F395" i="13" a="1"/>
  <c r="F395" i="13" s="1"/>
  <c r="G395" i="13" a="1"/>
  <c r="G395" i="13" s="1"/>
  <c r="H395" i="13" a="1"/>
  <c r="H395" i="13" s="1"/>
  <c r="I395" i="13" a="1"/>
  <c r="I395" i="13" s="1"/>
  <c r="J395" i="13" a="1"/>
  <c r="J395" i="13" s="1"/>
  <c r="K395" i="13" a="1"/>
  <c r="K395" i="13" s="1"/>
  <c r="L395" i="13" a="1"/>
  <c r="L395" i="13" s="1"/>
  <c r="M395" i="13" a="1"/>
  <c r="M395" i="13" s="1"/>
  <c r="N395" i="13" a="1"/>
  <c r="N395" i="13" s="1"/>
  <c r="O395" i="13" a="1"/>
  <c r="O395" i="13" s="1"/>
  <c r="P395" i="13" a="1"/>
  <c r="P395" i="13" s="1"/>
  <c r="A396" i="13" a="1"/>
  <c r="A396" i="13" s="1"/>
  <c r="B396" i="13" a="1"/>
  <c r="B396" i="13" s="1"/>
  <c r="C396" i="13" a="1"/>
  <c r="C396" i="13" s="1"/>
  <c r="D396" i="13" a="1"/>
  <c r="D396" i="13" s="1"/>
  <c r="E396" i="13" a="1"/>
  <c r="E396" i="13" s="1"/>
  <c r="F396" i="13" a="1"/>
  <c r="F396" i="13" s="1"/>
  <c r="G396" i="13" a="1"/>
  <c r="G396" i="13" s="1"/>
  <c r="H396" i="13" a="1"/>
  <c r="H396" i="13" s="1"/>
  <c r="I396" i="13" a="1"/>
  <c r="I396" i="13" s="1"/>
  <c r="J396" i="13" a="1"/>
  <c r="J396" i="13" s="1"/>
  <c r="K396" i="13" a="1"/>
  <c r="K396" i="13" s="1"/>
  <c r="L396" i="13" a="1"/>
  <c r="L396" i="13" s="1"/>
  <c r="M396" i="13" a="1"/>
  <c r="M396" i="13" s="1"/>
  <c r="N396" i="13" a="1"/>
  <c r="N396" i="13" s="1"/>
  <c r="O396" i="13" a="1"/>
  <c r="O396" i="13" s="1"/>
  <c r="P396" i="13" a="1"/>
  <c r="P396" i="13" s="1"/>
  <c r="A397" i="13" a="1"/>
  <c r="A397" i="13" s="1"/>
  <c r="B397" i="13" a="1"/>
  <c r="B397" i="13" s="1"/>
  <c r="C397" i="13" a="1"/>
  <c r="C397" i="13" s="1"/>
  <c r="D397" i="13" a="1"/>
  <c r="D397" i="13" s="1"/>
  <c r="E397" i="13" a="1"/>
  <c r="E397" i="13" s="1"/>
  <c r="F397" i="13" a="1"/>
  <c r="F397" i="13" s="1"/>
  <c r="G397" i="13" a="1"/>
  <c r="G397" i="13" s="1"/>
  <c r="H397" i="13" a="1"/>
  <c r="H397" i="13" s="1"/>
  <c r="I397" i="13" a="1"/>
  <c r="I397" i="13" s="1"/>
  <c r="J397" i="13" a="1"/>
  <c r="J397" i="13" s="1"/>
  <c r="K397" i="13" a="1"/>
  <c r="K397" i="13" s="1"/>
  <c r="L397" i="13" a="1"/>
  <c r="L397" i="13" s="1"/>
  <c r="M397" i="13" a="1"/>
  <c r="M397" i="13" s="1"/>
  <c r="N397" i="13" a="1"/>
  <c r="N397" i="13" s="1"/>
  <c r="O397" i="13" a="1"/>
  <c r="O397" i="13" s="1"/>
  <c r="P397" i="13" a="1"/>
  <c r="P397" i="13" s="1"/>
  <c r="A398" i="13" a="1"/>
  <c r="A398" i="13" s="1"/>
  <c r="B398" i="13" a="1"/>
  <c r="B398" i="13" s="1"/>
  <c r="C398" i="13" a="1"/>
  <c r="C398" i="13" s="1"/>
  <c r="D398" i="13" a="1"/>
  <c r="D398" i="13" s="1"/>
  <c r="E398" i="13" a="1"/>
  <c r="E398" i="13" s="1"/>
  <c r="F398" i="13" a="1"/>
  <c r="F398" i="13" s="1"/>
  <c r="G398" i="13" a="1"/>
  <c r="G398" i="13" s="1"/>
  <c r="H398" i="13" a="1"/>
  <c r="H398" i="13" s="1"/>
  <c r="I398" i="13" a="1"/>
  <c r="I398" i="13" s="1"/>
  <c r="J398" i="13" a="1"/>
  <c r="J398" i="13" s="1"/>
  <c r="K398" i="13" a="1"/>
  <c r="K398" i="13" s="1"/>
  <c r="L398" i="13" a="1"/>
  <c r="L398" i="13" s="1"/>
  <c r="M398" i="13" a="1"/>
  <c r="M398" i="13" s="1"/>
  <c r="N398" i="13" a="1"/>
  <c r="N398" i="13" s="1"/>
  <c r="O398" i="13" a="1"/>
  <c r="O398" i="13" s="1"/>
  <c r="P398" i="13" a="1"/>
  <c r="P398" i="13" s="1"/>
  <c r="A399" i="13" a="1"/>
  <c r="A399" i="13" s="1"/>
  <c r="B399" i="13" a="1"/>
  <c r="B399" i="13" s="1"/>
  <c r="C399" i="13" a="1"/>
  <c r="C399" i="13" s="1"/>
  <c r="D399" i="13" a="1"/>
  <c r="D399" i="13" s="1"/>
  <c r="E399" i="13" a="1"/>
  <c r="E399" i="13" s="1"/>
  <c r="F399" i="13" a="1"/>
  <c r="F399" i="13" s="1"/>
  <c r="G399" i="13" a="1"/>
  <c r="G399" i="13" s="1"/>
  <c r="H399" i="13" a="1"/>
  <c r="H399" i="13" s="1"/>
  <c r="I399" i="13" a="1"/>
  <c r="I399" i="13" s="1"/>
  <c r="J399" i="13" a="1"/>
  <c r="J399" i="13" s="1"/>
  <c r="K399" i="13" a="1"/>
  <c r="K399" i="13" s="1"/>
  <c r="L399" i="13" a="1"/>
  <c r="L399" i="13" s="1"/>
  <c r="M399" i="13" a="1"/>
  <c r="M399" i="13" s="1"/>
  <c r="N399" i="13" a="1"/>
  <c r="N399" i="13" s="1"/>
  <c r="O399" i="13" a="1"/>
  <c r="O399" i="13" s="1"/>
  <c r="P399" i="13" a="1"/>
  <c r="P399" i="13" s="1"/>
  <c r="A400" i="13" a="1"/>
  <c r="A400" i="13" s="1"/>
  <c r="B400" i="13" a="1"/>
  <c r="B400" i="13" s="1"/>
  <c r="C400" i="13" a="1"/>
  <c r="C400" i="13" s="1"/>
  <c r="D400" i="13" a="1"/>
  <c r="D400" i="13" s="1"/>
  <c r="E400" i="13" a="1"/>
  <c r="E400" i="13" s="1"/>
  <c r="F400" i="13" a="1"/>
  <c r="F400" i="13" s="1"/>
  <c r="G400" i="13" a="1"/>
  <c r="G400" i="13" s="1"/>
  <c r="H400" i="13" a="1"/>
  <c r="H400" i="13" s="1"/>
  <c r="I400" i="13" a="1"/>
  <c r="I400" i="13" s="1"/>
  <c r="J400" i="13" a="1"/>
  <c r="J400" i="13" s="1"/>
  <c r="K400" i="13" a="1"/>
  <c r="K400" i="13" s="1"/>
  <c r="L400" i="13" a="1"/>
  <c r="L400" i="13" s="1"/>
  <c r="M400" i="13" a="1"/>
  <c r="M400" i="13" s="1"/>
  <c r="N400" i="13" a="1"/>
  <c r="N400" i="13" s="1"/>
  <c r="O400" i="13" a="1"/>
  <c r="O400" i="13" s="1"/>
  <c r="P400" i="13" a="1"/>
  <c r="P400" i="13" s="1"/>
  <c r="A401" i="13" a="1"/>
  <c r="A401" i="13" s="1"/>
  <c r="B401" i="13" a="1"/>
  <c r="B401" i="13" s="1"/>
  <c r="C401" i="13" a="1"/>
  <c r="C401" i="13" s="1"/>
  <c r="D401" i="13" a="1"/>
  <c r="D401" i="13" s="1"/>
  <c r="E401" i="13" a="1"/>
  <c r="E401" i="13" s="1"/>
  <c r="F401" i="13" a="1"/>
  <c r="F401" i="13" s="1"/>
  <c r="G401" i="13" a="1"/>
  <c r="G401" i="13" s="1"/>
  <c r="H401" i="13" a="1"/>
  <c r="H401" i="13" s="1"/>
  <c r="I401" i="13" a="1"/>
  <c r="I401" i="13" s="1"/>
  <c r="J401" i="13" a="1"/>
  <c r="J401" i="13" s="1"/>
  <c r="K401" i="13" a="1"/>
  <c r="K401" i="13" s="1"/>
  <c r="L401" i="13" a="1"/>
  <c r="L401" i="13" s="1"/>
  <c r="M401" i="13" a="1"/>
  <c r="M401" i="13" s="1"/>
  <c r="N401" i="13" a="1"/>
  <c r="N401" i="13" s="1"/>
  <c r="O401" i="13" a="1"/>
  <c r="O401" i="13" s="1"/>
  <c r="P401" i="13" a="1"/>
  <c r="P401" i="13" s="1"/>
  <c r="A402" i="13" a="1"/>
  <c r="A402" i="13" s="1"/>
  <c r="B402" i="13" a="1"/>
  <c r="B402" i="13" s="1"/>
  <c r="C402" i="13" a="1"/>
  <c r="C402" i="13" s="1"/>
  <c r="D402" i="13" a="1"/>
  <c r="D402" i="13" s="1"/>
  <c r="E402" i="13" a="1"/>
  <c r="E402" i="13" s="1"/>
  <c r="F402" i="13" a="1"/>
  <c r="F402" i="13" s="1"/>
  <c r="G402" i="13" a="1"/>
  <c r="G402" i="13" s="1"/>
  <c r="H402" i="13" a="1"/>
  <c r="H402" i="13" s="1"/>
  <c r="I402" i="13" a="1"/>
  <c r="I402" i="13" s="1"/>
  <c r="J402" i="13" a="1"/>
  <c r="J402" i="13" s="1"/>
  <c r="K402" i="13" a="1"/>
  <c r="K402" i="13" s="1"/>
  <c r="L402" i="13" a="1"/>
  <c r="L402" i="13" s="1"/>
  <c r="M402" i="13" a="1"/>
  <c r="M402" i="13" s="1"/>
  <c r="N402" i="13" a="1"/>
  <c r="N402" i="13" s="1"/>
  <c r="O402" i="13" a="1"/>
  <c r="O402" i="13" s="1"/>
  <c r="P402" i="13" a="1"/>
  <c r="P402" i="13" s="1"/>
  <c r="A403" i="13" a="1"/>
  <c r="A403" i="13" s="1"/>
  <c r="B403" i="13" a="1"/>
  <c r="B403" i="13" s="1"/>
  <c r="C403" i="13" a="1"/>
  <c r="C403" i="13" s="1"/>
  <c r="D403" i="13" a="1"/>
  <c r="D403" i="13" s="1"/>
  <c r="E403" i="13" a="1"/>
  <c r="E403" i="13" s="1"/>
  <c r="F403" i="13" a="1"/>
  <c r="F403" i="13" s="1"/>
  <c r="G403" i="13" a="1"/>
  <c r="G403" i="13" s="1"/>
  <c r="H403" i="13" a="1"/>
  <c r="H403" i="13" s="1"/>
  <c r="I403" i="13" a="1"/>
  <c r="I403" i="13" s="1"/>
  <c r="J403" i="13" a="1"/>
  <c r="J403" i="13" s="1"/>
  <c r="K403" i="13" a="1"/>
  <c r="K403" i="13" s="1"/>
  <c r="L403" i="13" a="1"/>
  <c r="L403" i="13" s="1"/>
  <c r="M403" i="13" a="1"/>
  <c r="M403" i="13" s="1"/>
  <c r="N403" i="13" a="1"/>
  <c r="N403" i="13" s="1"/>
  <c r="O403" i="13" a="1"/>
  <c r="O403" i="13" s="1"/>
  <c r="P403" i="13" a="1"/>
  <c r="P403" i="13" s="1"/>
  <c r="A404" i="13" a="1"/>
  <c r="A404" i="13" s="1"/>
  <c r="B404" i="13" a="1"/>
  <c r="B404" i="13" s="1"/>
  <c r="C404" i="13" a="1"/>
  <c r="C404" i="13" s="1"/>
  <c r="D404" i="13" a="1"/>
  <c r="D404" i="13" s="1"/>
  <c r="E404" i="13" a="1"/>
  <c r="E404" i="13" s="1"/>
  <c r="F404" i="13" a="1"/>
  <c r="F404" i="13" s="1"/>
  <c r="G404" i="13" a="1"/>
  <c r="G404" i="13" s="1"/>
  <c r="H404" i="13" a="1"/>
  <c r="H404" i="13" s="1"/>
  <c r="I404" i="13" a="1"/>
  <c r="I404" i="13" s="1"/>
  <c r="J404" i="13" a="1"/>
  <c r="J404" i="13" s="1"/>
  <c r="K404" i="13" a="1"/>
  <c r="K404" i="13" s="1"/>
  <c r="L404" i="13" a="1"/>
  <c r="L404" i="13" s="1"/>
  <c r="M404" i="13" a="1"/>
  <c r="M404" i="13" s="1"/>
  <c r="N404" i="13" a="1"/>
  <c r="N404" i="13" s="1"/>
  <c r="O404" i="13" a="1"/>
  <c r="O404" i="13" s="1"/>
  <c r="P404" i="13" a="1"/>
  <c r="P404" i="13" s="1"/>
  <c r="A405" i="13" a="1"/>
  <c r="A405" i="13" s="1"/>
  <c r="B405" i="13" a="1"/>
  <c r="B405" i="13" s="1"/>
  <c r="C405" i="13" a="1"/>
  <c r="C405" i="13" s="1"/>
  <c r="D405" i="13" a="1"/>
  <c r="D405" i="13" s="1"/>
  <c r="E405" i="13" a="1"/>
  <c r="E405" i="13" s="1"/>
  <c r="F405" i="13" a="1"/>
  <c r="F405" i="13" s="1"/>
  <c r="G405" i="13" a="1"/>
  <c r="G405" i="13" s="1"/>
  <c r="H405" i="13" a="1"/>
  <c r="H405" i="13" s="1"/>
  <c r="I405" i="13" a="1"/>
  <c r="I405" i="13" s="1"/>
  <c r="J405" i="13" a="1"/>
  <c r="J405" i="13" s="1"/>
  <c r="K405" i="13" a="1"/>
  <c r="K405" i="13" s="1"/>
  <c r="L405" i="13" a="1"/>
  <c r="L405" i="13" s="1"/>
  <c r="M405" i="13" a="1"/>
  <c r="M405" i="13" s="1"/>
  <c r="N405" i="13" a="1"/>
  <c r="N405" i="13" s="1"/>
  <c r="O405" i="13" a="1"/>
  <c r="O405" i="13" s="1"/>
  <c r="P405" i="13" a="1"/>
  <c r="P405" i="13" s="1"/>
  <c r="A406" i="13" a="1"/>
  <c r="A406" i="13" s="1"/>
  <c r="B406" i="13" a="1"/>
  <c r="B406" i="13" s="1"/>
  <c r="C406" i="13" a="1"/>
  <c r="C406" i="13" s="1"/>
  <c r="D406" i="13" a="1"/>
  <c r="D406" i="13" s="1"/>
  <c r="E406" i="13" a="1"/>
  <c r="E406" i="13" s="1"/>
  <c r="F406" i="13" a="1"/>
  <c r="F406" i="13" s="1"/>
  <c r="G406" i="13" a="1"/>
  <c r="G406" i="13" s="1"/>
  <c r="H406" i="13" a="1"/>
  <c r="H406" i="13" s="1"/>
  <c r="I406" i="13" a="1"/>
  <c r="I406" i="13" s="1"/>
  <c r="J406" i="13" a="1"/>
  <c r="J406" i="13" s="1"/>
  <c r="K406" i="13" a="1"/>
  <c r="K406" i="13" s="1"/>
  <c r="L406" i="13" a="1"/>
  <c r="L406" i="13" s="1"/>
  <c r="M406" i="13" a="1"/>
  <c r="M406" i="13" s="1"/>
  <c r="N406" i="13" a="1"/>
  <c r="N406" i="13" s="1"/>
  <c r="O406" i="13" a="1"/>
  <c r="O406" i="13" s="1"/>
  <c r="P406" i="13" a="1"/>
  <c r="P406" i="13" s="1"/>
  <c r="A407" i="13" a="1"/>
  <c r="A407" i="13" s="1"/>
  <c r="B407" i="13" a="1"/>
  <c r="B407" i="13" s="1"/>
  <c r="C407" i="13" a="1"/>
  <c r="C407" i="13" s="1"/>
  <c r="D407" i="13" a="1"/>
  <c r="D407" i="13" s="1"/>
  <c r="E407" i="13" a="1"/>
  <c r="E407" i="13" s="1"/>
  <c r="F407" i="13" a="1"/>
  <c r="F407" i="13" s="1"/>
  <c r="G407" i="13" a="1"/>
  <c r="G407" i="13" s="1"/>
  <c r="H407" i="13" a="1"/>
  <c r="H407" i="13" s="1"/>
  <c r="I407" i="13" a="1"/>
  <c r="I407" i="13" s="1"/>
  <c r="J407" i="13" a="1"/>
  <c r="J407" i="13" s="1"/>
  <c r="K407" i="13" a="1"/>
  <c r="K407" i="13" s="1"/>
  <c r="L407" i="13" a="1"/>
  <c r="L407" i="13" s="1"/>
  <c r="M407" i="13" a="1"/>
  <c r="M407" i="13" s="1"/>
  <c r="N407" i="13" a="1"/>
  <c r="N407" i="13" s="1"/>
  <c r="O407" i="13" a="1"/>
  <c r="O407" i="13" s="1"/>
  <c r="P407" i="13" a="1"/>
  <c r="P407" i="13" s="1"/>
  <c r="A408" i="13" a="1"/>
  <c r="A408" i="13" s="1"/>
  <c r="B408" i="13" a="1"/>
  <c r="B408" i="13" s="1"/>
  <c r="C408" i="13" a="1"/>
  <c r="C408" i="13" s="1"/>
  <c r="D408" i="13" a="1"/>
  <c r="D408" i="13" s="1"/>
  <c r="E408" i="13" a="1"/>
  <c r="E408" i="13" s="1"/>
  <c r="F408" i="13" a="1"/>
  <c r="F408" i="13" s="1"/>
  <c r="G408" i="13" a="1"/>
  <c r="G408" i="13" s="1"/>
  <c r="H408" i="13" a="1"/>
  <c r="H408" i="13" s="1"/>
  <c r="I408" i="13" a="1"/>
  <c r="I408" i="13" s="1"/>
  <c r="J408" i="13" a="1"/>
  <c r="J408" i="13" s="1"/>
  <c r="K408" i="13" a="1"/>
  <c r="K408" i="13" s="1"/>
  <c r="L408" i="13" a="1"/>
  <c r="L408" i="13" s="1"/>
  <c r="M408" i="13" a="1"/>
  <c r="M408" i="13" s="1"/>
  <c r="N408" i="13" a="1"/>
  <c r="N408" i="13" s="1"/>
  <c r="O408" i="13" a="1"/>
  <c r="O408" i="13" s="1"/>
  <c r="P408" i="13" a="1"/>
  <c r="P408" i="13" s="1"/>
  <c r="A409" i="13" a="1"/>
  <c r="A409" i="13" s="1"/>
  <c r="B409" i="13" a="1"/>
  <c r="B409" i="13" s="1"/>
  <c r="C409" i="13" a="1"/>
  <c r="C409" i="13" s="1"/>
  <c r="D409" i="13" a="1"/>
  <c r="D409" i="13" s="1"/>
  <c r="E409" i="13" a="1"/>
  <c r="E409" i="13" s="1"/>
  <c r="F409" i="13" a="1"/>
  <c r="F409" i="13" s="1"/>
  <c r="G409" i="13" a="1"/>
  <c r="G409" i="13" s="1"/>
  <c r="H409" i="13" a="1"/>
  <c r="H409" i="13" s="1"/>
  <c r="I409" i="13" a="1"/>
  <c r="I409" i="13" s="1"/>
  <c r="J409" i="13" a="1"/>
  <c r="J409" i="13" s="1"/>
  <c r="K409" i="13" a="1"/>
  <c r="K409" i="13" s="1"/>
  <c r="L409" i="13" a="1"/>
  <c r="L409" i="13" s="1"/>
  <c r="M409" i="13" a="1"/>
  <c r="M409" i="13" s="1"/>
  <c r="N409" i="13" a="1"/>
  <c r="N409" i="13" s="1"/>
  <c r="O409" i="13" a="1"/>
  <c r="O409" i="13" s="1"/>
  <c r="P409" i="13" a="1"/>
  <c r="P409" i="13" s="1"/>
  <c r="A410" i="13" a="1"/>
  <c r="A410" i="13" s="1"/>
  <c r="B410" i="13" a="1"/>
  <c r="B410" i="13" s="1"/>
  <c r="C410" i="13" a="1"/>
  <c r="C410" i="13" s="1"/>
  <c r="D410" i="13" a="1"/>
  <c r="D410" i="13" s="1"/>
  <c r="E410" i="13" a="1"/>
  <c r="E410" i="13" s="1"/>
  <c r="F410" i="13" a="1"/>
  <c r="F410" i="13" s="1"/>
  <c r="G410" i="13" a="1"/>
  <c r="G410" i="13" s="1"/>
  <c r="H410" i="13" a="1"/>
  <c r="H410" i="13" s="1"/>
  <c r="I410" i="13" a="1"/>
  <c r="I410" i="13" s="1"/>
  <c r="J410" i="13" a="1"/>
  <c r="J410" i="13" s="1"/>
  <c r="K410" i="13" a="1"/>
  <c r="K410" i="13" s="1"/>
  <c r="L410" i="13" a="1"/>
  <c r="L410" i="13" s="1"/>
  <c r="M410" i="13" a="1"/>
  <c r="M410" i="13" s="1"/>
  <c r="N410" i="13" a="1"/>
  <c r="N410" i="13" s="1"/>
  <c r="O410" i="13" a="1"/>
  <c r="O410" i="13" s="1"/>
  <c r="P410" i="13" a="1"/>
  <c r="P410" i="13" s="1"/>
  <c r="A411" i="13" a="1"/>
  <c r="A411" i="13" s="1"/>
  <c r="B411" i="13" a="1"/>
  <c r="B411" i="13" s="1"/>
  <c r="C411" i="13" a="1"/>
  <c r="C411" i="13" s="1"/>
  <c r="D411" i="13" a="1"/>
  <c r="D411" i="13" s="1"/>
  <c r="E411" i="13" a="1"/>
  <c r="E411" i="13" s="1"/>
  <c r="F411" i="13" a="1"/>
  <c r="F411" i="13" s="1"/>
  <c r="G411" i="13" a="1"/>
  <c r="G411" i="13" s="1"/>
  <c r="H411" i="13" a="1"/>
  <c r="H411" i="13" s="1"/>
  <c r="I411" i="13" a="1"/>
  <c r="I411" i="13" s="1"/>
  <c r="J411" i="13" a="1"/>
  <c r="J411" i="13" s="1"/>
  <c r="K411" i="13" a="1"/>
  <c r="K411" i="13" s="1"/>
  <c r="L411" i="13" a="1"/>
  <c r="L411" i="13" s="1"/>
  <c r="M411" i="13" a="1"/>
  <c r="M411" i="13" s="1"/>
  <c r="N411" i="13" a="1"/>
  <c r="N411" i="13" s="1"/>
  <c r="O411" i="13" a="1"/>
  <c r="O411" i="13" s="1"/>
  <c r="P411" i="13" a="1"/>
  <c r="P411" i="13" s="1"/>
  <c r="A412" i="13" a="1"/>
  <c r="A412" i="13" s="1"/>
  <c r="B412" i="13" a="1"/>
  <c r="B412" i="13" s="1"/>
  <c r="C412" i="13" a="1"/>
  <c r="C412" i="13" s="1"/>
  <c r="D412" i="13" a="1"/>
  <c r="D412" i="13" s="1"/>
  <c r="E412" i="13" a="1"/>
  <c r="E412" i="13" s="1"/>
  <c r="F412" i="13" a="1"/>
  <c r="F412" i="13" s="1"/>
  <c r="G412" i="13" a="1"/>
  <c r="G412" i="13" s="1"/>
  <c r="H412" i="13" a="1"/>
  <c r="H412" i="13" s="1"/>
  <c r="I412" i="13" a="1"/>
  <c r="I412" i="13" s="1"/>
  <c r="J412" i="13" a="1"/>
  <c r="J412" i="13" s="1"/>
  <c r="K412" i="13" a="1"/>
  <c r="K412" i="13" s="1"/>
  <c r="L412" i="13" a="1"/>
  <c r="L412" i="13" s="1"/>
  <c r="M412" i="13" a="1"/>
  <c r="M412" i="13" s="1"/>
  <c r="N412" i="13" a="1"/>
  <c r="N412" i="13" s="1"/>
  <c r="O412" i="13" a="1"/>
  <c r="O412" i="13" s="1"/>
  <c r="P412" i="13" a="1"/>
  <c r="P412" i="13" s="1"/>
  <c r="A413" i="13" a="1"/>
  <c r="A413" i="13" s="1"/>
  <c r="B413" i="13" a="1"/>
  <c r="B413" i="13" s="1"/>
  <c r="C413" i="13" a="1"/>
  <c r="C413" i="13" s="1"/>
  <c r="D413" i="13" a="1"/>
  <c r="D413" i="13" s="1"/>
  <c r="E413" i="13" a="1"/>
  <c r="E413" i="13" s="1"/>
  <c r="F413" i="13" a="1"/>
  <c r="F413" i="13" s="1"/>
  <c r="G413" i="13" a="1"/>
  <c r="G413" i="13" s="1"/>
  <c r="H413" i="13" a="1"/>
  <c r="H413" i="13" s="1"/>
  <c r="I413" i="13" a="1"/>
  <c r="I413" i="13" s="1"/>
  <c r="J413" i="13" a="1"/>
  <c r="J413" i="13" s="1"/>
  <c r="K413" i="13" a="1"/>
  <c r="K413" i="13" s="1"/>
  <c r="L413" i="13" a="1"/>
  <c r="L413" i="13" s="1"/>
  <c r="M413" i="13" a="1"/>
  <c r="M413" i="13" s="1"/>
  <c r="N413" i="13" a="1"/>
  <c r="N413" i="13" s="1"/>
  <c r="O413" i="13" a="1"/>
  <c r="O413" i="13" s="1"/>
  <c r="P413" i="13" a="1"/>
  <c r="P413" i="13" s="1"/>
  <c r="A414" i="13" a="1"/>
  <c r="A414" i="13" s="1"/>
  <c r="B414" i="13" a="1"/>
  <c r="B414" i="13" s="1"/>
  <c r="C414" i="13" a="1"/>
  <c r="C414" i="13" s="1"/>
  <c r="D414" i="13" a="1"/>
  <c r="D414" i="13" s="1"/>
  <c r="E414" i="13" a="1"/>
  <c r="E414" i="13" s="1"/>
  <c r="F414" i="13" a="1"/>
  <c r="F414" i="13" s="1"/>
  <c r="G414" i="13" a="1"/>
  <c r="G414" i="13" s="1"/>
  <c r="H414" i="13" a="1"/>
  <c r="H414" i="13" s="1"/>
  <c r="I414" i="13" a="1"/>
  <c r="I414" i="13" s="1"/>
  <c r="J414" i="13" a="1"/>
  <c r="J414" i="13" s="1"/>
  <c r="K414" i="13" a="1"/>
  <c r="K414" i="13" s="1"/>
  <c r="L414" i="13" a="1"/>
  <c r="L414" i="13" s="1"/>
  <c r="M414" i="13" a="1"/>
  <c r="M414" i="13" s="1"/>
  <c r="N414" i="13" a="1"/>
  <c r="N414" i="13" s="1"/>
  <c r="O414" i="13" a="1"/>
  <c r="O414" i="13" s="1"/>
  <c r="P414" i="13" a="1"/>
  <c r="P414" i="13" s="1"/>
  <c r="A415" i="13" a="1"/>
  <c r="A415" i="13" s="1"/>
  <c r="B415" i="13" a="1"/>
  <c r="B415" i="13" s="1"/>
  <c r="C415" i="13" a="1"/>
  <c r="C415" i="13" s="1"/>
  <c r="D415" i="13" a="1"/>
  <c r="D415" i="13" s="1"/>
  <c r="E415" i="13" a="1"/>
  <c r="E415" i="13" s="1"/>
  <c r="F415" i="13" a="1"/>
  <c r="F415" i="13" s="1"/>
  <c r="G415" i="13" a="1"/>
  <c r="G415" i="13" s="1"/>
  <c r="H415" i="13" a="1"/>
  <c r="H415" i="13" s="1"/>
  <c r="I415" i="13" a="1"/>
  <c r="I415" i="13" s="1"/>
  <c r="J415" i="13" a="1"/>
  <c r="J415" i="13" s="1"/>
  <c r="K415" i="13" a="1"/>
  <c r="K415" i="13" s="1"/>
  <c r="L415" i="13" a="1"/>
  <c r="L415" i="13" s="1"/>
  <c r="M415" i="13" a="1"/>
  <c r="M415" i="13" s="1"/>
  <c r="N415" i="13" a="1"/>
  <c r="N415" i="13" s="1"/>
  <c r="O415" i="13" a="1"/>
  <c r="O415" i="13" s="1"/>
  <c r="P415" i="13" a="1"/>
  <c r="P415" i="13" s="1"/>
  <c r="A416" i="13" a="1"/>
  <c r="A416" i="13" s="1"/>
  <c r="B416" i="13" a="1"/>
  <c r="B416" i="13" s="1"/>
  <c r="C416" i="13" a="1"/>
  <c r="C416" i="13" s="1"/>
  <c r="D416" i="13" a="1"/>
  <c r="D416" i="13" s="1"/>
  <c r="E416" i="13" a="1"/>
  <c r="E416" i="13" s="1"/>
  <c r="F416" i="13" a="1"/>
  <c r="F416" i="13" s="1"/>
  <c r="G416" i="13" a="1"/>
  <c r="G416" i="13" s="1"/>
  <c r="H416" i="13" a="1"/>
  <c r="H416" i="13" s="1"/>
  <c r="I416" i="13" a="1"/>
  <c r="I416" i="13" s="1"/>
  <c r="J416" i="13" a="1"/>
  <c r="J416" i="13" s="1"/>
  <c r="K416" i="13" a="1"/>
  <c r="K416" i="13" s="1"/>
  <c r="L416" i="13" a="1"/>
  <c r="L416" i="13" s="1"/>
  <c r="M416" i="13" a="1"/>
  <c r="M416" i="13" s="1"/>
  <c r="N416" i="13" a="1"/>
  <c r="N416" i="13" s="1"/>
  <c r="O416" i="13" a="1"/>
  <c r="O416" i="13" s="1"/>
  <c r="P416" i="13" a="1"/>
  <c r="P416" i="13" s="1"/>
  <c r="A417" i="13" a="1"/>
  <c r="A417" i="13" s="1"/>
  <c r="B417" i="13" a="1"/>
  <c r="B417" i="13" s="1"/>
  <c r="C417" i="13" a="1"/>
  <c r="C417" i="13" s="1"/>
  <c r="D417" i="13" a="1"/>
  <c r="D417" i="13" s="1"/>
  <c r="E417" i="13" a="1"/>
  <c r="E417" i="13" s="1"/>
  <c r="F417" i="13" a="1"/>
  <c r="F417" i="13" s="1"/>
  <c r="G417" i="13" a="1"/>
  <c r="G417" i="13" s="1"/>
  <c r="H417" i="13" a="1"/>
  <c r="H417" i="13" s="1"/>
  <c r="I417" i="13" a="1"/>
  <c r="I417" i="13" s="1"/>
  <c r="J417" i="13" a="1"/>
  <c r="J417" i="13" s="1"/>
  <c r="K417" i="13" a="1"/>
  <c r="K417" i="13" s="1"/>
  <c r="L417" i="13" a="1"/>
  <c r="L417" i="13" s="1"/>
  <c r="M417" i="13" a="1"/>
  <c r="M417" i="13" s="1"/>
  <c r="N417" i="13" a="1"/>
  <c r="N417" i="13" s="1"/>
  <c r="O417" i="13" a="1"/>
  <c r="O417" i="13" s="1"/>
  <c r="P417" i="13" a="1"/>
  <c r="P417" i="13" s="1"/>
  <c r="A418" i="13" a="1"/>
  <c r="A418" i="13" s="1"/>
  <c r="B418" i="13" a="1"/>
  <c r="B418" i="13" s="1"/>
  <c r="C418" i="13" a="1"/>
  <c r="C418" i="13" s="1"/>
  <c r="D418" i="13" a="1"/>
  <c r="D418" i="13" s="1"/>
  <c r="E418" i="13" a="1"/>
  <c r="E418" i="13" s="1"/>
  <c r="F418" i="13" a="1"/>
  <c r="F418" i="13" s="1"/>
  <c r="G418" i="13" a="1"/>
  <c r="G418" i="13" s="1"/>
  <c r="H418" i="13" a="1"/>
  <c r="H418" i="13" s="1"/>
  <c r="I418" i="13" a="1"/>
  <c r="I418" i="13" s="1"/>
  <c r="J418" i="13" a="1"/>
  <c r="J418" i="13" s="1"/>
  <c r="K418" i="13" a="1"/>
  <c r="K418" i="13" s="1"/>
  <c r="L418" i="13" a="1"/>
  <c r="L418" i="13" s="1"/>
  <c r="M418" i="13" a="1"/>
  <c r="M418" i="13" s="1"/>
  <c r="N418" i="13" a="1"/>
  <c r="N418" i="13" s="1"/>
  <c r="O418" i="13" a="1"/>
  <c r="O418" i="13" s="1"/>
  <c r="P418" i="13" a="1"/>
  <c r="P418" i="13" s="1"/>
  <c r="A419" i="13" a="1"/>
  <c r="A419" i="13" s="1"/>
  <c r="B419" i="13" a="1"/>
  <c r="B419" i="13" s="1"/>
  <c r="C419" i="13" a="1"/>
  <c r="C419" i="13" s="1"/>
  <c r="D419" i="13" a="1"/>
  <c r="D419" i="13" s="1"/>
  <c r="E419" i="13" a="1"/>
  <c r="E419" i="13" s="1"/>
  <c r="F419" i="13" a="1"/>
  <c r="F419" i="13" s="1"/>
  <c r="G419" i="13" a="1"/>
  <c r="G419" i="13" s="1"/>
  <c r="H419" i="13" a="1"/>
  <c r="H419" i="13" s="1"/>
  <c r="I419" i="13" a="1"/>
  <c r="I419" i="13" s="1"/>
  <c r="J419" i="13" a="1"/>
  <c r="J419" i="13" s="1"/>
  <c r="K419" i="13" a="1"/>
  <c r="K419" i="13" s="1"/>
  <c r="L419" i="13" a="1"/>
  <c r="L419" i="13" s="1"/>
  <c r="M419" i="13" a="1"/>
  <c r="M419" i="13" s="1"/>
  <c r="N419" i="13" a="1"/>
  <c r="N419" i="13" s="1"/>
  <c r="O419" i="13" a="1"/>
  <c r="O419" i="13" s="1"/>
  <c r="P419" i="13" a="1"/>
  <c r="P419" i="13" s="1"/>
  <c r="A420" i="13" a="1"/>
  <c r="A420" i="13" s="1"/>
  <c r="B420" i="13" a="1"/>
  <c r="B420" i="13" s="1"/>
  <c r="C420" i="13" a="1"/>
  <c r="C420" i="13" s="1"/>
  <c r="D420" i="13" a="1"/>
  <c r="D420" i="13" s="1"/>
  <c r="E420" i="13" a="1"/>
  <c r="E420" i="13" s="1"/>
  <c r="F420" i="13" a="1"/>
  <c r="F420" i="13" s="1"/>
  <c r="G420" i="13" a="1"/>
  <c r="G420" i="13" s="1"/>
  <c r="H420" i="13" a="1"/>
  <c r="H420" i="13" s="1"/>
  <c r="I420" i="13" a="1"/>
  <c r="I420" i="13" s="1"/>
  <c r="J420" i="13" a="1"/>
  <c r="J420" i="13" s="1"/>
  <c r="K420" i="13" a="1"/>
  <c r="K420" i="13" s="1"/>
  <c r="L420" i="13" a="1"/>
  <c r="L420" i="13" s="1"/>
  <c r="M420" i="13" a="1"/>
  <c r="M420" i="13" s="1"/>
  <c r="N420" i="13" a="1"/>
  <c r="N420" i="13" s="1"/>
  <c r="O420" i="13" a="1"/>
  <c r="O420" i="13" s="1"/>
  <c r="P420" i="13" a="1"/>
  <c r="P420" i="13" s="1"/>
  <c r="A421" i="13" a="1"/>
  <c r="A421" i="13" s="1"/>
  <c r="B421" i="13" a="1"/>
  <c r="B421" i="13" s="1"/>
  <c r="C421" i="13" a="1"/>
  <c r="C421" i="13" s="1"/>
  <c r="D421" i="13" a="1"/>
  <c r="D421" i="13" s="1"/>
  <c r="E421" i="13" a="1"/>
  <c r="E421" i="13" s="1"/>
  <c r="F421" i="13" a="1"/>
  <c r="F421" i="13" s="1"/>
  <c r="G421" i="13" a="1"/>
  <c r="G421" i="13" s="1"/>
  <c r="H421" i="13" a="1"/>
  <c r="H421" i="13" s="1"/>
  <c r="I421" i="13" a="1"/>
  <c r="I421" i="13" s="1"/>
  <c r="J421" i="13" a="1"/>
  <c r="J421" i="13" s="1"/>
  <c r="K421" i="13" a="1"/>
  <c r="K421" i="13" s="1"/>
  <c r="L421" i="13" a="1"/>
  <c r="L421" i="13" s="1"/>
  <c r="M421" i="13" a="1"/>
  <c r="M421" i="13" s="1"/>
  <c r="N421" i="13" a="1"/>
  <c r="N421" i="13" s="1"/>
  <c r="O421" i="13" a="1"/>
  <c r="O421" i="13" s="1"/>
  <c r="P421" i="13" a="1"/>
  <c r="P421" i="13" s="1"/>
  <c r="A422" i="13" a="1"/>
  <c r="A422" i="13" s="1"/>
  <c r="B422" i="13" a="1"/>
  <c r="B422" i="13" s="1"/>
  <c r="C422" i="13" a="1"/>
  <c r="C422" i="13" s="1"/>
  <c r="D422" i="13" a="1"/>
  <c r="D422" i="13" s="1"/>
  <c r="E422" i="13" a="1"/>
  <c r="E422" i="13" s="1"/>
  <c r="F422" i="13" a="1"/>
  <c r="F422" i="13" s="1"/>
  <c r="G422" i="13" a="1"/>
  <c r="G422" i="13" s="1"/>
  <c r="H422" i="13" a="1"/>
  <c r="H422" i="13" s="1"/>
  <c r="I422" i="13" a="1"/>
  <c r="I422" i="13" s="1"/>
  <c r="J422" i="13" a="1"/>
  <c r="J422" i="13" s="1"/>
  <c r="K422" i="13" a="1"/>
  <c r="K422" i="13" s="1"/>
  <c r="L422" i="13" a="1"/>
  <c r="L422" i="13" s="1"/>
  <c r="M422" i="13" a="1"/>
  <c r="M422" i="13" s="1"/>
  <c r="N422" i="13" a="1"/>
  <c r="N422" i="13" s="1"/>
  <c r="O422" i="13" a="1"/>
  <c r="O422" i="13" s="1"/>
  <c r="P422" i="13" a="1"/>
  <c r="P422" i="13" s="1"/>
  <c r="A423" i="13" a="1"/>
  <c r="A423" i="13" s="1"/>
  <c r="B423" i="13" a="1"/>
  <c r="B423" i="13" s="1"/>
  <c r="C423" i="13" a="1"/>
  <c r="C423" i="13" s="1"/>
  <c r="D423" i="13" a="1"/>
  <c r="D423" i="13" s="1"/>
  <c r="E423" i="13" a="1"/>
  <c r="E423" i="13" s="1"/>
  <c r="F423" i="13" a="1"/>
  <c r="F423" i="13" s="1"/>
  <c r="G423" i="13" a="1"/>
  <c r="G423" i="13" s="1"/>
  <c r="H423" i="13" a="1"/>
  <c r="H423" i="13" s="1"/>
  <c r="I423" i="13" a="1"/>
  <c r="I423" i="13" s="1"/>
  <c r="J423" i="13" a="1"/>
  <c r="J423" i="13" s="1"/>
  <c r="K423" i="13" a="1"/>
  <c r="K423" i="13" s="1"/>
  <c r="L423" i="13" a="1"/>
  <c r="L423" i="13" s="1"/>
  <c r="M423" i="13" a="1"/>
  <c r="M423" i="13" s="1"/>
  <c r="N423" i="13" a="1"/>
  <c r="N423" i="13" s="1"/>
  <c r="O423" i="13" a="1"/>
  <c r="O423" i="13" s="1"/>
  <c r="P423" i="13" a="1"/>
  <c r="P423" i="13" s="1"/>
  <c r="A424" i="13" a="1"/>
  <c r="A424" i="13" s="1"/>
  <c r="B424" i="13" a="1"/>
  <c r="B424" i="13" s="1"/>
  <c r="C424" i="13" a="1"/>
  <c r="C424" i="13" s="1"/>
  <c r="D424" i="13" a="1"/>
  <c r="D424" i="13" s="1"/>
  <c r="E424" i="13" a="1"/>
  <c r="E424" i="13" s="1"/>
  <c r="F424" i="13" a="1"/>
  <c r="F424" i="13" s="1"/>
  <c r="G424" i="13" a="1"/>
  <c r="G424" i="13" s="1"/>
  <c r="H424" i="13" a="1"/>
  <c r="H424" i="13" s="1"/>
  <c r="I424" i="13" a="1"/>
  <c r="I424" i="13" s="1"/>
  <c r="J424" i="13" a="1"/>
  <c r="J424" i="13" s="1"/>
  <c r="K424" i="13" a="1"/>
  <c r="K424" i="13" s="1"/>
  <c r="L424" i="13" a="1"/>
  <c r="L424" i="13" s="1"/>
  <c r="M424" i="13" a="1"/>
  <c r="M424" i="13" s="1"/>
  <c r="N424" i="13" a="1"/>
  <c r="N424" i="13" s="1"/>
  <c r="O424" i="13" a="1"/>
  <c r="O424" i="13" s="1"/>
  <c r="P424" i="13" a="1"/>
  <c r="P424" i="13" s="1"/>
  <c r="A425" i="13" a="1"/>
  <c r="A425" i="13" s="1"/>
  <c r="B425" i="13" a="1"/>
  <c r="B425" i="13" s="1"/>
  <c r="C425" i="13" a="1"/>
  <c r="C425" i="13" s="1"/>
  <c r="D425" i="13" a="1"/>
  <c r="D425" i="13" s="1"/>
  <c r="E425" i="13" a="1"/>
  <c r="E425" i="13" s="1"/>
  <c r="F425" i="13" a="1"/>
  <c r="F425" i="13" s="1"/>
  <c r="G425" i="13" a="1"/>
  <c r="G425" i="13" s="1"/>
  <c r="H425" i="13" a="1"/>
  <c r="H425" i="13" s="1"/>
  <c r="I425" i="13" a="1"/>
  <c r="I425" i="13" s="1"/>
  <c r="J425" i="13" a="1"/>
  <c r="J425" i="13" s="1"/>
  <c r="K425" i="13" a="1"/>
  <c r="K425" i="13" s="1"/>
  <c r="L425" i="13" a="1"/>
  <c r="L425" i="13" s="1"/>
  <c r="M425" i="13" a="1"/>
  <c r="M425" i="13" s="1"/>
  <c r="N425" i="13" a="1"/>
  <c r="N425" i="13" s="1"/>
  <c r="O425" i="13" a="1"/>
  <c r="O425" i="13" s="1"/>
  <c r="P425" i="13" a="1"/>
  <c r="P425" i="13" s="1"/>
  <c r="A426" i="13" a="1"/>
  <c r="A426" i="13" s="1"/>
  <c r="B426" i="13" a="1"/>
  <c r="B426" i="13" s="1"/>
  <c r="C426" i="13" a="1"/>
  <c r="C426" i="13" s="1"/>
  <c r="D426" i="13" a="1"/>
  <c r="D426" i="13" s="1"/>
  <c r="E426" i="13" a="1"/>
  <c r="E426" i="13" s="1"/>
  <c r="F426" i="13" a="1"/>
  <c r="F426" i="13" s="1"/>
  <c r="G426" i="13" a="1"/>
  <c r="G426" i="13" s="1"/>
  <c r="H426" i="13" a="1"/>
  <c r="H426" i="13" s="1"/>
  <c r="I426" i="13" a="1"/>
  <c r="I426" i="13" s="1"/>
  <c r="J426" i="13" a="1"/>
  <c r="J426" i="13" s="1"/>
  <c r="K426" i="13" a="1"/>
  <c r="K426" i="13" s="1"/>
  <c r="L426" i="13" a="1"/>
  <c r="L426" i="13" s="1"/>
  <c r="M426" i="13" a="1"/>
  <c r="M426" i="13" s="1"/>
  <c r="N426" i="13" a="1"/>
  <c r="N426" i="13" s="1"/>
  <c r="O426" i="13" a="1"/>
  <c r="O426" i="13" s="1"/>
  <c r="P426" i="13" a="1"/>
  <c r="P426" i="13" s="1"/>
  <c r="A427" i="13" a="1"/>
  <c r="A427" i="13" s="1"/>
  <c r="B427" i="13" a="1"/>
  <c r="B427" i="13" s="1"/>
  <c r="C427" i="13" a="1"/>
  <c r="C427" i="13" s="1"/>
  <c r="D427" i="13" a="1"/>
  <c r="D427" i="13" s="1"/>
  <c r="E427" i="13" a="1"/>
  <c r="E427" i="13" s="1"/>
  <c r="F427" i="13" a="1"/>
  <c r="F427" i="13" s="1"/>
  <c r="G427" i="13" a="1"/>
  <c r="G427" i="13" s="1"/>
  <c r="H427" i="13" a="1"/>
  <c r="H427" i="13" s="1"/>
  <c r="I427" i="13" a="1"/>
  <c r="I427" i="13" s="1"/>
  <c r="J427" i="13" a="1"/>
  <c r="J427" i="13" s="1"/>
  <c r="K427" i="13" a="1"/>
  <c r="K427" i="13" s="1"/>
  <c r="L427" i="13" a="1"/>
  <c r="L427" i="13" s="1"/>
  <c r="M427" i="13" a="1"/>
  <c r="M427" i="13" s="1"/>
  <c r="N427" i="13" a="1"/>
  <c r="N427" i="13" s="1"/>
  <c r="O427" i="13" a="1"/>
  <c r="O427" i="13" s="1"/>
  <c r="P427" i="13" a="1"/>
  <c r="P427" i="13" s="1"/>
  <c r="A428" i="13" a="1"/>
  <c r="A428" i="13" s="1"/>
  <c r="B428" i="13" a="1"/>
  <c r="B428" i="13" s="1"/>
  <c r="C428" i="13" a="1"/>
  <c r="C428" i="13" s="1"/>
  <c r="D428" i="13" a="1"/>
  <c r="D428" i="13" s="1"/>
  <c r="E428" i="13" a="1"/>
  <c r="E428" i="13" s="1"/>
  <c r="F428" i="13" a="1"/>
  <c r="F428" i="13" s="1"/>
  <c r="G428" i="13" a="1"/>
  <c r="G428" i="13" s="1"/>
  <c r="H428" i="13" a="1"/>
  <c r="H428" i="13" s="1"/>
  <c r="I428" i="13" a="1"/>
  <c r="I428" i="13" s="1"/>
  <c r="J428" i="13" a="1"/>
  <c r="J428" i="13" s="1"/>
  <c r="K428" i="13" a="1"/>
  <c r="K428" i="13" s="1"/>
  <c r="L428" i="13" a="1"/>
  <c r="L428" i="13" s="1"/>
  <c r="M428" i="13" a="1"/>
  <c r="M428" i="13" s="1"/>
  <c r="N428" i="13" a="1"/>
  <c r="N428" i="13" s="1"/>
  <c r="O428" i="13" a="1"/>
  <c r="O428" i="13" s="1"/>
  <c r="P428" i="13" a="1"/>
  <c r="P428" i="13" s="1"/>
  <c r="A429" i="13" a="1"/>
  <c r="A429" i="13" s="1"/>
  <c r="B429" i="13" a="1"/>
  <c r="B429" i="13" s="1"/>
  <c r="C429" i="13" a="1"/>
  <c r="C429" i="13" s="1"/>
  <c r="D429" i="13" a="1"/>
  <c r="D429" i="13" s="1"/>
  <c r="E429" i="13" a="1"/>
  <c r="E429" i="13" s="1"/>
  <c r="F429" i="13" a="1"/>
  <c r="F429" i="13" s="1"/>
  <c r="G429" i="13" a="1"/>
  <c r="G429" i="13" s="1"/>
  <c r="H429" i="13" a="1"/>
  <c r="H429" i="13" s="1"/>
  <c r="I429" i="13" a="1"/>
  <c r="I429" i="13" s="1"/>
  <c r="J429" i="13" a="1"/>
  <c r="J429" i="13" s="1"/>
  <c r="K429" i="13" a="1"/>
  <c r="K429" i="13" s="1"/>
  <c r="L429" i="13" a="1"/>
  <c r="L429" i="13" s="1"/>
  <c r="M429" i="13" a="1"/>
  <c r="M429" i="13" s="1"/>
  <c r="N429" i="13" a="1"/>
  <c r="N429" i="13" s="1"/>
  <c r="O429" i="13" a="1"/>
  <c r="O429" i="13" s="1"/>
  <c r="P429" i="13" a="1"/>
  <c r="P429" i="13" s="1"/>
  <c r="A430" i="13" a="1"/>
  <c r="A430" i="13" s="1"/>
  <c r="B430" i="13" a="1"/>
  <c r="B430" i="13" s="1"/>
  <c r="C430" i="13" a="1"/>
  <c r="C430" i="13" s="1"/>
  <c r="D430" i="13" a="1"/>
  <c r="D430" i="13" s="1"/>
  <c r="E430" i="13" a="1"/>
  <c r="E430" i="13" s="1"/>
  <c r="F430" i="13" a="1"/>
  <c r="F430" i="13" s="1"/>
  <c r="G430" i="13" a="1"/>
  <c r="G430" i="13" s="1"/>
  <c r="H430" i="13" a="1"/>
  <c r="H430" i="13" s="1"/>
  <c r="I430" i="13" a="1"/>
  <c r="I430" i="13" s="1"/>
  <c r="J430" i="13" a="1"/>
  <c r="J430" i="13" s="1"/>
  <c r="K430" i="13" a="1"/>
  <c r="K430" i="13" s="1"/>
  <c r="L430" i="13" a="1"/>
  <c r="L430" i="13" s="1"/>
  <c r="M430" i="13" a="1"/>
  <c r="M430" i="13" s="1"/>
  <c r="N430" i="13" a="1"/>
  <c r="N430" i="13" s="1"/>
  <c r="O430" i="13" a="1"/>
  <c r="O430" i="13" s="1"/>
  <c r="P430" i="13" a="1"/>
  <c r="P430" i="13" s="1"/>
  <c r="A431" i="13" a="1"/>
  <c r="A431" i="13" s="1"/>
  <c r="B431" i="13" a="1"/>
  <c r="B431" i="13" s="1"/>
  <c r="C431" i="13" a="1"/>
  <c r="C431" i="13" s="1"/>
  <c r="D431" i="13" a="1"/>
  <c r="D431" i="13" s="1"/>
  <c r="E431" i="13" a="1"/>
  <c r="E431" i="13" s="1"/>
  <c r="F431" i="13" a="1"/>
  <c r="F431" i="13" s="1"/>
  <c r="G431" i="13" a="1"/>
  <c r="G431" i="13" s="1"/>
  <c r="H431" i="13" a="1"/>
  <c r="H431" i="13" s="1"/>
  <c r="I431" i="13" a="1"/>
  <c r="I431" i="13" s="1"/>
  <c r="J431" i="13" a="1"/>
  <c r="J431" i="13" s="1"/>
  <c r="K431" i="13" a="1"/>
  <c r="K431" i="13" s="1"/>
  <c r="L431" i="13" a="1"/>
  <c r="L431" i="13" s="1"/>
  <c r="M431" i="13" a="1"/>
  <c r="M431" i="13" s="1"/>
  <c r="N431" i="13" a="1"/>
  <c r="N431" i="13" s="1"/>
  <c r="O431" i="13" a="1"/>
  <c r="O431" i="13" s="1"/>
  <c r="P431" i="13" a="1"/>
  <c r="P431" i="13" s="1"/>
  <c r="A432" i="13" a="1"/>
  <c r="A432" i="13" s="1"/>
  <c r="B432" i="13" a="1"/>
  <c r="B432" i="13" s="1"/>
  <c r="C432" i="13" a="1"/>
  <c r="C432" i="13" s="1"/>
  <c r="D432" i="13" a="1"/>
  <c r="D432" i="13" s="1"/>
  <c r="E432" i="13" a="1"/>
  <c r="E432" i="13" s="1"/>
  <c r="F432" i="13" a="1"/>
  <c r="F432" i="13" s="1"/>
  <c r="G432" i="13" a="1"/>
  <c r="G432" i="13" s="1"/>
  <c r="H432" i="13" a="1"/>
  <c r="H432" i="13" s="1"/>
  <c r="I432" i="13" a="1"/>
  <c r="I432" i="13" s="1"/>
  <c r="J432" i="13" a="1"/>
  <c r="J432" i="13" s="1"/>
  <c r="K432" i="13" a="1"/>
  <c r="K432" i="13" s="1"/>
  <c r="L432" i="13" a="1"/>
  <c r="L432" i="13" s="1"/>
  <c r="M432" i="13" a="1"/>
  <c r="M432" i="13" s="1"/>
  <c r="N432" i="13" a="1"/>
  <c r="N432" i="13" s="1"/>
  <c r="O432" i="13" a="1"/>
  <c r="O432" i="13" s="1"/>
  <c r="P432" i="13" a="1"/>
  <c r="P432" i="13" s="1"/>
  <c r="A433" i="13" a="1"/>
  <c r="A433" i="13" s="1"/>
  <c r="B433" i="13" a="1"/>
  <c r="B433" i="13" s="1"/>
  <c r="C433" i="13" a="1"/>
  <c r="C433" i="13" s="1"/>
  <c r="D433" i="13" a="1"/>
  <c r="D433" i="13" s="1"/>
  <c r="E433" i="13" a="1"/>
  <c r="E433" i="13" s="1"/>
  <c r="F433" i="13" a="1"/>
  <c r="F433" i="13" s="1"/>
  <c r="G433" i="13" a="1"/>
  <c r="G433" i="13" s="1"/>
  <c r="H433" i="13" a="1"/>
  <c r="H433" i="13" s="1"/>
  <c r="I433" i="13" a="1"/>
  <c r="I433" i="13" s="1"/>
  <c r="J433" i="13" a="1"/>
  <c r="J433" i="13" s="1"/>
  <c r="K433" i="13" a="1"/>
  <c r="K433" i="13" s="1"/>
  <c r="L433" i="13" a="1"/>
  <c r="L433" i="13" s="1"/>
  <c r="M433" i="13" a="1"/>
  <c r="M433" i="13" s="1"/>
  <c r="N433" i="13" a="1"/>
  <c r="N433" i="13" s="1"/>
  <c r="O433" i="13" a="1"/>
  <c r="O433" i="13" s="1"/>
  <c r="P433" i="13" a="1"/>
  <c r="P433" i="13" s="1"/>
  <c r="A434" i="13" a="1"/>
  <c r="A434" i="13" s="1"/>
  <c r="B434" i="13" a="1"/>
  <c r="B434" i="13" s="1"/>
  <c r="C434" i="13" a="1"/>
  <c r="C434" i="13" s="1"/>
  <c r="D434" i="13" a="1"/>
  <c r="D434" i="13" s="1"/>
  <c r="E434" i="13" a="1"/>
  <c r="E434" i="13" s="1"/>
  <c r="F434" i="13" a="1"/>
  <c r="F434" i="13" s="1"/>
  <c r="G434" i="13" a="1"/>
  <c r="G434" i="13" s="1"/>
  <c r="H434" i="13" a="1"/>
  <c r="H434" i="13" s="1"/>
  <c r="I434" i="13" a="1"/>
  <c r="I434" i="13" s="1"/>
  <c r="J434" i="13" a="1"/>
  <c r="J434" i="13" s="1"/>
  <c r="K434" i="13" a="1"/>
  <c r="K434" i="13" s="1"/>
  <c r="L434" i="13" a="1"/>
  <c r="L434" i="13" s="1"/>
  <c r="M434" i="13" a="1"/>
  <c r="M434" i="13" s="1"/>
  <c r="N434" i="13" a="1"/>
  <c r="N434" i="13" s="1"/>
  <c r="O434" i="13" a="1"/>
  <c r="O434" i="13" s="1"/>
  <c r="P434" i="13" a="1"/>
  <c r="P434" i="13" s="1"/>
  <c r="A435" i="13" a="1"/>
  <c r="A435" i="13" s="1"/>
  <c r="B435" i="13" a="1"/>
  <c r="B435" i="13" s="1"/>
  <c r="C435" i="13" a="1"/>
  <c r="C435" i="13" s="1"/>
  <c r="D435" i="13" a="1"/>
  <c r="D435" i="13" s="1"/>
  <c r="E435" i="13" a="1"/>
  <c r="E435" i="13" s="1"/>
  <c r="F435" i="13" a="1"/>
  <c r="F435" i="13" s="1"/>
  <c r="G435" i="13" a="1"/>
  <c r="G435" i="13" s="1"/>
  <c r="H435" i="13" a="1"/>
  <c r="H435" i="13" s="1"/>
  <c r="I435" i="13" a="1"/>
  <c r="I435" i="13" s="1"/>
  <c r="J435" i="13" a="1"/>
  <c r="J435" i="13" s="1"/>
  <c r="K435" i="13" a="1"/>
  <c r="K435" i="13" s="1"/>
  <c r="L435" i="13" a="1"/>
  <c r="L435" i="13" s="1"/>
  <c r="M435" i="13" a="1"/>
  <c r="M435" i="13" s="1"/>
  <c r="N435" i="13" a="1"/>
  <c r="N435" i="13" s="1"/>
  <c r="O435" i="13" a="1"/>
  <c r="O435" i="13" s="1"/>
  <c r="P435" i="13" a="1"/>
  <c r="P435" i="13" s="1"/>
  <c r="A436" i="13" a="1"/>
  <c r="A436" i="13" s="1"/>
  <c r="B436" i="13" a="1"/>
  <c r="B436" i="13" s="1"/>
  <c r="C436" i="13" a="1"/>
  <c r="C436" i="13" s="1"/>
  <c r="D436" i="13" a="1"/>
  <c r="D436" i="13" s="1"/>
  <c r="E436" i="13" a="1"/>
  <c r="E436" i="13" s="1"/>
  <c r="F436" i="13" a="1"/>
  <c r="F436" i="13" s="1"/>
  <c r="G436" i="13" a="1"/>
  <c r="G436" i="13" s="1"/>
  <c r="H436" i="13" a="1"/>
  <c r="H436" i="13" s="1"/>
  <c r="I436" i="13" a="1"/>
  <c r="I436" i="13" s="1"/>
  <c r="J436" i="13" a="1"/>
  <c r="J436" i="13" s="1"/>
  <c r="K436" i="13" a="1"/>
  <c r="K436" i="13" s="1"/>
  <c r="L436" i="13" a="1"/>
  <c r="L436" i="13" s="1"/>
  <c r="M436" i="13" a="1"/>
  <c r="M436" i="13" s="1"/>
  <c r="N436" i="13" a="1"/>
  <c r="N436" i="13" s="1"/>
  <c r="O436" i="13" a="1"/>
  <c r="O436" i="13" s="1"/>
  <c r="P436" i="13" a="1"/>
  <c r="P436" i="13" s="1"/>
  <c r="A437" i="13" a="1"/>
  <c r="A437" i="13" s="1"/>
  <c r="B437" i="13" a="1"/>
  <c r="B437" i="13" s="1"/>
  <c r="C437" i="13" a="1"/>
  <c r="C437" i="13" s="1"/>
  <c r="D437" i="13" a="1"/>
  <c r="D437" i="13" s="1"/>
  <c r="E437" i="13" a="1"/>
  <c r="E437" i="13" s="1"/>
  <c r="F437" i="13" a="1"/>
  <c r="F437" i="13" s="1"/>
  <c r="G437" i="13" a="1"/>
  <c r="G437" i="13" s="1"/>
  <c r="H437" i="13" a="1"/>
  <c r="H437" i="13" s="1"/>
  <c r="I437" i="13" a="1"/>
  <c r="I437" i="13" s="1"/>
  <c r="J437" i="13" a="1"/>
  <c r="J437" i="13" s="1"/>
  <c r="K437" i="13" a="1"/>
  <c r="K437" i="13" s="1"/>
  <c r="L437" i="13" a="1"/>
  <c r="L437" i="13" s="1"/>
  <c r="M437" i="13" a="1"/>
  <c r="M437" i="13" s="1"/>
  <c r="N437" i="13" a="1"/>
  <c r="N437" i="13" s="1"/>
  <c r="O437" i="13" a="1"/>
  <c r="O437" i="13" s="1"/>
  <c r="P437" i="13" a="1"/>
  <c r="P437" i="13" s="1"/>
  <c r="A438" i="13" a="1"/>
  <c r="A438" i="13" s="1"/>
  <c r="B438" i="13" a="1"/>
  <c r="B438" i="13" s="1"/>
  <c r="C438" i="13" a="1"/>
  <c r="C438" i="13" s="1"/>
  <c r="D438" i="13" a="1"/>
  <c r="D438" i="13" s="1"/>
  <c r="E438" i="13" a="1"/>
  <c r="E438" i="13" s="1"/>
  <c r="F438" i="13" a="1"/>
  <c r="F438" i="13" s="1"/>
  <c r="G438" i="13" a="1"/>
  <c r="G438" i="13" s="1"/>
  <c r="H438" i="13" a="1"/>
  <c r="H438" i="13" s="1"/>
  <c r="I438" i="13" a="1"/>
  <c r="I438" i="13" s="1"/>
  <c r="J438" i="13" a="1"/>
  <c r="J438" i="13" s="1"/>
  <c r="K438" i="13" a="1"/>
  <c r="K438" i="13" s="1"/>
  <c r="L438" i="13" a="1"/>
  <c r="L438" i="13" s="1"/>
  <c r="M438" i="13" a="1"/>
  <c r="M438" i="13" s="1"/>
  <c r="N438" i="13" a="1"/>
  <c r="N438" i="13" s="1"/>
  <c r="O438" i="13" a="1"/>
  <c r="O438" i="13" s="1"/>
  <c r="P438" i="13" a="1"/>
  <c r="P438" i="13" s="1"/>
  <c r="A439" i="13" a="1"/>
  <c r="A439" i="13" s="1"/>
  <c r="B439" i="13" a="1"/>
  <c r="B439" i="13" s="1"/>
  <c r="C439" i="13" a="1"/>
  <c r="C439" i="13" s="1"/>
  <c r="D439" i="13" a="1"/>
  <c r="D439" i="13" s="1"/>
  <c r="E439" i="13" a="1"/>
  <c r="E439" i="13" s="1"/>
  <c r="F439" i="13" a="1"/>
  <c r="F439" i="13" s="1"/>
  <c r="G439" i="13" a="1"/>
  <c r="G439" i="13" s="1"/>
  <c r="H439" i="13" a="1"/>
  <c r="H439" i="13" s="1"/>
  <c r="I439" i="13" a="1"/>
  <c r="I439" i="13" s="1"/>
  <c r="J439" i="13" a="1"/>
  <c r="J439" i="13" s="1"/>
  <c r="K439" i="13" a="1"/>
  <c r="K439" i="13" s="1"/>
  <c r="L439" i="13" a="1"/>
  <c r="L439" i="13" s="1"/>
  <c r="M439" i="13" a="1"/>
  <c r="M439" i="13" s="1"/>
  <c r="N439" i="13" a="1"/>
  <c r="N439" i="13" s="1"/>
  <c r="O439" i="13" a="1"/>
  <c r="O439" i="13" s="1"/>
  <c r="P439" i="13" a="1"/>
  <c r="P439" i="13" s="1"/>
  <c r="A440" i="13" a="1"/>
  <c r="A440" i="13" s="1"/>
  <c r="B440" i="13" a="1"/>
  <c r="B440" i="13" s="1"/>
  <c r="C440" i="13" a="1"/>
  <c r="C440" i="13" s="1"/>
  <c r="D440" i="13" a="1"/>
  <c r="D440" i="13" s="1"/>
  <c r="E440" i="13" a="1"/>
  <c r="E440" i="13" s="1"/>
  <c r="F440" i="13" a="1"/>
  <c r="F440" i="13" s="1"/>
  <c r="G440" i="13" a="1"/>
  <c r="G440" i="13" s="1"/>
  <c r="H440" i="13" a="1"/>
  <c r="H440" i="13" s="1"/>
  <c r="I440" i="13" a="1"/>
  <c r="I440" i="13" s="1"/>
  <c r="J440" i="13" a="1"/>
  <c r="J440" i="13" s="1"/>
  <c r="K440" i="13" a="1"/>
  <c r="K440" i="13" s="1"/>
  <c r="L440" i="13" a="1"/>
  <c r="L440" i="13" s="1"/>
  <c r="M440" i="13" a="1"/>
  <c r="M440" i="13" s="1"/>
  <c r="N440" i="13" a="1"/>
  <c r="N440" i="13" s="1"/>
  <c r="O440" i="13" a="1"/>
  <c r="O440" i="13" s="1"/>
  <c r="P440" i="13" a="1"/>
  <c r="P440" i="13" s="1"/>
  <c r="A441" i="13" a="1"/>
  <c r="A441" i="13" s="1"/>
  <c r="B441" i="13" a="1"/>
  <c r="B441" i="13" s="1"/>
  <c r="C441" i="13" a="1"/>
  <c r="C441" i="13" s="1"/>
  <c r="D441" i="13" a="1"/>
  <c r="D441" i="13" s="1"/>
  <c r="E441" i="13" a="1"/>
  <c r="E441" i="13" s="1"/>
  <c r="F441" i="13" a="1"/>
  <c r="F441" i="13" s="1"/>
  <c r="G441" i="13" a="1"/>
  <c r="G441" i="13" s="1"/>
  <c r="H441" i="13" a="1"/>
  <c r="H441" i="13" s="1"/>
  <c r="I441" i="13" a="1"/>
  <c r="I441" i="13" s="1"/>
  <c r="J441" i="13" a="1"/>
  <c r="J441" i="13" s="1"/>
  <c r="K441" i="13" a="1"/>
  <c r="K441" i="13" s="1"/>
  <c r="L441" i="13" a="1"/>
  <c r="L441" i="13" s="1"/>
  <c r="M441" i="13" a="1"/>
  <c r="M441" i="13" s="1"/>
  <c r="N441" i="13" a="1"/>
  <c r="N441" i="13" s="1"/>
  <c r="O441" i="13" a="1"/>
  <c r="O441" i="13" s="1"/>
  <c r="P441" i="13" a="1"/>
  <c r="P441" i="13" s="1"/>
  <c r="A442" i="13" a="1"/>
  <c r="A442" i="13" s="1"/>
  <c r="B442" i="13" a="1"/>
  <c r="B442" i="13" s="1"/>
  <c r="C442" i="13" a="1"/>
  <c r="C442" i="13" s="1"/>
  <c r="D442" i="13" a="1"/>
  <c r="D442" i="13" s="1"/>
  <c r="E442" i="13" a="1"/>
  <c r="E442" i="13" s="1"/>
  <c r="F442" i="13" a="1"/>
  <c r="F442" i="13" s="1"/>
  <c r="G442" i="13" a="1"/>
  <c r="G442" i="13" s="1"/>
  <c r="H442" i="13" a="1"/>
  <c r="H442" i="13" s="1"/>
  <c r="I442" i="13" a="1"/>
  <c r="I442" i="13" s="1"/>
  <c r="J442" i="13" a="1"/>
  <c r="J442" i="13" s="1"/>
  <c r="K442" i="13" a="1"/>
  <c r="K442" i="13" s="1"/>
  <c r="L442" i="13" a="1"/>
  <c r="L442" i="13" s="1"/>
  <c r="M442" i="13" a="1"/>
  <c r="M442" i="13" s="1"/>
  <c r="N442" i="13" a="1"/>
  <c r="N442" i="13" s="1"/>
  <c r="O442" i="13" a="1"/>
  <c r="O442" i="13" s="1"/>
  <c r="P442" i="13" a="1"/>
  <c r="P442" i="13" s="1"/>
  <c r="A443" i="13" a="1"/>
  <c r="A443" i="13" s="1"/>
  <c r="B443" i="13" a="1"/>
  <c r="B443" i="13" s="1"/>
  <c r="C443" i="13" a="1"/>
  <c r="C443" i="13" s="1"/>
  <c r="D443" i="13" a="1"/>
  <c r="D443" i="13" s="1"/>
  <c r="E443" i="13" a="1"/>
  <c r="E443" i="13" s="1"/>
  <c r="F443" i="13" a="1"/>
  <c r="F443" i="13" s="1"/>
  <c r="G443" i="13" a="1"/>
  <c r="G443" i="13" s="1"/>
  <c r="H443" i="13" a="1"/>
  <c r="H443" i="13" s="1"/>
  <c r="I443" i="13" a="1"/>
  <c r="I443" i="13" s="1"/>
  <c r="J443" i="13" a="1"/>
  <c r="J443" i="13" s="1"/>
  <c r="K443" i="13" a="1"/>
  <c r="K443" i="13" s="1"/>
  <c r="L443" i="13" a="1"/>
  <c r="L443" i="13" s="1"/>
  <c r="M443" i="13" a="1"/>
  <c r="M443" i="13" s="1"/>
  <c r="N443" i="13" a="1"/>
  <c r="N443" i="13" s="1"/>
  <c r="O443" i="13" a="1"/>
  <c r="O443" i="13" s="1"/>
  <c r="P443" i="13" a="1"/>
  <c r="P443" i="13" s="1"/>
  <c r="A444" i="13" a="1"/>
  <c r="A444" i="13" s="1"/>
  <c r="B444" i="13" a="1"/>
  <c r="B444" i="13" s="1"/>
  <c r="C444" i="13" a="1"/>
  <c r="C444" i="13" s="1"/>
  <c r="D444" i="13" a="1"/>
  <c r="D444" i="13" s="1"/>
  <c r="E444" i="13" a="1"/>
  <c r="E444" i="13" s="1"/>
  <c r="F444" i="13" a="1"/>
  <c r="F444" i="13" s="1"/>
  <c r="G444" i="13" a="1"/>
  <c r="G444" i="13" s="1"/>
  <c r="H444" i="13" a="1"/>
  <c r="H444" i="13" s="1"/>
  <c r="I444" i="13" a="1"/>
  <c r="I444" i="13" s="1"/>
  <c r="J444" i="13" a="1"/>
  <c r="J444" i="13" s="1"/>
  <c r="K444" i="13" a="1"/>
  <c r="K444" i="13" s="1"/>
  <c r="L444" i="13" a="1"/>
  <c r="L444" i="13" s="1"/>
  <c r="M444" i="13" a="1"/>
  <c r="M444" i="13" s="1"/>
  <c r="N444" i="13" a="1"/>
  <c r="N444" i="13" s="1"/>
  <c r="O444" i="13" a="1"/>
  <c r="O444" i="13" s="1"/>
  <c r="P444" i="13" a="1"/>
  <c r="P444" i="13" s="1"/>
  <c r="A445" i="13" a="1"/>
  <c r="A445" i="13" s="1"/>
  <c r="B445" i="13" a="1"/>
  <c r="B445" i="13" s="1"/>
  <c r="C445" i="13" a="1"/>
  <c r="C445" i="13" s="1"/>
  <c r="D445" i="13" a="1"/>
  <c r="D445" i="13" s="1"/>
  <c r="E445" i="13" a="1"/>
  <c r="E445" i="13" s="1"/>
  <c r="F445" i="13" a="1"/>
  <c r="F445" i="13" s="1"/>
  <c r="G445" i="13" a="1"/>
  <c r="G445" i="13" s="1"/>
  <c r="H445" i="13" a="1"/>
  <c r="H445" i="13" s="1"/>
  <c r="I445" i="13" a="1"/>
  <c r="I445" i="13" s="1"/>
  <c r="J445" i="13" a="1"/>
  <c r="J445" i="13" s="1"/>
  <c r="K445" i="13" a="1"/>
  <c r="K445" i="13" s="1"/>
  <c r="L445" i="13" a="1"/>
  <c r="L445" i="13" s="1"/>
  <c r="M445" i="13" a="1"/>
  <c r="M445" i="13" s="1"/>
  <c r="N445" i="13" a="1"/>
  <c r="N445" i="13" s="1"/>
  <c r="O445" i="13" a="1"/>
  <c r="O445" i="13" s="1"/>
  <c r="P445" i="13" a="1"/>
  <c r="P445" i="13" s="1"/>
  <c r="A446" i="13" a="1"/>
  <c r="A446" i="13" s="1"/>
  <c r="B446" i="13" a="1"/>
  <c r="B446" i="13" s="1"/>
  <c r="C446" i="13" a="1"/>
  <c r="C446" i="13" s="1"/>
  <c r="D446" i="13" a="1"/>
  <c r="D446" i="13" s="1"/>
  <c r="E446" i="13" a="1"/>
  <c r="E446" i="13" s="1"/>
  <c r="F446" i="13" a="1"/>
  <c r="F446" i="13" s="1"/>
  <c r="G446" i="13" a="1"/>
  <c r="G446" i="13" s="1"/>
  <c r="H446" i="13" a="1"/>
  <c r="H446" i="13" s="1"/>
  <c r="I446" i="13" a="1"/>
  <c r="I446" i="13" s="1"/>
  <c r="J446" i="13" a="1"/>
  <c r="J446" i="13" s="1"/>
  <c r="K446" i="13" a="1"/>
  <c r="K446" i="13" s="1"/>
  <c r="L446" i="13" a="1"/>
  <c r="L446" i="13" s="1"/>
  <c r="M446" i="13" a="1"/>
  <c r="M446" i="13" s="1"/>
  <c r="N446" i="13" a="1"/>
  <c r="N446" i="13" s="1"/>
  <c r="O446" i="13" a="1"/>
  <c r="O446" i="13" s="1"/>
  <c r="P446" i="13" a="1"/>
  <c r="P446" i="13" s="1"/>
  <c r="A447" i="13" a="1"/>
  <c r="A447" i="13" s="1"/>
  <c r="B447" i="13" a="1"/>
  <c r="B447" i="13" s="1"/>
  <c r="C447" i="13" a="1"/>
  <c r="C447" i="13" s="1"/>
  <c r="D447" i="13" a="1"/>
  <c r="D447" i="13" s="1"/>
  <c r="E447" i="13" a="1"/>
  <c r="E447" i="13" s="1"/>
  <c r="F447" i="13" a="1"/>
  <c r="F447" i="13" s="1"/>
  <c r="G447" i="13" a="1"/>
  <c r="G447" i="13" s="1"/>
  <c r="H447" i="13" a="1"/>
  <c r="H447" i="13" s="1"/>
  <c r="I447" i="13" a="1"/>
  <c r="I447" i="13" s="1"/>
  <c r="J447" i="13" a="1"/>
  <c r="J447" i="13" s="1"/>
  <c r="K447" i="13" a="1"/>
  <c r="K447" i="13" s="1"/>
  <c r="L447" i="13" a="1"/>
  <c r="L447" i="13" s="1"/>
  <c r="M447" i="13" a="1"/>
  <c r="M447" i="13" s="1"/>
  <c r="N447" i="13" a="1"/>
  <c r="N447" i="13" s="1"/>
  <c r="O447" i="13" a="1"/>
  <c r="O447" i="13" s="1"/>
  <c r="P447" i="13" a="1"/>
  <c r="P447" i="13" s="1"/>
  <c r="A448" i="13" a="1"/>
  <c r="A448" i="13" s="1"/>
  <c r="B448" i="13" a="1"/>
  <c r="B448" i="13" s="1"/>
  <c r="C448" i="13" a="1"/>
  <c r="C448" i="13" s="1"/>
  <c r="D448" i="13" a="1"/>
  <c r="D448" i="13" s="1"/>
  <c r="E448" i="13" a="1"/>
  <c r="E448" i="13" s="1"/>
  <c r="F448" i="13" a="1"/>
  <c r="F448" i="13" s="1"/>
  <c r="G448" i="13" a="1"/>
  <c r="G448" i="13" s="1"/>
  <c r="H448" i="13" a="1"/>
  <c r="H448" i="13" s="1"/>
  <c r="I448" i="13" a="1"/>
  <c r="I448" i="13" s="1"/>
  <c r="J448" i="13" a="1"/>
  <c r="J448" i="13" s="1"/>
  <c r="K448" i="13" a="1"/>
  <c r="K448" i="13" s="1"/>
  <c r="L448" i="13" a="1"/>
  <c r="L448" i="13" s="1"/>
  <c r="M448" i="13" a="1"/>
  <c r="M448" i="13" s="1"/>
  <c r="N448" i="13" a="1"/>
  <c r="N448" i="13" s="1"/>
  <c r="O448" i="13" a="1"/>
  <c r="O448" i="13" s="1"/>
  <c r="P448" i="13" a="1"/>
  <c r="P448" i="13" s="1"/>
  <c r="A449" i="13" a="1"/>
  <c r="A449" i="13" s="1"/>
  <c r="B449" i="13" a="1"/>
  <c r="B449" i="13" s="1"/>
  <c r="C449" i="13" a="1"/>
  <c r="C449" i="13" s="1"/>
  <c r="D449" i="13" a="1"/>
  <c r="D449" i="13" s="1"/>
  <c r="E449" i="13" a="1"/>
  <c r="E449" i="13" s="1"/>
  <c r="F449" i="13" a="1"/>
  <c r="F449" i="13" s="1"/>
  <c r="G449" i="13" a="1"/>
  <c r="G449" i="13" s="1"/>
  <c r="H449" i="13" a="1"/>
  <c r="H449" i="13" s="1"/>
  <c r="I449" i="13" a="1"/>
  <c r="I449" i="13" s="1"/>
  <c r="J449" i="13" a="1"/>
  <c r="J449" i="13" s="1"/>
  <c r="K449" i="13" a="1"/>
  <c r="K449" i="13" s="1"/>
  <c r="L449" i="13" a="1"/>
  <c r="L449" i="13" s="1"/>
  <c r="M449" i="13" a="1"/>
  <c r="M449" i="13" s="1"/>
  <c r="N449" i="13" a="1"/>
  <c r="N449" i="13" s="1"/>
  <c r="O449" i="13" a="1"/>
  <c r="O449" i="13" s="1"/>
  <c r="P449" i="13" a="1"/>
  <c r="P449" i="13" s="1"/>
  <c r="A450" i="13" a="1"/>
  <c r="A450" i="13" s="1"/>
  <c r="B450" i="13" a="1"/>
  <c r="B450" i="13" s="1"/>
  <c r="C450" i="13" a="1"/>
  <c r="C450" i="13" s="1"/>
  <c r="D450" i="13" a="1"/>
  <c r="D450" i="13" s="1"/>
  <c r="E450" i="13" a="1"/>
  <c r="E450" i="13" s="1"/>
  <c r="F450" i="13" a="1"/>
  <c r="F450" i="13" s="1"/>
  <c r="G450" i="13" a="1"/>
  <c r="G450" i="13" s="1"/>
  <c r="H450" i="13" a="1"/>
  <c r="H450" i="13" s="1"/>
  <c r="I450" i="13" a="1"/>
  <c r="I450" i="13" s="1"/>
  <c r="J450" i="13" a="1"/>
  <c r="J450" i="13" s="1"/>
  <c r="K450" i="13" a="1"/>
  <c r="K450" i="13" s="1"/>
  <c r="L450" i="13" a="1"/>
  <c r="L450" i="13" s="1"/>
  <c r="M450" i="13" a="1"/>
  <c r="M450" i="13" s="1"/>
  <c r="N450" i="13" a="1"/>
  <c r="N450" i="13" s="1"/>
  <c r="O450" i="13" a="1"/>
  <c r="O450" i="13" s="1"/>
  <c r="P450" i="13" a="1"/>
  <c r="P450" i="13" s="1"/>
  <c r="A451" i="13" a="1"/>
  <c r="A451" i="13" s="1"/>
  <c r="B451" i="13" a="1"/>
  <c r="B451" i="13" s="1"/>
  <c r="C451" i="13" a="1"/>
  <c r="C451" i="13" s="1"/>
  <c r="D451" i="13" a="1"/>
  <c r="D451" i="13" s="1"/>
  <c r="E451" i="13" a="1"/>
  <c r="E451" i="13" s="1"/>
  <c r="F451" i="13" a="1"/>
  <c r="F451" i="13" s="1"/>
  <c r="G451" i="13" a="1"/>
  <c r="G451" i="13" s="1"/>
  <c r="H451" i="13" a="1"/>
  <c r="H451" i="13" s="1"/>
  <c r="I451" i="13" a="1"/>
  <c r="I451" i="13" s="1"/>
  <c r="J451" i="13" a="1"/>
  <c r="J451" i="13" s="1"/>
  <c r="K451" i="13" a="1"/>
  <c r="K451" i="13" s="1"/>
  <c r="L451" i="13" a="1"/>
  <c r="L451" i="13" s="1"/>
  <c r="M451" i="13" a="1"/>
  <c r="M451" i="13" s="1"/>
  <c r="N451" i="13" a="1"/>
  <c r="N451" i="13" s="1"/>
  <c r="O451" i="13" a="1"/>
  <c r="O451" i="13" s="1"/>
  <c r="P451" i="13" a="1"/>
  <c r="P451" i="13" s="1"/>
  <c r="A452" i="13" a="1"/>
  <c r="A452" i="13" s="1"/>
  <c r="B452" i="13" a="1"/>
  <c r="B452" i="13" s="1"/>
  <c r="C452" i="13" a="1"/>
  <c r="C452" i="13" s="1"/>
  <c r="D452" i="13" a="1"/>
  <c r="D452" i="13" s="1"/>
  <c r="E452" i="13" a="1"/>
  <c r="E452" i="13" s="1"/>
  <c r="F452" i="13" a="1"/>
  <c r="F452" i="13" s="1"/>
  <c r="G452" i="13" a="1"/>
  <c r="G452" i="13" s="1"/>
  <c r="H452" i="13" a="1"/>
  <c r="H452" i="13" s="1"/>
  <c r="I452" i="13" a="1"/>
  <c r="I452" i="13" s="1"/>
  <c r="J452" i="13" a="1"/>
  <c r="J452" i="13" s="1"/>
  <c r="K452" i="13" a="1"/>
  <c r="K452" i="13" s="1"/>
  <c r="L452" i="13" a="1"/>
  <c r="L452" i="13" s="1"/>
  <c r="M452" i="13" a="1"/>
  <c r="M452" i="13" s="1"/>
  <c r="N452" i="13" a="1"/>
  <c r="N452" i="13" s="1"/>
  <c r="O452" i="13" a="1"/>
  <c r="O452" i="13" s="1"/>
  <c r="P452" i="13" a="1"/>
  <c r="P452" i="13" s="1"/>
  <c r="A453" i="13" a="1"/>
  <c r="A453" i="13" s="1"/>
  <c r="B453" i="13" a="1"/>
  <c r="B453" i="13" s="1"/>
  <c r="C453" i="13" a="1"/>
  <c r="C453" i="13" s="1"/>
  <c r="D453" i="13" a="1"/>
  <c r="D453" i="13" s="1"/>
  <c r="E453" i="13" a="1"/>
  <c r="E453" i="13" s="1"/>
  <c r="F453" i="13" a="1"/>
  <c r="F453" i="13" s="1"/>
  <c r="G453" i="13" a="1"/>
  <c r="G453" i="13" s="1"/>
  <c r="H453" i="13" a="1"/>
  <c r="H453" i="13" s="1"/>
  <c r="I453" i="13" a="1"/>
  <c r="I453" i="13" s="1"/>
  <c r="J453" i="13" a="1"/>
  <c r="J453" i="13" s="1"/>
  <c r="K453" i="13" a="1"/>
  <c r="K453" i="13" s="1"/>
  <c r="L453" i="13" a="1"/>
  <c r="L453" i="13" s="1"/>
  <c r="M453" i="13" a="1"/>
  <c r="M453" i="13" s="1"/>
  <c r="N453" i="13" a="1"/>
  <c r="N453" i="13" s="1"/>
  <c r="O453" i="13" a="1"/>
  <c r="O453" i="13" s="1"/>
  <c r="P453" i="13" a="1"/>
  <c r="P453" i="13" s="1"/>
  <c r="A454" i="13" a="1"/>
  <c r="A454" i="13" s="1"/>
  <c r="B454" i="13" a="1"/>
  <c r="B454" i="13" s="1"/>
  <c r="C454" i="13" a="1"/>
  <c r="C454" i="13" s="1"/>
  <c r="D454" i="13" a="1"/>
  <c r="D454" i="13" s="1"/>
  <c r="E454" i="13" a="1"/>
  <c r="E454" i="13" s="1"/>
  <c r="F454" i="13" a="1"/>
  <c r="F454" i="13" s="1"/>
  <c r="G454" i="13" a="1"/>
  <c r="G454" i="13" s="1"/>
  <c r="H454" i="13" a="1"/>
  <c r="H454" i="13" s="1"/>
  <c r="I454" i="13" a="1"/>
  <c r="I454" i="13" s="1"/>
  <c r="J454" i="13" a="1"/>
  <c r="J454" i="13" s="1"/>
  <c r="K454" i="13" a="1"/>
  <c r="K454" i="13" s="1"/>
  <c r="L454" i="13" a="1"/>
  <c r="L454" i="13" s="1"/>
  <c r="M454" i="13" a="1"/>
  <c r="M454" i="13" s="1"/>
  <c r="N454" i="13" a="1"/>
  <c r="N454" i="13" s="1"/>
  <c r="O454" i="13" a="1"/>
  <c r="O454" i="13" s="1"/>
  <c r="P454" i="13" a="1"/>
  <c r="P454" i="13" s="1"/>
  <c r="A455" i="13" a="1"/>
  <c r="A455" i="13" s="1"/>
  <c r="B455" i="13" a="1"/>
  <c r="B455" i="13" s="1"/>
  <c r="C455" i="13" a="1"/>
  <c r="C455" i="13" s="1"/>
  <c r="D455" i="13" a="1"/>
  <c r="D455" i="13" s="1"/>
  <c r="E455" i="13" a="1"/>
  <c r="E455" i="13" s="1"/>
  <c r="F455" i="13" a="1"/>
  <c r="F455" i="13" s="1"/>
  <c r="G455" i="13" a="1"/>
  <c r="G455" i="13" s="1"/>
  <c r="H455" i="13" a="1"/>
  <c r="H455" i="13" s="1"/>
  <c r="I455" i="13" a="1"/>
  <c r="I455" i="13" s="1"/>
  <c r="J455" i="13" a="1"/>
  <c r="J455" i="13" s="1"/>
  <c r="K455" i="13" a="1"/>
  <c r="K455" i="13" s="1"/>
  <c r="L455" i="13" a="1"/>
  <c r="L455" i="13" s="1"/>
  <c r="M455" i="13" a="1"/>
  <c r="M455" i="13" s="1"/>
  <c r="N455" i="13" a="1"/>
  <c r="N455" i="13" s="1"/>
  <c r="O455" i="13" a="1"/>
  <c r="O455" i="13" s="1"/>
  <c r="P455" i="13" a="1"/>
  <c r="P455" i="13" s="1"/>
  <c r="A456" i="13" a="1"/>
  <c r="A456" i="13" s="1"/>
  <c r="B456" i="13" a="1"/>
  <c r="B456" i="13" s="1"/>
  <c r="C456" i="13" a="1"/>
  <c r="C456" i="13" s="1"/>
  <c r="D456" i="13" a="1"/>
  <c r="D456" i="13" s="1"/>
  <c r="E456" i="13" a="1"/>
  <c r="E456" i="13" s="1"/>
  <c r="F456" i="13" a="1"/>
  <c r="F456" i="13" s="1"/>
  <c r="G456" i="13" a="1"/>
  <c r="G456" i="13" s="1"/>
  <c r="H456" i="13" a="1"/>
  <c r="H456" i="13" s="1"/>
  <c r="I456" i="13" a="1"/>
  <c r="I456" i="13" s="1"/>
  <c r="J456" i="13" a="1"/>
  <c r="J456" i="13" s="1"/>
  <c r="K456" i="13" a="1"/>
  <c r="K456" i="13" s="1"/>
  <c r="L456" i="13" a="1"/>
  <c r="L456" i="13" s="1"/>
  <c r="M456" i="13" a="1"/>
  <c r="M456" i="13" s="1"/>
  <c r="N456" i="13" a="1"/>
  <c r="N456" i="13" s="1"/>
  <c r="O456" i="13" a="1"/>
  <c r="O456" i="13" s="1"/>
  <c r="P456" i="13" a="1"/>
  <c r="P456" i="13" s="1"/>
  <c r="A457" i="13" a="1"/>
  <c r="A457" i="13" s="1"/>
  <c r="B457" i="13" a="1"/>
  <c r="B457" i="13" s="1"/>
  <c r="C457" i="13" a="1"/>
  <c r="C457" i="13" s="1"/>
  <c r="D457" i="13" a="1"/>
  <c r="D457" i="13" s="1"/>
  <c r="E457" i="13" a="1"/>
  <c r="E457" i="13" s="1"/>
  <c r="F457" i="13" a="1"/>
  <c r="F457" i="13" s="1"/>
  <c r="G457" i="13" a="1"/>
  <c r="G457" i="13" s="1"/>
  <c r="H457" i="13" a="1"/>
  <c r="H457" i="13" s="1"/>
  <c r="I457" i="13" a="1"/>
  <c r="I457" i="13" s="1"/>
  <c r="J457" i="13" a="1"/>
  <c r="J457" i="13" s="1"/>
  <c r="K457" i="13" a="1"/>
  <c r="K457" i="13" s="1"/>
  <c r="L457" i="13" a="1"/>
  <c r="L457" i="13" s="1"/>
  <c r="M457" i="13" a="1"/>
  <c r="M457" i="13" s="1"/>
  <c r="N457" i="13" a="1"/>
  <c r="N457" i="13" s="1"/>
  <c r="O457" i="13" a="1"/>
  <c r="O457" i="13" s="1"/>
  <c r="P457" i="13" a="1"/>
  <c r="P457" i="13" s="1"/>
  <c r="A458" i="13" a="1"/>
  <c r="A458" i="13" s="1"/>
  <c r="B458" i="13" a="1"/>
  <c r="B458" i="13" s="1"/>
  <c r="C458" i="13" a="1"/>
  <c r="C458" i="13" s="1"/>
  <c r="D458" i="13" a="1"/>
  <c r="D458" i="13" s="1"/>
  <c r="E458" i="13" a="1"/>
  <c r="E458" i="13" s="1"/>
  <c r="F458" i="13" a="1"/>
  <c r="F458" i="13" s="1"/>
  <c r="G458" i="13" a="1"/>
  <c r="G458" i="13" s="1"/>
  <c r="H458" i="13" a="1"/>
  <c r="H458" i="13" s="1"/>
  <c r="I458" i="13" a="1"/>
  <c r="I458" i="13" s="1"/>
  <c r="J458" i="13" a="1"/>
  <c r="J458" i="13" s="1"/>
  <c r="K458" i="13" a="1"/>
  <c r="K458" i="13" s="1"/>
  <c r="L458" i="13" a="1"/>
  <c r="L458" i="13" s="1"/>
  <c r="M458" i="13" a="1"/>
  <c r="M458" i="13" s="1"/>
  <c r="N458" i="13" a="1"/>
  <c r="N458" i="13" s="1"/>
  <c r="O458" i="13" a="1"/>
  <c r="O458" i="13" s="1"/>
  <c r="P458" i="13" a="1"/>
  <c r="P458" i="13" s="1"/>
  <c r="A459" i="13" a="1"/>
  <c r="A459" i="13" s="1"/>
  <c r="B459" i="13" a="1"/>
  <c r="B459" i="13" s="1"/>
  <c r="C459" i="13" a="1"/>
  <c r="C459" i="13" s="1"/>
  <c r="D459" i="13" a="1"/>
  <c r="D459" i="13" s="1"/>
  <c r="E459" i="13" a="1"/>
  <c r="E459" i="13" s="1"/>
  <c r="F459" i="13" a="1"/>
  <c r="F459" i="13" s="1"/>
  <c r="G459" i="13" a="1"/>
  <c r="G459" i="13" s="1"/>
  <c r="H459" i="13" a="1"/>
  <c r="H459" i="13" s="1"/>
  <c r="I459" i="13" a="1"/>
  <c r="I459" i="13" s="1"/>
  <c r="J459" i="13" a="1"/>
  <c r="J459" i="13" s="1"/>
  <c r="K459" i="13" a="1"/>
  <c r="K459" i="13" s="1"/>
  <c r="L459" i="13" a="1"/>
  <c r="L459" i="13" s="1"/>
  <c r="M459" i="13" a="1"/>
  <c r="M459" i="13" s="1"/>
  <c r="N459" i="13" a="1"/>
  <c r="N459" i="13" s="1"/>
  <c r="O459" i="13" a="1"/>
  <c r="O459" i="13" s="1"/>
  <c r="P459" i="13" a="1"/>
  <c r="P459" i="13" s="1"/>
  <c r="A460" i="13" a="1"/>
  <c r="A460" i="13" s="1"/>
  <c r="B460" i="13" a="1"/>
  <c r="B460" i="13" s="1"/>
  <c r="C460" i="13" a="1"/>
  <c r="C460" i="13" s="1"/>
  <c r="D460" i="13" a="1"/>
  <c r="D460" i="13" s="1"/>
  <c r="E460" i="13" a="1"/>
  <c r="E460" i="13" s="1"/>
  <c r="F460" i="13" a="1"/>
  <c r="F460" i="13" s="1"/>
  <c r="G460" i="13" a="1"/>
  <c r="G460" i="13" s="1"/>
  <c r="H460" i="13" a="1"/>
  <c r="H460" i="13" s="1"/>
  <c r="I460" i="13" a="1"/>
  <c r="I460" i="13" s="1"/>
  <c r="J460" i="13" a="1"/>
  <c r="J460" i="13" s="1"/>
  <c r="K460" i="13" a="1"/>
  <c r="K460" i="13" s="1"/>
  <c r="L460" i="13" a="1"/>
  <c r="L460" i="13" s="1"/>
  <c r="M460" i="13" a="1"/>
  <c r="M460" i="13" s="1"/>
  <c r="N460" i="13" a="1"/>
  <c r="N460" i="13" s="1"/>
  <c r="O460" i="13" a="1"/>
  <c r="O460" i="13" s="1"/>
  <c r="P460" i="13" a="1"/>
  <c r="P460" i="13" s="1"/>
  <c r="A461" i="13" a="1"/>
  <c r="A461" i="13" s="1"/>
  <c r="B461" i="13" a="1"/>
  <c r="B461" i="13" s="1"/>
  <c r="C461" i="13" a="1"/>
  <c r="C461" i="13" s="1"/>
  <c r="D461" i="13" a="1"/>
  <c r="D461" i="13" s="1"/>
  <c r="E461" i="13" a="1"/>
  <c r="E461" i="13" s="1"/>
  <c r="F461" i="13" a="1"/>
  <c r="F461" i="13" s="1"/>
  <c r="G461" i="13" a="1"/>
  <c r="G461" i="13" s="1"/>
  <c r="H461" i="13" a="1"/>
  <c r="H461" i="13" s="1"/>
  <c r="I461" i="13" a="1"/>
  <c r="I461" i="13" s="1"/>
  <c r="J461" i="13" a="1"/>
  <c r="J461" i="13" s="1"/>
  <c r="K461" i="13" a="1"/>
  <c r="K461" i="13" s="1"/>
  <c r="L461" i="13" a="1"/>
  <c r="L461" i="13" s="1"/>
  <c r="M461" i="13" a="1"/>
  <c r="M461" i="13" s="1"/>
  <c r="N461" i="13" a="1"/>
  <c r="N461" i="13" s="1"/>
  <c r="O461" i="13" a="1"/>
  <c r="O461" i="13" s="1"/>
  <c r="P461" i="13" a="1"/>
  <c r="P461" i="13" s="1"/>
  <c r="A462" i="13" a="1"/>
  <c r="A462" i="13" s="1"/>
  <c r="B462" i="13" a="1"/>
  <c r="B462" i="13" s="1"/>
  <c r="C462" i="13" a="1"/>
  <c r="C462" i="13" s="1"/>
  <c r="D462" i="13" a="1"/>
  <c r="D462" i="13" s="1"/>
  <c r="E462" i="13" a="1"/>
  <c r="E462" i="13" s="1"/>
  <c r="F462" i="13" a="1"/>
  <c r="F462" i="13" s="1"/>
  <c r="G462" i="13" a="1"/>
  <c r="G462" i="13" s="1"/>
  <c r="H462" i="13" a="1"/>
  <c r="H462" i="13" s="1"/>
  <c r="I462" i="13" a="1"/>
  <c r="I462" i="13" s="1"/>
  <c r="J462" i="13" a="1"/>
  <c r="J462" i="13" s="1"/>
  <c r="K462" i="13" a="1"/>
  <c r="K462" i="13" s="1"/>
  <c r="L462" i="13" a="1"/>
  <c r="L462" i="13" s="1"/>
  <c r="M462" i="13" a="1"/>
  <c r="M462" i="13" s="1"/>
  <c r="N462" i="13" a="1"/>
  <c r="N462" i="13" s="1"/>
  <c r="O462" i="13" a="1"/>
  <c r="O462" i="13" s="1"/>
  <c r="P462" i="13" a="1"/>
  <c r="P462" i="13" s="1"/>
  <c r="A463" i="13" a="1"/>
  <c r="A463" i="13" s="1"/>
  <c r="B463" i="13" a="1"/>
  <c r="B463" i="13" s="1"/>
  <c r="C463" i="13" a="1"/>
  <c r="C463" i="13" s="1"/>
  <c r="D463" i="13" a="1"/>
  <c r="D463" i="13" s="1"/>
  <c r="E463" i="13" a="1"/>
  <c r="E463" i="13" s="1"/>
  <c r="F463" i="13" a="1"/>
  <c r="F463" i="13" s="1"/>
  <c r="G463" i="13" a="1"/>
  <c r="G463" i="13" s="1"/>
  <c r="H463" i="13" a="1"/>
  <c r="H463" i="13" s="1"/>
  <c r="I463" i="13" a="1"/>
  <c r="I463" i="13" s="1"/>
  <c r="J463" i="13" a="1"/>
  <c r="J463" i="13" s="1"/>
  <c r="K463" i="13" a="1"/>
  <c r="K463" i="13" s="1"/>
  <c r="L463" i="13" a="1"/>
  <c r="L463" i="13" s="1"/>
  <c r="M463" i="13" a="1"/>
  <c r="M463" i="13" s="1"/>
  <c r="N463" i="13" a="1"/>
  <c r="N463" i="13" s="1"/>
  <c r="O463" i="13" a="1"/>
  <c r="O463" i="13" s="1"/>
  <c r="P463" i="13" a="1"/>
  <c r="P463" i="13" s="1"/>
  <c r="A464" i="13" a="1"/>
  <c r="A464" i="13" s="1"/>
  <c r="B464" i="13" a="1"/>
  <c r="B464" i="13" s="1"/>
  <c r="C464" i="13" a="1"/>
  <c r="C464" i="13" s="1"/>
  <c r="D464" i="13" a="1"/>
  <c r="D464" i="13" s="1"/>
  <c r="E464" i="13" a="1"/>
  <c r="E464" i="13" s="1"/>
  <c r="F464" i="13" a="1"/>
  <c r="F464" i="13" s="1"/>
  <c r="G464" i="13" a="1"/>
  <c r="G464" i="13" s="1"/>
  <c r="H464" i="13" a="1"/>
  <c r="H464" i="13" s="1"/>
  <c r="I464" i="13" a="1"/>
  <c r="I464" i="13" s="1"/>
  <c r="J464" i="13" a="1"/>
  <c r="J464" i="13" s="1"/>
  <c r="K464" i="13" a="1"/>
  <c r="K464" i="13" s="1"/>
  <c r="L464" i="13" a="1"/>
  <c r="L464" i="13" s="1"/>
  <c r="M464" i="13" a="1"/>
  <c r="M464" i="13" s="1"/>
  <c r="N464" i="13" a="1"/>
  <c r="N464" i="13" s="1"/>
  <c r="O464" i="13" a="1"/>
  <c r="O464" i="13" s="1"/>
  <c r="P464" i="13" a="1"/>
  <c r="P464" i="13" s="1"/>
  <c r="A465" i="13" a="1"/>
  <c r="A465" i="13" s="1"/>
  <c r="B465" i="13" a="1"/>
  <c r="B465" i="13" s="1"/>
  <c r="C465" i="13" a="1"/>
  <c r="C465" i="13" s="1"/>
  <c r="D465" i="13" a="1"/>
  <c r="D465" i="13" s="1"/>
  <c r="E465" i="13" a="1"/>
  <c r="E465" i="13" s="1"/>
  <c r="F465" i="13" a="1"/>
  <c r="F465" i="13" s="1"/>
  <c r="G465" i="13" a="1"/>
  <c r="G465" i="13" s="1"/>
  <c r="H465" i="13" a="1"/>
  <c r="H465" i="13" s="1"/>
  <c r="I465" i="13" a="1"/>
  <c r="I465" i="13" s="1"/>
  <c r="J465" i="13" a="1"/>
  <c r="J465" i="13" s="1"/>
  <c r="K465" i="13" a="1"/>
  <c r="K465" i="13" s="1"/>
  <c r="L465" i="13" a="1"/>
  <c r="L465" i="13" s="1"/>
  <c r="M465" i="13" a="1"/>
  <c r="M465" i="13" s="1"/>
  <c r="N465" i="13" a="1"/>
  <c r="N465" i="13" s="1"/>
  <c r="O465" i="13" a="1"/>
  <c r="O465" i="13" s="1"/>
  <c r="P465" i="13" a="1"/>
  <c r="P465" i="13" s="1"/>
  <c r="A466" i="13" a="1"/>
  <c r="A466" i="13" s="1"/>
  <c r="B466" i="13" a="1"/>
  <c r="B466" i="13" s="1"/>
  <c r="C466" i="13" a="1"/>
  <c r="C466" i="13" s="1"/>
  <c r="D466" i="13" a="1"/>
  <c r="D466" i="13" s="1"/>
  <c r="E466" i="13" a="1"/>
  <c r="E466" i="13" s="1"/>
  <c r="F466" i="13" a="1"/>
  <c r="F466" i="13" s="1"/>
  <c r="G466" i="13" a="1"/>
  <c r="G466" i="13" s="1"/>
  <c r="H466" i="13" a="1"/>
  <c r="H466" i="13" s="1"/>
  <c r="I466" i="13" a="1"/>
  <c r="I466" i="13" s="1"/>
  <c r="J466" i="13" a="1"/>
  <c r="J466" i="13" s="1"/>
  <c r="K466" i="13" a="1"/>
  <c r="K466" i="13" s="1"/>
  <c r="L466" i="13" a="1"/>
  <c r="L466" i="13" s="1"/>
  <c r="M466" i="13" a="1"/>
  <c r="M466" i="13" s="1"/>
  <c r="N466" i="13" a="1"/>
  <c r="N466" i="13" s="1"/>
  <c r="O466" i="13" a="1"/>
  <c r="O466" i="13" s="1"/>
  <c r="P466" i="13" a="1"/>
  <c r="P466" i="13" s="1"/>
  <c r="A467" i="13" a="1"/>
  <c r="A467" i="13" s="1"/>
  <c r="B467" i="13" a="1"/>
  <c r="B467" i="13" s="1"/>
  <c r="C467" i="13" a="1"/>
  <c r="C467" i="13" s="1"/>
  <c r="D467" i="13" a="1"/>
  <c r="D467" i="13" s="1"/>
  <c r="E467" i="13" a="1"/>
  <c r="E467" i="13" s="1"/>
  <c r="F467" i="13" a="1"/>
  <c r="F467" i="13" s="1"/>
  <c r="G467" i="13" a="1"/>
  <c r="G467" i="13" s="1"/>
  <c r="H467" i="13" a="1"/>
  <c r="H467" i="13" s="1"/>
  <c r="I467" i="13" a="1"/>
  <c r="I467" i="13" s="1"/>
  <c r="J467" i="13" a="1"/>
  <c r="J467" i="13" s="1"/>
  <c r="K467" i="13" a="1"/>
  <c r="K467" i="13" s="1"/>
  <c r="L467" i="13" a="1"/>
  <c r="L467" i="13" s="1"/>
  <c r="M467" i="13" a="1"/>
  <c r="M467" i="13" s="1"/>
  <c r="N467" i="13" a="1"/>
  <c r="N467" i="13" s="1"/>
  <c r="O467" i="13" a="1"/>
  <c r="O467" i="13" s="1"/>
  <c r="P467" i="13" a="1"/>
  <c r="P467" i="13" s="1"/>
  <c r="A468" i="13" a="1"/>
  <c r="A468" i="13" s="1"/>
  <c r="B468" i="13" a="1"/>
  <c r="B468" i="13" s="1"/>
  <c r="C468" i="13" a="1"/>
  <c r="C468" i="13" s="1"/>
  <c r="D468" i="13" a="1"/>
  <c r="D468" i="13" s="1"/>
  <c r="E468" i="13" a="1"/>
  <c r="E468" i="13" s="1"/>
  <c r="F468" i="13" a="1"/>
  <c r="F468" i="13" s="1"/>
  <c r="G468" i="13" a="1"/>
  <c r="G468" i="13" s="1"/>
  <c r="H468" i="13" a="1"/>
  <c r="H468" i="13" s="1"/>
  <c r="I468" i="13" a="1"/>
  <c r="I468" i="13" s="1"/>
  <c r="J468" i="13" a="1"/>
  <c r="J468" i="13" s="1"/>
  <c r="K468" i="13" a="1"/>
  <c r="K468" i="13" s="1"/>
  <c r="L468" i="13" a="1"/>
  <c r="L468" i="13" s="1"/>
  <c r="M468" i="13" a="1"/>
  <c r="M468" i="13" s="1"/>
  <c r="N468" i="13" a="1"/>
  <c r="N468" i="13" s="1"/>
  <c r="O468" i="13" a="1"/>
  <c r="O468" i="13" s="1"/>
  <c r="P468" i="13" a="1"/>
  <c r="P468" i="13" s="1"/>
  <c r="A469" i="13" a="1"/>
  <c r="A469" i="13" s="1"/>
  <c r="B469" i="13" a="1"/>
  <c r="B469" i="13" s="1"/>
  <c r="C469" i="13" a="1"/>
  <c r="C469" i="13" s="1"/>
  <c r="D469" i="13" a="1"/>
  <c r="D469" i="13" s="1"/>
  <c r="E469" i="13" a="1"/>
  <c r="E469" i="13" s="1"/>
  <c r="F469" i="13" a="1"/>
  <c r="F469" i="13" s="1"/>
  <c r="G469" i="13" a="1"/>
  <c r="G469" i="13" s="1"/>
  <c r="H469" i="13" a="1"/>
  <c r="H469" i="13" s="1"/>
  <c r="I469" i="13" a="1"/>
  <c r="I469" i="13" s="1"/>
  <c r="J469" i="13" a="1"/>
  <c r="J469" i="13" s="1"/>
  <c r="K469" i="13" a="1"/>
  <c r="K469" i="13" s="1"/>
  <c r="L469" i="13" a="1"/>
  <c r="L469" i="13" s="1"/>
  <c r="M469" i="13" a="1"/>
  <c r="M469" i="13" s="1"/>
  <c r="N469" i="13" a="1"/>
  <c r="N469" i="13" s="1"/>
  <c r="O469" i="13" a="1"/>
  <c r="O469" i="13" s="1"/>
  <c r="P469" i="13" a="1"/>
  <c r="P469" i="13" s="1"/>
  <c r="A470" i="13" a="1"/>
  <c r="A470" i="13" s="1"/>
  <c r="B470" i="13" a="1"/>
  <c r="B470" i="13" s="1"/>
  <c r="C470" i="13" a="1"/>
  <c r="C470" i="13" s="1"/>
  <c r="D470" i="13" a="1"/>
  <c r="D470" i="13" s="1"/>
  <c r="E470" i="13" a="1"/>
  <c r="E470" i="13" s="1"/>
  <c r="F470" i="13" a="1"/>
  <c r="F470" i="13" s="1"/>
  <c r="G470" i="13" a="1"/>
  <c r="G470" i="13" s="1"/>
  <c r="H470" i="13" a="1"/>
  <c r="H470" i="13" s="1"/>
  <c r="I470" i="13" a="1"/>
  <c r="I470" i="13" s="1"/>
  <c r="J470" i="13" a="1"/>
  <c r="J470" i="13" s="1"/>
  <c r="K470" i="13" a="1"/>
  <c r="K470" i="13" s="1"/>
  <c r="L470" i="13" a="1"/>
  <c r="L470" i="13" s="1"/>
  <c r="M470" i="13" a="1"/>
  <c r="M470" i="13" s="1"/>
  <c r="N470" i="13" a="1"/>
  <c r="N470" i="13" s="1"/>
  <c r="O470" i="13" a="1"/>
  <c r="O470" i="13" s="1"/>
  <c r="P470" i="13" a="1"/>
  <c r="P470" i="13" s="1"/>
  <c r="A471" i="13" a="1"/>
  <c r="A471" i="13" s="1"/>
  <c r="B471" i="13" a="1"/>
  <c r="B471" i="13" s="1"/>
  <c r="C471" i="13" a="1"/>
  <c r="C471" i="13" s="1"/>
  <c r="D471" i="13" a="1"/>
  <c r="D471" i="13" s="1"/>
  <c r="E471" i="13" a="1"/>
  <c r="E471" i="13" s="1"/>
  <c r="F471" i="13" a="1"/>
  <c r="F471" i="13" s="1"/>
  <c r="G471" i="13" a="1"/>
  <c r="G471" i="13" s="1"/>
  <c r="H471" i="13" a="1"/>
  <c r="H471" i="13" s="1"/>
  <c r="I471" i="13" a="1"/>
  <c r="I471" i="13" s="1"/>
  <c r="J471" i="13" a="1"/>
  <c r="J471" i="13" s="1"/>
  <c r="K471" i="13" a="1"/>
  <c r="K471" i="13" s="1"/>
  <c r="L471" i="13" a="1"/>
  <c r="L471" i="13" s="1"/>
  <c r="M471" i="13" a="1"/>
  <c r="M471" i="13" s="1"/>
  <c r="N471" i="13" a="1"/>
  <c r="N471" i="13" s="1"/>
  <c r="O471" i="13" a="1"/>
  <c r="O471" i="13" s="1"/>
  <c r="P471" i="13" a="1"/>
  <c r="P471" i="13" s="1"/>
  <c r="A472" i="13" a="1"/>
  <c r="A472" i="13" s="1"/>
  <c r="B472" i="13" a="1"/>
  <c r="B472" i="13" s="1"/>
  <c r="C472" i="13" a="1"/>
  <c r="C472" i="13" s="1"/>
  <c r="D472" i="13" a="1"/>
  <c r="D472" i="13" s="1"/>
  <c r="E472" i="13" a="1"/>
  <c r="E472" i="13" s="1"/>
  <c r="F472" i="13" a="1"/>
  <c r="F472" i="13" s="1"/>
  <c r="G472" i="13" a="1"/>
  <c r="G472" i="13" s="1"/>
  <c r="H472" i="13" a="1"/>
  <c r="H472" i="13" s="1"/>
  <c r="I472" i="13" a="1"/>
  <c r="I472" i="13" s="1"/>
  <c r="J472" i="13" a="1"/>
  <c r="J472" i="13" s="1"/>
  <c r="K472" i="13" a="1"/>
  <c r="K472" i="13" s="1"/>
  <c r="L472" i="13" a="1"/>
  <c r="L472" i="13" s="1"/>
  <c r="M472" i="13" a="1"/>
  <c r="M472" i="13" s="1"/>
  <c r="N472" i="13" a="1"/>
  <c r="N472" i="13" s="1"/>
  <c r="O472" i="13" a="1"/>
  <c r="O472" i="13" s="1"/>
  <c r="P472" i="13" a="1"/>
  <c r="P472" i="13" s="1"/>
  <c r="A473" i="13" a="1"/>
  <c r="A473" i="13" s="1"/>
  <c r="B473" i="13" a="1"/>
  <c r="B473" i="13" s="1"/>
  <c r="C473" i="13" a="1"/>
  <c r="C473" i="13" s="1"/>
  <c r="D473" i="13" a="1"/>
  <c r="D473" i="13" s="1"/>
  <c r="E473" i="13" a="1"/>
  <c r="E473" i="13" s="1"/>
  <c r="F473" i="13" a="1"/>
  <c r="F473" i="13" s="1"/>
  <c r="G473" i="13" a="1"/>
  <c r="G473" i="13" s="1"/>
  <c r="H473" i="13" a="1"/>
  <c r="H473" i="13" s="1"/>
  <c r="I473" i="13" a="1"/>
  <c r="I473" i="13" s="1"/>
  <c r="J473" i="13" a="1"/>
  <c r="J473" i="13" s="1"/>
  <c r="K473" i="13" a="1"/>
  <c r="K473" i="13" s="1"/>
  <c r="L473" i="13" a="1"/>
  <c r="L473" i="13" s="1"/>
  <c r="M473" i="13" a="1"/>
  <c r="M473" i="13" s="1"/>
  <c r="N473" i="13" a="1"/>
  <c r="N473" i="13" s="1"/>
  <c r="O473" i="13" a="1"/>
  <c r="O473" i="13" s="1"/>
  <c r="P473" i="13" a="1"/>
  <c r="P473" i="13" s="1"/>
  <c r="A474" i="13" a="1"/>
  <c r="A474" i="13" s="1"/>
  <c r="B474" i="13" a="1"/>
  <c r="B474" i="13" s="1"/>
  <c r="C474" i="13" a="1"/>
  <c r="C474" i="13" s="1"/>
  <c r="D474" i="13" a="1"/>
  <c r="D474" i="13" s="1"/>
  <c r="E474" i="13" a="1"/>
  <c r="E474" i="13" s="1"/>
  <c r="F474" i="13" a="1"/>
  <c r="F474" i="13" s="1"/>
  <c r="G474" i="13" a="1"/>
  <c r="G474" i="13" s="1"/>
  <c r="H474" i="13" a="1"/>
  <c r="H474" i="13" s="1"/>
  <c r="I474" i="13" a="1"/>
  <c r="I474" i="13" s="1"/>
  <c r="J474" i="13" a="1"/>
  <c r="J474" i="13" s="1"/>
  <c r="K474" i="13" a="1"/>
  <c r="K474" i="13" s="1"/>
  <c r="L474" i="13" a="1"/>
  <c r="L474" i="13" s="1"/>
  <c r="M474" i="13" a="1"/>
  <c r="M474" i="13" s="1"/>
  <c r="N474" i="13" a="1"/>
  <c r="N474" i="13" s="1"/>
  <c r="O474" i="13" a="1"/>
  <c r="O474" i="13" s="1"/>
  <c r="P474" i="13" a="1"/>
  <c r="P474" i="13" s="1"/>
  <c r="A475" i="13" a="1"/>
  <c r="A475" i="13" s="1"/>
  <c r="B475" i="13" a="1"/>
  <c r="B475" i="13" s="1"/>
  <c r="C475" i="13" a="1"/>
  <c r="C475" i="13" s="1"/>
  <c r="D475" i="13" a="1"/>
  <c r="D475" i="13" s="1"/>
  <c r="E475" i="13" a="1"/>
  <c r="E475" i="13" s="1"/>
  <c r="F475" i="13" a="1"/>
  <c r="F475" i="13" s="1"/>
  <c r="G475" i="13" a="1"/>
  <c r="G475" i="13" s="1"/>
  <c r="H475" i="13" a="1"/>
  <c r="H475" i="13" s="1"/>
  <c r="I475" i="13" a="1"/>
  <c r="I475" i="13" s="1"/>
  <c r="J475" i="13" a="1"/>
  <c r="J475" i="13" s="1"/>
  <c r="K475" i="13" a="1"/>
  <c r="K475" i="13" s="1"/>
  <c r="L475" i="13" a="1"/>
  <c r="L475" i="13" s="1"/>
  <c r="M475" i="13" a="1"/>
  <c r="M475" i="13" s="1"/>
  <c r="N475" i="13" a="1"/>
  <c r="N475" i="13" s="1"/>
  <c r="O475" i="13" a="1"/>
  <c r="O475" i="13" s="1"/>
  <c r="P475" i="13" a="1"/>
  <c r="P475" i="13" s="1"/>
  <c r="A476" i="13" a="1"/>
  <c r="A476" i="13" s="1"/>
  <c r="B476" i="13" a="1"/>
  <c r="B476" i="13" s="1"/>
  <c r="C476" i="13" a="1"/>
  <c r="C476" i="13" s="1"/>
  <c r="D476" i="13" a="1"/>
  <c r="D476" i="13" s="1"/>
  <c r="E476" i="13" a="1"/>
  <c r="E476" i="13" s="1"/>
  <c r="F476" i="13" a="1"/>
  <c r="F476" i="13" s="1"/>
  <c r="G476" i="13" a="1"/>
  <c r="G476" i="13" s="1"/>
  <c r="H476" i="13" a="1"/>
  <c r="H476" i="13" s="1"/>
  <c r="I476" i="13" a="1"/>
  <c r="I476" i="13" s="1"/>
  <c r="J476" i="13" a="1"/>
  <c r="J476" i="13" s="1"/>
  <c r="K476" i="13" a="1"/>
  <c r="K476" i="13" s="1"/>
  <c r="L476" i="13" a="1"/>
  <c r="L476" i="13" s="1"/>
  <c r="M476" i="13" a="1"/>
  <c r="M476" i="13" s="1"/>
  <c r="N476" i="13" a="1"/>
  <c r="N476" i="13" s="1"/>
  <c r="O476" i="13" a="1"/>
  <c r="O476" i="13" s="1"/>
  <c r="P476" i="13" a="1"/>
  <c r="P476" i="13" s="1"/>
  <c r="A477" i="13" a="1"/>
  <c r="A477" i="13" s="1"/>
  <c r="B477" i="13" a="1"/>
  <c r="B477" i="13" s="1"/>
  <c r="C477" i="13" a="1"/>
  <c r="C477" i="13" s="1"/>
  <c r="D477" i="13" a="1"/>
  <c r="D477" i="13" s="1"/>
  <c r="E477" i="13" a="1"/>
  <c r="E477" i="13" s="1"/>
  <c r="F477" i="13" a="1"/>
  <c r="F477" i="13" s="1"/>
  <c r="G477" i="13" a="1"/>
  <c r="G477" i="13" s="1"/>
  <c r="H477" i="13" a="1"/>
  <c r="H477" i="13" s="1"/>
  <c r="I477" i="13" a="1"/>
  <c r="I477" i="13" s="1"/>
  <c r="J477" i="13" a="1"/>
  <c r="J477" i="13" s="1"/>
  <c r="K477" i="13" a="1"/>
  <c r="K477" i="13" s="1"/>
  <c r="L477" i="13" a="1"/>
  <c r="L477" i="13" s="1"/>
  <c r="M477" i="13" a="1"/>
  <c r="M477" i="13" s="1"/>
  <c r="N477" i="13" a="1"/>
  <c r="N477" i="13" s="1"/>
  <c r="O477" i="13" a="1"/>
  <c r="O477" i="13" s="1"/>
  <c r="P477" i="13" a="1"/>
  <c r="P477" i="13" s="1"/>
  <c r="A478" i="13" a="1"/>
  <c r="A478" i="13" s="1"/>
  <c r="B478" i="13" a="1"/>
  <c r="B478" i="13" s="1"/>
  <c r="C478" i="13" a="1"/>
  <c r="C478" i="13" s="1"/>
  <c r="D478" i="13" a="1"/>
  <c r="D478" i="13" s="1"/>
  <c r="E478" i="13" a="1"/>
  <c r="E478" i="13" s="1"/>
  <c r="F478" i="13" a="1"/>
  <c r="F478" i="13" s="1"/>
  <c r="G478" i="13" a="1"/>
  <c r="G478" i="13" s="1"/>
  <c r="H478" i="13" a="1"/>
  <c r="H478" i="13" s="1"/>
  <c r="I478" i="13" a="1"/>
  <c r="I478" i="13" s="1"/>
  <c r="J478" i="13" a="1"/>
  <c r="J478" i="13" s="1"/>
  <c r="K478" i="13" a="1"/>
  <c r="K478" i="13" s="1"/>
  <c r="L478" i="13" a="1"/>
  <c r="L478" i="13" s="1"/>
  <c r="M478" i="13" a="1"/>
  <c r="M478" i="13" s="1"/>
  <c r="N478" i="13" a="1"/>
  <c r="N478" i="13" s="1"/>
  <c r="O478" i="13" a="1"/>
  <c r="O478" i="13" s="1"/>
  <c r="P478" i="13" a="1"/>
  <c r="P478" i="13" s="1"/>
  <c r="A479" i="13" a="1"/>
  <c r="A479" i="13" s="1"/>
  <c r="B479" i="13" a="1"/>
  <c r="B479" i="13" s="1"/>
  <c r="C479" i="13" a="1"/>
  <c r="C479" i="13" s="1"/>
  <c r="D479" i="13" a="1"/>
  <c r="D479" i="13" s="1"/>
  <c r="E479" i="13" a="1"/>
  <c r="E479" i="13" s="1"/>
  <c r="F479" i="13" a="1"/>
  <c r="F479" i="13" s="1"/>
  <c r="G479" i="13" a="1"/>
  <c r="G479" i="13" s="1"/>
  <c r="H479" i="13" a="1"/>
  <c r="H479" i="13" s="1"/>
  <c r="I479" i="13" a="1"/>
  <c r="I479" i="13" s="1"/>
  <c r="J479" i="13" a="1"/>
  <c r="J479" i="13" s="1"/>
  <c r="K479" i="13" a="1"/>
  <c r="K479" i="13" s="1"/>
  <c r="L479" i="13" a="1"/>
  <c r="L479" i="13" s="1"/>
  <c r="M479" i="13" a="1"/>
  <c r="M479" i="13" s="1"/>
  <c r="N479" i="13" a="1"/>
  <c r="N479" i="13" s="1"/>
  <c r="O479" i="13" a="1"/>
  <c r="O479" i="13" s="1"/>
  <c r="P479" i="13" a="1"/>
  <c r="P479" i="13" s="1"/>
  <c r="A480" i="13" a="1"/>
  <c r="A480" i="13" s="1"/>
  <c r="B480" i="13" a="1"/>
  <c r="B480" i="13" s="1"/>
  <c r="C480" i="13" a="1"/>
  <c r="C480" i="13" s="1"/>
  <c r="D480" i="13" a="1"/>
  <c r="D480" i="13" s="1"/>
  <c r="E480" i="13" a="1"/>
  <c r="E480" i="13" s="1"/>
  <c r="F480" i="13" a="1"/>
  <c r="F480" i="13" s="1"/>
  <c r="G480" i="13" a="1"/>
  <c r="G480" i="13" s="1"/>
  <c r="H480" i="13" a="1"/>
  <c r="H480" i="13" s="1"/>
  <c r="I480" i="13" a="1"/>
  <c r="I480" i="13" s="1"/>
  <c r="J480" i="13" a="1"/>
  <c r="J480" i="13" s="1"/>
  <c r="K480" i="13" a="1"/>
  <c r="K480" i="13" s="1"/>
  <c r="L480" i="13" a="1"/>
  <c r="L480" i="13" s="1"/>
  <c r="M480" i="13" a="1"/>
  <c r="M480" i="13" s="1"/>
  <c r="N480" i="13" a="1"/>
  <c r="N480" i="13" s="1"/>
  <c r="O480" i="13" a="1"/>
  <c r="O480" i="13" s="1"/>
  <c r="P480" i="13" a="1"/>
  <c r="P480" i="13" s="1"/>
  <c r="A481" i="13" a="1"/>
  <c r="A481" i="13" s="1"/>
  <c r="B481" i="13" a="1"/>
  <c r="B481" i="13" s="1"/>
  <c r="C481" i="13" a="1"/>
  <c r="C481" i="13" s="1"/>
  <c r="D481" i="13" a="1"/>
  <c r="D481" i="13" s="1"/>
  <c r="E481" i="13" a="1"/>
  <c r="E481" i="13" s="1"/>
  <c r="F481" i="13" a="1"/>
  <c r="F481" i="13" s="1"/>
  <c r="G481" i="13" a="1"/>
  <c r="G481" i="13" s="1"/>
  <c r="H481" i="13" a="1"/>
  <c r="H481" i="13" s="1"/>
  <c r="I481" i="13" a="1"/>
  <c r="I481" i="13" s="1"/>
  <c r="J481" i="13" a="1"/>
  <c r="J481" i="13" s="1"/>
  <c r="K481" i="13" a="1"/>
  <c r="K481" i="13" s="1"/>
  <c r="L481" i="13" a="1"/>
  <c r="L481" i="13" s="1"/>
  <c r="M481" i="13" a="1"/>
  <c r="M481" i="13" s="1"/>
  <c r="N481" i="13" a="1"/>
  <c r="N481" i="13" s="1"/>
  <c r="O481" i="13" a="1"/>
  <c r="O481" i="13" s="1"/>
  <c r="P481" i="13" a="1"/>
  <c r="P481" i="13" s="1"/>
  <c r="A482" i="13" a="1"/>
  <c r="A482" i="13" s="1"/>
  <c r="B482" i="13" a="1"/>
  <c r="B482" i="13" s="1"/>
  <c r="C482" i="13" a="1"/>
  <c r="C482" i="13" s="1"/>
  <c r="D482" i="13" a="1"/>
  <c r="D482" i="13" s="1"/>
  <c r="E482" i="13" a="1"/>
  <c r="E482" i="13" s="1"/>
  <c r="F482" i="13" a="1"/>
  <c r="F482" i="13" s="1"/>
  <c r="G482" i="13" a="1"/>
  <c r="G482" i="13" s="1"/>
  <c r="H482" i="13" a="1"/>
  <c r="H482" i="13" s="1"/>
  <c r="I482" i="13" a="1"/>
  <c r="I482" i="13" s="1"/>
  <c r="J482" i="13" a="1"/>
  <c r="J482" i="13" s="1"/>
  <c r="K482" i="13" a="1"/>
  <c r="K482" i="13" s="1"/>
  <c r="L482" i="13" a="1"/>
  <c r="L482" i="13" s="1"/>
  <c r="M482" i="13" a="1"/>
  <c r="M482" i="13" s="1"/>
  <c r="N482" i="13" a="1"/>
  <c r="N482" i="13" s="1"/>
  <c r="O482" i="13" a="1"/>
  <c r="O482" i="13" s="1"/>
  <c r="P482" i="13" a="1"/>
  <c r="P482" i="13" s="1"/>
  <c r="A483" i="13" a="1"/>
  <c r="A483" i="13" s="1"/>
  <c r="B483" i="13" a="1"/>
  <c r="B483" i="13" s="1"/>
  <c r="C483" i="13" a="1"/>
  <c r="C483" i="13" s="1"/>
  <c r="D483" i="13" a="1"/>
  <c r="D483" i="13" s="1"/>
  <c r="E483" i="13" a="1"/>
  <c r="E483" i="13" s="1"/>
  <c r="F483" i="13" a="1"/>
  <c r="F483" i="13" s="1"/>
  <c r="G483" i="13" a="1"/>
  <c r="G483" i="13" s="1"/>
  <c r="H483" i="13" a="1"/>
  <c r="H483" i="13" s="1"/>
  <c r="I483" i="13" a="1"/>
  <c r="I483" i="13" s="1"/>
  <c r="J483" i="13" a="1"/>
  <c r="J483" i="13" s="1"/>
  <c r="K483" i="13" a="1"/>
  <c r="K483" i="13" s="1"/>
  <c r="L483" i="13" a="1"/>
  <c r="L483" i="13" s="1"/>
  <c r="M483" i="13" a="1"/>
  <c r="M483" i="13" s="1"/>
  <c r="N483" i="13" a="1"/>
  <c r="N483" i="13" s="1"/>
  <c r="O483" i="13" a="1"/>
  <c r="O483" i="13" s="1"/>
  <c r="P483" i="13" a="1"/>
  <c r="P483" i="13" s="1"/>
  <c r="A484" i="13" a="1"/>
  <c r="A484" i="13" s="1"/>
  <c r="B484" i="13" a="1"/>
  <c r="B484" i="13" s="1"/>
  <c r="C484" i="13" a="1"/>
  <c r="C484" i="13" s="1"/>
  <c r="D484" i="13" a="1"/>
  <c r="D484" i="13" s="1"/>
  <c r="E484" i="13" a="1"/>
  <c r="E484" i="13" s="1"/>
  <c r="F484" i="13" a="1"/>
  <c r="F484" i="13" s="1"/>
  <c r="G484" i="13" a="1"/>
  <c r="G484" i="13" s="1"/>
  <c r="H484" i="13" a="1"/>
  <c r="H484" i="13" s="1"/>
  <c r="I484" i="13" a="1"/>
  <c r="I484" i="13" s="1"/>
  <c r="J484" i="13" a="1"/>
  <c r="J484" i="13" s="1"/>
  <c r="K484" i="13" a="1"/>
  <c r="K484" i="13" s="1"/>
  <c r="L484" i="13" a="1"/>
  <c r="L484" i="13" s="1"/>
  <c r="M484" i="13" a="1"/>
  <c r="M484" i="13" s="1"/>
  <c r="N484" i="13" a="1"/>
  <c r="N484" i="13" s="1"/>
  <c r="O484" i="13" a="1"/>
  <c r="O484" i="13" s="1"/>
  <c r="P484" i="13" a="1"/>
  <c r="P484" i="13" s="1"/>
  <c r="A485" i="13" a="1"/>
  <c r="A485" i="13" s="1"/>
  <c r="B485" i="13" a="1"/>
  <c r="B485" i="13" s="1"/>
  <c r="C485" i="13" a="1"/>
  <c r="C485" i="13" s="1"/>
  <c r="D485" i="13" a="1"/>
  <c r="D485" i="13" s="1"/>
  <c r="E485" i="13" a="1"/>
  <c r="E485" i="13" s="1"/>
  <c r="F485" i="13" a="1"/>
  <c r="F485" i="13" s="1"/>
  <c r="G485" i="13" a="1"/>
  <c r="G485" i="13" s="1"/>
  <c r="H485" i="13" a="1"/>
  <c r="H485" i="13" s="1"/>
  <c r="I485" i="13" a="1"/>
  <c r="I485" i="13" s="1"/>
  <c r="J485" i="13" a="1"/>
  <c r="J485" i="13" s="1"/>
  <c r="K485" i="13" a="1"/>
  <c r="K485" i="13" s="1"/>
  <c r="L485" i="13" a="1"/>
  <c r="L485" i="13" s="1"/>
  <c r="M485" i="13" a="1"/>
  <c r="M485" i="13" s="1"/>
  <c r="N485" i="13" a="1"/>
  <c r="N485" i="13" s="1"/>
  <c r="O485" i="13" a="1"/>
  <c r="O485" i="13" s="1"/>
  <c r="P485" i="13" a="1"/>
  <c r="P485" i="13" s="1"/>
  <c r="A486" i="13" a="1"/>
  <c r="A486" i="13" s="1"/>
  <c r="B486" i="13" a="1"/>
  <c r="B486" i="13" s="1"/>
  <c r="C486" i="13" a="1"/>
  <c r="C486" i="13" s="1"/>
  <c r="D486" i="13" a="1"/>
  <c r="D486" i="13" s="1"/>
  <c r="E486" i="13" a="1"/>
  <c r="E486" i="13" s="1"/>
  <c r="F486" i="13" a="1"/>
  <c r="F486" i="13" s="1"/>
  <c r="G486" i="13" a="1"/>
  <c r="G486" i="13" s="1"/>
  <c r="H486" i="13" a="1"/>
  <c r="H486" i="13" s="1"/>
  <c r="I486" i="13" a="1"/>
  <c r="I486" i="13" s="1"/>
  <c r="J486" i="13" a="1"/>
  <c r="J486" i="13" s="1"/>
  <c r="K486" i="13" a="1"/>
  <c r="K486" i="13" s="1"/>
  <c r="L486" i="13" a="1"/>
  <c r="L486" i="13" s="1"/>
  <c r="M486" i="13" a="1"/>
  <c r="M486" i="13" s="1"/>
  <c r="N486" i="13" a="1"/>
  <c r="N486" i="13" s="1"/>
  <c r="O486" i="13" a="1"/>
  <c r="O486" i="13" s="1"/>
  <c r="P486" i="13" a="1"/>
  <c r="P486" i="13" s="1"/>
  <c r="A487" i="13" a="1"/>
  <c r="A487" i="13" s="1"/>
  <c r="B487" i="13" a="1"/>
  <c r="B487" i="13" s="1"/>
  <c r="C487" i="13" a="1"/>
  <c r="C487" i="13" s="1"/>
  <c r="D487" i="13" a="1"/>
  <c r="D487" i="13" s="1"/>
  <c r="E487" i="13" a="1"/>
  <c r="E487" i="13" s="1"/>
  <c r="F487" i="13" a="1"/>
  <c r="F487" i="13" s="1"/>
  <c r="G487" i="13" a="1"/>
  <c r="G487" i="13" s="1"/>
  <c r="H487" i="13" a="1"/>
  <c r="H487" i="13" s="1"/>
  <c r="I487" i="13" a="1"/>
  <c r="I487" i="13" s="1"/>
  <c r="J487" i="13" a="1"/>
  <c r="J487" i="13" s="1"/>
  <c r="K487" i="13" a="1"/>
  <c r="K487" i="13" s="1"/>
  <c r="L487" i="13" a="1"/>
  <c r="L487" i="13" s="1"/>
  <c r="M487" i="13" a="1"/>
  <c r="M487" i="13" s="1"/>
  <c r="N487" i="13" a="1"/>
  <c r="N487" i="13" s="1"/>
  <c r="O487" i="13" a="1"/>
  <c r="O487" i="13" s="1"/>
  <c r="P487" i="13" a="1"/>
  <c r="P487" i="13" s="1"/>
  <c r="A488" i="13" a="1"/>
  <c r="A488" i="13" s="1"/>
  <c r="B488" i="13" a="1"/>
  <c r="B488" i="13" s="1"/>
  <c r="C488" i="13" a="1"/>
  <c r="C488" i="13" s="1"/>
  <c r="D488" i="13" a="1"/>
  <c r="D488" i="13" s="1"/>
  <c r="E488" i="13" a="1"/>
  <c r="E488" i="13" s="1"/>
  <c r="F488" i="13" a="1"/>
  <c r="F488" i="13" s="1"/>
  <c r="G488" i="13" a="1"/>
  <c r="G488" i="13" s="1"/>
  <c r="H488" i="13" a="1"/>
  <c r="H488" i="13" s="1"/>
  <c r="I488" i="13" a="1"/>
  <c r="I488" i="13" s="1"/>
  <c r="J488" i="13" a="1"/>
  <c r="J488" i="13" s="1"/>
  <c r="K488" i="13" a="1"/>
  <c r="K488" i="13" s="1"/>
  <c r="L488" i="13" a="1"/>
  <c r="L488" i="13" s="1"/>
  <c r="M488" i="13" a="1"/>
  <c r="M488" i="13" s="1"/>
  <c r="N488" i="13" a="1"/>
  <c r="N488" i="13" s="1"/>
  <c r="O488" i="13" a="1"/>
  <c r="O488" i="13" s="1"/>
  <c r="P488" i="13" a="1"/>
  <c r="P488" i="13" s="1"/>
  <c r="A489" i="13" a="1"/>
  <c r="A489" i="13" s="1"/>
  <c r="B489" i="13" a="1"/>
  <c r="B489" i="13" s="1"/>
  <c r="C489" i="13" a="1"/>
  <c r="C489" i="13" s="1"/>
  <c r="D489" i="13" a="1"/>
  <c r="D489" i="13" s="1"/>
  <c r="E489" i="13" a="1"/>
  <c r="E489" i="13" s="1"/>
  <c r="F489" i="13" a="1"/>
  <c r="F489" i="13" s="1"/>
  <c r="G489" i="13" a="1"/>
  <c r="G489" i="13" s="1"/>
  <c r="H489" i="13" a="1"/>
  <c r="H489" i="13" s="1"/>
  <c r="I489" i="13" a="1"/>
  <c r="I489" i="13" s="1"/>
  <c r="J489" i="13" a="1"/>
  <c r="J489" i="13" s="1"/>
  <c r="K489" i="13" a="1"/>
  <c r="K489" i="13" s="1"/>
  <c r="L489" i="13" a="1"/>
  <c r="L489" i="13" s="1"/>
  <c r="M489" i="13" a="1"/>
  <c r="M489" i="13" s="1"/>
  <c r="N489" i="13" a="1"/>
  <c r="N489" i="13" s="1"/>
  <c r="O489" i="13" a="1"/>
  <c r="O489" i="13" s="1"/>
  <c r="P489" i="13" a="1"/>
  <c r="P489" i="13" s="1"/>
  <c r="A490" i="13" a="1"/>
  <c r="A490" i="13" s="1"/>
  <c r="B490" i="13" a="1"/>
  <c r="B490" i="13" s="1"/>
  <c r="C490" i="13" a="1"/>
  <c r="C490" i="13" s="1"/>
  <c r="D490" i="13" a="1"/>
  <c r="D490" i="13" s="1"/>
  <c r="E490" i="13" a="1"/>
  <c r="E490" i="13" s="1"/>
  <c r="F490" i="13" a="1"/>
  <c r="F490" i="13" s="1"/>
  <c r="G490" i="13" a="1"/>
  <c r="G490" i="13" s="1"/>
  <c r="H490" i="13" a="1"/>
  <c r="H490" i="13" s="1"/>
  <c r="I490" i="13" a="1"/>
  <c r="I490" i="13" s="1"/>
  <c r="J490" i="13" a="1"/>
  <c r="J490" i="13" s="1"/>
  <c r="K490" i="13" a="1"/>
  <c r="K490" i="13" s="1"/>
  <c r="L490" i="13" a="1"/>
  <c r="L490" i="13" s="1"/>
  <c r="M490" i="13" a="1"/>
  <c r="M490" i="13" s="1"/>
  <c r="N490" i="13" a="1"/>
  <c r="N490" i="13" s="1"/>
  <c r="O490" i="13" a="1"/>
  <c r="O490" i="13" s="1"/>
  <c r="P490" i="13" a="1"/>
  <c r="P490" i="13" s="1"/>
  <c r="A491" i="13" a="1"/>
  <c r="A491" i="13" s="1"/>
  <c r="B491" i="13" a="1"/>
  <c r="B491" i="13" s="1"/>
  <c r="C491" i="13" a="1"/>
  <c r="C491" i="13" s="1"/>
  <c r="D491" i="13" a="1"/>
  <c r="D491" i="13" s="1"/>
  <c r="E491" i="13" a="1"/>
  <c r="E491" i="13" s="1"/>
  <c r="F491" i="13" a="1"/>
  <c r="F491" i="13" s="1"/>
  <c r="G491" i="13" a="1"/>
  <c r="G491" i="13" s="1"/>
  <c r="H491" i="13" a="1"/>
  <c r="H491" i="13" s="1"/>
  <c r="I491" i="13" a="1"/>
  <c r="I491" i="13" s="1"/>
  <c r="J491" i="13" a="1"/>
  <c r="J491" i="13" s="1"/>
  <c r="K491" i="13" a="1"/>
  <c r="K491" i="13" s="1"/>
  <c r="L491" i="13" a="1"/>
  <c r="L491" i="13" s="1"/>
  <c r="M491" i="13" a="1"/>
  <c r="M491" i="13" s="1"/>
  <c r="N491" i="13" a="1"/>
  <c r="N491" i="13" s="1"/>
  <c r="O491" i="13" a="1"/>
  <c r="O491" i="13" s="1"/>
  <c r="P491" i="13" a="1"/>
  <c r="P491" i="13" s="1"/>
  <c r="A492" i="13" a="1"/>
  <c r="A492" i="13" s="1"/>
  <c r="B492" i="13" a="1"/>
  <c r="B492" i="13" s="1"/>
  <c r="C492" i="13" a="1"/>
  <c r="C492" i="13" s="1"/>
  <c r="D492" i="13" a="1"/>
  <c r="D492" i="13" s="1"/>
  <c r="E492" i="13" a="1"/>
  <c r="E492" i="13" s="1"/>
  <c r="F492" i="13" a="1"/>
  <c r="F492" i="13" s="1"/>
  <c r="G492" i="13" a="1"/>
  <c r="G492" i="13" s="1"/>
  <c r="H492" i="13" a="1"/>
  <c r="H492" i="13" s="1"/>
  <c r="I492" i="13" a="1"/>
  <c r="I492" i="13" s="1"/>
  <c r="J492" i="13" a="1"/>
  <c r="J492" i="13" s="1"/>
  <c r="K492" i="13" a="1"/>
  <c r="K492" i="13" s="1"/>
  <c r="L492" i="13" a="1"/>
  <c r="L492" i="13" s="1"/>
  <c r="M492" i="13" a="1"/>
  <c r="M492" i="13" s="1"/>
  <c r="N492" i="13" a="1"/>
  <c r="N492" i="13" s="1"/>
  <c r="O492" i="13" a="1"/>
  <c r="O492" i="13" s="1"/>
  <c r="P492" i="13" a="1"/>
  <c r="P492" i="13" s="1"/>
  <c r="A493" i="13" a="1"/>
  <c r="A493" i="13" s="1"/>
  <c r="B493" i="13" a="1"/>
  <c r="B493" i="13" s="1"/>
  <c r="C493" i="13" a="1"/>
  <c r="C493" i="13" s="1"/>
  <c r="D493" i="13" a="1"/>
  <c r="D493" i="13" s="1"/>
  <c r="E493" i="13" a="1"/>
  <c r="E493" i="13" s="1"/>
  <c r="F493" i="13" a="1"/>
  <c r="F493" i="13" s="1"/>
  <c r="G493" i="13" a="1"/>
  <c r="G493" i="13" s="1"/>
  <c r="H493" i="13" a="1"/>
  <c r="H493" i="13" s="1"/>
  <c r="I493" i="13" a="1"/>
  <c r="I493" i="13" s="1"/>
  <c r="J493" i="13" a="1"/>
  <c r="J493" i="13" s="1"/>
  <c r="K493" i="13" a="1"/>
  <c r="K493" i="13" s="1"/>
  <c r="L493" i="13" a="1"/>
  <c r="L493" i="13" s="1"/>
  <c r="M493" i="13" a="1"/>
  <c r="M493" i="13" s="1"/>
  <c r="N493" i="13" a="1"/>
  <c r="N493" i="13" s="1"/>
  <c r="O493" i="13" a="1"/>
  <c r="O493" i="13" s="1"/>
  <c r="P493" i="13" a="1"/>
  <c r="P493" i="13" s="1"/>
  <c r="A494" i="13" a="1"/>
  <c r="A494" i="13" s="1"/>
  <c r="B494" i="13" a="1"/>
  <c r="B494" i="13" s="1"/>
  <c r="C494" i="13" a="1"/>
  <c r="C494" i="13" s="1"/>
  <c r="D494" i="13" a="1"/>
  <c r="D494" i="13" s="1"/>
  <c r="E494" i="13" a="1"/>
  <c r="E494" i="13" s="1"/>
  <c r="F494" i="13" a="1"/>
  <c r="F494" i="13" s="1"/>
  <c r="G494" i="13" a="1"/>
  <c r="G494" i="13" s="1"/>
  <c r="H494" i="13" a="1"/>
  <c r="H494" i="13" s="1"/>
  <c r="I494" i="13" a="1"/>
  <c r="I494" i="13" s="1"/>
  <c r="J494" i="13" a="1"/>
  <c r="J494" i="13" s="1"/>
  <c r="K494" i="13" a="1"/>
  <c r="K494" i="13" s="1"/>
  <c r="L494" i="13" a="1"/>
  <c r="L494" i="13" s="1"/>
  <c r="M494" i="13" a="1"/>
  <c r="M494" i="13" s="1"/>
  <c r="N494" i="13" a="1"/>
  <c r="N494" i="13" s="1"/>
  <c r="O494" i="13" a="1"/>
  <c r="O494" i="13" s="1"/>
  <c r="P494" i="13" a="1"/>
  <c r="P494" i="13" s="1"/>
  <c r="A495" i="13" a="1"/>
  <c r="A495" i="13" s="1"/>
  <c r="B495" i="13" a="1"/>
  <c r="B495" i="13" s="1"/>
  <c r="C495" i="13" a="1"/>
  <c r="C495" i="13" s="1"/>
  <c r="D495" i="13" a="1"/>
  <c r="D495" i="13" s="1"/>
  <c r="E495" i="13" a="1"/>
  <c r="E495" i="13" s="1"/>
  <c r="F495" i="13" a="1"/>
  <c r="F495" i="13" s="1"/>
  <c r="G495" i="13" a="1"/>
  <c r="G495" i="13" s="1"/>
  <c r="H495" i="13" a="1"/>
  <c r="H495" i="13" s="1"/>
  <c r="I495" i="13" a="1"/>
  <c r="I495" i="13" s="1"/>
  <c r="J495" i="13" a="1"/>
  <c r="J495" i="13" s="1"/>
  <c r="K495" i="13" a="1"/>
  <c r="K495" i="13" s="1"/>
  <c r="L495" i="13" a="1"/>
  <c r="L495" i="13" s="1"/>
  <c r="M495" i="13" a="1"/>
  <c r="M495" i="13" s="1"/>
  <c r="N495" i="13" a="1"/>
  <c r="N495" i="13" s="1"/>
  <c r="O495" i="13" a="1"/>
  <c r="O495" i="13" s="1"/>
  <c r="P495" i="13" a="1"/>
  <c r="P495" i="13" s="1"/>
  <c r="A496" i="13" a="1"/>
  <c r="A496" i="13" s="1"/>
  <c r="B496" i="13" a="1"/>
  <c r="B496" i="13" s="1"/>
  <c r="C496" i="13" a="1"/>
  <c r="C496" i="13" s="1"/>
  <c r="D496" i="13" a="1"/>
  <c r="D496" i="13" s="1"/>
  <c r="E496" i="13" a="1"/>
  <c r="E496" i="13" s="1"/>
  <c r="F496" i="13" a="1"/>
  <c r="F496" i="13" s="1"/>
  <c r="G496" i="13" a="1"/>
  <c r="G496" i="13" s="1"/>
  <c r="H496" i="13" a="1"/>
  <c r="H496" i="13" s="1"/>
  <c r="I496" i="13" a="1"/>
  <c r="I496" i="13" s="1"/>
  <c r="J496" i="13" a="1"/>
  <c r="J496" i="13" s="1"/>
  <c r="K496" i="13" a="1"/>
  <c r="K496" i="13" s="1"/>
  <c r="L496" i="13" a="1"/>
  <c r="L496" i="13" s="1"/>
  <c r="M496" i="13" a="1"/>
  <c r="M496" i="13" s="1"/>
  <c r="N496" i="13" a="1"/>
  <c r="N496" i="13" s="1"/>
  <c r="O496" i="13" a="1"/>
  <c r="O496" i="13" s="1"/>
  <c r="P496" i="13" a="1"/>
  <c r="P496" i="13" s="1"/>
  <c r="A497" i="13" a="1"/>
  <c r="A497" i="13" s="1"/>
  <c r="B497" i="13" a="1"/>
  <c r="B497" i="13" s="1"/>
  <c r="C497" i="13" a="1"/>
  <c r="C497" i="13" s="1"/>
  <c r="D497" i="13" a="1"/>
  <c r="D497" i="13" s="1"/>
  <c r="E497" i="13" a="1"/>
  <c r="E497" i="13" s="1"/>
  <c r="F497" i="13" a="1"/>
  <c r="F497" i="13" s="1"/>
  <c r="G497" i="13" a="1"/>
  <c r="G497" i="13" s="1"/>
  <c r="H497" i="13" a="1"/>
  <c r="H497" i="13" s="1"/>
  <c r="I497" i="13" a="1"/>
  <c r="I497" i="13" s="1"/>
  <c r="J497" i="13" a="1"/>
  <c r="J497" i="13" s="1"/>
  <c r="K497" i="13" a="1"/>
  <c r="K497" i="13" s="1"/>
  <c r="L497" i="13" a="1"/>
  <c r="L497" i="13" s="1"/>
  <c r="M497" i="13" a="1"/>
  <c r="M497" i="13" s="1"/>
  <c r="N497" i="13" a="1"/>
  <c r="N497" i="13" s="1"/>
  <c r="O497" i="13" a="1"/>
  <c r="O497" i="13" s="1"/>
  <c r="P497" i="13" a="1"/>
  <c r="P497" i="13" s="1"/>
  <c r="A498" i="13" a="1"/>
  <c r="A498" i="13" s="1"/>
  <c r="B498" i="13" a="1"/>
  <c r="B498" i="13" s="1"/>
  <c r="C498" i="13" a="1"/>
  <c r="C498" i="13" s="1"/>
  <c r="D498" i="13" a="1"/>
  <c r="D498" i="13" s="1"/>
  <c r="E498" i="13" a="1"/>
  <c r="E498" i="13" s="1"/>
  <c r="F498" i="13" a="1"/>
  <c r="F498" i="13" s="1"/>
  <c r="G498" i="13" a="1"/>
  <c r="G498" i="13" s="1"/>
  <c r="H498" i="13" a="1"/>
  <c r="H498" i="13" s="1"/>
  <c r="I498" i="13" a="1"/>
  <c r="I498" i="13" s="1"/>
  <c r="J498" i="13" a="1"/>
  <c r="J498" i="13" s="1"/>
  <c r="K498" i="13" a="1"/>
  <c r="K498" i="13" s="1"/>
  <c r="L498" i="13" a="1"/>
  <c r="L498" i="13" s="1"/>
  <c r="M498" i="13" a="1"/>
  <c r="M498" i="13" s="1"/>
  <c r="N498" i="13" a="1"/>
  <c r="N498" i="13" s="1"/>
  <c r="O498" i="13" a="1"/>
  <c r="O498" i="13" s="1"/>
  <c r="P498" i="13" a="1"/>
  <c r="P498" i="13" s="1"/>
  <c r="A499" i="13" a="1"/>
  <c r="A499" i="13" s="1"/>
  <c r="B499" i="13" a="1"/>
  <c r="B499" i="13" s="1"/>
  <c r="C499" i="13" a="1"/>
  <c r="C499" i="13" s="1"/>
  <c r="D499" i="13" a="1"/>
  <c r="D499" i="13" s="1"/>
  <c r="E499" i="13" a="1"/>
  <c r="E499" i="13" s="1"/>
  <c r="F499" i="13" a="1"/>
  <c r="F499" i="13" s="1"/>
  <c r="G499" i="13" a="1"/>
  <c r="G499" i="13" s="1"/>
  <c r="H499" i="13" a="1"/>
  <c r="H499" i="13" s="1"/>
  <c r="I499" i="13" a="1"/>
  <c r="I499" i="13" s="1"/>
  <c r="J499" i="13" a="1"/>
  <c r="J499" i="13" s="1"/>
  <c r="K499" i="13" a="1"/>
  <c r="K499" i="13" s="1"/>
  <c r="L499" i="13" a="1"/>
  <c r="L499" i="13" s="1"/>
  <c r="M499" i="13" a="1"/>
  <c r="M499" i="13" s="1"/>
  <c r="N499" i="13" a="1"/>
  <c r="N499" i="13" s="1"/>
  <c r="O499" i="13" a="1"/>
  <c r="O499" i="13" s="1"/>
  <c r="P499" i="13" a="1"/>
  <c r="P499" i="13" s="1"/>
  <c r="A500" i="13" a="1"/>
  <c r="A500" i="13" s="1"/>
  <c r="B500" i="13" a="1"/>
  <c r="B500" i="13" s="1"/>
  <c r="C500" i="13" a="1"/>
  <c r="C500" i="13" s="1"/>
  <c r="D500" i="13" a="1"/>
  <c r="D500" i="13" s="1"/>
  <c r="E500" i="13" a="1"/>
  <c r="E500" i="13" s="1"/>
  <c r="F500" i="13" a="1"/>
  <c r="F500" i="13" s="1"/>
  <c r="G500" i="13" a="1"/>
  <c r="G500" i="13" s="1"/>
  <c r="H500" i="13" a="1"/>
  <c r="H500" i="13" s="1"/>
  <c r="I500" i="13" a="1"/>
  <c r="I500" i="13" s="1"/>
  <c r="J500" i="13" a="1"/>
  <c r="J500" i="13" s="1"/>
  <c r="K500" i="13" a="1"/>
  <c r="K500" i="13" s="1"/>
  <c r="L500" i="13" a="1"/>
  <c r="L500" i="13" s="1"/>
  <c r="M500" i="13" a="1"/>
  <c r="M500" i="13" s="1"/>
  <c r="N500" i="13" a="1"/>
  <c r="N500" i="13" s="1"/>
  <c r="O500" i="13" a="1"/>
  <c r="O500" i="13" s="1"/>
  <c r="P500" i="13" a="1"/>
  <c r="P500" i="13" s="1"/>
  <c r="A501" i="13" a="1"/>
  <c r="A501" i="13" s="1"/>
  <c r="B501" i="13" a="1"/>
  <c r="B501" i="13" s="1"/>
  <c r="C501" i="13" a="1"/>
  <c r="C501" i="13" s="1"/>
  <c r="D501" i="13" a="1"/>
  <c r="D501" i="13" s="1"/>
  <c r="E501" i="13" a="1"/>
  <c r="E501" i="13" s="1"/>
  <c r="F501" i="13" a="1"/>
  <c r="F501" i="13" s="1"/>
  <c r="G501" i="13" a="1"/>
  <c r="G501" i="13" s="1"/>
  <c r="H501" i="13" a="1"/>
  <c r="H501" i="13" s="1"/>
  <c r="I501" i="13" a="1"/>
  <c r="I501" i="13" s="1"/>
  <c r="J501" i="13" a="1"/>
  <c r="J501" i="13" s="1"/>
  <c r="K501" i="13" a="1"/>
  <c r="K501" i="13" s="1"/>
  <c r="L501" i="13" a="1"/>
  <c r="L501" i="13" s="1"/>
  <c r="M501" i="13" a="1"/>
  <c r="M501" i="13" s="1"/>
  <c r="N501" i="13" a="1"/>
  <c r="N501" i="13" s="1"/>
  <c r="O501" i="13" a="1"/>
  <c r="O501" i="13" s="1"/>
  <c r="P501" i="13" a="1"/>
  <c r="P501" i="13" s="1"/>
  <c r="A502" i="13" a="1"/>
  <c r="A502" i="13" s="1"/>
  <c r="B502" i="13" a="1"/>
  <c r="B502" i="13" s="1"/>
  <c r="C502" i="13" a="1"/>
  <c r="C502" i="13" s="1"/>
  <c r="D502" i="13" a="1"/>
  <c r="D502" i="13" s="1"/>
  <c r="E502" i="13" a="1"/>
  <c r="E502" i="13" s="1"/>
  <c r="F502" i="13" a="1"/>
  <c r="F502" i="13" s="1"/>
  <c r="G502" i="13" a="1"/>
  <c r="G502" i="13" s="1"/>
  <c r="H502" i="13" a="1"/>
  <c r="H502" i="13" s="1"/>
  <c r="I502" i="13" a="1"/>
  <c r="I502" i="13" s="1"/>
  <c r="J502" i="13" a="1"/>
  <c r="J502" i="13" s="1"/>
  <c r="K502" i="13" a="1"/>
  <c r="K502" i="13" s="1"/>
  <c r="L502" i="13" a="1"/>
  <c r="L502" i="13" s="1"/>
  <c r="M502" i="13" a="1"/>
  <c r="M502" i="13" s="1"/>
  <c r="N502" i="13" a="1"/>
  <c r="N502" i="13" s="1"/>
  <c r="O502" i="13" a="1"/>
  <c r="O502" i="13" s="1"/>
  <c r="P502" i="13" a="1"/>
  <c r="P502" i="13" s="1"/>
  <c r="A503" i="13" a="1"/>
  <c r="A503" i="13" s="1"/>
  <c r="B503" i="13" a="1"/>
  <c r="B503" i="13" s="1"/>
  <c r="C503" i="13" a="1"/>
  <c r="C503" i="13" s="1"/>
  <c r="D503" i="13" a="1"/>
  <c r="D503" i="13" s="1"/>
  <c r="E503" i="13" a="1"/>
  <c r="E503" i="13" s="1"/>
  <c r="F503" i="13" a="1"/>
  <c r="F503" i="13" s="1"/>
  <c r="G503" i="13" a="1"/>
  <c r="G503" i="13" s="1"/>
  <c r="H503" i="13" a="1"/>
  <c r="H503" i="13" s="1"/>
  <c r="I503" i="13" a="1"/>
  <c r="I503" i="13" s="1"/>
  <c r="J503" i="13" a="1"/>
  <c r="J503" i="13" s="1"/>
  <c r="K503" i="13" a="1"/>
  <c r="K503" i="13" s="1"/>
  <c r="L503" i="13" a="1"/>
  <c r="L503" i="13" s="1"/>
  <c r="M503" i="13" a="1"/>
  <c r="M503" i="13" s="1"/>
  <c r="N503" i="13" a="1"/>
  <c r="N503" i="13" s="1"/>
  <c r="O503" i="13" a="1"/>
  <c r="O503" i="13" s="1"/>
  <c r="P503" i="13" a="1"/>
  <c r="P503" i="13" s="1"/>
  <c r="A504" i="13" a="1"/>
  <c r="A504" i="13" s="1"/>
  <c r="B504" i="13" a="1"/>
  <c r="B504" i="13" s="1"/>
  <c r="C504" i="13" a="1"/>
  <c r="C504" i="13" s="1"/>
  <c r="D504" i="13" a="1"/>
  <c r="D504" i="13" s="1"/>
  <c r="E504" i="13" a="1"/>
  <c r="E504" i="13" s="1"/>
  <c r="F504" i="13" a="1"/>
  <c r="F504" i="13" s="1"/>
  <c r="G504" i="13" a="1"/>
  <c r="G504" i="13" s="1"/>
  <c r="H504" i="13" a="1"/>
  <c r="H504" i="13" s="1"/>
  <c r="I504" i="13" a="1"/>
  <c r="I504" i="13" s="1"/>
  <c r="J504" i="13" a="1"/>
  <c r="J504" i="13" s="1"/>
  <c r="K504" i="13" a="1"/>
  <c r="K504" i="13" s="1"/>
  <c r="L504" i="13" a="1"/>
  <c r="L504" i="13" s="1"/>
  <c r="M504" i="13" a="1"/>
  <c r="M504" i="13" s="1"/>
  <c r="N504" i="13" a="1"/>
  <c r="N504" i="13" s="1"/>
  <c r="O504" i="13" a="1"/>
  <c r="O504" i="13" s="1"/>
  <c r="P504" i="13" a="1"/>
  <c r="P504" i="13" s="1"/>
  <c r="A505" i="13" a="1"/>
  <c r="A505" i="13" s="1"/>
  <c r="B505" i="13" a="1"/>
  <c r="B505" i="13" s="1"/>
  <c r="C505" i="13" a="1"/>
  <c r="C505" i="13" s="1"/>
  <c r="D505" i="13" a="1"/>
  <c r="D505" i="13" s="1"/>
  <c r="E505" i="13" a="1"/>
  <c r="E505" i="13" s="1"/>
  <c r="F505" i="13" a="1"/>
  <c r="F505" i="13" s="1"/>
  <c r="G505" i="13" a="1"/>
  <c r="G505" i="13" s="1"/>
  <c r="H505" i="13" a="1"/>
  <c r="H505" i="13" s="1"/>
  <c r="I505" i="13" a="1"/>
  <c r="I505" i="13" s="1"/>
  <c r="J505" i="13" a="1"/>
  <c r="J505" i="13" s="1"/>
  <c r="K505" i="13" a="1"/>
  <c r="K505" i="13" s="1"/>
  <c r="L505" i="13" a="1"/>
  <c r="L505" i="13" s="1"/>
  <c r="M505" i="13" a="1"/>
  <c r="M505" i="13" s="1"/>
  <c r="N505" i="13" a="1"/>
  <c r="N505" i="13" s="1"/>
  <c r="O505" i="13" a="1"/>
  <c r="O505" i="13" s="1"/>
  <c r="P505" i="13" a="1"/>
  <c r="P505" i="13" s="1"/>
  <c r="A506" i="13" a="1"/>
  <c r="A506" i="13" s="1"/>
  <c r="B506" i="13" a="1"/>
  <c r="B506" i="13" s="1"/>
  <c r="C506" i="13" a="1"/>
  <c r="C506" i="13" s="1"/>
  <c r="D506" i="13" a="1"/>
  <c r="D506" i="13" s="1"/>
  <c r="E506" i="13" a="1"/>
  <c r="E506" i="13" s="1"/>
  <c r="F506" i="13" a="1"/>
  <c r="F506" i="13" s="1"/>
  <c r="G506" i="13" a="1"/>
  <c r="G506" i="13" s="1"/>
  <c r="H506" i="13" a="1"/>
  <c r="H506" i="13" s="1"/>
  <c r="I506" i="13" a="1"/>
  <c r="I506" i="13" s="1"/>
  <c r="J506" i="13" a="1"/>
  <c r="J506" i="13" s="1"/>
  <c r="K506" i="13" a="1"/>
  <c r="K506" i="13" s="1"/>
  <c r="L506" i="13" a="1"/>
  <c r="L506" i="13" s="1"/>
  <c r="M506" i="13" a="1"/>
  <c r="M506" i="13" s="1"/>
  <c r="N506" i="13" a="1"/>
  <c r="N506" i="13" s="1"/>
  <c r="O506" i="13" a="1"/>
  <c r="O506" i="13" s="1"/>
  <c r="P506" i="13" a="1"/>
  <c r="P506" i="13" s="1"/>
  <c r="A507" i="13" a="1"/>
  <c r="A507" i="13" s="1"/>
  <c r="B507" i="13" a="1"/>
  <c r="B507" i="13" s="1"/>
  <c r="C507" i="13" a="1"/>
  <c r="C507" i="13" s="1"/>
  <c r="D507" i="13" a="1"/>
  <c r="D507" i="13" s="1"/>
  <c r="E507" i="13" a="1"/>
  <c r="E507" i="13" s="1"/>
  <c r="F507" i="13" a="1"/>
  <c r="F507" i="13" s="1"/>
  <c r="G507" i="13" a="1"/>
  <c r="G507" i="13" s="1"/>
  <c r="H507" i="13" a="1"/>
  <c r="H507" i="13" s="1"/>
  <c r="I507" i="13" a="1"/>
  <c r="I507" i="13" s="1"/>
  <c r="J507" i="13" a="1"/>
  <c r="J507" i="13" s="1"/>
  <c r="K507" i="13" a="1"/>
  <c r="K507" i="13" s="1"/>
  <c r="L507" i="13" a="1"/>
  <c r="L507" i="13" s="1"/>
  <c r="M507" i="13" a="1"/>
  <c r="M507" i="13" s="1"/>
  <c r="N507" i="13" a="1"/>
  <c r="N507" i="13" s="1"/>
  <c r="O507" i="13" a="1"/>
  <c r="O507" i="13" s="1"/>
  <c r="P507" i="13" a="1"/>
  <c r="P507" i="13" s="1"/>
  <c r="A508" i="13" a="1"/>
  <c r="A508" i="13" s="1"/>
  <c r="B508" i="13" a="1"/>
  <c r="B508" i="13" s="1"/>
  <c r="C508" i="13" a="1"/>
  <c r="C508" i="13" s="1"/>
  <c r="D508" i="13" a="1"/>
  <c r="D508" i="13" s="1"/>
  <c r="E508" i="13" a="1"/>
  <c r="E508" i="13" s="1"/>
  <c r="F508" i="13" a="1"/>
  <c r="F508" i="13" s="1"/>
  <c r="G508" i="13" a="1"/>
  <c r="G508" i="13" s="1"/>
  <c r="H508" i="13" a="1"/>
  <c r="H508" i="13" s="1"/>
  <c r="I508" i="13" a="1"/>
  <c r="I508" i="13" s="1"/>
  <c r="J508" i="13" a="1"/>
  <c r="J508" i="13" s="1"/>
  <c r="K508" i="13" a="1"/>
  <c r="K508" i="13" s="1"/>
  <c r="L508" i="13" a="1"/>
  <c r="L508" i="13" s="1"/>
  <c r="M508" i="13" a="1"/>
  <c r="M508" i="13" s="1"/>
  <c r="N508" i="13" a="1"/>
  <c r="N508" i="13" s="1"/>
  <c r="O508" i="13" a="1"/>
  <c r="O508" i="13" s="1"/>
  <c r="P508" i="13" a="1"/>
  <c r="P508" i="13" s="1"/>
  <c r="A509" i="13" a="1"/>
  <c r="A509" i="13" s="1"/>
  <c r="B509" i="13" a="1"/>
  <c r="B509" i="13" s="1"/>
  <c r="C509" i="13" a="1"/>
  <c r="C509" i="13" s="1"/>
  <c r="D509" i="13" a="1"/>
  <c r="D509" i="13" s="1"/>
  <c r="E509" i="13" a="1"/>
  <c r="E509" i="13" s="1"/>
  <c r="F509" i="13" a="1"/>
  <c r="F509" i="13" s="1"/>
  <c r="G509" i="13" a="1"/>
  <c r="G509" i="13" s="1"/>
  <c r="H509" i="13" a="1"/>
  <c r="H509" i="13" s="1"/>
  <c r="I509" i="13" a="1"/>
  <c r="I509" i="13" s="1"/>
  <c r="J509" i="13" a="1"/>
  <c r="J509" i="13" s="1"/>
  <c r="K509" i="13" a="1"/>
  <c r="K509" i="13" s="1"/>
  <c r="L509" i="13" a="1"/>
  <c r="L509" i="13" s="1"/>
  <c r="M509" i="13" a="1"/>
  <c r="M509" i="13" s="1"/>
  <c r="N509" i="13" a="1"/>
  <c r="N509" i="13" s="1"/>
  <c r="O509" i="13" a="1"/>
  <c r="O509" i="13" s="1"/>
  <c r="P509" i="13" a="1"/>
  <c r="P509" i="13" s="1"/>
  <c r="A510" i="13" a="1"/>
  <c r="A510" i="13" s="1"/>
  <c r="B510" i="13" a="1"/>
  <c r="B510" i="13" s="1"/>
  <c r="C510" i="13" a="1"/>
  <c r="C510" i="13" s="1"/>
  <c r="D510" i="13" a="1"/>
  <c r="D510" i="13" s="1"/>
  <c r="E510" i="13" a="1"/>
  <c r="E510" i="13" s="1"/>
  <c r="F510" i="13" a="1"/>
  <c r="F510" i="13" s="1"/>
  <c r="G510" i="13" a="1"/>
  <c r="G510" i="13" s="1"/>
  <c r="H510" i="13" a="1"/>
  <c r="H510" i="13" s="1"/>
  <c r="I510" i="13" a="1"/>
  <c r="I510" i="13" s="1"/>
  <c r="J510" i="13" a="1"/>
  <c r="J510" i="13" s="1"/>
  <c r="K510" i="13" a="1"/>
  <c r="K510" i="13" s="1"/>
  <c r="L510" i="13" a="1"/>
  <c r="L510" i="13" s="1"/>
  <c r="M510" i="13" a="1"/>
  <c r="M510" i="13" s="1"/>
  <c r="N510" i="13" a="1"/>
  <c r="N510" i="13" s="1"/>
  <c r="O510" i="13" a="1"/>
  <c r="O510" i="13" s="1"/>
  <c r="P510" i="13" a="1"/>
  <c r="P510" i="13" s="1"/>
  <c r="A511" i="13" a="1"/>
  <c r="A511" i="13" s="1"/>
  <c r="B511" i="13" a="1"/>
  <c r="B511" i="13" s="1"/>
  <c r="C511" i="13" a="1"/>
  <c r="C511" i="13" s="1"/>
  <c r="D511" i="13" a="1"/>
  <c r="D511" i="13" s="1"/>
  <c r="E511" i="13" a="1"/>
  <c r="E511" i="13" s="1"/>
  <c r="F511" i="13" a="1"/>
  <c r="F511" i="13" s="1"/>
  <c r="G511" i="13" a="1"/>
  <c r="G511" i="13" s="1"/>
  <c r="H511" i="13" a="1"/>
  <c r="H511" i="13" s="1"/>
  <c r="I511" i="13" a="1"/>
  <c r="I511" i="13" s="1"/>
  <c r="J511" i="13" a="1"/>
  <c r="J511" i="13" s="1"/>
  <c r="K511" i="13" a="1"/>
  <c r="K511" i="13" s="1"/>
  <c r="L511" i="13" a="1"/>
  <c r="L511" i="13" s="1"/>
  <c r="M511" i="13" a="1"/>
  <c r="M511" i="13" s="1"/>
  <c r="N511" i="13" a="1"/>
  <c r="N511" i="13" s="1"/>
  <c r="O511" i="13" a="1"/>
  <c r="O511" i="13" s="1"/>
  <c r="P511" i="13" a="1"/>
  <c r="P511" i="13" s="1"/>
  <c r="A512" i="13" a="1"/>
  <c r="A512" i="13" s="1"/>
  <c r="B512" i="13" a="1"/>
  <c r="B512" i="13" s="1"/>
  <c r="C512" i="13" a="1"/>
  <c r="C512" i="13" s="1"/>
  <c r="D512" i="13" a="1"/>
  <c r="D512" i="13" s="1"/>
  <c r="E512" i="13" a="1"/>
  <c r="E512" i="13" s="1"/>
  <c r="F512" i="13" a="1"/>
  <c r="F512" i="13" s="1"/>
  <c r="G512" i="13" a="1"/>
  <c r="G512" i="13" s="1"/>
  <c r="H512" i="13" a="1"/>
  <c r="H512" i="13" s="1"/>
  <c r="I512" i="13" a="1"/>
  <c r="I512" i="13" s="1"/>
  <c r="J512" i="13" a="1"/>
  <c r="J512" i="13" s="1"/>
  <c r="K512" i="13" a="1"/>
  <c r="K512" i="13" s="1"/>
  <c r="L512" i="13" a="1"/>
  <c r="L512" i="13" s="1"/>
  <c r="M512" i="13" a="1"/>
  <c r="M512" i="13" s="1"/>
  <c r="N512" i="13" a="1"/>
  <c r="N512" i="13" s="1"/>
  <c r="O512" i="13" a="1"/>
  <c r="O512" i="13" s="1"/>
  <c r="P512" i="13" a="1"/>
  <c r="P512" i="13" s="1"/>
  <c r="A513" i="13" a="1"/>
  <c r="A513" i="13" s="1"/>
  <c r="B513" i="13" a="1"/>
  <c r="B513" i="13" s="1"/>
  <c r="C513" i="13" a="1"/>
  <c r="C513" i="13" s="1"/>
  <c r="D513" i="13" a="1"/>
  <c r="D513" i="13" s="1"/>
  <c r="E513" i="13" a="1"/>
  <c r="E513" i="13" s="1"/>
  <c r="F513" i="13" a="1"/>
  <c r="F513" i="13" s="1"/>
  <c r="G513" i="13" a="1"/>
  <c r="G513" i="13" s="1"/>
  <c r="H513" i="13" a="1"/>
  <c r="H513" i="13" s="1"/>
  <c r="I513" i="13" a="1"/>
  <c r="I513" i="13" s="1"/>
  <c r="J513" i="13" a="1"/>
  <c r="J513" i="13" s="1"/>
  <c r="K513" i="13" a="1"/>
  <c r="K513" i="13" s="1"/>
  <c r="L513" i="13" a="1"/>
  <c r="L513" i="13" s="1"/>
  <c r="M513" i="13" a="1"/>
  <c r="M513" i="13" s="1"/>
  <c r="N513" i="13" a="1"/>
  <c r="N513" i="13" s="1"/>
  <c r="O513" i="13" a="1"/>
  <c r="O513" i="13" s="1"/>
  <c r="P513" i="13" a="1"/>
  <c r="P513" i="13" s="1"/>
  <c r="A514" i="13" a="1"/>
  <c r="A514" i="13" s="1"/>
  <c r="B514" i="13" a="1"/>
  <c r="B514" i="13" s="1"/>
  <c r="C514" i="13" a="1"/>
  <c r="C514" i="13" s="1"/>
  <c r="D514" i="13" a="1"/>
  <c r="D514" i="13" s="1"/>
  <c r="E514" i="13" a="1"/>
  <c r="E514" i="13" s="1"/>
  <c r="F514" i="13" a="1"/>
  <c r="F514" i="13" s="1"/>
  <c r="G514" i="13" a="1"/>
  <c r="G514" i="13" s="1"/>
  <c r="H514" i="13" a="1"/>
  <c r="H514" i="13" s="1"/>
  <c r="I514" i="13" a="1"/>
  <c r="I514" i="13" s="1"/>
  <c r="J514" i="13" a="1"/>
  <c r="J514" i="13" s="1"/>
  <c r="K514" i="13" a="1"/>
  <c r="K514" i="13" s="1"/>
  <c r="L514" i="13" a="1"/>
  <c r="L514" i="13" s="1"/>
  <c r="M514" i="13" a="1"/>
  <c r="M514" i="13" s="1"/>
  <c r="N514" i="13" a="1"/>
  <c r="N514" i="13" s="1"/>
  <c r="O514" i="13" a="1"/>
  <c r="O514" i="13" s="1"/>
  <c r="P514" i="13" a="1"/>
  <c r="P514" i="13" s="1"/>
  <c r="A515" i="13" a="1"/>
  <c r="A515" i="13" s="1"/>
  <c r="B515" i="13" a="1"/>
  <c r="B515" i="13" s="1"/>
  <c r="C515" i="13" a="1"/>
  <c r="C515" i="13" s="1"/>
  <c r="D515" i="13" a="1"/>
  <c r="D515" i="13" s="1"/>
  <c r="E515" i="13" a="1"/>
  <c r="E515" i="13" s="1"/>
  <c r="F515" i="13" a="1"/>
  <c r="F515" i="13" s="1"/>
  <c r="G515" i="13" a="1"/>
  <c r="G515" i="13" s="1"/>
  <c r="H515" i="13" a="1"/>
  <c r="H515" i="13" s="1"/>
  <c r="I515" i="13" a="1"/>
  <c r="I515" i="13" s="1"/>
  <c r="J515" i="13" a="1"/>
  <c r="J515" i="13" s="1"/>
  <c r="K515" i="13" a="1"/>
  <c r="K515" i="13" s="1"/>
  <c r="L515" i="13" a="1"/>
  <c r="L515" i="13" s="1"/>
  <c r="M515" i="13" a="1"/>
  <c r="M515" i="13" s="1"/>
  <c r="N515" i="13" a="1"/>
  <c r="N515" i="13" s="1"/>
  <c r="O515" i="13" a="1"/>
  <c r="O515" i="13" s="1"/>
  <c r="P515" i="13" a="1"/>
  <c r="P515" i="13" s="1"/>
  <c r="A516" i="13" a="1"/>
  <c r="A516" i="13" s="1"/>
  <c r="B516" i="13" a="1"/>
  <c r="B516" i="13" s="1"/>
  <c r="C516" i="13" a="1"/>
  <c r="C516" i="13" s="1"/>
  <c r="D516" i="13" a="1"/>
  <c r="D516" i="13" s="1"/>
  <c r="E516" i="13" a="1"/>
  <c r="E516" i="13" s="1"/>
  <c r="F516" i="13" a="1"/>
  <c r="F516" i="13" s="1"/>
  <c r="G516" i="13" a="1"/>
  <c r="G516" i="13" s="1"/>
  <c r="H516" i="13" a="1"/>
  <c r="H516" i="13" s="1"/>
  <c r="I516" i="13" a="1"/>
  <c r="I516" i="13" s="1"/>
  <c r="J516" i="13" a="1"/>
  <c r="J516" i="13" s="1"/>
  <c r="K516" i="13" a="1"/>
  <c r="K516" i="13" s="1"/>
  <c r="L516" i="13" a="1"/>
  <c r="L516" i="13" s="1"/>
  <c r="M516" i="13" a="1"/>
  <c r="M516" i="13" s="1"/>
  <c r="N516" i="13" a="1"/>
  <c r="N516" i="13" s="1"/>
  <c r="O516" i="13" a="1"/>
  <c r="O516" i="13" s="1"/>
  <c r="P516" i="13" a="1"/>
  <c r="P516" i="13" s="1"/>
  <c r="A517" i="13" a="1"/>
  <c r="A517" i="13" s="1"/>
  <c r="B517" i="13" a="1"/>
  <c r="B517" i="13" s="1"/>
  <c r="C517" i="13" a="1"/>
  <c r="C517" i="13" s="1"/>
  <c r="D517" i="13" a="1"/>
  <c r="D517" i="13" s="1"/>
  <c r="E517" i="13" a="1"/>
  <c r="E517" i="13" s="1"/>
  <c r="F517" i="13" a="1"/>
  <c r="F517" i="13" s="1"/>
  <c r="G517" i="13" a="1"/>
  <c r="G517" i="13" s="1"/>
  <c r="H517" i="13" a="1"/>
  <c r="H517" i="13" s="1"/>
  <c r="I517" i="13" a="1"/>
  <c r="I517" i="13" s="1"/>
  <c r="J517" i="13" a="1"/>
  <c r="J517" i="13" s="1"/>
  <c r="K517" i="13" a="1"/>
  <c r="K517" i="13" s="1"/>
  <c r="L517" i="13" a="1"/>
  <c r="L517" i="13" s="1"/>
  <c r="M517" i="13" a="1"/>
  <c r="M517" i="13" s="1"/>
  <c r="N517" i="13" a="1"/>
  <c r="N517" i="13" s="1"/>
  <c r="O517" i="13" a="1"/>
  <c r="O517" i="13" s="1"/>
  <c r="P517" i="13" a="1"/>
  <c r="P517" i="13" s="1"/>
  <c r="A518" i="13" a="1"/>
  <c r="A518" i="13" s="1"/>
  <c r="B518" i="13" a="1"/>
  <c r="B518" i="13" s="1"/>
  <c r="C518" i="13" a="1"/>
  <c r="C518" i="13" s="1"/>
  <c r="D518" i="13" a="1"/>
  <c r="D518" i="13" s="1"/>
  <c r="E518" i="13" a="1"/>
  <c r="E518" i="13" s="1"/>
  <c r="F518" i="13" a="1"/>
  <c r="F518" i="13" s="1"/>
  <c r="G518" i="13" a="1"/>
  <c r="G518" i="13" s="1"/>
  <c r="H518" i="13" a="1"/>
  <c r="H518" i="13" s="1"/>
  <c r="I518" i="13" a="1"/>
  <c r="I518" i="13" s="1"/>
  <c r="J518" i="13" a="1"/>
  <c r="J518" i="13" s="1"/>
  <c r="K518" i="13" a="1"/>
  <c r="K518" i="13" s="1"/>
  <c r="L518" i="13" a="1"/>
  <c r="L518" i="13" s="1"/>
  <c r="M518" i="13" a="1"/>
  <c r="M518" i="13" s="1"/>
  <c r="N518" i="13" a="1"/>
  <c r="N518" i="13" s="1"/>
  <c r="O518" i="13" a="1"/>
  <c r="O518" i="13" s="1"/>
  <c r="P518" i="13" a="1"/>
  <c r="P518" i="13" s="1"/>
  <c r="A519" i="13" a="1"/>
  <c r="A519" i="13" s="1"/>
  <c r="B519" i="13" a="1"/>
  <c r="B519" i="13" s="1"/>
  <c r="C519" i="13" a="1"/>
  <c r="C519" i="13" s="1"/>
  <c r="D519" i="13" a="1"/>
  <c r="D519" i="13"/>
  <c r="E519" i="13" a="1"/>
  <c r="E519" i="13" s="1"/>
  <c r="F519" i="13" a="1"/>
  <c r="F519" i="13" s="1"/>
  <c r="G519" i="13" a="1"/>
  <c r="G519" i="13" s="1"/>
  <c r="H519" i="13" a="1"/>
  <c r="H519" i="13" s="1"/>
  <c r="I519" i="13" a="1"/>
  <c r="I519" i="13" s="1"/>
  <c r="J519" i="13" a="1"/>
  <c r="J519" i="13" s="1"/>
  <c r="K519" i="13" a="1"/>
  <c r="K519" i="13" s="1"/>
  <c r="L519" i="13" a="1"/>
  <c r="L519" i="13" s="1"/>
  <c r="M519" i="13" a="1"/>
  <c r="M519" i="13" s="1"/>
  <c r="N519" i="13" a="1"/>
  <c r="N519" i="13" s="1"/>
  <c r="O519" i="13" a="1"/>
  <c r="O519" i="13" s="1"/>
  <c r="P519" i="13" a="1"/>
  <c r="P519" i="13" s="1"/>
  <c r="A520" i="13" a="1"/>
  <c r="A520" i="13" s="1"/>
  <c r="B520" i="13" a="1"/>
  <c r="B520" i="13" s="1"/>
  <c r="C520" i="13" a="1"/>
  <c r="C520" i="13" s="1"/>
  <c r="D520" i="13" a="1"/>
  <c r="D520" i="13" s="1"/>
  <c r="E520" i="13" a="1"/>
  <c r="E520" i="13" s="1"/>
  <c r="F520" i="13" a="1"/>
  <c r="F520" i="13" s="1"/>
  <c r="G520" i="13" a="1"/>
  <c r="G520" i="13" s="1"/>
  <c r="H520" i="13" a="1"/>
  <c r="H520" i="13" s="1"/>
  <c r="I520" i="13" a="1"/>
  <c r="I520" i="13" s="1"/>
  <c r="J520" i="13" a="1"/>
  <c r="J520" i="13" s="1"/>
  <c r="K520" i="13" a="1"/>
  <c r="K520" i="13" s="1"/>
  <c r="L520" i="13" a="1"/>
  <c r="L520" i="13" s="1"/>
  <c r="M520" i="13" a="1"/>
  <c r="M520" i="13" s="1"/>
  <c r="N520" i="13" a="1"/>
  <c r="N520" i="13" s="1"/>
  <c r="O520" i="13" a="1"/>
  <c r="O520" i="13" s="1"/>
  <c r="P520" i="13" a="1"/>
  <c r="P520" i="13" s="1"/>
  <c r="A521" i="13" a="1"/>
  <c r="A521" i="13" s="1"/>
  <c r="B521" i="13" a="1"/>
  <c r="B521" i="13" s="1"/>
  <c r="C521" i="13" a="1"/>
  <c r="C521" i="13" s="1"/>
  <c r="D521" i="13" a="1"/>
  <c r="D521" i="13" s="1"/>
  <c r="E521" i="13" a="1"/>
  <c r="E521" i="13" s="1"/>
  <c r="F521" i="13" a="1"/>
  <c r="F521" i="13" s="1"/>
  <c r="G521" i="13" a="1"/>
  <c r="G521" i="13" s="1"/>
  <c r="H521" i="13" a="1"/>
  <c r="H521" i="13" s="1"/>
  <c r="I521" i="13" a="1"/>
  <c r="I521" i="13" s="1"/>
  <c r="J521" i="13" a="1"/>
  <c r="J521" i="13" s="1"/>
  <c r="K521" i="13" a="1"/>
  <c r="K521" i="13" s="1"/>
  <c r="L521" i="13" a="1"/>
  <c r="L521" i="13" s="1"/>
  <c r="M521" i="13" a="1"/>
  <c r="M521" i="13" s="1"/>
  <c r="N521" i="13" a="1"/>
  <c r="N521" i="13" s="1"/>
  <c r="O521" i="13" a="1"/>
  <c r="O521" i="13" s="1"/>
  <c r="P521" i="13" a="1"/>
  <c r="P521" i="13" s="1"/>
  <c r="A522" i="13" a="1"/>
  <c r="A522" i="13" s="1"/>
  <c r="B522" i="13" a="1"/>
  <c r="B522" i="13" s="1"/>
  <c r="C522" i="13" a="1"/>
  <c r="C522" i="13" s="1"/>
  <c r="D522" i="13" a="1"/>
  <c r="D522" i="13" s="1"/>
  <c r="E522" i="13" a="1"/>
  <c r="E522" i="13" s="1"/>
  <c r="F522" i="13" a="1"/>
  <c r="F522" i="13" s="1"/>
  <c r="G522" i="13" a="1"/>
  <c r="G522" i="13" s="1"/>
  <c r="H522" i="13" a="1"/>
  <c r="H522" i="13" s="1"/>
  <c r="I522" i="13" a="1"/>
  <c r="I522" i="13" s="1"/>
  <c r="J522" i="13" a="1"/>
  <c r="J522" i="13" s="1"/>
  <c r="K522" i="13" a="1"/>
  <c r="K522" i="13" s="1"/>
  <c r="L522" i="13" a="1"/>
  <c r="L522" i="13" s="1"/>
  <c r="M522" i="13" a="1"/>
  <c r="M522" i="13" s="1"/>
  <c r="N522" i="13" a="1"/>
  <c r="N522" i="13" s="1"/>
  <c r="O522" i="13" a="1"/>
  <c r="O522" i="13" s="1"/>
  <c r="P522" i="13" a="1"/>
  <c r="P522" i="13" s="1"/>
  <c r="A523" i="13" a="1"/>
  <c r="A523" i="13" s="1"/>
  <c r="B523" i="13" a="1"/>
  <c r="B523" i="13" s="1"/>
  <c r="C523" i="13" a="1"/>
  <c r="C523" i="13" s="1"/>
  <c r="D523" i="13" a="1"/>
  <c r="D523" i="13" s="1"/>
  <c r="E523" i="13" a="1"/>
  <c r="E523" i="13" s="1"/>
  <c r="F523" i="13" a="1"/>
  <c r="F523" i="13" s="1"/>
  <c r="G523" i="13" a="1"/>
  <c r="G523" i="13" s="1"/>
  <c r="H523" i="13" a="1"/>
  <c r="H523" i="13" s="1"/>
  <c r="I523" i="13" a="1"/>
  <c r="I523" i="13" s="1"/>
  <c r="J523" i="13" a="1"/>
  <c r="J523" i="13" s="1"/>
  <c r="K523" i="13" a="1"/>
  <c r="K523" i="13" s="1"/>
  <c r="L523" i="13" a="1"/>
  <c r="L523" i="13" s="1"/>
  <c r="M523" i="13" a="1"/>
  <c r="M523" i="13" s="1"/>
  <c r="N523" i="13" a="1"/>
  <c r="N523" i="13" s="1"/>
  <c r="O523" i="13" a="1"/>
  <c r="O523" i="13" s="1"/>
  <c r="P523" i="13" a="1"/>
  <c r="P523" i="13" s="1"/>
  <c r="A524" i="13" a="1"/>
  <c r="A524" i="13" s="1"/>
  <c r="B524" i="13" a="1"/>
  <c r="B524" i="13" s="1"/>
  <c r="C524" i="13" a="1"/>
  <c r="C524" i="13" s="1"/>
  <c r="D524" i="13" a="1"/>
  <c r="D524" i="13" s="1"/>
  <c r="E524" i="13" a="1"/>
  <c r="E524" i="13" s="1"/>
  <c r="F524" i="13" a="1"/>
  <c r="F524" i="13" s="1"/>
  <c r="G524" i="13" a="1"/>
  <c r="G524" i="13" s="1"/>
  <c r="H524" i="13" a="1"/>
  <c r="H524" i="13" s="1"/>
  <c r="I524" i="13" a="1"/>
  <c r="I524" i="13" s="1"/>
  <c r="J524" i="13" a="1"/>
  <c r="J524" i="13" s="1"/>
  <c r="K524" i="13" a="1"/>
  <c r="K524" i="13" s="1"/>
  <c r="L524" i="13" a="1"/>
  <c r="L524" i="13" s="1"/>
  <c r="M524" i="13" a="1"/>
  <c r="M524" i="13" s="1"/>
  <c r="N524" i="13" a="1"/>
  <c r="N524" i="13" s="1"/>
  <c r="O524" i="13" a="1"/>
  <c r="O524" i="13" s="1"/>
  <c r="P524" i="13" a="1"/>
  <c r="P524" i="13" s="1"/>
  <c r="A525" i="13" a="1"/>
  <c r="A525" i="13" s="1"/>
  <c r="B525" i="13" a="1"/>
  <c r="B525" i="13" s="1"/>
  <c r="C525" i="13" a="1"/>
  <c r="C525" i="13" s="1"/>
  <c r="D525" i="13" a="1"/>
  <c r="D525" i="13"/>
  <c r="E525" i="13" a="1"/>
  <c r="E525" i="13" s="1"/>
  <c r="F525" i="13" a="1"/>
  <c r="F525" i="13" s="1"/>
  <c r="G525" i="13" a="1"/>
  <c r="G525" i="13" s="1"/>
  <c r="H525" i="13" a="1"/>
  <c r="H525" i="13" s="1"/>
  <c r="I525" i="13" a="1"/>
  <c r="I525" i="13" s="1"/>
  <c r="J525" i="13" a="1"/>
  <c r="J525" i="13" s="1"/>
  <c r="K525" i="13" a="1"/>
  <c r="K525" i="13" s="1"/>
  <c r="L525" i="13" a="1"/>
  <c r="L525" i="13" s="1"/>
  <c r="M525" i="13" a="1"/>
  <c r="M525" i="13" s="1"/>
  <c r="N525" i="13" a="1"/>
  <c r="N525" i="13" s="1"/>
  <c r="O525" i="13" a="1"/>
  <c r="O525" i="13" s="1"/>
  <c r="P525" i="13" a="1"/>
  <c r="P525" i="13" s="1"/>
  <c r="A526" i="13" a="1"/>
  <c r="A526" i="13" s="1"/>
  <c r="B526" i="13" a="1"/>
  <c r="B526" i="13" s="1"/>
  <c r="C526" i="13" a="1"/>
  <c r="C526" i="13" s="1"/>
  <c r="D526" i="13" a="1"/>
  <c r="D526" i="13" s="1"/>
  <c r="E526" i="13" a="1"/>
  <c r="E526" i="13" s="1"/>
  <c r="F526" i="13" a="1"/>
  <c r="F526" i="13" s="1"/>
  <c r="G526" i="13" a="1"/>
  <c r="G526" i="13" s="1"/>
  <c r="H526" i="13" a="1"/>
  <c r="H526" i="13" s="1"/>
  <c r="I526" i="13" a="1"/>
  <c r="I526" i="13" s="1"/>
  <c r="J526" i="13" a="1"/>
  <c r="J526" i="13" s="1"/>
  <c r="K526" i="13" a="1"/>
  <c r="K526" i="13" s="1"/>
  <c r="L526" i="13" a="1"/>
  <c r="L526" i="13" s="1"/>
  <c r="M526" i="13" a="1"/>
  <c r="M526" i="13" s="1"/>
  <c r="N526" i="13" a="1"/>
  <c r="N526" i="13" s="1"/>
  <c r="O526" i="13" a="1"/>
  <c r="O526" i="13" s="1"/>
  <c r="P526" i="13" a="1"/>
  <c r="P526" i="13" s="1"/>
  <c r="A527" i="13" a="1"/>
  <c r="A527" i="13" s="1"/>
  <c r="B527" i="13" a="1"/>
  <c r="B527" i="13" s="1"/>
  <c r="C527" i="13" a="1"/>
  <c r="C527" i="13" s="1"/>
  <c r="D527" i="13" a="1"/>
  <c r="D527" i="13" s="1"/>
  <c r="E527" i="13" a="1"/>
  <c r="E527" i="13" s="1"/>
  <c r="F527" i="13" a="1"/>
  <c r="F527" i="13" s="1"/>
  <c r="G527" i="13" a="1"/>
  <c r="G527" i="13" s="1"/>
  <c r="H527" i="13" a="1"/>
  <c r="H527" i="13" s="1"/>
  <c r="I527" i="13" a="1"/>
  <c r="I527" i="13" s="1"/>
  <c r="J527" i="13" a="1"/>
  <c r="J527" i="13" s="1"/>
  <c r="K527" i="13" a="1"/>
  <c r="K527" i="13" s="1"/>
  <c r="L527" i="13" a="1"/>
  <c r="L527" i="13" s="1"/>
  <c r="M527" i="13" a="1"/>
  <c r="M527" i="13" s="1"/>
  <c r="N527" i="13" a="1"/>
  <c r="N527" i="13" s="1"/>
  <c r="O527" i="13" a="1"/>
  <c r="O527" i="13" s="1"/>
  <c r="P527" i="13" a="1"/>
  <c r="P527" i="13" s="1"/>
  <c r="A528" i="13" a="1"/>
  <c r="A528" i="13" s="1"/>
  <c r="B528" i="13" a="1"/>
  <c r="B528" i="13" s="1"/>
  <c r="C528" i="13" a="1"/>
  <c r="C528" i="13" s="1"/>
  <c r="D528" i="13" a="1"/>
  <c r="D528" i="13" s="1"/>
  <c r="E528" i="13" a="1"/>
  <c r="E528" i="13" s="1"/>
  <c r="F528" i="13" a="1"/>
  <c r="F528" i="13" s="1"/>
  <c r="G528" i="13" a="1"/>
  <c r="G528" i="13" s="1"/>
  <c r="H528" i="13" a="1"/>
  <c r="H528" i="13" s="1"/>
  <c r="I528" i="13" a="1"/>
  <c r="I528" i="13" s="1"/>
  <c r="J528" i="13" a="1"/>
  <c r="J528" i="13" s="1"/>
  <c r="K528" i="13" a="1"/>
  <c r="K528" i="13" s="1"/>
  <c r="L528" i="13" a="1"/>
  <c r="L528" i="13" s="1"/>
  <c r="M528" i="13" a="1"/>
  <c r="M528" i="13" s="1"/>
  <c r="N528" i="13" a="1"/>
  <c r="N528" i="13" s="1"/>
  <c r="O528" i="13" a="1"/>
  <c r="O528" i="13" s="1"/>
  <c r="P528" i="13" a="1"/>
  <c r="P528" i="13" s="1"/>
  <c r="A529" i="13" a="1"/>
  <c r="A529" i="13" s="1"/>
  <c r="B529" i="13" a="1"/>
  <c r="B529" i="13" s="1"/>
  <c r="C529" i="13" a="1"/>
  <c r="C529" i="13" s="1"/>
  <c r="D529" i="13" a="1"/>
  <c r="D529" i="13" s="1"/>
  <c r="E529" i="13" a="1"/>
  <c r="E529" i="13" s="1"/>
  <c r="F529" i="13" a="1"/>
  <c r="F529" i="13" s="1"/>
  <c r="G529" i="13" a="1"/>
  <c r="G529" i="13" s="1"/>
  <c r="H529" i="13" a="1"/>
  <c r="H529" i="13" s="1"/>
  <c r="I529" i="13" a="1"/>
  <c r="I529" i="13" s="1"/>
  <c r="J529" i="13" a="1"/>
  <c r="J529" i="13" s="1"/>
  <c r="K529" i="13" a="1"/>
  <c r="K529" i="13" s="1"/>
  <c r="L529" i="13" a="1"/>
  <c r="L529" i="13" s="1"/>
  <c r="M529" i="13" a="1"/>
  <c r="M529" i="13" s="1"/>
  <c r="N529" i="13" a="1"/>
  <c r="N529" i="13" s="1"/>
  <c r="O529" i="13" a="1"/>
  <c r="O529" i="13" s="1"/>
  <c r="P529" i="13" a="1"/>
  <c r="P529" i="13" s="1"/>
  <c r="A530" i="13" a="1"/>
  <c r="A530" i="13" s="1"/>
  <c r="B530" i="13" a="1"/>
  <c r="B530" i="13" s="1"/>
  <c r="C530" i="13" a="1"/>
  <c r="C530" i="13" s="1"/>
  <c r="D530" i="13" a="1"/>
  <c r="D530" i="13" s="1"/>
  <c r="E530" i="13" a="1"/>
  <c r="E530" i="13" s="1"/>
  <c r="F530" i="13" a="1"/>
  <c r="F530" i="13" s="1"/>
  <c r="G530" i="13" a="1"/>
  <c r="G530" i="13" s="1"/>
  <c r="H530" i="13" a="1"/>
  <c r="H530" i="13" s="1"/>
  <c r="I530" i="13" a="1"/>
  <c r="I530" i="13" s="1"/>
  <c r="J530" i="13" a="1"/>
  <c r="J530" i="13" s="1"/>
  <c r="K530" i="13" a="1"/>
  <c r="K530" i="13" s="1"/>
  <c r="L530" i="13" a="1"/>
  <c r="L530" i="13" s="1"/>
  <c r="M530" i="13" a="1"/>
  <c r="M530" i="13" s="1"/>
  <c r="N530" i="13" a="1"/>
  <c r="N530" i="13" s="1"/>
  <c r="O530" i="13" a="1"/>
  <c r="O530" i="13" s="1"/>
  <c r="P530" i="13" a="1"/>
  <c r="P530" i="13" s="1"/>
  <c r="A531" i="13" a="1"/>
  <c r="A531" i="13" s="1"/>
  <c r="B531" i="13" a="1"/>
  <c r="B531" i="13" s="1"/>
  <c r="C531" i="13" a="1"/>
  <c r="C531" i="13" s="1"/>
  <c r="D531" i="13" a="1"/>
  <c r="D531" i="13" s="1"/>
  <c r="E531" i="13" a="1"/>
  <c r="E531" i="13" s="1"/>
  <c r="F531" i="13" a="1"/>
  <c r="F531" i="13" s="1"/>
  <c r="G531" i="13" a="1"/>
  <c r="G531" i="13" s="1"/>
  <c r="H531" i="13" a="1"/>
  <c r="H531" i="13" s="1"/>
  <c r="I531" i="13" a="1"/>
  <c r="I531" i="13" s="1"/>
  <c r="J531" i="13" a="1"/>
  <c r="J531" i="13" s="1"/>
  <c r="K531" i="13" a="1"/>
  <c r="K531" i="13" s="1"/>
  <c r="L531" i="13" a="1"/>
  <c r="L531" i="13" s="1"/>
  <c r="M531" i="13" a="1"/>
  <c r="M531" i="13" s="1"/>
  <c r="N531" i="13" a="1"/>
  <c r="N531" i="13" s="1"/>
  <c r="O531" i="13" a="1"/>
  <c r="O531" i="13" s="1"/>
  <c r="P531" i="13" a="1"/>
  <c r="P531" i="13" s="1"/>
  <c r="A532" i="13" a="1"/>
  <c r="A532" i="13" s="1"/>
  <c r="B532" i="13" a="1"/>
  <c r="B532" i="13" s="1"/>
  <c r="C532" i="13" a="1"/>
  <c r="C532" i="13" s="1"/>
  <c r="D532" i="13" a="1"/>
  <c r="D532" i="13" s="1"/>
  <c r="E532" i="13" a="1"/>
  <c r="E532" i="13" s="1"/>
  <c r="F532" i="13" a="1"/>
  <c r="F532" i="13" s="1"/>
  <c r="G532" i="13" a="1"/>
  <c r="G532" i="13" s="1"/>
  <c r="H532" i="13" a="1"/>
  <c r="H532" i="13" s="1"/>
  <c r="I532" i="13" a="1"/>
  <c r="I532" i="13" s="1"/>
  <c r="J532" i="13" a="1"/>
  <c r="J532" i="13" s="1"/>
  <c r="K532" i="13" a="1"/>
  <c r="K532" i="13" s="1"/>
  <c r="L532" i="13" a="1"/>
  <c r="L532" i="13" s="1"/>
  <c r="M532" i="13" a="1"/>
  <c r="M532" i="13" s="1"/>
  <c r="N532" i="13" a="1"/>
  <c r="N532" i="13" s="1"/>
  <c r="O532" i="13" a="1"/>
  <c r="O532" i="13" s="1"/>
  <c r="P532" i="13" a="1"/>
  <c r="P532" i="13" s="1"/>
  <c r="A533" i="13" a="1"/>
  <c r="A533" i="13" s="1"/>
  <c r="B533" i="13" a="1"/>
  <c r="B533" i="13" s="1"/>
  <c r="C533" i="13" a="1"/>
  <c r="C533" i="13" s="1"/>
  <c r="D533" i="13" a="1"/>
  <c r="D533" i="13" s="1"/>
  <c r="E533" i="13" a="1"/>
  <c r="E533" i="13" s="1"/>
  <c r="F533" i="13" a="1"/>
  <c r="F533" i="13" s="1"/>
  <c r="G533" i="13" a="1"/>
  <c r="G533" i="13" s="1"/>
  <c r="H533" i="13" a="1"/>
  <c r="H533" i="13" s="1"/>
  <c r="I533" i="13" a="1"/>
  <c r="I533" i="13" s="1"/>
  <c r="J533" i="13" a="1"/>
  <c r="J533" i="13" s="1"/>
  <c r="K533" i="13" a="1"/>
  <c r="K533" i="13" s="1"/>
  <c r="L533" i="13" a="1"/>
  <c r="L533" i="13" s="1"/>
  <c r="M533" i="13" a="1"/>
  <c r="M533" i="13" s="1"/>
  <c r="N533" i="13" a="1"/>
  <c r="N533" i="13" s="1"/>
  <c r="O533" i="13" a="1"/>
  <c r="O533" i="13" s="1"/>
  <c r="P533" i="13" a="1"/>
  <c r="P533" i="13" s="1"/>
  <c r="A534" i="13" a="1"/>
  <c r="A534" i="13" s="1"/>
  <c r="B534" i="13" a="1"/>
  <c r="B534" i="13" s="1"/>
  <c r="C534" i="13" a="1"/>
  <c r="C534" i="13" s="1"/>
  <c r="D534" i="13" a="1"/>
  <c r="D534" i="13" s="1"/>
  <c r="E534" i="13" a="1"/>
  <c r="E534" i="13" s="1"/>
  <c r="F534" i="13" a="1"/>
  <c r="F534" i="13" s="1"/>
  <c r="G534" i="13" a="1"/>
  <c r="G534" i="13" s="1"/>
  <c r="H534" i="13" a="1"/>
  <c r="H534" i="13" s="1"/>
  <c r="I534" i="13" a="1"/>
  <c r="I534" i="13" s="1"/>
  <c r="J534" i="13" a="1"/>
  <c r="J534" i="13" s="1"/>
  <c r="K534" i="13" a="1"/>
  <c r="K534" i="13" s="1"/>
  <c r="L534" i="13" a="1"/>
  <c r="L534" i="13" s="1"/>
  <c r="M534" i="13" a="1"/>
  <c r="M534" i="13" s="1"/>
  <c r="N534" i="13" a="1"/>
  <c r="N534" i="13" s="1"/>
  <c r="O534" i="13" a="1"/>
  <c r="O534" i="13" s="1"/>
  <c r="P534" i="13" a="1"/>
  <c r="P534" i="13" s="1"/>
  <c r="A535" i="13" a="1"/>
  <c r="A535" i="13" s="1"/>
  <c r="B535" i="13" a="1"/>
  <c r="B535" i="13" s="1"/>
  <c r="C535" i="13" a="1"/>
  <c r="C535" i="13" s="1"/>
  <c r="D535" i="13" a="1"/>
  <c r="D535" i="13" s="1"/>
  <c r="E535" i="13" a="1"/>
  <c r="E535" i="13" s="1"/>
  <c r="F535" i="13" a="1"/>
  <c r="F535" i="13" s="1"/>
  <c r="G535" i="13" a="1"/>
  <c r="G535" i="13" s="1"/>
  <c r="H535" i="13" a="1"/>
  <c r="H535" i="13" s="1"/>
  <c r="I535" i="13" a="1"/>
  <c r="I535" i="13" s="1"/>
  <c r="J535" i="13" a="1"/>
  <c r="J535" i="13" s="1"/>
  <c r="K535" i="13" a="1"/>
  <c r="K535" i="13" s="1"/>
  <c r="L535" i="13" a="1"/>
  <c r="L535" i="13" s="1"/>
  <c r="M535" i="13" a="1"/>
  <c r="M535" i="13" s="1"/>
  <c r="N535" i="13" a="1"/>
  <c r="N535" i="13" s="1"/>
  <c r="O535" i="13" a="1"/>
  <c r="O535" i="13" s="1"/>
  <c r="P535" i="13" a="1"/>
  <c r="P535" i="13" s="1"/>
  <c r="A536" i="13" a="1"/>
  <c r="A536" i="13" s="1"/>
  <c r="B536" i="13" a="1"/>
  <c r="B536" i="13" s="1"/>
  <c r="C536" i="13" a="1"/>
  <c r="C536" i="13" s="1"/>
  <c r="D536" i="13" a="1"/>
  <c r="D536" i="13" s="1"/>
  <c r="E536" i="13" a="1"/>
  <c r="E536" i="13" s="1"/>
  <c r="F536" i="13" a="1"/>
  <c r="F536" i="13" s="1"/>
  <c r="G536" i="13" a="1"/>
  <c r="G536" i="13" s="1"/>
  <c r="H536" i="13" a="1"/>
  <c r="H536" i="13" s="1"/>
  <c r="I536" i="13" a="1"/>
  <c r="I536" i="13" s="1"/>
  <c r="J536" i="13" a="1"/>
  <c r="J536" i="13" s="1"/>
  <c r="K536" i="13" a="1"/>
  <c r="K536" i="13" s="1"/>
  <c r="L536" i="13" a="1"/>
  <c r="L536" i="13" s="1"/>
  <c r="M536" i="13" a="1"/>
  <c r="M536" i="13" s="1"/>
  <c r="N536" i="13" a="1"/>
  <c r="N536" i="13" s="1"/>
  <c r="O536" i="13" a="1"/>
  <c r="O536" i="13" s="1"/>
  <c r="P536" i="13" a="1"/>
  <c r="P536" i="13" s="1"/>
  <c r="A537" i="13" a="1"/>
  <c r="A537" i="13" s="1"/>
  <c r="B537" i="13" a="1"/>
  <c r="B537" i="13" s="1"/>
  <c r="C537" i="13" a="1"/>
  <c r="C537" i="13" s="1"/>
  <c r="D537" i="13" a="1"/>
  <c r="D537" i="13" s="1"/>
  <c r="E537" i="13" a="1"/>
  <c r="E537" i="13" s="1"/>
  <c r="F537" i="13" a="1"/>
  <c r="F537" i="13" s="1"/>
  <c r="G537" i="13" a="1"/>
  <c r="G537" i="13" s="1"/>
  <c r="H537" i="13" a="1"/>
  <c r="H537" i="13" s="1"/>
  <c r="I537" i="13" a="1"/>
  <c r="I537" i="13" s="1"/>
  <c r="J537" i="13" a="1"/>
  <c r="J537" i="13" s="1"/>
  <c r="K537" i="13" a="1"/>
  <c r="K537" i="13" s="1"/>
  <c r="L537" i="13" a="1"/>
  <c r="L537" i="13" s="1"/>
  <c r="M537" i="13" a="1"/>
  <c r="M537" i="13" s="1"/>
  <c r="N537" i="13" a="1"/>
  <c r="N537" i="13" s="1"/>
  <c r="O537" i="13" a="1"/>
  <c r="O537" i="13" s="1"/>
  <c r="P537" i="13" a="1"/>
  <c r="P537" i="13" s="1"/>
  <c r="A538" i="13" a="1"/>
  <c r="A538" i="13" s="1"/>
  <c r="B538" i="13" a="1"/>
  <c r="B538" i="13" s="1"/>
  <c r="C538" i="13" a="1"/>
  <c r="C538" i="13" s="1"/>
  <c r="D538" i="13" a="1"/>
  <c r="D538" i="13" s="1"/>
  <c r="E538" i="13" a="1"/>
  <c r="E538" i="13" s="1"/>
  <c r="F538" i="13" a="1"/>
  <c r="F538" i="13" s="1"/>
  <c r="G538" i="13" a="1"/>
  <c r="G538" i="13" s="1"/>
  <c r="H538" i="13" a="1"/>
  <c r="H538" i="13" s="1"/>
  <c r="I538" i="13" a="1"/>
  <c r="I538" i="13" s="1"/>
  <c r="J538" i="13" a="1"/>
  <c r="J538" i="13" s="1"/>
  <c r="K538" i="13" a="1"/>
  <c r="K538" i="13" s="1"/>
  <c r="L538" i="13" a="1"/>
  <c r="L538" i="13" s="1"/>
  <c r="M538" i="13" a="1"/>
  <c r="M538" i="13" s="1"/>
  <c r="N538" i="13" a="1"/>
  <c r="N538" i="13" s="1"/>
  <c r="O538" i="13" a="1"/>
  <c r="O538" i="13" s="1"/>
  <c r="P538" i="13" a="1"/>
  <c r="P538" i="13" s="1"/>
  <c r="A539" i="13" a="1"/>
  <c r="A539" i="13" s="1"/>
  <c r="B539" i="13" a="1"/>
  <c r="B539" i="13" s="1"/>
  <c r="C539" i="13" a="1"/>
  <c r="C539" i="13" s="1"/>
  <c r="D539" i="13" a="1"/>
  <c r="D539" i="13" s="1"/>
  <c r="E539" i="13" a="1"/>
  <c r="E539" i="13" s="1"/>
  <c r="F539" i="13" a="1"/>
  <c r="F539" i="13" s="1"/>
  <c r="G539" i="13" a="1"/>
  <c r="G539" i="13" s="1"/>
  <c r="H539" i="13" a="1"/>
  <c r="H539" i="13" s="1"/>
  <c r="I539" i="13" a="1"/>
  <c r="I539" i="13" s="1"/>
  <c r="J539" i="13" a="1"/>
  <c r="J539" i="13" s="1"/>
  <c r="K539" i="13" a="1"/>
  <c r="K539" i="13" s="1"/>
  <c r="L539" i="13" a="1"/>
  <c r="L539" i="13" s="1"/>
  <c r="M539" i="13" a="1"/>
  <c r="M539" i="13" s="1"/>
  <c r="N539" i="13" a="1"/>
  <c r="N539" i="13" s="1"/>
  <c r="O539" i="13" a="1"/>
  <c r="O539" i="13" s="1"/>
  <c r="P539" i="13" a="1"/>
  <c r="P539" i="13" s="1"/>
  <c r="A540" i="13" a="1"/>
  <c r="A540" i="13" s="1"/>
  <c r="B540" i="13" a="1"/>
  <c r="B540" i="13" s="1"/>
  <c r="C540" i="13" a="1"/>
  <c r="C540" i="13" s="1"/>
  <c r="D540" i="13" a="1"/>
  <c r="D540" i="13" s="1"/>
  <c r="E540" i="13" a="1"/>
  <c r="E540" i="13" s="1"/>
  <c r="F540" i="13" a="1"/>
  <c r="F540" i="13" s="1"/>
  <c r="G540" i="13" a="1"/>
  <c r="G540" i="13" s="1"/>
  <c r="H540" i="13" a="1"/>
  <c r="H540" i="13" s="1"/>
  <c r="I540" i="13" a="1"/>
  <c r="I540" i="13" s="1"/>
  <c r="J540" i="13" a="1"/>
  <c r="J540" i="13" s="1"/>
  <c r="K540" i="13" a="1"/>
  <c r="K540" i="13" s="1"/>
  <c r="L540" i="13" a="1"/>
  <c r="L540" i="13" s="1"/>
  <c r="M540" i="13" a="1"/>
  <c r="M540" i="13" s="1"/>
  <c r="N540" i="13" a="1"/>
  <c r="N540" i="13" s="1"/>
  <c r="O540" i="13" a="1"/>
  <c r="O540" i="13" s="1"/>
  <c r="P540" i="13" a="1"/>
  <c r="P540" i="13" s="1"/>
  <c r="A541" i="13" a="1"/>
  <c r="A541" i="13" s="1"/>
  <c r="B541" i="13" a="1"/>
  <c r="B541" i="13" s="1"/>
  <c r="C541" i="13" a="1"/>
  <c r="C541" i="13" s="1"/>
  <c r="D541" i="13" a="1"/>
  <c r="D541" i="13" s="1"/>
  <c r="E541" i="13" a="1"/>
  <c r="E541" i="13" s="1"/>
  <c r="F541" i="13" a="1"/>
  <c r="F541" i="13" s="1"/>
  <c r="G541" i="13" a="1"/>
  <c r="G541" i="13" s="1"/>
  <c r="H541" i="13" a="1"/>
  <c r="H541" i="13" s="1"/>
  <c r="I541" i="13" a="1"/>
  <c r="I541" i="13" s="1"/>
  <c r="J541" i="13" a="1"/>
  <c r="J541" i="13" s="1"/>
  <c r="K541" i="13" a="1"/>
  <c r="K541" i="13" s="1"/>
  <c r="L541" i="13" a="1"/>
  <c r="L541" i="13" s="1"/>
  <c r="M541" i="13" a="1"/>
  <c r="M541" i="13" s="1"/>
  <c r="N541" i="13" a="1"/>
  <c r="N541" i="13" s="1"/>
  <c r="O541" i="13" a="1"/>
  <c r="O541" i="13" s="1"/>
  <c r="P541" i="13" a="1"/>
  <c r="P541" i="13" s="1"/>
  <c r="A542" i="13" a="1"/>
  <c r="A542" i="13" s="1"/>
  <c r="B542" i="13" a="1"/>
  <c r="B542" i="13" s="1"/>
  <c r="C542" i="13" a="1"/>
  <c r="C542" i="13" s="1"/>
  <c r="D542" i="13" a="1"/>
  <c r="D542" i="13" s="1"/>
  <c r="E542" i="13" a="1"/>
  <c r="E542" i="13" s="1"/>
  <c r="F542" i="13" a="1"/>
  <c r="F542" i="13" s="1"/>
  <c r="G542" i="13" a="1"/>
  <c r="G542" i="13" s="1"/>
  <c r="H542" i="13" a="1"/>
  <c r="H542" i="13" s="1"/>
  <c r="I542" i="13" a="1"/>
  <c r="I542" i="13" s="1"/>
  <c r="J542" i="13" a="1"/>
  <c r="J542" i="13" s="1"/>
  <c r="K542" i="13" a="1"/>
  <c r="K542" i="13" s="1"/>
  <c r="L542" i="13" a="1"/>
  <c r="L542" i="13" s="1"/>
  <c r="M542" i="13" a="1"/>
  <c r="M542" i="13" s="1"/>
  <c r="N542" i="13" a="1"/>
  <c r="N542" i="13" s="1"/>
  <c r="O542" i="13" a="1"/>
  <c r="O542" i="13" s="1"/>
  <c r="P542" i="13" a="1"/>
  <c r="P542" i="13" s="1"/>
  <c r="A543" i="13" a="1"/>
  <c r="A543" i="13" s="1"/>
  <c r="B543" i="13" a="1"/>
  <c r="B543" i="13" s="1"/>
  <c r="C543" i="13" a="1"/>
  <c r="C543" i="13" s="1"/>
  <c r="D543" i="13" a="1"/>
  <c r="D543" i="13" s="1"/>
  <c r="E543" i="13" a="1"/>
  <c r="E543" i="13" s="1"/>
  <c r="F543" i="13" a="1"/>
  <c r="F543" i="13" s="1"/>
  <c r="G543" i="13" a="1"/>
  <c r="G543" i="13" s="1"/>
  <c r="H543" i="13" a="1"/>
  <c r="H543" i="13" s="1"/>
  <c r="I543" i="13" a="1"/>
  <c r="I543" i="13" s="1"/>
  <c r="J543" i="13" a="1"/>
  <c r="J543" i="13" s="1"/>
  <c r="K543" i="13" a="1"/>
  <c r="K543" i="13" s="1"/>
  <c r="L543" i="13" a="1"/>
  <c r="L543" i="13" s="1"/>
  <c r="M543" i="13" a="1"/>
  <c r="M543" i="13" s="1"/>
  <c r="N543" i="13" a="1"/>
  <c r="N543" i="13" s="1"/>
  <c r="O543" i="13" a="1"/>
  <c r="O543" i="13" s="1"/>
  <c r="P543" i="13" a="1"/>
  <c r="P543" i="13" s="1"/>
  <c r="A544" i="13" a="1"/>
  <c r="A544" i="13" s="1"/>
  <c r="B544" i="13" a="1"/>
  <c r="B544" i="13" s="1"/>
  <c r="C544" i="13" a="1"/>
  <c r="C544" i="13" s="1"/>
  <c r="D544" i="13" a="1"/>
  <c r="D544" i="13" s="1"/>
  <c r="E544" i="13" a="1"/>
  <c r="E544" i="13" s="1"/>
  <c r="F544" i="13" a="1"/>
  <c r="F544" i="13" s="1"/>
  <c r="G544" i="13" a="1"/>
  <c r="G544" i="13" s="1"/>
  <c r="H544" i="13" a="1"/>
  <c r="H544" i="13" s="1"/>
  <c r="I544" i="13" a="1"/>
  <c r="I544" i="13" s="1"/>
  <c r="J544" i="13" a="1"/>
  <c r="J544" i="13" s="1"/>
  <c r="K544" i="13" a="1"/>
  <c r="K544" i="13" s="1"/>
  <c r="L544" i="13" a="1"/>
  <c r="L544" i="13" s="1"/>
  <c r="M544" i="13" a="1"/>
  <c r="M544" i="13" s="1"/>
  <c r="N544" i="13" a="1"/>
  <c r="N544" i="13" s="1"/>
  <c r="O544" i="13" a="1"/>
  <c r="O544" i="13" s="1"/>
  <c r="P544" i="13" a="1"/>
  <c r="P544" i="13" s="1"/>
  <c r="A545" i="13" a="1"/>
  <c r="A545" i="13" s="1"/>
  <c r="B545" i="13" a="1"/>
  <c r="B545" i="13" s="1"/>
  <c r="C545" i="13" a="1"/>
  <c r="C545" i="13" s="1"/>
  <c r="D545" i="13" a="1"/>
  <c r="D545" i="13" s="1"/>
  <c r="E545" i="13" a="1"/>
  <c r="E545" i="13" s="1"/>
  <c r="F545" i="13" a="1"/>
  <c r="F545" i="13" s="1"/>
  <c r="G545" i="13" a="1"/>
  <c r="G545" i="13" s="1"/>
  <c r="H545" i="13" a="1"/>
  <c r="H545" i="13" s="1"/>
  <c r="I545" i="13" a="1"/>
  <c r="I545" i="13" s="1"/>
  <c r="J545" i="13" a="1"/>
  <c r="J545" i="13" s="1"/>
  <c r="K545" i="13" a="1"/>
  <c r="K545" i="13" s="1"/>
  <c r="L545" i="13" a="1"/>
  <c r="L545" i="13" s="1"/>
  <c r="M545" i="13" a="1"/>
  <c r="M545" i="13" s="1"/>
  <c r="N545" i="13" a="1"/>
  <c r="N545" i="13" s="1"/>
  <c r="O545" i="13" a="1"/>
  <c r="O545" i="13" s="1"/>
  <c r="P545" i="13" a="1"/>
  <c r="P545" i="13" s="1"/>
  <c r="A546" i="13" a="1"/>
  <c r="A546" i="13" s="1"/>
  <c r="B546" i="13" a="1"/>
  <c r="B546" i="13" s="1"/>
  <c r="C546" i="13" a="1"/>
  <c r="C546" i="13" s="1"/>
  <c r="D546" i="13" a="1"/>
  <c r="D546" i="13" s="1"/>
  <c r="E546" i="13" a="1"/>
  <c r="E546" i="13" s="1"/>
  <c r="F546" i="13" a="1"/>
  <c r="F546" i="13" s="1"/>
  <c r="G546" i="13" a="1"/>
  <c r="G546" i="13" s="1"/>
  <c r="H546" i="13" a="1"/>
  <c r="H546" i="13" s="1"/>
  <c r="I546" i="13" a="1"/>
  <c r="I546" i="13" s="1"/>
  <c r="J546" i="13" a="1"/>
  <c r="J546" i="13" s="1"/>
  <c r="K546" i="13" a="1"/>
  <c r="K546" i="13" s="1"/>
  <c r="L546" i="13" a="1"/>
  <c r="L546" i="13" s="1"/>
  <c r="M546" i="13" a="1"/>
  <c r="M546" i="13" s="1"/>
  <c r="N546" i="13" a="1"/>
  <c r="N546" i="13" s="1"/>
  <c r="O546" i="13" a="1"/>
  <c r="O546" i="13" s="1"/>
  <c r="P546" i="13" a="1"/>
  <c r="P546" i="13" s="1"/>
  <c r="A547" i="13" a="1"/>
  <c r="A547" i="13" s="1"/>
  <c r="B547" i="13" a="1"/>
  <c r="B547" i="13" s="1"/>
  <c r="C547" i="13" a="1"/>
  <c r="C547" i="13" s="1"/>
  <c r="D547" i="13" a="1"/>
  <c r="D547" i="13" s="1"/>
  <c r="E547" i="13" a="1"/>
  <c r="E547" i="13" s="1"/>
  <c r="F547" i="13" a="1"/>
  <c r="F547" i="13" s="1"/>
  <c r="G547" i="13" a="1"/>
  <c r="G547" i="13" s="1"/>
  <c r="H547" i="13" a="1"/>
  <c r="H547" i="13" s="1"/>
  <c r="I547" i="13" a="1"/>
  <c r="I547" i="13" s="1"/>
  <c r="J547" i="13" a="1"/>
  <c r="J547" i="13" s="1"/>
  <c r="K547" i="13" a="1"/>
  <c r="K547" i="13" s="1"/>
  <c r="L547" i="13" a="1"/>
  <c r="L547" i="13" s="1"/>
  <c r="M547" i="13" a="1"/>
  <c r="M547" i="13" s="1"/>
  <c r="N547" i="13" a="1"/>
  <c r="N547" i="13" s="1"/>
  <c r="O547" i="13" a="1"/>
  <c r="O547" i="13" s="1"/>
  <c r="P547" i="13" a="1"/>
  <c r="P547" i="13" s="1"/>
  <c r="A548" i="13" a="1"/>
  <c r="A548" i="13" s="1"/>
  <c r="B548" i="13" a="1"/>
  <c r="B548" i="13" s="1"/>
  <c r="C548" i="13" a="1"/>
  <c r="C548" i="13" s="1"/>
  <c r="D548" i="13" a="1"/>
  <c r="D548" i="13" s="1"/>
  <c r="E548" i="13" a="1"/>
  <c r="E548" i="13" s="1"/>
  <c r="F548" i="13" a="1"/>
  <c r="F548" i="13" s="1"/>
  <c r="G548" i="13" a="1"/>
  <c r="G548" i="13" s="1"/>
  <c r="H548" i="13" a="1"/>
  <c r="H548" i="13" s="1"/>
  <c r="I548" i="13" a="1"/>
  <c r="I548" i="13" s="1"/>
  <c r="J548" i="13" a="1"/>
  <c r="J548" i="13" s="1"/>
  <c r="K548" i="13" a="1"/>
  <c r="K548" i="13" s="1"/>
  <c r="L548" i="13" a="1"/>
  <c r="L548" i="13" s="1"/>
  <c r="M548" i="13" a="1"/>
  <c r="M548" i="13" s="1"/>
  <c r="N548" i="13" a="1"/>
  <c r="N548" i="13" s="1"/>
  <c r="O548" i="13" a="1"/>
  <c r="O548" i="13" s="1"/>
  <c r="P548" i="13" a="1"/>
  <c r="P548" i="13" s="1"/>
  <c r="A549" i="13" a="1"/>
  <c r="A549" i="13" s="1"/>
  <c r="B549" i="13" a="1"/>
  <c r="B549" i="13" s="1"/>
  <c r="C549" i="13" a="1"/>
  <c r="C549" i="13" s="1"/>
  <c r="D549" i="13" a="1"/>
  <c r="D549" i="13" s="1"/>
  <c r="E549" i="13" a="1"/>
  <c r="E549" i="13" s="1"/>
  <c r="F549" i="13" a="1"/>
  <c r="F549" i="13" s="1"/>
  <c r="G549" i="13" a="1"/>
  <c r="G549" i="13" s="1"/>
  <c r="H549" i="13" a="1"/>
  <c r="H549" i="13" s="1"/>
  <c r="I549" i="13" a="1"/>
  <c r="I549" i="13" s="1"/>
  <c r="J549" i="13" a="1"/>
  <c r="J549" i="13" s="1"/>
  <c r="K549" i="13" a="1"/>
  <c r="K549" i="13" s="1"/>
  <c r="L549" i="13" a="1"/>
  <c r="L549" i="13" s="1"/>
  <c r="M549" i="13" a="1"/>
  <c r="M549" i="13" s="1"/>
  <c r="N549" i="13" a="1"/>
  <c r="N549" i="13" s="1"/>
  <c r="O549" i="13" a="1"/>
  <c r="O549" i="13" s="1"/>
  <c r="P549" i="13" a="1"/>
  <c r="P549" i="13" s="1"/>
  <c r="A550" i="13" a="1"/>
  <c r="A550" i="13" s="1"/>
  <c r="B550" i="13" a="1"/>
  <c r="B550" i="13" s="1"/>
  <c r="C550" i="13" a="1"/>
  <c r="C550" i="13" s="1"/>
  <c r="D550" i="13" a="1"/>
  <c r="D550" i="13" s="1"/>
  <c r="E550" i="13" a="1"/>
  <c r="E550" i="13" s="1"/>
  <c r="F550" i="13" a="1"/>
  <c r="F550" i="13" s="1"/>
  <c r="G550" i="13" a="1"/>
  <c r="G550" i="13" s="1"/>
  <c r="H550" i="13" a="1"/>
  <c r="H550" i="13" s="1"/>
  <c r="I550" i="13" a="1"/>
  <c r="I550" i="13" s="1"/>
  <c r="J550" i="13" a="1"/>
  <c r="J550" i="13" s="1"/>
  <c r="K550" i="13" a="1"/>
  <c r="K550" i="13" s="1"/>
  <c r="L550" i="13" a="1"/>
  <c r="L550" i="13" s="1"/>
  <c r="M550" i="13" a="1"/>
  <c r="M550" i="13" s="1"/>
  <c r="N550" i="13" a="1"/>
  <c r="N550" i="13" s="1"/>
  <c r="O550" i="13" a="1"/>
  <c r="O550" i="13" s="1"/>
  <c r="P550" i="13" a="1"/>
  <c r="P550" i="13" s="1"/>
  <c r="A551" i="13" a="1"/>
  <c r="A551" i="13" s="1"/>
  <c r="B551" i="13" a="1"/>
  <c r="B551" i="13" s="1"/>
  <c r="C551" i="13" a="1"/>
  <c r="C551" i="13" s="1"/>
  <c r="D551" i="13" a="1"/>
  <c r="D551" i="13" s="1"/>
  <c r="E551" i="13" a="1"/>
  <c r="E551" i="13" s="1"/>
  <c r="F551" i="13" a="1"/>
  <c r="F551" i="13" s="1"/>
  <c r="G551" i="13" a="1"/>
  <c r="G551" i="13" s="1"/>
  <c r="H551" i="13" a="1"/>
  <c r="H551" i="13" s="1"/>
  <c r="I551" i="13" a="1"/>
  <c r="I551" i="13" s="1"/>
  <c r="J551" i="13" a="1"/>
  <c r="J551" i="13" s="1"/>
  <c r="K551" i="13" a="1"/>
  <c r="K551" i="13" s="1"/>
  <c r="L551" i="13" a="1"/>
  <c r="L551" i="13" s="1"/>
  <c r="M551" i="13" a="1"/>
  <c r="M551" i="13" s="1"/>
  <c r="N551" i="13" a="1"/>
  <c r="N551" i="13" s="1"/>
  <c r="O551" i="13" a="1"/>
  <c r="O551" i="13" s="1"/>
  <c r="P551" i="13" a="1"/>
  <c r="P551" i="13" s="1"/>
  <c r="A552" i="13" a="1"/>
  <c r="A552" i="13" s="1"/>
  <c r="B552" i="13" a="1"/>
  <c r="B552" i="13" s="1"/>
  <c r="C552" i="13" a="1"/>
  <c r="C552" i="13" s="1"/>
  <c r="D552" i="13" a="1"/>
  <c r="D552" i="13" s="1"/>
  <c r="E552" i="13" a="1"/>
  <c r="E552" i="13" s="1"/>
  <c r="F552" i="13" a="1"/>
  <c r="F552" i="13" s="1"/>
  <c r="G552" i="13" a="1"/>
  <c r="G552" i="13" s="1"/>
  <c r="H552" i="13" a="1"/>
  <c r="H552" i="13" s="1"/>
  <c r="I552" i="13" a="1"/>
  <c r="I552" i="13" s="1"/>
  <c r="J552" i="13" a="1"/>
  <c r="J552" i="13" s="1"/>
  <c r="K552" i="13" a="1"/>
  <c r="K552" i="13" s="1"/>
  <c r="L552" i="13" a="1"/>
  <c r="L552" i="13" s="1"/>
  <c r="M552" i="13" a="1"/>
  <c r="M552" i="13" s="1"/>
  <c r="N552" i="13" a="1"/>
  <c r="N552" i="13" s="1"/>
  <c r="O552" i="13" a="1"/>
  <c r="O552" i="13" s="1"/>
  <c r="P552" i="13" a="1"/>
  <c r="P552" i="13" s="1"/>
  <c r="A553" i="13" a="1"/>
  <c r="A553" i="13" s="1"/>
  <c r="B553" i="13" a="1"/>
  <c r="B553" i="13" s="1"/>
  <c r="C553" i="13" a="1"/>
  <c r="C553" i="13" s="1"/>
  <c r="D553" i="13" a="1"/>
  <c r="D553" i="13" s="1"/>
  <c r="E553" i="13" a="1"/>
  <c r="E553" i="13" s="1"/>
  <c r="F553" i="13" a="1"/>
  <c r="F553" i="13" s="1"/>
  <c r="G553" i="13" a="1"/>
  <c r="G553" i="13" s="1"/>
  <c r="H553" i="13" a="1"/>
  <c r="H553" i="13" s="1"/>
  <c r="I553" i="13" a="1"/>
  <c r="I553" i="13" s="1"/>
  <c r="J553" i="13" a="1"/>
  <c r="J553" i="13" s="1"/>
  <c r="K553" i="13" a="1"/>
  <c r="K553" i="13" s="1"/>
  <c r="L553" i="13" a="1"/>
  <c r="L553" i="13" s="1"/>
  <c r="M553" i="13" a="1"/>
  <c r="M553" i="13" s="1"/>
  <c r="N553" i="13" a="1"/>
  <c r="N553" i="13" s="1"/>
  <c r="O553" i="13" a="1"/>
  <c r="O553" i="13" s="1"/>
  <c r="P553" i="13" a="1"/>
  <c r="P553" i="13" s="1"/>
  <c r="A554" i="13" a="1"/>
  <c r="A554" i="13" s="1"/>
  <c r="B554" i="13" a="1"/>
  <c r="B554" i="13" s="1"/>
  <c r="C554" i="13" a="1"/>
  <c r="C554" i="13" s="1"/>
  <c r="D554" i="13" a="1"/>
  <c r="D554" i="13" s="1"/>
  <c r="E554" i="13" a="1"/>
  <c r="E554" i="13" s="1"/>
  <c r="F554" i="13" a="1"/>
  <c r="F554" i="13" s="1"/>
  <c r="G554" i="13" a="1"/>
  <c r="G554" i="13" s="1"/>
  <c r="H554" i="13" a="1"/>
  <c r="H554" i="13" s="1"/>
  <c r="I554" i="13" a="1"/>
  <c r="I554" i="13" s="1"/>
  <c r="J554" i="13" a="1"/>
  <c r="J554" i="13" s="1"/>
  <c r="K554" i="13" a="1"/>
  <c r="K554" i="13" s="1"/>
  <c r="L554" i="13" a="1"/>
  <c r="L554" i="13" s="1"/>
  <c r="M554" i="13" a="1"/>
  <c r="M554" i="13" s="1"/>
  <c r="N554" i="13" a="1"/>
  <c r="N554" i="13" s="1"/>
  <c r="O554" i="13" a="1"/>
  <c r="O554" i="13" s="1"/>
  <c r="P554" i="13" a="1"/>
  <c r="P554" i="13" s="1"/>
  <c r="A555" i="13" a="1"/>
  <c r="A555" i="13" s="1"/>
  <c r="B555" i="13" a="1"/>
  <c r="B555" i="13" s="1"/>
  <c r="C555" i="13" a="1"/>
  <c r="C555" i="13" s="1"/>
  <c r="D555" i="13" a="1"/>
  <c r="D555" i="13" s="1"/>
  <c r="E555" i="13" a="1"/>
  <c r="E555" i="13" s="1"/>
  <c r="F555" i="13" a="1"/>
  <c r="F555" i="13" s="1"/>
  <c r="G555" i="13" a="1"/>
  <c r="G555" i="13" s="1"/>
  <c r="H555" i="13" a="1"/>
  <c r="H555" i="13" s="1"/>
  <c r="I555" i="13" a="1"/>
  <c r="I555" i="13" s="1"/>
  <c r="J555" i="13" a="1"/>
  <c r="J555" i="13" s="1"/>
  <c r="K555" i="13" a="1"/>
  <c r="K555" i="13" s="1"/>
  <c r="L555" i="13" a="1"/>
  <c r="L555" i="13" s="1"/>
  <c r="M555" i="13" a="1"/>
  <c r="M555" i="13" s="1"/>
  <c r="N555" i="13" a="1"/>
  <c r="N555" i="13" s="1"/>
  <c r="O555" i="13" a="1"/>
  <c r="O555" i="13" s="1"/>
  <c r="P555" i="13" a="1"/>
  <c r="P555" i="13" s="1"/>
  <c r="A556" i="13" a="1"/>
  <c r="A556" i="13" s="1"/>
  <c r="B556" i="13" a="1"/>
  <c r="B556" i="13" s="1"/>
  <c r="C556" i="13" a="1"/>
  <c r="C556" i="13" s="1"/>
  <c r="D556" i="13" a="1"/>
  <c r="D556" i="13" s="1"/>
  <c r="E556" i="13" a="1"/>
  <c r="E556" i="13" s="1"/>
  <c r="F556" i="13" a="1"/>
  <c r="F556" i="13" s="1"/>
  <c r="G556" i="13" a="1"/>
  <c r="G556" i="13" s="1"/>
  <c r="H556" i="13" a="1"/>
  <c r="H556" i="13" s="1"/>
  <c r="I556" i="13" a="1"/>
  <c r="I556" i="13" s="1"/>
  <c r="J556" i="13" a="1"/>
  <c r="J556" i="13" s="1"/>
  <c r="K556" i="13" a="1"/>
  <c r="K556" i="13" s="1"/>
  <c r="L556" i="13" a="1"/>
  <c r="L556" i="13" s="1"/>
  <c r="M556" i="13" a="1"/>
  <c r="M556" i="13" s="1"/>
  <c r="N556" i="13" a="1"/>
  <c r="N556" i="13" s="1"/>
  <c r="O556" i="13" a="1"/>
  <c r="O556" i="13" s="1"/>
  <c r="P556" i="13" a="1"/>
  <c r="P556" i="13" s="1"/>
  <c r="A557" i="13" a="1"/>
  <c r="A557" i="13" s="1"/>
  <c r="B557" i="13" a="1"/>
  <c r="B557" i="13" s="1"/>
  <c r="C557" i="13" a="1"/>
  <c r="C557" i="13" s="1"/>
  <c r="D557" i="13" a="1"/>
  <c r="D557" i="13" s="1"/>
  <c r="E557" i="13" a="1"/>
  <c r="E557" i="13" s="1"/>
  <c r="F557" i="13" a="1"/>
  <c r="F557" i="13" s="1"/>
  <c r="G557" i="13" a="1"/>
  <c r="G557" i="13" s="1"/>
  <c r="H557" i="13" a="1"/>
  <c r="H557" i="13" s="1"/>
  <c r="I557" i="13" a="1"/>
  <c r="I557" i="13" s="1"/>
  <c r="J557" i="13" a="1"/>
  <c r="J557" i="13" s="1"/>
  <c r="K557" i="13" a="1"/>
  <c r="K557" i="13" s="1"/>
  <c r="L557" i="13" a="1"/>
  <c r="L557" i="13" s="1"/>
  <c r="M557" i="13" a="1"/>
  <c r="M557" i="13" s="1"/>
  <c r="N557" i="13" a="1"/>
  <c r="N557" i="13" s="1"/>
  <c r="O557" i="13" a="1"/>
  <c r="O557" i="13" s="1"/>
  <c r="P557" i="13" a="1"/>
  <c r="P557" i="13" s="1"/>
  <c r="A558" i="13" a="1"/>
  <c r="A558" i="13" s="1"/>
  <c r="B558" i="13" a="1"/>
  <c r="B558" i="13" s="1"/>
  <c r="C558" i="13" a="1"/>
  <c r="C558" i="13" s="1"/>
  <c r="D558" i="13" a="1"/>
  <c r="D558" i="13" s="1"/>
  <c r="E558" i="13" a="1"/>
  <c r="E558" i="13" s="1"/>
  <c r="F558" i="13" a="1"/>
  <c r="F558" i="13" s="1"/>
  <c r="G558" i="13" a="1"/>
  <c r="G558" i="13" s="1"/>
  <c r="H558" i="13" a="1"/>
  <c r="H558" i="13" s="1"/>
  <c r="I558" i="13" a="1"/>
  <c r="I558" i="13" s="1"/>
  <c r="J558" i="13" a="1"/>
  <c r="J558" i="13" s="1"/>
  <c r="K558" i="13" a="1"/>
  <c r="K558" i="13" s="1"/>
  <c r="L558" i="13" a="1"/>
  <c r="L558" i="13" s="1"/>
  <c r="M558" i="13" a="1"/>
  <c r="M558" i="13" s="1"/>
  <c r="N558" i="13" a="1"/>
  <c r="N558" i="13" s="1"/>
  <c r="O558" i="13" a="1"/>
  <c r="O558" i="13" s="1"/>
  <c r="P558" i="13" a="1"/>
  <c r="P558" i="13" s="1"/>
  <c r="A559" i="13" a="1"/>
  <c r="A559" i="13" s="1"/>
  <c r="B559" i="13" a="1"/>
  <c r="B559" i="13" s="1"/>
  <c r="C559" i="13" a="1"/>
  <c r="C559" i="13" s="1"/>
  <c r="D559" i="13" a="1"/>
  <c r="D559" i="13" s="1"/>
  <c r="E559" i="13" a="1"/>
  <c r="E559" i="13" s="1"/>
  <c r="F559" i="13" a="1"/>
  <c r="F559" i="13" s="1"/>
  <c r="G559" i="13" a="1"/>
  <c r="G559" i="13" s="1"/>
  <c r="H559" i="13" a="1"/>
  <c r="H559" i="13" s="1"/>
  <c r="I559" i="13" a="1"/>
  <c r="I559" i="13" s="1"/>
  <c r="J559" i="13" a="1"/>
  <c r="J559" i="13" s="1"/>
  <c r="K559" i="13" a="1"/>
  <c r="K559" i="13" s="1"/>
  <c r="L559" i="13" a="1"/>
  <c r="L559" i="13" s="1"/>
  <c r="M559" i="13" a="1"/>
  <c r="M559" i="13" s="1"/>
  <c r="N559" i="13" a="1"/>
  <c r="N559" i="13" s="1"/>
  <c r="O559" i="13" a="1"/>
  <c r="O559" i="13" s="1"/>
  <c r="P559" i="13" a="1"/>
  <c r="P559" i="13" s="1"/>
  <c r="A560" i="13" a="1"/>
  <c r="A560" i="13" s="1"/>
  <c r="B560" i="13" a="1"/>
  <c r="B560" i="13" s="1"/>
  <c r="C560" i="13" a="1"/>
  <c r="C560" i="13" s="1"/>
  <c r="D560" i="13" a="1"/>
  <c r="D560" i="13" s="1"/>
  <c r="E560" i="13" a="1"/>
  <c r="E560" i="13" s="1"/>
  <c r="F560" i="13" a="1"/>
  <c r="F560" i="13" s="1"/>
  <c r="G560" i="13" a="1"/>
  <c r="G560" i="13" s="1"/>
  <c r="H560" i="13" a="1"/>
  <c r="H560" i="13" s="1"/>
  <c r="I560" i="13" a="1"/>
  <c r="I560" i="13" s="1"/>
  <c r="J560" i="13" a="1"/>
  <c r="J560" i="13" s="1"/>
  <c r="K560" i="13" a="1"/>
  <c r="K560" i="13" s="1"/>
  <c r="L560" i="13" a="1"/>
  <c r="L560" i="13" s="1"/>
  <c r="M560" i="13" a="1"/>
  <c r="M560" i="13" s="1"/>
  <c r="N560" i="13" a="1"/>
  <c r="N560" i="13" s="1"/>
  <c r="O560" i="13" a="1"/>
  <c r="O560" i="13" s="1"/>
  <c r="P560" i="13" a="1"/>
  <c r="P560" i="13" s="1"/>
  <c r="A561" i="13" a="1"/>
  <c r="A561" i="13" s="1"/>
  <c r="B561" i="13" a="1"/>
  <c r="B561" i="13" s="1"/>
  <c r="C561" i="13" a="1"/>
  <c r="C561" i="13" s="1"/>
  <c r="D561" i="13" a="1"/>
  <c r="D561" i="13" s="1"/>
  <c r="E561" i="13" a="1"/>
  <c r="E561" i="13" s="1"/>
  <c r="F561" i="13" a="1"/>
  <c r="F561" i="13" s="1"/>
  <c r="G561" i="13" a="1"/>
  <c r="G561" i="13" s="1"/>
  <c r="H561" i="13" a="1"/>
  <c r="H561" i="13" s="1"/>
  <c r="I561" i="13" a="1"/>
  <c r="I561" i="13" s="1"/>
  <c r="J561" i="13" a="1"/>
  <c r="J561" i="13" s="1"/>
  <c r="K561" i="13" a="1"/>
  <c r="K561" i="13" s="1"/>
  <c r="L561" i="13" a="1"/>
  <c r="L561" i="13" s="1"/>
  <c r="M561" i="13" a="1"/>
  <c r="M561" i="13" s="1"/>
  <c r="N561" i="13" a="1"/>
  <c r="N561" i="13" s="1"/>
  <c r="O561" i="13" a="1"/>
  <c r="O561" i="13" s="1"/>
  <c r="P561" i="13" a="1"/>
  <c r="P561" i="13" s="1"/>
  <c r="A562" i="13" a="1"/>
  <c r="A562" i="13" s="1"/>
  <c r="B562" i="13" a="1"/>
  <c r="B562" i="13" s="1"/>
  <c r="C562" i="13" a="1"/>
  <c r="C562" i="13" s="1"/>
  <c r="D562" i="13" a="1"/>
  <c r="D562" i="13" s="1"/>
  <c r="E562" i="13" a="1"/>
  <c r="E562" i="13" s="1"/>
  <c r="F562" i="13" a="1"/>
  <c r="F562" i="13" s="1"/>
  <c r="G562" i="13" a="1"/>
  <c r="G562" i="13" s="1"/>
  <c r="H562" i="13" a="1"/>
  <c r="H562" i="13" s="1"/>
  <c r="I562" i="13" a="1"/>
  <c r="I562" i="13" s="1"/>
  <c r="J562" i="13" a="1"/>
  <c r="J562" i="13" s="1"/>
  <c r="K562" i="13" a="1"/>
  <c r="K562" i="13" s="1"/>
  <c r="L562" i="13" a="1"/>
  <c r="L562" i="13" s="1"/>
  <c r="M562" i="13" a="1"/>
  <c r="M562" i="13" s="1"/>
  <c r="N562" i="13" a="1"/>
  <c r="N562" i="13" s="1"/>
  <c r="O562" i="13" a="1"/>
  <c r="O562" i="13" s="1"/>
  <c r="P562" i="13" a="1"/>
  <c r="P562" i="13" s="1"/>
  <c r="A563" i="13" a="1"/>
  <c r="A563" i="13" s="1"/>
  <c r="B563" i="13" a="1"/>
  <c r="B563" i="13" s="1"/>
  <c r="C563" i="13" a="1"/>
  <c r="C563" i="13" s="1"/>
  <c r="D563" i="13" a="1"/>
  <c r="D563" i="13" s="1"/>
  <c r="E563" i="13" a="1"/>
  <c r="E563" i="13" s="1"/>
  <c r="F563" i="13" a="1"/>
  <c r="F563" i="13" s="1"/>
  <c r="G563" i="13" a="1"/>
  <c r="G563" i="13" s="1"/>
  <c r="H563" i="13" a="1"/>
  <c r="H563" i="13" s="1"/>
  <c r="I563" i="13" a="1"/>
  <c r="I563" i="13" s="1"/>
  <c r="J563" i="13" a="1"/>
  <c r="J563" i="13" s="1"/>
  <c r="K563" i="13" a="1"/>
  <c r="K563" i="13" s="1"/>
  <c r="L563" i="13" a="1"/>
  <c r="L563" i="13" s="1"/>
  <c r="M563" i="13" a="1"/>
  <c r="M563" i="13" s="1"/>
  <c r="N563" i="13" a="1"/>
  <c r="N563" i="13" s="1"/>
  <c r="O563" i="13" a="1"/>
  <c r="O563" i="13" s="1"/>
  <c r="P563" i="13" a="1"/>
  <c r="P563" i="13" s="1"/>
  <c r="A564" i="13" a="1"/>
  <c r="A564" i="13" s="1"/>
  <c r="B564" i="13" a="1"/>
  <c r="B564" i="13" s="1"/>
  <c r="C564" i="13" a="1"/>
  <c r="C564" i="13" s="1"/>
  <c r="D564" i="13" a="1"/>
  <c r="D564" i="13" s="1"/>
  <c r="E564" i="13" a="1"/>
  <c r="E564" i="13" s="1"/>
  <c r="F564" i="13" a="1"/>
  <c r="F564" i="13" s="1"/>
  <c r="G564" i="13" a="1"/>
  <c r="G564" i="13" s="1"/>
  <c r="H564" i="13" a="1"/>
  <c r="H564" i="13" s="1"/>
  <c r="I564" i="13" a="1"/>
  <c r="I564" i="13" s="1"/>
  <c r="J564" i="13" a="1"/>
  <c r="J564" i="13" s="1"/>
  <c r="K564" i="13" a="1"/>
  <c r="K564" i="13" s="1"/>
  <c r="L564" i="13" a="1"/>
  <c r="L564" i="13" s="1"/>
  <c r="M564" i="13" a="1"/>
  <c r="M564" i="13" s="1"/>
  <c r="N564" i="13" a="1"/>
  <c r="N564" i="13" s="1"/>
  <c r="O564" i="13" a="1"/>
  <c r="O564" i="13" s="1"/>
  <c r="P564" i="13" a="1"/>
  <c r="P564" i="13" s="1"/>
  <c r="A565" i="13" a="1"/>
  <c r="A565" i="13" s="1"/>
  <c r="B565" i="13" a="1"/>
  <c r="B565" i="13" s="1"/>
  <c r="C565" i="13" a="1"/>
  <c r="C565" i="13" s="1"/>
  <c r="D565" i="13" a="1"/>
  <c r="D565" i="13" s="1"/>
  <c r="E565" i="13" a="1"/>
  <c r="E565" i="13" s="1"/>
  <c r="F565" i="13" a="1"/>
  <c r="F565" i="13" s="1"/>
  <c r="G565" i="13" a="1"/>
  <c r="G565" i="13" s="1"/>
  <c r="H565" i="13" a="1"/>
  <c r="H565" i="13" s="1"/>
  <c r="I565" i="13" a="1"/>
  <c r="I565" i="13" s="1"/>
  <c r="J565" i="13" a="1"/>
  <c r="J565" i="13" s="1"/>
  <c r="K565" i="13" a="1"/>
  <c r="K565" i="13" s="1"/>
  <c r="L565" i="13" a="1"/>
  <c r="L565" i="13" s="1"/>
  <c r="M565" i="13" a="1"/>
  <c r="M565" i="13" s="1"/>
  <c r="N565" i="13" a="1"/>
  <c r="N565" i="13" s="1"/>
  <c r="O565" i="13" a="1"/>
  <c r="O565" i="13" s="1"/>
  <c r="P565" i="13" a="1"/>
  <c r="P565" i="13" s="1"/>
  <c r="A566" i="13" a="1"/>
  <c r="A566" i="13" s="1"/>
  <c r="B566" i="13" a="1"/>
  <c r="B566" i="13" s="1"/>
  <c r="C566" i="13" a="1"/>
  <c r="C566" i="13" s="1"/>
  <c r="D566" i="13" a="1"/>
  <c r="D566" i="13" s="1"/>
  <c r="E566" i="13" a="1"/>
  <c r="E566" i="13" s="1"/>
  <c r="F566" i="13" a="1"/>
  <c r="F566" i="13" s="1"/>
  <c r="G566" i="13" a="1"/>
  <c r="G566" i="13" s="1"/>
  <c r="H566" i="13" a="1"/>
  <c r="H566" i="13" s="1"/>
  <c r="I566" i="13" a="1"/>
  <c r="I566" i="13" s="1"/>
  <c r="J566" i="13" a="1"/>
  <c r="J566" i="13" s="1"/>
  <c r="K566" i="13" a="1"/>
  <c r="K566" i="13" s="1"/>
  <c r="L566" i="13" a="1"/>
  <c r="L566" i="13" s="1"/>
  <c r="M566" i="13" a="1"/>
  <c r="M566" i="13" s="1"/>
  <c r="N566" i="13" a="1"/>
  <c r="N566" i="13" s="1"/>
  <c r="O566" i="13" a="1"/>
  <c r="O566" i="13" s="1"/>
  <c r="P566" i="13" a="1"/>
  <c r="P566" i="13" s="1"/>
  <c r="A567" i="13" a="1"/>
  <c r="A567" i="13" s="1"/>
  <c r="B567" i="13" a="1"/>
  <c r="B567" i="13" s="1"/>
  <c r="C567" i="13" a="1"/>
  <c r="C567" i="13" s="1"/>
  <c r="D567" i="13" a="1"/>
  <c r="D567" i="13" s="1"/>
  <c r="E567" i="13" a="1"/>
  <c r="E567" i="13" s="1"/>
  <c r="F567" i="13" a="1"/>
  <c r="F567" i="13" s="1"/>
  <c r="G567" i="13" a="1"/>
  <c r="G567" i="13" s="1"/>
  <c r="H567" i="13" a="1"/>
  <c r="H567" i="13" s="1"/>
  <c r="I567" i="13" a="1"/>
  <c r="I567" i="13" s="1"/>
  <c r="J567" i="13" a="1"/>
  <c r="J567" i="13" s="1"/>
  <c r="K567" i="13" a="1"/>
  <c r="K567" i="13" s="1"/>
  <c r="L567" i="13" a="1"/>
  <c r="L567" i="13" s="1"/>
  <c r="M567" i="13" a="1"/>
  <c r="M567" i="13" s="1"/>
  <c r="N567" i="13" a="1"/>
  <c r="N567" i="13" s="1"/>
  <c r="O567" i="13" a="1"/>
  <c r="O567" i="13" s="1"/>
  <c r="P567" i="13" a="1"/>
  <c r="P567" i="13" s="1"/>
  <c r="A568" i="13" a="1"/>
  <c r="A568" i="13" s="1"/>
  <c r="B568" i="13" a="1"/>
  <c r="B568" i="13" s="1"/>
  <c r="C568" i="13" a="1"/>
  <c r="C568" i="13" s="1"/>
  <c r="D568" i="13" a="1"/>
  <c r="D568" i="13" s="1"/>
  <c r="E568" i="13" a="1"/>
  <c r="E568" i="13" s="1"/>
  <c r="F568" i="13" a="1"/>
  <c r="F568" i="13" s="1"/>
  <c r="G568" i="13" a="1"/>
  <c r="G568" i="13" s="1"/>
  <c r="H568" i="13" a="1"/>
  <c r="H568" i="13" s="1"/>
  <c r="I568" i="13" a="1"/>
  <c r="I568" i="13" s="1"/>
  <c r="J568" i="13" a="1"/>
  <c r="J568" i="13" s="1"/>
  <c r="K568" i="13" a="1"/>
  <c r="K568" i="13" s="1"/>
  <c r="L568" i="13" a="1"/>
  <c r="L568" i="13" s="1"/>
  <c r="M568" i="13" a="1"/>
  <c r="M568" i="13" s="1"/>
  <c r="N568" i="13" a="1"/>
  <c r="N568" i="13" s="1"/>
  <c r="O568" i="13" a="1"/>
  <c r="O568" i="13" s="1"/>
  <c r="P568" i="13" a="1"/>
  <c r="P568" i="13" s="1"/>
  <c r="A569" i="13" a="1"/>
  <c r="A569" i="13" s="1"/>
  <c r="B569" i="13" a="1"/>
  <c r="B569" i="13" s="1"/>
  <c r="C569" i="13" a="1"/>
  <c r="C569" i="13" s="1"/>
  <c r="D569" i="13" a="1"/>
  <c r="D569" i="13" s="1"/>
  <c r="E569" i="13" a="1"/>
  <c r="E569" i="13" s="1"/>
  <c r="F569" i="13" a="1"/>
  <c r="F569" i="13" s="1"/>
  <c r="G569" i="13" a="1"/>
  <c r="G569" i="13" s="1"/>
  <c r="H569" i="13" a="1"/>
  <c r="H569" i="13" s="1"/>
  <c r="I569" i="13" a="1"/>
  <c r="I569" i="13" s="1"/>
  <c r="J569" i="13" a="1"/>
  <c r="J569" i="13" s="1"/>
  <c r="K569" i="13" a="1"/>
  <c r="K569" i="13" s="1"/>
  <c r="L569" i="13" a="1"/>
  <c r="L569" i="13" s="1"/>
  <c r="M569" i="13" a="1"/>
  <c r="M569" i="13" s="1"/>
  <c r="N569" i="13" a="1"/>
  <c r="N569" i="13" s="1"/>
  <c r="O569" i="13" a="1"/>
  <c r="O569" i="13" s="1"/>
  <c r="P569" i="13" a="1"/>
  <c r="P569" i="13" s="1"/>
  <c r="A570" i="13" a="1"/>
  <c r="A570" i="13" s="1"/>
  <c r="B570" i="13" a="1"/>
  <c r="B570" i="13" s="1"/>
  <c r="C570" i="13" a="1"/>
  <c r="C570" i="13" s="1"/>
  <c r="D570" i="13" a="1"/>
  <c r="D570" i="13" s="1"/>
  <c r="E570" i="13" a="1"/>
  <c r="E570" i="13" s="1"/>
  <c r="F570" i="13" a="1"/>
  <c r="F570" i="13" s="1"/>
  <c r="G570" i="13" a="1"/>
  <c r="G570" i="13" s="1"/>
  <c r="H570" i="13" a="1"/>
  <c r="H570" i="13" s="1"/>
  <c r="I570" i="13" a="1"/>
  <c r="I570" i="13" s="1"/>
  <c r="J570" i="13" a="1"/>
  <c r="J570" i="13" s="1"/>
  <c r="K570" i="13" a="1"/>
  <c r="K570" i="13" s="1"/>
  <c r="L570" i="13" a="1"/>
  <c r="L570" i="13" s="1"/>
  <c r="M570" i="13" a="1"/>
  <c r="M570" i="13" s="1"/>
  <c r="N570" i="13" a="1"/>
  <c r="N570" i="13" s="1"/>
  <c r="O570" i="13" a="1"/>
  <c r="O570" i="13" s="1"/>
  <c r="P570" i="13" a="1"/>
  <c r="P570" i="13" s="1"/>
  <c r="A571" i="13" a="1"/>
  <c r="A571" i="13" s="1"/>
  <c r="B571" i="13" a="1"/>
  <c r="B571" i="13" s="1"/>
  <c r="C571" i="13" a="1"/>
  <c r="C571" i="13" s="1"/>
  <c r="D571" i="13" a="1"/>
  <c r="D571" i="13" s="1"/>
  <c r="E571" i="13" a="1"/>
  <c r="E571" i="13" s="1"/>
  <c r="F571" i="13" a="1"/>
  <c r="F571" i="13" s="1"/>
  <c r="G571" i="13" a="1"/>
  <c r="G571" i="13" s="1"/>
  <c r="H571" i="13" a="1"/>
  <c r="H571" i="13" s="1"/>
  <c r="I571" i="13" a="1"/>
  <c r="I571" i="13" s="1"/>
  <c r="J571" i="13" a="1"/>
  <c r="J571" i="13" s="1"/>
  <c r="K571" i="13" a="1"/>
  <c r="K571" i="13" s="1"/>
  <c r="L571" i="13" a="1"/>
  <c r="L571" i="13" s="1"/>
  <c r="M571" i="13" a="1"/>
  <c r="M571" i="13" s="1"/>
  <c r="N571" i="13" a="1"/>
  <c r="N571" i="13" s="1"/>
  <c r="O571" i="13" a="1"/>
  <c r="O571" i="13" s="1"/>
  <c r="P571" i="13" a="1"/>
  <c r="P571" i="13" s="1"/>
  <c r="A572" i="13" a="1"/>
  <c r="A572" i="13" s="1"/>
  <c r="B572" i="13" a="1"/>
  <c r="B572" i="13" s="1"/>
  <c r="C572" i="13" a="1"/>
  <c r="C572" i="13" s="1"/>
  <c r="D572" i="13" a="1"/>
  <c r="D572" i="13" s="1"/>
  <c r="E572" i="13" a="1"/>
  <c r="E572" i="13" s="1"/>
  <c r="F572" i="13" a="1"/>
  <c r="F572" i="13" s="1"/>
  <c r="G572" i="13" a="1"/>
  <c r="G572" i="13" s="1"/>
  <c r="H572" i="13" a="1"/>
  <c r="H572" i="13" s="1"/>
  <c r="I572" i="13" a="1"/>
  <c r="I572" i="13" s="1"/>
  <c r="J572" i="13" a="1"/>
  <c r="J572" i="13" s="1"/>
  <c r="K572" i="13" a="1"/>
  <c r="K572" i="13" s="1"/>
  <c r="L572" i="13" a="1"/>
  <c r="L572" i="13" s="1"/>
  <c r="M572" i="13" a="1"/>
  <c r="M572" i="13" s="1"/>
  <c r="N572" i="13" a="1"/>
  <c r="N572" i="13" s="1"/>
  <c r="O572" i="13" a="1"/>
  <c r="O572" i="13" s="1"/>
  <c r="P572" i="13" a="1"/>
  <c r="P572" i="13" s="1"/>
  <c r="A573" i="13" a="1"/>
  <c r="A573" i="13" s="1"/>
  <c r="B573" i="13" a="1"/>
  <c r="B573" i="13" s="1"/>
  <c r="C573" i="13" a="1"/>
  <c r="C573" i="13" s="1"/>
  <c r="D573" i="13" a="1"/>
  <c r="D573" i="13" s="1"/>
  <c r="E573" i="13" a="1"/>
  <c r="E573" i="13" s="1"/>
  <c r="F573" i="13" a="1"/>
  <c r="F573" i="13" s="1"/>
  <c r="G573" i="13" a="1"/>
  <c r="G573" i="13" s="1"/>
  <c r="H573" i="13" a="1"/>
  <c r="H573" i="13" s="1"/>
  <c r="I573" i="13" a="1"/>
  <c r="I573" i="13" s="1"/>
  <c r="J573" i="13" a="1"/>
  <c r="J573" i="13" s="1"/>
  <c r="K573" i="13" a="1"/>
  <c r="K573" i="13" s="1"/>
  <c r="L573" i="13" a="1"/>
  <c r="L573" i="13" s="1"/>
  <c r="M573" i="13" a="1"/>
  <c r="M573" i="13" s="1"/>
  <c r="N573" i="13" a="1"/>
  <c r="N573" i="13" s="1"/>
  <c r="O573" i="13" a="1"/>
  <c r="O573" i="13" s="1"/>
  <c r="P573" i="13" a="1"/>
  <c r="P573" i="13" s="1"/>
  <c r="A574" i="13" a="1"/>
  <c r="A574" i="13" s="1"/>
  <c r="B574" i="13" a="1"/>
  <c r="B574" i="13" s="1"/>
  <c r="C574" i="13" a="1"/>
  <c r="C574" i="13" s="1"/>
  <c r="D574" i="13" a="1"/>
  <c r="D574" i="13" s="1"/>
  <c r="E574" i="13" a="1"/>
  <c r="E574" i="13" s="1"/>
  <c r="F574" i="13" a="1"/>
  <c r="F574" i="13" s="1"/>
  <c r="G574" i="13" a="1"/>
  <c r="G574" i="13" s="1"/>
  <c r="H574" i="13" a="1"/>
  <c r="H574" i="13" s="1"/>
  <c r="I574" i="13" a="1"/>
  <c r="I574" i="13" s="1"/>
  <c r="J574" i="13" a="1"/>
  <c r="J574" i="13" s="1"/>
  <c r="K574" i="13" a="1"/>
  <c r="K574" i="13" s="1"/>
  <c r="L574" i="13" a="1"/>
  <c r="L574" i="13" s="1"/>
  <c r="M574" i="13" a="1"/>
  <c r="M574" i="13" s="1"/>
  <c r="N574" i="13" a="1"/>
  <c r="N574" i="13" s="1"/>
  <c r="O574" i="13" a="1"/>
  <c r="O574" i="13" s="1"/>
  <c r="P574" i="13" a="1"/>
  <c r="P574" i="13" s="1"/>
  <c r="A575" i="13" a="1"/>
  <c r="A575" i="13" s="1"/>
  <c r="B575" i="13" a="1"/>
  <c r="B575" i="13" s="1"/>
  <c r="C575" i="13" a="1"/>
  <c r="C575" i="13" s="1"/>
  <c r="D575" i="13" a="1"/>
  <c r="D575" i="13" s="1"/>
  <c r="E575" i="13" a="1"/>
  <c r="E575" i="13" s="1"/>
  <c r="F575" i="13" a="1"/>
  <c r="F575" i="13" s="1"/>
  <c r="G575" i="13" a="1"/>
  <c r="G575" i="13" s="1"/>
  <c r="H575" i="13" a="1"/>
  <c r="H575" i="13" s="1"/>
  <c r="I575" i="13" a="1"/>
  <c r="I575" i="13" s="1"/>
  <c r="J575" i="13" a="1"/>
  <c r="J575" i="13" s="1"/>
  <c r="K575" i="13" a="1"/>
  <c r="K575" i="13" s="1"/>
  <c r="L575" i="13" a="1"/>
  <c r="L575" i="13" s="1"/>
  <c r="M575" i="13" a="1"/>
  <c r="M575" i="13" s="1"/>
  <c r="N575" i="13" a="1"/>
  <c r="N575" i="13" s="1"/>
  <c r="O575" i="13" a="1"/>
  <c r="O575" i="13" s="1"/>
  <c r="P575" i="13" a="1"/>
  <c r="P575" i="13" s="1"/>
  <c r="A576" i="13" a="1"/>
  <c r="A576" i="13" s="1"/>
  <c r="B576" i="13" a="1"/>
  <c r="B576" i="13" s="1"/>
  <c r="C576" i="13" a="1"/>
  <c r="C576" i="13" s="1"/>
  <c r="D576" i="13" a="1"/>
  <c r="D576" i="13" s="1"/>
  <c r="E576" i="13" a="1"/>
  <c r="E576" i="13" s="1"/>
  <c r="F576" i="13" a="1"/>
  <c r="F576" i="13" s="1"/>
  <c r="G576" i="13" a="1"/>
  <c r="G576" i="13" s="1"/>
  <c r="H576" i="13" a="1"/>
  <c r="H576" i="13" s="1"/>
  <c r="I576" i="13" a="1"/>
  <c r="I576" i="13" s="1"/>
  <c r="J576" i="13" a="1"/>
  <c r="J576" i="13" s="1"/>
  <c r="K576" i="13" a="1"/>
  <c r="K576" i="13" s="1"/>
  <c r="L576" i="13" a="1"/>
  <c r="L576" i="13" s="1"/>
  <c r="M576" i="13" a="1"/>
  <c r="M576" i="13" s="1"/>
  <c r="N576" i="13" a="1"/>
  <c r="N576" i="13" s="1"/>
  <c r="O576" i="13" a="1"/>
  <c r="O576" i="13" s="1"/>
  <c r="P576" i="13" a="1"/>
  <c r="P576" i="13" s="1"/>
  <c r="A577" i="13" a="1"/>
  <c r="A577" i="13" s="1"/>
  <c r="B577" i="13" a="1"/>
  <c r="B577" i="13" s="1"/>
  <c r="C577" i="13" a="1"/>
  <c r="C577" i="13" s="1"/>
  <c r="D577" i="13" a="1"/>
  <c r="D577" i="13" s="1"/>
  <c r="E577" i="13" a="1"/>
  <c r="E577" i="13" s="1"/>
  <c r="F577" i="13" a="1"/>
  <c r="F577" i="13" s="1"/>
  <c r="G577" i="13" a="1"/>
  <c r="G577" i="13" s="1"/>
  <c r="H577" i="13" a="1"/>
  <c r="H577" i="13" s="1"/>
  <c r="I577" i="13" a="1"/>
  <c r="I577" i="13" s="1"/>
  <c r="J577" i="13" a="1"/>
  <c r="J577" i="13" s="1"/>
  <c r="K577" i="13" a="1"/>
  <c r="K577" i="13" s="1"/>
  <c r="L577" i="13" a="1"/>
  <c r="L577" i="13" s="1"/>
  <c r="M577" i="13" a="1"/>
  <c r="M577" i="13" s="1"/>
  <c r="N577" i="13" a="1"/>
  <c r="N577" i="13" s="1"/>
  <c r="O577" i="13" a="1"/>
  <c r="O577" i="13" s="1"/>
  <c r="P577" i="13" a="1"/>
  <c r="P577" i="13" s="1"/>
  <c r="A578" i="13" a="1"/>
  <c r="A578" i="13" s="1"/>
  <c r="B578" i="13" a="1"/>
  <c r="B578" i="13" s="1"/>
  <c r="C578" i="13" a="1"/>
  <c r="C578" i="13" s="1"/>
  <c r="D578" i="13" a="1"/>
  <c r="D578" i="13" s="1"/>
  <c r="E578" i="13" a="1"/>
  <c r="E578" i="13" s="1"/>
  <c r="F578" i="13" a="1"/>
  <c r="F578" i="13" s="1"/>
  <c r="G578" i="13" a="1"/>
  <c r="G578" i="13" s="1"/>
  <c r="H578" i="13" a="1"/>
  <c r="H578" i="13" s="1"/>
  <c r="I578" i="13" a="1"/>
  <c r="I578" i="13" s="1"/>
  <c r="J578" i="13" a="1"/>
  <c r="J578" i="13" s="1"/>
  <c r="K578" i="13" a="1"/>
  <c r="K578" i="13" s="1"/>
  <c r="L578" i="13" a="1"/>
  <c r="L578" i="13" s="1"/>
  <c r="M578" i="13" a="1"/>
  <c r="M578" i="13" s="1"/>
  <c r="N578" i="13" a="1"/>
  <c r="N578" i="13" s="1"/>
  <c r="O578" i="13" a="1"/>
  <c r="O578" i="13" s="1"/>
  <c r="P578" i="13" a="1"/>
  <c r="P578" i="13" s="1"/>
  <c r="A579" i="13" a="1"/>
  <c r="A579" i="13" s="1"/>
  <c r="B579" i="13" a="1"/>
  <c r="B579" i="13" s="1"/>
  <c r="C579" i="13" a="1"/>
  <c r="C579" i="13" s="1"/>
  <c r="D579" i="13" a="1"/>
  <c r="D579" i="13" s="1"/>
  <c r="E579" i="13" a="1"/>
  <c r="E579" i="13" s="1"/>
  <c r="F579" i="13" a="1"/>
  <c r="F579" i="13" s="1"/>
  <c r="G579" i="13" a="1"/>
  <c r="G579" i="13" s="1"/>
  <c r="H579" i="13" a="1"/>
  <c r="H579" i="13" s="1"/>
  <c r="I579" i="13" a="1"/>
  <c r="I579" i="13" s="1"/>
  <c r="J579" i="13" a="1"/>
  <c r="J579" i="13" s="1"/>
  <c r="K579" i="13" a="1"/>
  <c r="K579" i="13" s="1"/>
  <c r="L579" i="13" a="1"/>
  <c r="L579" i="13" s="1"/>
  <c r="M579" i="13" a="1"/>
  <c r="M579" i="13" s="1"/>
  <c r="N579" i="13" a="1"/>
  <c r="N579" i="13" s="1"/>
  <c r="O579" i="13" a="1"/>
  <c r="O579" i="13" s="1"/>
  <c r="P579" i="13" a="1"/>
  <c r="P579" i="13" s="1"/>
  <c r="A580" i="13" a="1"/>
  <c r="A580" i="13" s="1"/>
  <c r="B580" i="13" a="1"/>
  <c r="B580" i="13" s="1"/>
  <c r="C580" i="13" a="1"/>
  <c r="C580" i="13" s="1"/>
  <c r="D580" i="13" a="1"/>
  <c r="D580" i="13" s="1"/>
  <c r="E580" i="13" a="1"/>
  <c r="E580" i="13" s="1"/>
  <c r="F580" i="13" a="1"/>
  <c r="F580" i="13" s="1"/>
  <c r="G580" i="13" a="1"/>
  <c r="G580" i="13" s="1"/>
  <c r="H580" i="13" a="1"/>
  <c r="H580" i="13" s="1"/>
  <c r="I580" i="13" a="1"/>
  <c r="I580" i="13" s="1"/>
  <c r="J580" i="13" a="1"/>
  <c r="J580" i="13" s="1"/>
  <c r="K580" i="13" a="1"/>
  <c r="K580" i="13" s="1"/>
  <c r="L580" i="13" a="1"/>
  <c r="L580" i="13" s="1"/>
  <c r="M580" i="13" a="1"/>
  <c r="M580" i="13" s="1"/>
  <c r="N580" i="13" a="1"/>
  <c r="N580" i="13" s="1"/>
  <c r="O580" i="13" a="1"/>
  <c r="O580" i="13" s="1"/>
  <c r="P580" i="13" a="1"/>
  <c r="P580" i="13" s="1"/>
  <c r="A581" i="13" a="1"/>
  <c r="A581" i="13" s="1"/>
  <c r="B581" i="13" a="1"/>
  <c r="B581" i="13" s="1"/>
  <c r="C581" i="13" a="1"/>
  <c r="C581" i="13" s="1"/>
  <c r="D581" i="13" a="1"/>
  <c r="D581" i="13" s="1"/>
  <c r="E581" i="13" a="1"/>
  <c r="E581" i="13" s="1"/>
  <c r="F581" i="13" a="1"/>
  <c r="F581" i="13" s="1"/>
  <c r="G581" i="13" a="1"/>
  <c r="G581" i="13" s="1"/>
  <c r="H581" i="13" a="1"/>
  <c r="H581" i="13" s="1"/>
  <c r="I581" i="13" a="1"/>
  <c r="I581" i="13" s="1"/>
  <c r="J581" i="13" a="1"/>
  <c r="J581" i="13" s="1"/>
  <c r="K581" i="13" a="1"/>
  <c r="K581" i="13" s="1"/>
  <c r="L581" i="13" a="1"/>
  <c r="L581" i="13" s="1"/>
  <c r="M581" i="13" a="1"/>
  <c r="M581" i="13" s="1"/>
  <c r="N581" i="13" a="1"/>
  <c r="N581" i="13" s="1"/>
  <c r="O581" i="13" a="1"/>
  <c r="O581" i="13" s="1"/>
  <c r="P581" i="13" a="1"/>
  <c r="P581" i="13" s="1"/>
  <c r="A582" i="13" a="1"/>
  <c r="A582" i="13" s="1"/>
  <c r="B582" i="13" a="1"/>
  <c r="B582" i="13" s="1"/>
  <c r="C582" i="13" a="1"/>
  <c r="C582" i="13" s="1"/>
  <c r="D582" i="13" a="1"/>
  <c r="D582" i="13" s="1"/>
  <c r="E582" i="13" a="1"/>
  <c r="E582" i="13" s="1"/>
  <c r="F582" i="13" a="1"/>
  <c r="F582" i="13" s="1"/>
  <c r="G582" i="13" a="1"/>
  <c r="G582" i="13" s="1"/>
  <c r="H582" i="13" a="1"/>
  <c r="H582" i="13" s="1"/>
  <c r="I582" i="13" a="1"/>
  <c r="I582" i="13" s="1"/>
  <c r="J582" i="13" a="1"/>
  <c r="J582" i="13" s="1"/>
  <c r="K582" i="13" a="1"/>
  <c r="K582" i="13" s="1"/>
  <c r="L582" i="13" a="1"/>
  <c r="L582" i="13" s="1"/>
  <c r="M582" i="13" a="1"/>
  <c r="M582" i="13" s="1"/>
  <c r="N582" i="13" a="1"/>
  <c r="N582" i="13" s="1"/>
  <c r="O582" i="13" a="1"/>
  <c r="O582" i="13" s="1"/>
  <c r="P582" i="13" a="1"/>
  <c r="P582" i="13" s="1"/>
  <c r="A583" i="13" a="1"/>
  <c r="A583" i="13" s="1"/>
  <c r="B583" i="13" a="1"/>
  <c r="B583" i="13" s="1"/>
  <c r="C583" i="13" a="1"/>
  <c r="C583" i="13" s="1"/>
  <c r="D583" i="13" a="1"/>
  <c r="D583" i="13" s="1"/>
  <c r="E583" i="13" a="1"/>
  <c r="E583" i="13" s="1"/>
  <c r="F583" i="13" a="1"/>
  <c r="F583" i="13" s="1"/>
  <c r="G583" i="13" a="1"/>
  <c r="G583" i="13" s="1"/>
  <c r="H583" i="13" a="1"/>
  <c r="H583" i="13" s="1"/>
  <c r="I583" i="13" a="1"/>
  <c r="I583" i="13" s="1"/>
  <c r="J583" i="13" a="1"/>
  <c r="J583" i="13" s="1"/>
  <c r="K583" i="13" a="1"/>
  <c r="K583" i="13" s="1"/>
  <c r="L583" i="13" a="1"/>
  <c r="L583" i="13" s="1"/>
  <c r="M583" i="13" a="1"/>
  <c r="M583" i="13" s="1"/>
  <c r="N583" i="13" a="1"/>
  <c r="N583" i="13" s="1"/>
  <c r="O583" i="13" a="1"/>
  <c r="O583" i="13" s="1"/>
  <c r="P583" i="13" a="1"/>
  <c r="P583" i="13" s="1"/>
  <c r="A584" i="13" a="1"/>
  <c r="A584" i="13" s="1"/>
  <c r="B584" i="13" a="1"/>
  <c r="B584" i="13" s="1"/>
  <c r="C584" i="13" a="1"/>
  <c r="C584" i="13" s="1"/>
  <c r="D584" i="13" a="1"/>
  <c r="D584" i="13" s="1"/>
  <c r="E584" i="13" a="1"/>
  <c r="E584" i="13" s="1"/>
  <c r="F584" i="13" a="1"/>
  <c r="F584" i="13" s="1"/>
  <c r="G584" i="13" a="1"/>
  <c r="G584" i="13" s="1"/>
  <c r="H584" i="13" a="1"/>
  <c r="H584" i="13" s="1"/>
  <c r="I584" i="13" a="1"/>
  <c r="I584" i="13" s="1"/>
  <c r="J584" i="13" a="1"/>
  <c r="J584" i="13" s="1"/>
  <c r="K584" i="13" a="1"/>
  <c r="K584" i="13" s="1"/>
  <c r="L584" i="13" a="1"/>
  <c r="L584" i="13" s="1"/>
  <c r="M584" i="13" a="1"/>
  <c r="M584" i="13" s="1"/>
  <c r="N584" i="13" a="1"/>
  <c r="N584" i="13" s="1"/>
  <c r="O584" i="13" a="1"/>
  <c r="O584" i="13" s="1"/>
  <c r="P584" i="13" a="1"/>
  <c r="P584" i="13" s="1"/>
  <c r="A585" i="13" a="1"/>
  <c r="A585" i="13" s="1"/>
  <c r="B585" i="13" a="1"/>
  <c r="B585" i="13" s="1"/>
  <c r="C585" i="13" a="1"/>
  <c r="C585" i="13" s="1"/>
  <c r="D585" i="13" a="1"/>
  <c r="D585" i="13" s="1"/>
  <c r="E585" i="13" a="1"/>
  <c r="E585" i="13" s="1"/>
  <c r="F585" i="13" a="1"/>
  <c r="F585" i="13" s="1"/>
  <c r="G585" i="13" a="1"/>
  <c r="G585" i="13" s="1"/>
  <c r="H585" i="13" a="1"/>
  <c r="H585" i="13" s="1"/>
  <c r="I585" i="13" a="1"/>
  <c r="I585" i="13" s="1"/>
  <c r="J585" i="13" a="1"/>
  <c r="J585" i="13" s="1"/>
  <c r="K585" i="13" a="1"/>
  <c r="K585" i="13" s="1"/>
  <c r="L585" i="13" a="1"/>
  <c r="L585" i="13" s="1"/>
  <c r="M585" i="13" a="1"/>
  <c r="M585" i="13" s="1"/>
  <c r="N585" i="13" a="1"/>
  <c r="N585" i="13" s="1"/>
  <c r="O585" i="13" a="1"/>
  <c r="O585" i="13" s="1"/>
  <c r="P585" i="13" a="1"/>
  <c r="P585" i="13" s="1"/>
  <c r="A586" i="13" a="1"/>
  <c r="A586" i="13" s="1"/>
  <c r="B586" i="13" a="1"/>
  <c r="B586" i="13" s="1"/>
  <c r="C586" i="13" a="1"/>
  <c r="C586" i="13" s="1"/>
  <c r="D586" i="13" a="1"/>
  <c r="D586" i="13" s="1"/>
  <c r="E586" i="13" a="1"/>
  <c r="E586" i="13" s="1"/>
  <c r="F586" i="13" a="1"/>
  <c r="F586" i="13" s="1"/>
  <c r="G586" i="13" a="1"/>
  <c r="G586" i="13" s="1"/>
  <c r="H586" i="13" a="1"/>
  <c r="H586" i="13" s="1"/>
  <c r="I586" i="13" a="1"/>
  <c r="I586" i="13" s="1"/>
  <c r="J586" i="13" a="1"/>
  <c r="J586" i="13" s="1"/>
  <c r="K586" i="13" a="1"/>
  <c r="K586" i="13" s="1"/>
  <c r="L586" i="13" a="1"/>
  <c r="L586" i="13" s="1"/>
  <c r="M586" i="13" a="1"/>
  <c r="M586" i="13" s="1"/>
  <c r="N586" i="13" a="1"/>
  <c r="N586" i="13" s="1"/>
  <c r="O586" i="13" a="1"/>
  <c r="O586" i="13" s="1"/>
  <c r="P586" i="13" a="1"/>
  <c r="P586" i="13" s="1"/>
  <c r="A587" i="13" a="1"/>
  <c r="A587" i="13" s="1"/>
  <c r="B587" i="13" a="1"/>
  <c r="B587" i="13" s="1"/>
  <c r="C587" i="13" a="1"/>
  <c r="C587" i="13" s="1"/>
  <c r="D587" i="13" a="1"/>
  <c r="D587" i="13" s="1"/>
  <c r="E587" i="13" a="1"/>
  <c r="E587" i="13" s="1"/>
  <c r="F587" i="13" a="1"/>
  <c r="F587" i="13" s="1"/>
  <c r="G587" i="13" a="1"/>
  <c r="G587" i="13" s="1"/>
  <c r="H587" i="13" a="1"/>
  <c r="H587" i="13" s="1"/>
  <c r="I587" i="13" a="1"/>
  <c r="I587" i="13" s="1"/>
  <c r="J587" i="13" a="1"/>
  <c r="J587" i="13" s="1"/>
  <c r="K587" i="13" a="1"/>
  <c r="K587" i="13" s="1"/>
  <c r="L587" i="13" a="1"/>
  <c r="L587" i="13" s="1"/>
  <c r="M587" i="13" a="1"/>
  <c r="M587" i="13" s="1"/>
  <c r="N587" i="13" a="1"/>
  <c r="N587" i="13" s="1"/>
  <c r="O587" i="13" a="1"/>
  <c r="O587" i="13" s="1"/>
  <c r="P587" i="13" a="1"/>
  <c r="P587" i="13" s="1"/>
  <c r="A588" i="13" a="1"/>
  <c r="A588" i="13" s="1"/>
  <c r="B588" i="13" a="1"/>
  <c r="B588" i="13" s="1"/>
  <c r="C588" i="13" a="1"/>
  <c r="C588" i="13" s="1"/>
  <c r="D588" i="13" a="1"/>
  <c r="D588" i="13" s="1"/>
  <c r="E588" i="13" a="1"/>
  <c r="E588" i="13" s="1"/>
  <c r="F588" i="13" a="1"/>
  <c r="F588" i="13" s="1"/>
  <c r="G588" i="13" a="1"/>
  <c r="G588" i="13" s="1"/>
  <c r="H588" i="13" a="1"/>
  <c r="H588" i="13" s="1"/>
  <c r="I588" i="13" a="1"/>
  <c r="I588" i="13" s="1"/>
  <c r="J588" i="13" a="1"/>
  <c r="J588" i="13" s="1"/>
  <c r="K588" i="13" a="1"/>
  <c r="K588" i="13" s="1"/>
  <c r="L588" i="13" a="1"/>
  <c r="L588" i="13" s="1"/>
  <c r="M588" i="13" a="1"/>
  <c r="M588" i="13" s="1"/>
  <c r="N588" i="13" a="1"/>
  <c r="N588" i="13" s="1"/>
  <c r="O588" i="13" a="1"/>
  <c r="O588" i="13" s="1"/>
  <c r="P588" i="13" a="1"/>
  <c r="P588" i="13" s="1"/>
  <c r="A589" i="13" a="1"/>
  <c r="A589" i="13" s="1"/>
  <c r="B589" i="13" a="1"/>
  <c r="B589" i="13" s="1"/>
  <c r="C589" i="13" a="1"/>
  <c r="C589" i="13" s="1"/>
  <c r="D589" i="13" a="1"/>
  <c r="D589" i="13" s="1"/>
  <c r="E589" i="13" a="1"/>
  <c r="E589" i="13" s="1"/>
  <c r="F589" i="13" a="1"/>
  <c r="F589" i="13" s="1"/>
  <c r="G589" i="13" a="1"/>
  <c r="G589" i="13" s="1"/>
  <c r="H589" i="13" a="1"/>
  <c r="H589" i="13" s="1"/>
  <c r="I589" i="13" a="1"/>
  <c r="I589" i="13" s="1"/>
  <c r="J589" i="13" a="1"/>
  <c r="J589" i="13" s="1"/>
  <c r="K589" i="13" a="1"/>
  <c r="K589" i="13" s="1"/>
  <c r="L589" i="13" a="1"/>
  <c r="L589" i="13" s="1"/>
  <c r="M589" i="13" a="1"/>
  <c r="M589" i="13" s="1"/>
  <c r="N589" i="13" a="1"/>
  <c r="N589" i="13" s="1"/>
  <c r="O589" i="13" a="1"/>
  <c r="O589" i="13" s="1"/>
  <c r="P589" i="13" a="1"/>
  <c r="P589" i="13" s="1"/>
  <c r="A590" i="13" a="1"/>
  <c r="A590" i="13" s="1"/>
  <c r="B590" i="13" a="1"/>
  <c r="B590" i="13" s="1"/>
  <c r="C590" i="13" a="1"/>
  <c r="C590" i="13" s="1"/>
  <c r="D590" i="13" a="1"/>
  <c r="D590" i="13" s="1"/>
  <c r="E590" i="13" a="1"/>
  <c r="E590" i="13" s="1"/>
  <c r="F590" i="13" a="1"/>
  <c r="F590" i="13" s="1"/>
  <c r="G590" i="13" a="1"/>
  <c r="G590" i="13" s="1"/>
  <c r="H590" i="13" a="1"/>
  <c r="H590" i="13" s="1"/>
  <c r="I590" i="13" a="1"/>
  <c r="I590" i="13" s="1"/>
  <c r="J590" i="13" a="1"/>
  <c r="J590" i="13" s="1"/>
  <c r="K590" i="13" a="1"/>
  <c r="K590" i="13" s="1"/>
  <c r="L590" i="13" a="1"/>
  <c r="L590" i="13" s="1"/>
  <c r="M590" i="13" a="1"/>
  <c r="M590" i="13" s="1"/>
  <c r="N590" i="13" a="1"/>
  <c r="N590" i="13" s="1"/>
  <c r="O590" i="13" a="1"/>
  <c r="O590" i="13" s="1"/>
  <c r="P590" i="13" a="1"/>
  <c r="P590" i="13" s="1"/>
  <c r="A591" i="13" a="1"/>
  <c r="A591" i="13" s="1"/>
  <c r="B591" i="13" a="1"/>
  <c r="B591" i="13" s="1"/>
  <c r="C591" i="13" a="1"/>
  <c r="C591" i="13" s="1"/>
  <c r="D591" i="13" a="1"/>
  <c r="D591" i="13" s="1"/>
  <c r="E591" i="13" a="1"/>
  <c r="E591" i="13" s="1"/>
  <c r="F591" i="13" a="1"/>
  <c r="F591" i="13" s="1"/>
  <c r="G591" i="13" a="1"/>
  <c r="G591" i="13" s="1"/>
  <c r="H591" i="13" a="1"/>
  <c r="H591" i="13" s="1"/>
  <c r="I591" i="13" a="1"/>
  <c r="I591" i="13" s="1"/>
  <c r="J591" i="13" a="1"/>
  <c r="J591" i="13" s="1"/>
  <c r="K591" i="13" a="1"/>
  <c r="K591" i="13" s="1"/>
  <c r="L591" i="13" a="1"/>
  <c r="L591" i="13" s="1"/>
  <c r="M591" i="13" a="1"/>
  <c r="M591" i="13" s="1"/>
  <c r="N591" i="13" a="1"/>
  <c r="N591" i="13" s="1"/>
  <c r="O591" i="13" a="1"/>
  <c r="O591" i="13" s="1"/>
  <c r="P591" i="13" a="1"/>
  <c r="P591" i="13" s="1"/>
  <c r="A592" i="13" a="1"/>
  <c r="A592" i="13" s="1"/>
  <c r="B592" i="13" a="1"/>
  <c r="B592" i="13" s="1"/>
  <c r="C592" i="13" a="1"/>
  <c r="C592" i="13" s="1"/>
  <c r="D592" i="13" a="1"/>
  <c r="D592" i="13" s="1"/>
  <c r="E592" i="13" a="1"/>
  <c r="E592" i="13" s="1"/>
  <c r="F592" i="13" a="1"/>
  <c r="F592" i="13" s="1"/>
  <c r="G592" i="13" a="1"/>
  <c r="G592" i="13" s="1"/>
  <c r="H592" i="13" a="1"/>
  <c r="H592" i="13" s="1"/>
  <c r="I592" i="13" a="1"/>
  <c r="I592" i="13" s="1"/>
  <c r="J592" i="13" a="1"/>
  <c r="J592" i="13" s="1"/>
  <c r="K592" i="13" a="1"/>
  <c r="K592" i="13" s="1"/>
  <c r="L592" i="13" a="1"/>
  <c r="L592" i="13" s="1"/>
  <c r="M592" i="13" a="1"/>
  <c r="M592" i="13" s="1"/>
  <c r="N592" i="13" a="1"/>
  <c r="N592" i="13" s="1"/>
  <c r="O592" i="13" a="1"/>
  <c r="O592" i="13" s="1"/>
  <c r="P592" i="13" a="1"/>
  <c r="P592" i="13" s="1"/>
  <c r="A593" i="13" a="1"/>
  <c r="A593" i="13" s="1"/>
  <c r="B593" i="13" a="1"/>
  <c r="B593" i="13"/>
  <c r="C593" i="13" a="1"/>
  <c r="C593" i="13" s="1"/>
  <c r="D593" i="13" a="1"/>
  <c r="D593" i="13" s="1"/>
  <c r="E593" i="13" a="1"/>
  <c r="E593" i="13" s="1"/>
  <c r="F593" i="13" a="1"/>
  <c r="F593" i="13" s="1"/>
  <c r="G593" i="13" a="1"/>
  <c r="G593" i="13" s="1"/>
  <c r="H593" i="13" a="1"/>
  <c r="H593" i="13" s="1"/>
  <c r="I593" i="13" a="1"/>
  <c r="I593" i="13" s="1"/>
  <c r="J593" i="13" a="1"/>
  <c r="J593" i="13" s="1"/>
  <c r="K593" i="13" a="1"/>
  <c r="K593" i="13" s="1"/>
  <c r="L593" i="13" a="1"/>
  <c r="L593" i="13" s="1"/>
  <c r="M593" i="13" a="1"/>
  <c r="M593" i="13" s="1"/>
  <c r="N593" i="13" a="1"/>
  <c r="N593" i="13" s="1"/>
  <c r="O593" i="13" a="1"/>
  <c r="O593" i="13" s="1"/>
  <c r="P593" i="13" a="1"/>
  <c r="P593" i="13" s="1"/>
  <c r="A594" i="13" a="1"/>
  <c r="A594" i="13" s="1"/>
  <c r="B594" i="13" a="1"/>
  <c r="B594" i="13" s="1"/>
  <c r="C594" i="13" a="1"/>
  <c r="C594" i="13" s="1"/>
  <c r="D594" i="13" a="1"/>
  <c r="D594" i="13" s="1"/>
  <c r="E594" i="13" a="1"/>
  <c r="E594" i="13" s="1"/>
  <c r="F594" i="13" a="1"/>
  <c r="F594" i="13" s="1"/>
  <c r="G594" i="13" a="1"/>
  <c r="G594" i="13" s="1"/>
  <c r="H594" i="13" a="1"/>
  <c r="H594" i="13" s="1"/>
  <c r="I594" i="13" a="1"/>
  <c r="I594" i="13" s="1"/>
  <c r="J594" i="13" a="1"/>
  <c r="J594" i="13" s="1"/>
  <c r="K594" i="13" a="1"/>
  <c r="K594" i="13" s="1"/>
  <c r="L594" i="13" a="1"/>
  <c r="L594" i="13" s="1"/>
  <c r="M594" i="13" a="1"/>
  <c r="M594" i="13" s="1"/>
  <c r="N594" i="13" a="1"/>
  <c r="N594" i="13" s="1"/>
  <c r="O594" i="13" a="1"/>
  <c r="O594" i="13" s="1"/>
  <c r="P594" i="13" a="1"/>
  <c r="P594" i="13" s="1"/>
  <c r="A595" i="13" a="1"/>
  <c r="A595" i="13" s="1"/>
  <c r="B595" i="13" a="1"/>
  <c r="B595" i="13" s="1"/>
  <c r="C595" i="13" a="1"/>
  <c r="C595" i="13" s="1"/>
  <c r="D595" i="13" a="1"/>
  <c r="D595" i="13" s="1"/>
  <c r="E595" i="13" a="1"/>
  <c r="E595" i="13" s="1"/>
  <c r="F595" i="13" a="1"/>
  <c r="F595" i="13" s="1"/>
  <c r="G595" i="13" a="1"/>
  <c r="G595" i="13" s="1"/>
  <c r="H595" i="13" a="1"/>
  <c r="H595" i="13" s="1"/>
  <c r="I595" i="13" a="1"/>
  <c r="I595" i="13" s="1"/>
  <c r="J595" i="13" a="1"/>
  <c r="J595" i="13" s="1"/>
  <c r="K595" i="13" a="1"/>
  <c r="K595" i="13" s="1"/>
  <c r="L595" i="13" a="1"/>
  <c r="L595" i="13" s="1"/>
  <c r="M595" i="13" a="1"/>
  <c r="M595" i="13" s="1"/>
  <c r="N595" i="13" a="1"/>
  <c r="N595" i="13" s="1"/>
  <c r="O595" i="13" a="1"/>
  <c r="O595" i="13" s="1"/>
  <c r="P595" i="13" a="1"/>
  <c r="P595" i="13" s="1"/>
  <c r="A596" i="13" a="1"/>
  <c r="A596" i="13" s="1"/>
  <c r="B596" i="13" a="1"/>
  <c r="B596" i="13" s="1"/>
  <c r="C596" i="13" a="1"/>
  <c r="C596" i="13" s="1"/>
  <c r="D596" i="13" a="1"/>
  <c r="D596" i="13" s="1"/>
  <c r="E596" i="13" a="1"/>
  <c r="E596" i="13" s="1"/>
  <c r="F596" i="13" a="1"/>
  <c r="F596" i="13" s="1"/>
  <c r="G596" i="13" a="1"/>
  <c r="G596" i="13" s="1"/>
  <c r="H596" i="13" a="1"/>
  <c r="H596" i="13" s="1"/>
  <c r="I596" i="13" a="1"/>
  <c r="I596" i="13" s="1"/>
  <c r="J596" i="13" a="1"/>
  <c r="J596" i="13" s="1"/>
  <c r="K596" i="13" a="1"/>
  <c r="K596" i="13" s="1"/>
  <c r="L596" i="13" a="1"/>
  <c r="L596" i="13" s="1"/>
  <c r="M596" i="13" a="1"/>
  <c r="M596" i="13" s="1"/>
  <c r="N596" i="13" a="1"/>
  <c r="N596" i="13" s="1"/>
  <c r="O596" i="13" a="1"/>
  <c r="O596" i="13" s="1"/>
  <c r="P596" i="13" a="1"/>
  <c r="P596" i="13" s="1"/>
  <c r="A597" i="13" a="1"/>
  <c r="A597" i="13" s="1"/>
  <c r="B597" i="13" a="1"/>
  <c r="B597" i="13" s="1"/>
  <c r="C597" i="13" a="1"/>
  <c r="C597" i="13" s="1"/>
  <c r="D597" i="13" a="1"/>
  <c r="D597" i="13" s="1"/>
  <c r="E597" i="13" a="1"/>
  <c r="E597" i="13" s="1"/>
  <c r="F597" i="13" a="1"/>
  <c r="F597" i="13" s="1"/>
  <c r="G597" i="13" a="1"/>
  <c r="G597" i="13" s="1"/>
  <c r="H597" i="13" a="1"/>
  <c r="H597" i="13" s="1"/>
  <c r="I597" i="13" a="1"/>
  <c r="I597" i="13" s="1"/>
  <c r="J597" i="13" a="1"/>
  <c r="J597" i="13" s="1"/>
  <c r="K597" i="13" a="1"/>
  <c r="K597" i="13" s="1"/>
  <c r="L597" i="13" a="1"/>
  <c r="L597" i="13" s="1"/>
  <c r="M597" i="13" a="1"/>
  <c r="M597" i="13" s="1"/>
  <c r="N597" i="13" a="1"/>
  <c r="N597" i="13" s="1"/>
  <c r="O597" i="13" a="1"/>
  <c r="O597" i="13" s="1"/>
  <c r="P597" i="13" a="1"/>
  <c r="P597" i="13" s="1"/>
  <c r="A598" i="13" a="1"/>
  <c r="A598" i="13" s="1"/>
  <c r="B598" i="13" a="1"/>
  <c r="B598" i="13" s="1"/>
  <c r="C598" i="13" a="1"/>
  <c r="C598" i="13" s="1"/>
  <c r="D598" i="13" a="1"/>
  <c r="D598" i="13" s="1"/>
  <c r="E598" i="13" a="1"/>
  <c r="E598" i="13" s="1"/>
  <c r="F598" i="13" a="1"/>
  <c r="F598" i="13" s="1"/>
  <c r="G598" i="13" a="1"/>
  <c r="G598" i="13" s="1"/>
  <c r="H598" i="13" a="1"/>
  <c r="H598" i="13" s="1"/>
  <c r="I598" i="13" a="1"/>
  <c r="I598" i="13" s="1"/>
  <c r="J598" i="13" a="1"/>
  <c r="J598" i="13" s="1"/>
  <c r="K598" i="13" a="1"/>
  <c r="K598" i="13" s="1"/>
  <c r="L598" i="13" a="1"/>
  <c r="L598" i="13" s="1"/>
  <c r="M598" i="13" a="1"/>
  <c r="M598" i="13" s="1"/>
  <c r="N598" i="13" a="1"/>
  <c r="N598" i="13" s="1"/>
  <c r="O598" i="13" a="1"/>
  <c r="O598" i="13" s="1"/>
  <c r="P598" i="13" a="1"/>
  <c r="P598" i="13" s="1"/>
  <c r="A599" i="13" a="1"/>
  <c r="A599" i="13" s="1"/>
  <c r="B599" i="13" a="1"/>
  <c r="B599" i="13" s="1"/>
  <c r="C599" i="13" a="1"/>
  <c r="C599" i="13" s="1"/>
  <c r="D599" i="13" a="1"/>
  <c r="D599" i="13" s="1"/>
  <c r="E599" i="13" a="1"/>
  <c r="E599" i="13" s="1"/>
  <c r="F599" i="13" a="1"/>
  <c r="F599" i="13" s="1"/>
  <c r="G599" i="13" a="1"/>
  <c r="G599" i="13" s="1"/>
  <c r="H599" i="13" a="1"/>
  <c r="H599" i="13" s="1"/>
  <c r="I599" i="13" a="1"/>
  <c r="I599" i="13" s="1"/>
  <c r="J599" i="13" a="1"/>
  <c r="J599" i="13" s="1"/>
  <c r="K599" i="13" a="1"/>
  <c r="K599" i="13" s="1"/>
  <c r="L599" i="13" a="1"/>
  <c r="L599" i="13" s="1"/>
  <c r="M599" i="13" a="1"/>
  <c r="M599" i="13" s="1"/>
  <c r="N599" i="13" a="1"/>
  <c r="N599" i="13" s="1"/>
  <c r="O599" i="13" a="1"/>
  <c r="O599" i="13" s="1"/>
  <c r="P599" i="13" a="1"/>
  <c r="P599" i="13" s="1"/>
  <c r="A600" i="13" a="1"/>
  <c r="A600" i="13" s="1"/>
  <c r="B600" i="13" a="1"/>
  <c r="B600" i="13" s="1"/>
  <c r="C600" i="13" a="1"/>
  <c r="C600" i="13" s="1"/>
  <c r="D600" i="13" a="1"/>
  <c r="D600" i="13" s="1"/>
  <c r="E600" i="13" a="1"/>
  <c r="E600" i="13" s="1"/>
  <c r="F600" i="13" a="1"/>
  <c r="F600" i="13" s="1"/>
  <c r="G600" i="13" a="1"/>
  <c r="G600" i="13" s="1"/>
  <c r="H600" i="13" a="1"/>
  <c r="H600" i="13" s="1"/>
  <c r="I600" i="13" a="1"/>
  <c r="I600" i="13" s="1"/>
  <c r="J600" i="13" a="1"/>
  <c r="J600" i="13" s="1"/>
  <c r="K600" i="13" a="1"/>
  <c r="K600" i="13" s="1"/>
  <c r="L600" i="13" a="1"/>
  <c r="L600" i="13" s="1"/>
  <c r="M600" i="13" a="1"/>
  <c r="M600" i="13" s="1"/>
  <c r="N600" i="13" a="1"/>
  <c r="N600" i="13" s="1"/>
  <c r="O600" i="13" a="1"/>
  <c r="O600" i="13" s="1"/>
  <c r="P600" i="13" a="1"/>
  <c r="P600" i="13" s="1"/>
  <c r="A601" i="13" a="1"/>
  <c r="A601" i="13" s="1"/>
  <c r="B601" i="13" a="1"/>
  <c r="B601" i="13" s="1"/>
  <c r="C601" i="13" a="1"/>
  <c r="C601" i="13" s="1"/>
  <c r="D601" i="13" a="1"/>
  <c r="D601" i="13" s="1"/>
  <c r="E601" i="13" a="1"/>
  <c r="E601" i="13" s="1"/>
  <c r="F601" i="13" a="1"/>
  <c r="F601" i="13" s="1"/>
  <c r="G601" i="13" a="1"/>
  <c r="G601" i="13" s="1"/>
  <c r="H601" i="13" a="1"/>
  <c r="H601" i="13" s="1"/>
  <c r="I601" i="13" a="1"/>
  <c r="I601" i="13" s="1"/>
  <c r="J601" i="13" a="1"/>
  <c r="J601" i="13" s="1"/>
  <c r="K601" i="13" a="1"/>
  <c r="K601" i="13" s="1"/>
  <c r="L601" i="13" a="1"/>
  <c r="L601" i="13" s="1"/>
  <c r="M601" i="13" a="1"/>
  <c r="M601" i="13" s="1"/>
  <c r="N601" i="13" a="1"/>
  <c r="N601" i="13" s="1"/>
  <c r="O601" i="13" a="1"/>
  <c r="O601" i="13" s="1"/>
  <c r="P601" i="13" a="1"/>
  <c r="P601" i="13" s="1"/>
  <c r="A602" i="13" a="1"/>
  <c r="A602" i="13" s="1"/>
  <c r="B602" i="13" a="1"/>
  <c r="B602" i="13" s="1"/>
  <c r="C602" i="13" a="1"/>
  <c r="C602" i="13" s="1"/>
  <c r="D602" i="13" a="1"/>
  <c r="D602" i="13" s="1"/>
  <c r="E602" i="13" a="1"/>
  <c r="E602" i="13" s="1"/>
  <c r="F602" i="13" a="1"/>
  <c r="F602" i="13" s="1"/>
  <c r="G602" i="13" a="1"/>
  <c r="G602" i="13" s="1"/>
  <c r="H602" i="13" a="1"/>
  <c r="H602" i="13" s="1"/>
  <c r="I602" i="13" a="1"/>
  <c r="I602" i="13" s="1"/>
  <c r="J602" i="13" a="1"/>
  <c r="J602" i="13" s="1"/>
  <c r="K602" i="13" a="1"/>
  <c r="K602" i="13" s="1"/>
  <c r="L602" i="13" a="1"/>
  <c r="L602" i="13" s="1"/>
  <c r="M602" i="13" a="1"/>
  <c r="M602" i="13" s="1"/>
  <c r="N602" i="13" a="1"/>
  <c r="N602" i="13" s="1"/>
  <c r="O602" i="13" a="1"/>
  <c r="O602" i="13" s="1"/>
  <c r="P602" i="13" a="1"/>
  <c r="P602" i="13" s="1"/>
  <c r="A603" i="13" a="1"/>
  <c r="A603" i="13" s="1"/>
  <c r="B603" i="13" a="1"/>
  <c r="B603" i="13" s="1"/>
  <c r="C603" i="13" a="1"/>
  <c r="C603" i="13" s="1"/>
  <c r="D603" i="13" a="1"/>
  <c r="D603" i="13" s="1"/>
  <c r="E603" i="13" a="1"/>
  <c r="E603" i="13" s="1"/>
  <c r="F603" i="13" a="1"/>
  <c r="F603" i="13" s="1"/>
  <c r="G603" i="13" a="1"/>
  <c r="G603" i="13" s="1"/>
  <c r="H603" i="13" a="1"/>
  <c r="H603" i="13" s="1"/>
  <c r="I603" i="13" a="1"/>
  <c r="I603" i="13" s="1"/>
  <c r="J603" i="13" a="1"/>
  <c r="J603" i="13" s="1"/>
  <c r="K603" i="13" a="1"/>
  <c r="K603" i="13" s="1"/>
  <c r="L603" i="13" a="1"/>
  <c r="L603" i="13" s="1"/>
  <c r="M603" i="13" a="1"/>
  <c r="M603" i="13" s="1"/>
  <c r="N603" i="13" a="1"/>
  <c r="N603" i="13" s="1"/>
  <c r="O603" i="13" a="1"/>
  <c r="O603" i="13" s="1"/>
  <c r="P603" i="13" a="1"/>
  <c r="P603" i="13" s="1"/>
  <c r="A604" i="13" a="1"/>
  <c r="A604" i="13" s="1"/>
  <c r="B604" i="13" a="1"/>
  <c r="B604" i="13" s="1"/>
  <c r="C604" i="13" a="1"/>
  <c r="C604" i="13" s="1"/>
  <c r="D604" i="13" a="1"/>
  <c r="D604" i="13" s="1"/>
  <c r="E604" i="13" a="1"/>
  <c r="E604" i="13" s="1"/>
  <c r="F604" i="13" a="1"/>
  <c r="F604" i="13" s="1"/>
  <c r="G604" i="13" a="1"/>
  <c r="G604" i="13" s="1"/>
  <c r="H604" i="13" a="1"/>
  <c r="H604" i="13" s="1"/>
  <c r="I604" i="13" a="1"/>
  <c r="I604" i="13" s="1"/>
  <c r="J604" i="13" a="1"/>
  <c r="J604" i="13" s="1"/>
  <c r="K604" i="13" a="1"/>
  <c r="K604" i="13" s="1"/>
  <c r="L604" i="13" a="1"/>
  <c r="L604" i="13" s="1"/>
  <c r="M604" i="13" a="1"/>
  <c r="M604" i="13" s="1"/>
  <c r="N604" i="13" a="1"/>
  <c r="N604" i="13" s="1"/>
  <c r="O604" i="13" a="1"/>
  <c r="O604" i="13" s="1"/>
  <c r="P604" i="13" a="1"/>
  <c r="P604" i="13" s="1"/>
  <c r="A605" i="13" a="1"/>
  <c r="A605" i="13" s="1"/>
  <c r="B605" i="13" a="1"/>
  <c r="B605" i="13" s="1"/>
  <c r="C605" i="13" a="1"/>
  <c r="C605" i="13" s="1"/>
  <c r="D605" i="13" a="1"/>
  <c r="D605" i="13" s="1"/>
  <c r="E605" i="13" a="1"/>
  <c r="E605" i="13" s="1"/>
  <c r="F605" i="13" a="1"/>
  <c r="F605" i="13" s="1"/>
  <c r="G605" i="13" a="1"/>
  <c r="G605" i="13" s="1"/>
  <c r="H605" i="13" a="1"/>
  <c r="H605" i="13" s="1"/>
  <c r="I605" i="13" a="1"/>
  <c r="I605" i="13" s="1"/>
  <c r="J605" i="13" a="1"/>
  <c r="J605" i="13" s="1"/>
  <c r="K605" i="13" a="1"/>
  <c r="K605" i="13" s="1"/>
  <c r="L605" i="13" a="1"/>
  <c r="L605" i="13" s="1"/>
  <c r="M605" i="13" a="1"/>
  <c r="M605" i="13" s="1"/>
  <c r="N605" i="13" a="1"/>
  <c r="N605" i="13" s="1"/>
  <c r="O605" i="13" a="1"/>
  <c r="O605" i="13" s="1"/>
  <c r="P605" i="13" a="1"/>
  <c r="P605" i="13" s="1"/>
  <c r="A606" i="13" a="1"/>
  <c r="A606" i="13" s="1"/>
  <c r="B606" i="13" a="1"/>
  <c r="B606" i="13" s="1"/>
  <c r="C606" i="13" a="1"/>
  <c r="C606" i="13" s="1"/>
  <c r="D606" i="13" a="1"/>
  <c r="D606" i="13" s="1"/>
  <c r="E606" i="13" a="1"/>
  <c r="E606" i="13" s="1"/>
  <c r="F606" i="13" a="1"/>
  <c r="F606" i="13" s="1"/>
  <c r="G606" i="13" a="1"/>
  <c r="G606" i="13" s="1"/>
  <c r="H606" i="13" a="1"/>
  <c r="H606" i="13" s="1"/>
  <c r="I606" i="13" a="1"/>
  <c r="I606" i="13" s="1"/>
  <c r="J606" i="13" a="1"/>
  <c r="J606" i="13" s="1"/>
  <c r="K606" i="13" a="1"/>
  <c r="K606" i="13" s="1"/>
  <c r="L606" i="13" a="1"/>
  <c r="L606" i="13"/>
  <c r="M606" i="13" a="1"/>
  <c r="M606" i="13" s="1"/>
  <c r="N606" i="13" a="1"/>
  <c r="N606" i="13" s="1"/>
  <c r="O606" i="13" a="1"/>
  <c r="O606" i="13" s="1"/>
  <c r="P606" i="13" a="1"/>
  <c r="P606" i="13" s="1"/>
  <c r="A607" i="13" a="1"/>
  <c r="A607" i="13" s="1"/>
  <c r="B607" i="13" a="1"/>
  <c r="B607" i="13" s="1"/>
  <c r="C607" i="13" a="1"/>
  <c r="C607" i="13" s="1"/>
  <c r="D607" i="13" a="1"/>
  <c r="D607" i="13" s="1"/>
  <c r="E607" i="13" a="1"/>
  <c r="E607" i="13" s="1"/>
  <c r="F607" i="13" a="1"/>
  <c r="F607" i="13" s="1"/>
  <c r="G607" i="13" a="1"/>
  <c r="G607" i="13" s="1"/>
  <c r="H607" i="13" a="1"/>
  <c r="H607" i="13" s="1"/>
  <c r="I607" i="13" a="1"/>
  <c r="I607" i="13" s="1"/>
  <c r="J607" i="13" a="1"/>
  <c r="J607" i="13" s="1"/>
  <c r="K607" i="13" a="1"/>
  <c r="K607" i="13" s="1"/>
  <c r="L607" i="13" a="1"/>
  <c r="L607" i="13" s="1"/>
  <c r="M607" i="13" a="1"/>
  <c r="M607" i="13" s="1"/>
  <c r="N607" i="13" a="1"/>
  <c r="N607" i="13" s="1"/>
  <c r="O607" i="13" a="1"/>
  <c r="O607" i="13" s="1"/>
  <c r="P607" i="13" a="1"/>
  <c r="P607" i="13" s="1"/>
  <c r="A608" i="13" a="1"/>
  <c r="A608" i="13" s="1"/>
  <c r="B608" i="13" a="1"/>
  <c r="B608" i="13" s="1"/>
  <c r="C608" i="13" a="1"/>
  <c r="C608" i="13" s="1"/>
  <c r="D608" i="13" a="1"/>
  <c r="D608" i="13" s="1"/>
  <c r="E608" i="13" a="1"/>
  <c r="E608" i="13" s="1"/>
  <c r="F608" i="13" a="1"/>
  <c r="F608" i="13" s="1"/>
  <c r="G608" i="13" a="1"/>
  <c r="G608" i="13" s="1"/>
  <c r="H608" i="13" a="1"/>
  <c r="H608" i="13" s="1"/>
  <c r="I608" i="13" a="1"/>
  <c r="I608" i="13" s="1"/>
  <c r="J608" i="13" a="1"/>
  <c r="J608" i="13" s="1"/>
  <c r="K608" i="13" a="1"/>
  <c r="K608" i="13" s="1"/>
  <c r="L608" i="13" a="1"/>
  <c r="L608" i="13" s="1"/>
  <c r="M608" i="13" a="1"/>
  <c r="M608" i="13" s="1"/>
  <c r="N608" i="13" a="1"/>
  <c r="N608" i="13" s="1"/>
  <c r="O608" i="13" a="1"/>
  <c r="O608" i="13" s="1"/>
  <c r="P608" i="13" a="1"/>
  <c r="P608" i="13" s="1"/>
  <c r="A609" i="13" a="1"/>
  <c r="A609" i="13" s="1"/>
  <c r="B609" i="13" a="1"/>
  <c r="B609" i="13" s="1"/>
  <c r="C609" i="13" a="1"/>
  <c r="C609" i="13" s="1"/>
  <c r="D609" i="13" a="1"/>
  <c r="D609" i="13" s="1"/>
  <c r="E609" i="13" a="1"/>
  <c r="E609" i="13" s="1"/>
  <c r="F609" i="13" a="1"/>
  <c r="F609" i="13" s="1"/>
  <c r="G609" i="13" a="1"/>
  <c r="G609" i="13" s="1"/>
  <c r="H609" i="13" a="1"/>
  <c r="H609" i="13" s="1"/>
  <c r="I609" i="13" a="1"/>
  <c r="I609" i="13" s="1"/>
  <c r="J609" i="13" a="1"/>
  <c r="J609" i="13" s="1"/>
  <c r="K609" i="13" a="1"/>
  <c r="K609" i="13" s="1"/>
  <c r="L609" i="13" a="1"/>
  <c r="L609" i="13" s="1"/>
  <c r="M609" i="13" a="1"/>
  <c r="M609" i="13" s="1"/>
  <c r="N609" i="13" a="1"/>
  <c r="N609" i="13" s="1"/>
  <c r="O609" i="13" a="1"/>
  <c r="O609" i="13" s="1"/>
  <c r="P609" i="13" a="1"/>
  <c r="P609" i="13" s="1"/>
  <c r="A610" i="13" a="1"/>
  <c r="A610" i="13" s="1"/>
  <c r="B610" i="13" a="1"/>
  <c r="B610" i="13" s="1"/>
  <c r="C610" i="13" a="1"/>
  <c r="C610" i="13" s="1"/>
  <c r="D610" i="13" a="1"/>
  <c r="D610" i="13" s="1"/>
  <c r="E610" i="13" a="1"/>
  <c r="E610" i="13" s="1"/>
  <c r="F610" i="13" a="1"/>
  <c r="F610" i="13" s="1"/>
  <c r="G610" i="13" a="1"/>
  <c r="G610" i="13" s="1"/>
  <c r="H610" i="13" a="1"/>
  <c r="H610" i="13" s="1"/>
  <c r="I610" i="13" a="1"/>
  <c r="I610" i="13" s="1"/>
  <c r="J610" i="13" a="1"/>
  <c r="J610" i="13" s="1"/>
  <c r="K610" i="13" a="1"/>
  <c r="K610" i="13" s="1"/>
  <c r="L610" i="13" a="1"/>
  <c r="L610" i="13" s="1"/>
  <c r="M610" i="13" a="1"/>
  <c r="M610" i="13" s="1"/>
  <c r="N610" i="13" a="1"/>
  <c r="N610" i="13" s="1"/>
  <c r="O610" i="13" a="1"/>
  <c r="O610" i="13" s="1"/>
  <c r="P610" i="13" a="1"/>
  <c r="P610" i="13" s="1"/>
  <c r="A611" i="13" a="1"/>
  <c r="A611" i="13" s="1"/>
  <c r="B611" i="13" a="1"/>
  <c r="B611" i="13" s="1"/>
  <c r="C611" i="13" a="1"/>
  <c r="C611" i="13" s="1"/>
  <c r="D611" i="13" a="1"/>
  <c r="D611" i="13" s="1"/>
  <c r="E611" i="13" a="1"/>
  <c r="E611" i="13" s="1"/>
  <c r="F611" i="13" a="1"/>
  <c r="F611" i="13" s="1"/>
  <c r="G611" i="13" a="1"/>
  <c r="G611" i="13" s="1"/>
  <c r="H611" i="13" a="1"/>
  <c r="H611" i="13" s="1"/>
  <c r="I611" i="13" a="1"/>
  <c r="I611" i="13" s="1"/>
  <c r="J611" i="13" a="1"/>
  <c r="J611" i="13" s="1"/>
  <c r="K611" i="13" a="1"/>
  <c r="K611" i="13" s="1"/>
  <c r="L611" i="13" a="1"/>
  <c r="L611" i="13" s="1"/>
  <c r="M611" i="13" a="1"/>
  <c r="M611" i="13" s="1"/>
  <c r="N611" i="13" a="1"/>
  <c r="N611" i="13" s="1"/>
  <c r="O611" i="13" a="1"/>
  <c r="O611" i="13" s="1"/>
  <c r="P611" i="13" a="1"/>
  <c r="P611" i="13" s="1"/>
  <c r="A612" i="13" a="1"/>
  <c r="A612" i="13" s="1"/>
  <c r="B612" i="13" a="1"/>
  <c r="B612" i="13" s="1"/>
  <c r="C612" i="13" a="1"/>
  <c r="C612" i="13" s="1"/>
  <c r="D612" i="13" a="1"/>
  <c r="D612" i="13" s="1"/>
  <c r="E612" i="13" a="1"/>
  <c r="E612" i="13" s="1"/>
  <c r="F612" i="13" a="1"/>
  <c r="F612" i="13" s="1"/>
  <c r="G612" i="13" a="1"/>
  <c r="G612" i="13" s="1"/>
  <c r="H612" i="13" a="1"/>
  <c r="H612" i="13" s="1"/>
  <c r="I612" i="13" a="1"/>
  <c r="I612" i="13" s="1"/>
  <c r="J612" i="13" a="1"/>
  <c r="J612" i="13" s="1"/>
  <c r="K612" i="13" a="1"/>
  <c r="K612" i="13" s="1"/>
  <c r="L612" i="13" a="1"/>
  <c r="L612" i="13" s="1"/>
  <c r="M612" i="13" a="1"/>
  <c r="M612" i="13" s="1"/>
  <c r="N612" i="13" a="1"/>
  <c r="N612" i="13" s="1"/>
  <c r="O612" i="13" a="1"/>
  <c r="O612" i="13" s="1"/>
  <c r="P612" i="13" a="1"/>
  <c r="P612" i="13" s="1"/>
  <c r="A613" i="13" a="1"/>
  <c r="A613" i="13" s="1"/>
  <c r="B613" i="13" a="1"/>
  <c r="B613" i="13" s="1"/>
  <c r="C613" i="13" a="1"/>
  <c r="C613" i="13" s="1"/>
  <c r="D613" i="13" a="1"/>
  <c r="D613" i="13" s="1"/>
  <c r="E613" i="13" a="1"/>
  <c r="E613" i="13" s="1"/>
  <c r="F613" i="13" a="1"/>
  <c r="F613" i="13" s="1"/>
  <c r="G613" i="13" a="1"/>
  <c r="G613" i="13" s="1"/>
  <c r="H613" i="13" a="1"/>
  <c r="H613" i="13" s="1"/>
  <c r="I613" i="13" a="1"/>
  <c r="I613" i="13" s="1"/>
  <c r="J613" i="13" a="1"/>
  <c r="J613" i="13" s="1"/>
  <c r="K613" i="13" a="1"/>
  <c r="K613" i="13" s="1"/>
  <c r="L613" i="13" a="1"/>
  <c r="L613" i="13" s="1"/>
  <c r="M613" i="13" a="1"/>
  <c r="M613" i="13" s="1"/>
  <c r="N613" i="13" a="1"/>
  <c r="N613" i="13" s="1"/>
  <c r="O613" i="13" a="1"/>
  <c r="O613" i="13" s="1"/>
  <c r="P613" i="13" a="1"/>
  <c r="P613" i="13" s="1"/>
  <c r="A614" i="13" a="1"/>
  <c r="A614" i="13" s="1"/>
  <c r="B614" i="13" a="1"/>
  <c r="B614" i="13" s="1"/>
  <c r="C614" i="13" a="1"/>
  <c r="C614" i="13" s="1"/>
  <c r="D614" i="13" a="1"/>
  <c r="D614" i="13" s="1"/>
  <c r="E614" i="13" a="1"/>
  <c r="E614" i="13" s="1"/>
  <c r="F614" i="13" a="1"/>
  <c r="F614" i="13" s="1"/>
  <c r="G614" i="13" a="1"/>
  <c r="G614" i="13" s="1"/>
  <c r="H614" i="13" a="1"/>
  <c r="H614" i="13" s="1"/>
  <c r="I614" i="13" a="1"/>
  <c r="I614" i="13" s="1"/>
  <c r="J614" i="13" a="1"/>
  <c r="J614" i="13" s="1"/>
  <c r="K614" i="13" a="1"/>
  <c r="K614" i="13" s="1"/>
  <c r="L614" i="13" a="1"/>
  <c r="L614" i="13" s="1"/>
  <c r="M614" i="13" a="1"/>
  <c r="M614" i="13" s="1"/>
  <c r="N614" i="13" a="1"/>
  <c r="N614" i="13" s="1"/>
  <c r="O614" i="13" a="1"/>
  <c r="O614" i="13" s="1"/>
  <c r="P614" i="13" a="1"/>
  <c r="P614" i="13" s="1"/>
  <c r="A615" i="13" a="1"/>
  <c r="A615" i="13" s="1"/>
  <c r="B615" i="13" a="1"/>
  <c r="B615" i="13" s="1"/>
  <c r="C615" i="13" a="1"/>
  <c r="C615" i="13" s="1"/>
  <c r="D615" i="13" a="1"/>
  <c r="D615" i="13" s="1"/>
  <c r="E615" i="13" a="1"/>
  <c r="E615" i="13" s="1"/>
  <c r="F615" i="13" a="1"/>
  <c r="F615" i="13" s="1"/>
  <c r="G615" i="13" a="1"/>
  <c r="G615" i="13" s="1"/>
  <c r="H615" i="13" a="1"/>
  <c r="H615" i="13" s="1"/>
  <c r="I615" i="13" a="1"/>
  <c r="I615" i="13" s="1"/>
  <c r="J615" i="13" a="1"/>
  <c r="J615" i="13" s="1"/>
  <c r="K615" i="13" a="1"/>
  <c r="K615" i="13" s="1"/>
  <c r="L615" i="13" a="1"/>
  <c r="L615" i="13" s="1"/>
  <c r="M615" i="13" a="1"/>
  <c r="M615" i="13" s="1"/>
  <c r="N615" i="13" a="1"/>
  <c r="N615" i="13" s="1"/>
  <c r="O615" i="13" a="1"/>
  <c r="O615" i="13" s="1"/>
  <c r="P615" i="13" a="1"/>
  <c r="P615" i="13" s="1"/>
  <c r="A616" i="13" a="1"/>
  <c r="A616" i="13" s="1"/>
  <c r="B616" i="13" a="1"/>
  <c r="B616" i="13" s="1"/>
  <c r="C616" i="13" a="1"/>
  <c r="C616" i="13" s="1"/>
  <c r="D616" i="13" a="1"/>
  <c r="D616" i="13" s="1"/>
  <c r="E616" i="13" a="1"/>
  <c r="E616" i="13" s="1"/>
  <c r="F616" i="13" a="1"/>
  <c r="F616" i="13" s="1"/>
  <c r="G616" i="13" a="1"/>
  <c r="G616" i="13" s="1"/>
  <c r="H616" i="13" a="1"/>
  <c r="H616" i="13" s="1"/>
  <c r="I616" i="13" a="1"/>
  <c r="I616" i="13" s="1"/>
  <c r="J616" i="13" a="1"/>
  <c r="J616" i="13" s="1"/>
  <c r="K616" i="13" a="1"/>
  <c r="K616" i="13" s="1"/>
  <c r="L616" i="13" a="1"/>
  <c r="L616" i="13" s="1"/>
  <c r="M616" i="13" a="1"/>
  <c r="M616" i="13" s="1"/>
  <c r="N616" i="13" a="1"/>
  <c r="N616" i="13" s="1"/>
  <c r="O616" i="13" a="1"/>
  <c r="O616" i="13" s="1"/>
  <c r="P616" i="13" a="1"/>
  <c r="P616" i="13" s="1"/>
  <c r="A617" i="13" a="1"/>
  <c r="A617" i="13" s="1"/>
  <c r="B617" i="13" a="1"/>
  <c r="B617" i="13" s="1"/>
  <c r="C617" i="13" a="1"/>
  <c r="C617" i="13" s="1"/>
  <c r="D617" i="13" a="1"/>
  <c r="D617" i="13" s="1"/>
  <c r="E617" i="13" a="1"/>
  <c r="E617" i="13" s="1"/>
  <c r="F617" i="13" a="1"/>
  <c r="F617" i="13" s="1"/>
  <c r="G617" i="13" a="1"/>
  <c r="G617" i="13" s="1"/>
  <c r="H617" i="13" a="1"/>
  <c r="H617" i="13" s="1"/>
  <c r="I617" i="13" a="1"/>
  <c r="I617" i="13" s="1"/>
  <c r="J617" i="13" a="1"/>
  <c r="J617" i="13" s="1"/>
  <c r="K617" i="13" a="1"/>
  <c r="K617" i="13" s="1"/>
  <c r="L617" i="13" a="1"/>
  <c r="L617" i="13" s="1"/>
  <c r="M617" i="13" a="1"/>
  <c r="M617" i="13" s="1"/>
  <c r="N617" i="13" a="1"/>
  <c r="N617" i="13" s="1"/>
  <c r="O617" i="13" a="1"/>
  <c r="O617" i="13" s="1"/>
  <c r="P617" i="13" a="1"/>
  <c r="P617" i="13" s="1"/>
  <c r="A618" i="13" a="1"/>
  <c r="A618" i="13" s="1"/>
  <c r="B618" i="13" a="1"/>
  <c r="B618" i="13" s="1"/>
  <c r="C618" i="13" a="1"/>
  <c r="C618" i="13" s="1"/>
  <c r="D618" i="13" a="1"/>
  <c r="D618" i="13" s="1"/>
  <c r="E618" i="13" a="1"/>
  <c r="E618" i="13" s="1"/>
  <c r="F618" i="13" a="1"/>
  <c r="F618" i="13" s="1"/>
  <c r="G618" i="13" a="1"/>
  <c r="G618" i="13" s="1"/>
  <c r="H618" i="13" a="1"/>
  <c r="H618" i="13" s="1"/>
  <c r="I618" i="13" a="1"/>
  <c r="I618" i="13" s="1"/>
  <c r="J618" i="13" a="1"/>
  <c r="J618" i="13" s="1"/>
  <c r="K618" i="13" a="1"/>
  <c r="K618" i="13" s="1"/>
  <c r="L618" i="13" a="1"/>
  <c r="L618" i="13" s="1"/>
  <c r="M618" i="13" a="1"/>
  <c r="M618" i="13" s="1"/>
  <c r="N618" i="13" a="1"/>
  <c r="N618" i="13" s="1"/>
  <c r="O618" i="13" a="1"/>
  <c r="O618" i="13" s="1"/>
  <c r="P618" i="13" a="1"/>
  <c r="P618" i="13" s="1"/>
  <c r="A619" i="13" a="1"/>
  <c r="A619" i="13" s="1"/>
  <c r="B619" i="13" a="1"/>
  <c r="B619" i="13" s="1"/>
  <c r="C619" i="13" a="1"/>
  <c r="C619" i="13" s="1"/>
  <c r="D619" i="13" a="1"/>
  <c r="D619" i="13" s="1"/>
  <c r="E619" i="13" a="1"/>
  <c r="E619" i="13" s="1"/>
  <c r="F619" i="13" a="1"/>
  <c r="F619" i="13" s="1"/>
  <c r="G619" i="13" a="1"/>
  <c r="G619" i="13" s="1"/>
  <c r="H619" i="13" a="1"/>
  <c r="H619" i="13" s="1"/>
  <c r="I619" i="13" a="1"/>
  <c r="I619" i="13" s="1"/>
  <c r="J619" i="13" a="1"/>
  <c r="J619" i="13" s="1"/>
  <c r="K619" i="13" a="1"/>
  <c r="K619" i="13" s="1"/>
  <c r="L619" i="13" a="1"/>
  <c r="L619" i="13" s="1"/>
  <c r="M619" i="13" a="1"/>
  <c r="M619" i="13" s="1"/>
  <c r="N619" i="13" a="1"/>
  <c r="N619" i="13" s="1"/>
  <c r="O619" i="13" a="1"/>
  <c r="O619" i="13" s="1"/>
  <c r="P619" i="13" a="1"/>
  <c r="P619" i="13" s="1"/>
  <c r="A620" i="13" a="1"/>
  <c r="A620" i="13" s="1"/>
  <c r="B620" i="13" a="1"/>
  <c r="B620" i="13" s="1"/>
  <c r="C620" i="13" a="1"/>
  <c r="C620" i="13" s="1"/>
  <c r="D620" i="13" a="1"/>
  <c r="D620" i="13" s="1"/>
  <c r="E620" i="13" a="1"/>
  <c r="E620" i="13" s="1"/>
  <c r="F620" i="13" a="1"/>
  <c r="F620" i="13" s="1"/>
  <c r="G620" i="13" a="1"/>
  <c r="G620" i="13" s="1"/>
  <c r="H620" i="13" a="1"/>
  <c r="H620" i="13" s="1"/>
  <c r="I620" i="13" a="1"/>
  <c r="I620" i="13" s="1"/>
  <c r="J620" i="13" a="1"/>
  <c r="J620" i="13" s="1"/>
  <c r="K620" i="13" a="1"/>
  <c r="K620" i="13" s="1"/>
  <c r="L620" i="13" a="1"/>
  <c r="L620" i="13" s="1"/>
  <c r="M620" i="13" a="1"/>
  <c r="M620" i="13" s="1"/>
  <c r="N620" i="13" a="1"/>
  <c r="N620" i="13" s="1"/>
  <c r="O620" i="13" a="1"/>
  <c r="O620" i="13" s="1"/>
  <c r="P620" i="13" a="1"/>
  <c r="P620" i="13" s="1"/>
  <c r="A621" i="13" a="1"/>
  <c r="A621" i="13" s="1"/>
  <c r="B621" i="13" a="1"/>
  <c r="B621" i="13" s="1"/>
  <c r="C621" i="13" a="1"/>
  <c r="C621" i="13" s="1"/>
  <c r="D621" i="13" a="1"/>
  <c r="D621" i="13" s="1"/>
  <c r="E621" i="13" a="1"/>
  <c r="E621" i="13" s="1"/>
  <c r="F621" i="13" a="1"/>
  <c r="F621" i="13" s="1"/>
  <c r="G621" i="13" a="1"/>
  <c r="G621" i="13" s="1"/>
  <c r="H621" i="13" a="1"/>
  <c r="H621" i="13" s="1"/>
  <c r="I621" i="13" a="1"/>
  <c r="I621" i="13" s="1"/>
  <c r="J621" i="13" a="1"/>
  <c r="J621" i="13" s="1"/>
  <c r="K621" i="13" a="1"/>
  <c r="K621" i="13" s="1"/>
  <c r="L621" i="13" a="1"/>
  <c r="L621" i="13" s="1"/>
  <c r="M621" i="13" a="1"/>
  <c r="M621" i="13" s="1"/>
  <c r="N621" i="13" a="1"/>
  <c r="N621" i="13" s="1"/>
  <c r="O621" i="13" a="1"/>
  <c r="O621" i="13" s="1"/>
  <c r="P621" i="13" a="1"/>
  <c r="P621" i="13" s="1"/>
  <c r="A622" i="13" a="1"/>
  <c r="A622" i="13" s="1"/>
  <c r="B622" i="13" a="1"/>
  <c r="B622" i="13" s="1"/>
  <c r="C622" i="13" a="1"/>
  <c r="C622" i="13" s="1"/>
  <c r="D622" i="13" a="1"/>
  <c r="D622" i="13" s="1"/>
  <c r="E622" i="13" a="1"/>
  <c r="E622" i="13" s="1"/>
  <c r="F622" i="13" a="1"/>
  <c r="F622" i="13" s="1"/>
  <c r="G622" i="13" a="1"/>
  <c r="G622" i="13" s="1"/>
  <c r="H622" i="13" a="1"/>
  <c r="H622" i="13" s="1"/>
  <c r="I622" i="13" a="1"/>
  <c r="I622" i="13" s="1"/>
  <c r="J622" i="13" a="1"/>
  <c r="J622" i="13" s="1"/>
  <c r="K622" i="13" a="1"/>
  <c r="K622" i="13" s="1"/>
  <c r="L622" i="13" a="1"/>
  <c r="L622" i="13" s="1"/>
  <c r="M622" i="13" a="1"/>
  <c r="M622" i="13" s="1"/>
  <c r="N622" i="13" a="1"/>
  <c r="N622" i="13" s="1"/>
  <c r="O622" i="13" a="1"/>
  <c r="O622" i="13" s="1"/>
  <c r="P622" i="13" a="1"/>
  <c r="P622" i="13" s="1"/>
  <c r="A623" i="13" a="1"/>
  <c r="A623" i="13" s="1"/>
  <c r="B623" i="13" a="1"/>
  <c r="B623" i="13" s="1"/>
  <c r="C623" i="13" a="1"/>
  <c r="C623" i="13" s="1"/>
  <c r="D623" i="13" a="1"/>
  <c r="D623" i="13" s="1"/>
  <c r="E623" i="13" a="1"/>
  <c r="E623" i="13" s="1"/>
  <c r="F623" i="13" a="1"/>
  <c r="F623" i="13" s="1"/>
  <c r="G623" i="13" a="1"/>
  <c r="G623" i="13" s="1"/>
  <c r="H623" i="13" a="1"/>
  <c r="H623" i="13" s="1"/>
  <c r="I623" i="13" a="1"/>
  <c r="I623" i="13" s="1"/>
  <c r="J623" i="13" a="1"/>
  <c r="J623" i="13" s="1"/>
  <c r="K623" i="13" a="1"/>
  <c r="K623" i="13" s="1"/>
  <c r="L623" i="13" a="1"/>
  <c r="L623" i="13" s="1"/>
  <c r="M623" i="13" a="1"/>
  <c r="M623" i="13" s="1"/>
  <c r="N623" i="13" a="1"/>
  <c r="N623" i="13" s="1"/>
  <c r="O623" i="13" a="1"/>
  <c r="O623" i="13" s="1"/>
  <c r="P623" i="13" a="1"/>
  <c r="P623" i="13" s="1"/>
  <c r="A624" i="13" a="1"/>
  <c r="A624" i="13" s="1"/>
  <c r="B624" i="13" a="1"/>
  <c r="B624" i="13" s="1"/>
  <c r="C624" i="13" a="1"/>
  <c r="C624" i="13" s="1"/>
  <c r="D624" i="13" a="1"/>
  <c r="D624" i="13" s="1"/>
  <c r="E624" i="13" a="1"/>
  <c r="E624" i="13" s="1"/>
  <c r="F624" i="13" a="1"/>
  <c r="F624" i="13" s="1"/>
  <c r="G624" i="13" a="1"/>
  <c r="G624" i="13" s="1"/>
  <c r="H624" i="13" a="1"/>
  <c r="H624" i="13" s="1"/>
  <c r="I624" i="13" a="1"/>
  <c r="I624" i="13" s="1"/>
  <c r="J624" i="13" a="1"/>
  <c r="J624" i="13" s="1"/>
  <c r="K624" i="13" a="1"/>
  <c r="K624" i="13" s="1"/>
  <c r="L624" i="13" a="1"/>
  <c r="L624" i="13" s="1"/>
  <c r="M624" i="13" a="1"/>
  <c r="M624" i="13" s="1"/>
  <c r="N624" i="13" a="1"/>
  <c r="N624" i="13" s="1"/>
  <c r="O624" i="13" a="1"/>
  <c r="O624" i="13" s="1"/>
  <c r="P624" i="13" a="1"/>
  <c r="P624" i="13" s="1"/>
  <c r="A625" i="13" a="1"/>
  <c r="A625" i="13" s="1"/>
  <c r="B625" i="13" a="1"/>
  <c r="B625" i="13" s="1"/>
  <c r="C625" i="13" a="1"/>
  <c r="C625" i="13" s="1"/>
  <c r="D625" i="13" a="1"/>
  <c r="D625" i="13" s="1"/>
  <c r="E625" i="13" a="1"/>
  <c r="E625" i="13" s="1"/>
  <c r="F625" i="13" a="1"/>
  <c r="F625" i="13" s="1"/>
  <c r="G625" i="13" a="1"/>
  <c r="G625" i="13" s="1"/>
  <c r="H625" i="13" a="1"/>
  <c r="H625" i="13" s="1"/>
  <c r="I625" i="13" a="1"/>
  <c r="I625" i="13" s="1"/>
  <c r="J625" i="13" a="1"/>
  <c r="J625" i="13" s="1"/>
  <c r="K625" i="13" a="1"/>
  <c r="K625" i="13" s="1"/>
  <c r="L625" i="13" a="1"/>
  <c r="L625" i="13" s="1"/>
  <c r="M625" i="13" a="1"/>
  <c r="M625" i="13" s="1"/>
  <c r="N625" i="13" a="1"/>
  <c r="N625" i="13" s="1"/>
  <c r="O625" i="13" a="1"/>
  <c r="O625" i="13" s="1"/>
  <c r="P625" i="13" a="1"/>
  <c r="P625" i="13" s="1"/>
  <c r="A626" i="13" a="1"/>
  <c r="A626" i="13" s="1"/>
  <c r="B626" i="13" a="1"/>
  <c r="B626" i="13" s="1"/>
  <c r="C626" i="13" a="1"/>
  <c r="C626" i="13" s="1"/>
  <c r="D626" i="13" a="1"/>
  <c r="D626" i="13" s="1"/>
  <c r="E626" i="13" a="1"/>
  <c r="E626" i="13" s="1"/>
  <c r="F626" i="13" a="1"/>
  <c r="F626" i="13" s="1"/>
  <c r="G626" i="13" a="1"/>
  <c r="G626" i="13" s="1"/>
  <c r="H626" i="13" a="1"/>
  <c r="H626" i="13" s="1"/>
  <c r="I626" i="13" a="1"/>
  <c r="I626" i="13" s="1"/>
  <c r="J626" i="13" a="1"/>
  <c r="J626" i="13" s="1"/>
  <c r="K626" i="13" a="1"/>
  <c r="K626" i="13" s="1"/>
  <c r="L626" i="13" a="1"/>
  <c r="L626" i="13" s="1"/>
  <c r="M626" i="13" a="1"/>
  <c r="M626" i="13" s="1"/>
  <c r="N626" i="13" a="1"/>
  <c r="N626" i="13" s="1"/>
  <c r="O626" i="13" a="1"/>
  <c r="O626" i="13" s="1"/>
  <c r="P626" i="13" a="1"/>
  <c r="P626" i="13" s="1"/>
  <c r="A627" i="13" a="1"/>
  <c r="A627" i="13" s="1"/>
  <c r="B627" i="13" a="1"/>
  <c r="B627" i="13" s="1"/>
  <c r="C627" i="13" a="1"/>
  <c r="C627" i="13" s="1"/>
  <c r="D627" i="13" a="1"/>
  <c r="D627" i="13" s="1"/>
  <c r="E627" i="13" a="1"/>
  <c r="E627" i="13" s="1"/>
  <c r="F627" i="13" a="1"/>
  <c r="F627" i="13" s="1"/>
  <c r="G627" i="13" a="1"/>
  <c r="G627" i="13" s="1"/>
  <c r="H627" i="13" a="1"/>
  <c r="H627" i="13" s="1"/>
  <c r="I627" i="13" a="1"/>
  <c r="I627" i="13" s="1"/>
  <c r="J627" i="13" a="1"/>
  <c r="J627" i="13" s="1"/>
  <c r="K627" i="13" a="1"/>
  <c r="K627" i="13" s="1"/>
  <c r="L627" i="13" a="1"/>
  <c r="L627" i="13" s="1"/>
  <c r="M627" i="13" a="1"/>
  <c r="M627" i="13" s="1"/>
  <c r="N627" i="13" a="1"/>
  <c r="N627" i="13" s="1"/>
  <c r="O627" i="13" a="1"/>
  <c r="O627" i="13" s="1"/>
  <c r="P627" i="13" a="1"/>
  <c r="P627" i="13" s="1"/>
  <c r="A628" i="13" a="1"/>
  <c r="A628" i="13" s="1"/>
  <c r="B628" i="13" a="1"/>
  <c r="B628" i="13" s="1"/>
  <c r="C628" i="13" a="1"/>
  <c r="C628" i="13" s="1"/>
  <c r="D628" i="13" a="1"/>
  <c r="D628" i="13" s="1"/>
  <c r="E628" i="13" a="1"/>
  <c r="E628" i="13" s="1"/>
  <c r="F628" i="13" a="1"/>
  <c r="F628" i="13" s="1"/>
  <c r="G628" i="13" a="1"/>
  <c r="G628" i="13" s="1"/>
  <c r="H628" i="13" a="1"/>
  <c r="H628" i="13" s="1"/>
  <c r="I628" i="13" a="1"/>
  <c r="I628" i="13" s="1"/>
  <c r="J628" i="13" a="1"/>
  <c r="J628" i="13" s="1"/>
  <c r="K628" i="13" a="1"/>
  <c r="K628" i="13" s="1"/>
  <c r="L628" i="13" a="1"/>
  <c r="L628" i="13" s="1"/>
  <c r="M628" i="13" a="1"/>
  <c r="M628" i="13" s="1"/>
  <c r="N628" i="13" a="1"/>
  <c r="N628" i="13" s="1"/>
  <c r="O628" i="13" a="1"/>
  <c r="O628" i="13" s="1"/>
  <c r="P628" i="13" a="1"/>
  <c r="P628" i="13" s="1"/>
  <c r="A629" i="13" a="1"/>
  <c r="A629" i="13" s="1"/>
  <c r="B629" i="13" a="1"/>
  <c r="B629" i="13" s="1"/>
  <c r="C629" i="13" a="1"/>
  <c r="C629" i="13" s="1"/>
  <c r="D629" i="13" a="1"/>
  <c r="D629" i="13" s="1"/>
  <c r="E629" i="13" a="1"/>
  <c r="E629" i="13" s="1"/>
  <c r="F629" i="13" a="1"/>
  <c r="F629" i="13" s="1"/>
  <c r="G629" i="13" a="1"/>
  <c r="G629" i="13" s="1"/>
  <c r="H629" i="13" a="1"/>
  <c r="H629" i="13" s="1"/>
  <c r="I629" i="13" a="1"/>
  <c r="I629" i="13" s="1"/>
  <c r="J629" i="13" a="1"/>
  <c r="J629" i="13" s="1"/>
  <c r="K629" i="13" a="1"/>
  <c r="K629" i="13" s="1"/>
  <c r="L629" i="13" a="1"/>
  <c r="L629" i="13" s="1"/>
  <c r="M629" i="13" a="1"/>
  <c r="M629" i="13" s="1"/>
  <c r="N629" i="13" a="1"/>
  <c r="N629" i="13" s="1"/>
  <c r="O629" i="13" a="1"/>
  <c r="O629" i="13" s="1"/>
  <c r="P629" i="13" a="1"/>
  <c r="P629" i="13" s="1"/>
  <c r="A630" i="13" a="1"/>
  <c r="A630" i="13" s="1"/>
  <c r="B630" i="13" a="1"/>
  <c r="B630" i="13" s="1"/>
  <c r="C630" i="13" a="1"/>
  <c r="C630" i="13" s="1"/>
  <c r="D630" i="13" a="1"/>
  <c r="D630" i="13" s="1"/>
  <c r="E630" i="13" a="1"/>
  <c r="E630" i="13" s="1"/>
  <c r="F630" i="13" a="1"/>
  <c r="F630" i="13" s="1"/>
  <c r="G630" i="13" a="1"/>
  <c r="G630" i="13" s="1"/>
  <c r="H630" i="13" a="1"/>
  <c r="H630" i="13" s="1"/>
  <c r="I630" i="13" a="1"/>
  <c r="I630" i="13" s="1"/>
  <c r="J630" i="13" a="1"/>
  <c r="J630" i="13" s="1"/>
  <c r="K630" i="13" a="1"/>
  <c r="K630" i="13" s="1"/>
  <c r="L630" i="13" a="1"/>
  <c r="L630" i="13" s="1"/>
  <c r="M630" i="13" a="1"/>
  <c r="M630" i="13" s="1"/>
  <c r="N630" i="13" a="1"/>
  <c r="N630" i="13" s="1"/>
  <c r="O630" i="13" a="1"/>
  <c r="O630" i="13" s="1"/>
  <c r="P630" i="13" a="1"/>
  <c r="P630" i="13" s="1"/>
  <c r="A631" i="13" a="1"/>
  <c r="A631" i="13" s="1"/>
  <c r="B631" i="13" a="1"/>
  <c r="B631" i="13" s="1"/>
  <c r="C631" i="13" a="1"/>
  <c r="C631" i="13" s="1"/>
  <c r="D631" i="13" a="1"/>
  <c r="D631" i="13" s="1"/>
  <c r="E631" i="13" a="1"/>
  <c r="E631" i="13" s="1"/>
  <c r="F631" i="13" a="1"/>
  <c r="F631" i="13" s="1"/>
  <c r="G631" i="13" a="1"/>
  <c r="G631" i="13" s="1"/>
  <c r="H631" i="13" a="1"/>
  <c r="H631" i="13" s="1"/>
  <c r="I631" i="13" a="1"/>
  <c r="I631" i="13" s="1"/>
  <c r="J631" i="13" a="1"/>
  <c r="J631" i="13" s="1"/>
  <c r="K631" i="13" a="1"/>
  <c r="K631" i="13" s="1"/>
  <c r="L631" i="13" a="1"/>
  <c r="L631" i="13" s="1"/>
  <c r="M631" i="13" a="1"/>
  <c r="M631" i="13" s="1"/>
  <c r="N631" i="13" a="1"/>
  <c r="N631" i="13" s="1"/>
  <c r="O631" i="13" a="1"/>
  <c r="O631" i="13" s="1"/>
  <c r="P631" i="13" a="1"/>
  <c r="P631" i="13" s="1"/>
  <c r="A632" i="13" a="1"/>
  <c r="A632" i="13" s="1"/>
  <c r="B632" i="13" a="1"/>
  <c r="B632" i="13" s="1"/>
  <c r="C632" i="13" a="1"/>
  <c r="C632" i="13" s="1"/>
  <c r="D632" i="13" a="1"/>
  <c r="D632" i="13" s="1"/>
  <c r="E632" i="13" a="1"/>
  <c r="E632" i="13" s="1"/>
  <c r="F632" i="13" a="1"/>
  <c r="F632" i="13" s="1"/>
  <c r="G632" i="13" a="1"/>
  <c r="G632" i="13" s="1"/>
  <c r="H632" i="13" a="1"/>
  <c r="H632" i="13" s="1"/>
  <c r="I632" i="13" a="1"/>
  <c r="I632" i="13" s="1"/>
  <c r="J632" i="13" a="1"/>
  <c r="J632" i="13" s="1"/>
  <c r="K632" i="13" a="1"/>
  <c r="K632" i="13" s="1"/>
  <c r="L632" i="13" a="1"/>
  <c r="L632" i="13" s="1"/>
  <c r="M632" i="13" a="1"/>
  <c r="M632" i="13" s="1"/>
  <c r="N632" i="13" a="1"/>
  <c r="N632" i="13" s="1"/>
  <c r="O632" i="13" a="1"/>
  <c r="O632" i="13" s="1"/>
  <c r="P632" i="13" a="1"/>
  <c r="P632" i="13" s="1"/>
  <c r="A633" i="13" a="1"/>
  <c r="A633" i="13" s="1"/>
  <c r="B633" i="13" a="1"/>
  <c r="B633" i="13" s="1"/>
  <c r="C633" i="13" a="1"/>
  <c r="C633" i="13" s="1"/>
  <c r="D633" i="13" a="1"/>
  <c r="D633" i="13" s="1"/>
  <c r="E633" i="13" a="1"/>
  <c r="E633" i="13" s="1"/>
  <c r="F633" i="13" a="1"/>
  <c r="F633" i="13" s="1"/>
  <c r="G633" i="13" a="1"/>
  <c r="G633" i="13" s="1"/>
  <c r="H633" i="13" a="1"/>
  <c r="H633" i="13" s="1"/>
  <c r="I633" i="13" a="1"/>
  <c r="I633" i="13" s="1"/>
  <c r="J633" i="13" a="1"/>
  <c r="J633" i="13" s="1"/>
  <c r="K633" i="13" a="1"/>
  <c r="K633" i="13" s="1"/>
  <c r="L633" i="13" a="1"/>
  <c r="L633" i="13" s="1"/>
  <c r="M633" i="13" a="1"/>
  <c r="M633" i="13" s="1"/>
  <c r="N633" i="13" a="1"/>
  <c r="N633" i="13" s="1"/>
  <c r="O633" i="13" a="1"/>
  <c r="O633" i="13" s="1"/>
  <c r="P633" i="13" a="1"/>
  <c r="P633" i="13" s="1"/>
  <c r="A634" i="13" a="1"/>
  <c r="A634" i="13" s="1"/>
  <c r="B634" i="13" a="1"/>
  <c r="B634" i="13" s="1"/>
  <c r="C634" i="13" a="1"/>
  <c r="C634" i="13" s="1"/>
  <c r="D634" i="13" a="1"/>
  <c r="D634" i="13" s="1"/>
  <c r="E634" i="13" a="1"/>
  <c r="E634" i="13" s="1"/>
  <c r="F634" i="13" a="1"/>
  <c r="F634" i="13" s="1"/>
  <c r="G634" i="13" a="1"/>
  <c r="G634" i="13" s="1"/>
  <c r="H634" i="13" a="1"/>
  <c r="H634" i="13" s="1"/>
  <c r="I634" i="13" a="1"/>
  <c r="I634" i="13" s="1"/>
  <c r="J634" i="13" a="1"/>
  <c r="J634" i="13" s="1"/>
  <c r="K634" i="13" a="1"/>
  <c r="K634" i="13" s="1"/>
  <c r="L634" i="13" a="1"/>
  <c r="L634" i="13" s="1"/>
  <c r="M634" i="13" a="1"/>
  <c r="M634" i="13" s="1"/>
  <c r="N634" i="13" a="1"/>
  <c r="N634" i="13" s="1"/>
  <c r="O634" i="13" a="1"/>
  <c r="O634" i="13" s="1"/>
  <c r="P634" i="13" a="1"/>
  <c r="P634" i="13" s="1"/>
  <c r="A635" i="13" a="1"/>
  <c r="A635" i="13" s="1"/>
  <c r="B635" i="13" a="1"/>
  <c r="B635" i="13" s="1"/>
  <c r="C635" i="13" a="1"/>
  <c r="C635" i="13" s="1"/>
  <c r="D635" i="13" a="1"/>
  <c r="D635" i="13" s="1"/>
  <c r="E635" i="13" a="1"/>
  <c r="E635" i="13" s="1"/>
  <c r="F635" i="13" a="1"/>
  <c r="F635" i="13" s="1"/>
  <c r="G635" i="13" a="1"/>
  <c r="G635" i="13" s="1"/>
  <c r="H635" i="13" a="1"/>
  <c r="H635" i="13" s="1"/>
  <c r="I635" i="13" a="1"/>
  <c r="I635" i="13" s="1"/>
  <c r="J635" i="13" a="1"/>
  <c r="J635" i="13" s="1"/>
  <c r="K635" i="13" a="1"/>
  <c r="K635" i="13" s="1"/>
  <c r="L635" i="13" a="1"/>
  <c r="L635" i="13" s="1"/>
  <c r="M635" i="13" a="1"/>
  <c r="M635" i="13" s="1"/>
  <c r="N635" i="13" a="1"/>
  <c r="N635" i="13" s="1"/>
  <c r="O635" i="13" a="1"/>
  <c r="O635" i="13" s="1"/>
  <c r="P635" i="13" a="1"/>
  <c r="P635" i="13" s="1"/>
  <c r="A636" i="13" a="1"/>
  <c r="A636" i="13" s="1"/>
  <c r="B636" i="13" a="1"/>
  <c r="B636" i="13" s="1"/>
  <c r="C636" i="13" a="1"/>
  <c r="C636" i="13" s="1"/>
  <c r="D636" i="13" a="1"/>
  <c r="D636" i="13" s="1"/>
  <c r="E636" i="13" a="1"/>
  <c r="E636" i="13" s="1"/>
  <c r="F636" i="13" a="1"/>
  <c r="F636" i="13" s="1"/>
  <c r="G636" i="13" a="1"/>
  <c r="G636" i="13" s="1"/>
  <c r="H636" i="13" a="1"/>
  <c r="H636" i="13" s="1"/>
  <c r="I636" i="13" a="1"/>
  <c r="I636" i="13" s="1"/>
  <c r="J636" i="13" a="1"/>
  <c r="J636" i="13" s="1"/>
  <c r="K636" i="13" a="1"/>
  <c r="K636" i="13" s="1"/>
  <c r="L636" i="13" a="1"/>
  <c r="L636" i="13" s="1"/>
  <c r="M636" i="13" a="1"/>
  <c r="M636" i="13" s="1"/>
  <c r="N636" i="13" a="1"/>
  <c r="N636" i="13" s="1"/>
  <c r="O636" i="13" a="1"/>
  <c r="O636" i="13" s="1"/>
  <c r="P636" i="13" a="1"/>
  <c r="P636" i="13" s="1"/>
  <c r="A637" i="13" a="1"/>
  <c r="A637" i="13" s="1"/>
  <c r="B637" i="13" a="1"/>
  <c r="B637" i="13" s="1"/>
  <c r="C637" i="13" a="1"/>
  <c r="C637" i="13" s="1"/>
  <c r="D637" i="13" a="1"/>
  <c r="D637" i="13" s="1"/>
  <c r="E637" i="13" a="1"/>
  <c r="E637" i="13" s="1"/>
  <c r="F637" i="13" a="1"/>
  <c r="F637" i="13" s="1"/>
  <c r="G637" i="13" a="1"/>
  <c r="G637" i="13" s="1"/>
  <c r="H637" i="13" a="1"/>
  <c r="H637" i="13" s="1"/>
  <c r="I637" i="13" a="1"/>
  <c r="I637" i="13" s="1"/>
  <c r="J637" i="13" a="1"/>
  <c r="J637" i="13" s="1"/>
  <c r="K637" i="13" a="1"/>
  <c r="K637" i="13" s="1"/>
  <c r="L637" i="13" a="1"/>
  <c r="L637" i="13" s="1"/>
  <c r="M637" i="13" a="1"/>
  <c r="M637" i="13" s="1"/>
  <c r="N637" i="13" a="1"/>
  <c r="N637" i="13" s="1"/>
  <c r="O637" i="13" a="1"/>
  <c r="O637" i="13" s="1"/>
  <c r="P637" i="13" a="1"/>
  <c r="P637" i="13" s="1"/>
  <c r="A638" i="13" a="1"/>
  <c r="A638" i="13" s="1"/>
  <c r="B638" i="13" a="1"/>
  <c r="B638" i="13" s="1"/>
  <c r="C638" i="13" a="1"/>
  <c r="C638" i="13" s="1"/>
  <c r="D638" i="13" a="1"/>
  <c r="D638" i="13" s="1"/>
  <c r="E638" i="13" a="1"/>
  <c r="E638" i="13" s="1"/>
  <c r="F638" i="13" a="1"/>
  <c r="F638" i="13" s="1"/>
  <c r="G638" i="13" a="1"/>
  <c r="G638" i="13" s="1"/>
  <c r="H638" i="13" a="1"/>
  <c r="H638" i="13" s="1"/>
  <c r="I638" i="13" a="1"/>
  <c r="I638" i="13" s="1"/>
  <c r="J638" i="13" a="1"/>
  <c r="J638" i="13" s="1"/>
  <c r="K638" i="13" a="1"/>
  <c r="K638" i="13" s="1"/>
  <c r="L638" i="13" a="1"/>
  <c r="L638" i="13" s="1"/>
  <c r="M638" i="13" a="1"/>
  <c r="M638" i="13" s="1"/>
  <c r="N638" i="13" a="1"/>
  <c r="N638" i="13" s="1"/>
  <c r="O638" i="13" a="1"/>
  <c r="O638" i="13" s="1"/>
  <c r="P638" i="13" a="1"/>
  <c r="P638" i="13" s="1"/>
  <c r="A639" i="13" a="1"/>
  <c r="A639" i="13" s="1"/>
  <c r="B639" i="13" a="1"/>
  <c r="B639" i="13" s="1"/>
  <c r="C639" i="13" a="1"/>
  <c r="C639" i="13" s="1"/>
  <c r="D639" i="13" a="1"/>
  <c r="D639" i="13" s="1"/>
  <c r="E639" i="13" a="1"/>
  <c r="E639" i="13" s="1"/>
  <c r="F639" i="13" a="1"/>
  <c r="F639" i="13" s="1"/>
  <c r="G639" i="13" a="1"/>
  <c r="G639" i="13" s="1"/>
  <c r="H639" i="13" a="1"/>
  <c r="H639" i="13" s="1"/>
  <c r="I639" i="13" a="1"/>
  <c r="I639" i="13" s="1"/>
  <c r="J639" i="13" a="1"/>
  <c r="J639" i="13" s="1"/>
  <c r="K639" i="13" a="1"/>
  <c r="K639" i="13" s="1"/>
  <c r="L639" i="13" a="1"/>
  <c r="L639" i="13" s="1"/>
  <c r="M639" i="13" a="1"/>
  <c r="M639" i="13" s="1"/>
  <c r="N639" i="13" a="1"/>
  <c r="N639" i="13" s="1"/>
  <c r="O639" i="13" a="1"/>
  <c r="O639" i="13" s="1"/>
  <c r="P639" i="13" a="1"/>
  <c r="P639" i="13" s="1"/>
  <c r="A640" i="13" a="1"/>
  <c r="A640" i="13" s="1"/>
  <c r="B640" i="13" a="1"/>
  <c r="B640" i="13" s="1"/>
  <c r="C640" i="13" a="1"/>
  <c r="C640" i="13" s="1"/>
  <c r="D640" i="13" a="1"/>
  <c r="D640" i="13" s="1"/>
  <c r="E640" i="13" a="1"/>
  <c r="E640" i="13" s="1"/>
  <c r="F640" i="13" a="1"/>
  <c r="F640" i="13" s="1"/>
  <c r="G640" i="13" a="1"/>
  <c r="G640" i="13" s="1"/>
  <c r="H640" i="13" a="1"/>
  <c r="H640" i="13" s="1"/>
  <c r="I640" i="13" a="1"/>
  <c r="I640" i="13" s="1"/>
  <c r="J640" i="13" a="1"/>
  <c r="J640" i="13" s="1"/>
  <c r="K640" i="13" a="1"/>
  <c r="K640" i="13" s="1"/>
  <c r="L640" i="13" a="1"/>
  <c r="L640" i="13" s="1"/>
  <c r="M640" i="13" a="1"/>
  <c r="M640" i="13" s="1"/>
  <c r="N640" i="13" a="1"/>
  <c r="N640" i="13" s="1"/>
  <c r="O640" i="13" a="1"/>
  <c r="O640" i="13" s="1"/>
  <c r="P640" i="13" a="1"/>
  <c r="P640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 a="1"/>
  <c r="K6" i="13" s="1"/>
  <c r="J6" i="13" a="1"/>
  <c r="J6" i="13" s="1"/>
  <c r="I6" i="13" a="1"/>
  <c r="I6" i="13" s="1"/>
  <c r="H6" i="13" a="1"/>
  <c r="H6" i="13" s="1"/>
  <c r="G6" i="13" a="1"/>
  <c r="G6" i="13" s="1"/>
  <c r="F6" i="13" a="1"/>
  <c r="F6" i="13" s="1"/>
  <c r="E6" i="13" a="1"/>
  <c r="E6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D6" i="13" a="1"/>
  <c r="D6" i="13" s="1"/>
  <c r="B6" i="13" a="1"/>
  <c r="B6" i="13" s="1"/>
  <c r="C6" i="13" a="1"/>
  <c r="C6" i="13" s="1"/>
  <c r="A6" i="13" a="1"/>
  <c r="A6" i="13" s="1"/>
  <c r="A641" i="13"/>
  <c r="B641" i="13"/>
  <c r="C641" i="13"/>
  <c r="D641" i="13"/>
  <c r="F641" i="13"/>
  <c r="G641" i="13"/>
  <c r="H641" i="13"/>
  <c r="I641" i="13"/>
  <c r="J641" i="13"/>
  <c r="K641" i="13"/>
  <c r="L641" i="13"/>
  <c r="M641" i="13"/>
  <c r="N641" i="13"/>
  <c r="O641" i="13"/>
  <c r="P641" i="13"/>
  <c r="A642" i="13"/>
  <c r="B642" i="13"/>
  <c r="C642" i="13"/>
  <c r="D642" i="13"/>
  <c r="F642" i="13"/>
  <c r="G642" i="13"/>
  <c r="H642" i="13"/>
  <c r="I642" i="13"/>
  <c r="J642" i="13"/>
  <c r="K642" i="13"/>
  <c r="L642" i="13"/>
  <c r="M642" i="13"/>
  <c r="N642" i="13"/>
  <c r="O642" i="13"/>
  <c r="P642" i="13"/>
  <c r="A643" i="13"/>
  <c r="B643" i="13"/>
  <c r="C643" i="13"/>
  <c r="D643" i="13"/>
  <c r="F643" i="13"/>
  <c r="G643" i="13"/>
  <c r="H643" i="13"/>
  <c r="I643" i="13"/>
  <c r="J643" i="13"/>
  <c r="K643" i="13"/>
  <c r="L643" i="13"/>
  <c r="M643" i="13"/>
  <c r="N643" i="13"/>
  <c r="O643" i="13"/>
  <c r="P643" i="13"/>
  <c r="A644" i="13"/>
  <c r="B644" i="13"/>
  <c r="C644" i="13"/>
  <c r="D644" i="13"/>
  <c r="F644" i="13"/>
  <c r="G644" i="13"/>
  <c r="H644" i="13"/>
  <c r="I644" i="13"/>
  <c r="J644" i="13"/>
  <c r="K644" i="13"/>
  <c r="L644" i="13"/>
  <c r="M644" i="13"/>
  <c r="N644" i="13"/>
  <c r="O644" i="13"/>
  <c r="P644" i="13"/>
  <c r="A645" i="13"/>
  <c r="B645" i="13"/>
  <c r="C645" i="13"/>
  <c r="D645" i="13"/>
  <c r="F645" i="13"/>
  <c r="G645" i="13"/>
  <c r="H645" i="13"/>
  <c r="I645" i="13"/>
  <c r="J645" i="13"/>
  <c r="K645" i="13"/>
  <c r="L645" i="13"/>
  <c r="M645" i="13"/>
  <c r="N645" i="13"/>
  <c r="O645" i="13"/>
  <c r="P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B5" i="5" l="1"/>
  <c r="G3" i="5"/>
  <c r="AA3" i="5"/>
  <c r="R3" i="5" s="1"/>
  <c r="AC3" i="5"/>
  <c r="AH3" i="5"/>
  <c r="AI3" i="5"/>
  <c r="AJ3" i="5"/>
  <c r="AK3" i="5"/>
  <c r="AA13" i="5"/>
  <c r="AC13" i="5"/>
  <c r="AH13" i="5"/>
  <c r="AI13" i="5"/>
  <c r="AJ13" i="5"/>
  <c r="AK13" i="5"/>
  <c r="AL13" i="5"/>
  <c r="AM13" i="5"/>
  <c r="AA14" i="5"/>
  <c r="AC14" i="5"/>
  <c r="AH14" i="5"/>
  <c r="AI14" i="5"/>
  <c r="AJ14" i="5"/>
  <c r="AK14" i="5"/>
  <c r="AL14" i="5"/>
  <c r="AM14" i="5"/>
  <c r="AA15" i="5"/>
  <c r="AC15" i="5"/>
  <c r="AH15" i="5"/>
  <c r="AI15" i="5"/>
  <c r="AJ15" i="5"/>
  <c r="AK15" i="5"/>
  <c r="AL15" i="5"/>
  <c r="AM15" i="5"/>
  <c r="AA16" i="5"/>
  <c r="AC16" i="5"/>
  <c r="AH16" i="5"/>
  <c r="AI16" i="5"/>
  <c r="AJ16" i="5"/>
  <c r="AK16" i="5"/>
  <c r="AL16" i="5"/>
  <c r="AM16" i="5"/>
  <c r="AA17" i="5"/>
  <c r="AC17" i="5"/>
  <c r="AH17" i="5"/>
  <c r="AI17" i="5"/>
  <c r="AJ17" i="5"/>
  <c r="AK17" i="5"/>
  <c r="AL17" i="5"/>
  <c r="AM17" i="5"/>
  <c r="AA18" i="5"/>
  <c r="AC18" i="5"/>
  <c r="AH18" i="5"/>
  <c r="AI18" i="5"/>
  <c r="AJ18" i="5"/>
  <c r="AK18" i="5"/>
  <c r="AL18" i="5"/>
  <c r="AM18" i="5"/>
  <c r="AA19" i="5"/>
  <c r="AC19" i="5"/>
  <c r="AH19" i="5"/>
  <c r="AI19" i="5"/>
  <c r="AJ19" i="5"/>
  <c r="AK19" i="5"/>
  <c r="AL19" i="5"/>
  <c r="AM19" i="5"/>
  <c r="AA20" i="5"/>
  <c r="AC20" i="5"/>
  <c r="AH20" i="5"/>
  <c r="AI20" i="5"/>
  <c r="AJ20" i="5"/>
  <c r="AK20" i="5"/>
  <c r="AL20" i="5"/>
  <c r="AM20" i="5"/>
  <c r="AA21" i="5"/>
  <c r="AC21" i="5"/>
  <c r="AH21" i="5"/>
  <c r="AI21" i="5"/>
  <c r="AJ21" i="5"/>
  <c r="AK21" i="5"/>
  <c r="AL21" i="5"/>
  <c r="AM21" i="5"/>
  <c r="AA22" i="5"/>
  <c r="AC22" i="5"/>
  <c r="AH22" i="5"/>
  <c r="AI22" i="5"/>
  <c r="AJ22" i="5"/>
  <c r="AK22" i="5"/>
  <c r="AL22" i="5"/>
  <c r="AM22" i="5"/>
  <c r="AA23" i="5"/>
  <c r="AC23" i="5"/>
  <c r="AH23" i="5"/>
  <c r="AI23" i="5"/>
  <c r="AJ23" i="5"/>
  <c r="AK23" i="5"/>
  <c r="AL23" i="5"/>
  <c r="AM23" i="5"/>
  <c r="AA24" i="5"/>
  <c r="AC24" i="5"/>
  <c r="AH24" i="5"/>
  <c r="AI24" i="5"/>
  <c r="AJ24" i="5"/>
  <c r="AK24" i="5"/>
  <c r="AL24" i="5"/>
  <c r="AM24" i="5"/>
  <c r="AA25" i="5"/>
  <c r="AC25" i="5"/>
  <c r="AH25" i="5"/>
  <c r="AI25" i="5"/>
  <c r="AJ25" i="5"/>
  <c r="AK25" i="5"/>
  <c r="AL25" i="5"/>
  <c r="AM25" i="5"/>
  <c r="AA26" i="5"/>
  <c r="AC26" i="5"/>
  <c r="AH26" i="5"/>
  <c r="AI26" i="5"/>
  <c r="AJ26" i="5"/>
  <c r="AK26" i="5"/>
  <c r="AL26" i="5"/>
  <c r="AM26" i="5"/>
  <c r="A16" i="12"/>
  <c r="AB26" i="5" l="1"/>
  <c r="AB25" i="5"/>
  <c r="AB24" i="5"/>
  <c r="R25" i="5"/>
  <c r="T25" i="5"/>
  <c r="R24" i="5"/>
  <c r="T24" i="5"/>
  <c r="R23" i="5"/>
  <c r="T23" i="5"/>
  <c r="T21" i="5"/>
  <c r="R21" i="5"/>
  <c r="AB20" i="5"/>
  <c r="R20" i="5"/>
  <c r="T20" i="5"/>
  <c r="T19" i="5"/>
  <c r="R19" i="5"/>
  <c r="R18" i="5"/>
  <c r="T18" i="5"/>
  <c r="T17" i="5"/>
  <c r="R17" i="5"/>
  <c r="AB16" i="5"/>
  <c r="R16" i="5"/>
  <c r="T16" i="5"/>
  <c r="T15" i="5"/>
  <c r="R15" i="5"/>
  <c r="T14" i="5"/>
  <c r="R14" i="5"/>
  <c r="AB13" i="5"/>
  <c r="T13" i="5"/>
  <c r="R13" i="5"/>
  <c r="AM3" i="5"/>
  <c r="AL3" i="5"/>
  <c r="AB3" i="5"/>
  <c r="T3" i="5"/>
  <c r="AB15" i="5"/>
  <c r="AB21" i="5"/>
  <c r="AB22" i="5"/>
  <c r="AB17" i="5"/>
  <c r="AB23" i="5"/>
  <c r="AB18" i="5"/>
  <c r="AB19" i="5"/>
  <c r="AB14" i="5"/>
  <c r="AH9" i="5"/>
  <c r="AI9" i="5"/>
  <c r="AJ9" i="5"/>
  <c r="AK9" i="5"/>
  <c r="AL9" i="5"/>
  <c r="AM9" i="5"/>
  <c r="AH10" i="5"/>
  <c r="AI10" i="5"/>
  <c r="AJ10" i="5"/>
  <c r="AK10" i="5"/>
  <c r="AL10" i="5"/>
  <c r="AM10" i="5"/>
  <c r="AH11" i="5"/>
  <c r="AI11" i="5"/>
  <c r="AJ11" i="5"/>
  <c r="AK11" i="5"/>
  <c r="AL11" i="5"/>
  <c r="AM11" i="5"/>
  <c r="AH12" i="5"/>
  <c r="AI12" i="5"/>
  <c r="AJ12" i="5"/>
  <c r="AK12" i="5"/>
  <c r="AL12" i="5"/>
  <c r="AM12" i="5"/>
  <c r="G123" i="5"/>
  <c r="AA123" i="5"/>
  <c r="AB123" i="5" s="1"/>
  <c r="AC123" i="5"/>
  <c r="AH123" i="5"/>
  <c r="AI123" i="5"/>
  <c r="AJ123" i="5"/>
  <c r="AK123" i="5"/>
  <c r="AL123" i="5"/>
  <c r="AM123" i="5"/>
  <c r="G124" i="5"/>
  <c r="AA124" i="5"/>
  <c r="T124" i="5" s="1"/>
  <c r="AC124" i="5"/>
  <c r="AH124" i="5"/>
  <c r="AI124" i="5"/>
  <c r="AJ124" i="5"/>
  <c r="AK124" i="5"/>
  <c r="AL124" i="5"/>
  <c r="AM124" i="5"/>
  <c r="G125" i="5"/>
  <c r="AA125" i="5"/>
  <c r="R125" i="5" s="1"/>
  <c r="AC125" i="5"/>
  <c r="AH125" i="5"/>
  <c r="AI125" i="5"/>
  <c r="AJ125" i="5"/>
  <c r="AK125" i="5"/>
  <c r="AL125" i="5"/>
  <c r="AM125" i="5"/>
  <c r="G126" i="5"/>
  <c r="AA126" i="5"/>
  <c r="AB126" i="5" s="1"/>
  <c r="AC126" i="5"/>
  <c r="AH126" i="5"/>
  <c r="AI126" i="5"/>
  <c r="AJ126" i="5"/>
  <c r="AK126" i="5"/>
  <c r="AL126" i="5"/>
  <c r="AM126" i="5"/>
  <c r="G127" i="5"/>
  <c r="AA127" i="5"/>
  <c r="AC127" i="5"/>
  <c r="AH127" i="5"/>
  <c r="AI127" i="5"/>
  <c r="AJ127" i="5"/>
  <c r="AK127" i="5"/>
  <c r="AL127" i="5"/>
  <c r="AM127" i="5"/>
  <c r="G128" i="5"/>
  <c r="AA128" i="5"/>
  <c r="T128" i="5" s="1"/>
  <c r="AC128" i="5"/>
  <c r="AH128" i="5"/>
  <c r="AI128" i="5"/>
  <c r="AJ128" i="5"/>
  <c r="AK128" i="5"/>
  <c r="AL128" i="5"/>
  <c r="AM128" i="5"/>
  <c r="G129" i="5"/>
  <c r="AA129" i="5"/>
  <c r="AC129" i="5"/>
  <c r="AH129" i="5"/>
  <c r="AI129" i="5"/>
  <c r="AJ129" i="5"/>
  <c r="AK129" i="5"/>
  <c r="AL129" i="5"/>
  <c r="AM129" i="5"/>
  <c r="G130" i="5"/>
  <c r="AA130" i="5"/>
  <c r="AB130" i="5" s="1"/>
  <c r="AC130" i="5"/>
  <c r="AH130" i="5"/>
  <c r="AI130" i="5"/>
  <c r="AJ130" i="5"/>
  <c r="AK130" i="5"/>
  <c r="AL130" i="5"/>
  <c r="AM130" i="5"/>
  <c r="G131" i="5"/>
  <c r="AA131" i="5"/>
  <c r="AB131" i="5" s="1"/>
  <c r="AC131" i="5"/>
  <c r="AH131" i="5"/>
  <c r="AI131" i="5"/>
  <c r="AJ131" i="5"/>
  <c r="AK131" i="5"/>
  <c r="AL131" i="5"/>
  <c r="AM131" i="5"/>
  <c r="G132" i="5"/>
  <c r="AA132" i="5"/>
  <c r="R132" i="5" s="1"/>
  <c r="AC132" i="5"/>
  <c r="AH132" i="5"/>
  <c r="AI132" i="5"/>
  <c r="AJ132" i="5"/>
  <c r="AK132" i="5"/>
  <c r="AL132" i="5"/>
  <c r="AM132" i="5"/>
  <c r="G133" i="5"/>
  <c r="AA133" i="5"/>
  <c r="R133" i="5" s="1"/>
  <c r="AC133" i="5"/>
  <c r="AH133" i="5"/>
  <c r="AI133" i="5"/>
  <c r="AJ133" i="5"/>
  <c r="AK133" i="5"/>
  <c r="AL133" i="5"/>
  <c r="AM133" i="5"/>
  <c r="G134" i="5"/>
  <c r="AA134" i="5"/>
  <c r="AB134" i="5" s="1"/>
  <c r="AC134" i="5"/>
  <c r="AH134" i="5"/>
  <c r="AI134" i="5"/>
  <c r="AJ134" i="5"/>
  <c r="AK134" i="5"/>
  <c r="AL134" i="5"/>
  <c r="AM134" i="5"/>
  <c r="G135" i="5"/>
  <c r="AA135" i="5"/>
  <c r="AC135" i="5"/>
  <c r="AH135" i="5"/>
  <c r="AI135" i="5"/>
  <c r="AJ135" i="5"/>
  <c r="AK135" i="5"/>
  <c r="AL135" i="5"/>
  <c r="AM135" i="5"/>
  <c r="G136" i="5"/>
  <c r="AA136" i="5"/>
  <c r="T136" i="5" s="1"/>
  <c r="AC136" i="5"/>
  <c r="AH136" i="5"/>
  <c r="AI136" i="5"/>
  <c r="AJ136" i="5"/>
  <c r="AK136" i="5"/>
  <c r="AL136" i="5"/>
  <c r="AM136" i="5"/>
  <c r="G137" i="5"/>
  <c r="AA137" i="5"/>
  <c r="AC137" i="5"/>
  <c r="AH137" i="5"/>
  <c r="AI137" i="5"/>
  <c r="AJ137" i="5"/>
  <c r="AK137" i="5"/>
  <c r="AL137" i="5"/>
  <c r="AM137" i="5"/>
  <c r="G138" i="5"/>
  <c r="AA138" i="5"/>
  <c r="AB138" i="5" s="1"/>
  <c r="AC138" i="5"/>
  <c r="AH138" i="5"/>
  <c r="AI138" i="5"/>
  <c r="AJ138" i="5"/>
  <c r="AK138" i="5"/>
  <c r="AL138" i="5"/>
  <c r="AM138" i="5"/>
  <c r="G139" i="5"/>
  <c r="AA139" i="5"/>
  <c r="AB139" i="5" s="1"/>
  <c r="AC139" i="5"/>
  <c r="AH139" i="5"/>
  <c r="AI139" i="5"/>
  <c r="AJ139" i="5"/>
  <c r="AK139" i="5"/>
  <c r="AL139" i="5"/>
  <c r="AM139" i="5"/>
  <c r="G140" i="5"/>
  <c r="AA140" i="5"/>
  <c r="AC140" i="5"/>
  <c r="AH140" i="5"/>
  <c r="AI140" i="5"/>
  <c r="AJ140" i="5"/>
  <c r="AK140" i="5"/>
  <c r="AL140" i="5"/>
  <c r="AM140" i="5"/>
  <c r="G141" i="5"/>
  <c r="AA141" i="5"/>
  <c r="R141" i="5" s="1"/>
  <c r="AC141" i="5"/>
  <c r="AH141" i="5"/>
  <c r="AI141" i="5"/>
  <c r="AJ141" i="5"/>
  <c r="AK141" i="5"/>
  <c r="AL141" i="5"/>
  <c r="AM141" i="5"/>
  <c r="G142" i="5"/>
  <c r="AA142" i="5"/>
  <c r="AB142" i="5" s="1"/>
  <c r="AC142" i="5"/>
  <c r="AH142" i="5"/>
  <c r="AI142" i="5"/>
  <c r="AJ142" i="5"/>
  <c r="AK142" i="5"/>
  <c r="AL142" i="5"/>
  <c r="AM142" i="5"/>
  <c r="G143" i="5"/>
  <c r="AA143" i="5"/>
  <c r="T143" i="5" s="1"/>
  <c r="AC143" i="5"/>
  <c r="AH143" i="5"/>
  <c r="AI143" i="5"/>
  <c r="AJ143" i="5"/>
  <c r="AK143" i="5"/>
  <c r="AL143" i="5"/>
  <c r="AM143" i="5"/>
  <c r="G144" i="5"/>
  <c r="AA144" i="5"/>
  <c r="T144" i="5" s="1"/>
  <c r="AC144" i="5"/>
  <c r="AH144" i="5"/>
  <c r="AI144" i="5"/>
  <c r="AJ144" i="5"/>
  <c r="AK144" i="5"/>
  <c r="AL144" i="5"/>
  <c r="AM144" i="5"/>
  <c r="G145" i="5"/>
  <c r="AA145" i="5"/>
  <c r="R145" i="5" s="1"/>
  <c r="AC145" i="5"/>
  <c r="AH145" i="5"/>
  <c r="AI145" i="5"/>
  <c r="AJ145" i="5"/>
  <c r="AK145" i="5"/>
  <c r="AL145" i="5"/>
  <c r="AM145" i="5"/>
  <c r="G146" i="5"/>
  <c r="AA146" i="5"/>
  <c r="AB146" i="5" s="1"/>
  <c r="AC146" i="5"/>
  <c r="AH146" i="5"/>
  <c r="AI146" i="5"/>
  <c r="AJ146" i="5"/>
  <c r="AK146" i="5"/>
  <c r="AL146" i="5"/>
  <c r="AM146" i="5"/>
  <c r="G147" i="5"/>
  <c r="AA147" i="5"/>
  <c r="AB147" i="5" s="1"/>
  <c r="AC147" i="5"/>
  <c r="AH147" i="5"/>
  <c r="AI147" i="5"/>
  <c r="AJ147" i="5"/>
  <c r="AK147" i="5"/>
  <c r="AL147" i="5"/>
  <c r="AM147" i="5"/>
  <c r="G148" i="5"/>
  <c r="AA148" i="5"/>
  <c r="AB148" i="5" s="1"/>
  <c r="AC148" i="5"/>
  <c r="AH148" i="5"/>
  <c r="AI148" i="5"/>
  <c r="AJ148" i="5"/>
  <c r="AK148" i="5"/>
  <c r="AL148" i="5"/>
  <c r="AM148" i="5"/>
  <c r="G149" i="5"/>
  <c r="AA149" i="5"/>
  <c r="R149" i="5" s="1"/>
  <c r="AC149" i="5"/>
  <c r="AH149" i="5"/>
  <c r="AI149" i="5"/>
  <c r="AJ149" i="5"/>
  <c r="AK149" i="5"/>
  <c r="AL149" i="5"/>
  <c r="AM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B133" i="5" l="1"/>
  <c r="Q25" i="2"/>
  <c r="AB124" i="5"/>
  <c r="AB145" i="5"/>
  <c r="R128" i="5"/>
  <c r="AB141" i="5"/>
  <c r="AB136" i="5"/>
  <c r="T139" i="5"/>
  <c r="AB149" i="5"/>
  <c r="R144" i="5"/>
  <c r="R139" i="5"/>
  <c r="V35" i="2"/>
  <c r="F35" i="2" s="1"/>
  <c r="AB128" i="5"/>
  <c r="W17" i="1"/>
  <c r="T33" i="2"/>
  <c r="Q23" i="2"/>
  <c r="L35" i="2"/>
  <c r="I35" i="2"/>
  <c r="R147" i="5"/>
  <c r="AB144" i="5"/>
  <c r="R136" i="5"/>
  <c r="T131" i="5"/>
  <c r="R123" i="5"/>
  <c r="T123" i="5"/>
  <c r="R131" i="5"/>
  <c r="AB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B140" i="5"/>
  <c r="T140" i="5"/>
  <c r="R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T148" i="5"/>
  <c r="R148" i="5"/>
  <c r="R129" i="5"/>
  <c r="AB129" i="5"/>
  <c r="AB127" i="5"/>
  <c r="R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R137" i="5"/>
  <c r="AB137" i="5"/>
  <c r="AB135" i="5"/>
  <c r="R135" i="5"/>
  <c r="T127" i="5"/>
  <c r="R124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T147" i="5"/>
  <c r="AB143" i="5"/>
  <c r="R143" i="5"/>
  <c r="T135" i="5"/>
  <c r="AB132" i="5"/>
  <c r="T132" i="5"/>
  <c r="G44" i="2"/>
  <c r="P44" i="2"/>
  <c r="J36" i="2"/>
  <c r="I36" i="2"/>
  <c r="P36" i="2"/>
  <c r="K23" i="2"/>
  <c r="P23" i="2"/>
  <c r="G23" i="2"/>
  <c r="M22" i="2"/>
  <c r="L21" i="2"/>
  <c r="Q21" i="2"/>
  <c r="D14" i="2"/>
  <c r="T138" i="5"/>
  <c r="T134" i="5"/>
  <c r="T130" i="5"/>
  <c r="T126" i="5"/>
  <c r="T149" i="5"/>
  <c r="R146" i="5"/>
  <c r="T145" i="5"/>
  <c r="R142" i="5"/>
  <c r="T141" i="5"/>
  <c r="R138" i="5"/>
  <c r="T137" i="5"/>
  <c r="R134" i="5"/>
  <c r="T133" i="5"/>
  <c r="R130" i="5"/>
  <c r="T129" i="5"/>
  <c r="R126" i="5"/>
  <c r="T125" i="5"/>
  <c r="T146" i="5"/>
  <c r="T142" i="5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A9" i="5"/>
  <c r="AC9" i="5"/>
  <c r="AA10" i="5"/>
  <c r="AB10" i="5" s="1"/>
  <c r="AC10" i="5"/>
  <c r="AA11" i="5"/>
  <c r="AC11" i="5"/>
  <c r="AA12" i="5"/>
  <c r="AC12" i="5"/>
  <c r="AB12" i="5" l="1"/>
  <c r="T12" i="5"/>
  <c r="R12" i="5"/>
  <c r="AB11" i="5"/>
  <c r="R11" i="5"/>
  <c r="T11" i="5"/>
  <c r="AB9" i="5"/>
  <c r="R9" i="5"/>
  <c r="T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C4" i="5"/>
  <c r="P10" i="9" s="1"/>
  <c r="P11" i="9"/>
  <c r="AC6" i="5"/>
  <c r="P12" i="9" s="1"/>
  <c r="AC7" i="5"/>
  <c r="P13" i="9" s="1"/>
  <c r="AC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C27" i="5"/>
  <c r="P33" i="9" s="1"/>
  <c r="AC28" i="5"/>
  <c r="P34" i="9" s="1"/>
  <c r="AC29" i="5"/>
  <c r="P35" i="9" s="1"/>
  <c r="AC30" i="5"/>
  <c r="P36" i="9" s="1"/>
  <c r="AC31" i="5"/>
  <c r="P37" i="9" s="1"/>
  <c r="AC32" i="5"/>
  <c r="P38" i="9" s="1"/>
  <c r="AC33" i="5"/>
  <c r="P39" i="9" s="1"/>
  <c r="AC34" i="5"/>
  <c r="P40" i="9" s="1"/>
  <c r="AC35" i="5"/>
  <c r="P41" i="9" s="1"/>
  <c r="AC36" i="5"/>
  <c r="P42" i="9" s="1"/>
  <c r="AC37" i="5"/>
  <c r="P43" i="9" s="1"/>
  <c r="AC38" i="5"/>
  <c r="P44" i="9" s="1"/>
  <c r="AC39" i="5"/>
  <c r="P45" i="9" s="1"/>
  <c r="AC40" i="5"/>
  <c r="P46" i="9" s="1"/>
  <c r="AC41" i="5"/>
  <c r="P47" i="9" s="1"/>
  <c r="AC42" i="5"/>
  <c r="P48" i="9" s="1"/>
  <c r="AC43" i="5"/>
  <c r="P49" i="9" s="1"/>
  <c r="AC44" i="5"/>
  <c r="P50" i="9" s="1"/>
  <c r="AC45" i="5"/>
  <c r="P51" i="9" s="1"/>
  <c r="AC46" i="5"/>
  <c r="P52" i="9" s="1"/>
  <c r="AC47" i="5"/>
  <c r="P53" i="9" s="1"/>
  <c r="AC48" i="5"/>
  <c r="P54" i="9" s="1"/>
  <c r="AC49" i="5"/>
  <c r="P55" i="9" s="1"/>
  <c r="AC50" i="5"/>
  <c r="P56" i="9" s="1"/>
  <c r="AC51" i="5"/>
  <c r="P57" i="9" s="1"/>
  <c r="AC52" i="5"/>
  <c r="P58" i="9" s="1"/>
  <c r="AC53" i="5"/>
  <c r="P59" i="9" s="1"/>
  <c r="AC54" i="5"/>
  <c r="P60" i="9" s="1"/>
  <c r="AC55" i="5"/>
  <c r="P61" i="9" s="1"/>
  <c r="AC56" i="5"/>
  <c r="P62" i="9" s="1"/>
  <c r="AC57" i="5"/>
  <c r="P63" i="9" s="1"/>
  <c r="AC58" i="5"/>
  <c r="P64" i="9" s="1"/>
  <c r="AC59" i="5"/>
  <c r="P65" i="9" s="1"/>
  <c r="AC60" i="5"/>
  <c r="P66" i="9" s="1"/>
  <c r="AC61" i="5"/>
  <c r="P67" i="9" s="1"/>
  <c r="AC62" i="5"/>
  <c r="P68" i="9" s="1"/>
  <c r="AC63" i="5"/>
  <c r="P69" i="9" s="1"/>
  <c r="AC64" i="5"/>
  <c r="P70" i="9" s="1"/>
  <c r="AC65" i="5"/>
  <c r="P71" i="9" s="1"/>
  <c r="AC66" i="5"/>
  <c r="P72" i="9" s="1"/>
  <c r="AC67" i="5"/>
  <c r="P73" i="9" s="1"/>
  <c r="AC68" i="5"/>
  <c r="P74" i="9" s="1"/>
  <c r="AC69" i="5"/>
  <c r="P75" i="9" s="1"/>
  <c r="AC70" i="5"/>
  <c r="P76" i="9" s="1"/>
  <c r="AC71" i="5"/>
  <c r="P77" i="9" s="1"/>
  <c r="AC72" i="5"/>
  <c r="P78" i="9" s="1"/>
  <c r="AC73" i="5"/>
  <c r="P79" i="9" s="1"/>
  <c r="AC74" i="5"/>
  <c r="P80" i="9" s="1"/>
  <c r="AC75" i="5"/>
  <c r="P81" i="9" s="1"/>
  <c r="AC76" i="5"/>
  <c r="P82" i="9" s="1"/>
  <c r="AC77" i="5"/>
  <c r="P83" i="9" s="1"/>
  <c r="AC78" i="5"/>
  <c r="P84" i="9" s="1"/>
  <c r="AC79" i="5"/>
  <c r="P85" i="9" s="1"/>
  <c r="AC80" i="5"/>
  <c r="P86" i="9" s="1"/>
  <c r="AC81" i="5"/>
  <c r="P87" i="9" s="1"/>
  <c r="AC82" i="5"/>
  <c r="P88" i="9" s="1"/>
  <c r="AC83" i="5"/>
  <c r="P89" i="9" s="1"/>
  <c r="AC84" i="5"/>
  <c r="P90" i="9" s="1"/>
  <c r="AC85" i="5"/>
  <c r="P91" i="9" s="1"/>
  <c r="AC86" i="5"/>
  <c r="P92" i="9" s="1"/>
  <c r="AC87" i="5"/>
  <c r="P93" i="9" s="1"/>
  <c r="AC88" i="5"/>
  <c r="P94" i="9" s="1"/>
  <c r="AC89" i="5"/>
  <c r="P95" i="9" s="1"/>
  <c r="AC90" i="5"/>
  <c r="P96" i="9" s="1"/>
  <c r="AC91" i="5"/>
  <c r="P97" i="9" s="1"/>
  <c r="AC92" i="5"/>
  <c r="P98" i="9" s="1"/>
  <c r="AC93" i="5"/>
  <c r="P99" i="9" s="1"/>
  <c r="AC94" i="5"/>
  <c r="P100" i="9" s="1"/>
  <c r="AC95" i="5"/>
  <c r="P101" i="9" s="1"/>
  <c r="AC96" i="5"/>
  <c r="P102" i="9" s="1"/>
  <c r="AC97" i="5"/>
  <c r="P103" i="9" s="1"/>
  <c r="AC98" i="5"/>
  <c r="P104" i="9" s="1"/>
  <c r="AC99" i="5"/>
  <c r="P105" i="9" s="1"/>
  <c r="AC100" i="5"/>
  <c r="P106" i="9" s="1"/>
  <c r="AC101" i="5"/>
  <c r="P107" i="9" s="1"/>
  <c r="AC102" i="5"/>
  <c r="P108" i="9" s="1"/>
  <c r="AC103" i="5"/>
  <c r="P109" i="9" s="1"/>
  <c r="AC104" i="5"/>
  <c r="P110" i="9" s="1"/>
  <c r="AC105" i="5"/>
  <c r="P111" i="9" s="1"/>
  <c r="AC106" i="5"/>
  <c r="P112" i="9" s="1"/>
  <c r="AC107" i="5"/>
  <c r="P113" i="9" s="1"/>
  <c r="AC108" i="5"/>
  <c r="P114" i="9" s="1"/>
  <c r="AC109" i="5"/>
  <c r="P115" i="9" s="1"/>
  <c r="AC110" i="5"/>
  <c r="P116" i="9" s="1"/>
  <c r="AC111" i="5"/>
  <c r="P117" i="9" s="1"/>
  <c r="AC112" i="5"/>
  <c r="P118" i="9" s="1"/>
  <c r="AC113" i="5"/>
  <c r="P119" i="9" s="1"/>
  <c r="AC114" i="5"/>
  <c r="P120" i="9" s="1"/>
  <c r="AC115" i="5"/>
  <c r="P121" i="9" s="1"/>
  <c r="AC116" i="5"/>
  <c r="P122" i="9" s="1"/>
  <c r="AC117" i="5"/>
  <c r="P123" i="9" s="1"/>
  <c r="AC118" i="5"/>
  <c r="P124" i="9" s="1"/>
  <c r="AC119" i="5"/>
  <c r="P125" i="9" s="1"/>
  <c r="AC120" i="5"/>
  <c r="P126" i="9" s="1"/>
  <c r="AC121" i="5"/>
  <c r="P127" i="9" s="1"/>
  <c r="AC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C150" i="5"/>
  <c r="P156" i="9" s="1"/>
  <c r="AC151" i="5"/>
  <c r="P157" i="9" s="1"/>
  <c r="AC152" i="5"/>
  <c r="P158" i="9" s="1"/>
  <c r="AC153" i="5"/>
  <c r="P159" i="9" s="1"/>
  <c r="AC154" i="5"/>
  <c r="P160" i="9" s="1"/>
  <c r="AC155" i="5"/>
  <c r="P161" i="9" s="1"/>
  <c r="AC156" i="5"/>
  <c r="P162" i="9" s="1"/>
  <c r="AC157" i="5"/>
  <c r="P163" i="9" s="1"/>
  <c r="AC158" i="5"/>
  <c r="P164" i="9" s="1"/>
  <c r="AC159" i="5"/>
  <c r="P165" i="9" s="1"/>
  <c r="AC160" i="5"/>
  <c r="P166" i="9" s="1"/>
  <c r="AC161" i="5"/>
  <c r="P167" i="9" s="1"/>
  <c r="AC162" i="5"/>
  <c r="P168" i="9" s="1"/>
  <c r="AC163" i="5"/>
  <c r="P169" i="9" s="1"/>
  <c r="AC164" i="5"/>
  <c r="P170" i="9" s="1"/>
  <c r="AC165" i="5"/>
  <c r="P171" i="9" s="1"/>
  <c r="AC166" i="5"/>
  <c r="P172" i="9" s="1"/>
  <c r="AC167" i="5"/>
  <c r="P173" i="9" s="1"/>
  <c r="AC168" i="5"/>
  <c r="P174" i="9" s="1"/>
  <c r="AC169" i="5"/>
  <c r="P175" i="9" s="1"/>
  <c r="AC170" i="5"/>
  <c r="P176" i="9" s="1"/>
  <c r="AC171" i="5"/>
  <c r="P177" i="9" s="1"/>
  <c r="AC172" i="5"/>
  <c r="P178" i="9" s="1"/>
  <c r="AC173" i="5"/>
  <c r="P179" i="9" s="1"/>
  <c r="AC174" i="5"/>
  <c r="P180" i="9" s="1"/>
  <c r="AC175" i="5"/>
  <c r="P181" i="9" s="1"/>
  <c r="AC176" i="5"/>
  <c r="P182" i="9" s="1"/>
  <c r="AC177" i="5"/>
  <c r="P183" i="9" s="1"/>
  <c r="AC178" i="5"/>
  <c r="P184" i="9" s="1"/>
  <c r="AC179" i="5"/>
  <c r="P185" i="9" s="1"/>
  <c r="AC180" i="5"/>
  <c r="P186" i="9" s="1"/>
  <c r="AC181" i="5"/>
  <c r="P187" i="9" s="1"/>
  <c r="AC182" i="5"/>
  <c r="P188" i="9" s="1"/>
  <c r="AC183" i="5"/>
  <c r="P189" i="9" s="1"/>
  <c r="AC184" i="5"/>
  <c r="P190" i="9" s="1"/>
  <c r="AC185" i="5"/>
  <c r="P191" i="9" s="1"/>
  <c r="AC186" i="5"/>
  <c r="P192" i="9" s="1"/>
  <c r="AC187" i="5"/>
  <c r="P193" i="9" s="1"/>
  <c r="AC188" i="5"/>
  <c r="P194" i="9" s="1"/>
  <c r="AC189" i="5"/>
  <c r="P195" i="9" s="1"/>
  <c r="AC190" i="5"/>
  <c r="P196" i="9" s="1"/>
  <c r="AC191" i="5"/>
  <c r="P197" i="9" s="1"/>
  <c r="AC192" i="5"/>
  <c r="P198" i="9" s="1"/>
  <c r="AC193" i="5"/>
  <c r="P199" i="9" s="1"/>
  <c r="AC194" i="5"/>
  <c r="P200" i="9" s="1"/>
  <c r="AC195" i="5"/>
  <c r="P201" i="9" s="1"/>
  <c r="AC196" i="5"/>
  <c r="P202" i="9" s="1"/>
  <c r="AC197" i="5"/>
  <c r="P203" i="9" s="1"/>
  <c r="AC198" i="5"/>
  <c r="P204" i="9" s="1"/>
  <c r="AC199" i="5"/>
  <c r="P205" i="9" s="1"/>
  <c r="AC200" i="5"/>
  <c r="P206" i="9" s="1"/>
  <c r="AC201" i="5"/>
  <c r="P207" i="9" s="1"/>
  <c r="AC202" i="5"/>
  <c r="P208" i="9" s="1"/>
  <c r="AC203" i="5"/>
  <c r="P209" i="9" s="1"/>
  <c r="AC204" i="5"/>
  <c r="P210" i="9" s="1"/>
  <c r="AC205" i="5"/>
  <c r="P211" i="9" s="1"/>
  <c r="AC206" i="5"/>
  <c r="P212" i="9" s="1"/>
  <c r="AC207" i="5"/>
  <c r="P213" i="9" s="1"/>
  <c r="AC208" i="5"/>
  <c r="P214" i="9" s="1"/>
  <c r="AC209" i="5"/>
  <c r="P215" i="9" s="1"/>
  <c r="AC210" i="5"/>
  <c r="P216" i="9" s="1"/>
  <c r="AC211" i="5"/>
  <c r="P217" i="9" s="1"/>
  <c r="AC212" i="5"/>
  <c r="P218" i="9" s="1"/>
  <c r="AC213" i="5"/>
  <c r="P219" i="9" s="1"/>
  <c r="AC214" i="5"/>
  <c r="P220" i="9" s="1"/>
  <c r="AC215" i="5"/>
  <c r="P221" i="9" s="1"/>
  <c r="AC216" i="5"/>
  <c r="P222" i="9" s="1"/>
  <c r="AC217" i="5"/>
  <c r="P223" i="9" s="1"/>
  <c r="AC218" i="5"/>
  <c r="P224" i="9" s="1"/>
  <c r="AC219" i="5"/>
  <c r="P225" i="9" s="1"/>
  <c r="AC220" i="5"/>
  <c r="P226" i="9" s="1"/>
  <c r="AC221" i="5"/>
  <c r="P227" i="9" s="1"/>
  <c r="AC222" i="5"/>
  <c r="P228" i="9" s="1"/>
  <c r="AC223" i="5"/>
  <c r="P229" i="9" s="1"/>
  <c r="AC224" i="5"/>
  <c r="P230" i="9" s="1"/>
  <c r="AC225" i="5"/>
  <c r="P231" i="9" s="1"/>
  <c r="AC226" i="5"/>
  <c r="P232" i="9" s="1"/>
  <c r="AC227" i="5"/>
  <c r="P233" i="9" s="1"/>
  <c r="AC228" i="5"/>
  <c r="P234" i="9" s="1"/>
  <c r="AC229" i="5"/>
  <c r="P235" i="9" s="1"/>
  <c r="AC230" i="5"/>
  <c r="P236" i="9" s="1"/>
  <c r="AC231" i="5"/>
  <c r="P237" i="9" s="1"/>
  <c r="AC232" i="5"/>
  <c r="P238" i="9" s="1"/>
  <c r="AC233" i="5"/>
  <c r="P239" i="9" s="1"/>
  <c r="AC234" i="5"/>
  <c r="P240" i="9" s="1"/>
  <c r="AC235" i="5"/>
  <c r="P241" i="9" s="1"/>
  <c r="AC236" i="5"/>
  <c r="P242" i="9" s="1"/>
  <c r="AC237" i="5"/>
  <c r="P243" i="9" s="1"/>
  <c r="AC238" i="5"/>
  <c r="P244" i="9" s="1"/>
  <c r="AC239" i="5"/>
  <c r="P245" i="9" s="1"/>
  <c r="AC240" i="5"/>
  <c r="P246" i="9" s="1"/>
  <c r="AC241" i="5"/>
  <c r="P247" i="9" s="1"/>
  <c r="AC242" i="5"/>
  <c r="P248" i="9" s="1"/>
  <c r="AC243" i="5"/>
  <c r="P249" i="9" s="1"/>
  <c r="AC244" i="5"/>
  <c r="P250" i="9" s="1"/>
  <c r="AC245" i="5"/>
  <c r="P251" i="9" s="1"/>
  <c r="AC246" i="5"/>
  <c r="P252" i="9" s="1"/>
  <c r="AC247" i="5"/>
  <c r="P253" i="9" s="1"/>
  <c r="AC248" i="5"/>
  <c r="P254" i="9" s="1"/>
  <c r="AC249" i="5"/>
  <c r="P255" i="9" s="1"/>
  <c r="AC250" i="5"/>
  <c r="P256" i="9" s="1"/>
  <c r="AC251" i="5"/>
  <c r="P257" i="9" s="1"/>
  <c r="AC252" i="5"/>
  <c r="P258" i="9" s="1"/>
  <c r="AC253" i="5"/>
  <c r="P259" i="9" s="1"/>
  <c r="AC254" i="5"/>
  <c r="P260" i="9" s="1"/>
  <c r="AC255" i="5"/>
  <c r="P261" i="9" s="1"/>
  <c r="AC256" i="5"/>
  <c r="P262" i="9" s="1"/>
  <c r="AC257" i="5"/>
  <c r="P263" i="9" s="1"/>
  <c r="AC258" i="5"/>
  <c r="P264" i="9" s="1"/>
  <c r="AC259" i="5"/>
  <c r="P265" i="9" s="1"/>
  <c r="AC260" i="5"/>
  <c r="P266" i="9" s="1"/>
  <c r="AC261" i="5"/>
  <c r="P267" i="9" s="1"/>
  <c r="AC262" i="5"/>
  <c r="P268" i="9" s="1"/>
  <c r="AC263" i="5"/>
  <c r="P269" i="9" s="1"/>
  <c r="AC264" i="5"/>
  <c r="P270" i="9" s="1"/>
  <c r="AC265" i="5"/>
  <c r="P271" i="9" s="1"/>
  <c r="AC266" i="5"/>
  <c r="P272" i="9" s="1"/>
  <c r="AC267" i="5"/>
  <c r="P273" i="9" s="1"/>
  <c r="AC268" i="5"/>
  <c r="P274" i="9" s="1"/>
  <c r="AC269" i="5"/>
  <c r="P275" i="9" s="1"/>
  <c r="AC270" i="5"/>
  <c r="P276" i="9" s="1"/>
  <c r="AC271" i="5"/>
  <c r="P277" i="9" s="1"/>
  <c r="AC272" i="5"/>
  <c r="P278" i="9" s="1"/>
  <c r="AC273" i="5"/>
  <c r="P279" i="9" s="1"/>
  <c r="AC274" i="5"/>
  <c r="P280" i="9" s="1"/>
  <c r="AC275" i="5"/>
  <c r="P281" i="9" s="1"/>
  <c r="AC276" i="5"/>
  <c r="P282" i="9" s="1"/>
  <c r="AC277" i="5"/>
  <c r="P283" i="9" s="1"/>
  <c r="AC278" i="5"/>
  <c r="P284" i="9" s="1"/>
  <c r="AC279" i="5"/>
  <c r="P285" i="9" s="1"/>
  <c r="AC280" i="5"/>
  <c r="P286" i="9" s="1"/>
  <c r="AC281" i="5"/>
  <c r="P287" i="9" s="1"/>
  <c r="AC282" i="5"/>
  <c r="P288" i="9" s="1"/>
  <c r="AC283" i="5"/>
  <c r="P289" i="9" s="1"/>
  <c r="AC284" i="5"/>
  <c r="P290" i="9" s="1"/>
  <c r="AC285" i="5"/>
  <c r="P291" i="9" s="1"/>
  <c r="AC286" i="5"/>
  <c r="P292" i="9" s="1"/>
  <c r="AC287" i="5"/>
  <c r="P293" i="9" s="1"/>
  <c r="AC288" i="5"/>
  <c r="P294" i="9" s="1"/>
  <c r="AC289" i="5"/>
  <c r="P295" i="9" s="1"/>
  <c r="AC290" i="5"/>
  <c r="P296" i="9" s="1"/>
  <c r="AC291" i="5"/>
  <c r="P297" i="9" s="1"/>
  <c r="AC292" i="5"/>
  <c r="P298" i="9" s="1"/>
  <c r="AC293" i="5"/>
  <c r="P299" i="9" s="1"/>
  <c r="AC294" i="5"/>
  <c r="P300" i="9" s="1"/>
  <c r="AC295" i="5"/>
  <c r="P301" i="9" s="1"/>
  <c r="AC296" i="5"/>
  <c r="P302" i="9" s="1"/>
  <c r="AC297" i="5"/>
  <c r="P303" i="9" s="1"/>
  <c r="AC298" i="5"/>
  <c r="P304" i="9" s="1"/>
  <c r="AC299" i="5"/>
  <c r="P305" i="9" s="1"/>
  <c r="AC300" i="5"/>
  <c r="P306" i="9" s="1"/>
  <c r="AC301" i="5"/>
  <c r="P307" i="9" s="1"/>
  <c r="AC302" i="5"/>
  <c r="P308" i="9" s="1"/>
  <c r="AC303" i="5"/>
  <c r="P309" i="9" s="1"/>
  <c r="AC304" i="5"/>
  <c r="P310" i="9" s="1"/>
  <c r="AC305" i="5"/>
  <c r="P311" i="9" s="1"/>
  <c r="AC306" i="5"/>
  <c r="P312" i="9" s="1"/>
  <c r="AC307" i="5"/>
  <c r="P313" i="9" s="1"/>
  <c r="AC308" i="5"/>
  <c r="P314" i="9" s="1"/>
  <c r="AC309" i="5"/>
  <c r="P315" i="9" s="1"/>
  <c r="AC310" i="5"/>
  <c r="P316" i="9" s="1"/>
  <c r="AC311" i="5"/>
  <c r="P317" i="9" s="1"/>
  <c r="AC312" i="5"/>
  <c r="P318" i="9" s="1"/>
  <c r="AC313" i="5"/>
  <c r="P319" i="9" s="1"/>
  <c r="AC314" i="5"/>
  <c r="P320" i="9" s="1"/>
  <c r="AC315" i="5"/>
  <c r="P321" i="9" s="1"/>
  <c r="AC316" i="5"/>
  <c r="P322" i="9" s="1"/>
  <c r="AC317" i="5"/>
  <c r="P323" i="9" s="1"/>
  <c r="AC318" i="5"/>
  <c r="P324" i="9" s="1"/>
  <c r="AC319" i="5"/>
  <c r="P325" i="9" s="1"/>
  <c r="AC320" i="5"/>
  <c r="P326" i="9" s="1"/>
  <c r="AC321" i="5"/>
  <c r="P327" i="9" s="1"/>
  <c r="AC322" i="5"/>
  <c r="P328" i="9" s="1"/>
  <c r="AC323" i="5"/>
  <c r="P329" i="9" s="1"/>
  <c r="AC324" i="5"/>
  <c r="P330" i="9" s="1"/>
  <c r="AC325" i="5"/>
  <c r="P331" i="9" s="1"/>
  <c r="AC326" i="5"/>
  <c r="P332" i="9" s="1"/>
  <c r="AC327" i="5"/>
  <c r="P333" i="9" s="1"/>
  <c r="AC328" i="5"/>
  <c r="P334" i="9" s="1"/>
  <c r="AC329" i="5"/>
  <c r="P335" i="9" s="1"/>
  <c r="AC330" i="5"/>
  <c r="P336" i="9" s="1"/>
  <c r="AC331" i="5"/>
  <c r="P337" i="9" s="1"/>
  <c r="AC332" i="5"/>
  <c r="P338" i="9" s="1"/>
  <c r="AC333" i="5"/>
  <c r="P339" i="9" s="1"/>
  <c r="AC334" i="5"/>
  <c r="P340" i="9" s="1"/>
  <c r="AC335" i="5"/>
  <c r="P341" i="9" s="1"/>
  <c r="AC336" i="5"/>
  <c r="P342" i="9" s="1"/>
  <c r="AC337" i="5"/>
  <c r="P343" i="9" s="1"/>
  <c r="AC338" i="5"/>
  <c r="P344" i="9" s="1"/>
  <c r="AC339" i="5"/>
  <c r="P345" i="9" s="1"/>
  <c r="AC340" i="5"/>
  <c r="P346" i="9" s="1"/>
  <c r="AC341" i="5"/>
  <c r="P347" i="9" s="1"/>
  <c r="AC342" i="5"/>
  <c r="P348" i="9" s="1"/>
  <c r="AC343" i="5"/>
  <c r="P349" i="9" s="1"/>
  <c r="AC344" i="5"/>
  <c r="P350" i="9" s="1"/>
  <c r="AC345" i="5"/>
  <c r="P351" i="9" s="1"/>
  <c r="AC346" i="5"/>
  <c r="P352" i="9" s="1"/>
  <c r="AC347" i="5"/>
  <c r="P353" i="9" s="1"/>
  <c r="AC348" i="5"/>
  <c r="P354" i="9" s="1"/>
  <c r="AC349" i="5"/>
  <c r="P355" i="9" s="1"/>
  <c r="AC350" i="5"/>
  <c r="P356" i="9" s="1"/>
  <c r="AC351" i="5"/>
  <c r="P357" i="9" s="1"/>
  <c r="AC352" i="5"/>
  <c r="P358" i="9" s="1"/>
  <c r="AC353" i="5"/>
  <c r="P359" i="9" s="1"/>
  <c r="AC354" i="5"/>
  <c r="P360" i="9" s="1"/>
  <c r="AC355" i="5"/>
  <c r="P361" i="9" s="1"/>
  <c r="AC356" i="5"/>
  <c r="P362" i="9" s="1"/>
  <c r="AC357" i="5"/>
  <c r="P363" i="9" s="1"/>
  <c r="AC358" i="5"/>
  <c r="P364" i="9" s="1"/>
  <c r="AC359" i="5"/>
  <c r="P365" i="9" s="1"/>
  <c r="AC360" i="5"/>
  <c r="P366" i="9" s="1"/>
  <c r="AC361" i="5"/>
  <c r="P367" i="9" s="1"/>
  <c r="AC362" i="5"/>
  <c r="P368" i="9" s="1"/>
  <c r="AC363" i="5"/>
  <c r="P369" i="9" s="1"/>
  <c r="AC364" i="5"/>
  <c r="P370" i="9" s="1"/>
  <c r="AC365" i="5"/>
  <c r="P371" i="9" s="1"/>
  <c r="AC366" i="5"/>
  <c r="P372" i="9" s="1"/>
  <c r="AC367" i="5"/>
  <c r="P373" i="9" s="1"/>
  <c r="AC368" i="5"/>
  <c r="P374" i="9" s="1"/>
  <c r="AC369" i="5"/>
  <c r="P375" i="9" s="1"/>
  <c r="AC370" i="5"/>
  <c r="P376" i="9" s="1"/>
  <c r="AC371" i="5"/>
  <c r="P377" i="9" s="1"/>
  <c r="AC372" i="5"/>
  <c r="P378" i="9" s="1"/>
  <c r="AC373" i="5"/>
  <c r="P379" i="9" s="1"/>
  <c r="AC374" i="5"/>
  <c r="P380" i="9" s="1"/>
  <c r="AC375" i="5"/>
  <c r="P381" i="9" s="1"/>
  <c r="AC376" i="5"/>
  <c r="P382" i="9" s="1"/>
  <c r="AC377" i="5"/>
  <c r="P383" i="9" s="1"/>
  <c r="AC378" i="5"/>
  <c r="P384" i="9" s="1"/>
  <c r="AC379" i="5"/>
  <c r="P385" i="9" s="1"/>
  <c r="AC380" i="5"/>
  <c r="P386" i="9" s="1"/>
  <c r="AC381" i="5"/>
  <c r="P387" i="9" s="1"/>
  <c r="AC382" i="5"/>
  <c r="P388" i="9" s="1"/>
  <c r="AC383" i="5"/>
  <c r="P389" i="9" s="1"/>
  <c r="AC384" i="5"/>
  <c r="P390" i="9" s="1"/>
  <c r="AC385" i="5"/>
  <c r="P391" i="9" s="1"/>
  <c r="AC386" i="5"/>
  <c r="P392" i="9" s="1"/>
  <c r="AC387" i="5"/>
  <c r="P393" i="9" s="1"/>
  <c r="AC388" i="5"/>
  <c r="P394" i="9" s="1"/>
  <c r="AC389" i="5"/>
  <c r="P395" i="9" s="1"/>
  <c r="AC390" i="5"/>
  <c r="P396" i="9" s="1"/>
  <c r="AC391" i="5"/>
  <c r="P397" i="9" s="1"/>
  <c r="AC392" i="5"/>
  <c r="P398" i="9" s="1"/>
  <c r="AC393" i="5"/>
  <c r="P399" i="9" s="1"/>
  <c r="AC394" i="5"/>
  <c r="P400" i="9" s="1"/>
  <c r="AC395" i="5"/>
  <c r="P401" i="9" s="1"/>
  <c r="AC396" i="5"/>
  <c r="P402" i="9" s="1"/>
  <c r="AC397" i="5"/>
  <c r="P403" i="9" s="1"/>
  <c r="AC398" i="5"/>
  <c r="P404" i="9" s="1"/>
  <c r="AC399" i="5"/>
  <c r="P405" i="9" s="1"/>
  <c r="AC400" i="5"/>
  <c r="P406" i="9" s="1"/>
  <c r="AC401" i="5"/>
  <c r="P407" i="9" s="1"/>
  <c r="AC402" i="5"/>
  <c r="P408" i="9" s="1"/>
  <c r="AC403" i="5"/>
  <c r="P409" i="9" s="1"/>
  <c r="AC404" i="5"/>
  <c r="P410" i="9" s="1"/>
  <c r="AC405" i="5"/>
  <c r="P411" i="9" s="1"/>
  <c r="AC406" i="5"/>
  <c r="P412" i="9" s="1"/>
  <c r="AC407" i="5"/>
  <c r="P413" i="9" s="1"/>
  <c r="AC408" i="5"/>
  <c r="P414" i="9" s="1"/>
  <c r="AC409" i="5"/>
  <c r="P415" i="9" s="1"/>
  <c r="AC410" i="5"/>
  <c r="P416" i="9" s="1"/>
  <c r="AC411" i="5"/>
  <c r="P417" i="9" s="1"/>
  <c r="AC412" i="5"/>
  <c r="P418" i="9" s="1"/>
  <c r="AC413" i="5"/>
  <c r="P419" i="9" s="1"/>
  <c r="AC414" i="5"/>
  <c r="P420" i="9" s="1"/>
  <c r="AC415" i="5"/>
  <c r="P421" i="9" s="1"/>
  <c r="AC416" i="5"/>
  <c r="P422" i="9" s="1"/>
  <c r="AC417" i="5"/>
  <c r="P423" i="9" s="1"/>
  <c r="AC418" i="5"/>
  <c r="P424" i="9" s="1"/>
  <c r="AC419" i="5"/>
  <c r="P425" i="9" s="1"/>
  <c r="AC420" i="5"/>
  <c r="P426" i="9" s="1"/>
  <c r="AC421" i="5"/>
  <c r="P427" i="9" s="1"/>
  <c r="AC422" i="5"/>
  <c r="P428" i="9" s="1"/>
  <c r="AC423" i="5"/>
  <c r="P429" i="9" s="1"/>
  <c r="AC424" i="5"/>
  <c r="P430" i="9" s="1"/>
  <c r="AC425" i="5"/>
  <c r="P431" i="9" s="1"/>
  <c r="AC426" i="5"/>
  <c r="P432" i="9" s="1"/>
  <c r="AC427" i="5"/>
  <c r="P433" i="9" s="1"/>
  <c r="AC428" i="5"/>
  <c r="P434" i="9" s="1"/>
  <c r="AC429" i="5"/>
  <c r="P435" i="9" s="1"/>
  <c r="AC430" i="5"/>
  <c r="P436" i="9" s="1"/>
  <c r="AC431" i="5"/>
  <c r="P437" i="9" s="1"/>
  <c r="AC432" i="5"/>
  <c r="P438" i="9" s="1"/>
  <c r="AC433" i="5"/>
  <c r="P439" i="9" s="1"/>
  <c r="AC434" i="5"/>
  <c r="P440" i="9" s="1"/>
  <c r="AC435" i="5"/>
  <c r="P441" i="9" s="1"/>
  <c r="AC436" i="5"/>
  <c r="P442" i="9" s="1"/>
  <c r="AC437" i="5"/>
  <c r="P443" i="9" s="1"/>
  <c r="AC438" i="5"/>
  <c r="P444" i="9" s="1"/>
  <c r="AC439" i="5"/>
  <c r="P445" i="9" s="1"/>
  <c r="AC440" i="5"/>
  <c r="P446" i="9" s="1"/>
  <c r="AC441" i="5"/>
  <c r="P447" i="9" s="1"/>
  <c r="AC442" i="5"/>
  <c r="P448" i="9" s="1"/>
  <c r="AC443" i="5"/>
  <c r="P449" i="9" s="1"/>
  <c r="AC444" i="5"/>
  <c r="P450" i="9" s="1"/>
  <c r="AC445" i="5"/>
  <c r="P451" i="9" s="1"/>
  <c r="AC446" i="5"/>
  <c r="P452" i="9" s="1"/>
  <c r="AC447" i="5"/>
  <c r="P453" i="9" s="1"/>
  <c r="AC448" i="5"/>
  <c r="P454" i="9" s="1"/>
  <c r="AC449" i="5"/>
  <c r="P455" i="9" s="1"/>
  <c r="AC450" i="5"/>
  <c r="P456" i="9" s="1"/>
  <c r="AC451" i="5"/>
  <c r="P457" i="9" s="1"/>
  <c r="AC452" i="5"/>
  <c r="P458" i="9" s="1"/>
  <c r="AC453" i="5"/>
  <c r="P459" i="9" s="1"/>
  <c r="AC454" i="5"/>
  <c r="P460" i="9" s="1"/>
  <c r="AC455" i="5"/>
  <c r="P461" i="9" s="1"/>
  <c r="AC456" i="5"/>
  <c r="P462" i="9" s="1"/>
  <c r="AC457" i="5"/>
  <c r="P463" i="9" s="1"/>
  <c r="AC458" i="5"/>
  <c r="P464" i="9" s="1"/>
  <c r="AC459" i="5"/>
  <c r="P465" i="9" s="1"/>
  <c r="AC460" i="5"/>
  <c r="P466" i="9" s="1"/>
  <c r="AC461" i="5"/>
  <c r="P467" i="9" s="1"/>
  <c r="AC462" i="5"/>
  <c r="P468" i="9" s="1"/>
  <c r="AC463" i="5"/>
  <c r="P469" i="9" s="1"/>
  <c r="AC464" i="5"/>
  <c r="P470" i="9" s="1"/>
  <c r="AC465" i="5"/>
  <c r="P471" i="9" s="1"/>
  <c r="AC466" i="5"/>
  <c r="P472" i="9" s="1"/>
  <c r="AC467" i="5"/>
  <c r="P473" i="9" s="1"/>
  <c r="AC468" i="5"/>
  <c r="P474" i="9" s="1"/>
  <c r="AC469" i="5"/>
  <c r="P475" i="9" s="1"/>
  <c r="AC470" i="5"/>
  <c r="P476" i="9" s="1"/>
  <c r="AC471" i="5"/>
  <c r="P477" i="9" s="1"/>
  <c r="AC472" i="5"/>
  <c r="P478" i="9" s="1"/>
  <c r="AC473" i="5"/>
  <c r="P479" i="9" s="1"/>
  <c r="AC474" i="5"/>
  <c r="P480" i="9" s="1"/>
  <c r="AC475" i="5"/>
  <c r="P481" i="9" s="1"/>
  <c r="AC476" i="5"/>
  <c r="P482" i="9" s="1"/>
  <c r="AC477" i="5"/>
  <c r="P483" i="9" s="1"/>
  <c r="AC478" i="5"/>
  <c r="P484" i="9" s="1"/>
  <c r="AC479" i="5"/>
  <c r="P485" i="9" s="1"/>
  <c r="AC480" i="5"/>
  <c r="P486" i="9" s="1"/>
  <c r="AC481" i="5"/>
  <c r="P487" i="9" s="1"/>
  <c r="AC482" i="5"/>
  <c r="P488" i="9" s="1"/>
  <c r="AC483" i="5"/>
  <c r="P489" i="9" s="1"/>
  <c r="AC484" i="5"/>
  <c r="P490" i="9" s="1"/>
  <c r="AC485" i="5"/>
  <c r="P491" i="9" s="1"/>
  <c r="AC486" i="5"/>
  <c r="P492" i="9" s="1"/>
  <c r="AC487" i="5"/>
  <c r="P493" i="9" s="1"/>
  <c r="AC488" i="5"/>
  <c r="P494" i="9" s="1"/>
  <c r="AC489" i="5"/>
  <c r="P495" i="9" s="1"/>
  <c r="AC490" i="5"/>
  <c r="P496" i="9" s="1"/>
  <c r="AC491" i="5"/>
  <c r="P497" i="9" s="1"/>
  <c r="AC492" i="5"/>
  <c r="P498" i="9" s="1"/>
  <c r="AC493" i="5"/>
  <c r="P499" i="9" s="1"/>
  <c r="AC494" i="5"/>
  <c r="P500" i="9" s="1"/>
  <c r="AC495" i="5"/>
  <c r="P501" i="9" s="1"/>
  <c r="AC496" i="5"/>
  <c r="P502" i="9" s="1"/>
  <c r="AC497" i="5"/>
  <c r="P503" i="9" s="1"/>
  <c r="AC498" i="5"/>
  <c r="P504" i="9" s="1"/>
  <c r="AC499" i="5"/>
  <c r="P505" i="9" s="1"/>
  <c r="AC500" i="5"/>
  <c r="P506" i="9" s="1"/>
  <c r="AC501" i="5"/>
  <c r="P507" i="9" s="1"/>
  <c r="AC502" i="5"/>
  <c r="P508" i="9" s="1"/>
  <c r="AC503" i="5"/>
  <c r="P509" i="9" s="1"/>
  <c r="AC504" i="5"/>
  <c r="P510" i="9" s="1"/>
  <c r="AC505" i="5"/>
  <c r="P511" i="9" s="1"/>
  <c r="AC506" i="5"/>
  <c r="P512" i="9" s="1"/>
  <c r="AC507" i="5"/>
  <c r="P513" i="9" s="1"/>
  <c r="AC508" i="5"/>
  <c r="P514" i="9" s="1"/>
  <c r="AC509" i="5"/>
  <c r="P515" i="9" s="1"/>
  <c r="AC510" i="5"/>
  <c r="P516" i="9" s="1"/>
  <c r="AC511" i="5"/>
  <c r="P517" i="9" s="1"/>
  <c r="AC512" i="5"/>
  <c r="P518" i="9" s="1"/>
  <c r="AC513" i="5"/>
  <c r="P519" i="9" s="1"/>
  <c r="AC514" i="5"/>
  <c r="P520" i="9" s="1"/>
  <c r="AC515" i="5"/>
  <c r="P521" i="9" s="1"/>
  <c r="AC516" i="5"/>
  <c r="P522" i="9" s="1"/>
  <c r="AC517" i="5"/>
  <c r="P523" i="9" s="1"/>
  <c r="AC518" i="5"/>
  <c r="P524" i="9" s="1"/>
  <c r="AC519" i="5"/>
  <c r="P525" i="9" s="1"/>
  <c r="AC520" i="5"/>
  <c r="P526" i="9" s="1"/>
  <c r="AC521" i="5"/>
  <c r="P527" i="9" s="1"/>
  <c r="AC522" i="5"/>
  <c r="P528" i="9" s="1"/>
  <c r="AC523" i="5"/>
  <c r="P529" i="9" s="1"/>
  <c r="AC524" i="5"/>
  <c r="P530" i="9" s="1"/>
  <c r="AC525" i="5"/>
  <c r="P531" i="9" s="1"/>
  <c r="AC526" i="5"/>
  <c r="P532" i="9" s="1"/>
  <c r="AC527" i="5"/>
  <c r="P533" i="9" s="1"/>
  <c r="AC528" i="5"/>
  <c r="P534" i="9" s="1"/>
  <c r="AC529" i="5"/>
  <c r="P535" i="9" s="1"/>
  <c r="AC530" i="5"/>
  <c r="P536" i="9" s="1"/>
  <c r="AC531" i="5"/>
  <c r="P537" i="9" s="1"/>
  <c r="AC532" i="5"/>
  <c r="P538" i="9" s="1"/>
  <c r="AC533" i="5"/>
  <c r="P539" i="9" s="1"/>
  <c r="AC534" i="5"/>
  <c r="P540" i="9" s="1"/>
  <c r="AC535" i="5"/>
  <c r="P541" i="9" s="1"/>
  <c r="AC536" i="5"/>
  <c r="P542" i="9" s="1"/>
  <c r="AC537" i="5"/>
  <c r="P543" i="9" s="1"/>
  <c r="AC538" i="5"/>
  <c r="P544" i="9" s="1"/>
  <c r="AC539" i="5"/>
  <c r="P545" i="9" s="1"/>
  <c r="AC540" i="5"/>
  <c r="P546" i="9" s="1"/>
  <c r="AC541" i="5"/>
  <c r="P547" i="9" s="1"/>
  <c r="AC542" i="5"/>
  <c r="P548" i="9" s="1"/>
  <c r="AC543" i="5"/>
  <c r="P549" i="9" s="1"/>
  <c r="AC544" i="5"/>
  <c r="P550" i="9" s="1"/>
  <c r="AC545" i="5"/>
  <c r="P551" i="9" s="1"/>
  <c r="AC546" i="5"/>
  <c r="P552" i="9" s="1"/>
  <c r="AC547" i="5"/>
  <c r="P553" i="9" s="1"/>
  <c r="AC548" i="5"/>
  <c r="P554" i="9" s="1"/>
  <c r="AC549" i="5"/>
  <c r="P555" i="9" s="1"/>
  <c r="AC550" i="5"/>
  <c r="P556" i="9" s="1"/>
  <c r="AC551" i="5"/>
  <c r="P557" i="9" s="1"/>
  <c r="AC552" i="5"/>
  <c r="P558" i="9" s="1"/>
  <c r="AC553" i="5"/>
  <c r="P559" i="9" s="1"/>
  <c r="AC554" i="5"/>
  <c r="P560" i="9" s="1"/>
  <c r="AC555" i="5"/>
  <c r="P561" i="9" s="1"/>
  <c r="AC556" i="5"/>
  <c r="P562" i="9" s="1"/>
  <c r="AC557" i="5"/>
  <c r="P563" i="9" s="1"/>
  <c r="AC558" i="5"/>
  <c r="P564" i="9" s="1"/>
  <c r="AC559" i="5"/>
  <c r="P565" i="9" s="1"/>
  <c r="AC560" i="5"/>
  <c r="P566" i="9" s="1"/>
  <c r="AC561" i="5"/>
  <c r="P567" i="9" s="1"/>
  <c r="AC562" i="5"/>
  <c r="P568" i="9" s="1"/>
  <c r="AC563" i="5"/>
  <c r="P569" i="9" s="1"/>
  <c r="AC564" i="5"/>
  <c r="P570" i="9" s="1"/>
  <c r="AC565" i="5"/>
  <c r="P571" i="9" s="1"/>
  <c r="AC566" i="5"/>
  <c r="P572" i="9" s="1"/>
  <c r="AC567" i="5"/>
  <c r="P573" i="9" s="1"/>
  <c r="AC568" i="5"/>
  <c r="P574" i="9" s="1"/>
  <c r="AC569" i="5"/>
  <c r="P575" i="9" s="1"/>
  <c r="AC570" i="5"/>
  <c r="P576" i="9" s="1"/>
  <c r="AC571" i="5"/>
  <c r="P577" i="9" s="1"/>
  <c r="AC572" i="5"/>
  <c r="P578" i="9" s="1"/>
  <c r="AC573" i="5"/>
  <c r="P579" i="9" s="1"/>
  <c r="AC574" i="5"/>
  <c r="P580" i="9" s="1"/>
  <c r="AC575" i="5"/>
  <c r="P581" i="9" s="1"/>
  <c r="AC576" i="5"/>
  <c r="P582" i="9" s="1"/>
  <c r="AC577" i="5"/>
  <c r="P583" i="9" s="1"/>
  <c r="AC578" i="5"/>
  <c r="P584" i="9" s="1"/>
  <c r="AC579" i="5"/>
  <c r="P585" i="9" s="1"/>
  <c r="AC580" i="5"/>
  <c r="P586" i="9" s="1"/>
  <c r="AC581" i="5"/>
  <c r="P587" i="9" s="1"/>
  <c r="AC582" i="5"/>
  <c r="P588" i="9" s="1"/>
  <c r="AC583" i="5"/>
  <c r="P589" i="9" s="1"/>
  <c r="AC584" i="5"/>
  <c r="P590" i="9" s="1"/>
  <c r="AC585" i="5"/>
  <c r="P591" i="9" s="1"/>
  <c r="AC586" i="5"/>
  <c r="P592" i="9" s="1"/>
  <c r="AC587" i="5"/>
  <c r="P593" i="9" s="1"/>
  <c r="AC588" i="5"/>
  <c r="P594" i="9" s="1"/>
  <c r="AC589" i="5"/>
  <c r="P595" i="9" s="1"/>
  <c r="AC590" i="5"/>
  <c r="P596" i="9" s="1"/>
  <c r="AC591" i="5"/>
  <c r="P597" i="9" s="1"/>
  <c r="AC592" i="5"/>
  <c r="P598" i="9" s="1"/>
  <c r="AC593" i="5"/>
  <c r="P599" i="9" s="1"/>
  <c r="AC594" i="5"/>
  <c r="P600" i="9" s="1"/>
  <c r="AC595" i="5"/>
  <c r="P601" i="9" s="1"/>
  <c r="AC596" i="5"/>
  <c r="P602" i="9" s="1"/>
  <c r="AC597" i="5"/>
  <c r="P603" i="9" s="1"/>
  <c r="AC598" i="5"/>
  <c r="P604" i="9" s="1"/>
  <c r="AC599" i="5"/>
  <c r="P605" i="9" s="1"/>
  <c r="AC600" i="5"/>
  <c r="P606" i="9" s="1"/>
  <c r="AC601" i="5"/>
  <c r="P607" i="9" s="1"/>
  <c r="AC602" i="5"/>
  <c r="P608" i="9" s="1"/>
  <c r="AC603" i="5"/>
  <c r="P609" i="9" s="1"/>
  <c r="AC604" i="5"/>
  <c r="P610" i="9" s="1"/>
  <c r="AC605" i="5"/>
  <c r="P611" i="9" s="1"/>
  <c r="AC606" i="5"/>
  <c r="P612" i="9" s="1"/>
  <c r="AC607" i="5"/>
  <c r="P613" i="9" s="1"/>
  <c r="AC608" i="5"/>
  <c r="P614" i="9" s="1"/>
  <c r="AC609" i="5"/>
  <c r="P615" i="9" s="1"/>
  <c r="AC610" i="5"/>
  <c r="P616" i="9" s="1"/>
  <c r="AC611" i="5"/>
  <c r="P617" i="9" s="1"/>
  <c r="AC612" i="5"/>
  <c r="P618" i="9" s="1"/>
  <c r="AC613" i="5"/>
  <c r="P619" i="9" s="1"/>
  <c r="AC614" i="5"/>
  <c r="P620" i="9" s="1"/>
  <c r="AC615" i="5"/>
  <c r="P621" i="9" s="1"/>
  <c r="AC616" i="5"/>
  <c r="P622" i="9" s="1"/>
  <c r="AC617" i="5"/>
  <c r="P623" i="9" s="1"/>
  <c r="AC618" i="5"/>
  <c r="P624" i="9" s="1"/>
  <c r="AC619" i="5"/>
  <c r="P625" i="9" s="1"/>
  <c r="AC620" i="5"/>
  <c r="P626" i="9" s="1"/>
  <c r="AC621" i="5"/>
  <c r="P627" i="9" s="1"/>
  <c r="AC622" i="5"/>
  <c r="P628" i="9" s="1"/>
  <c r="AC623" i="5"/>
  <c r="P629" i="9" s="1"/>
  <c r="AC624" i="5"/>
  <c r="P630" i="9" s="1"/>
  <c r="AC625" i="5"/>
  <c r="P631" i="9" s="1"/>
  <c r="AC626" i="5"/>
  <c r="P632" i="9" s="1"/>
  <c r="AC627" i="5"/>
  <c r="P633" i="9" s="1"/>
  <c r="AC628" i="5"/>
  <c r="P634" i="9" s="1"/>
  <c r="AC629" i="5"/>
  <c r="P635" i="9" s="1"/>
  <c r="AC630" i="5"/>
  <c r="P636" i="9" s="1"/>
  <c r="AC631" i="5"/>
  <c r="P637" i="9" s="1"/>
  <c r="AC632" i="5"/>
  <c r="P638" i="9" s="1"/>
  <c r="AC633" i="5"/>
  <c r="P639" i="9" s="1"/>
  <c r="AC634" i="5"/>
  <c r="P640" i="9" s="1"/>
  <c r="AC635" i="5"/>
  <c r="P641" i="9" s="1"/>
  <c r="AC636" i="5"/>
  <c r="P642" i="9" s="1"/>
  <c r="AC637" i="5"/>
  <c r="P643" i="9" s="1"/>
  <c r="AC638" i="5"/>
  <c r="P644" i="9" s="1"/>
  <c r="AC639" i="5"/>
  <c r="P645" i="9" s="1"/>
  <c r="AC640" i="5"/>
  <c r="P646" i="9" s="1"/>
  <c r="AC641" i="5"/>
  <c r="P647" i="9" s="1"/>
  <c r="AC642" i="5"/>
  <c r="P648" i="9" s="1"/>
  <c r="AC643" i="5"/>
  <c r="P649" i="9" s="1"/>
  <c r="AC644" i="5"/>
  <c r="P650" i="9" s="1"/>
  <c r="AC645" i="5"/>
  <c r="P651" i="9" s="1"/>
  <c r="AC646" i="5"/>
  <c r="P652" i="9" s="1"/>
  <c r="AC647" i="5"/>
  <c r="P653" i="9" s="1"/>
  <c r="AC648" i="5"/>
  <c r="P654" i="9" s="1"/>
  <c r="AC649" i="5"/>
  <c r="P655" i="9" s="1"/>
  <c r="AC650" i="5"/>
  <c r="P656" i="9" s="1"/>
  <c r="AC651" i="5"/>
  <c r="P657" i="9" s="1"/>
  <c r="AC652" i="5"/>
  <c r="P658" i="9" s="1"/>
  <c r="AC653" i="5"/>
  <c r="P659" i="9" s="1"/>
  <c r="AC654" i="5"/>
  <c r="P660" i="9" s="1"/>
  <c r="AC655" i="5"/>
  <c r="P661" i="9" s="1"/>
  <c r="AC656" i="5"/>
  <c r="P662" i="9" s="1"/>
  <c r="AC657" i="5"/>
  <c r="P663" i="9" s="1"/>
  <c r="AC658" i="5"/>
  <c r="P664" i="9" s="1"/>
  <c r="AC659" i="5"/>
  <c r="P665" i="9" s="1"/>
  <c r="AC660" i="5"/>
  <c r="P666" i="9" s="1"/>
  <c r="AC661" i="5"/>
  <c r="P667" i="9" s="1"/>
  <c r="AC662" i="5"/>
  <c r="P668" i="9" s="1"/>
  <c r="AC663" i="5"/>
  <c r="P669" i="9" s="1"/>
  <c r="AC664" i="5"/>
  <c r="P670" i="9" s="1"/>
  <c r="AC665" i="5"/>
  <c r="P671" i="9" s="1"/>
  <c r="AC666" i="5"/>
  <c r="P672" i="9" s="1"/>
  <c r="AC667" i="5"/>
  <c r="P673" i="9" s="1"/>
  <c r="AC668" i="5"/>
  <c r="P674" i="9" s="1"/>
  <c r="AC669" i="5"/>
  <c r="P675" i="9" s="1"/>
  <c r="AC670" i="5"/>
  <c r="P676" i="9" s="1"/>
  <c r="AC671" i="5"/>
  <c r="P677" i="9" s="1"/>
  <c r="AC672" i="5"/>
  <c r="P678" i="9" s="1"/>
  <c r="AC673" i="5"/>
  <c r="P679" i="9" s="1"/>
  <c r="AC674" i="5"/>
  <c r="P680" i="9" s="1"/>
  <c r="AC675" i="5"/>
  <c r="P681" i="9" s="1"/>
  <c r="AC676" i="5"/>
  <c r="P682" i="9" s="1"/>
  <c r="AC677" i="5"/>
  <c r="P683" i="9" s="1"/>
  <c r="AC678" i="5"/>
  <c r="P684" i="9" s="1"/>
  <c r="AC679" i="5"/>
  <c r="P685" i="9" s="1"/>
  <c r="AC680" i="5"/>
  <c r="P686" i="9" s="1"/>
  <c r="AC681" i="5"/>
  <c r="P687" i="9" s="1"/>
  <c r="AC682" i="5"/>
  <c r="P688" i="9" s="1"/>
  <c r="AC683" i="5"/>
  <c r="P689" i="9" s="1"/>
  <c r="AC684" i="5"/>
  <c r="P690" i="9" s="1"/>
  <c r="AC685" i="5"/>
  <c r="P691" i="9" s="1"/>
  <c r="AC686" i="5"/>
  <c r="P692" i="9" s="1"/>
  <c r="AC687" i="5"/>
  <c r="P693" i="9" s="1"/>
  <c r="AC688" i="5"/>
  <c r="P694" i="9" s="1"/>
  <c r="AC689" i="5"/>
  <c r="P695" i="9" s="1"/>
  <c r="AC690" i="5"/>
  <c r="P696" i="9" s="1"/>
  <c r="AC691" i="5"/>
  <c r="P697" i="9" s="1"/>
  <c r="AC692" i="5"/>
  <c r="P698" i="9" s="1"/>
  <c r="AC693" i="5"/>
  <c r="P699" i="9" s="1"/>
  <c r="AC694" i="5"/>
  <c r="P700" i="9" s="1"/>
  <c r="AC695" i="5"/>
  <c r="P701" i="9" s="1"/>
  <c r="AC696" i="5"/>
  <c r="P702" i="9" s="1"/>
  <c r="AC697" i="5"/>
  <c r="P703" i="9" s="1"/>
  <c r="AC698" i="5"/>
  <c r="P704" i="9" s="1"/>
  <c r="AC699" i="5"/>
  <c r="P705" i="9" s="1"/>
  <c r="AC700" i="5"/>
  <c r="P706" i="9" s="1"/>
  <c r="AC701" i="5"/>
  <c r="P707" i="9" s="1"/>
  <c r="AC702" i="5"/>
  <c r="P708" i="9" s="1"/>
  <c r="AC703" i="5"/>
  <c r="P709" i="9" s="1"/>
  <c r="AC704" i="5"/>
  <c r="P710" i="9" s="1"/>
  <c r="AC705" i="5"/>
  <c r="P711" i="9" s="1"/>
  <c r="AC706" i="5"/>
  <c r="P712" i="9" s="1"/>
  <c r="AC707" i="5"/>
  <c r="P713" i="9" s="1"/>
  <c r="AC708" i="5"/>
  <c r="P714" i="9" s="1"/>
  <c r="AC709" i="5"/>
  <c r="P715" i="9" s="1"/>
  <c r="AC710" i="5"/>
  <c r="P716" i="9" s="1"/>
  <c r="AC711" i="5"/>
  <c r="P717" i="9" s="1"/>
  <c r="AC712" i="5"/>
  <c r="P718" i="9" s="1"/>
  <c r="AC713" i="5"/>
  <c r="P719" i="9" s="1"/>
  <c r="AC714" i="5"/>
  <c r="P720" i="9" s="1"/>
  <c r="AC715" i="5"/>
  <c r="P721" i="9" s="1"/>
  <c r="AC716" i="5"/>
  <c r="P722" i="9" s="1"/>
  <c r="AC717" i="5"/>
  <c r="P723" i="9" s="1"/>
  <c r="AC718" i="5"/>
  <c r="P724" i="9" s="1"/>
  <c r="AC719" i="5"/>
  <c r="P725" i="9" s="1"/>
  <c r="AC720" i="5"/>
  <c r="P726" i="9" s="1"/>
  <c r="AC721" i="5"/>
  <c r="P727" i="9" s="1"/>
  <c r="AC722" i="5"/>
  <c r="P728" i="9" s="1"/>
  <c r="AC723" i="5"/>
  <c r="P729" i="9" s="1"/>
  <c r="AC724" i="5"/>
  <c r="P730" i="9" s="1"/>
  <c r="AC725" i="5"/>
  <c r="P731" i="9" s="1"/>
  <c r="AC726" i="5"/>
  <c r="P732" i="9" s="1"/>
  <c r="AC727" i="5"/>
  <c r="P733" i="9" s="1"/>
  <c r="AC728" i="5"/>
  <c r="P734" i="9" s="1"/>
  <c r="AC729" i="5"/>
  <c r="P735" i="9" s="1"/>
  <c r="AC730" i="5"/>
  <c r="P736" i="9" s="1"/>
  <c r="AC731" i="5"/>
  <c r="P737" i="9" s="1"/>
  <c r="AC732" i="5"/>
  <c r="P738" i="9" s="1"/>
  <c r="AC733" i="5"/>
  <c r="P739" i="9" s="1"/>
  <c r="AC734" i="5"/>
  <c r="P740" i="9" s="1"/>
  <c r="AC735" i="5"/>
  <c r="P741" i="9" s="1"/>
  <c r="AC736" i="5"/>
  <c r="P742" i="9" s="1"/>
  <c r="AC737" i="5"/>
  <c r="P743" i="9" s="1"/>
  <c r="AC738" i="5"/>
  <c r="P744" i="9" s="1"/>
  <c r="AC739" i="5"/>
  <c r="P745" i="9" s="1"/>
  <c r="AC740" i="5"/>
  <c r="P746" i="9" s="1"/>
  <c r="AC741" i="5"/>
  <c r="P747" i="9" s="1"/>
  <c r="AC742" i="5"/>
  <c r="P748" i="9" s="1"/>
  <c r="AC743" i="5"/>
  <c r="P749" i="9" s="1"/>
  <c r="AC744" i="5"/>
  <c r="P750" i="9" s="1"/>
  <c r="AC745" i="5"/>
  <c r="P751" i="9" s="1"/>
  <c r="AC746" i="5"/>
  <c r="P752" i="9" s="1"/>
  <c r="AC747" i="5"/>
  <c r="P753" i="9" s="1"/>
  <c r="AC748" i="5"/>
  <c r="P754" i="9" s="1"/>
  <c r="AC749" i="5"/>
  <c r="P755" i="9" s="1"/>
  <c r="AC750" i="5"/>
  <c r="P756" i="9" s="1"/>
  <c r="AC751" i="5"/>
  <c r="P757" i="9" s="1"/>
  <c r="AC752" i="5"/>
  <c r="P758" i="9" s="1"/>
  <c r="AC753" i="5"/>
  <c r="P759" i="9" s="1"/>
  <c r="AC754" i="5"/>
  <c r="P760" i="9" s="1"/>
  <c r="AC755" i="5"/>
  <c r="P761" i="9" s="1"/>
  <c r="AC756" i="5"/>
  <c r="P762" i="9" s="1"/>
  <c r="AC757" i="5"/>
  <c r="P763" i="9" s="1"/>
  <c r="AC758" i="5"/>
  <c r="P764" i="9" s="1"/>
  <c r="AC759" i="5"/>
  <c r="P765" i="9" s="1"/>
  <c r="AC760" i="5"/>
  <c r="P766" i="9" s="1"/>
  <c r="AC761" i="5"/>
  <c r="P767" i="9" s="1"/>
  <c r="AC762" i="5"/>
  <c r="P768" i="9" s="1"/>
  <c r="AC763" i="5"/>
  <c r="P769" i="9" s="1"/>
  <c r="AC764" i="5"/>
  <c r="P770" i="9" s="1"/>
  <c r="AC765" i="5"/>
  <c r="P771" i="9" s="1"/>
  <c r="AC766" i="5"/>
  <c r="P772" i="9" s="1"/>
  <c r="AC767" i="5"/>
  <c r="P773" i="9" s="1"/>
  <c r="AC768" i="5"/>
  <c r="P774" i="9" s="1"/>
  <c r="AC769" i="5"/>
  <c r="P775" i="9" s="1"/>
  <c r="AC770" i="5"/>
  <c r="P776" i="9" s="1"/>
  <c r="AC771" i="5"/>
  <c r="P777" i="9" s="1"/>
  <c r="AC772" i="5"/>
  <c r="P778" i="9" s="1"/>
  <c r="AC773" i="5"/>
  <c r="P779" i="9" s="1"/>
  <c r="AC774" i="5"/>
  <c r="P780" i="9" s="1"/>
  <c r="AC775" i="5"/>
  <c r="P781" i="9" s="1"/>
  <c r="AC776" i="5"/>
  <c r="P782" i="9" s="1"/>
  <c r="AC777" i="5"/>
  <c r="P783" i="9" s="1"/>
  <c r="AC778" i="5"/>
  <c r="P784" i="9" s="1"/>
  <c r="AC779" i="5"/>
  <c r="P785" i="9" s="1"/>
  <c r="AC780" i="5"/>
  <c r="P786" i="9" s="1"/>
  <c r="AC781" i="5"/>
  <c r="P787" i="9" s="1"/>
  <c r="AC782" i="5"/>
  <c r="P788" i="9" s="1"/>
  <c r="AC783" i="5"/>
  <c r="P789" i="9" s="1"/>
  <c r="AC784" i="5"/>
  <c r="P790" i="9" s="1"/>
  <c r="AC785" i="5"/>
  <c r="P791" i="9" s="1"/>
  <c r="AC786" i="5"/>
  <c r="P792" i="9" s="1"/>
  <c r="AC787" i="5"/>
  <c r="P793" i="9" s="1"/>
  <c r="AC788" i="5"/>
  <c r="P794" i="9" s="1"/>
  <c r="AC789" i="5"/>
  <c r="P795" i="9" s="1"/>
  <c r="AC790" i="5"/>
  <c r="P796" i="9" s="1"/>
  <c r="AC791" i="5"/>
  <c r="P797" i="9" s="1"/>
  <c r="AC792" i="5"/>
  <c r="P798" i="9" s="1"/>
  <c r="AC793" i="5"/>
  <c r="P799" i="9" s="1"/>
  <c r="AC794" i="5"/>
  <c r="P800" i="9" s="1"/>
  <c r="AC795" i="5"/>
  <c r="P801" i="9" s="1"/>
  <c r="AC796" i="5"/>
  <c r="P802" i="9" s="1"/>
  <c r="AC797" i="5"/>
  <c r="P803" i="9" s="1"/>
  <c r="AC798" i="5"/>
  <c r="P804" i="9" s="1"/>
  <c r="AC799" i="5"/>
  <c r="P805" i="9" s="1"/>
  <c r="AC800" i="5"/>
  <c r="P806" i="9" s="1"/>
  <c r="AC801" i="5"/>
  <c r="P807" i="9" s="1"/>
  <c r="AC802" i="5"/>
  <c r="P808" i="9" s="1"/>
  <c r="AC803" i="5"/>
  <c r="P809" i="9" s="1"/>
  <c r="AC804" i="5"/>
  <c r="P810" i="9" s="1"/>
  <c r="AC805" i="5"/>
  <c r="P811" i="9" s="1"/>
  <c r="AC806" i="5"/>
  <c r="P812" i="9" s="1"/>
  <c r="AC807" i="5"/>
  <c r="P813" i="9" s="1"/>
  <c r="AC808" i="5"/>
  <c r="P814" i="9" s="1"/>
  <c r="AC809" i="5"/>
  <c r="P815" i="9" s="1"/>
  <c r="AC810" i="5"/>
  <c r="P816" i="9" s="1"/>
  <c r="AC811" i="5"/>
  <c r="P817" i="9" s="1"/>
  <c r="AC812" i="5"/>
  <c r="P818" i="9" s="1"/>
  <c r="AC813" i="5"/>
  <c r="P819" i="9" s="1"/>
  <c r="AC814" i="5"/>
  <c r="P820" i="9" s="1"/>
  <c r="AC815" i="5"/>
  <c r="P821" i="9" s="1"/>
  <c r="AC816" i="5"/>
  <c r="P822" i="9" s="1"/>
  <c r="AC817" i="5"/>
  <c r="P823" i="9" s="1"/>
  <c r="AC818" i="5"/>
  <c r="P824" i="9" s="1"/>
  <c r="AC819" i="5"/>
  <c r="P825" i="9" s="1"/>
  <c r="AC820" i="5"/>
  <c r="P826" i="9" s="1"/>
  <c r="AC821" i="5"/>
  <c r="P827" i="9" s="1"/>
  <c r="AC822" i="5"/>
  <c r="P828" i="9" s="1"/>
  <c r="AC823" i="5"/>
  <c r="P829" i="9" s="1"/>
  <c r="AC824" i="5"/>
  <c r="P830" i="9" s="1"/>
  <c r="AC825" i="5"/>
  <c r="P831" i="9" s="1"/>
  <c r="AC826" i="5"/>
  <c r="P832" i="9" s="1"/>
  <c r="AC827" i="5"/>
  <c r="P833" i="9" s="1"/>
  <c r="AC828" i="5"/>
  <c r="P834" i="9" s="1"/>
  <c r="AC829" i="5"/>
  <c r="P835" i="9" s="1"/>
  <c r="AC830" i="5"/>
  <c r="P836" i="9" s="1"/>
  <c r="AC831" i="5"/>
  <c r="P837" i="9" s="1"/>
  <c r="AC832" i="5"/>
  <c r="P838" i="9" s="1"/>
  <c r="AC833" i="5"/>
  <c r="P839" i="9" s="1"/>
  <c r="AC834" i="5"/>
  <c r="P840" i="9" s="1"/>
  <c r="AC835" i="5"/>
  <c r="P841" i="9" s="1"/>
  <c r="AC836" i="5"/>
  <c r="P842" i="9" s="1"/>
  <c r="AC837" i="5"/>
  <c r="P843" i="9" s="1"/>
  <c r="AC838" i="5"/>
  <c r="P844" i="9" s="1"/>
  <c r="AC839" i="5"/>
  <c r="P845" i="9" s="1"/>
  <c r="AC840" i="5"/>
  <c r="P846" i="9" s="1"/>
  <c r="AC841" i="5"/>
  <c r="P847" i="9" s="1"/>
  <c r="AC842" i="5"/>
  <c r="P848" i="9" s="1"/>
  <c r="AC843" i="5"/>
  <c r="P849" i="9" s="1"/>
  <c r="AC844" i="5"/>
  <c r="P850" i="9" s="1"/>
  <c r="AC845" i="5"/>
  <c r="P851" i="9" s="1"/>
  <c r="AC846" i="5"/>
  <c r="P852" i="9" s="1"/>
  <c r="AC847" i="5"/>
  <c r="P853" i="9" s="1"/>
  <c r="AC848" i="5"/>
  <c r="P854" i="9" s="1"/>
  <c r="AC849" i="5"/>
  <c r="P855" i="9" s="1"/>
  <c r="AC850" i="5"/>
  <c r="P856" i="9" s="1"/>
  <c r="AC851" i="5"/>
  <c r="P857" i="9" s="1"/>
  <c r="AC852" i="5"/>
  <c r="P858" i="9" s="1"/>
  <c r="AC853" i="5"/>
  <c r="P859" i="9" s="1"/>
  <c r="AC854" i="5"/>
  <c r="P860" i="9" s="1"/>
  <c r="AC855" i="5"/>
  <c r="P861" i="9" s="1"/>
  <c r="AC856" i="5"/>
  <c r="P862" i="9" s="1"/>
  <c r="AC857" i="5"/>
  <c r="P863" i="9" s="1"/>
  <c r="AC858" i="5"/>
  <c r="P864" i="9" s="1"/>
  <c r="AC859" i="5"/>
  <c r="P865" i="9" s="1"/>
  <c r="AC860" i="5"/>
  <c r="P866" i="9" s="1"/>
  <c r="AC861" i="5"/>
  <c r="P867" i="9" s="1"/>
  <c r="AC862" i="5"/>
  <c r="P868" i="9" s="1"/>
  <c r="AC863" i="5"/>
  <c r="P869" i="9" s="1"/>
  <c r="AC864" i="5"/>
  <c r="P870" i="9" s="1"/>
  <c r="AC865" i="5"/>
  <c r="P871" i="9" s="1"/>
  <c r="AC866" i="5"/>
  <c r="P872" i="9" s="1"/>
  <c r="AC867" i="5"/>
  <c r="P873" i="9" s="1"/>
  <c r="AC868" i="5"/>
  <c r="P874" i="9" s="1"/>
  <c r="AC869" i="5"/>
  <c r="P875" i="9" s="1"/>
  <c r="AC870" i="5"/>
  <c r="P876" i="9" s="1"/>
  <c r="AC871" i="5"/>
  <c r="P877" i="9" s="1"/>
  <c r="AC872" i="5"/>
  <c r="P878" i="9" s="1"/>
  <c r="AC873" i="5"/>
  <c r="P879" i="9" s="1"/>
  <c r="AC874" i="5"/>
  <c r="P880" i="9" s="1"/>
  <c r="AC875" i="5"/>
  <c r="P881" i="9" s="1"/>
  <c r="AC876" i="5"/>
  <c r="P882" i="9" s="1"/>
  <c r="AC877" i="5"/>
  <c r="P883" i="9" s="1"/>
  <c r="AC878" i="5"/>
  <c r="P884" i="9" s="1"/>
  <c r="AC879" i="5"/>
  <c r="P885" i="9" s="1"/>
  <c r="AC880" i="5"/>
  <c r="P886" i="9" s="1"/>
  <c r="AC881" i="5"/>
  <c r="P887" i="9" s="1"/>
  <c r="AC882" i="5"/>
  <c r="P888" i="9" s="1"/>
  <c r="AC883" i="5"/>
  <c r="P889" i="9" s="1"/>
  <c r="AC884" i="5"/>
  <c r="P890" i="9" s="1"/>
  <c r="AC885" i="5"/>
  <c r="P891" i="9" s="1"/>
  <c r="AC886" i="5"/>
  <c r="P892" i="9" s="1"/>
  <c r="AC887" i="5"/>
  <c r="P893" i="9" s="1"/>
  <c r="AC888" i="5"/>
  <c r="P894" i="9" s="1"/>
  <c r="AC889" i="5"/>
  <c r="P895" i="9" s="1"/>
  <c r="AC890" i="5"/>
  <c r="P896" i="9" s="1"/>
  <c r="AC891" i="5"/>
  <c r="P897" i="9" s="1"/>
  <c r="AC892" i="5"/>
  <c r="P898" i="9" s="1"/>
  <c r="AC893" i="5"/>
  <c r="P899" i="9" s="1"/>
  <c r="AC894" i="5"/>
  <c r="P900" i="9" s="1"/>
  <c r="AC895" i="5"/>
  <c r="P901" i="9" s="1"/>
  <c r="AC896" i="5"/>
  <c r="P902" i="9" s="1"/>
  <c r="AC897" i="5"/>
  <c r="P903" i="9" s="1"/>
  <c r="AC898" i="5"/>
  <c r="P904" i="9" s="1"/>
  <c r="AC899" i="5"/>
  <c r="P905" i="9" s="1"/>
  <c r="AC900" i="5"/>
  <c r="P906" i="9" s="1"/>
  <c r="AC901" i="5"/>
  <c r="P907" i="9" s="1"/>
  <c r="AC902" i="5"/>
  <c r="P908" i="9" s="1"/>
  <c r="AC903" i="5"/>
  <c r="P909" i="9" s="1"/>
  <c r="AC904" i="5"/>
  <c r="P910" i="9" s="1"/>
  <c r="AC905" i="5"/>
  <c r="P911" i="9" s="1"/>
  <c r="AC906" i="5"/>
  <c r="P912" i="9" s="1"/>
  <c r="AC907" i="5"/>
  <c r="P913" i="9" s="1"/>
  <c r="AC908" i="5"/>
  <c r="P914" i="9" s="1"/>
  <c r="AC909" i="5"/>
  <c r="P915" i="9" s="1"/>
  <c r="AC910" i="5"/>
  <c r="P916" i="9" s="1"/>
  <c r="AC911" i="5"/>
  <c r="P917" i="9" s="1"/>
  <c r="AC912" i="5"/>
  <c r="P918" i="9" s="1"/>
  <c r="AC913" i="5"/>
  <c r="P919" i="9" s="1"/>
  <c r="AC914" i="5"/>
  <c r="P920" i="9" s="1"/>
  <c r="AC915" i="5"/>
  <c r="P921" i="9" s="1"/>
  <c r="AC916" i="5"/>
  <c r="P922" i="9" s="1"/>
  <c r="AC917" i="5"/>
  <c r="P923" i="9" s="1"/>
  <c r="AC918" i="5"/>
  <c r="P924" i="9" s="1"/>
  <c r="AC919" i="5"/>
  <c r="P925" i="9" s="1"/>
  <c r="AC920" i="5"/>
  <c r="P926" i="9" s="1"/>
  <c r="AC921" i="5"/>
  <c r="P927" i="9" s="1"/>
  <c r="AC922" i="5"/>
  <c r="P928" i="9" s="1"/>
  <c r="AC923" i="5"/>
  <c r="P929" i="9" s="1"/>
  <c r="AC924" i="5"/>
  <c r="P930" i="9" s="1"/>
  <c r="AC925" i="5"/>
  <c r="P931" i="9" s="1"/>
  <c r="AC926" i="5"/>
  <c r="P932" i="9" s="1"/>
  <c r="AC927" i="5"/>
  <c r="P933" i="9" s="1"/>
  <c r="AC928" i="5"/>
  <c r="P934" i="9" s="1"/>
  <c r="AC929" i="5"/>
  <c r="P935" i="9" s="1"/>
  <c r="AC930" i="5"/>
  <c r="P936" i="9" s="1"/>
  <c r="AC931" i="5"/>
  <c r="P937" i="9" s="1"/>
  <c r="AC932" i="5"/>
  <c r="P938" i="9" s="1"/>
  <c r="AC933" i="5"/>
  <c r="P939" i="9" s="1"/>
  <c r="AC934" i="5"/>
  <c r="P940" i="9" s="1"/>
  <c r="AC935" i="5"/>
  <c r="P941" i="9" s="1"/>
  <c r="AC936" i="5"/>
  <c r="P942" i="9" s="1"/>
  <c r="AC937" i="5"/>
  <c r="P943" i="9" s="1"/>
  <c r="AC938" i="5"/>
  <c r="P944" i="9" s="1"/>
  <c r="AC939" i="5"/>
  <c r="P945" i="9" s="1"/>
  <c r="AC940" i="5"/>
  <c r="P946" i="9" s="1"/>
  <c r="AC941" i="5"/>
  <c r="P947" i="9" s="1"/>
  <c r="AC942" i="5"/>
  <c r="P948" i="9" s="1"/>
  <c r="AC943" i="5"/>
  <c r="P949" i="9" s="1"/>
  <c r="AC944" i="5"/>
  <c r="P950" i="9" s="1"/>
  <c r="AC945" i="5"/>
  <c r="P951" i="9" s="1"/>
  <c r="AC946" i="5"/>
  <c r="P952" i="9" s="1"/>
  <c r="AC947" i="5"/>
  <c r="P953" i="9" s="1"/>
  <c r="AC948" i="5"/>
  <c r="P954" i="9" s="1"/>
  <c r="AC949" i="5"/>
  <c r="P955" i="9" s="1"/>
  <c r="AC950" i="5"/>
  <c r="P956" i="9" s="1"/>
  <c r="AC951" i="5"/>
  <c r="P957" i="9" s="1"/>
  <c r="AC952" i="5"/>
  <c r="P958" i="9" s="1"/>
  <c r="AC953" i="5"/>
  <c r="P959" i="9" s="1"/>
  <c r="AC954" i="5"/>
  <c r="P960" i="9" s="1"/>
  <c r="AC955" i="5"/>
  <c r="P961" i="9" s="1"/>
  <c r="AC956" i="5"/>
  <c r="P962" i="9" s="1"/>
  <c r="AC957" i="5"/>
  <c r="P963" i="9" s="1"/>
  <c r="AC958" i="5"/>
  <c r="P964" i="9" s="1"/>
  <c r="AC959" i="5"/>
  <c r="P965" i="9" s="1"/>
  <c r="AC960" i="5"/>
  <c r="P966" i="9" s="1"/>
  <c r="AC961" i="5"/>
  <c r="P967" i="9" s="1"/>
  <c r="AC962" i="5"/>
  <c r="P968" i="9" s="1"/>
  <c r="AC963" i="5"/>
  <c r="P969" i="9" s="1"/>
  <c r="AC964" i="5"/>
  <c r="P970" i="9" s="1"/>
  <c r="AC965" i="5"/>
  <c r="P971" i="9" s="1"/>
  <c r="AC966" i="5"/>
  <c r="P972" i="9" s="1"/>
  <c r="AC967" i="5"/>
  <c r="P973" i="9" s="1"/>
  <c r="AC968" i="5"/>
  <c r="P974" i="9" s="1"/>
  <c r="AC969" i="5"/>
  <c r="P975" i="9" s="1"/>
  <c r="AC970" i="5"/>
  <c r="P976" i="9" s="1"/>
  <c r="AC971" i="5"/>
  <c r="P977" i="9" s="1"/>
  <c r="AC972" i="5"/>
  <c r="P978" i="9" s="1"/>
  <c r="AC973" i="5"/>
  <c r="P979" i="9" s="1"/>
  <c r="AC974" i="5"/>
  <c r="P980" i="9" s="1"/>
  <c r="AC975" i="5"/>
  <c r="P981" i="9" s="1"/>
  <c r="AC976" i="5"/>
  <c r="P982" i="9" s="1"/>
  <c r="AC977" i="5"/>
  <c r="P983" i="9" s="1"/>
  <c r="AC978" i="5"/>
  <c r="P984" i="9" s="1"/>
  <c r="AC979" i="5"/>
  <c r="P985" i="9" s="1"/>
  <c r="AC980" i="5"/>
  <c r="P986" i="9" s="1"/>
  <c r="AC981" i="5"/>
  <c r="P987" i="9" s="1"/>
  <c r="AC982" i="5"/>
  <c r="P988" i="9" s="1"/>
  <c r="AC983" i="5"/>
  <c r="P989" i="9" s="1"/>
  <c r="AC984" i="5"/>
  <c r="P990" i="9" s="1"/>
  <c r="AC985" i="5"/>
  <c r="P991" i="9" s="1"/>
  <c r="AC986" i="5"/>
  <c r="P992" i="9" s="1"/>
  <c r="AC987" i="5"/>
  <c r="P993" i="9" s="1"/>
  <c r="AC988" i="5"/>
  <c r="P994" i="9" s="1"/>
  <c r="AC989" i="5"/>
  <c r="P995" i="9" s="1"/>
  <c r="AC990" i="5"/>
  <c r="P996" i="9" s="1"/>
  <c r="AC991" i="5"/>
  <c r="P997" i="9" s="1"/>
  <c r="AC992" i="5"/>
  <c r="P998" i="9" s="1"/>
  <c r="AC993" i="5"/>
  <c r="P999" i="9" s="1"/>
  <c r="AC994" i="5"/>
  <c r="P1000" i="9" s="1"/>
  <c r="AC995" i="5"/>
  <c r="P1001" i="9" s="1"/>
  <c r="AC996" i="5"/>
  <c r="P1002" i="9" s="1"/>
  <c r="AC997" i="5"/>
  <c r="P1003" i="9" s="1"/>
  <c r="AC998" i="5"/>
  <c r="P1004" i="9" s="1"/>
  <c r="AC999" i="5"/>
  <c r="P1005" i="9" s="1"/>
  <c r="AC1000" i="5"/>
  <c r="P1006" i="9" s="1"/>
  <c r="AC1001" i="5"/>
  <c r="P1007" i="9" s="1"/>
  <c r="AC1002" i="5"/>
  <c r="P1008" i="9" s="1"/>
  <c r="AC1003" i="5"/>
  <c r="P1009" i="9" s="1"/>
  <c r="AC1004" i="5"/>
  <c r="P1010" i="9" s="1"/>
  <c r="AC1005" i="5"/>
  <c r="P1011" i="9" s="1"/>
  <c r="AC1006" i="5"/>
  <c r="P1012" i="9" s="1"/>
  <c r="AC1007" i="5"/>
  <c r="P1013" i="9" s="1"/>
  <c r="AC1008" i="5"/>
  <c r="P1014" i="9" s="1"/>
  <c r="AC1009" i="5"/>
  <c r="P1015" i="9" s="1"/>
  <c r="AC1010" i="5"/>
  <c r="P1016" i="9" s="1"/>
  <c r="AC1011" i="5"/>
  <c r="P1017" i="9" s="1"/>
  <c r="AC1012" i="5"/>
  <c r="P1018" i="9" s="1"/>
  <c r="AC1013" i="5"/>
  <c r="P1019" i="9" s="1"/>
  <c r="AC1014" i="5"/>
  <c r="P1020" i="9" s="1"/>
  <c r="AC1015" i="5"/>
  <c r="P1021" i="9" s="1"/>
  <c r="AC1016" i="5"/>
  <c r="P1022" i="9" s="1"/>
  <c r="AC1017" i="5"/>
  <c r="P1023" i="9" s="1"/>
  <c r="AC1018" i="5"/>
  <c r="P1024" i="9" s="1"/>
  <c r="AC1019" i="5"/>
  <c r="P1025" i="9" s="1"/>
  <c r="AC1020" i="5"/>
  <c r="P1026" i="9" s="1"/>
  <c r="AC1021" i="5"/>
  <c r="P1027" i="9" s="1"/>
  <c r="AC1022" i="5"/>
  <c r="P1028" i="9" s="1"/>
  <c r="AC1023" i="5"/>
  <c r="P1029" i="9" s="1"/>
  <c r="AC1024" i="5"/>
  <c r="P1030" i="9" s="1"/>
  <c r="AC1025" i="5"/>
  <c r="P1031" i="9" s="1"/>
  <c r="AC1026" i="5"/>
  <c r="P1032" i="9" s="1"/>
  <c r="AC1027" i="5"/>
  <c r="P1033" i="9" s="1"/>
  <c r="AC1028" i="5"/>
  <c r="P1034" i="9" s="1"/>
  <c r="AC1029" i="5"/>
  <c r="P1035" i="9" s="1"/>
  <c r="AC1030" i="5"/>
  <c r="P1036" i="9" s="1"/>
  <c r="AC1031" i="5"/>
  <c r="P1037" i="9" s="1"/>
  <c r="AC1032" i="5"/>
  <c r="P1038" i="9" s="1"/>
  <c r="AC1033" i="5"/>
  <c r="P1039" i="9" s="1"/>
  <c r="AC1034" i="5"/>
  <c r="P1040" i="9" s="1"/>
  <c r="AC1035" i="5"/>
  <c r="P1041" i="9" s="1"/>
  <c r="AC1036" i="5"/>
  <c r="P1042" i="9" s="1"/>
  <c r="AC1037" i="5"/>
  <c r="P1043" i="9" s="1"/>
  <c r="AC1038" i="5"/>
  <c r="P1044" i="9" s="1"/>
  <c r="AC1039" i="5"/>
  <c r="P1045" i="9" s="1"/>
  <c r="AC1040" i="5"/>
  <c r="P1046" i="9" s="1"/>
  <c r="AC1041" i="5"/>
  <c r="P1047" i="9" s="1"/>
  <c r="AC1042" i="5"/>
  <c r="P1048" i="9" s="1"/>
  <c r="AC1043" i="5"/>
  <c r="P1049" i="9" s="1"/>
  <c r="AC1044" i="5"/>
  <c r="P1050" i="9" s="1"/>
  <c r="AC1045" i="5"/>
  <c r="P1051" i="9" s="1"/>
  <c r="AC1046" i="5"/>
  <c r="P1052" i="9" s="1"/>
  <c r="AC1047" i="5"/>
  <c r="P1053" i="9" s="1"/>
  <c r="AC1048" i="5"/>
  <c r="P1054" i="9" s="1"/>
  <c r="AC1049" i="5"/>
  <c r="P1055" i="9" s="1"/>
  <c r="AC1050" i="5"/>
  <c r="P1056" i="9" s="1"/>
  <c r="AC1051" i="5"/>
  <c r="P1057" i="9" s="1"/>
  <c r="AC1052" i="5"/>
  <c r="P1058" i="9" s="1"/>
  <c r="AC1053" i="5"/>
  <c r="P1059" i="9" s="1"/>
  <c r="AC1054" i="5"/>
  <c r="P1060" i="9" s="1"/>
  <c r="AC1055" i="5"/>
  <c r="P1061" i="9" s="1"/>
  <c r="AC1056" i="5"/>
  <c r="P1062" i="9" s="1"/>
  <c r="AC1057" i="5"/>
  <c r="P1063" i="9" s="1"/>
  <c r="AC1058" i="5"/>
  <c r="P1064" i="9" s="1"/>
  <c r="AC1059" i="5"/>
  <c r="P1065" i="9" s="1"/>
  <c r="AC1060" i="5"/>
  <c r="P1066" i="9" s="1"/>
  <c r="AC1061" i="5"/>
  <c r="P1067" i="9" s="1"/>
  <c r="AC1062" i="5"/>
  <c r="P1068" i="9" s="1"/>
  <c r="AC1063" i="5"/>
  <c r="P1069" i="9" s="1"/>
  <c r="AC1064" i="5"/>
  <c r="P1070" i="9" s="1"/>
  <c r="AC1065" i="5"/>
  <c r="P1071" i="9" s="1"/>
  <c r="AC1066" i="5"/>
  <c r="P1072" i="9" s="1"/>
  <c r="AC1067" i="5"/>
  <c r="P1073" i="9" s="1"/>
  <c r="AC1068" i="5"/>
  <c r="P1074" i="9" s="1"/>
  <c r="AC1069" i="5"/>
  <c r="P1075" i="9" s="1"/>
  <c r="AC1070" i="5"/>
  <c r="P1076" i="9" s="1"/>
  <c r="AC1071" i="5"/>
  <c r="P1077" i="9" s="1"/>
  <c r="AC1072" i="5"/>
  <c r="P1078" i="9" s="1"/>
  <c r="AC1073" i="5"/>
  <c r="P1079" i="9" s="1"/>
  <c r="AC1074" i="5"/>
  <c r="P1080" i="9" s="1"/>
  <c r="AC1075" i="5"/>
  <c r="P1081" i="9" s="1"/>
  <c r="AC1076" i="5"/>
  <c r="P1082" i="9" s="1"/>
  <c r="AC1077" i="5"/>
  <c r="P1083" i="9" s="1"/>
  <c r="AC1078" i="5"/>
  <c r="P1084" i="9" s="1"/>
  <c r="AC1079" i="5"/>
  <c r="P1085" i="9" s="1"/>
  <c r="AC1080" i="5"/>
  <c r="P1086" i="9" s="1"/>
  <c r="AC1081" i="5"/>
  <c r="P1087" i="9" s="1"/>
  <c r="AC1082" i="5"/>
  <c r="P1088" i="9" s="1"/>
  <c r="AC1083" i="5"/>
  <c r="P1089" i="9" s="1"/>
  <c r="AC1084" i="5"/>
  <c r="P1090" i="9" s="1"/>
  <c r="AC1085" i="5"/>
  <c r="P1091" i="9" s="1"/>
  <c r="AC1086" i="5"/>
  <c r="P1092" i="9" s="1"/>
  <c r="AC1087" i="5"/>
  <c r="P1093" i="9" s="1"/>
  <c r="AC1088" i="5"/>
  <c r="P1094" i="9" s="1"/>
  <c r="AC1089" i="5"/>
  <c r="P1095" i="9" s="1"/>
  <c r="AC1090" i="5"/>
  <c r="P1096" i="9" s="1"/>
  <c r="AC1091" i="5"/>
  <c r="P1097" i="9" s="1"/>
  <c r="AC1092" i="5"/>
  <c r="P1098" i="9" s="1"/>
  <c r="AC1093" i="5"/>
  <c r="P1099" i="9" s="1"/>
  <c r="AC1094" i="5"/>
  <c r="P1100" i="9" s="1"/>
  <c r="AC1095" i="5"/>
  <c r="P1101" i="9" s="1"/>
  <c r="AC1096" i="5"/>
  <c r="P1102" i="9" s="1"/>
  <c r="AC1097" i="5"/>
  <c r="P1103" i="9" s="1"/>
  <c r="AC1098" i="5"/>
  <c r="P1104" i="9" s="1"/>
  <c r="AC1099" i="5"/>
  <c r="P1105" i="9" s="1"/>
  <c r="AC1100" i="5"/>
  <c r="P1106" i="9" s="1"/>
  <c r="AC1101" i="5"/>
  <c r="P1107" i="9" s="1"/>
  <c r="AC1102" i="5"/>
  <c r="P1108" i="9" s="1"/>
  <c r="AC1103" i="5"/>
  <c r="P1109" i="9" s="1"/>
  <c r="AC1104" i="5"/>
  <c r="P1110" i="9" s="1"/>
  <c r="AC1105" i="5"/>
  <c r="P1111" i="9" s="1"/>
  <c r="AC1106" i="5"/>
  <c r="P1112" i="9" s="1"/>
  <c r="AC1107" i="5"/>
  <c r="P1113" i="9" s="1"/>
  <c r="AC1108" i="5"/>
  <c r="P1114" i="9" s="1"/>
  <c r="AC1109" i="5"/>
  <c r="P1115" i="9" s="1"/>
  <c r="AC1110" i="5"/>
  <c r="P1116" i="9" s="1"/>
  <c r="AC1111" i="5"/>
  <c r="P1117" i="9" s="1"/>
  <c r="AC1112" i="5"/>
  <c r="P1118" i="9" s="1"/>
  <c r="AC1113" i="5"/>
  <c r="P1119" i="9" s="1"/>
  <c r="AC1114" i="5"/>
  <c r="P1120" i="9" s="1"/>
  <c r="AC1115" i="5"/>
  <c r="P1121" i="9" s="1"/>
  <c r="AC1116" i="5"/>
  <c r="P1122" i="9" s="1"/>
  <c r="AC1117" i="5"/>
  <c r="P1123" i="9" s="1"/>
  <c r="AC1118" i="5"/>
  <c r="P1124" i="9" s="1"/>
  <c r="AC1119" i="5"/>
  <c r="P1125" i="9" s="1"/>
  <c r="AC1120" i="5"/>
  <c r="P1126" i="9" s="1"/>
  <c r="AC1121" i="5"/>
  <c r="P1127" i="9" s="1"/>
  <c r="AC1122" i="5"/>
  <c r="P1128" i="9" s="1"/>
  <c r="AC1123" i="5"/>
  <c r="P1129" i="9" s="1"/>
  <c r="AC1124" i="5"/>
  <c r="P1130" i="9" s="1"/>
  <c r="AC1125" i="5"/>
  <c r="P1131" i="9" s="1"/>
  <c r="AC1126" i="5"/>
  <c r="P1132" i="9" s="1"/>
  <c r="AC1127" i="5"/>
  <c r="P1133" i="9" s="1"/>
  <c r="AC1128" i="5"/>
  <c r="P1134" i="9" s="1"/>
  <c r="AC1129" i="5"/>
  <c r="P1135" i="9" s="1"/>
  <c r="AC1130" i="5"/>
  <c r="P1136" i="9" s="1"/>
  <c r="AC1131" i="5"/>
  <c r="P1137" i="9" s="1"/>
  <c r="AC1132" i="5"/>
  <c r="P1138" i="9" s="1"/>
  <c r="AC1133" i="5"/>
  <c r="P1139" i="9" s="1"/>
  <c r="AC1134" i="5"/>
  <c r="P1140" i="9" s="1"/>
  <c r="AC1135" i="5"/>
  <c r="P1141" i="9" s="1"/>
  <c r="AC1136" i="5"/>
  <c r="P1142" i="9" s="1"/>
  <c r="AC1137" i="5"/>
  <c r="P1143" i="9" s="1"/>
  <c r="AC1138" i="5"/>
  <c r="P1144" i="9" s="1"/>
  <c r="AC1139" i="5"/>
  <c r="P1145" i="9" s="1"/>
  <c r="AC1140" i="5"/>
  <c r="P1146" i="9" s="1"/>
  <c r="AC1141" i="5"/>
  <c r="P1147" i="9" s="1"/>
  <c r="AC1142" i="5"/>
  <c r="P1148" i="9" s="1"/>
  <c r="AC1143" i="5"/>
  <c r="P1149" i="9" s="1"/>
  <c r="AC1144" i="5"/>
  <c r="P1150" i="9" s="1"/>
  <c r="AC1145" i="5"/>
  <c r="P1151" i="9" s="1"/>
  <c r="AC1146" i="5"/>
  <c r="P1152" i="9" s="1"/>
  <c r="AC1147" i="5"/>
  <c r="P1153" i="9" s="1"/>
  <c r="AC1148" i="5"/>
  <c r="P1154" i="9" s="1"/>
  <c r="AC1149" i="5"/>
  <c r="P1155" i="9" s="1"/>
  <c r="AC1150" i="5"/>
  <c r="P1156" i="9" s="1"/>
  <c r="AC1151" i="5"/>
  <c r="P1157" i="9" s="1"/>
  <c r="AC1152" i="5"/>
  <c r="P1158" i="9" s="1"/>
  <c r="AC1153" i="5"/>
  <c r="P1159" i="9" s="1"/>
  <c r="AC1154" i="5"/>
  <c r="P1160" i="9" s="1"/>
  <c r="AC1155" i="5"/>
  <c r="P1161" i="9" s="1"/>
  <c r="AC1156" i="5"/>
  <c r="P1162" i="9" s="1"/>
  <c r="AC1157" i="5"/>
  <c r="P1163" i="9" s="1"/>
  <c r="AC1158" i="5"/>
  <c r="P1164" i="9" s="1"/>
  <c r="AC1159" i="5"/>
  <c r="P1165" i="9" s="1"/>
  <c r="AC1160" i="5"/>
  <c r="P1166" i="9" s="1"/>
  <c r="AC1161" i="5"/>
  <c r="P1167" i="9" s="1"/>
  <c r="AC1162" i="5"/>
  <c r="P1168" i="9" s="1"/>
  <c r="AC1163" i="5"/>
  <c r="P1169" i="9" s="1"/>
  <c r="AC1164" i="5"/>
  <c r="P1170" i="9" s="1"/>
  <c r="AC1165" i="5"/>
  <c r="P1171" i="9" s="1"/>
  <c r="AC1166" i="5"/>
  <c r="P1172" i="9" s="1"/>
  <c r="AC1167" i="5"/>
  <c r="P1173" i="9" s="1"/>
  <c r="AC1168" i="5"/>
  <c r="P1174" i="9" s="1"/>
  <c r="AC1169" i="5"/>
  <c r="P1175" i="9" s="1"/>
  <c r="AC1170" i="5"/>
  <c r="P1176" i="9" s="1"/>
  <c r="AC1171" i="5"/>
  <c r="P1177" i="9" s="1"/>
  <c r="AC1172" i="5"/>
  <c r="P1178" i="9" s="1"/>
  <c r="AC1173" i="5"/>
  <c r="P1179" i="9" s="1"/>
  <c r="AC1174" i="5"/>
  <c r="P1180" i="9" s="1"/>
  <c r="AC1175" i="5"/>
  <c r="P1181" i="9" s="1"/>
  <c r="AC1176" i="5"/>
  <c r="P1182" i="9" s="1"/>
  <c r="AC1177" i="5"/>
  <c r="P1183" i="9" s="1"/>
  <c r="AC1178" i="5"/>
  <c r="P1184" i="9" s="1"/>
  <c r="AC1179" i="5"/>
  <c r="P1185" i="9" s="1"/>
  <c r="AC1180" i="5"/>
  <c r="P1186" i="9" s="1"/>
  <c r="AC1181" i="5"/>
  <c r="P1187" i="9" s="1"/>
  <c r="AC1182" i="5"/>
  <c r="P1188" i="9" s="1"/>
  <c r="AC1183" i="5"/>
  <c r="P1189" i="9" s="1"/>
  <c r="AC1184" i="5"/>
  <c r="P1190" i="9" s="1"/>
  <c r="AC1185" i="5"/>
  <c r="P1191" i="9" s="1"/>
  <c r="AC1186" i="5"/>
  <c r="P1192" i="9" s="1"/>
  <c r="AC1187" i="5"/>
  <c r="P1193" i="9" s="1"/>
  <c r="AC1188" i="5"/>
  <c r="P1194" i="9" s="1"/>
  <c r="AC1189" i="5"/>
  <c r="P1195" i="9" s="1"/>
  <c r="AC1190" i="5"/>
  <c r="P1196" i="9" s="1"/>
  <c r="AC1191" i="5"/>
  <c r="P1197" i="9" s="1"/>
  <c r="AC1192" i="5"/>
  <c r="P1198" i="9" s="1"/>
  <c r="AC1193" i="5"/>
  <c r="P1199" i="9" s="1"/>
  <c r="AC1194" i="5"/>
  <c r="P1200" i="9" s="1"/>
  <c r="AC1195" i="5"/>
  <c r="P1201" i="9" s="1"/>
  <c r="AC1196" i="5"/>
  <c r="P1202" i="9" s="1"/>
  <c r="AC1197" i="5"/>
  <c r="P1203" i="9" s="1"/>
  <c r="AC1198" i="5"/>
  <c r="P1204" i="9" s="1"/>
  <c r="AC1199" i="5"/>
  <c r="P1205" i="9" s="1"/>
  <c r="AC1200" i="5"/>
  <c r="P1206" i="9" s="1"/>
  <c r="AC1201" i="5"/>
  <c r="P1207" i="9" s="1"/>
  <c r="AC1202" i="5"/>
  <c r="P1208" i="9" s="1"/>
  <c r="AC1203" i="5"/>
  <c r="P1209" i="9" s="1"/>
  <c r="AC1204" i="5"/>
  <c r="P1210" i="9" s="1"/>
  <c r="AC1205" i="5"/>
  <c r="P1211" i="9" s="1"/>
  <c r="AC1206" i="5"/>
  <c r="P1212" i="9" s="1"/>
  <c r="AC1207" i="5"/>
  <c r="P1213" i="9" s="1"/>
  <c r="AC1208" i="5"/>
  <c r="P1214" i="9" s="1"/>
  <c r="AC1209" i="5"/>
  <c r="P1215" i="9" s="1"/>
  <c r="AC1210" i="5"/>
  <c r="P1216" i="9" s="1"/>
  <c r="AC1211" i="5"/>
  <c r="P1217" i="9" s="1"/>
  <c r="AC1212" i="5"/>
  <c r="P1218" i="9" s="1"/>
  <c r="AC1213" i="5"/>
  <c r="P1219" i="9" s="1"/>
  <c r="AC1214" i="5"/>
  <c r="P1220" i="9" s="1"/>
  <c r="AC1215" i="5"/>
  <c r="P1221" i="9" s="1"/>
  <c r="AC1216" i="5"/>
  <c r="P1222" i="9" s="1"/>
  <c r="AC1217" i="5"/>
  <c r="P1223" i="9" s="1"/>
  <c r="AC1218" i="5"/>
  <c r="P1224" i="9" s="1"/>
  <c r="AC1219" i="5"/>
  <c r="P1225" i="9" s="1"/>
  <c r="AC1220" i="5"/>
  <c r="P1226" i="9" s="1"/>
  <c r="AC1221" i="5"/>
  <c r="P1227" i="9" s="1"/>
  <c r="AC1222" i="5"/>
  <c r="P1228" i="9" s="1"/>
  <c r="AC1223" i="5"/>
  <c r="P1229" i="9" s="1"/>
  <c r="AC1224" i="5"/>
  <c r="P1230" i="9" s="1"/>
  <c r="AC1225" i="5"/>
  <c r="P1231" i="9" s="1"/>
  <c r="AC1226" i="5"/>
  <c r="P1232" i="9" s="1"/>
  <c r="AC1227" i="5"/>
  <c r="P1233" i="9" s="1"/>
  <c r="AC1228" i="5"/>
  <c r="P1234" i="9" s="1"/>
  <c r="AC1229" i="5"/>
  <c r="P1235" i="9" s="1"/>
  <c r="AC1230" i="5"/>
  <c r="P1236" i="9" s="1"/>
  <c r="AC1231" i="5"/>
  <c r="P1237" i="9" s="1"/>
  <c r="AC1232" i="5"/>
  <c r="P1238" i="9" s="1"/>
  <c r="AC1233" i="5"/>
  <c r="P1239" i="9" s="1"/>
  <c r="AC1234" i="5"/>
  <c r="P1240" i="9" s="1"/>
  <c r="AC1235" i="5"/>
  <c r="P1241" i="9" s="1"/>
  <c r="AC1236" i="5"/>
  <c r="P1242" i="9" s="1"/>
  <c r="AC1237" i="5"/>
  <c r="P1243" i="9" s="1"/>
  <c r="AC1238" i="5"/>
  <c r="P1244" i="9" s="1"/>
  <c r="AC1239" i="5"/>
  <c r="P1245" i="9" s="1"/>
  <c r="AC1240" i="5"/>
  <c r="P1246" i="9" s="1"/>
  <c r="AC1241" i="5"/>
  <c r="P1247" i="9" s="1"/>
  <c r="AC1242" i="5"/>
  <c r="P1248" i="9" s="1"/>
  <c r="AC1243" i="5"/>
  <c r="P1249" i="9" s="1"/>
  <c r="AC1244" i="5"/>
  <c r="P1250" i="9" s="1"/>
  <c r="AC1245" i="5"/>
  <c r="P1251" i="9" s="1"/>
  <c r="AC1246" i="5"/>
  <c r="P1252" i="9" s="1"/>
  <c r="AC1247" i="5"/>
  <c r="P1253" i="9" s="1"/>
  <c r="AC1248" i="5"/>
  <c r="P1254" i="9" s="1"/>
  <c r="AC1249" i="5"/>
  <c r="P1255" i="9" s="1"/>
  <c r="AC1250" i="5"/>
  <c r="P1256" i="9" s="1"/>
  <c r="AC1251" i="5"/>
  <c r="P1257" i="9" s="1"/>
  <c r="AC1252" i="5"/>
  <c r="P1258" i="9" s="1"/>
  <c r="AC1253" i="5"/>
  <c r="P1259" i="9" s="1"/>
  <c r="AC1254" i="5"/>
  <c r="P1260" i="9" s="1"/>
  <c r="AC1255" i="5"/>
  <c r="P1261" i="9" s="1"/>
  <c r="AC1256" i="5"/>
  <c r="P1262" i="9" s="1"/>
  <c r="AC1257" i="5"/>
  <c r="P1263" i="9" s="1"/>
  <c r="AC1258" i="5"/>
  <c r="P1264" i="9" s="1"/>
  <c r="AC1259" i="5"/>
  <c r="P1265" i="9" s="1"/>
  <c r="AC1260" i="5"/>
  <c r="P1266" i="9" s="1"/>
  <c r="AC1261" i="5"/>
  <c r="P1267" i="9" s="1"/>
  <c r="AC1262" i="5"/>
  <c r="P1268" i="9" s="1"/>
  <c r="AC1263" i="5"/>
  <c r="P1269" i="9" s="1"/>
  <c r="AC1264" i="5"/>
  <c r="P1270" i="9" s="1"/>
  <c r="AC1265" i="5"/>
  <c r="P1271" i="9" s="1"/>
  <c r="AC1266" i="5"/>
  <c r="P1272" i="9" s="1"/>
  <c r="AC1267" i="5"/>
  <c r="P1273" i="9" s="1"/>
  <c r="AC1268" i="5"/>
  <c r="P1274" i="9" s="1"/>
  <c r="AC1269" i="5"/>
  <c r="P1275" i="9" s="1"/>
  <c r="AC1270" i="5"/>
  <c r="P1276" i="9" s="1"/>
  <c r="AC1271" i="5"/>
  <c r="P1277" i="9" s="1"/>
  <c r="AC1272" i="5"/>
  <c r="P1278" i="9" s="1"/>
  <c r="AC1273" i="5"/>
  <c r="P1279" i="9" s="1"/>
  <c r="AC1274" i="5"/>
  <c r="P1280" i="9" s="1"/>
  <c r="AC1275" i="5"/>
  <c r="P1281" i="9" s="1"/>
  <c r="AC1276" i="5"/>
  <c r="P1282" i="9" s="1"/>
  <c r="AC1277" i="5"/>
  <c r="P1283" i="9" s="1"/>
  <c r="AC1278" i="5"/>
  <c r="P1284" i="9" s="1"/>
  <c r="AC1279" i="5"/>
  <c r="P1285" i="9" s="1"/>
  <c r="AC1280" i="5"/>
  <c r="P1286" i="9" s="1"/>
  <c r="AC1281" i="5"/>
  <c r="P1287" i="9" s="1"/>
  <c r="AC1282" i="5"/>
  <c r="P1288" i="9" s="1"/>
  <c r="AC1283" i="5"/>
  <c r="P1289" i="9" s="1"/>
  <c r="AC1284" i="5"/>
  <c r="P1290" i="9" s="1"/>
  <c r="AC1285" i="5"/>
  <c r="P1291" i="9" s="1"/>
  <c r="AC1286" i="5"/>
  <c r="P1292" i="9" s="1"/>
  <c r="AC1287" i="5"/>
  <c r="P1293" i="9" s="1"/>
  <c r="AC1288" i="5"/>
  <c r="P1294" i="9" s="1"/>
  <c r="AC1289" i="5"/>
  <c r="P1295" i="9" s="1"/>
  <c r="AC1290" i="5"/>
  <c r="P1296" i="9" s="1"/>
  <c r="AC1291" i="5"/>
  <c r="P1297" i="9" s="1"/>
  <c r="AC1292" i="5"/>
  <c r="P1298" i="9" s="1"/>
  <c r="AC1293" i="5"/>
  <c r="P1299" i="9" s="1"/>
  <c r="AC1294" i="5"/>
  <c r="P1300" i="9" s="1"/>
  <c r="AC1295" i="5"/>
  <c r="P1301" i="9" s="1"/>
  <c r="AC1296" i="5"/>
  <c r="P1302" i="9" s="1"/>
  <c r="AC1297" i="5"/>
  <c r="P1303" i="9" s="1"/>
  <c r="AC1298" i="5"/>
  <c r="P1304" i="9" s="1"/>
  <c r="AC1299" i="5"/>
  <c r="P1305" i="9" s="1"/>
  <c r="AC1300" i="5"/>
  <c r="P1306" i="9" s="1"/>
  <c r="AC1301" i="5"/>
  <c r="P1307" i="9" s="1"/>
  <c r="AC1302" i="5"/>
  <c r="P1308" i="9" s="1"/>
  <c r="AC1303" i="5"/>
  <c r="P1309" i="9" s="1"/>
  <c r="AC1304" i="5"/>
  <c r="P1310" i="9" s="1"/>
  <c r="AC1305" i="5"/>
  <c r="P1311" i="9" s="1"/>
  <c r="AC1306" i="5"/>
  <c r="P1312" i="9" s="1"/>
  <c r="AC1307" i="5"/>
  <c r="P1313" i="9" s="1"/>
  <c r="AC1308" i="5"/>
  <c r="P1314" i="9" s="1"/>
  <c r="AC1309" i="5"/>
  <c r="P1315" i="9" s="1"/>
  <c r="AC1310" i="5"/>
  <c r="P1316" i="9" s="1"/>
  <c r="AC1311" i="5"/>
  <c r="P1317" i="9" s="1"/>
  <c r="AC1312" i="5"/>
  <c r="P1318" i="9" s="1"/>
  <c r="AC1313" i="5"/>
  <c r="P1319" i="9" s="1"/>
  <c r="AC1314" i="5"/>
  <c r="P1320" i="9" s="1"/>
  <c r="AC1315" i="5"/>
  <c r="P1321" i="9" s="1"/>
  <c r="AC1316" i="5"/>
  <c r="P1322" i="9" s="1"/>
  <c r="AC1317" i="5"/>
  <c r="P1323" i="9" s="1"/>
  <c r="AC1318" i="5"/>
  <c r="P1324" i="9" s="1"/>
  <c r="AC1319" i="5"/>
  <c r="P1325" i="9" s="1"/>
  <c r="AC1320" i="5"/>
  <c r="P1326" i="9" s="1"/>
  <c r="AC1321" i="5"/>
  <c r="P1327" i="9" s="1"/>
  <c r="AC1322" i="5"/>
  <c r="P1328" i="9" s="1"/>
  <c r="AC1323" i="5"/>
  <c r="P1329" i="9" s="1"/>
  <c r="AC1324" i="5"/>
  <c r="P1330" i="9" s="1"/>
  <c r="AC1325" i="5"/>
  <c r="P1331" i="9" s="1"/>
  <c r="AC1326" i="5"/>
  <c r="P1332" i="9" s="1"/>
  <c r="AC1327" i="5"/>
  <c r="P1333" i="9" s="1"/>
  <c r="AC1328" i="5"/>
  <c r="P1334" i="9" s="1"/>
  <c r="AC1329" i="5"/>
  <c r="P1335" i="9" s="1"/>
  <c r="AC1330" i="5"/>
  <c r="P1336" i="9" s="1"/>
  <c r="AC1331" i="5"/>
  <c r="P1337" i="9" s="1"/>
  <c r="AC1332" i="5"/>
  <c r="P1338" i="9" s="1"/>
  <c r="AC1333" i="5"/>
  <c r="P1339" i="9" s="1"/>
  <c r="AC1334" i="5"/>
  <c r="P1340" i="9" s="1"/>
  <c r="AC1335" i="5"/>
  <c r="P1341" i="9" s="1"/>
  <c r="AC1336" i="5"/>
  <c r="P1342" i="9" s="1"/>
  <c r="AC1337" i="5"/>
  <c r="P1343" i="9" s="1"/>
  <c r="AC1338" i="5"/>
  <c r="P1344" i="9" s="1"/>
  <c r="AC1339" i="5"/>
  <c r="P1345" i="9" s="1"/>
  <c r="AC1340" i="5"/>
  <c r="P1346" i="9" s="1"/>
  <c r="AC1341" i="5"/>
  <c r="P1347" i="9" s="1"/>
  <c r="AC1342" i="5"/>
  <c r="P1348" i="9" s="1"/>
  <c r="AC1343" i="5"/>
  <c r="P1349" i="9" s="1"/>
  <c r="AC1344" i="5"/>
  <c r="P1350" i="9" s="1"/>
  <c r="AC1345" i="5"/>
  <c r="P1351" i="9" s="1"/>
  <c r="AC1346" i="5"/>
  <c r="P1352" i="9" s="1"/>
  <c r="AC1347" i="5"/>
  <c r="P1353" i="9" s="1"/>
  <c r="AC1348" i="5"/>
  <c r="P1354" i="9" s="1"/>
  <c r="AC1349" i="5"/>
  <c r="P1355" i="9" s="1"/>
  <c r="AC1350" i="5"/>
  <c r="P1356" i="9" s="1"/>
  <c r="AC1351" i="5"/>
  <c r="P1357" i="9" s="1"/>
  <c r="AC1352" i="5"/>
  <c r="P1358" i="9" s="1"/>
  <c r="AC1353" i="5"/>
  <c r="P1359" i="9" s="1"/>
  <c r="AC1354" i="5"/>
  <c r="P1360" i="9" s="1"/>
  <c r="AC1355" i="5"/>
  <c r="P1361" i="9" s="1"/>
  <c r="AC1356" i="5"/>
  <c r="P1362" i="9" s="1"/>
  <c r="AC1357" i="5"/>
  <c r="P1363" i="9" s="1"/>
  <c r="AC1358" i="5"/>
  <c r="P1364" i="9" s="1"/>
  <c r="AC1359" i="5"/>
  <c r="P1365" i="9" s="1"/>
  <c r="AC1360" i="5"/>
  <c r="P1366" i="9" s="1"/>
  <c r="AC1361" i="5"/>
  <c r="P1367" i="9" s="1"/>
  <c r="AC1362" i="5"/>
  <c r="P1368" i="9" s="1"/>
  <c r="AC1363" i="5"/>
  <c r="P1369" i="9" s="1"/>
  <c r="AC1364" i="5"/>
  <c r="P1370" i="9" s="1"/>
  <c r="AC1365" i="5"/>
  <c r="P1371" i="9" s="1"/>
  <c r="AC1366" i="5"/>
  <c r="P1372" i="9" s="1"/>
  <c r="AC1367" i="5"/>
  <c r="P1373" i="9" s="1"/>
  <c r="AC1368" i="5"/>
  <c r="P1374" i="9" s="1"/>
  <c r="AC1369" i="5"/>
  <c r="P1375" i="9" s="1"/>
  <c r="AC1370" i="5"/>
  <c r="P1376" i="9" s="1"/>
  <c r="AC1371" i="5"/>
  <c r="P1377" i="9" s="1"/>
  <c r="AC1372" i="5"/>
  <c r="P1378" i="9" s="1"/>
  <c r="AC1373" i="5"/>
  <c r="P1379" i="9" s="1"/>
  <c r="AC1374" i="5"/>
  <c r="P1380" i="9" s="1"/>
  <c r="AC1375" i="5"/>
  <c r="P1381" i="9" s="1"/>
  <c r="AC1376" i="5"/>
  <c r="P1382" i="9" s="1"/>
  <c r="AC1377" i="5"/>
  <c r="P1383" i="9" s="1"/>
  <c r="AC1378" i="5"/>
  <c r="P1384" i="9" s="1"/>
  <c r="AC1379" i="5"/>
  <c r="P1385" i="9" s="1"/>
  <c r="AC1380" i="5"/>
  <c r="P1386" i="9" s="1"/>
  <c r="AC1381" i="5"/>
  <c r="P1387" i="9" s="1"/>
  <c r="AC1382" i="5"/>
  <c r="P1388" i="9" s="1"/>
  <c r="AC1383" i="5"/>
  <c r="P1389" i="9" s="1"/>
  <c r="AC1384" i="5"/>
  <c r="P1390" i="9" s="1"/>
  <c r="AC1385" i="5"/>
  <c r="P1391" i="9" s="1"/>
  <c r="AC1386" i="5"/>
  <c r="P1392" i="9" s="1"/>
  <c r="AC1387" i="5"/>
  <c r="P1393" i="9" s="1"/>
  <c r="AC1388" i="5"/>
  <c r="P1394" i="9" s="1"/>
  <c r="AC1389" i="5"/>
  <c r="P1395" i="9" s="1"/>
  <c r="AC1390" i="5"/>
  <c r="P1396" i="9" s="1"/>
  <c r="AC1391" i="5"/>
  <c r="P1397" i="9" s="1"/>
  <c r="AC1392" i="5"/>
  <c r="P1398" i="9" s="1"/>
  <c r="AC1393" i="5"/>
  <c r="P1399" i="9" s="1"/>
  <c r="AC1394" i="5"/>
  <c r="P1400" i="9" s="1"/>
  <c r="AC1395" i="5"/>
  <c r="P1401" i="9" s="1"/>
  <c r="AC1396" i="5"/>
  <c r="P1402" i="9" s="1"/>
  <c r="AC1397" i="5"/>
  <c r="P1403" i="9" s="1"/>
  <c r="AC1398" i="5"/>
  <c r="P1404" i="9" s="1"/>
  <c r="AC1399" i="5"/>
  <c r="P1405" i="9" s="1"/>
  <c r="AC1400" i="5"/>
  <c r="P1406" i="9" s="1"/>
  <c r="AC1401" i="5"/>
  <c r="P1407" i="9" s="1"/>
  <c r="AC1402" i="5"/>
  <c r="P1408" i="9" s="1"/>
  <c r="AC1403" i="5"/>
  <c r="P1409" i="9" s="1"/>
  <c r="AC1404" i="5"/>
  <c r="P1410" i="9" s="1"/>
  <c r="AC1405" i="5"/>
  <c r="P1411" i="9" s="1"/>
  <c r="AC1406" i="5"/>
  <c r="P1412" i="9" s="1"/>
  <c r="AC1407" i="5"/>
  <c r="P1413" i="9" s="1"/>
  <c r="AC1408" i="5"/>
  <c r="P1414" i="9" s="1"/>
  <c r="AC1409" i="5"/>
  <c r="P1415" i="9" s="1"/>
  <c r="AC1410" i="5"/>
  <c r="P1416" i="9" s="1"/>
  <c r="AC1411" i="5"/>
  <c r="P1417" i="9" s="1"/>
  <c r="AC1412" i="5"/>
  <c r="P1418" i="9" s="1"/>
  <c r="AC1413" i="5"/>
  <c r="P1419" i="9" s="1"/>
  <c r="AC1414" i="5"/>
  <c r="P1420" i="9" s="1"/>
  <c r="AC1415" i="5"/>
  <c r="P1421" i="9" s="1"/>
  <c r="AC1416" i="5"/>
  <c r="P1422" i="9" s="1"/>
  <c r="AC1417" i="5"/>
  <c r="P1423" i="9" s="1"/>
  <c r="AC1418" i="5"/>
  <c r="P1424" i="9" s="1"/>
  <c r="AC1419" i="5"/>
  <c r="P1425" i="9" s="1"/>
  <c r="AC1420" i="5"/>
  <c r="P1426" i="9" s="1"/>
  <c r="AC1421" i="5"/>
  <c r="P1427" i="9" s="1"/>
  <c r="AC1422" i="5"/>
  <c r="P1428" i="9" s="1"/>
  <c r="AC1423" i="5"/>
  <c r="P1429" i="9" s="1"/>
  <c r="AC1424" i="5"/>
  <c r="P1430" i="9" s="1"/>
  <c r="AC1425" i="5"/>
  <c r="P1431" i="9" s="1"/>
  <c r="AC1426" i="5"/>
  <c r="P1432" i="9" s="1"/>
  <c r="AC1427" i="5"/>
  <c r="P1433" i="9" s="1"/>
  <c r="AC1428" i="5"/>
  <c r="P1434" i="9" s="1"/>
  <c r="AC1429" i="5"/>
  <c r="P1435" i="9" s="1"/>
  <c r="AC1430" i="5"/>
  <c r="P1436" i="9" s="1"/>
  <c r="AC1431" i="5"/>
  <c r="P1437" i="9" s="1"/>
  <c r="AC1432" i="5"/>
  <c r="P1438" i="9" s="1"/>
  <c r="AC1433" i="5"/>
  <c r="P1439" i="9" s="1"/>
  <c r="AC1434" i="5"/>
  <c r="P1440" i="9" s="1"/>
  <c r="AC1435" i="5"/>
  <c r="P1441" i="9" s="1"/>
  <c r="AC1436" i="5"/>
  <c r="P1442" i="9" s="1"/>
  <c r="AC1437" i="5"/>
  <c r="P1443" i="9" s="1"/>
  <c r="AC1438" i="5"/>
  <c r="P1444" i="9" s="1"/>
  <c r="AC1439" i="5"/>
  <c r="P1445" i="9" s="1"/>
  <c r="AC1440" i="5"/>
  <c r="P1446" i="9" s="1"/>
  <c r="AC1441" i="5"/>
  <c r="P1447" i="9" s="1"/>
  <c r="AC1442" i="5"/>
  <c r="P1448" i="9" s="1"/>
  <c r="AC1443" i="5"/>
  <c r="P1449" i="9" s="1"/>
  <c r="AC1444" i="5"/>
  <c r="P1450" i="9" s="1"/>
  <c r="AC1445" i="5"/>
  <c r="P1451" i="9" s="1"/>
  <c r="AC1446" i="5"/>
  <c r="P1452" i="9" s="1"/>
  <c r="AC1447" i="5"/>
  <c r="P1453" i="9" s="1"/>
  <c r="AC1448" i="5"/>
  <c r="P1454" i="9" s="1"/>
  <c r="AC1449" i="5"/>
  <c r="P1455" i="9" s="1"/>
  <c r="AC1450" i="5"/>
  <c r="P1456" i="9" s="1"/>
  <c r="AC1451" i="5"/>
  <c r="P1457" i="9" s="1"/>
  <c r="AC1452" i="5"/>
  <c r="P1458" i="9" s="1"/>
  <c r="AC1453" i="5"/>
  <c r="P1459" i="9" s="1"/>
  <c r="AC1454" i="5"/>
  <c r="P1460" i="9" s="1"/>
  <c r="AC1455" i="5"/>
  <c r="P1461" i="9" s="1"/>
  <c r="AC1456" i="5"/>
  <c r="P1462" i="9" s="1"/>
  <c r="AC1457" i="5"/>
  <c r="P1463" i="9" s="1"/>
  <c r="AC1458" i="5"/>
  <c r="P1464" i="9" s="1"/>
  <c r="AC1459" i="5"/>
  <c r="P1465" i="9" s="1"/>
  <c r="AC1460" i="5"/>
  <c r="P1466" i="9" s="1"/>
  <c r="AC1461" i="5"/>
  <c r="P1467" i="9" s="1"/>
  <c r="AC1462" i="5"/>
  <c r="P1468" i="9" s="1"/>
  <c r="AC1463" i="5"/>
  <c r="P1469" i="9" s="1"/>
  <c r="AC1464" i="5"/>
  <c r="P1470" i="9" s="1"/>
  <c r="AC1465" i="5"/>
  <c r="P1471" i="9" s="1"/>
  <c r="AC1466" i="5"/>
  <c r="P1472" i="9" s="1"/>
  <c r="AC1467" i="5"/>
  <c r="P1473" i="9" s="1"/>
  <c r="AC1468" i="5"/>
  <c r="P1474" i="9" s="1"/>
  <c r="AC1469" i="5"/>
  <c r="P1475" i="9" s="1"/>
  <c r="AC1470" i="5"/>
  <c r="P1476" i="9" s="1"/>
  <c r="AC1471" i="5"/>
  <c r="P1477" i="9" s="1"/>
  <c r="AC1472" i="5"/>
  <c r="P1478" i="9" s="1"/>
  <c r="AC1473" i="5"/>
  <c r="P1479" i="9" s="1"/>
  <c r="AC1474" i="5"/>
  <c r="P1480" i="9" s="1"/>
  <c r="AC1475" i="5"/>
  <c r="P1481" i="9" s="1"/>
  <c r="AC1476" i="5"/>
  <c r="P1482" i="9" s="1"/>
  <c r="AC1477" i="5"/>
  <c r="P1483" i="9" s="1"/>
  <c r="AC1478" i="5"/>
  <c r="P1484" i="9" s="1"/>
  <c r="AC1479" i="5"/>
  <c r="P1485" i="9" s="1"/>
  <c r="AC1480" i="5"/>
  <c r="P1486" i="9" s="1"/>
  <c r="AC1481" i="5"/>
  <c r="P1487" i="9" s="1"/>
  <c r="AC1482" i="5"/>
  <c r="P1488" i="9" s="1"/>
  <c r="AC1483" i="5"/>
  <c r="P1489" i="9" s="1"/>
  <c r="AC1484" i="5"/>
  <c r="P1490" i="9" s="1"/>
  <c r="AC1485" i="5"/>
  <c r="P1491" i="9" s="1"/>
  <c r="AC1486" i="5"/>
  <c r="P1492" i="9" s="1"/>
  <c r="AC1487" i="5"/>
  <c r="P1493" i="9" s="1"/>
  <c r="AC1488" i="5"/>
  <c r="P1494" i="9" s="1"/>
  <c r="AC1489" i="5"/>
  <c r="P1495" i="9" s="1"/>
  <c r="AC1490" i="5"/>
  <c r="P1496" i="9" s="1"/>
  <c r="AC1491" i="5"/>
  <c r="P1497" i="9" s="1"/>
  <c r="AC1492" i="5"/>
  <c r="P1498" i="9" s="1"/>
  <c r="AC1493" i="5"/>
  <c r="P1499" i="9" s="1"/>
  <c r="AC1494" i="5"/>
  <c r="P1500" i="9" s="1"/>
  <c r="AC1495" i="5"/>
  <c r="P1501" i="9" s="1"/>
  <c r="AC1496" i="5"/>
  <c r="P1502" i="9" s="1"/>
  <c r="AC1497" i="5"/>
  <c r="AC1498" i="5"/>
  <c r="AC1499" i="5"/>
  <c r="AC1500" i="5"/>
  <c r="AC1501" i="5"/>
  <c r="AJ4" i="5"/>
  <c r="AK4" i="5"/>
  <c r="AJ6" i="5"/>
  <c r="AK6" i="5"/>
  <c r="AJ7" i="5"/>
  <c r="AK7" i="5"/>
  <c r="AJ8" i="5"/>
  <c r="AK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G92" i="5"/>
  <c r="B96" i="2" s="1"/>
  <c r="G93" i="5"/>
  <c r="B97" i="2" s="1"/>
  <c r="G94" i="5"/>
  <c r="B98" i="2" s="1"/>
  <c r="G95" i="5"/>
  <c r="B99" i="2" s="1"/>
  <c r="G96" i="5"/>
  <c r="B100" i="2" s="1"/>
  <c r="G97" i="5"/>
  <c r="B101" i="2" s="1"/>
  <c r="G98" i="5"/>
  <c r="B102" i="2" s="1"/>
  <c r="G99" i="5"/>
  <c r="B103" i="2" s="1"/>
  <c r="G100" i="5"/>
  <c r="B104" i="2" s="1"/>
  <c r="G101" i="5"/>
  <c r="B105" i="2" s="1"/>
  <c r="G102" i="5"/>
  <c r="B106" i="2" s="1"/>
  <c r="G103" i="5"/>
  <c r="B107" i="2" s="1"/>
  <c r="G104" i="5"/>
  <c r="B108" i="2" s="1"/>
  <c r="G105" i="5"/>
  <c r="B109" i="2" s="1"/>
  <c r="G106" i="5"/>
  <c r="B110" i="2" s="1"/>
  <c r="G107" i="5"/>
  <c r="B111" i="2" s="1"/>
  <c r="G108" i="5"/>
  <c r="B112" i="2" s="1"/>
  <c r="G109" i="5"/>
  <c r="B113" i="2" s="1"/>
  <c r="G110" i="5"/>
  <c r="B114" i="2" s="1"/>
  <c r="G111" i="5"/>
  <c r="B115" i="2" s="1"/>
  <c r="G112" i="5"/>
  <c r="B116" i="2" s="1"/>
  <c r="G113" i="5"/>
  <c r="B117" i="2" s="1"/>
  <c r="G114" i="5"/>
  <c r="B118" i="2" s="1"/>
  <c r="G115" i="5"/>
  <c r="B119" i="2" s="1"/>
  <c r="G116" i="5"/>
  <c r="B120" i="2" s="1"/>
  <c r="G117" i="5"/>
  <c r="B121" i="2" s="1"/>
  <c r="G118" i="5"/>
  <c r="B122" i="2" s="1"/>
  <c r="G119" i="5"/>
  <c r="B123" i="2" s="1"/>
  <c r="G120" i="5"/>
  <c r="B124" i="2" s="1"/>
  <c r="G121" i="5"/>
  <c r="B125" i="2" s="1"/>
  <c r="G122" i="5"/>
  <c r="B126" i="2" s="1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G150" i="5"/>
  <c r="B154" i="2" s="1"/>
  <c r="G151" i="5"/>
  <c r="B155" i="2" s="1"/>
  <c r="G152" i="5"/>
  <c r="B156" i="2" s="1"/>
  <c r="G153" i="5"/>
  <c r="B157" i="2" s="1"/>
  <c r="G154" i="5"/>
  <c r="B158" i="2" s="1"/>
  <c r="G155" i="5"/>
  <c r="B159" i="2" s="1"/>
  <c r="G156" i="5"/>
  <c r="B160" i="2" s="1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I4" i="5"/>
  <c r="AI6" i="5"/>
  <c r="AI7" i="5"/>
  <c r="AI8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50" i="5"/>
  <c r="AI151" i="5"/>
  <c r="AI152" i="5"/>
  <c r="AI153" i="5"/>
  <c r="AI154" i="5"/>
  <c r="AI155" i="5"/>
  <c r="AI156" i="5"/>
  <c r="AI157" i="5"/>
  <c r="AI158" i="5"/>
  <c r="AI159" i="5"/>
  <c r="AI160" i="5"/>
  <c r="AI161" i="5"/>
  <c r="AI162" i="5"/>
  <c r="AI163" i="5"/>
  <c r="AI164" i="5"/>
  <c r="AI165" i="5"/>
  <c r="AI166" i="5"/>
  <c r="AI167" i="5"/>
  <c r="AI168" i="5"/>
  <c r="AI169" i="5"/>
  <c r="AI170" i="5"/>
  <c r="AI171" i="5"/>
  <c r="AI172" i="5"/>
  <c r="AI173" i="5"/>
  <c r="AI174" i="5"/>
  <c r="AI175" i="5"/>
  <c r="AI176" i="5"/>
  <c r="AI177" i="5"/>
  <c r="AI178" i="5"/>
  <c r="AI179" i="5"/>
  <c r="AI180" i="5"/>
  <c r="AI181" i="5"/>
  <c r="AI182" i="5"/>
  <c r="AI183" i="5"/>
  <c r="AI184" i="5"/>
  <c r="AI185" i="5"/>
  <c r="AI186" i="5"/>
  <c r="AI187" i="5"/>
  <c r="AI188" i="5"/>
  <c r="AI189" i="5"/>
  <c r="AI190" i="5"/>
  <c r="AI191" i="5"/>
  <c r="AI192" i="5"/>
  <c r="AI193" i="5"/>
  <c r="AI194" i="5"/>
  <c r="AI195" i="5"/>
  <c r="AI196" i="5"/>
  <c r="AI197" i="5"/>
  <c r="AI198" i="5"/>
  <c r="AI199" i="5"/>
  <c r="AI200" i="5"/>
  <c r="AI201" i="5"/>
  <c r="AI202" i="5"/>
  <c r="AI203" i="5"/>
  <c r="AI204" i="5"/>
  <c r="AI205" i="5"/>
  <c r="AI206" i="5"/>
  <c r="AI207" i="5"/>
  <c r="AI208" i="5"/>
  <c r="AI209" i="5"/>
  <c r="AI210" i="5"/>
  <c r="AI211" i="5"/>
  <c r="AI212" i="5"/>
  <c r="AI213" i="5"/>
  <c r="AI214" i="5"/>
  <c r="AI215" i="5"/>
  <c r="AI216" i="5"/>
  <c r="AI217" i="5"/>
  <c r="AI218" i="5"/>
  <c r="AI219" i="5"/>
  <c r="AI220" i="5"/>
  <c r="AI221" i="5"/>
  <c r="AI222" i="5"/>
  <c r="AI223" i="5"/>
  <c r="AI224" i="5"/>
  <c r="AI225" i="5"/>
  <c r="AI226" i="5"/>
  <c r="AI227" i="5"/>
  <c r="AI228" i="5"/>
  <c r="AI229" i="5"/>
  <c r="AI230" i="5"/>
  <c r="AI231" i="5"/>
  <c r="AI232" i="5"/>
  <c r="AI233" i="5"/>
  <c r="AI234" i="5"/>
  <c r="AI235" i="5"/>
  <c r="AI236" i="5"/>
  <c r="AI237" i="5"/>
  <c r="AI238" i="5"/>
  <c r="AI239" i="5"/>
  <c r="AI240" i="5"/>
  <c r="AI241" i="5"/>
  <c r="AI242" i="5"/>
  <c r="AI243" i="5"/>
  <c r="AI244" i="5"/>
  <c r="AI245" i="5"/>
  <c r="AI246" i="5"/>
  <c r="AI247" i="5"/>
  <c r="AI248" i="5"/>
  <c r="AI249" i="5"/>
  <c r="AI250" i="5"/>
  <c r="AI251" i="5"/>
  <c r="AI252" i="5"/>
  <c r="AI253" i="5"/>
  <c r="AI254" i="5"/>
  <c r="AI255" i="5"/>
  <c r="AI256" i="5"/>
  <c r="AI257" i="5"/>
  <c r="AI258" i="5"/>
  <c r="AI259" i="5"/>
  <c r="AI260" i="5"/>
  <c r="AI261" i="5"/>
  <c r="AI262" i="5"/>
  <c r="AI263" i="5"/>
  <c r="AI264" i="5"/>
  <c r="AI265" i="5"/>
  <c r="AI266" i="5"/>
  <c r="AI267" i="5"/>
  <c r="AI268" i="5"/>
  <c r="AI269" i="5"/>
  <c r="AI270" i="5"/>
  <c r="AI271" i="5"/>
  <c r="AI272" i="5"/>
  <c r="AI273" i="5"/>
  <c r="AI274" i="5"/>
  <c r="AI275" i="5"/>
  <c r="AI276" i="5"/>
  <c r="AI277" i="5"/>
  <c r="AI278" i="5"/>
  <c r="AI279" i="5"/>
  <c r="AI280" i="5"/>
  <c r="AI281" i="5"/>
  <c r="AI282" i="5"/>
  <c r="AI283" i="5"/>
  <c r="AI284" i="5"/>
  <c r="AI285" i="5"/>
  <c r="AI286" i="5"/>
  <c r="AI287" i="5"/>
  <c r="AI288" i="5"/>
  <c r="AI289" i="5"/>
  <c r="AI290" i="5"/>
  <c r="AI291" i="5"/>
  <c r="AI292" i="5"/>
  <c r="AI293" i="5"/>
  <c r="AI294" i="5"/>
  <c r="AI295" i="5"/>
  <c r="AI296" i="5"/>
  <c r="AI297" i="5"/>
  <c r="AI298" i="5"/>
  <c r="AI299" i="5"/>
  <c r="AI300" i="5"/>
  <c r="AI301" i="5"/>
  <c r="AI302" i="5"/>
  <c r="AI303" i="5"/>
  <c r="AI304" i="5"/>
  <c r="AI305" i="5"/>
  <c r="AI306" i="5"/>
  <c r="AI307" i="5"/>
  <c r="AI308" i="5"/>
  <c r="AI309" i="5"/>
  <c r="AI310" i="5"/>
  <c r="AI311" i="5"/>
  <c r="AI312" i="5"/>
  <c r="AI313" i="5"/>
  <c r="AI314" i="5"/>
  <c r="AI315" i="5"/>
  <c r="AI316" i="5"/>
  <c r="AI317" i="5"/>
  <c r="AI318" i="5"/>
  <c r="AI319" i="5"/>
  <c r="AI320" i="5"/>
  <c r="AI321" i="5"/>
  <c r="AI322" i="5"/>
  <c r="AI323" i="5"/>
  <c r="AI324" i="5"/>
  <c r="AI325" i="5"/>
  <c r="AI326" i="5"/>
  <c r="AI327" i="5"/>
  <c r="AI328" i="5"/>
  <c r="AI329" i="5"/>
  <c r="AI330" i="5"/>
  <c r="AI331" i="5"/>
  <c r="AI332" i="5"/>
  <c r="AI333" i="5"/>
  <c r="AI334" i="5"/>
  <c r="AI335" i="5"/>
  <c r="AI336" i="5"/>
  <c r="AI337" i="5"/>
  <c r="AI338" i="5"/>
  <c r="AI339" i="5"/>
  <c r="AI340" i="5"/>
  <c r="AI341" i="5"/>
  <c r="AI342" i="5"/>
  <c r="AI343" i="5"/>
  <c r="AI344" i="5"/>
  <c r="AI345" i="5"/>
  <c r="AI346" i="5"/>
  <c r="AI347" i="5"/>
  <c r="AI348" i="5"/>
  <c r="AI349" i="5"/>
  <c r="AI350" i="5"/>
  <c r="AI351" i="5"/>
  <c r="AI352" i="5"/>
  <c r="AI353" i="5"/>
  <c r="AI354" i="5"/>
  <c r="AI355" i="5"/>
  <c r="AI356" i="5"/>
  <c r="AI357" i="5"/>
  <c r="AI358" i="5"/>
  <c r="AI359" i="5"/>
  <c r="AI360" i="5"/>
  <c r="AI361" i="5"/>
  <c r="AI362" i="5"/>
  <c r="AI363" i="5"/>
  <c r="AI364" i="5"/>
  <c r="AI365" i="5"/>
  <c r="AI366" i="5"/>
  <c r="AI367" i="5"/>
  <c r="AI368" i="5"/>
  <c r="AI369" i="5"/>
  <c r="AI370" i="5"/>
  <c r="AI371" i="5"/>
  <c r="AI372" i="5"/>
  <c r="AI373" i="5"/>
  <c r="AI374" i="5"/>
  <c r="AI375" i="5"/>
  <c r="AI376" i="5"/>
  <c r="AI377" i="5"/>
  <c r="AI378" i="5"/>
  <c r="AI379" i="5"/>
  <c r="AI380" i="5"/>
  <c r="AI381" i="5"/>
  <c r="AI382" i="5"/>
  <c r="AI383" i="5"/>
  <c r="AI384" i="5"/>
  <c r="AI385" i="5"/>
  <c r="AI386" i="5"/>
  <c r="AI387" i="5"/>
  <c r="AI388" i="5"/>
  <c r="AI389" i="5"/>
  <c r="AI390" i="5"/>
  <c r="AI391" i="5"/>
  <c r="AI392" i="5"/>
  <c r="AI393" i="5"/>
  <c r="AI394" i="5"/>
  <c r="AI395" i="5"/>
  <c r="AI396" i="5"/>
  <c r="AI397" i="5"/>
  <c r="AI398" i="5"/>
  <c r="AI399" i="5"/>
  <c r="AI400" i="5"/>
  <c r="AI401" i="5"/>
  <c r="AI402" i="5"/>
  <c r="AI403" i="5"/>
  <c r="AI404" i="5"/>
  <c r="AI405" i="5"/>
  <c r="AI406" i="5"/>
  <c r="AI407" i="5"/>
  <c r="AI408" i="5"/>
  <c r="AI409" i="5"/>
  <c r="AI410" i="5"/>
  <c r="AI411" i="5"/>
  <c r="AI412" i="5"/>
  <c r="AI413" i="5"/>
  <c r="AI414" i="5"/>
  <c r="AI415" i="5"/>
  <c r="AI416" i="5"/>
  <c r="AI417" i="5"/>
  <c r="AI418" i="5"/>
  <c r="AI419" i="5"/>
  <c r="AI420" i="5"/>
  <c r="AI421" i="5"/>
  <c r="AI422" i="5"/>
  <c r="AI423" i="5"/>
  <c r="AI424" i="5"/>
  <c r="AI425" i="5"/>
  <c r="AI426" i="5"/>
  <c r="AI427" i="5"/>
  <c r="AI428" i="5"/>
  <c r="AI429" i="5"/>
  <c r="AI430" i="5"/>
  <c r="AI431" i="5"/>
  <c r="AI432" i="5"/>
  <c r="AI433" i="5"/>
  <c r="AI434" i="5"/>
  <c r="AI435" i="5"/>
  <c r="AI436" i="5"/>
  <c r="AI437" i="5"/>
  <c r="AI438" i="5"/>
  <c r="AI439" i="5"/>
  <c r="AI440" i="5"/>
  <c r="AI441" i="5"/>
  <c r="AI442" i="5"/>
  <c r="AI443" i="5"/>
  <c r="AI444" i="5"/>
  <c r="AI445" i="5"/>
  <c r="AI446" i="5"/>
  <c r="AI447" i="5"/>
  <c r="AI448" i="5"/>
  <c r="AI449" i="5"/>
  <c r="AI450" i="5"/>
  <c r="AI451" i="5"/>
  <c r="AI452" i="5"/>
  <c r="AI453" i="5"/>
  <c r="AI454" i="5"/>
  <c r="AI455" i="5"/>
  <c r="AI456" i="5"/>
  <c r="AI457" i="5"/>
  <c r="AI458" i="5"/>
  <c r="AI459" i="5"/>
  <c r="AI460" i="5"/>
  <c r="AI461" i="5"/>
  <c r="AI462" i="5"/>
  <c r="AI463" i="5"/>
  <c r="AI464" i="5"/>
  <c r="AI465" i="5"/>
  <c r="AI466" i="5"/>
  <c r="AI467" i="5"/>
  <c r="AI468" i="5"/>
  <c r="AI469" i="5"/>
  <c r="AI470" i="5"/>
  <c r="AI471" i="5"/>
  <c r="AI472" i="5"/>
  <c r="AI473" i="5"/>
  <c r="AI474" i="5"/>
  <c r="AI475" i="5"/>
  <c r="AI476" i="5"/>
  <c r="AI477" i="5"/>
  <c r="AI478" i="5"/>
  <c r="AI479" i="5"/>
  <c r="AI480" i="5"/>
  <c r="AI481" i="5"/>
  <c r="AI482" i="5"/>
  <c r="AI483" i="5"/>
  <c r="AI484" i="5"/>
  <c r="AI485" i="5"/>
  <c r="AI486" i="5"/>
  <c r="AI487" i="5"/>
  <c r="AI488" i="5"/>
  <c r="AI489" i="5"/>
  <c r="AI490" i="5"/>
  <c r="AI491" i="5"/>
  <c r="AI492" i="5"/>
  <c r="AI493" i="5"/>
  <c r="AI494" i="5"/>
  <c r="AI495" i="5"/>
  <c r="AI496" i="5"/>
  <c r="AI497" i="5"/>
  <c r="AI498" i="5"/>
  <c r="AI499" i="5"/>
  <c r="AI500" i="5"/>
  <c r="AI501" i="5"/>
  <c r="AI502" i="5"/>
  <c r="AI503" i="5"/>
  <c r="AI504" i="5"/>
  <c r="AI505" i="5"/>
  <c r="AI506" i="5"/>
  <c r="AI507" i="5"/>
  <c r="AI508" i="5"/>
  <c r="AI509" i="5"/>
  <c r="AI510" i="5"/>
  <c r="AI511" i="5"/>
  <c r="AI512" i="5"/>
  <c r="AI513" i="5"/>
  <c r="AI514" i="5"/>
  <c r="AI515" i="5"/>
  <c r="AI516" i="5"/>
  <c r="AI517" i="5"/>
  <c r="AI518" i="5"/>
  <c r="AI519" i="5"/>
  <c r="AI520" i="5"/>
  <c r="AI521" i="5"/>
  <c r="AI522" i="5"/>
  <c r="AI523" i="5"/>
  <c r="AI524" i="5"/>
  <c r="AI525" i="5"/>
  <c r="AI526" i="5"/>
  <c r="AI527" i="5"/>
  <c r="AI528" i="5"/>
  <c r="AI529" i="5"/>
  <c r="AI530" i="5"/>
  <c r="AI531" i="5"/>
  <c r="AI532" i="5"/>
  <c r="AI533" i="5"/>
  <c r="AI534" i="5"/>
  <c r="AI535" i="5"/>
  <c r="AI536" i="5"/>
  <c r="AI537" i="5"/>
  <c r="AI538" i="5"/>
  <c r="AI539" i="5"/>
  <c r="AI540" i="5"/>
  <c r="AI541" i="5"/>
  <c r="AI542" i="5"/>
  <c r="AI543" i="5"/>
  <c r="AI544" i="5"/>
  <c r="AI545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I562" i="5"/>
  <c r="AI563" i="5"/>
  <c r="AI564" i="5"/>
  <c r="AI565" i="5"/>
  <c r="AI566" i="5"/>
  <c r="AI567" i="5"/>
  <c r="AI568" i="5"/>
  <c r="AI569" i="5"/>
  <c r="AI570" i="5"/>
  <c r="AI571" i="5"/>
  <c r="AI572" i="5"/>
  <c r="AI573" i="5"/>
  <c r="AI574" i="5"/>
  <c r="AI575" i="5"/>
  <c r="AI576" i="5"/>
  <c r="AI577" i="5"/>
  <c r="AI578" i="5"/>
  <c r="AI579" i="5"/>
  <c r="AI580" i="5"/>
  <c r="AI581" i="5"/>
  <c r="AI582" i="5"/>
  <c r="AI583" i="5"/>
  <c r="AI584" i="5"/>
  <c r="AI585" i="5"/>
  <c r="AI586" i="5"/>
  <c r="AI587" i="5"/>
  <c r="AI588" i="5"/>
  <c r="AI589" i="5"/>
  <c r="AI590" i="5"/>
  <c r="AI591" i="5"/>
  <c r="AI592" i="5"/>
  <c r="AI593" i="5"/>
  <c r="AI594" i="5"/>
  <c r="AI595" i="5"/>
  <c r="AI596" i="5"/>
  <c r="AI597" i="5"/>
  <c r="AI598" i="5"/>
  <c r="AI599" i="5"/>
  <c r="AI600" i="5"/>
  <c r="AI601" i="5"/>
  <c r="AI602" i="5"/>
  <c r="AI603" i="5"/>
  <c r="AI604" i="5"/>
  <c r="AI605" i="5"/>
  <c r="AI606" i="5"/>
  <c r="AI607" i="5"/>
  <c r="AI608" i="5"/>
  <c r="AI609" i="5"/>
  <c r="AI610" i="5"/>
  <c r="AI611" i="5"/>
  <c r="AI612" i="5"/>
  <c r="AI613" i="5"/>
  <c r="AI614" i="5"/>
  <c r="AI615" i="5"/>
  <c r="AI616" i="5"/>
  <c r="AI617" i="5"/>
  <c r="AI618" i="5"/>
  <c r="AI619" i="5"/>
  <c r="AI620" i="5"/>
  <c r="AI621" i="5"/>
  <c r="AI622" i="5"/>
  <c r="AI623" i="5"/>
  <c r="AI624" i="5"/>
  <c r="AI625" i="5"/>
  <c r="AI626" i="5"/>
  <c r="AI627" i="5"/>
  <c r="AI628" i="5"/>
  <c r="AI629" i="5"/>
  <c r="AI630" i="5"/>
  <c r="AI631" i="5"/>
  <c r="AI632" i="5"/>
  <c r="AI633" i="5"/>
  <c r="AI634" i="5"/>
  <c r="AI635" i="5"/>
  <c r="AI636" i="5"/>
  <c r="AI637" i="5"/>
  <c r="AI638" i="5"/>
  <c r="AI639" i="5"/>
  <c r="AI640" i="5"/>
  <c r="AI641" i="5"/>
  <c r="AI642" i="5"/>
  <c r="AI643" i="5"/>
  <c r="AI644" i="5"/>
  <c r="AI645" i="5"/>
  <c r="AI646" i="5"/>
  <c r="AI647" i="5"/>
  <c r="AI648" i="5"/>
  <c r="AI649" i="5"/>
  <c r="AI650" i="5"/>
  <c r="AI651" i="5"/>
  <c r="AI652" i="5"/>
  <c r="AI653" i="5"/>
  <c r="AI654" i="5"/>
  <c r="AI655" i="5"/>
  <c r="AI656" i="5"/>
  <c r="AI657" i="5"/>
  <c r="AI658" i="5"/>
  <c r="AI659" i="5"/>
  <c r="AI660" i="5"/>
  <c r="AI661" i="5"/>
  <c r="AI662" i="5"/>
  <c r="AI663" i="5"/>
  <c r="AI664" i="5"/>
  <c r="AI665" i="5"/>
  <c r="AI666" i="5"/>
  <c r="AI667" i="5"/>
  <c r="AI668" i="5"/>
  <c r="AI669" i="5"/>
  <c r="AI670" i="5"/>
  <c r="AI671" i="5"/>
  <c r="AI672" i="5"/>
  <c r="AI673" i="5"/>
  <c r="AI674" i="5"/>
  <c r="AI675" i="5"/>
  <c r="AI676" i="5"/>
  <c r="AI677" i="5"/>
  <c r="AI678" i="5"/>
  <c r="AI679" i="5"/>
  <c r="AI680" i="5"/>
  <c r="AI681" i="5"/>
  <c r="AI682" i="5"/>
  <c r="AI683" i="5"/>
  <c r="AI684" i="5"/>
  <c r="AI685" i="5"/>
  <c r="AI686" i="5"/>
  <c r="AI687" i="5"/>
  <c r="AI688" i="5"/>
  <c r="AI689" i="5"/>
  <c r="AI690" i="5"/>
  <c r="AI691" i="5"/>
  <c r="AI692" i="5"/>
  <c r="AI693" i="5"/>
  <c r="AI694" i="5"/>
  <c r="AI695" i="5"/>
  <c r="AI696" i="5"/>
  <c r="AI697" i="5"/>
  <c r="AI698" i="5"/>
  <c r="AI699" i="5"/>
  <c r="AI700" i="5"/>
  <c r="AI701" i="5"/>
  <c r="AI702" i="5"/>
  <c r="AI703" i="5"/>
  <c r="AI704" i="5"/>
  <c r="AI705" i="5"/>
  <c r="AI706" i="5"/>
  <c r="AI707" i="5"/>
  <c r="AI708" i="5"/>
  <c r="AI709" i="5"/>
  <c r="AI710" i="5"/>
  <c r="AI711" i="5"/>
  <c r="AI712" i="5"/>
  <c r="AI713" i="5"/>
  <c r="AI714" i="5"/>
  <c r="AI715" i="5"/>
  <c r="AI716" i="5"/>
  <c r="AI717" i="5"/>
  <c r="AI718" i="5"/>
  <c r="AI719" i="5"/>
  <c r="AI720" i="5"/>
  <c r="AI721" i="5"/>
  <c r="AI722" i="5"/>
  <c r="AI723" i="5"/>
  <c r="AI724" i="5"/>
  <c r="AI725" i="5"/>
  <c r="AI726" i="5"/>
  <c r="AI727" i="5"/>
  <c r="AI728" i="5"/>
  <c r="AI729" i="5"/>
  <c r="AI730" i="5"/>
  <c r="AI731" i="5"/>
  <c r="AI732" i="5"/>
  <c r="AI733" i="5"/>
  <c r="AI734" i="5"/>
  <c r="AI735" i="5"/>
  <c r="AI736" i="5"/>
  <c r="AI737" i="5"/>
  <c r="AI738" i="5"/>
  <c r="AI739" i="5"/>
  <c r="AI740" i="5"/>
  <c r="AI741" i="5"/>
  <c r="AI742" i="5"/>
  <c r="AI743" i="5"/>
  <c r="AI744" i="5"/>
  <c r="AI745" i="5"/>
  <c r="AI746" i="5"/>
  <c r="AI747" i="5"/>
  <c r="AI748" i="5"/>
  <c r="AI749" i="5"/>
  <c r="AI750" i="5"/>
  <c r="AI751" i="5"/>
  <c r="AI752" i="5"/>
  <c r="AI753" i="5"/>
  <c r="AI754" i="5"/>
  <c r="AI755" i="5"/>
  <c r="AI756" i="5"/>
  <c r="AI757" i="5"/>
  <c r="AI758" i="5"/>
  <c r="AI759" i="5"/>
  <c r="AI760" i="5"/>
  <c r="AI761" i="5"/>
  <c r="AI762" i="5"/>
  <c r="AI763" i="5"/>
  <c r="AI764" i="5"/>
  <c r="AI765" i="5"/>
  <c r="AI766" i="5"/>
  <c r="AI767" i="5"/>
  <c r="AI768" i="5"/>
  <c r="AI769" i="5"/>
  <c r="AI770" i="5"/>
  <c r="AI771" i="5"/>
  <c r="AI772" i="5"/>
  <c r="AI773" i="5"/>
  <c r="AI774" i="5"/>
  <c r="AI775" i="5"/>
  <c r="AI776" i="5"/>
  <c r="AI777" i="5"/>
  <c r="AI778" i="5"/>
  <c r="AI779" i="5"/>
  <c r="AI780" i="5"/>
  <c r="AI781" i="5"/>
  <c r="AI782" i="5"/>
  <c r="AI783" i="5"/>
  <c r="AI784" i="5"/>
  <c r="AI785" i="5"/>
  <c r="AI786" i="5"/>
  <c r="AI787" i="5"/>
  <c r="AI788" i="5"/>
  <c r="AI789" i="5"/>
  <c r="AI790" i="5"/>
  <c r="AI791" i="5"/>
  <c r="AI792" i="5"/>
  <c r="AI793" i="5"/>
  <c r="AI794" i="5"/>
  <c r="AI795" i="5"/>
  <c r="AI796" i="5"/>
  <c r="AI797" i="5"/>
  <c r="AI798" i="5"/>
  <c r="AI799" i="5"/>
  <c r="AI800" i="5"/>
  <c r="AI801" i="5"/>
  <c r="AI802" i="5"/>
  <c r="AI803" i="5"/>
  <c r="AI804" i="5"/>
  <c r="AI805" i="5"/>
  <c r="AI806" i="5"/>
  <c r="AI807" i="5"/>
  <c r="AI808" i="5"/>
  <c r="AI809" i="5"/>
  <c r="AI810" i="5"/>
  <c r="AI811" i="5"/>
  <c r="AI812" i="5"/>
  <c r="AI813" i="5"/>
  <c r="AI814" i="5"/>
  <c r="AI815" i="5"/>
  <c r="AI816" i="5"/>
  <c r="AI817" i="5"/>
  <c r="AI818" i="5"/>
  <c r="AI819" i="5"/>
  <c r="AI820" i="5"/>
  <c r="AI821" i="5"/>
  <c r="AI822" i="5"/>
  <c r="AI823" i="5"/>
  <c r="AI824" i="5"/>
  <c r="AI825" i="5"/>
  <c r="AI826" i="5"/>
  <c r="AI827" i="5"/>
  <c r="AI828" i="5"/>
  <c r="AI829" i="5"/>
  <c r="AI830" i="5"/>
  <c r="AI831" i="5"/>
  <c r="AI832" i="5"/>
  <c r="AI833" i="5"/>
  <c r="AI834" i="5"/>
  <c r="AI835" i="5"/>
  <c r="AI836" i="5"/>
  <c r="AI837" i="5"/>
  <c r="AI838" i="5"/>
  <c r="AI839" i="5"/>
  <c r="AI840" i="5"/>
  <c r="AI841" i="5"/>
  <c r="AI842" i="5"/>
  <c r="AI843" i="5"/>
  <c r="AI844" i="5"/>
  <c r="AI845" i="5"/>
  <c r="AI846" i="5"/>
  <c r="AI847" i="5"/>
  <c r="AI848" i="5"/>
  <c r="AI849" i="5"/>
  <c r="AI850" i="5"/>
  <c r="AI851" i="5"/>
  <c r="AI852" i="5"/>
  <c r="AI853" i="5"/>
  <c r="AI854" i="5"/>
  <c r="AI855" i="5"/>
  <c r="AI856" i="5"/>
  <c r="AI857" i="5"/>
  <c r="AI858" i="5"/>
  <c r="AI859" i="5"/>
  <c r="AI860" i="5"/>
  <c r="AI861" i="5"/>
  <c r="AI862" i="5"/>
  <c r="AI863" i="5"/>
  <c r="AI864" i="5"/>
  <c r="AI865" i="5"/>
  <c r="AI866" i="5"/>
  <c r="AI867" i="5"/>
  <c r="AI868" i="5"/>
  <c r="AI869" i="5"/>
  <c r="AI870" i="5"/>
  <c r="AI871" i="5"/>
  <c r="AI872" i="5"/>
  <c r="AI873" i="5"/>
  <c r="AI874" i="5"/>
  <c r="AI875" i="5"/>
  <c r="AI876" i="5"/>
  <c r="AI877" i="5"/>
  <c r="AI878" i="5"/>
  <c r="AI879" i="5"/>
  <c r="AI880" i="5"/>
  <c r="AI881" i="5"/>
  <c r="AI882" i="5"/>
  <c r="AI883" i="5"/>
  <c r="AI884" i="5"/>
  <c r="AI885" i="5"/>
  <c r="AI886" i="5"/>
  <c r="AI887" i="5"/>
  <c r="AI888" i="5"/>
  <c r="AI889" i="5"/>
  <c r="AI890" i="5"/>
  <c r="AI891" i="5"/>
  <c r="AI892" i="5"/>
  <c r="AI893" i="5"/>
  <c r="AI894" i="5"/>
  <c r="AI895" i="5"/>
  <c r="AI896" i="5"/>
  <c r="AI897" i="5"/>
  <c r="AI898" i="5"/>
  <c r="AI899" i="5"/>
  <c r="AI900" i="5"/>
  <c r="AI901" i="5"/>
  <c r="AI902" i="5"/>
  <c r="AI903" i="5"/>
  <c r="AI904" i="5"/>
  <c r="AI905" i="5"/>
  <c r="AI906" i="5"/>
  <c r="AI907" i="5"/>
  <c r="AI908" i="5"/>
  <c r="AI909" i="5"/>
  <c r="AI910" i="5"/>
  <c r="AI911" i="5"/>
  <c r="AI912" i="5"/>
  <c r="AI913" i="5"/>
  <c r="AI914" i="5"/>
  <c r="AI915" i="5"/>
  <c r="AI916" i="5"/>
  <c r="AI917" i="5"/>
  <c r="AI918" i="5"/>
  <c r="AI919" i="5"/>
  <c r="AI920" i="5"/>
  <c r="AI921" i="5"/>
  <c r="AI922" i="5"/>
  <c r="AI923" i="5"/>
  <c r="AI924" i="5"/>
  <c r="AI925" i="5"/>
  <c r="AI926" i="5"/>
  <c r="AI927" i="5"/>
  <c r="AI928" i="5"/>
  <c r="AI929" i="5"/>
  <c r="AI930" i="5"/>
  <c r="AI931" i="5"/>
  <c r="AI932" i="5"/>
  <c r="AI933" i="5"/>
  <c r="AI934" i="5"/>
  <c r="AI935" i="5"/>
  <c r="AI936" i="5"/>
  <c r="AI937" i="5"/>
  <c r="AI938" i="5"/>
  <c r="AI939" i="5"/>
  <c r="AI940" i="5"/>
  <c r="AI941" i="5"/>
  <c r="AI942" i="5"/>
  <c r="AI943" i="5"/>
  <c r="AI944" i="5"/>
  <c r="AI945" i="5"/>
  <c r="AI946" i="5"/>
  <c r="AI947" i="5"/>
  <c r="AI948" i="5"/>
  <c r="AI949" i="5"/>
  <c r="AI950" i="5"/>
  <c r="AI951" i="5"/>
  <c r="AI952" i="5"/>
  <c r="AI953" i="5"/>
  <c r="AI954" i="5"/>
  <c r="AI955" i="5"/>
  <c r="AI956" i="5"/>
  <c r="AI957" i="5"/>
  <c r="AI958" i="5"/>
  <c r="AI959" i="5"/>
  <c r="AI960" i="5"/>
  <c r="AI961" i="5"/>
  <c r="AI962" i="5"/>
  <c r="AI963" i="5"/>
  <c r="AI964" i="5"/>
  <c r="AI965" i="5"/>
  <c r="AI966" i="5"/>
  <c r="AI967" i="5"/>
  <c r="AI968" i="5"/>
  <c r="AI969" i="5"/>
  <c r="AI970" i="5"/>
  <c r="AI971" i="5"/>
  <c r="AI972" i="5"/>
  <c r="AI973" i="5"/>
  <c r="AI974" i="5"/>
  <c r="AI975" i="5"/>
  <c r="AI976" i="5"/>
  <c r="AI977" i="5"/>
  <c r="AI978" i="5"/>
  <c r="AI979" i="5"/>
  <c r="AI980" i="5"/>
  <c r="AI981" i="5"/>
  <c r="AI982" i="5"/>
  <c r="AI983" i="5"/>
  <c r="AI984" i="5"/>
  <c r="AI985" i="5"/>
  <c r="AI986" i="5"/>
  <c r="AI987" i="5"/>
  <c r="AI988" i="5"/>
  <c r="AI989" i="5"/>
  <c r="AI990" i="5"/>
  <c r="AI991" i="5"/>
  <c r="AI992" i="5"/>
  <c r="AI993" i="5"/>
  <c r="AI994" i="5"/>
  <c r="AI995" i="5"/>
  <c r="AI996" i="5"/>
  <c r="AI997" i="5"/>
  <c r="AI998" i="5"/>
  <c r="AI999" i="5"/>
  <c r="AI1000" i="5"/>
  <c r="AI1001" i="5"/>
  <c r="AI1002" i="5"/>
  <c r="AI1003" i="5"/>
  <c r="AI1004" i="5"/>
  <c r="AI1005" i="5"/>
  <c r="AI1006" i="5"/>
  <c r="AI1007" i="5"/>
  <c r="AI1008" i="5"/>
  <c r="AI1009" i="5"/>
  <c r="AI1010" i="5"/>
  <c r="AI1011" i="5"/>
  <c r="AI1012" i="5"/>
  <c r="AI1013" i="5"/>
  <c r="AI1014" i="5"/>
  <c r="AI1015" i="5"/>
  <c r="AI1016" i="5"/>
  <c r="AI1017" i="5"/>
  <c r="AI1018" i="5"/>
  <c r="AI1019" i="5"/>
  <c r="AI1020" i="5"/>
  <c r="AI1021" i="5"/>
  <c r="AI1022" i="5"/>
  <c r="AI1023" i="5"/>
  <c r="AI1024" i="5"/>
  <c r="AI1025" i="5"/>
  <c r="AI1026" i="5"/>
  <c r="AI1027" i="5"/>
  <c r="AI1028" i="5"/>
  <c r="AI1029" i="5"/>
  <c r="AI1030" i="5"/>
  <c r="AI1031" i="5"/>
  <c r="AI1032" i="5"/>
  <c r="AI1033" i="5"/>
  <c r="AI1034" i="5"/>
  <c r="AI1035" i="5"/>
  <c r="AI1036" i="5"/>
  <c r="AI1037" i="5"/>
  <c r="AI1038" i="5"/>
  <c r="AI1039" i="5"/>
  <c r="AI1040" i="5"/>
  <c r="AI1041" i="5"/>
  <c r="AI1042" i="5"/>
  <c r="AI1043" i="5"/>
  <c r="AI1044" i="5"/>
  <c r="AI1045" i="5"/>
  <c r="AI1046" i="5"/>
  <c r="AI1047" i="5"/>
  <c r="AI1048" i="5"/>
  <c r="AI1049" i="5"/>
  <c r="AI1050" i="5"/>
  <c r="AI1051" i="5"/>
  <c r="AI1052" i="5"/>
  <c r="AI1053" i="5"/>
  <c r="AI1054" i="5"/>
  <c r="AI1055" i="5"/>
  <c r="AI1056" i="5"/>
  <c r="AI1057" i="5"/>
  <c r="AI1058" i="5"/>
  <c r="AI1059" i="5"/>
  <c r="AI1060" i="5"/>
  <c r="AI1061" i="5"/>
  <c r="AI1062" i="5"/>
  <c r="AI1063" i="5"/>
  <c r="AI1064" i="5"/>
  <c r="AI1065" i="5"/>
  <c r="AI1066" i="5"/>
  <c r="AI1067" i="5"/>
  <c r="AI1068" i="5"/>
  <c r="AI1069" i="5"/>
  <c r="AI1070" i="5"/>
  <c r="AI1071" i="5"/>
  <c r="AI1072" i="5"/>
  <c r="AI1073" i="5"/>
  <c r="AI1074" i="5"/>
  <c r="AI1075" i="5"/>
  <c r="AI1076" i="5"/>
  <c r="AI1077" i="5"/>
  <c r="AI1078" i="5"/>
  <c r="AI1079" i="5"/>
  <c r="AI1080" i="5"/>
  <c r="AI1081" i="5"/>
  <c r="AI1082" i="5"/>
  <c r="AI1083" i="5"/>
  <c r="AI1084" i="5"/>
  <c r="AI1085" i="5"/>
  <c r="AI1086" i="5"/>
  <c r="AI1087" i="5"/>
  <c r="AI1088" i="5"/>
  <c r="AI1089" i="5"/>
  <c r="AI1090" i="5"/>
  <c r="AI1091" i="5"/>
  <c r="AI1092" i="5"/>
  <c r="AI1093" i="5"/>
  <c r="AI1094" i="5"/>
  <c r="AI1095" i="5"/>
  <c r="AI1096" i="5"/>
  <c r="AI1097" i="5"/>
  <c r="AI1098" i="5"/>
  <c r="AI1099" i="5"/>
  <c r="AI1100" i="5"/>
  <c r="AI1101" i="5"/>
  <c r="AI1102" i="5"/>
  <c r="AI1103" i="5"/>
  <c r="AI1104" i="5"/>
  <c r="AI1105" i="5"/>
  <c r="AI1106" i="5"/>
  <c r="AI1107" i="5"/>
  <c r="AI1108" i="5"/>
  <c r="AI1109" i="5"/>
  <c r="AI1110" i="5"/>
  <c r="AI1111" i="5"/>
  <c r="AI1112" i="5"/>
  <c r="AI1113" i="5"/>
  <c r="AI1114" i="5"/>
  <c r="AI1115" i="5"/>
  <c r="AI1116" i="5"/>
  <c r="AI1117" i="5"/>
  <c r="AI1118" i="5"/>
  <c r="AI1119" i="5"/>
  <c r="AI1120" i="5"/>
  <c r="AI1121" i="5"/>
  <c r="AI1122" i="5"/>
  <c r="AI1123" i="5"/>
  <c r="AI1124" i="5"/>
  <c r="AI1125" i="5"/>
  <c r="AI1126" i="5"/>
  <c r="AI1127" i="5"/>
  <c r="AI1128" i="5"/>
  <c r="AI1129" i="5"/>
  <c r="AI1130" i="5"/>
  <c r="AI1131" i="5"/>
  <c r="AI1132" i="5"/>
  <c r="AI1133" i="5"/>
  <c r="AI1134" i="5"/>
  <c r="AI1135" i="5"/>
  <c r="AI1136" i="5"/>
  <c r="AI1137" i="5"/>
  <c r="AI1138" i="5"/>
  <c r="AI1139" i="5"/>
  <c r="AI1140" i="5"/>
  <c r="AI1141" i="5"/>
  <c r="AI1142" i="5"/>
  <c r="AI1143" i="5"/>
  <c r="AI1144" i="5"/>
  <c r="AI1145" i="5"/>
  <c r="AI1146" i="5"/>
  <c r="AI1147" i="5"/>
  <c r="AI1148" i="5"/>
  <c r="AI1149" i="5"/>
  <c r="AI1150" i="5"/>
  <c r="AI1151" i="5"/>
  <c r="AI1152" i="5"/>
  <c r="AI1153" i="5"/>
  <c r="AI1154" i="5"/>
  <c r="AI1155" i="5"/>
  <c r="AI1156" i="5"/>
  <c r="AI1157" i="5"/>
  <c r="AI1158" i="5"/>
  <c r="AI1159" i="5"/>
  <c r="AI1160" i="5"/>
  <c r="AI1161" i="5"/>
  <c r="AI1162" i="5"/>
  <c r="AI1163" i="5"/>
  <c r="AI1164" i="5"/>
  <c r="AI1165" i="5"/>
  <c r="AI1166" i="5"/>
  <c r="AI1167" i="5"/>
  <c r="AI1168" i="5"/>
  <c r="AI1169" i="5"/>
  <c r="AI1170" i="5"/>
  <c r="AI1171" i="5"/>
  <c r="AI1172" i="5"/>
  <c r="AI1173" i="5"/>
  <c r="AI1174" i="5"/>
  <c r="AI1175" i="5"/>
  <c r="AI1176" i="5"/>
  <c r="AI1177" i="5"/>
  <c r="AI1178" i="5"/>
  <c r="AI1179" i="5"/>
  <c r="AI1180" i="5"/>
  <c r="AI1181" i="5"/>
  <c r="AI1182" i="5"/>
  <c r="AI1183" i="5"/>
  <c r="AI1184" i="5"/>
  <c r="AI1185" i="5"/>
  <c r="AI1186" i="5"/>
  <c r="AI1187" i="5"/>
  <c r="AI1188" i="5"/>
  <c r="AI1189" i="5"/>
  <c r="AI1190" i="5"/>
  <c r="AI1191" i="5"/>
  <c r="AI1192" i="5"/>
  <c r="AI1193" i="5"/>
  <c r="AI1194" i="5"/>
  <c r="AI1195" i="5"/>
  <c r="AI1196" i="5"/>
  <c r="AI1197" i="5"/>
  <c r="AI1198" i="5"/>
  <c r="AI1199" i="5"/>
  <c r="AI1200" i="5"/>
  <c r="AI1201" i="5"/>
  <c r="AI1202" i="5"/>
  <c r="AI1203" i="5"/>
  <c r="AI1204" i="5"/>
  <c r="AI1205" i="5"/>
  <c r="AI1206" i="5"/>
  <c r="AI1207" i="5"/>
  <c r="AI1208" i="5"/>
  <c r="AI1209" i="5"/>
  <c r="AI1210" i="5"/>
  <c r="AI1211" i="5"/>
  <c r="AI1212" i="5"/>
  <c r="AI1213" i="5"/>
  <c r="AI1214" i="5"/>
  <c r="AI1215" i="5"/>
  <c r="AI1216" i="5"/>
  <c r="AI1217" i="5"/>
  <c r="AI1218" i="5"/>
  <c r="AI1219" i="5"/>
  <c r="AI1220" i="5"/>
  <c r="AI1221" i="5"/>
  <c r="AI1222" i="5"/>
  <c r="AI1223" i="5"/>
  <c r="AI1224" i="5"/>
  <c r="AI1225" i="5"/>
  <c r="AI1226" i="5"/>
  <c r="AI1227" i="5"/>
  <c r="AI1228" i="5"/>
  <c r="AI1229" i="5"/>
  <c r="AI1230" i="5"/>
  <c r="AI1231" i="5"/>
  <c r="AI1232" i="5"/>
  <c r="AI1233" i="5"/>
  <c r="AI1234" i="5"/>
  <c r="AI1235" i="5"/>
  <c r="AI1236" i="5"/>
  <c r="AI1237" i="5"/>
  <c r="AI1238" i="5"/>
  <c r="AI1239" i="5"/>
  <c r="AI1240" i="5"/>
  <c r="AI1241" i="5"/>
  <c r="AI1242" i="5"/>
  <c r="AI1243" i="5"/>
  <c r="AI1244" i="5"/>
  <c r="AI1245" i="5"/>
  <c r="AI1246" i="5"/>
  <c r="AI1247" i="5"/>
  <c r="AI1248" i="5"/>
  <c r="AI1249" i="5"/>
  <c r="AI1250" i="5"/>
  <c r="AI1251" i="5"/>
  <c r="AI1252" i="5"/>
  <c r="AI1253" i="5"/>
  <c r="AI1254" i="5"/>
  <c r="AI1255" i="5"/>
  <c r="AI1256" i="5"/>
  <c r="AI1257" i="5"/>
  <c r="AI1258" i="5"/>
  <c r="AI1259" i="5"/>
  <c r="AI1260" i="5"/>
  <c r="AI1261" i="5"/>
  <c r="AI1262" i="5"/>
  <c r="AI1263" i="5"/>
  <c r="AI1264" i="5"/>
  <c r="AI1265" i="5"/>
  <c r="AI1266" i="5"/>
  <c r="AI1267" i="5"/>
  <c r="AI1268" i="5"/>
  <c r="AI1269" i="5"/>
  <c r="AI1270" i="5"/>
  <c r="AI1271" i="5"/>
  <c r="AI1272" i="5"/>
  <c r="AI1273" i="5"/>
  <c r="AI1274" i="5"/>
  <c r="AI1275" i="5"/>
  <c r="AI1276" i="5"/>
  <c r="AI1277" i="5"/>
  <c r="AI1278" i="5"/>
  <c r="AI1279" i="5"/>
  <c r="AI1280" i="5"/>
  <c r="AI1281" i="5"/>
  <c r="AI1282" i="5"/>
  <c r="AI1283" i="5"/>
  <c r="AI1284" i="5"/>
  <c r="AI1285" i="5"/>
  <c r="AI1286" i="5"/>
  <c r="AI1287" i="5"/>
  <c r="AI1288" i="5"/>
  <c r="AI1289" i="5"/>
  <c r="AI1290" i="5"/>
  <c r="AI1291" i="5"/>
  <c r="AI1292" i="5"/>
  <c r="AI1293" i="5"/>
  <c r="AI1294" i="5"/>
  <c r="AI1295" i="5"/>
  <c r="AI1296" i="5"/>
  <c r="AI1297" i="5"/>
  <c r="AI1298" i="5"/>
  <c r="AI1299" i="5"/>
  <c r="AI1300" i="5"/>
  <c r="AI1301" i="5"/>
  <c r="AI1302" i="5"/>
  <c r="AI1303" i="5"/>
  <c r="AI1304" i="5"/>
  <c r="AI1305" i="5"/>
  <c r="AI1306" i="5"/>
  <c r="AI1307" i="5"/>
  <c r="AI1308" i="5"/>
  <c r="AI1309" i="5"/>
  <c r="AI1310" i="5"/>
  <c r="AI1311" i="5"/>
  <c r="AI1312" i="5"/>
  <c r="AI1313" i="5"/>
  <c r="AI1314" i="5"/>
  <c r="AI1315" i="5"/>
  <c r="AI1316" i="5"/>
  <c r="AI1317" i="5"/>
  <c r="AI1318" i="5"/>
  <c r="AI1319" i="5"/>
  <c r="AI1320" i="5"/>
  <c r="AI1321" i="5"/>
  <c r="AI1322" i="5"/>
  <c r="AI1323" i="5"/>
  <c r="AI1324" i="5"/>
  <c r="AI1325" i="5"/>
  <c r="AI1326" i="5"/>
  <c r="AI1327" i="5"/>
  <c r="AI1328" i="5"/>
  <c r="AI1329" i="5"/>
  <c r="AI1330" i="5"/>
  <c r="AI1331" i="5"/>
  <c r="AI1332" i="5"/>
  <c r="AI1333" i="5"/>
  <c r="AI1334" i="5"/>
  <c r="AI1335" i="5"/>
  <c r="AI1336" i="5"/>
  <c r="AI1337" i="5"/>
  <c r="AI1338" i="5"/>
  <c r="AI1339" i="5"/>
  <c r="AI1340" i="5"/>
  <c r="AI1341" i="5"/>
  <c r="AI1342" i="5"/>
  <c r="AI1343" i="5"/>
  <c r="AI1344" i="5"/>
  <c r="AI1345" i="5"/>
  <c r="AI1346" i="5"/>
  <c r="AI1347" i="5"/>
  <c r="AI1348" i="5"/>
  <c r="AI1349" i="5"/>
  <c r="AI1350" i="5"/>
  <c r="AI1351" i="5"/>
  <c r="AI1352" i="5"/>
  <c r="AI1353" i="5"/>
  <c r="AI1354" i="5"/>
  <c r="AI1355" i="5"/>
  <c r="AI1356" i="5"/>
  <c r="AI1357" i="5"/>
  <c r="AI1358" i="5"/>
  <c r="AI1359" i="5"/>
  <c r="AI1360" i="5"/>
  <c r="AI1361" i="5"/>
  <c r="AI1362" i="5"/>
  <c r="AI1363" i="5"/>
  <c r="AI1364" i="5"/>
  <c r="AI1365" i="5"/>
  <c r="AI1366" i="5"/>
  <c r="AI1367" i="5"/>
  <c r="AI1368" i="5"/>
  <c r="AI1369" i="5"/>
  <c r="AI1370" i="5"/>
  <c r="AI1371" i="5"/>
  <c r="AI1372" i="5"/>
  <c r="AI1373" i="5"/>
  <c r="AI1374" i="5"/>
  <c r="AI1375" i="5"/>
  <c r="AI1376" i="5"/>
  <c r="AI1377" i="5"/>
  <c r="AI1378" i="5"/>
  <c r="AI1379" i="5"/>
  <c r="AI1380" i="5"/>
  <c r="AI1381" i="5"/>
  <c r="AI1382" i="5"/>
  <c r="AI1383" i="5"/>
  <c r="AI1384" i="5"/>
  <c r="AI1385" i="5"/>
  <c r="AI1386" i="5"/>
  <c r="AI1387" i="5"/>
  <c r="AI1388" i="5"/>
  <c r="AI1389" i="5"/>
  <c r="AI1390" i="5"/>
  <c r="AI1391" i="5"/>
  <c r="AI1392" i="5"/>
  <c r="AI1393" i="5"/>
  <c r="AI1394" i="5"/>
  <c r="AI1395" i="5"/>
  <c r="AI1396" i="5"/>
  <c r="AI1397" i="5"/>
  <c r="AI1398" i="5"/>
  <c r="AI1399" i="5"/>
  <c r="AI1400" i="5"/>
  <c r="AI1401" i="5"/>
  <c r="AI1402" i="5"/>
  <c r="AI1403" i="5"/>
  <c r="AI1404" i="5"/>
  <c r="AI1405" i="5"/>
  <c r="AI1406" i="5"/>
  <c r="AI1407" i="5"/>
  <c r="AI1408" i="5"/>
  <c r="AI1409" i="5"/>
  <c r="AI1410" i="5"/>
  <c r="AI1411" i="5"/>
  <c r="AI1412" i="5"/>
  <c r="AI1413" i="5"/>
  <c r="AI1414" i="5"/>
  <c r="AI1415" i="5"/>
  <c r="AI1416" i="5"/>
  <c r="AI1417" i="5"/>
  <c r="AI1418" i="5"/>
  <c r="AI1419" i="5"/>
  <c r="AI1420" i="5"/>
  <c r="AI1421" i="5"/>
  <c r="AI1422" i="5"/>
  <c r="AI1423" i="5"/>
  <c r="AI1424" i="5"/>
  <c r="AI1425" i="5"/>
  <c r="AI1426" i="5"/>
  <c r="AI1427" i="5"/>
  <c r="AI1428" i="5"/>
  <c r="AI1429" i="5"/>
  <c r="AI1430" i="5"/>
  <c r="AI1431" i="5"/>
  <c r="AI1432" i="5"/>
  <c r="AI1433" i="5"/>
  <c r="AI1434" i="5"/>
  <c r="AI1435" i="5"/>
  <c r="AI1436" i="5"/>
  <c r="AI1437" i="5"/>
  <c r="AI1438" i="5"/>
  <c r="AI1439" i="5"/>
  <c r="AI1440" i="5"/>
  <c r="AI1441" i="5"/>
  <c r="AI1442" i="5"/>
  <c r="AI1443" i="5"/>
  <c r="AI1444" i="5"/>
  <c r="AI1445" i="5"/>
  <c r="AI1446" i="5"/>
  <c r="AI1447" i="5"/>
  <c r="AI1448" i="5"/>
  <c r="AI1449" i="5"/>
  <c r="AI1450" i="5"/>
  <c r="AI1451" i="5"/>
  <c r="AI1452" i="5"/>
  <c r="AI1453" i="5"/>
  <c r="AI1454" i="5"/>
  <c r="AI1455" i="5"/>
  <c r="AI1456" i="5"/>
  <c r="AI1457" i="5"/>
  <c r="AI1458" i="5"/>
  <c r="AI1459" i="5"/>
  <c r="AI1460" i="5"/>
  <c r="AI1461" i="5"/>
  <c r="AI1462" i="5"/>
  <c r="AI1463" i="5"/>
  <c r="AI1464" i="5"/>
  <c r="AI1465" i="5"/>
  <c r="AI1466" i="5"/>
  <c r="AI1467" i="5"/>
  <c r="AI1468" i="5"/>
  <c r="AI1469" i="5"/>
  <c r="AI1470" i="5"/>
  <c r="AI1471" i="5"/>
  <c r="AI1472" i="5"/>
  <c r="AI1473" i="5"/>
  <c r="AI1474" i="5"/>
  <c r="AI1475" i="5"/>
  <c r="AI1476" i="5"/>
  <c r="AI1477" i="5"/>
  <c r="AI1478" i="5"/>
  <c r="AI1479" i="5"/>
  <c r="AI1480" i="5"/>
  <c r="AI1481" i="5"/>
  <c r="AI1482" i="5"/>
  <c r="AI1483" i="5"/>
  <c r="AI1484" i="5"/>
  <c r="AI1485" i="5"/>
  <c r="AI1486" i="5"/>
  <c r="AI1487" i="5"/>
  <c r="AI1488" i="5"/>
  <c r="AI1489" i="5"/>
  <c r="AI1490" i="5"/>
  <c r="AI1491" i="5"/>
  <c r="AI1492" i="5"/>
  <c r="AI1493" i="5"/>
  <c r="AI1494" i="5"/>
  <c r="AI1495" i="5"/>
  <c r="AI1496" i="5"/>
  <c r="AI1497" i="5"/>
  <c r="AI1498" i="5"/>
  <c r="AI1499" i="5"/>
  <c r="AI1500" i="5"/>
  <c r="AI1501" i="5"/>
  <c r="AA4" i="5"/>
  <c r="AA6" i="5"/>
  <c r="AA7" i="5"/>
  <c r="AA8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B133" i="1"/>
  <c r="B135" i="1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H55" i="5"/>
  <c r="AJ55" i="5"/>
  <c r="AK55" i="5"/>
  <c r="AL55" i="5"/>
  <c r="AM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8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4" i="1"/>
  <c r="B385" i="1"/>
  <c r="B386" i="1"/>
  <c r="B387" i="1"/>
  <c r="B388" i="1"/>
  <c r="B389" i="1"/>
  <c r="B390" i="1"/>
  <c r="B391" i="1"/>
  <c r="B392" i="1"/>
  <c r="B393" i="1"/>
  <c r="B395" i="1"/>
  <c r="B396" i="1"/>
  <c r="B397" i="1"/>
  <c r="B398" i="1"/>
  <c r="B400" i="1"/>
  <c r="B401" i="1"/>
  <c r="B402" i="1"/>
  <c r="B403" i="1"/>
  <c r="B404" i="1"/>
  <c r="B405" i="1"/>
  <c r="B407" i="1"/>
  <c r="B408" i="1"/>
  <c r="B409" i="1"/>
  <c r="B411" i="1"/>
  <c r="B412" i="1"/>
  <c r="B413" i="1"/>
  <c r="B414" i="1"/>
  <c r="B416" i="1"/>
  <c r="B418" i="1"/>
  <c r="B419" i="1"/>
  <c r="B420" i="1"/>
  <c r="B421" i="1"/>
  <c r="B422" i="1"/>
  <c r="B423" i="1"/>
  <c r="B424" i="1"/>
  <c r="B425" i="1"/>
  <c r="B427" i="1"/>
  <c r="B428" i="1"/>
  <c r="B429" i="1"/>
  <c r="B430" i="1"/>
  <c r="B432" i="1"/>
  <c r="B434" i="1"/>
  <c r="B435" i="1"/>
  <c r="B436" i="1"/>
  <c r="B437" i="1"/>
  <c r="B439" i="1"/>
  <c r="B440" i="1"/>
  <c r="B441" i="1"/>
  <c r="B443" i="1"/>
  <c r="B444" i="1"/>
  <c r="B445" i="1"/>
  <c r="B446" i="1"/>
  <c r="B448" i="1"/>
  <c r="B450" i="1"/>
  <c r="B451" i="1"/>
  <c r="B452" i="1"/>
  <c r="B453" i="1"/>
  <c r="B455" i="1"/>
  <c r="B456" i="1"/>
  <c r="B457" i="1"/>
  <c r="B459" i="1"/>
  <c r="B460" i="1"/>
  <c r="B461" i="1"/>
  <c r="B462" i="1"/>
  <c r="B464" i="1"/>
  <c r="B466" i="1"/>
  <c r="B467" i="1"/>
  <c r="B468" i="1"/>
  <c r="B469" i="1"/>
  <c r="B471" i="1"/>
  <c r="B472" i="1"/>
  <c r="B473" i="1"/>
  <c r="B474" i="1"/>
  <c r="B475" i="1"/>
  <c r="B476" i="1"/>
  <c r="B477" i="1"/>
  <c r="B478" i="1"/>
  <c r="B480" i="1"/>
  <c r="B482" i="1"/>
  <c r="B483" i="1"/>
  <c r="B484" i="1"/>
  <c r="B485" i="1"/>
  <c r="B487" i="1"/>
  <c r="B488" i="1"/>
  <c r="B489" i="1"/>
  <c r="B490" i="1"/>
  <c r="F582" i="1"/>
  <c r="I659" i="1"/>
  <c r="L659" i="1" s="1"/>
  <c r="F339" i="1" l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T6" i="5"/>
  <c r="R6" i="5"/>
  <c r="E80" i="9"/>
  <c r="E72" i="9"/>
  <c r="E64" i="9"/>
  <c r="E56" i="9"/>
  <c r="E48" i="9"/>
  <c r="E40" i="9"/>
  <c r="T8" i="5"/>
  <c r="R8" i="5"/>
  <c r="T4" i="5"/>
  <c r="R4" i="5"/>
  <c r="E74" i="9"/>
  <c r="E50" i="9"/>
  <c r="E34" i="9"/>
  <c r="R7" i="5"/>
  <c r="T7" i="5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T1045" i="5"/>
  <c r="E1051" i="9" s="1"/>
  <c r="AB1045" i="5"/>
  <c r="O1051" i="9" s="1"/>
  <c r="R1045" i="5"/>
  <c r="T1043" i="5"/>
  <c r="E1049" i="9" s="1"/>
  <c r="AB1043" i="5"/>
  <c r="O1049" i="9" s="1"/>
  <c r="R1043" i="5"/>
  <c r="R1041" i="5"/>
  <c r="AB1041" i="5"/>
  <c r="O1047" i="9" s="1"/>
  <c r="T1041" i="5"/>
  <c r="E1047" i="9" s="1"/>
  <c r="R1039" i="5"/>
  <c r="AB1039" i="5"/>
  <c r="O1045" i="9" s="1"/>
  <c r="T1039" i="5"/>
  <c r="E1045" i="9" s="1"/>
  <c r="R1037" i="5"/>
  <c r="T1037" i="5"/>
  <c r="E1043" i="9" s="1"/>
  <c r="AB1037" i="5"/>
  <c r="O1043" i="9" s="1"/>
  <c r="T1035" i="5"/>
  <c r="E1041" i="9" s="1"/>
  <c r="R1035" i="5"/>
  <c r="AB1035" i="5"/>
  <c r="O1041" i="9" s="1"/>
  <c r="R1033" i="5"/>
  <c r="T1033" i="5"/>
  <c r="E1039" i="9" s="1"/>
  <c r="AB1033" i="5"/>
  <c r="O1039" i="9" s="1"/>
  <c r="T1031" i="5"/>
  <c r="E1037" i="9" s="1"/>
  <c r="AB1031" i="5"/>
  <c r="O1037" i="9" s="1"/>
  <c r="R1031" i="5"/>
  <c r="R1029" i="5"/>
  <c r="T1029" i="5"/>
  <c r="E1035" i="9" s="1"/>
  <c r="AB1029" i="5"/>
  <c r="O1035" i="9" s="1"/>
  <c r="T1027" i="5"/>
  <c r="E1033" i="9" s="1"/>
  <c r="AB1027" i="5"/>
  <c r="O1033" i="9" s="1"/>
  <c r="R1027" i="5"/>
  <c r="R1025" i="5"/>
  <c r="T1025" i="5"/>
  <c r="E1031" i="9" s="1"/>
  <c r="AB1025" i="5"/>
  <c r="O1031" i="9" s="1"/>
  <c r="AB1023" i="5"/>
  <c r="O1029" i="9" s="1"/>
  <c r="R1023" i="5"/>
  <c r="T1023" i="5"/>
  <c r="E1029" i="9" s="1"/>
  <c r="R1021" i="5"/>
  <c r="T1021" i="5"/>
  <c r="E1027" i="9" s="1"/>
  <c r="AB1021" i="5"/>
  <c r="O1027" i="9" s="1"/>
  <c r="T1019" i="5"/>
  <c r="E1025" i="9" s="1"/>
  <c r="AB1019" i="5"/>
  <c r="O1025" i="9" s="1"/>
  <c r="R1019" i="5"/>
  <c r="R1017" i="5"/>
  <c r="T1017" i="5"/>
  <c r="E1023" i="9" s="1"/>
  <c r="AB1017" i="5"/>
  <c r="O1023" i="9" s="1"/>
  <c r="AB1015" i="5"/>
  <c r="O1021" i="9" s="1"/>
  <c r="R1015" i="5"/>
  <c r="T1015" i="5"/>
  <c r="E1021" i="9" s="1"/>
  <c r="T1013" i="5"/>
  <c r="E1019" i="9" s="1"/>
  <c r="AB1013" i="5"/>
  <c r="O1019" i="9" s="1"/>
  <c r="R1013" i="5"/>
  <c r="R1009" i="5"/>
  <c r="T1009" i="5"/>
  <c r="E1015" i="9" s="1"/>
  <c r="AB1009" i="5"/>
  <c r="O1015" i="9" s="1"/>
  <c r="R1007" i="5"/>
  <c r="AB1007" i="5"/>
  <c r="O1013" i="9" s="1"/>
  <c r="T1007" i="5"/>
  <c r="E1013" i="9" s="1"/>
  <c r="T1003" i="5"/>
  <c r="E1009" i="9" s="1"/>
  <c r="R1003" i="5"/>
  <c r="AB1003" i="5"/>
  <c r="O1009" i="9" s="1"/>
  <c r="T999" i="5"/>
  <c r="E1005" i="9" s="1"/>
  <c r="AB999" i="5"/>
  <c r="O1005" i="9" s="1"/>
  <c r="R999" i="5"/>
  <c r="T995" i="5"/>
  <c r="E1001" i="9" s="1"/>
  <c r="AB995" i="5"/>
  <c r="O1001" i="9" s="1"/>
  <c r="R995" i="5"/>
  <c r="AB991" i="5"/>
  <c r="O997" i="9" s="1"/>
  <c r="R991" i="5"/>
  <c r="T991" i="5"/>
  <c r="E997" i="9" s="1"/>
  <c r="T987" i="5"/>
  <c r="E993" i="9" s="1"/>
  <c r="AB987" i="5"/>
  <c r="O993" i="9" s="1"/>
  <c r="R987" i="5"/>
  <c r="T981" i="5"/>
  <c r="E987" i="9" s="1"/>
  <c r="AB981" i="5"/>
  <c r="O987" i="9" s="1"/>
  <c r="R981" i="5"/>
  <c r="R977" i="5"/>
  <c r="AB977" i="5"/>
  <c r="O983" i="9" s="1"/>
  <c r="T977" i="5"/>
  <c r="E983" i="9" s="1"/>
  <c r="R973" i="5"/>
  <c r="T973" i="5"/>
  <c r="E979" i="9" s="1"/>
  <c r="AB973" i="5"/>
  <c r="O979" i="9" s="1"/>
  <c r="T971" i="5"/>
  <c r="E977" i="9" s="1"/>
  <c r="R971" i="5"/>
  <c r="AB971" i="5"/>
  <c r="O977" i="9" s="1"/>
  <c r="T967" i="5"/>
  <c r="E973" i="9" s="1"/>
  <c r="AB967" i="5"/>
  <c r="O973" i="9" s="1"/>
  <c r="R967" i="5"/>
  <c r="T963" i="5"/>
  <c r="E969" i="9" s="1"/>
  <c r="AB963" i="5"/>
  <c r="O969" i="9" s="1"/>
  <c r="R963" i="5"/>
  <c r="AB959" i="5"/>
  <c r="O965" i="9" s="1"/>
  <c r="R959" i="5"/>
  <c r="T959" i="5"/>
  <c r="E965" i="9" s="1"/>
  <c r="T955" i="5"/>
  <c r="E961" i="9" s="1"/>
  <c r="AB955" i="5"/>
  <c r="O961" i="9" s="1"/>
  <c r="R955" i="5"/>
  <c r="AB951" i="5"/>
  <c r="O957" i="9" s="1"/>
  <c r="R951" i="5"/>
  <c r="T951" i="5"/>
  <c r="E957" i="9" s="1"/>
  <c r="T947" i="5"/>
  <c r="E953" i="9" s="1"/>
  <c r="AB947" i="5"/>
  <c r="O953" i="9" s="1"/>
  <c r="R947" i="5"/>
  <c r="R943" i="5"/>
  <c r="AB943" i="5"/>
  <c r="O949" i="9" s="1"/>
  <c r="T943" i="5"/>
  <c r="E949" i="9" s="1"/>
  <c r="R937" i="5"/>
  <c r="T937" i="5"/>
  <c r="E943" i="9" s="1"/>
  <c r="AB937" i="5"/>
  <c r="O943" i="9" s="1"/>
  <c r="R933" i="5"/>
  <c r="AB933" i="5"/>
  <c r="O939" i="9" s="1"/>
  <c r="T933" i="5"/>
  <c r="E939" i="9" s="1"/>
  <c r="T931" i="5"/>
  <c r="E937" i="9" s="1"/>
  <c r="AB931" i="5"/>
  <c r="O937" i="9" s="1"/>
  <c r="R931" i="5"/>
  <c r="AB927" i="5"/>
  <c r="O933" i="9" s="1"/>
  <c r="R927" i="5"/>
  <c r="T927" i="5"/>
  <c r="E933" i="9" s="1"/>
  <c r="R921" i="5"/>
  <c r="T921" i="5"/>
  <c r="E927" i="9" s="1"/>
  <c r="AB921" i="5"/>
  <c r="O927" i="9" s="1"/>
  <c r="T917" i="5"/>
  <c r="E923" i="9" s="1"/>
  <c r="AB917" i="5"/>
  <c r="O923" i="9" s="1"/>
  <c r="R917" i="5"/>
  <c r="T915" i="5"/>
  <c r="E921" i="9" s="1"/>
  <c r="AB915" i="5"/>
  <c r="O921" i="9" s="1"/>
  <c r="R915" i="5"/>
  <c r="R911" i="5"/>
  <c r="AB911" i="5"/>
  <c r="O917" i="9" s="1"/>
  <c r="T911" i="5"/>
  <c r="E917" i="9" s="1"/>
  <c r="T907" i="5"/>
  <c r="E913" i="9" s="1"/>
  <c r="R907" i="5"/>
  <c r="AB907" i="5"/>
  <c r="O913" i="9" s="1"/>
  <c r="T903" i="5"/>
  <c r="E909" i="9" s="1"/>
  <c r="AB903" i="5"/>
  <c r="O909" i="9" s="1"/>
  <c r="R903" i="5"/>
  <c r="T899" i="5"/>
  <c r="E905" i="9" s="1"/>
  <c r="AB899" i="5"/>
  <c r="O905" i="9" s="1"/>
  <c r="R899" i="5"/>
  <c r="AB895" i="5"/>
  <c r="O901" i="9" s="1"/>
  <c r="R895" i="5"/>
  <c r="T895" i="5"/>
  <c r="E901" i="9" s="1"/>
  <c r="T891" i="5"/>
  <c r="E897" i="9" s="1"/>
  <c r="AB891" i="5"/>
  <c r="O897" i="9" s="1"/>
  <c r="R891" i="5"/>
  <c r="AB887" i="5"/>
  <c r="O893" i="9" s="1"/>
  <c r="R887" i="5"/>
  <c r="T887" i="5"/>
  <c r="E893" i="9" s="1"/>
  <c r="T883" i="5"/>
  <c r="E889" i="9" s="1"/>
  <c r="AB883" i="5"/>
  <c r="O889" i="9" s="1"/>
  <c r="R883" i="5"/>
  <c r="R877" i="5"/>
  <c r="AB877" i="5"/>
  <c r="O883" i="9" s="1"/>
  <c r="T877" i="5"/>
  <c r="E883" i="9" s="1"/>
  <c r="T875" i="5"/>
  <c r="E881" i="9" s="1"/>
  <c r="R875" i="5"/>
  <c r="AB875" i="5"/>
  <c r="O881" i="9" s="1"/>
  <c r="T871" i="5"/>
  <c r="E877" i="9" s="1"/>
  <c r="AB871" i="5"/>
  <c r="O877" i="9" s="1"/>
  <c r="R871" i="5"/>
  <c r="T867" i="5"/>
  <c r="E873" i="9" s="1"/>
  <c r="AB867" i="5"/>
  <c r="O873" i="9" s="1"/>
  <c r="R867" i="5"/>
  <c r="AB863" i="5"/>
  <c r="O869" i="9" s="1"/>
  <c r="R863" i="5"/>
  <c r="T863" i="5"/>
  <c r="E869" i="9" s="1"/>
  <c r="R857" i="5"/>
  <c r="T857" i="5"/>
  <c r="E863" i="9" s="1"/>
  <c r="AB857" i="5"/>
  <c r="O863" i="9" s="1"/>
  <c r="T853" i="5"/>
  <c r="E859" i="9" s="1"/>
  <c r="AB853" i="5"/>
  <c r="O859" i="9" s="1"/>
  <c r="R853" i="5"/>
  <c r="T851" i="5"/>
  <c r="E857" i="9" s="1"/>
  <c r="AB851" i="5"/>
  <c r="O857" i="9" s="1"/>
  <c r="R851" i="5"/>
  <c r="R847" i="5"/>
  <c r="AB847" i="5"/>
  <c r="O853" i="9" s="1"/>
  <c r="T847" i="5"/>
  <c r="E853" i="9" s="1"/>
  <c r="T843" i="5"/>
  <c r="E849" i="9" s="1"/>
  <c r="R843" i="5"/>
  <c r="AB843" i="5"/>
  <c r="O849" i="9" s="1"/>
  <c r="T839" i="5"/>
  <c r="E845" i="9" s="1"/>
  <c r="AB839" i="5"/>
  <c r="O845" i="9" s="1"/>
  <c r="R839" i="5"/>
  <c r="T835" i="5"/>
  <c r="E841" i="9" s="1"/>
  <c r="AB835" i="5"/>
  <c r="O841" i="9" s="1"/>
  <c r="R835" i="5"/>
  <c r="AB831" i="5"/>
  <c r="O837" i="9" s="1"/>
  <c r="R831" i="5"/>
  <c r="T831" i="5"/>
  <c r="E837" i="9" s="1"/>
  <c r="T827" i="5"/>
  <c r="E833" i="9" s="1"/>
  <c r="AB827" i="5"/>
  <c r="O833" i="9" s="1"/>
  <c r="R827" i="5"/>
  <c r="AB823" i="5"/>
  <c r="O829" i="9" s="1"/>
  <c r="R823" i="5"/>
  <c r="T823" i="5"/>
  <c r="E829" i="9" s="1"/>
  <c r="T819" i="5"/>
  <c r="E825" i="9" s="1"/>
  <c r="AB819" i="5"/>
  <c r="O825" i="9" s="1"/>
  <c r="R819" i="5"/>
  <c r="R813" i="5"/>
  <c r="AB813" i="5"/>
  <c r="O819" i="9" s="1"/>
  <c r="T813" i="5"/>
  <c r="E819" i="9" s="1"/>
  <c r="T809" i="5"/>
  <c r="E815" i="9" s="1"/>
  <c r="R809" i="5"/>
  <c r="AB809" i="5"/>
  <c r="O815" i="9" s="1"/>
  <c r="T805" i="5"/>
  <c r="E811" i="9" s="1"/>
  <c r="AB805" i="5"/>
  <c r="O811" i="9" s="1"/>
  <c r="R805" i="5"/>
  <c r="T801" i="5"/>
  <c r="E807" i="9" s="1"/>
  <c r="R801" i="5"/>
  <c r="AB801" i="5"/>
  <c r="O807" i="9" s="1"/>
  <c r="T799" i="5"/>
  <c r="E805" i="9" s="1"/>
  <c r="AB799" i="5"/>
  <c r="O805" i="9" s="1"/>
  <c r="R799" i="5"/>
  <c r="T795" i="5"/>
  <c r="E801" i="9" s="1"/>
  <c r="AB795" i="5"/>
  <c r="O801" i="9" s="1"/>
  <c r="R795" i="5"/>
  <c r="T791" i="5"/>
  <c r="E797" i="9" s="1"/>
  <c r="AB791" i="5"/>
  <c r="O797" i="9" s="1"/>
  <c r="R791" i="5"/>
  <c r="T787" i="5"/>
  <c r="E793" i="9" s="1"/>
  <c r="R787" i="5"/>
  <c r="AB787" i="5"/>
  <c r="O793" i="9" s="1"/>
  <c r="T781" i="5"/>
  <c r="E787" i="9" s="1"/>
  <c r="R781" i="5"/>
  <c r="AB781" i="5"/>
  <c r="O787" i="9" s="1"/>
  <c r="T777" i="5"/>
  <c r="E783" i="9" s="1"/>
  <c r="R777" i="5"/>
  <c r="AB777" i="5"/>
  <c r="O783" i="9" s="1"/>
  <c r="T773" i="5"/>
  <c r="E779" i="9" s="1"/>
  <c r="R773" i="5"/>
  <c r="AB773" i="5"/>
  <c r="O779" i="9" s="1"/>
  <c r="T769" i="5"/>
  <c r="E775" i="9" s="1"/>
  <c r="R769" i="5"/>
  <c r="AB769" i="5"/>
  <c r="O775" i="9" s="1"/>
  <c r="T765" i="5"/>
  <c r="E771" i="9" s="1"/>
  <c r="R765" i="5"/>
  <c r="AB765" i="5"/>
  <c r="O771" i="9" s="1"/>
  <c r="T763" i="5"/>
  <c r="E769" i="9" s="1"/>
  <c r="R763" i="5"/>
  <c r="AB763" i="5"/>
  <c r="O769" i="9" s="1"/>
  <c r="T759" i="5"/>
  <c r="E765" i="9" s="1"/>
  <c r="R759" i="5"/>
  <c r="AB759" i="5"/>
  <c r="O765" i="9" s="1"/>
  <c r="T755" i="5"/>
  <c r="E761" i="9" s="1"/>
  <c r="AB755" i="5"/>
  <c r="O761" i="9" s="1"/>
  <c r="R755" i="5"/>
  <c r="T751" i="5"/>
  <c r="E757" i="9" s="1"/>
  <c r="R751" i="5"/>
  <c r="AB751" i="5"/>
  <c r="O757" i="9" s="1"/>
  <c r="T747" i="5"/>
  <c r="E753" i="9" s="1"/>
  <c r="R747" i="5"/>
  <c r="AB747" i="5"/>
  <c r="O753" i="9" s="1"/>
  <c r="T743" i="5"/>
  <c r="E749" i="9" s="1"/>
  <c r="AB743" i="5"/>
  <c r="O749" i="9" s="1"/>
  <c r="R743" i="5"/>
  <c r="T739" i="5"/>
  <c r="E745" i="9" s="1"/>
  <c r="R739" i="5"/>
  <c r="AB739" i="5"/>
  <c r="O745" i="9" s="1"/>
  <c r="T735" i="5"/>
  <c r="E741" i="9" s="1"/>
  <c r="R735" i="5"/>
  <c r="AB735" i="5"/>
  <c r="O741" i="9" s="1"/>
  <c r="T731" i="5"/>
  <c r="E737" i="9" s="1"/>
  <c r="AB731" i="5"/>
  <c r="O737" i="9" s="1"/>
  <c r="R731" i="5"/>
  <c r="T727" i="5"/>
  <c r="E733" i="9" s="1"/>
  <c r="AB727" i="5"/>
  <c r="O733" i="9" s="1"/>
  <c r="R727" i="5"/>
  <c r="T723" i="5"/>
  <c r="E729" i="9" s="1"/>
  <c r="AB723" i="5"/>
  <c r="O729" i="9" s="1"/>
  <c r="R723" i="5"/>
  <c r="T719" i="5"/>
  <c r="E725" i="9" s="1"/>
  <c r="R719" i="5"/>
  <c r="AB719" i="5"/>
  <c r="O725" i="9" s="1"/>
  <c r="T715" i="5"/>
  <c r="E721" i="9" s="1"/>
  <c r="R715" i="5"/>
  <c r="AB715" i="5"/>
  <c r="O721" i="9" s="1"/>
  <c r="T711" i="5"/>
  <c r="E717" i="9" s="1"/>
  <c r="R711" i="5"/>
  <c r="AB711" i="5"/>
  <c r="O717" i="9" s="1"/>
  <c r="T707" i="5"/>
  <c r="E713" i="9" s="1"/>
  <c r="AB707" i="5"/>
  <c r="O713" i="9" s="1"/>
  <c r="R707" i="5"/>
  <c r="T703" i="5"/>
  <c r="E709" i="9" s="1"/>
  <c r="AB703" i="5"/>
  <c r="O709" i="9" s="1"/>
  <c r="R703" i="5"/>
  <c r="T699" i="5"/>
  <c r="E705" i="9" s="1"/>
  <c r="AB699" i="5"/>
  <c r="O705" i="9" s="1"/>
  <c r="R699" i="5"/>
  <c r="T695" i="5"/>
  <c r="E701" i="9" s="1"/>
  <c r="AB695" i="5"/>
  <c r="O701" i="9" s="1"/>
  <c r="R695" i="5"/>
  <c r="T691" i="5"/>
  <c r="E697" i="9" s="1"/>
  <c r="AB691" i="5"/>
  <c r="O697" i="9" s="1"/>
  <c r="R691" i="5"/>
  <c r="T687" i="5"/>
  <c r="E693" i="9" s="1"/>
  <c r="R687" i="5"/>
  <c r="AB687" i="5"/>
  <c r="O693" i="9" s="1"/>
  <c r="T683" i="5"/>
  <c r="E689" i="9" s="1"/>
  <c r="R683" i="5"/>
  <c r="AB683" i="5"/>
  <c r="O689" i="9" s="1"/>
  <c r="T679" i="5"/>
  <c r="E685" i="9" s="1"/>
  <c r="AB679" i="5"/>
  <c r="O685" i="9" s="1"/>
  <c r="R679" i="5"/>
  <c r="T675" i="5"/>
  <c r="E681" i="9" s="1"/>
  <c r="AB675" i="5"/>
  <c r="O681" i="9" s="1"/>
  <c r="R675" i="5"/>
  <c r="T671" i="5"/>
  <c r="E677" i="9" s="1"/>
  <c r="AB671" i="5"/>
  <c r="O677" i="9" s="1"/>
  <c r="R671" i="5"/>
  <c r="T667" i="5"/>
  <c r="E673" i="9" s="1"/>
  <c r="AB667" i="5"/>
  <c r="O673" i="9" s="1"/>
  <c r="R667" i="5"/>
  <c r="T663" i="5"/>
  <c r="E669" i="9" s="1"/>
  <c r="AB663" i="5"/>
  <c r="O669" i="9" s="1"/>
  <c r="R663" i="5"/>
  <c r="T657" i="5"/>
  <c r="E663" i="9" s="1"/>
  <c r="R657" i="5"/>
  <c r="AB657" i="5"/>
  <c r="O663" i="9" s="1"/>
  <c r="T653" i="5"/>
  <c r="E659" i="9" s="1"/>
  <c r="AB653" i="5"/>
  <c r="O659" i="9" s="1"/>
  <c r="R653" i="5"/>
  <c r="T651" i="5"/>
  <c r="E657" i="9" s="1"/>
  <c r="R651" i="5"/>
  <c r="AB651" i="5"/>
  <c r="O657" i="9" s="1"/>
  <c r="T645" i="5"/>
  <c r="E651" i="9" s="1"/>
  <c r="R645" i="5"/>
  <c r="AB645" i="5"/>
  <c r="O651" i="9" s="1"/>
  <c r="T643" i="5"/>
  <c r="E649" i="9" s="1"/>
  <c r="AB643" i="5"/>
  <c r="O649" i="9" s="1"/>
  <c r="R643" i="5"/>
  <c r="T639" i="5"/>
  <c r="E645" i="9" s="1"/>
  <c r="AB639" i="5"/>
  <c r="O645" i="9" s="1"/>
  <c r="R639" i="5"/>
  <c r="T633" i="5"/>
  <c r="E639" i="9" s="1"/>
  <c r="R633" i="5"/>
  <c r="AB633" i="5"/>
  <c r="O639" i="9" s="1"/>
  <c r="T629" i="5"/>
  <c r="E635" i="9" s="1"/>
  <c r="AB629" i="5"/>
  <c r="O635" i="9" s="1"/>
  <c r="R629" i="5"/>
  <c r="T627" i="5"/>
  <c r="E633" i="9" s="1"/>
  <c r="AB627" i="5"/>
  <c r="O633" i="9" s="1"/>
  <c r="R627" i="5"/>
  <c r="T623" i="5"/>
  <c r="E629" i="9" s="1"/>
  <c r="R623" i="5"/>
  <c r="AB623" i="5"/>
  <c r="O629" i="9" s="1"/>
  <c r="T621" i="5"/>
  <c r="E627" i="9" s="1"/>
  <c r="R621" i="5"/>
  <c r="AB621" i="5"/>
  <c r="O627" i="9" s="1"/>
  <c r="T615" i="5"/>
  <c r="E621" i="9" s="1"/>
  <c r="AB615" i="5"/>
  <c r="O621" i="9" s="1"/>
  <c r="R615" i="5"/>
  <c r="T609" i="5"/>
  <c r="E615" i="9" s="1"/>
  <c r="R609" i="5"/>
  <c r="AB609" i="5"/>
  <c r="O615" i="9" s="1"/>
  <c r="T607" i="5"/>
  <c r="E613" i="9" s="1"/>
  <c r="R607" i="5"/>
  <c r="AB607" i="5"/>
  <c r="O613" i="9" s="1"/>
  <c r="T603" i="5"/>
  <c r="E609" i="9" s="1"/>
  <c r="AB603" i="5"/>
  <c r="O609" i="9" s="1"/>
  <c r="R603" i="5"/>
  <c r="T599" i="5"/>
  <c r="E605" i="9" s="1"/>
  <c r="AB599" i="5"/>
  <c r="O605" i="9" s="1"/>
  <c r="R599" i="5"/>
  <c r="T595" i="5"/>
  <c r="E601" i="9" s="1"/>
  <c r="AB595" i="5"/>
  <c r="O601" i="9" s="1"/>
  <c r="R595" i="5"/>
  <c r="T591" i="5"/>
  <c r="E597" i="9" s="1"/>
  <c r="R591" i="5"/>
  <c r="AB591" i="5"/>
  <c r="O597" i="9" s="1"/>
  <c r="T587" i="5"/>
  <c r="E593" i="9" s="1"/>
  <c r="R587" i="5"/>
  <c r="AB587" i="5"/>
  <c r="O593" i="9" s="1"/>
  <c r="T583" i="5"/>
  <c r="E589" i="9" s="1"/>
  <c r="R583" i="5"/>
  <c r="AB583" i="5"/>
  <c r="O589" i="9" s="1"/>
  <c r="T579" i="5"/>
  <c r="E585" i="9" s="1"/>
  <c r="AB579" i="5"/>
  <c r="O585" i="9" s="1"/>
  <c r="R579" i="5"/>
  <c r="T575" i="5"/>
  <c r="E581" i="9" s="1"/>
  <c r="AB575" i="5"/>
  <c r="O581" i="9" s="1"/>
  <c r="R575" i="5"/>
  <c r="T571" i="5"/>
  <c r="E577" i="9" s="1"/>
  <c r="AB571" i="5"/>
  <c r="O577" i="9" s="1"/>
  <c r="R571" i="5"/>
  <c r="T567" i="5"/>
  <c r="E573" i="9" s="1"/>
  <c r="AB567" i="5"/>
  <c r="O573" i="9" s="1"/>
  <c r="R567" i="5"/>
  <c r="T563" i="5"/>
  <c r="E569" i="9" s="1"/>
  <c r="AB563" i="5"/>
  <c r="O569" i="9" s="1"/>
  <c r="R563" i="5"/>
  <c r="T559" i="5"/>
  <c r="E565" i="9" s="1"/>
  <c r="R559" i="5"/>
  <c r="AB559" i="5"/>
  <c r="O565" i="9" s="1"/>
  <c r="T555" i="5"/>
  <c r="E561" i="9" s="1"/>
  <c r="R555" i="5"/>
  <c r="AB555" i="5"/>
  <c r="O561" i="9" s="1"/>
  <c r="T551" i="5"/>
  <c r="E557" i="9" s="1"/>
  <c r="AB551" i="5"/>
  <c r="O557" i="9" s="1"/>
  <c r="R551" i="5"/>
  <c r="T547" i="5"/>
  <c r="E553" i="9" s="1"/>
  <c r="AB547" i="5"/>
  <c r="O553" i="9" s="1"/>
  <c r="R547" i="5"/>
  <c r="T543" i="5"/>
  <c r="E549" i="9" s="1"/>
  <c r="AB543" i="5"/>
  <c r="O549" i="9" s="1"/>
  <c r="R543" i="5"/>
  <c r="T539" i="5"/>
  <c r="E545" i="9" s="1"/>
  <c r="AB539" i="5"/>
  <c r="O545" i="9" s="1"/>
  <c r="R539" i="5"/>
  <c r="T535" i="5"/>
  <c r="E541" i="9" s="1"/>
  <c r="AB535" i="5"/>
  <c r="O541" i="9" s="1"/>
  <c r="R535" i="5"/>
  <c r="T529" i="5"/>
  <c r="E535" i="9" s="1"/>
  <c r="R529" i="5"/>
  <c r="AB529" i="5"/>
  <c r="O535" i="9" s="1"/>
  <c r="T525" i="5"/>
  <c r="E531" i="9" s="1"/>
  <c r="R525" i="5"/>
  <c r="AB525" i="5"/>
  <c r="O531" i="9" s="1"/>
  <c r="T521" i="5"/>
  <c r="E527" i="9" s="1"/>
  <c r="R521" i="5"/>
  <c r="AB521" i="5"/>
  <c r="O527" i="9" s="1"/>
  <c r="T517" i="5"/>
  <c r="E523" i="9" s="1"/>
  <c r="R517" i="5"/>
  <c r="AB517" i="5"/>
  <c r="O523" i="9" s="1"/>
  <c r="T511" i="5"/>
  <c r="E517" i="9" s="1"/>
  <c r="AB511" i="5"/>
  <c r="O517" i="9" s="1"/>
  <c r="R511" i="5"/>
  <c r="T507" i="5"/>
  <c r="E513" i="9" s="1"/>
  <c r="R507" i="5"/>
  <c r="AB507" i="5"/>
  <c r="O513" i="9" s="1"/>
  <c r="T503" i="5"/>
  <c r="E509" i="9" s="1"/>
  <c r="R503" i="5"/>
  <c r="AB503" i="5"/>
  <c r="O509" i="9" s="1"/>
  <c r="T499" i="5"/>
  <c r="E505" i="9" s="1"/>
  <c r="AB499" i="5"/>
  <c r="O505" i="9" s="1"/>
  <c r="R499" i="5"/>
  <c r="T495" i="5"/>
  <c r="E501" i="9" s="1"/>
  <c r="R495" i="5"/>
  <c r="AB495" i="5"/>
  <c r="O501" i="9" s="1"/>
  <c r="T491" i="5"/>
  <c r="E497" i="9" s="1"/>
  <c r="R491" i="5"/>
  <c r="AB491" i="5"/>
  <c r="O497" i="9" s="1"/>
  <c r="T487" i="5"/>
  <c r="E493" i="9" s="1"/>
  <c r="AB487" i="5"/>
  <c r="O493" i="9" s="1"/>
  <c r="R487" i="5"/>
  <c r="T483" i="5"/>
  <c r="E489" i="9" s="1"/>
  <c r="R483" i="5"/>
  <c r="AB483" i="5"/>
  <c r="O489" i="9" s="1"/>
  <c r="T479" i="5"/>
  <c r="E485" i="9" s="1"/>
  <c r="R479" i="5"/>
  <c r="AB479" i="5"/>
  <c r="O485" i="9" s="1"/>
  <c r="T475" i="5"/>
  <c r="E481" i="9" s="1"/>
  <c r="AB475" i="5"/>
  <c r="O481" i="9" s="1"/>
  <c r="R475" i="5"/>
  <c r="T471" i="5"/>
  <c r="E477" i="9" s="1"/>
  <c r="AB471" i="5"/>
  <c r="O477" i="9" s="1"/>
  <c r="R471" i="5"/>
  <c r="T467" i="5"/>
  <c r="E473" i="9" s="1"/>
  <c r="AB467" i="5"/>
  <c r="O473" i="9" s="1"/>
  <c r="R467" i="5"/>
  <c r="T463" i="5"/>
  <c r="E469" i="9" s="1"/>
  <c r="R463" i="5"/>
  <c r="AB463" i="5"/>
  <c r="O469" i="9" s="1"/>
  <c r="T459" i="5"/>
  <c r="E465" i="9" s="1"/>
  <c r="R459" i="5"/>
  <c r="AB459" i="5"/>
  <c r="O465" i="9" s="1"/>
  <c r="T455" i="5"/>
  <c r="E461" i="9" s="1"/>
  <c r="R455" i="5"/>
  <c r="AB455" i="5"/>
  <c r="O461" i="9" s="1"/>
  <c r="T451" i="5"/>
  <c r="E457" i="9" s="1"/>
  <c r="AB451" i="5"/>
  <c r="O457" i="9" s="1"/>
  <c r="R451" i="5"/>
  <c r="T447" i="5"/>
  <c r="E453" i="9" s="1"/>
  <c r="AB447" i="5"/>
  <c r="O453" i="9" s="1"/>
  <c r="R447" i="5"/>
  <c r="T443" i="5"/>
  <c r="E449" i="9" s="1"/>
  <c r="AB443" i="5"/>
  <c r="O449" i="9" s="1"/>
  <c r="R443" i="5"/>
  <c r="T439" i="5"/>
  <c r="E445" i="9" s="1"/>
  <c r="AB439" i="5"/>
  <c r="O445" i="9" s="1"/>
  <c r="R439" i="5"/>
  <c r="T435" i="5"/>
  <c r="E441" i="9" s="1"/>
  <c r="AB435" i="5"/>
  <c r="O441" i="9" s="1"/>
  <c r="R435" i="5"/>
  <c r="T429" i="5"/>
  <c r="E435" i="9" s="1"/>
  <c r="R429" i="5"/>
  <c r="AB429" i="5"/>
  <c r="O435" i="9" s="1"/>
  <c r="T425" i="5"/>
  <c r="E431" i="9" s="1"/>
  <c r="R425" i="5"/>
  <c r="AB425" i="5"/>
  <c r="O431" i="9" s="1"/>
  <c r="T423" i="5"/>
  <c r="E429" i="9" s="1"/>
  <c r="AB423" i="5"/>
  <c r="O429" i="9" s="1"/>
  <c r="R423" i="5"/>
  <c r="T419" i="5"/>
  <c r="E425" i="9" s="1"/>
  <c r="AB419" i="5"/>
  <c r="O425" i="9" s="1"/>
  <c r="R419" i="5"/>
  <c r="T415" i="5"/>
  <c r="E421" i="9" s="1"/>
  <c r="AB415" i="5"/>
  <c r="O421" i="9" s="1"/>
  <c r="R415" i="5"/>
  <c r="T411" i="5"/>
  <c r="E417" i="9" s="1"/>
  <c r="AB411" i="5"/>
  <c r="O417" i="9" s="1"/>
  <c r="R411" i="5"/>
  <c r="T407" i="5"/>
  <c r="E413" i="9" s="1"/>
  <c r="AB407" i="5"/>
  <c r="O413" i="9" s="1"/>
  <c r="R407" i="5"/>
  <c r="T403" i="5"/>
  <c r="E409" i="9" s="1"/>
  <c r="R403" i="5"/>
  <c r="AB403" i="5"/>
  <c r="O409" i="9" s="1"/>
  <c r="T397" i="5"/>
  <c r="E403" i="9" s="1"/>
  <c r="AB397" i="5"/>
  <c r="O403" i="9" s="1"/>
  <c r="R397" i="5"/>
  <c r="T395" i="5"/>
  <c r="E401" i="9" s="1"/>
  <c r="R395" i="5"/>
  <c r="AB395" i="5"/>
  <c r="O401" i="9" s="1"/>
  <c r="T391" i="5"/>
  <c r="E397" i="9" s="1"/>
  <c r="AB391" i="5"/>
  <c r="O397" i="9" s="1"/>
  <c r="R391" i="5"/>
  <c r="T387" i="5"/>
  <c r="E393" i="9" s="1"/>
  <c r="AB387" i="5"/>
  <c r="O393" i="9" s="1"/>
  <c r="R387" i="5"/>
  <c r="T381" i="5"/>
  <c r="E387" i="9" s="1"/>
  <c r="R381" i="5"/>
  <c r="AB381" i="5"/>
  <c r="O387" i="9" s="1"/>
  <c r="T377" i="5"/>
  <c r="E383" i="9" s="1"/>
  <c r="R377" i="5"/>
  <c r="AB377" i="5"/>
  <c r="O383" i="9" s="1"/>
  <c r="R373" i="5"/>
  <c r="AB373" i="5"/>
  <c r="O379" i="9" s="1"/>
  <c r="T373" i="5"/>
  <c r="E379" i="9" s="1"/>
  <c r="T369" i="5"/>
  <c r="E375" i="9" s="1"/>
  <c r="R369" i="5"/>
  <c r="AB369" i="5"/>
  <c r="O375" i="9" s="1"/>
  <c r="T365" i="5"/>
  <c r="E371" i="9" s="1"/>
  <c r="R365" i="5"/>
  <c r="AB365" i="5"/>
  <c r="O371" i="9" s="1"/>
  <c r="T361" i="5"/>
  <c r="E367" i="9" s="1"/>
  <c r="R361" i="5"/>
  <c r="AB361" i="5"/>
  <c r="O367" i="9" s="1"/>
  <c r="R357" i="5"/>
  <c r="AB357" i="5"/>
  <c r="O363" i="9" s="1"/>
  <c r="T357" i="5"/>
  <c r="E363" i="9" s="1"/>
  <c r="T355" i="5"/>
  <c r="E361" i="9" s="1"/>
  <c r="AB355" i="5"/>
  <c r="O361" i="9" s="1"/>
  <c r="R355" i="5"/>
  <c r="R351" i="5"/>
  <c r="T351" i="5"/>
  <c r="E357" i="9" s="1"/>
  <c r="AB351" i="5"/>
  <c r="O357" i="9" s="1"/>
  <c r="T345" i="5"/>
  <c r="E351" i="9" s="1"/>
  <c r="R345" i="5"/>
  <c r="AB345" i="5"/>
  <c r="O351" i="9" s="1"/>
  <c r="T341" i="5"/>
  <c r="E347" i="9" s="1"/>
  <c r="R341" i="5"/>
  <c r="AB341" i="5"/>
  <c r="O347" i="9" s="1"/>
  <c r="R339" i="5"/>
  <c r="T339" i="5"/>
  <c r="E345" i="9" s="1"/>
  <c r="AB339" i="5"/>
  <c r="O345" i="9" s="1"/>
  <c r="R335" i="5"/>
  <c r="T335" i="5"/>
  <c r="E341" i="9" s="1"/>
  <c r="AB335" i="5"/>
  <c r="O341" i="9" s="1"/>
  <c r="T331" i="5"/>
  <c r="E337" i="9" s="1"/>
  <c r="AB331" i="5"/>
  <c r="O337" i="9" s="1"/>
  <c r="R331" i="5"/>
  <c r="R327" i="5"/>
  <c r="T327" i="5"/>
  <c r="E333" i="9" s="1"/>
  <c r="AB327" i="5"/>
  <c r="O333" i="9" s="1"/>
  <c r="T321" i="5"/>
  <c r="E327" i="9" s="1"/>
  <c r="R321" i="5"/>
  <c r="AB321" i="5"/>
  <c r="O327" i="9" s="1"/>
  <c r="R319" i="5"/>
  <c r="AB319" i="5"/>
  <c r="O325" i="9" s="1"/>
  <c r="T319" i="5"/>
  <c r="E325" i="9" s="1"/>
  <c r="R315" i="5"/>
  <c r="AB315" i="5"/>
  <c r="O321" i="9" s="1"/>
  <c r="T315" i="5"/>
  <c r="E321" i="9" s="1"/>
  <c r="R311" i="5"/>
  <c r="AB311" i="5"/>
  <c r="O317" i="9" s="1"/>
  <c r="T311" i="5"/>
  <c r="E317" i="9" s="1"/>
  <c r="R307" i="5"/>
  <c r="T307" i="5"/>
  <c r="E313" i="9" s="1"/>
  <c r="AB307" i="5"/>
  <c r="O313" i="9" s="1"/>
  <c r="R303" i="5"/>
  <c r="T303" i="5"/>
  <c r="E309" i="9" s="1"/>
  <c r="AB303" i="5"/>
  <c r="O309" i="9" s="1"/>
  <c r="T299" i="5"/>
  <c r="E305" i="9" s="1"/>
  <c r="R299" i="5"/>
  <c r="AB299" i="5"/>
  <c r="O305" i="9" s="1"/>
  <c r="R295" i="5"/>
  <c r="T295" i="5"/>
  <c r="E301" i="9" s="1"/>
  <c r="AB295" i="5"/>
  <c r="O301" i="9" s="1"/>
  <c r="T289" i="5"/>
  <c r="E295" i="9" s="1"/>
  <c r="R289" i="5"/>
  <c r="AB289" i="5"/>
  <c r="O295" i="9" s="1"/>
  <c r="T285" i="5"/>
  <c r="E291" i="9" s="1"/>
  <c r="R285" i="5"/>
  <c r="AB285" i="5"/>
  <c r="O291" i="9" s="1"/>
  <c r="R283" i="5"/>
  <c r="AB283" i="5"/>
  <c r="O289" i="9" s="1"/>
  <c r="T283" i="5"/>
  <c r="E289" i="9" s="1"/>
  <c r="R279" i="5"/>
  <c r="AB279" i="5"/>
  <c r="O285" i="9" s="1"/>
  <c r="T279" i="5"/>
  <c r="E285" i="9" s="1"/>
  <c r="R275" i="5"/>
  <c r="T275" i="5"/>
  <c r="E281" i="9" s="1"/>
  <c r="AB275" i="5"/>
  <c r="O281" i="9" s="1"/>
  <c r="R271" i="5"/>
  <c r="T271" i="5"/>
  <c r="E277" i="9" s="1"/>
  <c r="AB271" i="5"/>
  <c r="O277" i="9" s="1"/>
  <c r="T267" i="5"/>
  <c r="E273" i="9" s="1"/>
  <c r="AB267" i="5"/>
  <c r="O273" i="9" s="1"/>
  <c r="R267" i="5"/>
  <c r="R263" i="5"/>
  <c r="T263" i="5"/>
  <c r="E269" i="9" s="1"/>
  <c r="AB263" i="5"/>
  <c r="O269" i="9" s="1"/>
  <c r="AB259" i="5"/>
  <c r="O265" i="9" s="1"/>
  <c r="R259" i="5"/>
  <c r="T259" i="5"/>
  <c r="E265" i="9" s="1"/>
  <c r="R255" i="5"/>
  <c r="AB255" i="5"/>
  <c r="O261" i="9" s="1"/>
  <c r="T255" i="5"/>
  <c r="E261" i="9" s="1"/>
  <c r="T251" i="5"/>
  <c r="E257" i="9" s="1"/>
  <c r="R251" i="5"/>
  <c r="AB251" i="5"/>
  <c r="O257" i="9" s="1"/>
  <c r="R247" i="5"/>
  <c r="T247" i="5"/>
  <c r="E253" i="9" s="1"/>
  <c r="AB247" i="5"/>
  <c r="O253" i="9" s="1"/>
  <c r="R243" i="5"/>
  <c r="AB243" i="5"/>
  <c r="O249" i="9" s="1"/>
  <c r="T243" i="5"/>
  <c r="E249" i="9" s="1"/>
  <c r="R239" i="5"/>
  <c r="T239" i="5"/>
  <c r="E245" i="9" s="1"/>
  <c r="AB239" i="5"/>
  <c r="O245" i="9" s="1"/>
  <c r="T235" i="5"/>
  <c r="E241" i="9" s="1"/>
  <c r="AB235" i="5"/>
  <c r="O241" i="9" s="1"/>
  <c r="R235" i="5"/>
  <c r="R231" i="5"/>
  <c r="T231" i="5"/>
  <c r="E237" i="9" s="1"/>
  <c r="AB231" i="5"/>
  <c r="O237" i="9" s="1"/>
  <c r="T227" i="5"/>
  <c r="E233" i="9" s="1"/>
  <c r="AB227" i="5"/>
  <c r="O233" i="9" s="1"/>
  <c r="R227" i="5"/>
  <c r="R223" i="5"/>
  <c r="T223" i="5"/>
  <c r="E229" i="9" s="1"/>
  <c r="AB223" i="5"/>
  <c r="O229" i="9" s="1"/>
  <c r="R219" i="5"/>
  <c r="T219" i="5"/>
  <c r="E225" i="9" s="1"/>
  <c r="AB219" i="5"/>
  <c r="O225" i="9" s="1"/>
  <c r="R215" i="5"/>
  <c r="AB215" i="5"/>
  <c r="O221" i="9" s="1"/>
  <c r="T215" i="5"/>
  <c r="E221" i="9" s="1"/>
  <c r="R211" i="5"/>
  <c r="AB211" i="5"/>
  <c r="O217" i="9" s="1"/>
  <c r="T211" i="5"/>
  <c r="E217" i="9" s="1"/>
  <c r="R207" i="5"/>
  <c r="T207" i="5"/>
  <c r="E213" i="9" s="1"/>
  <c r="AB207" i="5"/>
  <c r="O213" i="9" s="1"/>
  <c r="T201" i="5"/>
  <c r="E207" i="9" s="1"/>
  <c r="R201" i="5"/>
  <c r="AB201" i="5"/>
  <c r="O207" i="9" s="1"/>
  <c r="R197" i="5"/>
  <c r="AB197" i="5"/>
  <c r="O203" i="9" s="1"/>
  <c r="T197" i="5"/>
  <c r="E203" i="9" s="1"/>
  <c r="T193" i="5"/>
  <c r="E199" i="9" s="1"/>
  <c r="R193" i="5"/>
  <c r="AB193" i="5"/>
  <c r="O199" i="9" s="1"/>
  <c r="R191" i="5"/>
  <c r="AB191" i="5"/>
  <c r="O197" i="9" s="1"/>
  <c r="T191" i="5"/>
  <c r="E197" i="9" s="1"/>
  <c r="T187" i="5"/>
  <c r="E193" i="9" s="1"/>
  <c r="AB187" i="5"/>
  <c r="O193" i="9" s="1"/>
  <c r="R187" i="5"/>
  <c r="R183" i="5"/>
  <c r="AB183" i="5"/>
  <c r="O189" i="9" s="1"/>
  <c r="T183" i="5"/>
  <c r="E189" i="9" s="1"/>
  <c r="R179" i="5"/>
  <c r="AB179" i="5"/>
  <c r="O185" i="9" s="1"/>
  <c r="T179" i="5"/>
  <c r="E185" i="9" s="1"/>
  <c r="R175" i="5"/>
  <c r="T175" i="5"/>
  <c r="E181" i="9" s="1"/>
  <c r="AB175" i="5"/>
  <c r="O181" i="9" s="1"/>
  <c r="T171" i="5"/>
  <c r="E177" i="9" s="1"/>
  <c r="R171" i="5"/>
  <c r="AB171" i="5"/>
  <c r="O177" i="9" s="1"/>
  <c r="R167" i="5"/>
  <c r="T167" i="5"/>
  <c r="E173" i="9" s="1"/>
  <c r="AB167" i="5"/>
  <c r="O173" i="9" s="1"/>
  <c r="T163" i="5"/>
  <c r="E169" i="9" s="1"/>
  <c r="AB163" i="5"/>
  <c r="O169" i="9" s="1"/>
  <c r="R163" i="5"/>
  <c r="R159" i="5"/>
  <c r="T159" i="5"/>
  <c r="E165" i="9" s="1"/>
  <c r="AB159" i="5"/>
  <c r="O165" i="9" s="1"/>
  <c r="AB155" i="5"/>
  <c r="O161" i="9" s="1"/>
  <c r="R155" i="5"/>
  <c r="T155" i="5"/>
  <c r="E161" i="9" s="1"/>
  <c r="R151" i="5"/>
  <c r="T151" i="5"/>
  <c r="E157" i="9" s="1"/>
  <c r="AB151" i="5"/>
  <c r="O157" i="9" s="1"/>
  <c r="E153" i="9"/>
  <c r="O153" i="9"/>
  <c r="E149" i="9"/>
  <c r="O149" i="9"/>
  <c r="E143" i="9"/>
  <c r="O143" i="9"/>
  <c r="E132" i="9"/>
  <c r="O132" i="9"/>
  <c r="R122" i="5"/>
  <c r="T122" i="5"/>
  <c r="E128" i="9" s="1"/>
  <c r="AB122" i="5"/>
  <c r="O128" i="9" s="1"/>
  <c r="R118" i="5"/>
  <c r="T118" i="5"/>
  <c r="E124" i="9" s="1"/>
  <c r="AB118" i="5"/>
  <c r="O124" i="9" s="1"/>
  <c r="R114" i="5"/>
  <c r="T114" i="5"/>
  <c r="E120" i="9" s="1"/>
  <c r="AB114" i="5"/>
  <c r="O120" i="9" s="1"/>
  <c r="R110" i="5"/>
  <c r="T110" i="5"/>
  <c r="E116" i="9" s="1"/>
  <c r="AB110" i="5"/>
  <c r="O116" i="9" s="1"/>
  <c r="R106" i="5"/>
  <c r="AB106" i="5"/>
  <c r="O112" i="9" s="1"/>
  <c r="T106" i="5"/>
  <c r="E112" i="9" s="1"/>
  <c r="R102" i="5"/>
  <c r="T102" i="5"/>
  <c r="E108" i="9" s="1"/>
  <c r="AB102" i="5"/>
  <c r="O108" i="9" s="1"/>
  <c r="R98" i="5"/>
  <c r="T98" i="5"/>
  <c r="E104" i="9" s="1"/>
  <c r="AB98" i="5"/>
  <c r="O104" i="9" s="1"/>
  <c r="R94" i="5"/>
  <c r="T94" i="5"/>
  <c r="E100" i="9" s="1"/>
  <c r="AB94" i="5"/>
  <c r="O100" i="9" s="1"/>
  <c r="E96" i="9"/>
  <c r="AB90" i="5"/>
  <c r="O96" i="9" s="1"/>
  <c r="E92" i="9"/>
  <c r="AB86" i="5"/>
  <c r="O92" i="9" s="1"/>
  <c r="E88" i="9"/>
  <c r="AB82" i="5"/>
  <c r="O88" i="9" s="1"/>
  <c r="E82" i="9"/>
  <c r="AB76" i="5"/>
  <c r="O82" i="9" s="1"/>
  <c r="AB72" i="5"/>
  <c r="O78" i="9" s="1"/>
  <c r="AB68" i="5"/>
  <c r="O74" i="9" s="1"/>
  <c r="AB64" i="5"/>
  <c r="O70" i="9" s="1"/>
  <c r="E70" i="9"/>
  <c r="AB58" i="5"/>
  <c r="O64" i="9" s="1"/>
  <c r="E60" i="9"/>
  <c r="AB54" i="5"/>
  <c r="O60" i="9" s="1"/>
  <c r="AB50" i="5"/>
  <c r="O56" i="9" s="1"/>
  <c r="E52" i="9"/>
  <c r="AB46" i="5"/>
  <c r="O52" i="9" s="1"/>
  <c r="AB42" i="5"/>
  <c r="O48" i="9" s="1"/>
  <c r="E44" i="9"/>
  <c r="AB38" i="5"/>
  <c r="O44" i="9" s="1"/>
  <c r="AB34" i="5"/>
  <c r="O40" i="9" s="1"/>
  <c r="E36" i="9"/>
  <c r="AB30" i="5"/>
  <c r="O36" i="9" s="1"/>
  <c r="E32" i="9"/>
  <c r="O32" i="9"/>
  <c r="E28" i="9"/>
  <c r="O28" i="9"/>
  <c r="E24" i="9"/>
  <c r="O24" i="9"/>
  <c r="E22" i="9"/>
  <c r="O22" i="9"/>
  <c r="E10" i="9"/>
  <c r="AB4" i="5"/>
  <c r="T619" i="5"/>
  <c r="E625" i="9" s="1"/>
  <c r="R619" i="5"/>
  <c r="AB619" i="5"/>
  <c r="O625" i="9" s="1"/>
  <c r="T1011" i="5"/>
  <c r="E1017" i="9" s="1"/>
  <c r="AB1011" i="5"/>
  <c r="O1017" i="9" s="1"/>
  <c r="R1011" i="5"/>
  <c r="R1005" i="5"/>
  <c r="AB1005" i="5"/>
  <c r="O1011" i="9" s="1"/>
  <c r="T1005" i="5"/>
  <c r="E1011" i="9" s="1"/>
  <c r="R1001" i="5"/>
  <c r="T1001" i="5"/>
  <c r="E1007" i="9" s="1"/>
  <c r="AB1001" i="5"/>
  <c r="O1007" i="9" s="1"/>
  <c r="R997" i="5"/>
  <c r="AB997" i="5"/>
  <c r="O1003" i="9" s="1"/>
  <c r="T997" i="5"/>
  <c r="E1003" i="9" s="1"/>
  <c r="R993" i="5"/>
  <c r="T993" i="5"/>
  <c r="E999" i="9" s="1"/>
  <c r="AB993" i="5"/>
  <c r="O999" i="9" s="1"/>
  <c r="R989" i="5"/>
  <c r="T989" i="5"/>
  <c r="E995" i="9" s="1"/>
  <c r="AB989" i="5"/>
  <c r="O995" i="9" s="1"/>
  <c r="R985" i="5"/>
  <c r="T985" i="5"/>
  <c r="E991" i="9" s="1"/>
  <c r="AB985" i="5"/>
  <c r="O991" i="9" s="1"/>
  <c r="AB983" i="5"/>
  <c r="O989" i="9" s="1"/>
  <c r="R983" i="5"/>
  <c r="T983" i="5"/>
  <c r="E989" i="9" s="1"/>
  <c r="T979" i="5"/>
  <c r="E985" i="9" s="1"/>
  <c r="AB979" i="5"/>
  <c r="O985" i="9" s="1"/>
  <c r="R979" i="5"/>
  <c r="R975" i="5"/>
  <c r="AB975" i="5"/>
  <c r="O981" i="9" s="1"/>
  <c r="T975" i="5"/>
  <c r="E981" i="9" s="1"/>
  <c r="R969" i="5"/>
  <c r="T969" i="5"/>
  <c r="E975" i="9" s="1"/>
  <c r="AB969" i="5"/>
  <c r="O975" i="9" s="1"/>
  <c r="R965" i="5"/>
  <c r="T965" i="5"/>
  <c r="E971" i="9" s="1"/>
  <c r="AB965" i="5"/>
  <c r="O971" i="9" s="1"/>
  <c r="R961" i="5"/>
  <c r="T961" i="5"/>
  <c r="E967" i="9" s="1"/>
  <c r="AB961" i="5"/>
  <c r="O967" i="9" s="1"/>
  <c r="R957" i="5"/>
  <c r="T957" i="5"/>
  <c r="E963" i="9" s="1"/>
  <c r="AB957" i="5"/>
  <c r="O963" i="9" s="1"/>
  <c r="R953" i="5"/>
  <c r="T953" i="5"/>
  <c r="E959" i="9" s="1"/>
  <c r="AB953" i="5"/>
  <c r="O959" i="9" s="1"/>
  <c r="T949" i="5"/>
  <c r="E955" i="9" s="1"/>
  <c r="AB949" i="5"/>
  <c r="O955" i="9" s="1"/>
  <c r="R949" i="5"/>
  <c r="R945" i="5"/>
  <c r="T945" i="5"/>
  <c r="E951" i="9" s="1"/>
  <c r="AB945" i="5"/>
  <c r="O951" i="9" s="1"/>
  <c r="R941" i="5"/>
  <c r="AB941" i="5"/>
  <c r="O947" i="9" s="1"/>
  <c r="T941" i="5"/>
  <c r="E947" i="9" s="1"/>
  <c r="T939" i="5"/>
  <c r="E945" i="9" s="1"/>
  <c r="R939" i="5"/>
  <c r="AB939" i="5"/>
  <c r="O945" i="9" s="1"/>
  <c r="T935" i="5"/>
  <c r="E941" i="9" s="1"/>
  <c r="AB935" i="5"/>
  <c r="O941" i="9" s="1"/>
  <c r="R935" i="5"/>
  <c r="R929" i="5"/>
  <c r="T929" i="5"/>
  <c r="E935" i="9" s="1"/>
  <c r="AB929" i="5"/>
  <c r="O935" i="9" s="1"/>
  <c r="R925" i="5"/>
  <c r="T925" i="5"/>
  <c r="E931" i="9" s="1"/>
  <c r="AB925" i="5"/>
  <c r="O931" i="9" s="1"/>
  <c r="T923" i="5"/>
  <c r="E929" i="9" s="1"/>
  <c r="AB923" i="5"/>
  <c r="O929" i="9" s="1"/>
  <c r="R923" i="5"/>
  <c r="AB919" i="5"/>
  <c r="O925" i="9" s="1"/>
  <c r="R919" i="5"/>
  <c r="T919" i="5"/>
  <c r="E925" i="9" s="1"/>
  <c r="R913" i="5"/>
  <c r="AB913" i="5"/>
  <c r="O919" i="9" s="1"/>
  <c r="T913" i="5"/>
  <c r="E919" i="9" s="1"/>
  <c r="R909" i="5"/>
  <c r="T909" i="5"/>
  <c r="E915" i="9" s="1"/>
  <c r="AB909" i="5"/>
  <c r="O915" i="9" s="1"/>
  <c r="R905" i="5"/>
  <c r="T905" i="5"/>
  <c r="E911" i="9" s="1"/>
  <c r="AB905" i="5"/>
  <c r="O911" i="9" s="1"/>
  <c r="R901" i="5"/>
  <c r="T901" i="5"/>
  <c r="E907" i="9" s="1"/>
  <c r="AB901" i="5"/>
  <c r="O907" i="9" s="1"/>
  <c r="R897" i="5"/>
  <c r="T897" i="5"/>
  <c r="E903" i="9" s="1"/>
  <c r="AB897" i="5"/>
  <c r="O903" i="9" s="1"/>
  <c r="R893" i="5"/>
  <c r="T893" i="5"/>
  <c r="E899" i="9" s="1"/>
  <c r="AB893" i="5"/>
  <c r="O899" i="9" s="1"/>
  <c r="R889" i="5"/>
  <c r="T889" i="5"/>
  <c r="E895" i="9" s="1"/>
  <c r="AB889" i="5"/>
  <c r="O895" i="9" s="1"/>
  <c r="T885" i="5"/>
  <c r="E891" i="9" s="1"/>
  <c r="AB885" i="5"/>
  <c r="O891" i="9" s="1"/>
  <c r="R885" i="5"/>
  <c r="R881" i="5"/>
  <c r="T881" i="5"/>
  <c r="E887" i="9" s="1"/>
  <c r="AB881" i="5"/>
  <c r="O887" i="9" s="1"/>
  <c r="R879" i="5"/>
  <c r="AB879" i="5"/>
  <c r="O885" i="9" s="1"/>
  <c r="T879" i="5"/>
  <c r="E885" i="9" s="1"/>
  <c r="R873" i="5"/>
  <c r="T873" i="5"/>
  <c r="E879" i="9" s="1"/>
  <c r="AB873" i="5"/>
  <c r="O879" i="9" s="1"/>
  <c r="R869" i="5"/>
  <c r="AB869" i="5"/>
  <c r="O875" i="9" s="1"/>
  <c r="T869" i="5"/>
  <c r="E875" i="9" s="1"/>
  <c r="R865" i="5"/>
  <c r="T865" i="5"/>
  <c r="E871" i="9" s="1"/>
  <c r="AB865" i="5"/>
  <c r="O871" i="9" s="1"/>
  <c r="R861" i="5"/>
  <c r="T861" i="5"/>
  <c r="E867" i="9" s="1"/>
  <c r="AB861" i="5"/>
  <c r="O867" i="9" s="1"/>
  <c r="T859" i="5"/>
  <c r="E865" i="9" s="1"/>
  <c r="AB859" i="5"/>
  <c r="O865" i="9" s="1"/>
  <c r="R859" i="5"/>
  <c r="AB855" i="5"/>
  <c r="O861" i="9" s="1"/>
  <c r="R855" i="5"/>
  <c r="T855" i="5"/>
  <c r="E861" i="9" s="1"/>
  <c r="R849" i="5"/>
  <c r="AB849" i="5"/>
  <c r="O855" i="9" s="1"/>
  <c r="T849" i="5"/>
  <c r="E855" i="9" s="1"/>
  <c r="R845" i="5"/>
  <c r="T845" i="5"/>
  <c r="E851" i="9" s="1"/>
  <c r="AB845" i="5"/>
  <c r="O851" i="9" s="1"/>
  <c r="R841" i="5"/>
  <c r="T841" i="5"/>
  <c r="E847" i="9" s="1"/>
  <c r="AB841" i="5"/>
  <c r="O847" i="9" s="1"/>
  <c r="R837" i="5"/>
  <c r="T837" i="5"/>
  <c r="E843" i="9" s="1"/>
  <c r="AB837" i="5"/>
  <c r="O843" i="9" s="1"/>
  <c r="R833" i="5"/>
  <c r="T833" i="5"/>
  <c r="E839" i="9" s="1"/>
  <c r="AB833" i="5"/>
  <c r="O839" i="9" s="1"/>
  <c r="R829" i="5"/>
  <c r="T829" i="5"/>
  <c r="E835" i="9" s="1"/>
  <c r="AB829" i="5"/>
  <c r="O835" i="9" s="1"/>
  <c r="R825" i="5"/>
  <c r="T825" i="5"/>
  <c r="E831" i="9" s="1"/>
  <c r="AB825" i="5"/>
  <c r="O831" i="9" s="1"/>
  <c r="T821" i="5"/>
  <c r="E827" i="9" s="1"/>
  <c r="AB821" i="5"/>
  <c r="O827" i="9" s="1"/>
  <c r="R821" i="5"/>
  <c r="R817" i="5"/>
  <c r="T817" i="5"/>
  <c r="E823" i="9" s="1"/>
  <c r="AB817" i="5"/>
  <c r="O823" i="9" s="1"/>
  <c r="R815" i="5"/>
  <c r="AB815" i="5"/>
  <c r="O821" i="9" s="1"/>
  <c r="T815" i="5"/>
  <c r="E821" i="9" s="1"/>
  <c r="T811" i="5"/>
  <c r="E817" i="9" s="1"/>
  <c r="R811" i="5"/>
  <c r="AB811" i="5"/>
  <c r="O817" i="9" s="1"/>
  <c r="T807" i="5"/>
  <c r="E813" i="9" s="1"/>
  <c r="AB807" i="5"/>
  <c r="O813" i="9" s="1"/>
  <c r="R807" i="5"/>
  <c r="T803" i="5"/>
  <c r="E809" i="9" s="1"/>
  <c r="AB803" i="5"/>
  <c r="O809" i="9" s="1"/>
  <c r="R803" i="5"/>
  <c r="T797" i="5"/>
  <c r="E803" i="9" s="1"/>
  <c r="R797" i="5"/>
  <c r="AB797" i="5"/>
  <c r="O803" i="9" s="1"/>
  <c r="T793" i="5"/>
  <c r="E799" i="9" s="1"/>
  <c r="R793" i="5"/>
  <c r="AB793" i="5"/>
  <c r="O799" i="9" s="1"/>
  <c r="T789" i="5"/>
  <c r="E795" i="9" s="1"/>
  <c r="R789" i="5"/>
  <c r="AB789" i="5"/>
  <c r="O795" i="9" s="1"/>
  <c r="T785" i="5"/>
  <c r="E791" i="9" s="1"/>
  <c r="R785" i="5"/>
  <c r="AB785" i="5"/>
  <c r="O791" i="9" s="1"/>
  <c r="T783" i="5"/>
  <c r="E789" i="9" s="1"/>
  <c r="R783" i="5"/>
  <c r="AB783" i="5"/>
  <c r="O789" i="9" s="1"/>
  <c r="T779" i="5"/>
  <c r="E785" i="9" s="1"/>
  <c r="R779" i="5"/>
  <c r="AB779" i="5"/>
  <c r="O785" i="9" s="1"/>
  <c r="T775" i="5"/>
  <c r="E781" i="9" s="1"/>
  <c r="AB775" i="5"/>
  <c r="O781" i="9" s="1"/>
  <c r="R775" i="5"/>
  <c r="T771" i="5"/>
  <c r="E777" i="9" s="1"/>
  <c r="AB771" i="5"/>
  <c r="O777" i="9" s="1"/>
  <c r="R771" i="5"/>
  <c r="T767" i="5"/>
  <c r="E773" i="9" s="1"/>
  <c r="AB767" i="5"/>
  <c r="O773" i="9" s="1"/>
  <c r="R767" i="5"/>
  <c r="T761" i="5"/>
  <c r="E767" i="9" s="1"/>
  <c r="R761" i="5"/>
  <c r="AB761" i="5"/>
  <c r="O767" i="9" s="1"/>
  <c r="T757" i="5"/>
  <c r="E763" i="9" s="1"/>
  <c r="AB757" i="5"/>
  <c r="O763" i="9" s="1"/>
  <c r="R757" i="5"/>
  <c r="T753" i="5"/>
  <c r="E759" i="9" s="1"/>
  <c r="R753" i="5"/>
  <c r="AB753" i="5"/>
  <c r="O759" i="9" s="1"/>
  <c r="T749" i="5"/>
  <c r="E755" i="9" s="1"/>
  <c r="R749" i="5"/>
  <c r="AB749" i="5"/>
  <c r="O755" i="9" s="1"/>
  <c r="T745" i="5"/>
  <c r="E751" i="9" s="1"/>
  <c r="R745" i="5"/>
  <c r="AB745" i="5"/>
  <c r="O751" i="9" s="1"/>
  <c r="T741" i="5"/>
  <c r="E747" i="9" s="1"/>
  <c r="R741" i="5"/>
  <c r="AB741" i="5"/>
  <c r="O747" i="9" s="1"/>
  <c r="T737" i="5"/>
  <c r="E743" i="9" s="1"/>
  <c r="R737" i="5"/>
  <c r="AB737" i="5"/>
  <c r="O743" i="9" s="1"/>
  <c r="T733" i="5"/>
  <c r="E739" i="9" s="1"/>
  <c r="R733" i="5"/>
  <c r="AB733" i="5"/>
  <c r="O739" i="9" s="1"/>
  <c r="T729" i="5"/>
  <c r="E735" i="9" s="1"/>
  <c r="R729" i="5"/>
  <c r="AB729" i="5"/>
  <c r="O735" i="9" s="1"/>
  <c r="T725" i="5"/>
  <c r="E731" i="9" s="1"/>
  <c r="R725" i="5"/>
  <c r="AB725" i="5"/>
  <c r="O731" i="9" s="1"/>
  <c r="T721" i="5"/>
  <c r="E727" i="9" s="1"/>
  <c r="R721" i="5"/>
  <c r="AB721" i="5"/>
  <c r="O727" i="9" s="1"/>
  <c r="T717" i="5"/>
  <c r="E723" i="9" s="1"/>
  <c r="R717" i="5"/>
  <c r="AB717" i="5"/>
  <c r="O723" i="9" s="1"/>
  <c r="T713" i="5"/>
  <c r="E719" i="9" s="1"/>
  <c r="R713" i="5"/>
  <c r="AB713" i="5"/>
  <c r="O719" i="9" s="1"/>
  <c r="T709" i="5"/>
  <c r="E715" i="9" s="1"/>
  <c r="AB709" i="5"/>
  <c r="O715" i="9" s="1"/>
  <c r="R709" i="5"/>
  <c r="T705" i="5"/>
  <c r="E711" i="9" s="1"/>
  <c r="R705" i="5"/>
  <c r="AB705" i="5"/>
  <c r="O711" i="9" s="1"/>
  <c r="T701" i="5"/>
  <c r="E707" i="9" s="1"/>
  <c r="R701" i="5"/>
  <c r="AB701" i="5"/>
  <c r="O707" i="9" s="1"/>
  <c r="T697" i="5"/>
  <c r="E703" i="9" s="1"/>
  <c r="R697" i="5"/>
  <c r="AB697" i="5"/>
  <c r="O703" i="9" s="1"/>
  <c r="T693" i="5"/>
  <c r="E699" i="9" s="1"/>
  <c r="R693" i="5"/>
  <c r="AB693" i="5"/>
  <c r="O699" i="9" s="1"/>
  <c r="T689" i="5"/>
  <c r="E695" i="9" s="1"/>
  <c r="R689" i="5"/>
  <c r="AB689" i="5"/>
  <c r="O695" i="9" s="1"/>
  <c r="T685" i="5"/>
  <c r="E691" i="9" s="1"/>
  <c r="R685" i="5"/>
  <c r="AB685" i="5"/>
  <c r="O691" i="9" s="1"/>
  <c r="T681" i="5"/>
  <c r="E687" i="9" s="1"/>
  <c r="R681" i="5"/>
  <c r="AB681" i="5"/>
  <c r="O687" i="9" s="1"/>
  <c r="T677" i="5"/>
  <c r="E683" i="9" s="1"/>
  <c r="AB677" i="5"/>
  <c r="O683" i="9" s="1"/>
  <c r="R677" i="5"/>
  <c r="T673" i="5"/>
  <c r="E679" i="9" s="1"/>
  <c r="R673" i="5"/>
  <c r="AB673" i="5"/>
  <c r="O679" i="9" s="1"/>
  <c r="T669" i="5"/>
  <c r="E675" i="9" s="1"/>
  <c r="R669" i="5"/>
  <c r="AB669" i="5"/>
  <c r="O675" i="9" s="1"/>
  <c r="T665" i="5"/>
  <c r="E671" i="9" s="1"/>
  <c r="R665" i="5"/>
  <c r="AB665" i="5"/>
  <c r="O671" i="9" s="1"/>
  <c r="T661" i="5"/>
  <c r="E667" i="9" s="1"/>
  <c r="AB661" i="5"/>
  <c r="O667" i="9" s="1"/>
  <c r="R661" i="5"/>
  <c r="T659" i="5"/>
  <c r="E665" i="9" s="1"/>
  <c r="R659" i="5"/>
  <c r="AB659" i="5"/>
  <c r="O665" i="9" s="1"/>
  <c r="T655" i="5"/>
  <c r="E661" i="9" s="1"/>
  <c r="R655" i="5"/>
  <c r="AB655" i="5"/>
  <c r="O661" i="9" s="1"/>
  <c r="T649" i="5"/>
  <c r="E655" i="9" s="1"/>
  <c r="R649" i="5"/>
  <c r="AB649" i="5"/>
  <c r="O655" i="9" s="1"/>
  <c r="T647" i="5"/>
  <c r="E653" i="9" s="1"/>
  <c r="AB647" i="5"/>
  <c r="O653" i="9" s="1"/>
  <c r="R647" i="5"/>
  <c r="T641" i="5"/>
  <c r="E647" i="9" s="1"/>
  <c r="R641" i="5"/>
  <c r="AB641" i="5"/>
  <c r="O647" i="9" s="1"/>
  <c r="T637" i="5"/>
  <c r="E643" i="9" s="1"/>
  <c r="R637" i="5"/>
  <c r="AB637" i="5"/>
  <c r="O643" i="9" s="1"/>
  <c r="T635" i="5"/>
  <c r="E641" i="9" s="1"/>
  <c r="R635" i="5"/>
  <c r="AB635" i="5"/>
  <c r="O641" i="9" s="1"/>
  <c r="T631" i="5"/>
  <c r="E637" i="9" s="1"/>
  <c r="R631" i="5"/>
  <c r="AB631" i="5"/>
  <c r="O637" i="9" s="1"/>
  <c r="T625" i="5"/>
  <c r="E631" i="9" s="1"/>
  <c r="R625" i="5"/>
  <c r="AB625" i="5"/>
  <c r="O631" i="9" s="1"/>
  <c r="T617" i="5"/>
  <c r="E623" i="9" s="1"/>
  <c r="R617" i="5"/>
  <c r="AB617" i="5"/>
  <c r="O623" i="9" s="1"/>
  <c r="T613" i="5"/>
  <c r="E619" i="9" s="1"/>
  <c r="R613" i="5"/>
  <c r="AB613" i="5"/>
  <c r="O619" i="9" s="1"/>
  <c r="T611" i="5"/>
  <c r="E617" i="9" s="1"/>
  <c r="R611" i="5"/>
  <c r="AB611" i="5"/>
  <c r="O617" i="9" s="1"/>
  <c r="T605" i="5"/>
  <c r="E611" i="9" s="1"/>
  <c r="R605" i="5"/>
  <c r="AB605" i="5"/>
  <c r="O611" i="9" s="1"/>
  <c r="T601" i="5"/>
  <c r="E607" i="9" s="1"/>
  <c r="R601" i="5"/>
  <c r="AB601" i="5"/>
  <c r="O607" i="9" s="1"/>
  <c r="T597" i="5"/>
  <c r="E603" i="9" s="1"/>
  <c r="R597" i="5"/>
  <c r="AB597" i="5"/>
  <c r="O603" i="9" s="1"/>
  <c r="T593" i="5"/>
  <c r="E599" i="9" s="1"/>
  <c r="R593" i="5"/>
  <c r="AB593" i="5"/>
  <c r="O599" i="9" s="1"/>
  <c r="T589" i="5"/>
  <c r="E595" i="9" s="1"/>
  <c r="R589" i="5"/>
  <c r="AB589" i="5"/>
  <c r="O595" i="9" s="1"/>
  <c r="T585" i="5"/>
  <c r="E591" i="9" s="1"/>
  <c r="R585" i="5"/>
  <c r="AB585" i="5"/>
  <c r="O591" i="9" s="1"/>
  <c r="T581" i="5"/>
  <c r="E587" i="9" s="1"/>
  <c r="R581" i="5"/>
  <c r="AB581" i="5"/>
  <c r="O587" i="9" s="1"/>
  <c r="T577" i="5"/>
  <c r="E583" i="9" s="1"/>
  <c r="R577" i="5"/>
  <c r="AB577" i="5"/>
  <c r="O583" i="9" s="1"/>
  <c r="T573" i="5"/>
  <c r="E579" i="9" s="1"/>
  <c r="R573" i="5"/>
  <c r="AB573" i="5"/>
  <c r="O579" i="9" s="1"/>
  <c r="T569" i="5"/>
  <c r="E575" i="9" s="1"/>
  <c r="R569" i="5"/>
  <c r="AB569" i="5"/>
  <c r="O575" i="9" s="1"/>
  <c r="T565" i="5"/>
  <c r="E571" i="9" s="1"/>
  <c r="R565" i="5"/>
  <c r="AB565" i="5"/>
  <c r="O571" i="9" s="1"/>
  <c r="T561" i="5"/>
  <c r="E567" i="9" s="1"/>
  <c r="R561" i="5"/>
  <c r="AB561" i="5"/>
  <c r="O567" i="9" s="1"/>
  <c r="T557" i="5"/>
  <c r="E563" i="9" s="1"/>
  <c r="R557" i="5"/>
  <c r="AB557" i="5"/>
  <c r="O563" i="9" s="1"/>
  <c r="T553" i="5"/>
  <c r="E559" i="9" s="1"/>
  <c r="R553" i="5"/>
  <c r="AB553" i="5"/>
  <c r="O559" i="9" s="1"/>
  <c r="T549" i="5"/>
  <c r="E555" i="9" s="1"/>
  <c r="AB549" i="5"/>
  <c r="O555" i="9" s="1"/>
  <c r="R549" i="5"/>
  <c r="T545" i="5"/>
  <c r="E551" i="9" s="1"/>
  <c r="R545" i="5"/>
  <c r="AB545" i="5"/>
  <c r="O551" i="9" s="1"/>
  <c r="T541" i="5"/>
  <c r="E547" i="9" s="1"/>
  <c r="R541" i="5"/>
  <c r="AB541" i="5"/>
  <c r="O547" i="9" s="1"/>
  <c r="T537" i="5"/>
  <c r="E543" i="9" s="1"/>
  <c r="R537" i="5"/>
  <c r="AB537" i="5"/>
  <c r="O543" i="9" s="1"/>
  <c r="T533" i="5"/>
  <c r="E539" i="9" s="1"/>
  <c r="R533" i="5"/>
  <c r="AB533" i="5"/>
  <c r="O539" i="9" s="1"/>
  <c r="T531" i="5"/>
  <c r="E537" i="9" s="1"/>
  <c r="R531" i="5"/>
  <c r="AB531" i="5"/>
  <c r="O537" i="9" s="1"/>
  <c r="T527" i="5"/>
  <c r="E533" i="9" s="1"/>
  <c r="R527" i="5"/>
  <c r="AB527" i="5"/>
  <c r="O533" i="9" s="1"/>
  <c r="T523" i="5"/>
  <c r="E529" i="9" s="1"/>
  <c r="R523" i="5"/>
  <c r="AB523" i="5"/>
  <c r="O529" i="9" s="1"/>
  <c r="T519" i="5"/>
  <c r="E525" i="9" s="1"/>
  <c r="AB519" i="5"/>
  <c r="O525" i="9" s="1"/>
  <c r="R519" i="5"/>
  <c r="T515" i="5"/>
  <c r="E521" i="9" s="1"/>
  <c r="AB515" i="5"/>
  <c r="O521" i="9" s="1"/>
  <c r="R515" i="5"/>
  <c r="T513" i="5"/>
  <c r="E519" i="9" s="1"/>
  <c r="R513" i="5"/>
  <c r="AB513" i="5"/>
  <c r="O519" i="9" s="1"/>
  <c r="T509" i="5"/>
  <c r="E515" i="9" s="1"/>
  <c r="R509" i="5"/>
  <c r="AB509" i="5"/>
  <c r="O515" i="9" s="1"/>
  <c r="T505" i="5"/>
  <c r="E511" i="9" s="1"/>
  <c r="R505" i="5"/>
  <c r="AB505" i="5"/>
  <c r="O511" i="9" s="1"/>
  <c r="T501" i="5"/>
  <c r="E507" i="9" s="1"/>
  <c r="AB501" i="5"/>
  <c r="O507" i="9" s="1"/>
  <c r="R501" i="5"/>
  <c r="T497" i="5"/>
  <c r="E503" i="9" s="1"/>
  <c r="R497" i="5"/>
  <c r="AB497" i="5"/>
  <c r="O503" i="9" s="1"/>
  <c r="T493" i="5"/>
  <c r="E499" i="9" s="1"/>
  <c r="R493" i="5"/>
  <c r="AB493" i="5"/>
  <c r="O499" i="9" s="1"/>
  <c r="T489" i="5"/>
  <c r="E495" i="9" s="1"/>
  <c r="R489" i="5"/>
  <c r="AB489" i="5"/>
  <c r="O495" i="9" s="1"/>
  <c r="T485" i="5"/>
  <c r="E491" i="9" s="1"/>
  <c r="R485" i="5"/>
  <c r="AB485" i="5"/>
  <c r="O491" i="9" s="1"/>
  <c r="T481" i="5"/>
  <c r="E487" i="9" s="1"/>
  <c r="R481" i="5"/>
  <c r="AB481" i="5"/>
  <c r="O487" i="9" s="1"/>
  <c r="T477" i="5"/>
  <c r="E483" i="9" s="1"/>
  <c r="R477" i="5"/>
  <c r="AB477" i="5"/>
  <c r="O483" i="9" s="1"/>
  <c r="T473" i="5"/>
  <c r="E479" i="9" s="1"/>
  <c r="R473" i="5"/>
  <c r="AB473" i="5"/>
  <c r="O479" i="9" s="1"/>
  <c r="T469" i="5"/>
  <c r="E475" i="9" s="1"/>
  <c r="R469" i="5"/>
  <c r="AB469" i="5"/>
  <c r="O475" i="9" s="1"/>
  <c r="T465" i="5"/>
  <c r="E471" i="9" s="1"/>
  <c r="R465" i="5"/>
  <c r="AB465" i="5"/>
  <c r="O471" i="9" s="1"/>
  <c r="T461" i="5"/>
  <c r="E467" i="9" s="1"/>
  <c r="R461" i="5"/>
  <c r="AB461" i="5"/>
  <c r="O467" i="9" s="1"/>
  <c r="T457" i="5"/>
  <c r="E463" i="9" s="1"/>
  <c r="R457" i="5"/>
  <c r="AB457" i="5"/>
  <c r="O463" i="9" s="1"/>
  <c r="T453" i="5"/>
  <c r="E459" i="9" s="1"/>
  <c r="AB453" i="5"/>
  <c r="O459" i="9" s="1"/>
  <c r="R453" i="5"/>
  <c r="T449" i="5"/>
  <c r="E455" i="9" s="1"/>
  <c r="R449" i="5"/>
  <c r="AB449" i="5"/>
  <c r="O455" i="9" s="1"/>
  <c r="T445" i="5"/>
  <c r="E451" i="9" s="1"/>
  <c r="R445" i="5"/>
  <c r="AB445" i="5"/>
  <c r="O451" i="9" s="1"/>
  <c r="T441" i="5"/>
  <c r="E447" i="9" s="1"/>
  <c r="R441" i="5"/>
  <c r="AB441" i="5"/>
  <c r="O447" i="9" s="1"/>
  <c r="T437" i="5"/>
  <c r="E443" i="9" s="1"/>
  <c r="R437" i="5"/>
  <c r="AB437" i="5"/>
  <c r="O443" i="9" s="1"/>
  <c r="T433" i="5"/>
  <c r="E439" i="9" s="1"/>
  <c r="R433" i="5"/>
  <c r="AB433" i="5"/>
  <c r="O439" i="9" s="1"/>
  <c r="T431" i="5"/>
  <c r="E437" i="9" s="1"/>
  <c r="R431" i="5"/>
  <c r="AB431" i="5"/>
  <c r="O437" i="9" s="1"/>
  <c r="T427" i="5"/>
  <c r="E433" i="9" s="1"/>
  <c r="R427" i="5"/>
  <c r="AB427" i="5"/>
  <c r="O433" i="9" s="1"/>
  <c r="T421" i="5"/>
  <c r="E427" i="9" s="1"/>
  <c r="AB421" i="5"/>
  <c r="O427" i="9" s="1"/>
  <c r="R421" i="5"/>
  <c r="T417" i="5"/>
  <c r="E423" i="9" s="1"/>
  <c r="R417" i="5"/>
  <c r="AB417" i="5"/>
  <c r="O423" i="9" s="1"/>
  <c r="T413" i="5"/>
  <c r="E419" i="9" s="1"/>
  <c r="R413" i="5"/>
  <c r="AB413" i="5"/>
  <c r="O419" i="9" s="1"/>
  <c r="T409" i="5"/>
  <c r="E415" i="9" s="1"/>
  <c r="R409" i="5"/>
  <c r="AB409" i="5"/>
  <c r="O415" i="9" s="1"/>
  <c r="T405" i="5"/>
  <c r="E411" i="9" s="1"/>
  <c r="AB405" i="5"/>
  <c r="O411" i="9" s="1"/>
  <c r="R405" i="5"/>
  <c r="T401" i="5"/>
  <c r="E407" i="9" s="1"/>
  <c r="R401" i="5"/>
  <c r="AB401" i="5"/>
  <c r="O407" i="9" s="1"/>
  <c r="T399" i="5"/>
  <c r="E405" i="9" s="1"/>
  <c r="R399" i="5"/>
  <c r="AB399" i="5"/>
  <c r="O405" i="9" s="1"/>
  <c r="T393" i="5"/>
  <c r="E399" i="9" s="1"/>
  <c r="R393" i="5"/>
  <c r="AB393" i="5"/>
  <c r="O399" i="9" s="1"/>
  <c r="T389" i="5"/>
  <c r="E395" i="9" s="1"/>
  <c r="R389" i="5"/>
  <c r="AB389" i="5"/>
  <c r="O395" i="9" s="1"/>
  <c r="T385" i="5"/>
  <c r="E391" i="9" s="1"/>
  <c r="R385" i="5"/>
  <c r="AB385" i="5"/>
  <c r="O391" i="9" s="1"/>
  <c r="R383" i="5"/>
  <c r="T383" i="5"/>
  <c r="E389" i="9" s="1"/>
  <c r="AB383" i="5"/>
  <c r="O389" i="9" s="1"/>
  <c r="T379" i="5"/>
  <c r="E385" i="9" s="1"/>
  <c r="AB379" i="5"/>
  <c r="O385" i="9" s="1"/>
  <c r="R379" i="5"/>
  <c r="R375" i="5"/>
  <c r="T375" i="5"/>
  <c r="E381" i="9" s="1"/>
  <c r="AB375" i="5"/>
  <c r="O381" i="9" s="1"/>
  <c r="R371" i="5"/>
  <c r="T371" i="5"/>
  <c r="E377" i="9" s="1"/>
  <c r="AB371" i="5"/>
  <c r="O377" i="9" s="1"/>
  <c r="R367" i="5"/>
  <c r="T367" i="5"/>
  <c r="E373" i="9" s="1"/>
  <c r="AB367" i="5"/>
  <c r="O373" i="9" s="1"/>
  <c r="T363" i="5"/>
  <c r="E369" i="9" s="1"/>
  <c r="AB363" i="5"/>
  <c r="O369" i="9" s="1"/>
  <c r="R363" i="5"/>
  <c r="R359" i="5"/>
  <c r="AB359" i="5"/>
  <c r="O365" i="9" s="1"/>
  <c r="T359" i="5"/>
  <c r="E365" i="9" s="1"/>
  <c r="T353" i="5"/>
  <c r="E359" i="9" s="1"/>
  <c r="R353" i="5"/>
  <c r="AB353" i="5"/>
  <c r="O359" i="9" s="1"/>
  <c r="T349" i="5"/>
  <c r="E355" i="9" s="1"/>
  <c r="R349" i="5"/>
  <c r="AB349" i="5"/>
  <c r="O355" i="9" s="1"/>
  <c r="R347" i="5"/>
  <c r="AB347" i="5"/>
  <c r="O353" i="9" s="1"/>
  <c r="T347" i="5"/>
  <c r="E353" i="9" s="1"/>
  <c r="R343" i="5"/>
  <c r="AB343" i="5"/>
  <c r="O349" i="9" s="1"/>
  <c r="T343" i="5"/>
  <c r="E349" i="9" s="1"/>
  <c r="T337" i="5"/>
  <c r="E343" i="9" s="1"/>
  <c r="R337" i="5"/>
  <c r="AB337" i="5"/>
  <c r="O343" i="9" s="1"/>
  <c r="R333" i="5"/>
  <c r="T333" i="5"/>
  <c r="E339" i="9" s="1"/>
  <c r="AB333" i="5"/>
  <c r="O339" i="9" s="1"/>
  <c r="T329" i="5"/>
  <c r="E335" i="9" s="1"/>
  <c r="R329" i="5"/>
  <c r="AB329" i="5"/>
  <c r="O335" i="9" s="1"/>
  <c r="R325" i="5"/>
  <c r="AB325" i="5"/>
  <c r="O331" i="9" s="1"/>
  <c r="T325" i="5"/>
  <c r="E331" i="9" s="1"/>
  <c r="R323" i="5"/>
  <c r="AB323" i="5"/>
  <c r="O329" i="9" s="1"/>
  <c r="T323" i="5"/>
  <c r="E329" i="9" s="1"/>
  <c r="T317" i="5"/>
  <c r="E323" i="9" s="1"/>
  <c r="R317" i="5"/>
  <c r="AB317" i="5"/>
  <c r="O323" i="9" s="1"/>
  <c r="T313" i="5"/>
  <c r="E319" i="9" s="1"/>
  <c r="R313" i="5"/>
  <c r="AB313" i="5"/>
  <c r="O319" i="9" s="1"/>
  <c r="R309" i="5"/>
  <c r="T309" i="5"/>
  <c r="E315" i="9" s="1"/>
  <c r="AB309" i="5"/>
  <c r="O315" i="9" s="1"/>
  <c r="T305" i="5"/>
  <c r="E311" i="9" s="1"/>
  <c r="R305" i="5"/>
  <c r="AB305" i="5"/>
  <c r="O311" i="9" s="1"/>
  <c r="T301" i="5"/>
  <c r="E307" i="9" s="1"/>
  <c r="AB301" i="5"/>
  <c r="O307" i="9" s="1"/>
  <c r="R301" i="5"/>
  <c r="T297" i="5"/>
  <c r="E303" i="9" s="1"/>
  <c r="R297" i="5"/>
  <c r="AB297" i="5"/>
  <c r="O303" i="9" s="1"/>
  <c r="R293" i="5"/>
  <c r="AB293" i="5"/>
  <c r="O299" i="9" s="1"/>
  <c r="T293" i="5"/>
  <c r="E299" i="9" s="1"/>
  <c r="AB291" i="5"/>
  <c r="O297" i="9" s="1"/>
  <c r="R291" i="5"/>
  <c r="T291" i="5"/>
  <c r="E297" i="9" s="1"/>
  <c r="R287" i="5"/>
  <c r="AB287" i="5"/>
  <c r="O293" i="9" s="1"/>
  <c r="T287" i="5"/>
  <c r="E293" i="9" s="1"/>
  <c r="T281" i="5"/>
  <c r="E287" i="9" s="1"/>
  <c r="R281" i="5"/>
  <c r="AB281" i="5"/>
  <c r="O287" i="9" s="1"/>
  <c r="R277" i="5"/>
  <c r="T277" i="5"/>
  <c r="E283" i="9" s="1"/>
  <c r="AB277" i="5"/>
  <c r="O283" i="9" s="1"/>
  <c r="T273" i="5"/>
  <c r="E279" i="9" s="1"/>
  <c r="AB273" i="5"/>
  <c r="O279" i="9" s="1"/>
  <c r="R273" i="5"/>
  <c r="T269" i="5"/>
  <c r="E275" i="9" s="1"/>
  <c r="R269" i="5"/>
  <c r="AB269" i="5"/>
  <c r="O275" i="9" s="1"/>
  <c r="T265" i="5"/>
  <c r="E271" i="9" s="1"/>
  <c r="R265" i="5"/>
  <c r="AB265" i="5"/>
  <c r="O271" i="9" s="1"/>
  <c r="R261" i="5"/>
  <c r="T261" i="5"/>
  <c r="E267" i="9" s="1"/>
  <c r="AB261" i="5"/>
  <c r="O267" i="9" s="1"/>
  <c r="T257" i="5"/>
  <c r="E263" i="9" s="1"/>
  <c r="R257" i="5"/>
  <c r="AB257" i="5"/>
  <c r="O263" i="9" s="1"/>
  <c r="T253" i="5"/>
  <c r="E259" i="9" s="1"/>
  <c r="R253" i="5"/>
  <c r="AB253" i="5"/>
  <c r="O259" i="9" s="1"/>
  <c r="T249" i="5"/>
  <c r="E255" i="9" s="1"/>
  <c r="R249" i="5"/>
  <c r="AB249" i="5"/>
  <c r="O255" i="9" s="1"/>
  <c r="R245" i="5"/>
  <c r="T245" i="5"/>
  <c r="E251" i="9" s="1"/>
  <c r="AB245" i="5"/>
  <c r="O251" i="9" s="1"/>
  <c r="T241" i="5"/>
  <c r="E247" i="9" s="1"/>
  <c r="R241" i="5"/>
  <c r="AB241" i="5"/>
  <c r="O247" i="9" s="1"/>
  <c r="T237" i="5"/>
  <c r="E243" i="9" s="1"/>
  <c r="AB237" i="5"/>
  <c r="O243" i="9" s="1"/>
  <c r="R237" i="5"/>
  <c r="T233" i="5"/>
  <c r="E239" i="9" s="1"/>
  <c r="R233" i="5"/>
  <c r="AB233" i="5"/>
  <c r="O239" i="9" s="1"/>
  <c r="R229" i="5"/>
  <c r="T229" i="5"/>
  <c r="E235" i="9" s="1"/>
  <c r="AB229" i="5"/>
  <c r="O235" i="9" s="1"/>
  <c r="T225" i="5"/>
  <c r="E231" i="9" s="1"/>
  <c r="R225" i="5"/>
  <c r="AB225" i="5"/>
  <c r="O231" i="9" s="1"/>
  <c r="T221" i="5"/>
  <c r="E227" i="9" s="1"/>
  <c r="R221" i="5"/>
  <c r="AB221" i="5"/>
  <c r="O227" i="9" s="1"/>
  <c r="T217" i="5"/>
  <c r="E223" i="9" s="1"/>
  <c r="R217" i="5"/>
  <c r="AB217" i="5"/>
  <c r="O223" i="9" s="1"/>
  <c r="T213" i="5"/>
  <c r="E219" i="9" s="1"/>
  <c r="R213" i="5"/>
  <c r="AB213" i="5"/>
  <c r="O219" i="9" s="1"/>
  <c r="T209" i="5"/>
  <c r="E215" i="9" s="1"/>
  <c r="R209" i="5"/>
  <c r="AB209" i="5"/>
  <c r="O215" i="9" s="1"/>
  <c r="R205" i="5"/>
  <c r="T205" i="5"/>
  <c r="E211" i="9" s="1"/>
  <c r="AB205" i="5"/>
  <c r="O211" i="9" s="1"/>
  <c r="T203" i="5"/>
  <c r="E209" i="9" s="1"/>
  <c r="AB203" i="5"/>
  <c r="O209" i="9" s="1"/>
  <c r="R203" i="5"/>
  <c r="R199" i="5"/>
  <c r="T199" i="5"/>
  <c r="E205" i="9" s="1"/>
  <c r="AB199" i="5"/>
  <c r="O205" i="9" s="1"/>
  <c r="R195" i="5"/>
  <c r="AB195" i="5"/>
  <c r="O201" i="9" s="1"/>
  <c r="T195" i="5"/>
  <c r="E201" i="9" s="1"/>
  <c r="T189" i="5"/>
  <c r="E195" i="9" s="1"/>
  <c r="R189" i="5"/>
  <c r="AB189" i="5"/>
  <c r="O195" i="9" s="1"/>
  <c r="T185" i="5"/>
  <c r="E191" i="9" s="1"/>
  <c r="R185" i="5"/>
  <c r="AB185" i="5"/>
  <c r="O191" i="9" s="1"/>
  <c r="R181" i="5"/>
  <c r="T181" i="5"/>
  <c r="E187" i="9" s="1"/>
  <c r="AB181" i="5"/>
  <c r="O187" i="9" s="1"/>
  <c r="T177" i="5"/>
  <c r="E183" i="9" s="1"/>
  <c r="R177" i="5"/>
  <c r="AB177" i="5"/>
  <c r="O183" i="9" s="1"/>
  <c r="R173" i="5"/>
  <c r="AB173" i="5"/>
  <c r="O179" i="9" s="1"/>
  <c r="T173" i="5"/>
  <c r="E179" i="9" s="1"/>
  <c r="T169" i="5"/>
  <c r="E175" i="9" s="1"/>
  <c r="R169" i="5"/>
  <c r="AB169" i="5"/>
  <c r="O175" i="9" s="1"/>
  <c r="R165" i="5"/>
  <c r="AB165" i="5"/>
  <c r="O171" i="9" s="1"/>
  <c r="T165" i="5"/>
  <c r="E171" i="9" s="1"/>
  <c r="T161" i="5"/>
  <c r="E167" i="9" s="1"/>
  <c r="R161" i="5"/>
  <c r="AB161" i="5"/>
  <c r="O167" i="9" s="1"/>
  <c r="T157" i="5"/>
  <c r="E163" i="9" s="1"/>
  <c r="R157" i="5"/>
  <c r="AB157" i="5"/>
  <c r="O163" i="9" s="1"/>
  <c r="T153" i="5"/>
  <c r="E159" i="9" s="1"/>
  <c r="R153" i="5"/>
  <c r="AB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R120" i="5"/>
  <c r="T120" i="5"/>
  <c r="E126" i="9" s="1"/>
  <c r="AB120" i="5"/>
  <c r="O126" i="9" s="1"/>
  <c r="R116" i="5"/>
  <c r="T116" i="5"/>
  <c r="E122" i="9" s="1"/>
  <c r="AB116" i="5"/>
  <c r="O122" i="9" s="1"/>
  <c r="R112" i="5"/>
  <c r="T112" i="5"/>
  <c r="E118" i="9" s="1"/>
  <c r="AB112" i="5"/>
  <c r="O118" i="9" s="1"/>
  <c r="R108" i="5"/>
  <c r="T108" i="5"/>
  <c r="E114" i="9" s="1"/>
  <c r="AB108" i="5"/>
  <c r="O114" i="9" s="1"/>
  <c r="R104" i="5"/>
  <c r="T104" i="5"/>
  <c r="E110" i="9" s="1"/>
  <c r="AB104" i="5"/>
  <c r="O110" i="9" s="1"/>
  <c r="R100" i="5"/>
  <c r="T100" i="5"/>
  <c r="E106" i="9" s="1"/>
  <c r="AB100" i="5"/>
  <c r="O106" i="9" s="1"/>
  <c r="R96" i="5"/>
  <c r="T96" i="5"/>
  <c r="E102" i="9" s="1"/>
  <c r="AB96" i="5"/>
  <c r="O102" i="9" s="1"/>
  <c r="R92" i="5"/>
  <c r="T92" i="5"/>
  <c r="E98" i="9" s="1"/>
  <c r="AB92" i="5"/>
  <c r="O98" i="9" s="1"/>
  <c r="E94" i="9"/>
  <c r="AB88" i="5"/>
  <c r="O94" i="9" s="1"/>
  <c r="E90" i="9"/>
  <c r="AB84" i="5"/>
  <c r="O90" i="9" s="1"/>
  <c r="AB80" i="5"/>
  <c r="O86" i="9" s="1"/>
  <c r="E86" i="9"/>
  <c r="E84" i="9"/>
  <c r="AB78" i="5"/>
  <c r="O84" i="9" s="1"/>
  <c r="AB74" i="5"/>
  <c r="O80" i="9" s="1"/>
  <c r="AB70" i="5"/>
  <c r="O76" i="9" s="1"/>
  <c r="E76" i="9"/>
  <c r="AB66" i="5"/>
  <c r="O72" i="9" s="1"/>
  <c r="E68" i="9"/>
  <c r="AB62" i="5"/>
  <c r="O68" i="9" s="1"/>
  <c r="E66" i="9"/>
  <c r="AB60" i="5"/>
  <c r="O66" i="9" s="1"/>
  <c r="E62" i="9"/>
  <c r="AB56" i="5"/>
  <c r="O62" i="9" s="1"/>
  <c r="E58" i="9"/>
  <c r="AB52" i="5"/>
  <c r="O58" i="9" s="1"/>
  <c r="AB48" i="5"/>
  <c r="O54" i="9" s="1"/>
  <c r="AB44" i="5"/>
  <c r="O50" i="9" s="1"/>
  <c r="AB40" i="5"/>
  <c r="O46" i="9" s="1"/>
  <c r="E42" i="9"/>
  <c r="AB36" i="5"/>
  <c r="O42" i="9" s="1"/>
  <c r="E38" i="9"/>
  <c r="AB32" i="5"/>
  <c r="O38" i="9" s="1"/>
  <c r="AB28" i="5"/>
  <c r="O34" i="9" s="1"/>
  <c r="E30" i="9"/>
  <c r="O30" i="9"/>
  <c r="E26" i="9"/>
  <c r="O26" i="9"/>
  <c r="E20" i="9"/>
  <c r="O20" i="9"/>
  <c r="E18" i="9"/>
  <c r="E14" i="9"/>
  <c r="AB8" i="5"/>
  <c r="E12" i="9"/>
  <c r="AB6" i="5"/>
  <c r="E137" i="9"/>
  <c r="O137" i="9"/>
  <c r="R1044" i="5"/>
  <c r="T1044" i="5"/>
  <c r="E1050" i="9" s="1"/>
  <c r="AB1044" i="5"/>
  <c r="O1050" i="9" s="1"/>
  <c r="R1042" i="5"/>
  <c r="T1042" i="5"/>
  <c r="E1048" i="9" s="1"/>
  <c r="AB1042" i="5"/>
  <c r="O1048" i="9" s="1"/>
  <c r="R1040" i="5"/>
  <c r="AB1040" i="5"/>
  <c r="O1046" i="9" s="1"/>
  <c r="T1040" i="5"/>
  <c r="E1046" i="9" s="1"/>
  <c r="R1038" i="5"/>
  <c r="T1038" i="5"/>
  <c r="E1044" i="9" s="1"/>
  <c r="AB1038" i="5"/>
  <c r="O1044" i="9" s="1"/>
  <c r="R1036" i="5"/>
  <c r="T1036" i="5"/>
  <c r="E1042" i="9" s="1"/>
  <c r="AB1036" i="5"/>
  <c r="O1042" i="9" s="1"/>
  <c r="R1034" i="5"/>
  <c r="AB1034" i="5"/>
  <c r="O1040" i="9" s="1"/>
  <c r="T1034" i="5"/>
  <c r="E1040" i="9" s="1"/>
  <c r="R1032" i="5"/>
  <c r="T1032" i="5"/>
  <c r="E1038" i="9" s="1"/>
  <c r="AB1032" i="5"/>
  <c r="O1038" i="9" s="1"/>
  <c r="R1030" i="5"/>
  <c r="T1030" i="5"/>
  <c r="E1036" i="9" s="1"/>
  <c r="AB1030" i="5"/>
  <c r="O1036" i="9" s="1"/>
  <c r="R1028" i="5"/>
  <c r="T1028" i="5"/>
  <c r="E1034" i="9" s="1"/>
  <c r="AB1028" i="5"/>
  <c r="O1034" i="9" s="1"/>
  <c r="R1026" i="5"/>
  <c r="T1026" i="5"/>
  <c r="E1032" i="9" s="1"/>
  <c r="AB1026" i="5"/>
  <c r="O1032" i="9" s="1"/>
  <c r="R1024" i="5"/>
  <c r="T1024" i="5"/>
  <c r="E1030" i="9" s="1"/>
  <c r="AB1024" i="5"/>
  <c r="O1030" i="9" s="1"/>
  <c r="R1022" i="5"/>
  <c r="T1022" i="5"/>
  <c r="E1028" i="9" s="1"/>
  <c r="AB1022" i="5"/>
  <c r="O1028" i="9" s="1"/>
  <c r="R1020" i="5"/>
  <c r="AB1020" i="5"/>
  <c r="O1026" i="9" s="1"/>
  <c r="T1020" i="5"/>
  <c r="E1026" i="9" s="1"/>
  <c r="R1018" i="5"/>
  <c r="T1018" i="5"/>
  <c r="E1024" i="9" s="1"/>
  <c r="AB1018" i="5"/>
  <c r="O1024" i="9" s="1"/>
  <c r="R1016" i="5"/>
  <c r="T1016" i="5"/>
  <c r="E1022" i="9" s="1"/>
  <c r="AB1016" i="5"/>
  <c r="O1022" i="9" s="1"/>
  <c r="R1014" i="5"/>
  <c r="T1014" i="5"/>
  <c r="E1020" i="9" s="1"/>
  <c r="AB1014" i="5"/>
  <c r="O1020" i="9" s="1"/>
  <c r="R1012" i="5"/>
  <c r="T1012" i="5"/>
  <c r="E1018" i="9" s="1"/>
  <c r="AB1012" i="5"/>
  <c r="O1018" i="9" s="1"/>
  <c r="R1010" i="5"/>
  <c r="T1010" i="5"/>
  <c r="E1016" i="9" s="1"/>
  <c r="AB1010" i="5"/>
  <c r="O1016" i="9" s="1"/>
  <c r="R1008" i="5"/>
  <c r="T1008" i="5"/>
  <c r="E1014" i="9" s="1"/>
  <c r="AB1008" i="5"/>
  <c r="O1014" i="9" s="1"/>
  <c r="R1006" i="5"/>
  <c r="T1006" i="5"/>
  <c r="E1012" i="9" s="1"/>
  <c r="AB1006" i="5"/>
  <c r="O1012" i="9" s="1"/>
  <c r="R1004" i="5"/>
  <c r="T1004" i="5"/>
  <c r="E1010" i="9" s="1"/>
  <c r="AB1004" i="5"/>
  <c r="O1010" i="9" s="1"/>
  <c r="R1002" i="5"/>
  <c r="AB1002" i="5"/>
  <c r="O1008" i="9" s="1"/>
  <c r="T1002" i="5"/>
  <c r="E1008" i="9" s="1"/>
  <c r="R1000" i="5"/>
  <c r="T1000" i="5"/>
  <c r="E1006" i="9" s="1"/>
  <c r="AB1000" i="5"/>
  <c r="O1006" i="9" s="1"/>
  <c r="R998" i="5"/>
  <c r="T998" i="5"/>
  <c r="E1004" i="9" s="1"/>
  <c r="AB998" i="5"/>
  <c r="O1004" i="9" s="1"/>
  <c r="R996" i="5"/>
  <c r="T996" i="5"/>
  <c r="E1002" i="9" s="1"/>
  <c r="AB996" i="5"/>
  <c r="O1002" i="9" s="1"/>
  <c r="R994" i="5"/>
  <c r="T994" i="5"/>
  <c r="E1000" i="9" s="1"/>
  <c r="AB994" i="5"/>
  <c r="O1000" i="9" s="1"/>
  <c r="R992" i="5"/>
  <c r="T992" i="5"/>
  <c r="E998" i="9" s="1"/>
  <c r="AB992" i="5"/>
  <c r="O998" i="9" s="1"/>
  <c r="R990" i="5"/>
  <c r="T990" i="5"/>
  <c r="E996" i="9" s="1"/>
  <c r="AB990" i="5"/>
  <c r="O996" i="9" s="1"/>
  <c r="R988" i="5"/>
  <c r="T988" i="5"/>
  <c r="E994" i="9" s="1"/>
  <c r="AB988" i="5"/>
  <c r="O994" i="9" s="1"/>
  <c r="R986" i="5"/>
  <c r="T986" i="5"/>
  <c r="E992" i="9" s="1"/>
  <c r="AB986" i="5"/>
  <c r="O992" i="9" s="1"/>
  <c r="R984" i="5"/>
  <c r="AB984" i="5"/>
  <c r="O990" i="9" s="1"/>
  <c r="T984" i="5"/>
  <c r="E990" i="9" s="1"/>
  <c r="R982" i="5"/>
  <c r="T982" i="5"/>
  <c r="E988" i="9" s="1"/>
  <c r="AB982" i="5"/>
  <c r="O988" i="9" s="1"/>
  <c r="R980" i="5"/>
  <c r="T980" i="5"/>
  <c r="E986" i="9" s="1"/>
  <c r="AB980" i="5"/>
  <c r="O986" i="9" s="1"/>
  <c r="R978" i="5"/>
  <c r="T978" i="5"/>
  <c r="E984" i="9" s="1"/>
  <c r="AB978" i="5"/>
  <c r="O984" i="9" s="1"/>
  <c r="R976" i="5"/>
  <c r="AB976" i="5"/>
  <c r="O982" i="9" s="1"/>
  <c r="T976" i="5"/>
  <c r="E982" i="9" s="1"/>
  <c r="R974" i="5"/>
  <c r="T974" i="5"/>
  <c r="E980" i="9" s="1"/>
  <c r="AB974" i="5"/>
  <c r="O980" i="9" s="1"/>
  <c r="R972" i="5"/>
  <c r="T972" i="5"/>
  <c r="E978" i="9" s="1"/>
  <c r="AB972" i="5"/>
  <c r="O978" i="9" s="1"/>
  <c r="R970" i="5"/>
  <c r="AB970" i="5"/>
  <c r="O976" i="9" s="1"/>
  <c r="T970" i="5"/>
  <c r="E976" i="9" s="1"/>
  <c r="R968" i="5"/>
  <c r="T968" i="5"/>
  <c r="E974" i="9" s="1"/>
  <c r="AB968" i="5"/>
  <c r="O974" i="9" s="1"/>
  <c r="R966" i="5"/>
  <c r="T966" i="5"/>
  <c r="E972" i="9" s="1"/>
  <c r="AB966" i="5"/>
  <c r="O972" i="9" s="1"/>
  <c r="R964" i="5"/>
  <c r="T964" i="5"/>
  <c r="E970" i="9" s="1"/>
  <c r="AB964" i="5"/>
  <c r="O970" i="9" s="1"/>
  <c r="R962" i="5"/>
  <c r="T962" i="5"/>
  <c r="E968" i="9" s="1"/>
  <c r="AB962" i="5"/>
  <c r="O968" i="9" s="1"/>
  <c r="R960" i="5"/>
  <c r="T960" i="5"/>
  <c r="E966" i="9" s="1"/>
  <c r="AB960" i="5"/>
  <c r="O966" i="9" s="1"/>
  <c r="R958" i="5"/>
  <c r="T958" i="5"/>
  <c r="E964" i="9" s="1"/>
  <c r="AB958" i="5"/>
  <c r="O964" i="9" s="1"/>
  <c r="R956" i="5"/>
  <c r="AB956" i="5"/>
  <c r="O962" i="9" s="1"/>
  <c r="T956" i="5"/>
  <c r="E962" i="9" s="1"/>
  <c r="R954" i="5"/>
  <c r="T954" i="5"/>
  <c r="E960" i="9" s="1"/>
  <c r="AB954" i="5"/>
  <c r="O960" i="9" s="1"/>
  <c r="R952" i="5"/>
  <c r="T952" i="5"/>
  <c r="E958" i="9" s="1"/>
  <c r="AB952" i="5"/>
  <c r="O958" i="9" s="1"/>
  <c r="R950" i="5"/>
  <c r="T950" i="5"/>
  <c r="E956" i="9" s="1"/>
  <c r="AB950" i="5"/>
  <c r="O956" i="9" s="1"/>
  <c r="R948" i="5"/>
  <c r="T948" i="5"/>
  <c r="E954" i="9" s="1"/>
  <c r="AB948" i="5"/>
  <c r="O954" i="9" s="1"/>
  <c r="R946" i="5"/>
  <c r="T946" i="5"/>
  <c r="E952" i="9" s="1"/>
  <c r="AB946" i="5"/>
  <c r="O952" i="9" s="1"/>
  <c r="R944" i="5"/>
  <c r="T944" i="5"/>
  <c r="E950" i="9" s="1"/>
  <c r="AB944" i="5"/>
  <c r="O950" i="9" s="1"/>
  <c r="R942" i="5"/>
  <c r="T942" i="5"/>
  <c r="E948" i="9" s="1"/>
  <c r="AB942" i="5"/>
  <c r="O948" i="9" s="1"/>
  <c r="R940" i="5"/>
  <c r="T940" i="5"/>
  <c r="E946" i="9" s="1"/>
  <c r="AB940" i="5"/>
  <c r="O946" i="9" s="1"/>
  <c r="R938" i="5"/>
  <c r="AB938" i="5"/>
  <c r="O944" i="9" s="1"/>
  <c r="T938" i="5"/>
  <c r="E944" i="9" s="1"/>
  <c r="R936" i="5"/>
  <c r="T936" i="5"/>
  <c r="E942" i="9" s="1"/>
  <c r="AB936" i="5"/>
  <c r="O942" i="9" s="1"/>
  <c r="R934" i="5"/>
  <c r="T934" i="5"/>
  <c r="E940" i="9" s="1"/>
  <c r="AB934" i="5"/>
  <c r="O940" i="9" s="1"/>
  <c r="R932" i="5"/>
  <c r="T932" i="5"/>
  <c r="E938" i="9" s="1"/>
  <c r="AB932" i="5"/>
  <c r="O938" i="9" s="1"/>
  <c r="R930" i="5"/>
  <c r="T930" i="5"/>
  <c r="E936" i="9" s="1"/>
  <c r="AB930" i="5"/>
  <c r="O936" i="9" s="1"/>
  <c r="R928" i="5"/>
  <c r="T928" i="5"/>
  <c r="E934" i="9" s="1"/>
  <c r="AB928" i="5"/>
  <c r="O934" i="9" s="1"/>
  <c r="R926" i="5"/>
  <c r="T926" i="5"/>
  <c r="E932" i="9" s="1"/>
  <c r="AB926" i="5"/>
  <c r="O932" i="9" s="1"/>
  <c r="R924" i="5"/>
  <c r="T924" i="5"/>
  <c r="E930" i="9" s="1"/>
  <c r="AB924" i="5"/>
  <c r="O930" i="9" s="1"/>
  <c r="R922" i="5"/>
  <c r="T922" i="5"/>
  <c r="E928" i="9" s="1"/>
  <c r="AB922" i="5"/>
  <c r="O928" i="9" s="1"/>
  <c r="R920" i="5"/>
  <c r="AB920" i="5"/>
  <c r="O926" i="9" s="1"/>
  <c r="T920" i="5"/>
  <c r="E926" i="9" s="1"/>
  <c r="R918" i="5"/>
  <c r="T918" i="5"/>
  <c r="E924" i="9" s="1"/>
  <c r="AB918" i="5"/>
  <c r="O924" i="9" s="1"/>
  <c r="R916" i="5"/>
  <c r="T916" i="5"/>
  <c r="E922" i="9" s="1"/>
  <c r="AB916" i="5"/>
  <c r="O922" i="9" s="1"/>
  <c r="R914" i="5"/>
  <c r="T914" i="5"/>
  <c r="E920" i="9" s="1"/>
  <c r="AB914" i="5"/>
  <c r="O920" i="9" s="1"/>
  <c r="R912" i="5"/>
  <c r="AB912" i="5"/>
  <c r="O918" i="9" s="1"/>
  <c r="T912" i="5"/>
  <c r="E918" i="9" s="1"/>
  <c r="R910" i="5"/>
  <c r="T910" i="5"/>
  <c r="E916" i="9" s="1"/>
  <c r="AB910" i="5"/>
  <c r="O916" i="9" s="1"/>
  <c r="R908" i="5"/>
  <c r="T908" i="5"/>
  <c r="E914" i="9" s="1"/>
  <c r="AB908" i="5"/>
  <c r="O914" i="9" s="1"/>
  <c r="R906" i="5"/>
  <c r="AB906" i="5"/>
  <c r="O912" i="9" s="1"/>
  <c r="T906" i="5"/>
  <c r="E912" i="9" s="1"/>
  <c r="R904" i="5"/>
  <c r="T904" i="5"/>
  <c r="E910" i="9" s="1"/>
  <c r="AB904" i="5"/>
  <c r="O910" i="9" s="1"/>
  <c r="R902" i="5"/>
  <c r="T902" i="5"/>
  <c r="E908" i="9" s="1"/>
  <c r="AB902" i="5"/>
  <c r="O908" i="9" s="1"/>
  <c r="R900" i="5"/>
  <c r="T900" i="5"/>
  <c r="E906" i="9" s="1"/>
  <c r="AB900" i="5"/>
  <c r="O906" i="9" s="1"/>
  <c r="R898" i="5"/>
  <c r="T898" i="5"/>
  <c r="E904" i="9" s="1"/>
  <c r="AB898" i="5"/>
  <c r="O904" i="9" s="1"/>
  <c r="R896" i="5"/>
  <c r="T896" i="5"/>
  <c r="E902" i="9" s="1"/>
  <c r="AB896" i="5"/>
  <c r="O902" i="9" s="1"/>
  <c r="R894" i="5"/>
  <c r="T894" i="5"/>
  <c r="E900" i="9" s="1"/>
  <c r="AB894" i="5"/>
  <c r="O900" i="9" s="1"/>
  <c r="R892" i="5"/>
  <c r="AB892" i="5"/>
  <c r="O898" i="9" s="1"/>
  <c r="T892" i="5"/>
  <c r="E898" i="9" s="1"/>
  <c r="R890" i="5"/>
  <c r="T890" i="5"/>
  <c r="E896" i="9" s="1"/>
  <c r="AB890" i="5"/>
  <c r="O896" i="9" s="1"/>
  <c r="R888" i="5"/>
  <c r="T888" i="5"/>
  <c r="E894" i="9" s="1"/>
  <c r="AB888" i="5"/>
  <c r="O894" i="9" s="1"/>
  <c r="R886" i="5"/>
  <c r="T886" i="5"/>
  <c r="E892" i="9" s="1"/>
  <c r="AB886" i="5"/>
  <c r="O892" i="9" s="1"/>
  <c r="R884" i="5"/>
  <c r="T884" i="5"/>
  <c r="E890" i="9" s="1"/>
  <c r="AB884" i="5"/>
  <c r="O890" i="9" s="1"/>
  <c r="R882" i="5"/>
  <c r="T882" i="5"/>
  <c r="E888" i="9" s="1"/>
  <c r="AB882" i="5"/>
  <c r="O888" i="9" s="1"/>
  <c r="R880" i="5"/>
  <c r="T880" i="5"/>
  <c r="E886" i="9" s="1"/>
  <c r="AB880" i="5"/>
  <c r="O886" i="9" s="1"/>
  <c r="R878" i="5"/>
  <c r="T878" i="5"/>
  <c r="E884" i="9" s="1"/>
  <c r="AB878" i="5"/>
  <c r="O884" i="9" s="1"/>
  <c r="R876" i="5"/>
  <c r="T876" i="5"/>
  <c r="E882" i="9" s="1"/>
  <c r="AB876" i="5"/>
  <c r="O882" i="9" s="1"/>
  <c r="R874" i="5"/>
  <c r="AB874" i="5"/>
  <c r="O880" i="9" s="1"/>
  <c r="T874" i="5"/>
  <c r="E880" i="9" s="1"/>
  <c r="R872" i="5"/>
  <c r="T872" i="5"/>
  <c r="E878" i="9" s="1"/>
  <c r="AB872" i="5"/>
  <c r="O878" i="9" s="1"/>
  <c r="R870" i="5"/>
  <c r="T870" i="5"/>
  <c r="E876" i="9" s="1"/>
  <c r="AB870" i="5"/>
  <c r="O876" i="9" s="1"/>
  <c r="R868" i="5"/>
  <c r="T868" i="5"/>
  <c r="E874" i="9" s="1"/>
  <c r="AB868" i="5"/>
  <c r="O874" i="9" s="1"/>
  <c r="R866" i="5"/>
  <c r="T866" i="5"/>
  <c r="E872" i="9" s="1"/>
  <c r="AB866" i="5"/>
  <c r="O872" i="9" s="1"/>
  <c r="R864" i="5"/>
  <c r="T864" i="5"/>
  <c r="E870" i="9" s="1"/>
  <c r="AB864" i="5"/>
  <c r="O870" i="9" s="1"/>
  <c r="R862" i="5"/>
  <c r="T862" i="5"/>
  <c r="E868" i="9" s="1"/>
  <c r="AB862" i="5"/>
  <c r="O868" i="9" s="1"/>
  <c r="R860" i="5"/>
  <c r="T860" i="5"/>
  <c r="E866" i="9" s="1"/>
  <c r="AB860" i="5"/>
  <c r="O866" i="9" s="1"/>
  <c r="R858" i="5"/>
  <c r="T858" i="5"/>
  <c r="E864" i="9" s="1"/>
  <c r="AB858" i="5"/>
  <c r="O864" i="9" s="1"/>
  <c r="R856" i="5"/>
  <c r="AB856" i="5"/>
  <c r="O862" i="9" s="1"/>
  <c r="T856" i="5"/>
  <c r="E862" i="9" s="1"/>
  <c r="R854" i="5"/>
  <c r="T854" i="5"/>
  <c r="E860" i="9" s="1"/>
  <c r="AB854" i="5"/>
  <c r="O860" i="9" s="1"/>
  <c r="R852" i="5"/>
  <c r="T852" i="5"/>
  <c r="E858" i="9" s="1"/>
  <c r="AB852" i="5"/>
  <c r="O858" i="9" s="1"/>
  <c r="R850" i="5"/>
  <c r="T850" i="5"/>
  <c r="E856" i="9" s="1"/>
  <c r="AB850" i="5"/>
  <c r="O856" i="9" s="1"/>
  <c r="R848" i="5"/>
  <c r="AB848" i="5"/>
  <c r="O854" i="9" s="1"/>
  <c r="T848" i="5"/>
  <c r="E854" i="9" s="1"/>
  <c r="R846" i="5"/>
  <c r="T846" i="5"/>
  <c r="E852" i="9" s="1"/>
  <c r="AB846" i="5"/>
  <c r="O852" i="9" s="1"/>
  <c r="R844" i="5"/>
  <c r="T844" i="5"/>
  <c r="E850" i="9" s="1"/>
  <c r="AB844" i="5"/>
  <c r="O850" i="9" s="1"/>
  <c r="R842" i="5"/>
  <c r="AB842" i="5"/>
  <c r="O848" i="9" s="1"/>
  <c r="T842" i="5"/>
  <c r="E848" i="9" s="1"/>
  <c r="R840" i="5"/>
  <c r="T840" i="5"/>
  <c r="E846" i="9" s="1"/>
  <c r="AB840" i="5"/>
  <c r="O846" i="9" s="1"/>
  <c r="R838" i="5"/>
  <c r="T838" i="5"/>
  <c r="E844" i="9" s="1"/>
  <c r="AB838" i="5"/>
  <c r="O844" i="9" s="1"/>
  <c r="R836" i="5"/>
  <c r="T836" i="5"/>
  <c r="E842" i="9" s="1"/>
  <c r="AB836" i="5"/>
  <c r="O842" i="9" s="1"/>
  <c r="R834" i="5"/>
  <c r="T834" i="5"/>
  <c r="E840" i="9" s="1"/>
  <c r="AB834" i="5"/>
  <c r="O840" i="9" s="1"/>
  <c r="R832" i="5"/>
  <c r="T832" i="5"/>
  <c r="E838" i="9" s="1"/>
  <c r="AB832" i="5"/>
  <c r="O838" i="9" s="1"/>
  <c r="R830" i="5"/>
  <c r="T830" i="5"/>
  <c r="E836" i="9" s="1"/>
  <c r="AB830" i="5"/>
  <c r="O836" i="9" s="1"/>
  <c r="R828" i="5"/>
  <c r="AB828" i="5"/>
  <c r="O834" i="9" s="1"/>
  <c r="T828" i="5"/>
  <c r="E834" i="9" s="1"/>
  <c r="R826" i="5"/>
  <c r="T826" i="5"/>
  <c r="E832" i="9" s="1"/>
  <c r="AB826" i="5"/>
  <c r="O832" i="9" s="1"/>
  <c r="R824" i="5"/>
  <c r="T824" i="5"/>
  <c r="E830" i="9" s="1"/>
  <c r="AB824" i="5"/>
  <c r="O830" i="9" s="1"/>
  <c r="R822" i="5"/>
  <c r="T822" i="5"/>
  <c r="E828" i="9" s="1"/>
  <c r="AB822" i="5"/>
  <c r="O828" i="9" s="1"/>
  <c r="R820" i="5"/>
  <c r="T820" i="5"/>
  <c r="E826" i="9" s="1"/>
  <c r="AB820" i="5"/>
  <c r="O826" i="9" s="1"/>
  <c r="R818" i="5"/>
  <c r="T818" i="5"/>
  <c r="E824" i="9" s="1"/>
  <c r="AB818" i="5"/>
  <c r="O824" i="9" s="1"/>
  <c r="R816" i="5"/>
  <c r="T816" i="5"/>
  <c r="E822" i="9" s="1"/>
  <c r="AB816" i="5"/>
  <c r="O822" i="9" s="1"/>
  <c r="R814" i="5"/>
  <c r="T814" i="5"/>
  <c r="E820" i="9" s="1"/>
  <c r="AB814" i="5"/>
  <c r="O820" i="9" s="1"/>
  <c r="R812" i="5"/>
  <c r="T812" i="5"/>
  <c r="E818" i="9" s="1"/>
  <c r="AB812" i="5"/>
  <c r="O818" i="9" s="1"/>
  <c r="T810" i="5"/>
  <c r="E816" i="9" s="1"/>
  <c r="AB810" i="5"/>
  <c r="O816" i="9" s="1"/>
  <c r="R810" i="5"/>
  <c r="R808" i="5"/>
  <c r="T808" i="5"/>
  <c r="E814" i="9" s="1"/>
  <c r="AB808" i="5"/>
  <c r="O814" i="9" s="1"/>
  <c r="T806" i="5"/>
  <c r="E812" i="9" s="1"/>
  <c r="R806" i="5"/>
  <c r="AB806" i="5"/>
  <c r="O812" i="9" s="1"/>
  <c r="R804" i="5"/>
  <c r="T804" i="5"/>
  <c r="E810" i="9" s="1"/>
  <c r="AB804" i="5"/>
  <c r="O810" i="9" s="1"/>
  <c r="R802" i="5"/>
  <c r="T802" i="5"/>
  <c r="E808" i="9" s="1"/>
  <c r="AB802" i="5"/>
  <c r="O808" i="9" s="1"/>
  <c r="T800" i="5"/>
  <c r="E806" i="9" s="1"/>
  <c r="AB800" i="5"/>
  <c r="O806" i="9" s="1"/>
  <c r="R800" i="5"/>
  <c r="T798" i="5"/>
  <c r="E804" i="9" s="1"/>
  <c r="R798" i="5"/>
  <c r="AB798" i="5"/>
  <c r="O804" i="9" s="1"/>
  <c r="R796" i="5"/>
  <c r="T796" i="5"/>
  <c r="E802" i="9" s="1"/>
  <c r="AB796" i="5"/>
  <c r="O802" i="9" s="1"/>
  <c r="R794" i="5"/>
  <c r="AB794" i="5"/>
  <c r="O800" i="9" s="1"/>
  <c r="T794" i="5"/>
  <c r="E800" i="9" s="1"/>
  <c r="R792" i="5"/>
  <c r="T792" i="5"/>
  <c r="E798" i="9" s="1"/>
  <c r="AB792" i="5"/>
  <c r="O798" i="9" s="1"/>
  <c r="T790" i="5"/>
  <c r="E796" i="9" s="1"/>
  <c r="R790" i="5"/>
  <c r="AB790" i="5"/>
  <c r="O796" i="9" s="1"/>
  <c r="R788" i="5"/>
  <c r="T788" i="5"/>
  <c r="E794" i="9" s="1"/>
  <c r="AB788" i="5"/>
  <c r="O794" i="9" s="1"/>
  <c r="T786" i="5"/>
  <c r="E792" i="9" s="1"/>
  <c r="AB786" i="5"/>
  <c r="O792" i="9" s="1"/>
  <c r="R786" i="5"/>
  <c r="R784" i="5"/>
  <c r="AB784" i="5"/>
  <c r="O790" i="9" s="1"/>
  <c r="T784" i="5"/>
  <c r="E790" i="9" s="1"/>
  <c r="T782" i="5"/>
  <c r="E788" i="9" s="1"/>
  <c r="R782" i="5"/>
  <c r="AB782" i="5"/>
  <c r="O788" i="9" s="1"/>
  <c r="R780" i="5"/>
  <c r="T780" i="5"/>
  <c r="E786" i="9" s="1"/>
  <c r="AB780" i="5"/>
  <c r="O786" i="9" s="1"/>
  <c r="R778" i="5"/>
  <c r="T778" i="5"/>
  <c r="E784" i="9" s="1"/>
  <c r="AB778" i="5"/>
  <c r="O784" i="9" s="1"/>
  <c r="R776" i="5"/>
  <c r="AB776" i="5"/>
  <c r="O782" i="9" s="1"/>
  <c r="T776" i="5"/>
  <c r="E782" i="9" s="1"/>
  <c r="T774" i="5"/>
  <c r="E780" i="9" s="1"/>
  <c r="R774" i="5"/>
  <c r="AB774" i="5"/>
  <c r="O780" i="9" s="1"/>
  <c r="R772" i="5"/>
  <c r="T772" i="5"/>
  <c r="E778" i="9" s="1"/>
  <c r="AB772" i="5"/>
  <c r="O778" i="9" s="1"/>
  <c r="R770" i="5"/>
  <c r="T770" i="5"/>
  <c r="E776" i="9" s="1"/>
  <c r="AB770" i="5"/>
  <c r="O776" i="9" s="1"/>
  <c r="T768" i="5"/>
  <c r="E774" i="9" s="1"/>
  <c r="R768" i="5"/>
  <c r="AB768" i="5"/>
  <c r="O774" i="9" s="1"/>
  <c r="T766" i="5"/>
  <c r="E772" i="9" s="1"/>
  <c r="R766" i="5"/>
  <c r="AB766" i="5"/>
  <c r="O772" i="9" s="1"/>
  <c r="R764" i="5"/>
  <c r="T764" i="5"/>
  <c r="E770" i="9" s="1"/>
  <c r="AB764" i="5"/>
  <c r="O770" i="9" s="1"/>
  <c r="R762" i="5"/>
  <c r="AB762" i="5"/>
  <c r="O768" i="9" s="1"/>
  <c r="T762" i="5"/>
  <c r="E768" i="9" s="1"/>
  <c r="R760" i="5"/>
  <c r="T760" i="5"/>
  <c r="E766" i="9" s="1"/>
  <c r="AB760" i="5"/>
  <c r="O766" i="9" s="1"/>
  <c r="T758" i="5"/>
  <c r="E764" i="9" s="1"/>
  <c r="R758" i="5"/>
  <c r="AB758" i="5"/>
  <c r="O764" i="9" s="1"/>
  <c r="R756" i="5"/>
  <c r="T756" i="5"/>
  <c r="E762" i="9" s="1"/>
  <c r="AB756" i="5"/>
  <c r="O762" i="9" s="1"/>
  <c r="T754" i="5"/>
  <c r="E760" i="9" s="1"/>
  <c r="R754" i="5"/>
  <c r="AB754" i="5"/>
  <c r="O760" i="9" s="1"/>
  <c r="R752" i="5"/>
  <c r="AB752" i="5"/>
  <c r="O758" i="9" s="1"/>
  <c r="T752" i="5"/>
  <c r="E758" i="9" s="1"/>
  <c r="T750" i="5"/>
  <c r="E756" i="9" s="1"/>
  <c r="R750" i="5"/>
  <c r="AB750" i="5"/>
  <c r="O756" i="9" s="1"/>
  <c r="R748" i="5"/>
  <c r="AB748" i="5"/>
  <c r="O754" i="9" s="1"/>
  <c r="T748" i="5"/>
  <c r="E754" i="9" s="1"/>
  <c r="R746" i="5"/>
  <c r="AB746" i="5"/>
  <c r="O752" i="9" s="1"/>
  <c r="T746" i="5"/>
  <c r="E752" i="9" s="1"/>
  <c r="R744" i="5"/>
  <c r="T744" i="5"/>
  <c r="E750" i="9" s="1"/>
  <c r="AB744" i="5"/>
  <c r="O750" i="9" s="1"/>
  <c r="T742" i="5"/>
  <c r="E748" i="9" s="1"/>
  <c r="R742" i="5"/>
  <c r="AB742" i="5"/>
  <c r="O748" i="9" s="1"/>
  <c r="R740" i="5"/>
  <c r="T740" i="5"/>
  <c r="E746" i="9" s="1"/>
  <c r="AB740" i="5"/>
  <c r="O746" i="9" s="1"/>
  <c r="R738" i="5"/>
  <c r="AB738" i="5"/>
  <c r="O744" i="9" s="1"/>
  <c r="T738" i="5"/>
  <c r="E744" i="9" s="1"/>
  <c r="T736" i="5"/>
  <c r="E742" i="9" s="1"/>
  <c r="R736" i="5"/>
  <c r="AB736" i="5"/>
  <c r="O742" i="9" s="1"/>
  <c r="T734" i="5"/>
  <c r="E740" i="9" s="1"/>
  <c r="R734" i="5"/>
  <c r="AB734" i="5"/>
  <c r="O740" i="9" s="1"/>
  <c r="R732" i="5"/>
  <c r="T732" i="5"/>
  <c r="E738" i="9" s="1"/>
  <c r="AB732" i="5"/>
  <c r="O738" i="9" s="1"/>
  <c r="R730" i="5"/>
  <c r="T730" i="5"/>
  <c r="E736" i="9" s="1"/>
  <c r="AB730" i="5"/>
  <c r="O736" i="9" s="1"/>
  <c r="R728" i="5"/>
  <c r="AB728" i="5"/>
  <c r="O734" i="9" s="1"/>
  <c r="T728" i="5"/>
  <c r="E734" i="9" s="1"/>
  <c r="T726" i="5"/>
  <c r="E732" i="9" s="1"/>
  <c r="R726" i="5"/>
  <c r="AB726" i="5"/>
  <c r="O732" i="9" s="1"/>
  <c r="R724" i="5"/>
  <c r="T724" i="5"/>
  <c r="E730" i="9" s="1"/>
  <c r="AB724" i="5"/>
  <c r="O730" i="9" s="1"/>
  <c r="T722" i="5"/>
  <c r="E728" i="9" s="1"/>
  <c r="R722" i="5"/>
  <c r="AB722" i="5"/>
  <c r="O728" i="9" s="1"/>
  <c r="T720" i="5"/>
  <c r="E726" i="9" s="1"/>
  <c r="AB720" i="5"/>
  <c r="O726" i="9" s="1"/>
  <c r="R720" i="5"/>
  <c r="T718" i="5"/>
  <c r="E724" i="9" s="1"/>
  <c r="R718" i="5"/>
  <c r="AB718" i="5"/>
  <c r="O724" i="9" s="1"/>
  <c r="R716" i="5"/>
  <c r="T716" i="5"/>
  <c r="E722" i="9" s="1"/>
  <c r="AB716" i="5"/>
  <c r="O722" i="9" s="1"/>
  <c r="R714" i="5"/>
  <c r="AB714" i="5"/>
  <c r="O720" i="9" s="1"/>
  <c r="T714" i="5"/>
  <c r="E720" i="9" s="1"/>
  <c r="R712" i="5"/>
  <c r="T712" i="5"/>
  <c r="E718" i="9" s="1"/>
  <c r="AB712" i="5"/>
  <c r="O718" i="9" s="1"/>
  <c r="T710" i="5"/>
  <c r="E716" i="9" s="1"/>
  <c r="AB710" i="5"/>
  <c r="O716" i="9" s="1"/>
  <c r="R710" i="5"/>
  <c r="R708" i="5"/>
  <c r="T708" i="5"/>
  <c r="E714" i="9" s="1"/>
  <c r="AB708" i="5"/>
  <c r="O714" i="9" s="1"/>
  <c r="T706" i="5"/>
  <c r="E712" i="9" s="1"/>
  <c r="R706" i="5"/>
  <c r="AB706" i="5"/>
  <c r="O712" i="9" s="1"/>
  <c r="T704" i="5"/>
  <c r="E710" i="9" s="1"/>
  <c r="R704" i="5"/>
  <c r="AB704" i="5"/>
  <c r="O710" i="9" s="1"/>
  <c r="T702" i="5"/>
  <c r="E708" i="9" s="1"/>
  <c r="R702" i="5"/>
  <c r="AB702" i="5"/>
  <c r="O708" i="9" s="1"/>
  <c r="R700" i="5"/>
  <c r="AB700" i="5"/>
  <c r="O706" i="9" s="1"/>
  <c r="T700" i="5"/>
  <c r="E706" i="9" s="1"/>
  <c r="R698" i="5"/>
  <c r="T698" i="5"/>
  <c r="E704" i="9" s="1"/>
  <c r="AB698" i="5"/>
  <c r="O704" i="9" s="1"/>
  <c r="T696" i="5"/>
  <c r="E702" i="9" s="1"/>
  <c r="R696" i="5"/>
  <c r="AB696" i="5"/>
  <c r="O702" i="9" s="1"/>
  <c r="T694" i="5"/>
  <c r="E700" i="9" s="1"/>
  <c r="R694" i="5"/>
  <c r="AB694" i="5"/>
  <c r="O700" i="9" s="1"/>
  <c r="R692" i="5"/>
  <c r="T692" i="5"/>
  <c r="E698" i="9" s="1"/>
  <c r="AB692" i="5"/>
  <c r="O698" i="9" s="1"/>
  <c r="T690" i="5"/>
  <c r="E696" i="9" s="1"/>
  <c r="R690" i="5"/>
  <c r="AB690" i="5"/>
  <c r="O696" i="9" s="1"/>
  <c r="R688" i="5"/>
  <c r="T688" i="5"/>
  <c r="E694" i="9" s="1"/>
  <c r="AB688" i="5"/>
  <c r="O694" i="9" s="1"/>
  <c r="T686" i="5"/>
  <c r="E692" i="9" s="1"/>
  <c r="R686" i="5"/>
  <c r="AB686" i="5"/>
  <c r="O692" i="9" s="1"/>
  <c r="R684" i="5"/>
  <c r="T684" i="5"/>
  <c r="E690" i="9" s="1"/>
  <c r="AB684" i="5"/>
  <c r="O690" i="9" s="1"/>
  <c r="T682" i="5"/>
  <c r="E688" i="9" s="1"/>
  <c r="AB682" i="5"/>
  <c r="O688" i="9" s="1"/>
  <c r="R682" i="5"/>
  <c r="R680" i="5"/>
  <c r="T680" i="5"/>
  <c r="E686" i="9" s="1"/>
  <c r="AB680" i="5"/>
  <c r="O686" i="9" s="1"/>
  <c r="T678" i="5"/>
  <c r="E684" i="9" s="1"/>
  <c r="R678" i="5"/>
  <c r="AB678" i="5"/>
  <c r="O684" i="9" s="1"/>
  <c r="R676" i="5"/>
  <c r="T676" i="5"/>
  <c r="E682" i="9" s="1"/>
  <c r="AB676" i="5"/>
  <c r="O682" i="9" s="1"/>
  <c r="R674" i="5"/>
  <c r="T674" i="5"/>
  <c r="E680" i="9" s="1"/>
  <c r="AB674" i="5"/>
  <c r="O680" i="9" s="1"/>
  <c r="T672" i="5"/>
  <c r="E678" i="9" s="1"/>
  <c r="AB672" i="5"/>
  <c r="O678" i="9" s="1"/>
  <c r="R672" i="5"/>
  <c r="T670" i="5"/>
  <c r="E676" i="9" s="1"/>
  <c r="R670" i="5"/>
  <c r="AB670" i="5"/>
  <c r="O676" i="9" s="1"/>
  <c r="R668" i="5"/>
  <c r="T668" i="5"/>
  <c r="E674" i="9" s="1"/>
  <c r="AB668" i="5"/>
  <c r="O674" i="9" s="1"/>
  <c r="R666" i="5"/>
  <c r="T666" i="5"/>
  <c r="E672" i="9" s="1"/>
  <c r="AB666" i="5"/>
  <c r="O672" i="9" s="1"/>
  <c r="R664" i="5"/>
  <c r="T664" i="5"/>
  <c r="E670" i="9" s="1"/>
  <c r="AB664" i="5"/>
  <c r="O670" i="9" s="1"/>
  <c r="T662" i="5"/>
  <c r="E668" i="9" s="1"/>
  <c r="R662" i="5"/>
  <c r="AB662" i="5"/>
  <c r="O668" i="9" s="1"/>
  <c r="R660" i="5"/>
  <c r="T660" i="5"/>
  <c r="E666" i="9" s="1"/>
  <c r="AB660" i="5"/>
  <c r="O666" i="9" s="1"/>
  <c r="T658" i="5"/>
  <c r="E664" i="9" s="1"/>
  <c r="R658" i="5"/>
  <c r="AB658" i="5"/>
  <c r="O664" i="9" s="1"/>
  <c r="R656" i="5"/>
  <c r="T656" i="5"/>
  <c r="E662" i="9" s="1"/>
  <c r="AB656" i="5"/>
  <c r="O662" i="9" s="1"/>
  <c r="T654" i="5"/>
  <c r="E660" i="9" s="1"/>
  <c r="R654" i="5"/>
  <c r="AB654" i="5"/>
  <c r="O660" i="9" s="1"/>
  <c r="R652" i="5"/>
  <c r="AB652" i="5"/>
  <c r="O658" i="9" s="1"/>
  <c r="T652" i="5"/>
  <c r="E658" i="9" s="1"/>
  <c r="R650" i="5"/>
  <c r="T650" i="5"/>
  <c r="E656" i="9" s="1"/>
  <c r="AB650" i="5"/>
  <c r="O656" i="9" s="1"/>
  <c r="R648" i="5"/>
  <c r="T648" i="5"/>
  <c r="E654" i="9" s="1"/>
  <c r="AB648" i="5"/>
  <c r="O654" i="9" s="1"/>
  <c r="T646" i="5"/>
  <c r="E652" i="9" s="1"/>
  <c r="R646" i="5"/>
  <c r="AB646" i="5"/>
  <c r="O652" i="9" s="1"/>
  <c r="R644" i="5"/>
  <c r="T644" i="5"/>
  <c r="E650" i="9" s="1"/>
  <c r="AB644" i="5"/>
  <c r="O650" i="9" s="1"/>
  <c r="R642" i="5"/>
  <c r="T642" i="5"/>
  <c r="E648" i="9" s="1"/>
  <c r="AB642" i="5"/>
  <c r="O648" i="9" s="1"/>
  <c r="T640" i="5"/>
  <c r="E646" i="9" s="1"/>
  <c r="R640" i="5"/>
  <c r="AB640" i="5"/>
  <c r="O646" i="9" s="1"/>
  <c r="T638" i="5"/>
  <c r="E644" i="9" s="1"/>
  <c r="R638" i="5"/>
  <c r="AB638" i="5"/>
  <c r="O644" i="9" s="1"/>
  <c r="R636" i="5"/>
  <c r="T636" i="5"/>
  <c r="E642" i="9" s="1"/>
  <c r="AB636" i="5"/>
  <c r="O642" i="9" s="1"/>
  <c r="R634" i="5"/>
  <c r="AB634" i="5"/>
  <c r="O640" i="9" s="1"/>
  <c r="T634" i="5"/>
  <c r="E640" i="9" s="1"/>
  <c r="R632" i="5"/>
  <c r="T632" i="5"/>
  <c r="E638" i="9" s="1"/>
  <c r="AB632" i="5"/>
  <c r="O638" i="9" s="1"/>
  <c r="T630" i="5"/>
  <c r="E636" i="9" s="1"/>
  <c r="R630" i="5"/>
  <c r="AB630" i="5"/>
  <c r="O636" i="9" s="1"/>
  <c r="R628" i="5"/>
  <c r="T628" i="5"/>
  <c r="E634" i="9" s="1"/>
  <c r="AB628" i="5"/>
  <c r="O634" i="9" s="1"/>
  <c r="T626" i="5"/>
  <c r="E632" i="9" s="1"/>
  <c r="R626" i="5"/>
  <c r="AB626" i="5"/>
  <c r="O632" i="9" s="1"/>
  <c r="AB624" i="5"/>
  <c r="O630" i="9" s="1"/>
  <c r="R624" i="5"/>
  <c r="T624" i="5"/>
  <c r="E630" i="9" s="1"/>
  <c r="T622" i="5"/>
  <c r="E628" i="9" s="1"/>
  <c r="R622" i="5"/>
  <c r="AB622" i="5"/>
  <c r="O628" i="9" s="1"/>
  <c r="R620" i="5"/>
  <c r="T620" i="5"/>
  <c r="E626" i="9" s="1"/>
  <c r="AB620" i="5"/>
  <c r="O626" i="9" s="1"/>
  <c r="R618" i="5"/>
  <c r="T618" i="5"/>
  <c r="E624" i="9" s="1"/>
  <c r="AB618" i="5"/>
  <c r="O624" i="9" s="1"/>
  <c r="R616" i="5"/>
  <c r="T616" i="5"/>
  <c r="E622" i="9" s="1"/>
  <c r="AB616" i="5"/>
  <c r="O622" i="9" s="1"/>
  <c r="T614" i="5"/>
  <c r="E620" i="9" s="1"/>
  <c r="AB614" i="5"/>
  <c r="O620" i="9" s="1"/>
  <c r="R614" i="5"/>
  <c r="R612" i="5"/>
  <c r="T612" i="5"/>
  <c r="E618" i="9" s="1"/>
  <c r="AB612" i="5"/>
  <c r="O618" i="9" s="1"/>
  <c r="R610" i="5"/>
  <c r="T610" i="5"/>
  <c r="E616" i="9" s="1"/>
  <c r="AB610" i="5"/>
  <c r="O616" i="9" s="1"/>
  <c r="T608" i="5"/>
  <c r="E614" i="9" s="1"/>
  <c r="R608" i="5"/>
  <c r="AB608" i="5"/>
  <c r="O614" i="9" s="1"/>
  <c r="T606" i="5"/>
  <c r="E612" i="9" s="1"/>
  <c r="R606" i="5"/>
  <c r="AB606" i="5"/>
  <c r="O612" i="9" s="1"/>
  <c r="R604" i="5"/>
  <c r="AB604" i="5"/>
  <c r="O610" i="9" s="1"/>
  <c r="T604" i="5"/>
  <c r="E610" i="9" s="1"/>
  <c r="R602" i="5"/>
  <c r="T602" i="5"/>
  <c r="E608" i="9" s="1"/>
  <c r="AB602" i="5"/>
  <c r="O608" i="9" s="1"/>
  <c r="R600" i="5"/>
  <c r="T600" i="5"/>
  <c r="E606" i="9" s="1"/>
  <c r="AB600" i="5"/>
  <c r="O606" i="9" s="1"/>
  <c r="T598" i="5"/>
  <c r="E604" i="9" s="1"/>
  <c r="R598" i="5"/>
  <c r="AB598" i="5"/>
  <c r="O604" i="9" s="1"/>
  <c r="R596" i="5"/>
  <c r="T596" i="5"/>
  <c r="E602" i="9" s="1"/>
  <c r="AB596" i="5"/>
  <c r="O602" i="9" s="1"/>
  <c r="T594" i="5"/>
  <c r="E600" i="9" s="1"/>
  <c r="R594" i="5"/>
  <c r="AB594" i="5"/>
  <c r="O600" i="9" s="1"/>
  <c r="T592" i="5"/>
  <c r="E598" i="9" s="1"/>
  <c r="AB592" i="5"/>
  <c r="O598" i="9" s="1"/>
  <c r="R592" i="5"/>
  <c r="T590" i="5"/>
  <c r="E596" i="9" s="1"/>
  <c r="R590" i="5"/>
  <c r="AB590" i="5"/>
  <c r="O596" i="9" s="1"/>
  <c r="R588" i="5"/>
  <c r="T588" i="5"/>
  <c r="E594" i="9" s="1"/>
  <c r="AB588" i="5"/>
  <c r="O594" i="9" s="1"/>
  <c r="AB586" i="5"/>
  <c r="O592" i="9" s="1"/>
  <c r="R586" i="5"/>
  <c r="T586" i="5"/>
  <c r="E592" i="9" s="1"/>
  <c r="R584" i="5"/>
  <c r="T584" i="5"/>
  <c r="E590" i="9" s="1"/>
  <c r="AB584" i="5"/>
  <c r="O590" i="9" s="1"/>
  <c r="T582" i="5"/>
  <c r="E588" i="9" s="1"/>
  <c r="R582" i="5"/>
  <c r="AB582" i="5"/>
  <c r="O588" i="9" s="1"/>
  <c r="R580" i="5"/>
  <c r="T580" i="5"/>
  <c r="E586" i="9" s="1"/>
  <c r="AB580" i="5"/>
  <c r="O586" i="9" s="1"/>
  <c r="T578" i="5"/>
  <c r="E584" i="9" s="1"/>
  <c r="AB578" i="5"/>
  <c r="O584" i="9" s="1"/>
  <c r="R578" i="5"/>
  <c r="T576" i="5"/>
  <c r="E582" i="9" s="1"/>
  <c r="AB576" i="5"/>
  <c r="O582" i="9" s="1"/>
  <c r="R576" i="5"/>
  <c r="T574" i="5"/>
  <c r="E580" i="9" s="1"/>
  <c r="R574" i="5"/>
  <c r="AB574" i="5"/>
  <c r="O580" i="9" s="1"/>
  <c r="R572" i="5"/>
  <c r="T572" i="5"/>
  <c r="E578" i="9" s="1"/>
  <c r="AB572" i="5"/>
  <c r="O578" i="9" s="1"/>
  <c r="R570" i="5"/>
  <c r="T570" i="5"/>
  <c r="E576" i="9" s="1"/>
  <c r="AB570" i="5"/>
  <c r="O576" i="9" s="1"/>
  <c r="T568" i="5"/>
  <c r="E574" i="9" s="1"/>
  <c r="AB568" i="5"/>
  <c r="O574" i="9" s="1"/>
  <c r="R568" i="5"/>
  <c r="T566" i="5"/>
  <c r="E572" i="9" s="1"/>
  <c r="R566" i="5"/>
  <c r="AB566" i="5"/>
  <c r="O572" i="9" s="1"/>
  <c r="R564" i="5"/>
  <c r="T564" i="5"/>
  <c r="E570" i="9" s="1"/>
  <c r="AB564" i="5"/>
  <c r="O570" i="9" s="1"/>
  <c r="T562" i="5"/>
  <c r="E568" i="9" s="1"/>
  <c r="R562" i="5"/>
  <c r="AB562" i="5"/>
  <c r="O568" i="9" s="1"/>
  <c r="R560" i="5"/>
  <c r="T560" i="5"/>
  <c r="E566" i="9" s="1"/>
  <c r="AB560" i="5"/>
  <c r="O566" i="9" s="1"/>
  <c r="T558" i="5"/>
  <c r="E564" i="9" s="1"/>
  <c r="R558" i="5"/>
  <c r="AB558" i="5"/>
  <c r="O564" i="9" s="1"/>
  <c r="R556" i="5"/>
  <c r="T556" i="5"/>
  <c r="E562" i="9" s="1"/>
  <c r="AB556" i="5"/>
  <c r="O562" i="9" s="1"/>
  <c r="T554" i="5"/>
  <c r="E560" i="9" s="1"/>
  <c r="AB554" i="5"/>
  <c r="O560" i="9" s="1"/>
  <c r="R554" i="5"/>
  <c r="R552" i="5"/>
  <c r="T552" i="5"/>
  <c r="E558" i="9" s="1"/>
  <c r="AB552" i="5"/>
  <c r="O558" i="9" s="1"/>
  <c r="T550" i="5"/>
  <c r="E556" i="9" s="1"/>
  <c r="R550" i="5"/>
  <c r="AB550" i="5"/>
  <c r="O556" i="9" s="1"/>
  <c r="R548" i="5"/>
  <c r="T548" i="5"/>
  <c r="E554" i="9" s="1"/>
  <c r="AB548" i="5"/>
  <c r="O554" i="9" s="1"/>
  <c r="R546" i="5"/>
  <c r="T546" i="5"/>
  <c r="E552" i="9" s="1"/>
  <c r="AB546" i="5"/>
  <c r="O552" i="9" s="1"/>
  <c r="T544" i="5"/>
  <c r="E550" i="9" s="1"/>
  <c r="AB544" i="5"/>
  <c r="O550" i="9" s="1"/>
  <c r="R544" i="5"/>
  <c r="T542" i="5"/>
  <c r="E548" i="9" s="1"/>
  <c r="R542" i="5"/>
  <c r="AB542" i="5"/>
  <c r="O548" i="9" s="1"/>
  <c r="R540" i="5"/>
  <c r="T540" i="5"/>
  <c r="E546" i="9" s="1"/>
  <c r="AB540" i="5"/>
  <c r="O546" i="9" s="1"/>
  <c r="R538" i="5"/>
  <c r="AB538" i="5"/>
  <c r="O544" i="9" s="1"/>
  <c r="T538" i="5"/>
  <c r="E544" i="9" s="1"/>
  <c r="R536" i="5"/>
  <c r="T536" i="5"/>
  <c r="E542" i="9" s="1"/>
  <c r="AB536" i="5"/>
  <c r="O542" i="9" s="1"/>
  <c r="T534" i="5"/>
  <c r="E540" i="9" s="1"/>
  <c r="R534" i="5"/>
  <c r="AB534" i="5"/>
  <c r="O540" i="9" s="1"/>
  <c r="R532" i="5"/>
  <c r="T532" i="5"/>
  <c r="E538" i="9" s="1"/>
  <c r="AB532" i="5"/>
  <c r="O538" i="9" s="1"/>
  <c r="T530" i="5"/>
  <c r="E536" i="9" s="1"/>
  <c r="AB530" i="5"/>
  <c r="O536" i="9" s="1"/>
  <c r="R530" i="5"/>
  <c r="R528" i="5"/>
  <c r="AB528" i="5"/>
  <c r="O534" i="9" s="1"/>
  <c r="T528" i="5"/>
  <c r="E534" i="9" s="1"/>
  <c r="T526" i="5"/>
  <c r="E532" i="9" s="1"/>
  <c r="R526" i="5"/>
  <c r="AB526" i="5"/>
  <c r="O532" i="9" s="1"/>
  <c r="R524" i="5"/>
  <c r="T524" i="5"/>
  <c r="E530" i="9" s="1"/>
  <c r="AB524" i="5"/>
  <c r="O530" i="9" s="1"/>
  <c r="R522" i="5"/>
  <c r="T522" i="5"/>
  <c r="E528" i="9" s="1"/>
  <c r="AB522" i="5"/>
  <c r="O528" i="9" s="1"/>
  <c r="R520" i="5"/>
  <c r="AB520" i="5"/>
  <c r="O526" i="9" s="1"/>
  <c r="T520" i="5"/>
  <c r="E526" i="9" s="1"/>
  <c r="T518" i="5"/>
  <c r="E524" i="9" s="1"/>
  <c r="R518" i="5"/>
  <c r="AB518" i="5"/>
  <c r="O524" i="9" s="1"/>
  <c r="R516" i="5"/>
  <c r="T516" i="5"/>
  <c r="E522" i="9" s="1"/>
  <c r="AB516" i="5"/>
  <c r="O522" i="9" s="1"/>
  <c r="R514" i="5"/>
  <c r="T514" i="5"/>
  <c r="E520" i="9" s="1"/>
  <c r="AB514" i="5"/>
  <c r="O520" i="9" s="1"/>
  <c r="T512" i="5"/>
  <c r="E518" i="9" s="1"/>
  <c r="R512" i="5"/>
  <c r="AB512" i="5"/>
  <c r="O518" i="9" s="1"/>
  <c r="T510" i="5"/>
  <c r="E516" i="9" s="1"/>
  <c r="R510" i="5"/>
  <c r="AB510" i="5"/>
  <c r="O516" i="9" s="1"/>
  <c r="R508" i="5"/>
  <c r="T508" i="5"/>
  <c r="E514" i="9" s="1"/>
  <c r="AB508" i="5"/>
  <c r="O514" i="9" s="1"/>
  <c r="R506" i="5"/>
  <c r="AB506" i="5"/>
  <c r="O512" i="9" s="1"/>
  <c r="T506" i="5"/>
  <c r="E512" i="9" s="1"/>
  <c r="R504" i="5"/>
  <c r="T504" i="5"/>
  <c r="E510" i="9" s="1"/>
  <c r="AB504" i="5"/>
  <c r="O510" i="9" s="1"/>
  <c r="T502" i="5"/>
  <c r="E508" i="9" s="1"/>
  <c r="R502" i="5"/>
  <c r="AB502" i="5"/>
  <c r="O508" i="9" s="1"/>
  <c r="R500" i="5"/>
  <c r="T500" i="5"/>
  <c r="E506" i="9" s="1"/>
  <c r="AB500" i="5"/>
  <c r="O506" i="9" s="1"/>
  <c r="T498" i="5"/>
  <c r="E504" i="9" s="1"/>
  <c r="R498" i="5"/>
  <c r="AB498" i="5"/>
  <c r="O504" i="9" s="1"/>
  <c r="R496" i="5"/>
  <c r="AB496" i="5"/>
  <c r="O502" i="9" s="1"/>
  <c r="T496" i="5"/>
  <c r="E502" i="9" s="1"/>
  <c r="T494" i="5"/>
  <c r="E500" i="9" s="1"/>
  <c r="R494" i="5"/>
  <c r="AB494" i="5"/>
  <c r="O500" i="9" s="1"/>
  <c r="R492" i="5"/>
  <c r="AB492" i="5"/>
  <c r="O498" i="9" s="1"/>
  <c r="T492" i="5"/>
  <c r="E498" i="9" s="1"/>
  <c r="R490" i="5"/>
  <c r="AB490" i="5"/>
  <c r="O496" i="9" s="1"/>
  <c r="T490" i="5"/>
  <c r="E496" i="9" s="1"/>
  <c r="R488" i="5"/>
  <c r="T488" i="5"/>
  <c r="E494" i="9" s="1"/>
  <c r="AB488" i="5"/>
  <c r="O494" i="9" s="1"/>
  <c r="T486" i="5"/>
  <c r="E492" i="9" s="1"/>
  <c r="R486" i="5"/>
  <c r="AB486" i="5"/>
  <c r="O492" i="9" s="1"/>
  <c r="R484" i="5"/>
  <c r="T484" i="5"/>
  <c r="E490" i="9" s="1"/>
  <c r="AB484" i="5"/>
  <c r="O490" i="9" s="1"/>
  <c r="R482" i="5"/>
  <c r="AB482" i="5"/>
  <c r="O488" i="9" s="1"/>
  <c r="T482" i="5"/>
  <c r="E488" i="9" s="1"/>
  <c r="T480" i="5"/>
  <c r="E486" i="9" s="1"/>
  <c r="R480" i="5"/>
  <c r="AB480" i="5"/>
  <c r="O486" i="9" s="1"/>
  <c r="T478" i="5"/>
  <c r="E484" i="9" s="1"/>
  <c r="R478" i="5"/>
  <c r="AB478" i="5"/>
  <c r="O484" i="9" s="1"/>
  <c r="R476" i="5"/>
  <c r="T476" i="5"/>
  <c r="E482" i="9" s="1"/>
  <c r="AB476" i="5"/>
  <c r="O482" i="9" s="1"/>
  <c r="R474" i="5"/>
  <c r="T474" i="5"/>
  <c r="E480" i="9" s="1"/>
  <c r="AB474" i="5"/>
  <c r="O480" i="9" s="1"/>
  <c r="R472" i="5"/>
  <c r="AB472" i="5"/>
  <c r="O478" i="9" s="1"/>
  <c r="T472" i="5"/>
  <c r="E478" i="9" s="1"/>
  <c r="T470" i="5"/>
  <c r="E476" i="9" s="1"/>
  <c r="R470" i="5"/>
  <c r="AB470" i="5"/>
  <c r="O476" i="9" s="1"/>
  <c r="R468" i="5"/>
  <c r="T468" i="5"/>
  <c r="E474" i="9" s="1"/>
  <c r="AB468" i="5"/>
  <c r="O474" i="9" s="1"/>
  <c r="T466" i="5"/>
  <c r="E472" i="9" s="1"/>
  <c r="R466" i="5"/>
  <c r="AB466" i="5"/>
  <c r="O472" i="9" s="1"/>
  <c r="T464" i="5"/>
  <c r="E470" i="9" s="1"/>
  <c r="AB464" i="5"/>
  <c r="O470" i="9" s="1"/>
  <c r="R464" i="5"/>
  <c r="T462" i="5"/>
  <c r="E468" i="9" s="1"/>
  <c r="R462" i="5"/>
  <c r="AB462" i="5"/>
  <c r="O468" i="9" s="1"/>
  <c r="R460" i="5"/>
  <c r="T460" i="5"/>
  <c r="E466" i="9" s="1"/>
  <c r="AB460" i="5"/>
  <c r="O466" i="9" s="1"/>
  <c r="R458" i="5"/>
  <c r="AB458" i="5"/>
  <c r="O464" i="9" s="1"/>
  <c r="T458" i="5"/>
  <c r="E464" i="9" s="1"/>
  <c r="R456" i="5"/>
  <c r="T456" i="5"/>
  <c r="E462" i="9" s="1"/>
  <c r="AB456" i="5"/>
  <c r="O462" i="9" s="1"/>
  <c r="T454" i="5"/>
  <c r="E460" i="9" s="1"/>
  <c r="AB454" i="5"/>
  <c r="O460" i="9" s="1"/>
  <c r="R454" i="5"/>
  <c r="R452" i="5"/>
  <c r="T452" i="5"/>
  <c r="E458" i="9" s="1"/>
  <c r="AB452" i="5"/>
  <c r="O458" i="9" s="1"/>
  <c r="T450" i="5"/>
  <c r="E456" i="9" s="1"/>
  <c r="R450" i="5"/>
  <c r="AB450" i="5"/>
  <c r="O456" i="9" s="1"/>
  <c r="T448" i="5"/>
  <c r="E454" i="9" s="1"/>
  <c r="R448" i="5"/>
  <c r="AB448" i="5"/>
  <c r="O454" i="9" s="1"/>
  <c r="T446" i="5"/>
  <c r="E452" i="9" s="1"/>
  <c r="R446" i="5"/>
  <c r="AB446" i="5"/>
  <c r="O452" i="9" s="1"/>
  <c r="R444" i="5"/>
  <c r="AB444" i="5"/>
  <c r="O450" i="9" s="1"/>
  <c r="T444" i="5"/>
  <c r="E450" i="9" s="1"/>
  <c r="R442" i="5"/>
  <c r="T442" i="5"/>
  <c r="E448" i="9" s="1"/>
  <c r="AB442" i="5"/>
  <c r="O448" i="9" s="1"/>
  <c r="T440" i="5"/>
  <c r="E446" i="9" s="1"/>
  <c r="R440" i="5"/>
  <c r="AB440" i="5"/>
  <c r="O446" i="9" s="1"/>
  <c r="T438" i="5"/>
  <c r="E444" i="9" s="1"/>
  <c r="R438" i="5"/>
  <c r="AB438" i="5"/>
  <c r="O444" i="9" s="1"/>
  <c r="R436" i="5"/>
  <c r="T436" i="5"/>
  <c r="E442" i="9" s="1"/>
  <c r="AB436" i="5"/>
  <c r="O442" i="9" s="1"/>
  <c r="T434" i="5"/>
  <c r="E440" i="9" s="1"/>
  <c r="R434" i="5"/>
  <c r="AB434" i="5"/>
  <c r="O440" i="9" s="1"/>
  <c r="R432" i="5"/>
  <c r="T432" i="5"/>
  <c r="E438" i="9" s="1"/>
  <c r="AB432" i="5"/>
  <c r="O438" i="9" s="1"/>
  <c r="T430" i="5"/>
  <c r="E436" i="9" s="1"/>
  <c r="R430" i="5"/>
  <c r="AB430" i="5"/>
  <c r="O436" i="9" s="1"/>
  <c r="R428" i="5"/>
  <c r="T428" i="5"/>
  <c r="E434" i="9" s="1"/>
  <c r="AB428" i="5"/>
  <c r="O434" i="9" s="1"/>
  <c r="T426" i="5"/>
  <c r="E432" i="9" s="1"/>
  <c r="AB426" i="5"/>
  <c r="O432" i="9" s="1"/>
  <c r="R426" i="5"/>
  <c r="R424" i="5"/>
  <c r="T424" i="5"/>
  <c r="E430" i="9" s="1"/>
  <c r="AB424" i="5"/>
  <c r="O430" i="9" s="1"/>
  <c r="T422" i="5"/>
  <c r="E428" i="9" s="1"/>
  <c r="R422" i="5"/>
  <c r="AB422" i="5"/>
  <c r="O428" i="9" s="1"/>
  <c r="R420" i="5"/>
  <c r="T420" i="5"/>
  <c r="E426" i="9" s="1"/>
  <c r="AB420" i="5"/>
  <c r="O426" i="9" s="1"/>
  <c r="R418" i="5"/>
  <c r="T418" i="5"/>
  <c r="E424" i="9" s="1"/>
  <c r="AB418" i="5"/>
  <c r="O424" i="9" s="1"/>
  <c r="T416" i="5"/>
  <c r="E422" i="9" s="1"/>
  <c r="AB416" i="5"/>
  <c r="O422" i="9" s="1"/>
  <c r="R416" i="5"/>
  <c r="T414" i="5"/>
  <c r="E420" i="9" s="1"/>
  <c r="R414" i="5"/>
  <c r="AB414" i="5"/>
  <c r="O420" i="9" s="1"/>
  <c r="R412" i="5"/>
  <c r="T412" i="5"/>
  <c r="E418" i="9" s="1"/>
  <c r="AB412" i="5"/>
  <c r="O418" i="9" s="1"/>
  <c r="R410" i="5"/>
  <c r="T410" i="5"/>
  <c r="E416" i="9" s="1"/>
  <c r="AB410" i="5"/>
  <c r="O416" i="9" s="1"/>
  <c r="R408" i="5"/>
  <c r="T408" i="5"/>
  <c r="E414" i="9" s="1"/>
  <c r="AB408" i="5"/>
  <c r="O414" i="9" s="1"/>
  <c r="T406" i="5"/>
  <c r="E412" i="9" s="1"/>
  <c r="R406" i="5"/>
  <c r="AB406" i="5"/>
  <c r="O412" i="9" s="1"/>
  <c r="R404" i="5"/>
  <c r="T404" i="5"/>
  <c r="E410" i="9" s="1"/>
  <c r="AB404" i="5"/>
  <c r="O410" i="9" s="1"/>
  <c r="T402" i="5"/>
  <c r="E408" i="9" s="1"/>
  <c r="R402" i="5"/>
  <c r="AB402" i="5"/>
  <c r="O408" i="9" s="1"/>
  <c r="R400" i="5"/>
  <c r="T400" i="5"/>
  <c r="E406" i="9" s="1"/>
  <c r="AB400" i="5"/>
  <c r="O406" i="9" s="1"/>
  <c r="T398" i="5"/>
  <c r="E404" i="9" s="1"/>
  <c r="R398" i="5"/>
  <c r="AB398" i="5"/>
  <c r="O404" i="9" s="1"/>
  <c r="R396" i="5"/>
  <c r="AB396" i="5"/>
  <c r="O402" i="9" s="1"/>
  <c r="T396" i="5"/>
  <c r="E402" i="9" s="1"/>
  <c r="R394" i="5"/>
  <c r="T394" i="5"/>
  <c r="E400" i="9" s="1"/>
  <c r="AB394" i="5"/>
  <c r="O400" i="9" s="1"/>
  <c r="R392" i="5"/>
  <c r="T392" i="5"/>
  <c r="E398" i="9" s="1"/>
  <c r="AB392" i="5"/>
  <c r="O398" i="9" s="1"/>
  <c r="T390" i="5"/>
  <c r="E396" i="9" s="1"/>
  <c r="R390" i="5"/>
  <c r="AB390" i="5"/>
  <c r="O396" i="9" s="1"/>
  <c r="R388" i="5"/>
  <c r="T388" i="5"/>
  <c r="E394" i="9" s="1"/>
  <c r="AB388" i="5"/>
  <c r="O394" i="9" s="1"/>
  <c r="R386" i="5"/>
  <c r="T386" i="5"/>
  <c r="E392" i="9" s="1"/>
  <c r="AB386" i="5"/>
  <c r="O392" i="9" s="1"/>
  <c r="T384" i="5"/>
  <c r="E390" i="9" s="1"/>
  <c r="R384" i="5"/>
  <c r="AB384" i="5"/>
  <c r="O390" i="9" s="1"/>
  <c r="T382" i="5"/>
  <c r="E388" i="9" s="1"/>
  <c r="R382" i="5"/>
  <c r="AB382" i="5"/>
  <c r="O388" i="9" s="1"/>
  <c r="T380" i="5"/>
  <c r="E386" i="9" s="1"/>
  <c r="R380" i="5"/>
  <c r="AB380" i="5"/>
  <c r="O386" i="9" s="1"/>
  <c r="T378" i="5"/>
  <c r="E384" i="9" s="1"/>
  <c r="R378" i="5"/>
  <c r="AB378" i="5"/>
  <c r="O384" i="9" s="1"/>
  <c r="T376" i="5"/>
  <c r="E382" i="9" s="1"/>
  <c r="AB376" i="5"/>
  <c r="O382" i="9" s="1"/>
  <c r="R376" i="5"/>
  <c r="T374" i="5"/>
  <c r="E380" i="9" s="1"/>
  <c r="R374" i="5"/>
  <c r="AB374" i="5"/>
  <c r="O380" i="9" s="1"/>
  <c r="T372" i="5"/>
  <c r="E378" i="9" s="1"/>
  <c r="R372" i="5"/>
  <c r="AB372" i="5"/>
  <c r="O378" i="9" s="1"/>
  <c r="T370" i="5"/>
  <c r="E376" i="9" s="1"/>
  <c r="R370" i="5"/>
  <c r="AB370" i="5"/>
  <c r="O376" i="9" s="1"/>
  <c r="T368" i="5"/>
  <c r="E374" i="9" s="1"/>
  <c r="R368" i="5"/>
  <c r="AB368" i="5"/>
  <c r="O374" i="9" s="1"/>
  <c r="T366" i="5"/>
  <c r="E372" i="9" s="1"/>
  <c r="R366" i="5"/>
  <c r="AB366" i="5"/>
  <c r="O372" i="9" s="1"/>
  <c r="T364" i="5"/>
  <c r="E370" i="9" s="1"/>
  <c r="R364" i="5"/>
  <c r="AB364" i="5"/>
  <c r="O370" i="9" s="1"/>
  <c r="T362" i="5"/>
  <c r="E368" i="9" s="1"/>
  <c r="AB362" i="5"/>
  <c r="O368" i="9" s="1"/>
  <c r="R362" i="5"/>
  <c r="T360" i="5"/>
  <c r="E366" i="9" s="1"/>
  <c r="R360" i="5"/>
  <c r="AB360" i="5"/>
  <c r="O366" i="9" s="1"/>
  <c r="T358" i="5"/>
  <c r="E364" i="9" s="1"/>
  <c r="R358" i="5"/>
  <c r="AB358" i="5"/>
  <c r="O364" i="9" s="1"/>
  <c r="T356" i="5"/>
  <c r="E362" i="9" s="1"/>
  <c r="R356" i="5"/>
  <c r="AB356" i="5"/>
  <c r="O362" i="9" s="1"/>
  <c r="T354" i="5"/>
  <c r="E360" i="9" s="1"/>
  <c r="R354" i="5"/>
  <c r="AB354" i="5"/>
  <c r="O360" i="9" s="1"/>
  <c r="T352" i="5"/>
  <c r="E358" i="9" s="1"/>
  <c r="R352" i="5"/>
  <c r="AB352" i="5"/>
  <c r="O358" i="9" s="1"/>
  <c r="T350" i="5"/>
  <c r="E356" i="9" s="1"/>
  <c r="R350" i="5"/>
  <c r="AB350" i="5"/>
  <c r="O356" i="9" s="1"/>
  <c r="T348" i="5"/>
  <c r="E354" i="9" s="1"/>
  <c r="R348" i="5"/>
  <c r="AB348" i="5"/>
  <c r="O354" i="9" s="1"/>
  <c r="T346" i="5"/>
  <c r="E352" i="9" s="1"/>
  <c r="R346" i="5"/>
  <c r="AB346" i="5"/>
  <c r="O352" i="9" s="1"/>
  <c r="T344" i="5"/>
  <c r="E350" i="9" s="1"/>
  <c r="R344" i="5"/>
  <c r="AB344" i="5"/>
  <c r="O350" i="9" s="1"/>
  <c r="T342" i="5"/>
  <c r="E348" i="9" s="1"/>
  <c r="R342" i="5"/>
  <c r="AB342" i="5"/>
  <c r="O348" i="9" s="1"/>
  <c r="T340" i="5"/>
  <c r="E346" i="9" s="1"/>
  <c r="R340" i="5"/>
  <c r="AB340" i="5"/>
  <c r="O346" i="9" s="1"/>
  <c r="T338" i="5"/>
  <c r="E344" i="9" s="1"/>
  <c r="AB338" i="5"/>
  <c r="O344" i="9" s="1"/>
  <c r="R338" i="5"/>
  <c r="T336" i="5"/>
  <c r="E342" i="9" s="1"/>
  <c r="AB336" i="5"/>
  <c r="O342" i="9" s="1"/>
  <c r="R336" i="5"/>
  <c r="T334" i="5"/>
  <c r="E340" i="9" s="1"/>
  <c r="R334" i="5"/>
  <c r="AB334" i="5"/>
  <c r="O340" i="9" s="1"/>
  <c r="T332" i="5"/>
  <c r="E338" i="9" s="1"/>
  <c r="R332" i="5"/>
  <c r="AB332" i="5"/>
  <c r="O338" i="9" s="1"/>
  <c r="T330" i="5"/>
  <c r="E336" i="9" s="1"/>
  <c r="R330" i="5"/>
  <c r="AB330" i="5"/>
  <c r="O336" i="9" s="1"/>
  <c r="T328" i="5"/>
  <c r="E334" i="9" s="1"/>
  <c r="R328" i="5"/>
  <c r="AB328" i="5"/>
  <c r="O334" i="9" s="1"/>
  <c r="T326" i="5"/>
  <c r="E332" i="9" s="1"/>
  <c r="R326" i="5"/>
  <c r="AB326" i="5"/>
  <c r="O332" i="9" s="1"/>
  <c r="T324" i="5"/>
  <c r="E330" i="9" s="1"/>
  <c r="R324" i="5"/>
  <c r="AB324" i="5"/>
  <c r="O330" i="9" s="1"/>
  <c r="T322" i="5"/>
  <c r="E328" i="9" s="1"/>
  <c r="R322" i="5"/>
  <c r="AB322" i="5"/>
  <c r="O328" i="9" s="1"/>
  <c r="T320" i="5"/>
  <c r="E326" i="9" s="1"/>
  <c r="R320" i="5"/>
  <c r="AB320" i="5"/>
  <c r="O326" i="9" s="1"/>
  <c r="T318" i="5"/>
  <c r="E324" i="9" s="1"/>
  <c r="R318" i="5"/>
  <c r="AB318" i="5"/>
  <c r="O324" i="9" s="1"/>
  <c r="T316" i="5"/>
  <c r="E322" i="9" s="1"/>
  <c r="R316" i="5"/>
  <c r="AB316" i="5"/>
  <c r="O322" i="9" s="1"/>
  <c r="T314" i="5"/>
  <c r="E320" i="9" s="1"/>
  <c r="R314" i="5"/>
  <c r="AB314" i="5"/>
  <c r="O320" i="9" s="1"/>
  <c r="T312" i="5"/>
  <c r="E318" i="9" s="1"/>
  <c r="AB312" i="5"/>
  <c r="O318" i="9" s="1"/>
  <c r="R312" i="5"/>
  <c r="T310" i="5"/>
  <c r="E316" i="9" s="1"/>
  <c r="R310" i="5"/>
  <c r="AB310" i="5"/>
  <c r="O316" i="9" s="1"/>
  <c r="T308" i="5"/>
  <c r="E314" i="9" s="1"/>
  <c r="R308" i="5"/>
  <c r="AB308" i="5"/>
  <c r="O314" i="9" s="1"/>
  <c r="T306" i="5"/>
  <c r="E312" i="9" s="1"/>
  <c r="R306" i="5"/>
  <c r="AB306" i="5"/>
  <c r="O312" i="9" s="1"/>
  <c r="T304" i="5"/>
  <c r="E310" i="9" s="1"/>
  <c r="R304" i="5"/>
  <c r="AB304" i="5"/>
  <c r="O310" i="9" s="1"/>
  <c r="T302" i="5"/>
  <c r="E308" i="9" s="1"/>
  <c r="R302" i="5"/>
  <c r="AB302" i="5"/>
  <c r="O308" i="9" s="1"/>
  <c r="T300" i="5"/>
  <c r="E306" i="9" s="1"/>
  <c r="R300" i="5"/>
  <c r="AB300" i="5"/>
  <c r="O306" i="9" s="1"/>
  <c r="T298" i="5"/>
  <c r="E304" i="9" s="1"/>
  <c r="AB298" i="5"/>
  <c r="O304" i="9" s="1"/>
  <c r="R298" i="5"/>
  <c r="T296" i="5"/>
  <c r="E302" i="9" s="1"/>
  <c r="R296" i="5"/>
  <c r="AB296" i="5"/>
  <c r="O302" i="9" s="1"/>
  <c r="T294" i="5"/>
  <c r="E300" i="9" s="1"/>
  <c r="R294" i="5"/>
  <c r="AB294" i="5"/>
  <c r="O300" i="9" s="1"/>
  <c r="T292" i="5"/>
  <c r="E298" i="9" s="1"/>
  <c r="R292" i="5"/>
  <c r="AB292" i="5"/>
  <c r="O298" i="9" s="1"/>
  <c r="T290" i="5"/>
  <c r="E296" i="9" s="1"/>
  <c r="R290" i="5"/>
  <c r="AB290" i="5"/>
  <c r="O296" i="9" s="1"/>
  <c r="T288" i="5"/>
  <c r="E294" i="9" s="1"/>
  <c r="R288" i="5"/>
  <c r="AB288" i="5"/>
  <c r="O294" i="9" s="1"/>
  <c r="T286" i="5"/>
  <c r="E292" i="9" s="1"/>
  <c r="R286" i="5"/>
  <c r="AB286" i="5"/>
  <c r="O292" i="9" s="1"/>
  <c r="T284" i="5"/>
  <c r="E290" i="9" s="1"/>
  <c r="R284" i="5"/>
  <c r="AB284" i="5"/>
  <c r="O290" i="9" s="1"/>
  <c r="T282" i="5"/>
  <c r="E288" i="9" s="1"/>
  <c r="R282" i="5"/>
  <c r="AB282" i="5"/>
  <c r="O288" i="9" s="1"/>
  <c r="T280" i="5"/>
  <c r="E286" i="9" s="1"/>
  <c r="R280" i="5"/>
  <c r="AB280" i="5"/>
  <c r="O286" i="9" s="1"/>
  <c r="T278" i="5"/>
  <c r="E284" i="9" s="1"/>
  <c r="R278" i="5"/>
  <c r="AB278" i="5"/>
  <c r="O284" i="9" s="1"/>
  <c r="T276" i="5"/>
  <c r="E282" i="9" s="1"/>
  <c r="R276" i="5"/>
  <c r="AB276" i="5"/>
  <c r="O282" i="9" s="1"/>
  <c r="T274" i="5"/>
  <c r="E280" i="9" s="1"/>
  <c r="AB274" i="5"/>
  <c r="O280" i="9" s="1"/>
  <c r="R274" i="5"/>
  <c r="T272" i="5"/>
  <c r="E278" i="9" s="1"/>
  <c r="R272" i="5"/>
  <c r="AB272" i="5"/>
  <c r="O278" i="9" s="1"/>
  <c r="T270" i="5"/>
  <c r="E276" i="9" s="1"/>
  <c r="R270" i="5"/>
  <c r="AB270" i="5"/>
  <c r="O276" i="9" s="1"/>
  <c r="T268" i="5"/>
  <c r="E274" i="9" s="1"/>
  <c r="R268" i="5"/>
  <c r="AB268" i="5"/>
  <c r="O274" i="9" s="1"/>
  <c r="T266" i="5"/>
  <c r="E272" i="9" s="1"/>
  <c r="R266" i="5"/>
  <c r="AB266" i="5"/>
  <c r="O272" i="9" s="1"/>
  <c r="T264" i="5"/>
  <c r="E270" i="9" s="1"/>
  <c r="R264" i="5"/>
  <c r="AB264" i="5"/>
  <c r="O270" i="9" s="1"/>
  <c r="T262" i="5"/>
  <c r="E268" i="9" s="1"/>
  <c r="AB262" i="5"/>
  <c r="O268" i="9" s="1"/>
  <c r="R262" i="5"/>
  <c r="T260" i="5"/>
  <c r="E266" i="9" s="1"/>
  <c r="R260" i="5"/>
  <c r="AB260" i="5"/>
  <c r="O266" i="9" s="1"/>
  <c r="T258" i="5"/>
  <c r="E264" i="9" s="1"/>
  <c r="R258" i="5"/>
  <c r="AB258" i="5"/>
  <c r="O264" i="9" s="1"/>
  <c r="T256" i="5"/>
  <c r="E262" i="9" s="1"/>
  <c r="R256" i="5"/>
  <c r="AB256" i="5"/>
  <c r="O262" i="9" s="1"/>
  <c r="T254" i="5"/>
  <c r="E260" i="9" s="1"/>
  <c r="R254" i="5"/>
  <c r="AB254" i="5"/>
  <c r="O260" i="9" s="1"/>
  <c r="T252" i="5"/>
  <c r="E258" i="9" s="1"/>
  <c r="R252" i="5"/>
  <c r="AB252" i="5"/>
  <c r="O258" i="9" s="1"/>
  <c r="T250" i="5"/>
  <c r="E256" i="9" s="1"/>
  <c r="R250" i="5"/>
  <c r="AB250" i="5"/>
  <c r="O256" i="9" s="1"/>
  <c r="T248" i="5"/>
  <c r="E254" i="9" s="1"/>
  <c r="R248" i="5"/>
  <c r="AB248" i="5"/>
  <c r="O254" i="9" s="1"/>
  <c r="T246" i="5"/>
  <c r="E252" i="9" s="1"/>
  <c r="R246" i="5"/>
  <c r="AB246" i="5"/>
  <c r="O252" i="9" s="1"/>
  <c r="T244" i="5"/>
  <c r="E250" i="9" s="1"/>
  <c r="R244" i="5"/>
  <c r="AB244" i="5"/>
  <c r="O250" i="9" s="1"/>
  <c r="T242" i="5"/>
  <c r="E248" i="9" s="1"/>
  <c r="R242" i="5"/>
  <c r="AB242" i="5"/>
  <c r="O248" i="9" s="1"/>
  <c r="T240" i="5"/>
  <c r="E246" i="9" s="1"/>
  <c r="R240" i="5"/>
  <c r="AB240" i="5"/>
  <c r="O246" i="9" s="1"/>
  <c r="T238" i="5"/>
  <c r="E244" i="9" s="1"/>
  <c r="R238" i="5"/>
  <c r="AB238" i="5"/>
  <c r="O244" i="9" s="1"/>
  <c r="T236" i="5"/>
  <c r="E242" i="9" s="1"/>
  <c r="R236" i="5"/>
  <c r="AB236" i="5"/>
  <c r="O242" i="9" s="1"/>
  <c r="T234" i="5"/>
  <c r="E240" i="9" s="1"/>
  <c r="R234" i="5"/>
  <c r="AB234" i="5"/>
  <c r="O240" i="9" s="1"/>
  <c r="T232" i="5"/>
  <c r="E238" i="9" s="1"/>
  <c r="R232" i="5"/>
  <c r="AB232" i="5"/>
  <c r="O238" i="9" s="1"/>
  <c r="T230" i="5"/>
  <c r="E236" i="9" s="1"/>
  <c r="R230" i="5"/>
  <c r="AB230" i="5"/>
  <c r="O236" i="9" s="1"/>
  <c r="T228" i="5"/>
  <c r="E234" i="9" s="1"/>
  <c r="R228" i="5"/>
  <c r="AB228" i="5"/>
  <c r="O234" i="9" s="1"/>
  <c r="T226" i="5"/>
  <c r="E232" i="9" s="1"/>
  <c r="R226" i="5"/>
  <c r="AB226" i="5"/>
  <c r="O232" i="9" s="1"/>
  <c r="T224" i="5"/>
  <c r="E230" i="9" s="1"/>
  <c r="AB224" i="5"/>
  <c r="O230" i="9" s="1"/>
  <c r="R224" i="5"/>
  <c r="T222" i="5"/>
  <c r="E228" i="9" s="1"/>
  <c r="R222" i="5"/>
  <c r="AB222" i="5"/>
  <c r="O228" i="9" s="1"/>
  <c r="T220" i="5"/>
  <c r="E226" i="9" s="1"/>
  <c r="R220" i="5"/>
  <c r="AB220" i="5"/>
  <c r="O226" i="9" s="1"/>
  <c r="T218" i="5"/>
  <c r="E224" i="9" s="1"/>
  <c r="R218" i="5"/>
  <c r="AB218" i="5"/>
  <c r="O224" i="9" s="1"/>
  <c r="T216" i="5"/>
  <c r="E222" i="9" s="1"/>
  <c r="R216" i="5"/>
  <c r="AB216" i="5"/>
  <c r="O222" i="9" s="1"/>
  <c r="T214" i="5"/>
  <c r="E220" i="9" s="1"/>
  <c r="R214" i="5"/>
  <c r="AB214" i="5"/>
  <c r="O220" i="9" s="1"/>
  <c r="T212" i="5"/>
  <c r="E218" i="9" s="1"/>
  <c r="R212" i="5"/>
  <c r="AB212" i="5"/>
  <c r="O218" i="9" s="1"/>
  <c r="T210" i="5"/>
  <c r="E216" i="9" s="1"/>
  <c r="R210" i="5"/>
  <c r="AB210" i="5"/>
  <c r="O216" i="9" s="1"/>
  <c r="T208" i="5"/>
  <c r="E214" i="9" s="1"/>
  <c r="R208" i="5"/>
  <c r="AB208" i="5"/>
  <c r="O214" i="9" s="1"/>
  <c r="T206" i="5"/>
  <c r="E212" i="9" s="1"/>
  <c r="R206" i="5"/>
  <c r="AB206" i="5"/>
  <c r="O212" i="9" s="1"/>
  <c r="T204" i="5"/>
  <c r="E210" i="9" s="1"/>
  <c r="R204" i="5"/>
  <c r="AB204" i="5"/>
  <c r="O210" i="9" s="1"/>
  <c r="T202" i="5"/>
  <c r="E208" i="9" s="1"/>
  <c r="R202" i="5"/>
  <c r="AB202" i="5"/>
  <c r="O208" i="9" s="1"/>
  <c r="T200" i="5"/>
  <c r="E206" i="9" s="1"/>
  <c r="R200" i="5"/>
  <c r="AB200" i="5"/>
  <c r="O206" i="9" s="1"/>
  <c r="T198" i="5"/>
  <c r="E204" i="9" s="1"/>
  <c r="AB198" i="5"/>
  <c r="O204" i="9" s="1"/>
  <c r="R198" i="5"/>
  <c r="T196" i="5"/>
  <c r="E202" i="9" s="1"/>
  <c r="R196" i="5"/>
  <c r="AB196" i="5"/>
  <c r="O202" i="9" s="1"/>
  <c r="T194" i="5"/>
  <c r="E200" i="9" s="1"/>
  <c r="R194" i="5"/>
  <c r="AB194" i="5"/>
  <c r="O200" i="9" s="1"/>
  <c r="T192" i="5"/>
  <c r="E198" i="9" s="1"/>
  <c r="AB192" i="5"/>
  <c r="O198" i="9" s="1"/>
  <c r="R192" i="5"/>
  <c r="T190" i="5"/>
  <c r="E196" i="9" s="1"/>
  <c r="R190" i="5"/>
  <c r="AB190" i="5"/>
  <c r="O196" i="9" s="1"/>
  <c r="T188" i="5"/>
  <c r="E194" i="9" s="1"/>
  <c r="R188" i="5"/>
  <c r="AB188" i="5"/>
  <c r="O194" i="9" s="1"/>
  <c r="T186" i="5"/>
  <c r="E192" i="9" s="1"/>
  <c r="R186" i="5"/>
  <c r="AB186" i="5"/>
  <c r="O192" i="9" s="1"/>
  <c r="T184" i="5"/>
  <c r="E190" i="9" s="1"/>
  <c r="R184" i="5"/>
  <c r="AB184" i="5"/>
  <c r="O190" i="9" s="1"/>
  <c r="T182" i="5"/>
  <c r="E188" i="9" s="1"/>
  <c r="R182" i="5"/>
  <c r="AB182" i="5"/>
  <c r="O188" i="9" s="1"/>
  <c r="T180" i="5"/>
  <c r="E186" i="9" s="1"/>
  <c r="R180" i="5"/>
  <c r="AB180" i="5"/>
  <c r="O186" i="9" s="1"/>
  <c r="T178" i="5"/>
  <c r="E184" i="9" s="1"/>
  <c r="R178" i="5"/>
  <c r="AB178" i="5"/>
  <c r="O184" i="9" s="1"/>
  <c r="T176" i="5"/>
  <c r="E182" i="9" s="1"/>
  <c r="R176" i="5"/>
  <c r="AB176" i="5"/>
  <c r="O182" i="9" s="1"/>
  <c r="T174" i="5"/>
  <c r="E180" i="9" s="1"/>
  <c r="R174" i="5"/>
  <c r="AB174" i="5"/>
  <c r="O180" i="9" s="1"/>
  <c r="R172" i="5"/>
  <c r="T172" i="5"/>
  <c r="E178" i="9" s="1"/>
  <c r="AB172" i="5"/>
  <c r="O178" i="9" s="1"/>
  <c r="R170" i="5"/>
  <c r="T170" i="5"/>
  <c r="E176" i="9" s="1"/>
  <c r="AB170" i="5"/>
  <c r="O176" i="9" s="1"/>
  <c r="R168" i="5"/>
  <c r="T168" i="5"/>
  <c r="E174" i="9" s="1"/>
  <c r="AB168" i="5"/>
  <c r="O174" i="9" s="1"/>
  <c r="R166" i="5"/>
  <c r="T166" i="5"/>
  <c r="E172" i="9" s="1"/>
  <c r="AB166" i="5"/>
  <c r="O172" i="9" s="1"/>
  <c r="R164" i="5"/>
  <c r="T164" i="5"/>
  <c r="E170" i="9" s="1"/>
  <c r="AB164" i="5"/>
  <c r="O170" i="9" s="1"/>
  <c r="R162" i="5"/>
  <c r="T162" i="5"/>
  <c r="E168" i="9" s="1"/>
  <c r="AB162" i="5"/>
  <c r="O168" i="9" s="1"/>
  <c r="R160" i="5"/>
  <c r="T160" i="5"/>
  <c r="E166" i="9" s="1"/>
  <c r="AB160" i="5"/>
  <c r="O166" i="9" s="1"/>
  <c r="R158" i="5"/>
  <c r="T158" i="5"/>
  <c r="E164" i="9" s="1"/>
  <c r="AB158" i="5"/>
  <c r="O164" i="9" s="1"/>
  <c r="R156" i="5"/>
  <c r="T156" i="5"/>
  <c r="E162" i="9" s="1"/>
  <c r="AB156" i="5"/>
  <c r="O162" i="9" s="1"/>
  <c r="R154" i="5"/>
  <c r="T154" i="5"/>
  <c r="E160" i="9" s="1"/>
  <c r="AB154" i="5"/>
  <c r="O160" i="9" s="1"/>
  <c r="R152" i="5"/>
  <c r="T152" i="5"/>
  <c r="E158" i="9" s="1"/>
  <c r="AB152" i="5"/>
  <c r="O158" i="9" s="1"/>
  <c r="R150" i="5"/>
  <c r="T150" i="5"/>
  <c r="E156" i="9" s="1"/>
  <c r="AB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T121" i="5"/>
  <c r="E127" i="9" s="1"/>
  <c r="R121" i="5"/>
  <c r="AB121" i="5"/>
  <c r="O127" i="9" s="1"/>
  <c r="R119" i="5"/>
  <c r="T119" i="5"/>
  <c r="E125" i="9" s="1"/>
  <c r="AB119" i="5"/>
  <c r="O125" i="9" s="1"/>
  <c r="R117" i="5"/>
  <c r="T117" i="5"/>
  <c r="E123" i="9" s="1"/>
  <c r="AB117" i="5"/>
  <c r="O123" i="9" s="1"/>
  <c r="R115" i="5"/>
  <c r="AB115" i="5"/>
  <c r="O121" i="9" s="1"/>
  <c r="T115" i="5"/>
  <c r="E121" i="9" s="1"/>
  <c r="T113" i="5"/>
  <c r="E119" i="9" s="1"/>
  <c r="R113" i="5"/>
  <c r="AB113" i="5"/>
  <c r="O119" i="9" s="1"/>
  <c r="R111" i="5"/>
  <c r="T111" i="5"/>
  <c r="E117" i="9" s="1"/>
  <c r="AB111" i="5"/>
  <c r="O117" i="9" s="1"/>
  <c r="T109" i="5"/>
  <c r="E115" i="9" s="1"/>
  <c r="R109" i="5"/>
  <c r="AB109" i="5"/>
  <c r="O115" i="9" s="1"/>
  <c r="T107" i="5"/>
  <c r="E113" i="9" s="1"/>
  <c r="R107" i="5"/>
  <c r="AB107" i="5"/>
  <c r="O113" i="9" s="1"/>
  <c r="T105" i="5"/>
  <c r="E111" i="9" s="1"/>
  <c r="R105" i="5"/>
  <c r="AB105" i="5"/>
  <c r="O111" i="9" s="1"/>
  <c r="R103" i="5"/>
  <c r="AB103" i="5"/>
  <c r="O109" i="9" s="1"/>
  <c r="T103" i="5"/>
  <c r="E109" i="9" s="1"/>
  <c r="R101" i="5"/>
  <c r="T101" i="5"/>
  <c r="E107" i="9" s="1"/>
  <c r="AB101" i="5"/>
  <c r="O107" i="9" s="1"/>
  <c r="T99" i="5"/>
  <c r="E105" i="9" s="1"/>
  <c r="R99" i="5"/>
  <c r="AB99" i="5"/>
  <c r="O105" i="9" s="1"/>
  <c r="T97" i="5"/>
  <c r="E103" i="9" s="1"/>
  <c r="R97" i="5"/>
  <c r="AB97" i="5"/>
  <c r="O103" i="9" s="1"/>
  <c r="R95" i="5"/>
  <c r="T95" i="5"/>
  <c r="E101" i="9" s="1"/>
  <c r="AB95" i="5"/>
  <c r="O101" i="9" s="1"/>
  <c r="T93" i="5"/>
  <c r="E99" i="9" s="1"/>
  <c r="R93" i="5"/>
  <c r="AB93" i="5"/>
  <c r="O99" i="9" s="1"/>
  <c r="E97" i="9"/>
  <c r="AB91" i="5"/>
  <c r="O97" i="9" s="1"/>
  <c r="E95" i="9"/>
  <c r="AB89" i="5"/>
  <c r="O95" i="9" s="1"/>
  <c r="AB87" i="5"/>
  <c r="O93" i="9" s="1"/>
  <c r="E93" i="9"/>
  <c r="E91" i="9"/>
  <c r="AB85" i="5"/>
  <c r="O91" i="9" s="1"/>
  <c r="E89" i="9"/>
  <c r="AB83" i="5"/>
  <c r="O89" i="9" s="1"/>
  <c r="E87" i="9"/>
  <c r="AB81" i="5"/>
  <c r="O87" i="9" s="1"/>
  <c r="E85" i="9"/>
  <c r="AB79" i="5"/>
  <c r="O85" i="9" s="1"/>
  <c r="E83" i="9"/>
  <c r="AB77" i="5"/>
  <c r="O83" i="9" s="1"/>
  <c r="E81" i="9"/>
  <c r="AB75" i="5"/>
  <c r="O81" i="9" s="1"/>
  <c r="E79" i="9"/>
  <c r="AB73" i="5"/>
  <c r="O79" i="9" s="1"/>
  <c r="E77" i="9"/>
  <c r="AB71" i="5"/>
  <c r="O77" i="9" s="1"/>
  <c r="E75" i="9"/>
  <c r="AB69" i="5"/>
  <c r="O75" i="9" s="1"/>
  <c r="AB67" i="5"/>
  <c r="O73" i="9" s="1"/>
  <c r="E73" i="9"/>
  <c r="E71" i="9"/>
  <c r="AB65" i="5"/>
  <c r="O71" i="9" s="1"/>
  <c r="E69" i="9"/>
  <c r="AB63" i="5"/>
  <c r="O69" i="9" s="1"/>
  <c r="E67" i="9"/>
  <c r="AB61" i="5"/>
  <c r="O67" i="9" s="1"/>
  <c r="AB59" i="5"/>
  <c r="O65" i="9" s="1"/>
  <c r="E65" i="9"/>
  <c r="E63" i="9"/>
  <c r="AB57" i="5"/>
  <c r="O63" i="9" s="1"/>
  <c r="AB55" i="5"/>
  <c r="O61" i="9" s="1"/>
  <c r="E61" i="9"/>
  <c r="AB53" i="5"/>
  <c r="O59" i="9" s="1"/>
  <c r="E59" i="9"/>
  <c r="AB51" i="5"/>
  <c r="O57" i="9" s="1"/>
  <c r="E57" i="9"/>
  <c r="E55" i="9"/>
  <c r="AB49" i="5"/>
  <c r="O55" i="9" s="1"/>
  <c r="E53" i="9"/>
  <c r="AB47" i="5"/>
  <c r="O53" i="9" s="1"/>
  <c r="E51" i="9"/>
  <c r="AB45" i="5"/>
  <c r="O51" i="9" s="1"/>
  <c r="E49" i="9"/>
  <c r="AB43" i="5"/>
  <c r="O49" i="9" s="1"/>
  <c r="E47" i="9"/>
  <c r="AB41" i="5"/>
  <c r="O47" i="9" s="1"/>
  <c r="AB39" i="5"/>
  <c r="O45" i="9" s="1"/>
  <c r="E45" i="9"/>
  <c r="E43" i="9"/>
  <c r="AB37" i="5"/>
  <c r="O43" i="9" s="1"/>
  <c r="AB35" i="5"/>
  <c r="O41" i="9" s="1"/>
  <c r="E41" i="9"/>
  <c r="E39" i="9"/>
  <c r="AB33" i="5"/>
  <c r="O39" i="9" s="1"/>
  <c r="E37" i="9"/>
  <c r="AB31" i="5"/>
  <c r="O37" i="9" s="1"/>
  <c r="E35" i="9"/>
  <c r="AB29" i="5"/>
  <c r="O35" i="9" s="1"/>
  <c r="AB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E13" i="9"/>
  <c r="AB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N420" i="1"/>
  <c r="N444" i="1"/>
  <c r="N153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H4" i="5"/>
  <c r="K10" i="9" s="1"/>
  <c r="K11" i="9"/>
  <c r="AH6" i="5"/>
  <c r="K12" i="9" s="1"/>
  <c r="AH7" i="5"/>
  <c r="K13" i="9" s="1"/>
  <c r="AH8" i="5"/>
  <c r="K14" i="9" s="1"/>
  <c r="K15" i="9"/>
  <c r="K31" i="9"/>
  <c r="K32" i="9"/>
  <c r="AH27" i="5"/>
  <c r="K33" i="9" s="1"/>
  <c r="AH28" i="5"/>
  <c r="K34" i="9" s="1"/>
  <c r="AH29" i="5"/>
  <c r="K35" i="9" s="1"/>
  <c r="AH30" i="5"/>
  <c r="K36" i="9" s="1"/>
  <c r="AH31" i="5"/>
  <c r="K37" i="9" s="1"/>
  <c r="AH32" i="5"/>
  <c r="K38" i="9" s="1"/>
  <c r="AH33" i="5"/>
  <c r="K39" i="9" s="1"/>
  <c r="AH34" i="5"/>
  <c r="K40" i="9" s="1"/>
  <c r="AH35" i="5"/>
  <c r="K41" i="9" s="1"/>
  <c r="AH36" i="5"/>
  <c r="K42" i="9" s="1"/>
  <c r="AH37" i="5"/>
  <c r="K43" i="9" s="1"/>
  <c r="AH38" i="5"/>
  <c r="K44" i="9" s="1"/>
  <c r="AH39" i="5"/>
  <c r="K45" i="9" s="1"/>
  <c r="AH40" i="5"/>
  <c r="K46" i="9" s="1"/>
  <c r="AH41" i="5"/>
  <c r="K47" i="9" s="1"/>
  <c r="AH42" i="5"/>
  <c r="K48" i="9" s="1"/>
  <c r="AH43" i="5"/>
  <c r="K49" i="9" s="1"/>
  <c r="AH44" i="5"/>
  <c r="K50" i="9" s="1"/>
  <c r="AH45" i="5"/>
  <c r="K51" i="9" s="1"/>
  <c r="AH46" i="5"/>
  <c r="K52" i="9" s="1"/>
  <c r="AH47" i="5"/>
  <c r="K53" i="9" s="1"/>
  <c r="AH48" i="5"/>
  <c r="K54" i="9" s="1"/>
  <c r="AH49" i="5"/>
  <c r="K55" i="9" s="1"/>
  <c r="AH50" i="5"/>
  <c r="K56" i="9" s="1"/>
  <c r="AH51" i="5"/>
  <c r="K57" i="9" s="1"/>
  <c r="AH52" i="5"/>
  <c r="K58" i="9" s="1"/>
  <c r="AH53" i="5"/>
  <c r="K59" i="9" s="1"/>
  <c r="AH54" i="5"/>
  <c r="K60" i="9" s="1"/>
  <c r="AH56" i="5"/>
  <c r="K62" i="9" s="1"/>
  <c r="AH57" i="5"/>
  <c r="K63" i="9" s="1"/>
  <c r="AH58" i="5"/>
  <c r="K64" i="9" s="1"/>
  <c r="AH59" i="5"/>
  <c r="K65" i="9" s="1"/>
  <c r="AH60" i="5"/>
  <c r="K66" i="9" s="1"/>
  <c r="AH61" i="5"/>
  <c r="K67" i="9" s="1"/>
  <c r="AH62" i="5"/>
  <c r="K68" i="9" s="1"/>
  <c r="AH63" i="5"/>
  <c r="K69" i="9" s="1"/>
  <c r="AH64" i="5"/>
  <c r="K70" i="9" s="1"/>
  <c r="AH65" i="5"/>
  <c r="K71" i="9" s="1"/>
  <c r="AH66" i="5"/>
  <c r="K72" i="9" s="1"/>
  <c r="AH67" i="5"/>
  <c r="K73" i="9" s="1"/>
  <c r="AH68" i="5"/>
  <c r="K74" i="9" s="1"/>
  <c r="AH69" i="5"/>
  <c r="K75" i="9" s="1"/>
  <c r="AH70" i="5"/>
  <c r="K76" i="9" s="1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M1501" i="5"/>
  <c r="AL1501" i="5"/>
  <c r="AM1500" i="5"/>
  <c r="AL1500" i="5"/>
  <c r="AM1499" i="5"/>
  <c r="AL1499" i="5"/>
  <c r="AM1498" i="5"/>
  <c r="AL1498" i="5"/>
  <c r="AM1497" i="5"/>
  <c r="AL1497" i="5"/>
  <c r="AM1496" i="5"/>
  <c r="AL1496" i="5"/>
  <c r="AM1495" i="5"/>
  <c r="AL1495" i="5"/>
  <c r="AM1494" i="5"/>
  <c r="AL1494" i="5"/>
  <c r="AM1493" i="5"/>
  <c r="AL1493" i="5"/>
  <c r="AM1492" i="5"/>
  <c r="AL1492" i="5"/>
  <c r="AM1491" i="5"/>
  <c r="AL1491" i="5"/>
  <c r="AM1490" i="5"/>
  <c r="AL1490" i="5"/>
  <c r="AM1489" i="5"/>
  <c r="AL1489" i="5"/>
  <c r="AM1488" i="5"/>
  <c r="AL1488" i="5"/>
  <c r="AM1487" i="5"/>
  <c r="AL1487" i="5"/>
  <c r="AM1486" i="5"/>
  <c r="AL1486" i="5"/>
  <c r="AM1485" i="5"/>
  <c r="AL1485" i="5"/>
  <c r="AM1484" i="5"/>
  <c r="AL1484" i="5"/>
  <c r="AM1483" i="5"/>
  <c r="AL1483" i="5"/>
  <c r="AM1482" i="5"/>
  <c r="AL1482" i="5"/>
  <c r="AM1481" i="5"/>
  <c r="AL1481" i="5"/>
  <c r="AM1480" i="5"/>
  <c r="AL1480" i="5"/>
  <c r="AM1479" i="5"/>
  <c r="AL1479" i="5"/>
  <c r="AM1478" i="5"/>
  <c r="AL1478" i="5"/>
  <c r="AM1477" i="5"/>
  <c r="AL1477" i="5"/>
  <c r="AM1476" i="5"/>
  <c r="AL1476" i="5"/>
  <c r="AM1475" i="5"/>
  <c r="AL1475" i="5"/>
  <c r="AM1474" i="5"/>
  <c r="AL1474" i="5"/>
  <c r="AM1473" i="5"/>
  <c r="AL1473" i="5"/>
  <c r="AM1472" i="5"/>
  <c r="AL1472" i="5"/>
  <c r="AM1471" i="5"/>
  <c r="AL1471" i="5"/>
  <c r="AM1470" i="5"/>
  <c r="AL1470" i="5"/>
  <c r="AM1469" i="5"/>
  <c r="AL1469" i="5"/>
  <c r="AM1468" i="5"/>
  <c r="AL1468" i="5"/>
  <c r="AM1467" i="5"/>
  <c r="AL1467" i="5"/>
  <c r="AM1466" i="5"/>
  <c r="AL1466" i="5"/>
  <c r="AM1465" i="5"/>
  <c r="AL1465" i="5"/>
  <c r="AM1464" i="5"/>
  <c r="AL1464" i="5"/>
  <c r="AM1463" i="5"/>
  <c r="AL1463" i="5"/>
  <c r="AM1462" i="5"/>
  <c r="AL1462" i="5"/>
  <c r="AM1461" i="5"/>
  <c r="AL1461" i="5"/>
  <c r="AM1460" i="5"/>
  <c r="AL1460" i="5"/>
  <c r="AM1459" i="5"/>
  <c r="AL1459" i="5"/>
  <c r="AM1458" i="5"/>
  <c r="AL1458" i="5"/>
  <c r="AM1457" i="5"/>
  <c r="AL1457" i="5"/>
  <c r="AM1456" i="5"/>
  <c r="AL1456" i="5"/>
  <c r="AM1455" i="5"/>
  <c r="AL1455" i="5"/>
  <c r="AM1454" i="5"/>
  <c r="AL1454" i="5"/>
  <c r="AM1453" i="5"/>
  <c r="AL1453" i="5"/>
  <c r="AM1452" i="5"/>
  <c r="AL1452" i="5"/>
  <c r="AM1451" i="5"/>
  <c r="AL1451" i="5"/>
  <c r="AM1450" i="5"/>
  <c r="AL1450" i="5"/>
  <c r="AM1449" i="5"/>
  <c r="AL1449" i="5"/>
  <c r="AM1448" i="5"/>
  <c r="AL1448" i="5"/>
  <c r="AM1447" i="5"/>
  <c r="AL1447" i="5"/>
  <c r="AM1446" i="5"/>
  <c r="AL1446" i="5"/>
  <c r="AM1445" i="5"/>
  <c r="AL1445" i="5"/>
  <c r="AM1444" i="5"/>
  <c r="AL1444" i="5"/>
  <c r="AM1443" i="5"/>
  <c r="AL1443" i="5"/>
  <c r="AM1442" i="5"/>
  <c r="AL1442" i="5"/>
  <c r="AM1441" i="5"/>
  <c r="AL1441" i="5"/>
  <c r="AM1440" i="5"/>
  <c r="AL1440" i="5"/>
  <c r="AM1439" i="5"/>
  <c r="AL1439" i="5"/>
  <c r="AM1438" i="5"/>
  <c r="AL1438" i="5"/>
  <c r="AM1437" i="5"/>
  <c r="AL1437" i="5"/>
  <c r="AM1436" i="5"/>
  <c r="AL1436" i="5"/>
  <c r="AM1435" i="5"/>
  <c r="AL1435" i="5"/>
  <c r="AM1434" i="5"/>
  <c r="AL1434" i="5"/>
  <c r="AM1433" i="5"/>
  <c r="AL1433" i="5"/>
  <c r="AM1432" i="5"/>
  <c r="AL1432" i="5"/>
  <c r="AM1431" i="5"/>
  <c r="AL1431" i="5"/>
  <c r="AM1430" i="5"/>
  <c r="AL1430" i="5"/>
  <c r="AM1429" i="5"/>
  <c r="AL1429" i="5"/>
  <c r="AM1428" i="5"/>
  <c r="AL1428" i="5"/>
  <c r="AM1427" i="5"/>
  <c r="AL1427" i="5"/>
  <c r="AM1426" i="5"/>
  <c r="AL1426" i="5"/>
  <c r="AM1425" i="5"/>
  <c r="AL1425" i="5"/>
  <c r="AM1424" i="5"/>
  <c r="AL1424" i="5"/>
  <c r="AM1423" i="5"/>
  <c r="AL1423" i="5"/>
  <c r="AM1422" i="5"/>
  <c r="AL1422" i="5"/>
  <c r="AM1421" i="5"/>
  <c r="AL1421" i="5"/>
  <c r="AM1420" i="5"/>
  <c r="AL1420" i="5"/>
  <c r="AM1419" i="5"/>
  <c r="AL1419" i="5"/>
  <c r="AM1418" i="5"/>
  <c r="AL1418" i="5"/>
  <c r="AM1417" i="5"/>
  <c r="AL1417" i="5"/>
  <c r="AM1416" i="5"/>
  <c r="AL1416" i="5"/>
  <c r="AM1415" i="5"/>
  <c r="AL1415" i="5"/>
  <c r="AM1414" i="5"/>
  <c r="AL1414" i="5"/>
  <c r="AM1413" i="5"/>
  <c r="AL1413" i="5"/>
  <c r="AM1412" i="5"/>
  <c r="AL1412" i="5"/>
  <c r="AM1411" i="5"/>
  <c r="AL1411" i="5"/>
  <c r="AM1410" i="5"/>
  <c r="AL1410" i="5"/>
  <c r="AM1409" i="5"/>
  <c r="AL1409" i="5"/>
  <c r="AM1408" i="5"/>
  <c r="AL1408" i="5"/>
  <c r="AM1407" i="5"/>
  <c r="AL1407" i="5"/>
  <c r="AM1406" i="5"/>
  <c r="AL1406" i="5"/>
  <c r="AM1405" i="5"/>
  <c r="AL1405" i="5"/>
  <c r="AM1404" i="5"/>
  <c r="AL1404" i="5"/>
  <c r="AM1403" i="5"/>
  <c r="AL1403" i="5"/>
  <c r="AM1402" i="5"/>
  <c r="AL1402" i="5"/>
  <c r="AM1401" i="5"/>
  <c r="AL1401" i="5"/>
  <c r="AM1400" i="5"/>
  <c r="AL1400" i="5"/>
  <c r="AM1399" i="5"/>
  <c r="AL1399" i="5"/>
  <c r="AM1398" i="5"/>
  <c r="AL1398" i="5"/>
  <c r="AM1397" i="5"/>
  <c r="AL1397" i="5"/>
  <c r="AM1396" i="5"/>
  <c r="AL1396" i="5"/>
  <c r="AM1395" i="5"/>
  <c r="AL1395" i="5"/>
  <c r="AM1394" i="5"/>
  <c r="AL1394" i="5"/>
  <c r="AM1393" i="5"/>
  <c r="AL1393" i="5"/>
  <c r="AM1392" i="5"/>
  <c r="AL1392" i="5"/>
  <c r="AM1391" i="5"/>
  <c r="AL1391" i="5"/>
  <c r="AM1390" i="5"/>
  <c r="AL1390" i="5"/>
  <c r="AM1389" i="5"/>
  <c r="AL1389" i="5"/>
  <c r="AM1388" i="5"/>
  <c r="AL1388" i="5"/>
  <c r="AM1387" i="5"/>
  <c r="AL1387" i="5"/>
  <c r="AM1386" i="5"/>
  <c r="AL1386" i="5"/>
  <c r="AM1385" i="5"/>
  <c r="AL1385" i="5"/>
  <c r="AM1384" i="5"/>
  <c r="AL1384" i="5"/>
  <c r="AM1383" i="5"/>
  <c r="AL1383" i="5"/>
  <c r="AM1382" i="5"/>
  <c r="AL1382" i="5"/>
  <c r="AM1381" i="5"/>
  <c r="AL1381" i="5"/>
  <c r="AM1380" i="5"/>
  <c r="AL1380" i="5"/>
  <c r="AM1379" i="5"/>
  <c r="AL1379" i="5"/>
  <c r="AM1378" i="5"/>
  <c r="AL1378" i="5"/>
  <c r="AM1377" i="5"/>
  <c r="AL1377" i="5"/>
  <c r="AM1376" i="5"/>
  <c r="AL1376" i="5"/>
  <c r="AM1375" i="5"/>
  <c r="AL1375" i="5"/>
  <c r="AM1374" i="5"/>
  <c r="AL1374" i="5"/>
  <c r="AM1373" i="5"/>
  <c r="AL1373" i="5"/>
  <c r="AM1372" i="5"/>
  <c r="AL1372" i="5"/>
  <c r="AM1371" i="5"/>
  <c r="AL1371" i="5"/>
  <c r="AM1370" i="5"/>
  <c r="AL1370" i="5"/>
  <c r="AM1369" i="5"/>
  <c r="AL1369" i="5"/>
  <c r="AM1368" i="5"/>
  <c r="AL1368" i="5"/>
  <c r="AM1367" i="5"/>
  <c r="AL1367" i="5"/>
  <c r="AM1366" i="5"/>
  <c r="AL1366" i="5"/>
  <c r="AM1365" i="5"/>
  <c r="AL1365" i="5"/>
  <c r="AM1364" i="5"/>
  <c r="AL1364" i="5"/>
  <c r="AM1363" i="5"/>
  <c r="AL1363" i="5"/>
  <c r="AM1362" i="5"/>
  <c r="AL1362" i="5"/>
  <c r="AM1361" i="5"/>
  <c r="AL1361" i="5"/>
  <c r="AM1360" i="5"/>
  <c r="AL1360" i="5"/>
  <c r="AM1359" i="5"/>
  <c r="AL1359" i="5"/>
  <c r="AM1358" i="5"/>
  <c r="AL1358" i="5"/>
  <c r="AM1357" i="5"/>
  <c r="AL1357" i="5"/>
  <c r="AM1356" i="5"/>
  <c r="AL1356" i="5"/>
  <c r="AM1355" i="5"/>
  <c r="AL1355" i="5"/>
  <c r="AM1354" i="5"/>
  <c r="AL1354" i="5"/>
  <c r="AM1353" i="5"/>
  <c r="AL1353" i="5"/>
  <c r="AM1352" i="5"/>
  <c r="AL1352" i="5"/>
  <c r="AM1351" i="5"/>
  <c r="AL1351" i="5"/>
  <c r="AM1350" i="5"/>
  <c r="AL1350" i="5"/>
  <c r="AM1349" i="5"/>
  <c r="AL1349" i="5"/>
  <c r="AM1348" i="5"/>
  <c r="AL1348" i="5"/>
  <c r="AM1347" i="5"/>
  <c r="AL1347" i="5"/>
  <c r="AM1346" i="5"/>
  <c r="AL1346" i="5"/>
  <c r="AM1345" i="5"/>
  <c r="AL1345" i="5"/>
  <c r="AM1344" i="5"/>
  <c r="AL1344" i="5"/>
  <c r="AM1343" i="5"/>
  <c r="AL1343" i="5"/>
  <c r="AM1342" i="5"/>
  <c r="AL1342" i="5"/>
  <c r="AM1341" i="5"/>
  <c r="AL1341" i="5"/>
  <c r="AM1340" i="5"/>
  <c r="AL1340" i="5"/>
  <c r="AM1339" i="5"/>
  <c r="AL1339" i="5"/>
  <c r="AM1338" i="5"/>
  <c r="AL1338" i="5"/>
  <c r="AM1337" i="5"/>
  <c r="AL1337" i="5"/>
  <c r="AM1336" i="5"/>
  <c r="AL1336" i="5"/>
  <c r="AM1335" i="5"/>
  <c r="AL1335" i="5"/>
  <c r="AM1334" i="5"/>
  <c r="AL1334" i="5"/>
  <c r="AM1333" i="5"/>
  <c r="AL1333" i="5"/>
  <c r="AM1332" i="5"/>
  <c r="AL1332" i="5"/>
  <c r="AM1331" i="5"/>
  <c r="AL1331" i="5"/>
  <c r="AM1330" i="5"/>
  <c r="AL1330" i="5"/>
  <c r="AM1329" i="5"/>
  <c r="AL1329" i="5"/>
  <c r="AM1328" i="5"/>
  <c r="AL1328" i="5"/>
  <c r="AM1327" i="5"/>
  <c r="AL1327" i="5"/>
  <c r="AM1326" i="5"/>
  <c r="AL1326" i="5"/>
  <c r="AM1325" i="5"/>
  <c r="AL1325" i="5"/>
  <c r="AM1324" i="5"/>
  <c r="AL1324" i="5"/>
  <c r="AM1323" i="5"/>
  <c r="AL1323" i="5"/>
  <c r="AM1322" i="5"/>
  <c r="AL1322" i="5"/>
  <c r="AM1321" i="5"/>
  <c r="AL1321" i="5"/>
  <c r="AM1320" i="5"/>
  <c r="AL1320" i="5"/>
  <c r="AM1319" i="5"/>
  <c r="AL1319" i="5"/>
  <c r="AM1318" i="5"/>
  <c r="AL1318" i="5"/>
  <c r="AM1317" i="5"/>
  <c r="AL1317" i="5"/>
  <c r="AM1316" i="5"/>
  <c r="AL1316" i="5"/>
  <c r="AM1315" i="5"/>
  <c r="AL1315" i="5"/>
  <c r="AM1314" i="5"/>
  <c r="AL1314" i="5"/>
  <c r="AM1313" i="5"/>
  <c r="AL1313" i="5"/>
  <c r="AM1312" i="5"/>
  <c r="AL1312" i="5"/>
  <c r="AM1311" i="5"/>
  <c r="AL1311" i="5"/>
  <c r="AM1310" i="5"/>
  <c r="AL1310" i="5"/>
  <c r="AM1309" i="5"/>
  <c r="AL1309" i="5"/>
  <c r="AM1308" i="5"/>
  <c r="AL1308" i="5"/>
  <c r="AM1307" i="5"/>
  <c r="AL1307" i="5"/>
  <c r="AM1306" i="5"/>
  <c r="AL1306" i="5"/>
  <c r="AM1305" i="5"/>
  <c r="AL1305" i="5"/>
  <c r="AM1304" i="5"/>
  <c r="AL1304" i="5"/>
  <c r="AM1303" i="5"/>
  <c r="AL1303" i="5"/>
  <c r="AM1302" i="5"/>
  <c r="AL1302" i="5"/>
  <c r="AM1301" i="5"/>
  <c r="AL1301" i="5"/>
  <c r="AM1300" i="5"/>
  <c r="AL1300" i="5"/>
  <c r="AM1299" i="5"/>
  <c r="AL1299" i="5"/>
  <c r="AM1298" i="5"/>
  <c r="AL1298" i="5"/>
  <c r="AM1297" i="5"/>
  <c r="AL1297" i="5"/>
  <c r="AM1296" i="5"/>
  <c r="AL1296" i="5"/>
  <c r="AM1295" i="5"/>
  <c r="AL1295" i="5"/>
  <c r="AM1294" i="5"/>
  <c r="AL1294" i="5"/>
  <c r="AM1293" i="5"/>
  <c r="AL1293" i="5"/>
  <c r="AM1292" i="5"/>
  <c r="AL1292" i="5"/>
  <c r="AM1291" i="5"/>
  <c r="AL1291" i="5"/>
  <c r="AM1290" i="5"/>
  <c r="AL1290" i="5"/>
  <c r="AM1289" i="5"/>
  <c r="AL1289" i="5"/>
  <c r="AM1288" i="5"/>
  <c r="AL1288" i="5"/>
  <c r="AM1287" i="5"/>
  <c r="AL1287" i="5"/>
  <c r="AM1286" i="5"/>
  <c r="AL1286" i="5"/>
  <c r="AM1285" i="5"/>
  <c r="AL1285" i="5"/>
  <c r="AM1284" i="5"/>
  <c r="AL1284" i="5"/>
  <c r="AM1283" i="5"/>
  <c r="AL1283" i="5"/>
  <c r="AM1282" i="5"/>
  <c r="AL1282" i="5"/>
  <c r="AM1281" i="5"/>
  <c r="AL1281" i="5"/>
  <c r="AM1280" i="5"/>
  <c r="AL1280" i="5"/>
  <c r="AM1279" i="5"/>
  <c r="AL1279" i="5"/>
  <c r="AM1278" i="5"/>
  <c r="AL1278" i="5"/>
  <c r="AM1277" i="5"/>
  <c r="AL1277" i="5"/>
  <c r="AM1276" i="5"/>
  <c r="AL1276" i="5"/>
  <c r="AM1275" i="5"/>
  <c r="AL1275" i="5"/>
  <c r="AM1274" i="5"/>
  <c r="AL1274" i="5"/>
  <c r="AM1273" i="5"/>
  <c r="AL1273" i="5"/>
  <c r="AM1272" i="5"/>
  <c r="AL1272" i="5"/>
  <c r="AM1271" i="5"/>
  <c r="AL1271" i="5"/>
  <c r="AM1270" i="5"/>
  <c r="AL1270" i="5"/>
  <c r="AM1269" i="5"/>
  <c r="AL1269" i="5"/>
  <c r="AM1268" i="5"/>
  <c r="AL1268" i="5"/>
  <c r="AM1267" i="5"/>
  <c r="AL1267" i="5"/>
  <c r="AM1266" i="5"/>
  <c r="AL1266" i="5"/>
  <c r="AM1265" i="5"/>
  <c r="AL1265" i="5"/>
  <c r="AM1264" i="5"/>
  <c r="AL1264" i="5"/>
  <c r="AM1263" i="5"/>
  <c r="AL1263" i="5"/>
  <c r="AM1262" i="5"/>
  <c r="AL1262" i="5"/>
  <c r="AM1261" i="5"/>
  <c r="AL1261" i="5"/>
  <c r="AM1260" i="5"/>
  <c r="AL1260" i="5"/>
  <c r="AM1259" i="5"/>
  <c r="AL1259" i="5"/>
  <c r="AM1258" i="5"/>
  <c r="AL1258" i="5"/>
  <c r="AM1257" i="5"/>
  <c r="AL1257" i="5"/>
  <c r="AM1256" i="5"/>
  <c r="AL1256" i="5"/>
  <c r="AM1255" i="5"/>
  <c r="AL1255" i="5"/>
  <c r="AM1254" i="5"/>
  <c r="AL1254" i="5"/>
  <c r="AM1253" i="5"/>
  <c r="AL1253" i="5"/>
  <c r="AM1252" i="5"/>
  <c r="AL1252" i="5"/>
  <c r="AM1251" i="5"/>
  <c r="AL1251" i="5"/>
  <c r="AM1250" i="5"/>
  <c r="AL1250" i="5"/>
  <c r="AM1249" i="5"/>
  <c r="AL1249" i="5"/>
  <c r="AM1248" i="5"/>
  <c r="AL1248" i="5"/>
  <c r="AM1247" i="5"/>
  <c r="AL1247" i="5"/>
  <c r="AM1246" i="5"/>
  <c r="AL1246" i="5"/>
  <c r="AM1245" i="5"/>
  <c r="AL1245" i="5"/>
  <c r="AM1244" i="5"/>
  <c r="AL1244" i="5"/>
  <c r="AM1243" i="5"/>
  <c r="AL1243" i="5"/>
  <c r="AM1242" i="5"/>
  <c r="AL1242" i="5"/>
  <c r="AM1241" i="5"/>
  <c r="AL1241" i="5"/>
  <c r="AM1240" i="5"/>
  <c r="AL1240" i="5"/>
  <c r="AM1239" i="5"/>
  <c r="AL1239" i="5"/>
  <c r="AM1238" i="5"/>
  <c r="AL1238" i="5"/>
  <c r="AM1237" i="5"/>
  <c r="AL1237" i="5"/>
  <c r="AM1236" i="5"/>
  <c r="AL1236" i="5"/>
  <c r="AM1235" i="5"/>
  <c r="AL1235" i="5"/>
  <c r="AM1234" i="5"/>
  <c r="AL1234" i="5"/>
  <c r="AM1233" i="5"/>
  <c r="AL1233" i="5"/>
  <c r="AM1232" i="5"/>
  <c r="AL1232" i="5"/>
  <c r="AM1231" i="5"/>
  <c r="AL1231" i="5"/>
  <c r="AM1230" i="5"/>
  <c r="AL1230" i="5"/>
  <c r="AM1229" i="5"/>
  <c r="AL1229" i="5"/>
  <c r="AM1228" i="5"/>
  <c r="AL1228" i="5"/>
  <c r="AM1227" i="5"/>
  <c r="AL1227" i="5"/>
  <c r="AM1226" i="5"/>
  <c r="AL1226" i="5"/>
  <c r="AM1225" i="5"/>
  <c r="AL1225" i="5"/>
  <c r="AM1224" i="5"/>
  <c r="AL1224" i="5"/>
  <c r="AM1223" i="5"/>
  <c r="AL1223" i="5"/>
  <c r="AM1222" i="5"/>
  <c r="AL1222" i="5"/>
  <c r="AM1221" i="5"/>
  <c r="AL1221" i="5"/>
  <c r="AM1220" i="5"/>
  <c r="AL1220" i="5"/>
  <c r="AM1219" i="5"/>
  <c r="AL1219" i="5"/>
  <c r="AM1218" i="5"/>
  <c r="AL1218" i="5"/>
  <c r="AM1217" i="5"/>
  <c r="AL1217" i="5"/>
  <c r="AM1216" i="5"/>
  <c r="AL1216" i="5"/>
  <c r="AM1215" i="5"/>
  <c r="AL1215" i="5"/>
  <c r="AM1214" i="5"/>
  <c r="AL1214" i="5"/>
  <c r="AM1213" i="5"/>
  <c r="AL1213" i="5"/>
  <c r="AM1212" i="5"/>
  <c r="AL1212" i="5"/>
  <c r="AM1211" i="5"/>
  <c r="AL1211" i="5"/>
  <c r="AM1210" i="5"/>
  <c r="AL1210" i="5"/>
  <c r="AM1209" i="5"/>
  <c r="AL1209" i="5"/>
  <c r="AM1208" i="5"/>
  <c r="AL1208" i="5"/>
  <c r="AM1207" i="5"/>
  <c r="AL1207" i="5"/>
  <c r="AM1206" i="5"/>
  <c r="AL1206" i="5"/>
  <c r="AM1205" i="5"/>
  <c r="AL1205" i="5"/>
  <c r="AM1204" i="5"/>
  <c r="AL1204" i="5"/>
  <c r="AM1203" i="5"/>
  <c r="AL1203" i="5"/>
  <c r="AM1202" i="5"/>
  <c r="AL1202" i="5"/>
  <c r="AM1201" i="5"/>
  <c r="AL1201" i="5"/>
  <c r="AM1200" i="5"/>
  <c r="AL1200" i="5"/>
  <c r="AM1199" i="5"/>
  <c r="AL1199" i="5"/>
  <c r="AM1198" i="5"/>
  <c r="AL1198" i="5"/>
  <c r="AM1197" i="5"/>
  <c r="AL1197" i="5"/>
  <c r="AM1196" i="5"/>
  <c r="AL1196" i="5"/>
  <c r="AM1195" i="5"/>
  <c r="AL1195" i="5"/>
  <c r="AM1194" i="5"/>
  <c r="AL1194" i="5"/>
  <c r="AM1193" i="5"/>
  <c r="AL1193" i="5"/>
  <c r="AM1192" i="5"/>
  <c r="AL1192" i="5"/>
  <c r="AM1191" i="5"/>
  <c r="AL1191" i="5"/>
  <c r="AM1190" i="5"/>
  <c r="AL1190" i="5"/>
  <c r="AM1189" i="5"/>
  <c r="AL1189" i="5"/>
  <c r="AM1188" i="5"/>
  <c r="AL1188" i="5"/>
  <c r="AM1187" i="5"/>
  <c r="AL1187" i="5"/>
  <c r="AM1186" i="5"/>
  <c r="AL1186" i="5"/>
  <c r="AM1185" i="5"/>
  <c r="AL1185" i="5"/>
  <c r="AM1184" i="5"/>
  <c r="AL1184" i="5"/>
  <c r="AM1183" i="5"/>
  <c r="AL1183" i="5"/>
  <c r="AM1182" i="5"/>
  <c r="AL1182" i="5"/>
  <c r="AM1181" i="5"/>
  <c r="AL1181" i="5"/>
  <c r="AM1180" i="5"/>
  <c r="AL1180" i="5"/>
  <c r="AM1179" i="5"/>
  <c r="AL1179" i="5"/>
  <c r="AM1178" i="5"/>
  <c r="AL1178" i="5"/>
  <c r="AM1177" i="5"/>
  <c r="AL1177" i="5"/>
  <c r="AM1176" i="5"/>
  <c r="AL1176" i="5"/>
  <c r="AM1175" i="5"/>
  <c r="AL1175" i="5"/>
  <c r="AM1174" i="5"/>
  <c r="AL1174" i="5"/>
  <c r="AM1173" i="5"/>
  <c r="AL1173" i="5"/>
  <c r="AM1172" i="5"/>
  <c r="AL1172" i="5"/>
  <c r="AM1171" i="5"/>
  <c r="AL1171" i="5"/>
  <c r="AM1170" i="5"/>
  <c r="AL1170" i="5"/>
  <c r="AM1169" i="5"/>
  <c r="AL1169" i="5"/>
  <c r="AM1168" i="5"/>
  <c r="AL1168" i="5"/>
  <c r="AM1167" i="5"/>
  <c r="AL1167" i="5"/>
  <c r="AM1166" i="5"/>
  <c r="AL1166" i="5"/>
  <c r="AM1165" i="5"/>
  <c r="AL1165" i="5"/>
  <c r="AM1164" i="5"/>
  <c r="AL1164" i="5"/>
  <c r="AM1163" i="5"/>
  <c r="AL1163" i="5"/>
  <c r="AM1162" i="5"/>
  <c r="AL1162" i="5"/>
  <c r="AM1161" i="5"/>
  <c r="AL1161" i="5"/>
  <c r="AM1160" i="5"/>
  <c r="AL1160" i="5"/>
  <c r="AM1159" i="5"/>
  <c r="AL1159" i="5"/>
  <c r="AM1158" i="5"/>
  <c r="AL1158" i="5"/>
  <c r="AM1157" i="5"/>
  <c r="AL1157" i="5"/>
  <c r="AM1156" i="5"/>
  <c r="AL1156" i="5"/>
  <c r="AM1155" i="5"/>
  <c r="AL1155" i="5"/>
  <c r="AM1154" i="5"/>
  <c r="AL1154" i="5"/>
  <c r="AM1153" i="5"/>
  <c r="AL1153" i="5"/>
  <c r="AM1152" i="5"/>
  <c r="AL1152" i="5"/>
  <c r="AM1151" i="5"/>
  <c r="AL1151" i="5"/>
  <c r="AM1150" i="5"/>
  <c r="AL1150" i="5"/>
  <c r="AM1149" i="5"/>
  <c r="AL1149" i="5"/>
  <c r="AM1148" i="5"/>
  <c r="AL1148" i="5"/>
  <c r="AM1147" i="5"/>
  <c r="AL1147" i="5"/>
  <c r="AM1146" i="5"/>
  <c r="AL1146" i="5"/>
  <c r="AM1145" i="5"/>
  <c r="AL1145" i="5"/>
  <c r="AM1144" i="5"/>
  <c r="AL1144" i="5"/>
  <c r="AM1143" i="5"/>
  <c r="AL1143" i="5"/>
  <c r="AM1142" i="5"/>
  <c r="AL1142" i="5"/>
  <c r="AM1141" i="5"/>
  <c r="AL1141" i="5"/>
  <c r="AM1140" i="5"/>
  <c r="AL1140" i="5"/>
  <c r="AM1139" i="5"/>
  <c r="AL1139" i="5"/>
  <c r="AM1138" i="5"/>
  <c r="AL1138" i="5"/>
  <c r="AM1137" i="5"/>
  <c r="AL1137" i="5"/>
  <c r="AM1136" i="5"/>
  <c r="AL1136" i="5"/>
  <c r="AM1135" i="5"/>
  <c r="AL1135" i="5"/>
  <c r="AM1134" i="5"/>
  <c r="AL1134" i="5"/>
  <c r="AM1133" i="5"/>
  <c r="AL1133" i="5"/>
  <c r="AM1132" i="5"/>
  <c r="AL1132" i="5"/>
  <c r="AM1131" i="5"/>
  <c r="AL1131" i="5"/>
  <c r="AM1130" i="5"/>
  <c r="AL1130" i="5"/>
  <c r="AM1129" i="5"/>
  <c r="AL1129" i="5"/>
  <c r="AM1128" i="5"/>
  <c r="AL1128" i="5"/>
  <c r="AM1127" i="5"/>
  <c r="AL1127" i="5"/>
  <c r="AM1126" i="5"/>
  <c r="AL1126" i="5"/>
  <c r="AM1125" i="5"/>
  <c r="AL1125" i="5"/>
  <c r="AM1124" i="5"/>
  <c r="AL1124" i="5"/>
  <c r="AM1123" i="5"/>
  <c r="AL1123" i="5"/>
  <c r="AM1122" i="5"/>
  <c r="AL1122" i="5"/>
  <c r="AM1121" i="5"/>
  <c r="AL1121" i="5"/>
  <c r="AM1120" i="5"/>
  <c r="AL1120" i="5"/>
  <c r="AM1119" i="5"/>
  <c r="AL1119" i="5"/>
  <c r="AM1118" i="5"/>
  <c r="AL1118" i="5"/>
  <c r="AM1117" i="5"/>
  <c r="AL1117" i="5"/>
  <c r="AM1116" i="5"/>
  <c r="AL1116" i="5"/>
  <c r="AM1115" i="5"/>
  <c r="AL1115" i="5"/>
  <c r="AM1114" i="5"/>
  <c r="AL1114" i="5"/>
  <c r="AM1113" i="5"/>
  <c r="AL1113" i="5"/>
  <c r="AM1112" i="5"/>
  <c r="AL1112" i="5"/>
  <c r="AM1111" i="5"/>
  <c r="AL1111" i="5"/>
  <c r="AM1110" i="5"/>
  <c r="AL1110" i="5"/>
  <c r="AM1109" i="5"/>
  <c r="AL1109" i="5"/>
  <c r="AM1108" i="5"/>
  <c r="AL1108" i="5"/>
  <c r="AM1107" i="5"/>
  <c r="AL1107" i="5"/>
  <c r="AM1106" i="5"/>
  <c r="AL1106" i="5"/>
  <c r="AM1105" i="5"/>
  <c r="AL1105" i="5"/>
  <c r="AM1104" i="5"/>
  <c r="AL1104" i="5"/>
  <c r="AM1103" i="5"/>
  <c r="AL1103" i="5"/>
  <c r="AM1102" i="5"/>
  <c r="AL1102" i="5"/>
  <c r="AM1101" i="5"/>
  <c r="AL1101" i="5"/>
  <c r="AM1100" i="5"/>
  <c r="AL1100" i="5"/>
  <c r="AM1099" i="5"/>
  <c r="AL1099" i="5"/>
  <c r="AM1098" i="5"/>
  <c r="AL1098" i="5"/>
  <c r="AM1097" i="5"/>
  <c r="AL1097" i="5"/>
  <c r="AM1096" i="5"/>
  <c r="AL1096" i="5"/>
  <c r="AM1095" i="5"/>
  <c r="AL1095" i="5"/>
  <c r="AM1094" i="5"/>
  <c r="AL1094" i="5"/>
  <c r="AM1093" i="5"/>
  <c r="AL1093" i="5"/>
  <c r="AM1092" i="5"/>
  <c r="AL1092" i="5"/>
  <c r="AM1091" i="5"/>
  <c r="AL1091" i="5"/>
  <c r="AM1090" i="5"/>
  <c r="AL1090" i="5"/>
  <c r="AM1089" i="5"/>
  <c r="AL1089" i="5"/>
  <c r="AM1088" i="5"/>
  <c r="AL1088" i="5"/>
  <c r="AM1087" i="5"/>
  <c r="AL1087" i="5"/>
  <c r="AM1086" i="5"/>
  <c r="AL1086" i="5"/>
  <c r="AM1085" i="5"/>
  <c r="AL1085" i="5"/>
  <c r="AM1084" i="5"/>
  <c r="AL1084" i="5"/>
  <c r="AM1083" i="5"/>
  <c r="AL1083" i="5"/>
  <c r="AM1082" i="5"/>
  <c r="AL1082" i="5"/>
  <c r="AM1081" i="5"/>
  <c r="AL1081" i="5"/>
  <c r="AM1080" i="5"/>
  <c r="AL1080" i="5"/>
  <c r="AM1079" i="5"/>
  <c r="AL1079" i="5"/>
  <c r="AM1078" i="5"/>
  <c r="AL1078" i="5"/>
  <c r="AM1077" i="5"/>
  <c r="AL1077" i="5"/>
  <c r="AM1076" i="5"/>
  <c r="AL1076" i="5"/>
  <c r="AM1075" i="5"/>
  <c r="AL1075" i="5"/>
  <c r="AM1074" i="5"/>
  <c r="AL1074" i="5"/>
  <c r="AM1073" i="5"/>
  <c r="AL1073" i="5"/>
  <c r="AM1072" i="5"/>
  <c r="AL1072" i="5"/>
  <c r="AM1071" i="5"/>
  <c r="AL1071" i="5"/>
  <c r="AM1070" i="5"/>
  <c r="AL1070" i="5"/>
  <c r="AM1069" i="5"/>
  <c r="AL1069" i="5"/>
  <c r="AM1068" i="5"/>
  <c r="AL1068" i="5"/>
  <c r="AM1067" i="5"/>
  <c r="AL1067" i="5"/>
  <c r="AM1066" i="5"/>
  <c r="AL1066" i="5"/>
  <c r="AM1065" i="5"/>
  <c r="AL1065" i="5"/>
  <c r="AM1064" i="5"/>
  <c r="AL1064" i="5"/>
  <c r="AM1063" i="5"/>
  <c r="AL1063" i="5"/>
  <c r="AM1062" i="5"/>
  <c r="AL1062" i="5"/>
  <c r="AM1061" i="5"/>
  <c r="AL1061" i="5"/>
  <c r="AM1060" i="5"/>
  <c r="AL1060" i="5"/>
  <c r="AM1059" i="5"/>
  <c r="AL1059" i="5"/>
  <c r="AM1058" i="5"/>
  <c r="AL1058" i="5"/>
  <c r="AM1057" i="5"/>
  <c r="AL1057" i="5"/>
  <c r="AM1056" i="5"/>
  <c r="AL1056" i="5"/>
  <c r="AM1055" i="5"/>
  <c r="AL1055" i="5"/>
  <c r="AM1054" i="5"/>
  <c r="AL1054" i="5"/>
  <c r="AM1053" i="5"/>
  <c r="AL1053" i="5"/>
  <c r="AM1052" i="5"/>
  <c r="AL1052" i="5"/>
  <c r="AM1051" i="5"/>
  <c r="AL1051" i="5"/>
  <c r="AM1050" i="5"/>
  <c r="AL1050" i="5"/>
  <c r="AM1049" i="5"/>
  <c r="AL1049" i="5"/>
  <c r="AM1048" i="5"/>
  <c r="AL1048" i="5"/>
  <c r="AM1047" i="5"/>
  <c r="AL1047" i="5"/>
  <c r="AM1046" i="5"/>
  <c r="AL1046" i="5"/>
  <c r="AM1045" i="5"/>
  <c r="AL1045" i="5"/>
  <c r="AM1044" i="5"/>
  <c r="AL1044" i="5"/>
  <c r="AM1043" i="5"/>
  <c r="AL1043" i="5"/>
  <c r="AM1042" i="5"/>
  <c r="AL1042" i="5"/>
  <c r="AM1041" i="5"/>
  <c r="AL1041" i="5"/>
  <c r="AM1040" i="5"/>
  <c r="AL1040" i="5"/>
  <c r="AM1039" i="5"/>
  <c r="AL1039" i="5"/>
  <c r="AM1038" i="5"/>
  <c r="AL1038" i="5"/>
  <c r="AM1037" i="5"/>
  <c r="AL1037" i="5"/>
  <c r="AM1036" i="5"/>
  <c r="AL1036" i="5"/>
  <c r="AM1035" i="5"/>
  <c r="AL1035" i="5"/>
  <c r="AM1034" i="5"/>
  <c r="AL1034" i="5"/>
  <c r="AM1033" i="5"/>
  <c r="AL1033" i="5"/>
  <c r="AM1032" i="5"/>
  <c r="AL1032" i="5"/>
  <c r="AM1031" i="5"/>
  <c r="AL1031" i="5"/>
  <c r="AM1030" i="5"/>
  <c r="AL1030" i="5"/>
  <c r="AM1029" i="5"/>
  <c r="AL1029" i="5"/>
  <c r="AM1028" i="5"/>
  <c r="AL1028" i="5"/>
  <c r="AM1027" i="5"/>
  <c r="AL1027" i="5"/>
  <c r="AM1026" i="5"/>
  <c r="AL1026" i="5"/>
  <c r="AM1025" i="5"/>
  <c r="AL1025" i="5"/>
  <c r="AM1024" i="5"/>
  <c r="AL1024" i="5"/>
  <c r="AM1023" i="5"/>
  <c r="AL1023" i="5"/>
  <c r="AM1022" i="5"/>
  <c r="AL1022" i="5"/>
  <c r="AM1021" i="5"/>
  <c r="AL1021" i="5"/>
  <c r="AM1020" i="5"/>
  <c r="AL1020" i="5"/>
  <c r="AM1019" i="5"/>
  <c r="AL1019" i="5"/>
  <c r="AM1018" i="5"/>
  <c r="AL1018" i="5"/>
  <c r="AM1017" i="5"/>
  <c r="AL1017" i="5"/>
  <c r="AM1016" i="5"/>
  <c r="AL1016" i="5"/>
  <c r="AM1015" i="5"/>
  <c r="AL1015" i="5"/>
  <c r="AM1014" i="5"/>
  <c r="AL1014" i="5"/>
  <c r="AM1013" i="5"/>
  <c r="AL1013" i="5"/>
  <c r="AM1012" i="5"/>
  <c r="AL1012" i="5"/>
  <c r="AM1011" i="5"/>
  <c r="AL1011" i="5"/>
  <c r="AM1010" i="5"/>
  <c r="AL1010" i="5"/>
  <c r="AM1009" i="5"/>
  <c r="AL1009" i="5"/>
  <c r="AM1008" i="5"/>
  <c r="AL1008" i="5"/>
  <c r="AM1007" i="5"/>
  <c r="AL1007" i="5"/>
  <c r="AM1006" i="5"/>
  <c r="AL1006" i="5"/>
  <c r="AM1005" i="5"/>
  <c r="AL1005" i="5"/>
  <c r="AM1004" i="5"/>
  <c r="AL1004" i="5"/>
  <c r="AM1003" i="5"/>
  <c r="AL1003" i="5"/>
  <c r="AM1002" i="5"/>
  <c r="AL1002" i="5"/>
  <c r="AM1001" i="5"/>
  <c r="AL1001" i="5"/>
  <c r="AM1000" i="5"/>
  <c r="AL1000" i="5"/>
  <c r="AM999" i="5"/>
  <c r="AL999" i="5"/>
  <c r="AM998" i="5"/>
  <c r="AL998" i="5"/>
  <c r="AM997" i="5"/>
  <c r="AL997" i="5"/>
  <c r="AM996" i="5"/>
  <c r="AL996" i="5"/>
  <c r="AM995" i="5"/>
  <c r="AL995" i="5"/>
  <c r="AM994" i="5"/>
  <c r="AL994" i="5"/>
  <c r="AM993" i="5"/>
  <c r="AL993" i="5"/>
  <c r="AM992" i="5"/>
  <c r="AL992" i="5"/>
  <c r="AM991" i="5"/>
  <c r="AL991" i="5"/>
  <c r="AM990" i="5"/>
  <c r="AL990" i="5"/>
  <c r="AM989" i="5"/>
  <c r="AL989" i="5"/>
  <c r="AM988" i="5"/>
  <c r="AL988" i="5"/>
  <c r="AM987" i="5"/>
  <c r="AL987" i="5"/>
  <c r="AM986" i="5"/>
  <c r="AL986" i="5"/>
  <c r="AM985" i="5"/>
  <c r="AL985" i="5"/>
  <c r="AM984" i="5"/>
  <c r="AL984" i="5"/>
  <c r="AM983" i="5"/>
  <c r="AL983" i="5"/>
  <c r="AM982" i="5"/>
  <c r="AL982" i="5"/>
  <c r="AM981" i="5"/>
  <c r="AL981" i="5"/>
  <c r="AM980" i="5"/>
  <c r="AL980" i="5"/>
  <c r="AM979" i="5"/>
  <c r="AL979" i="5"/>
  <c r="AM978" i="5"/>
  <c r="AL978" i="5"/>
  <c r="AM977" i="5"/>
  <c r="AL977" i="5"/>
  <c r="AM976" i="5"/>
  <c r="AL976" i="5"/>
  <c r="AM975" i="5"/>
  <c r="AL975" i="5"/>
  <c r="AM974" i="5"/>
  <c r="AL974" i="5"/>
  <c r="AM973" i="5"/>
  <c r="AL973" i="5"/>
  <c r="AM972" i="5"/>
  <c r="AL972" i="5"/>
  <c r="AM971" i="5"/>
  <c r="AL971" i="5"/>
  <c r="AM970" i="5"/>
  <c r="AL970" i="5"/>
  <c r="AM969" i="5"/>
  <c r="AL969" i="5"/>
  <c r="AM968" i="5"/>
  <c r="AL968" i="5"/>
  <c r="AM967" i="5"/>
  <c r="AL967" i="5"/>
  <c r="AM966" i="5"/>
  <c r="AL966" i="5"/>
  <c r="AM965" i="5"/>
  <c r="AL965" i="5"/>
  <c r="AM964" i="5"/>
  <c r="AL964" i="5"/>
  <c r="AM963" i="5"/>
  <c r="AL963" i="5"/>
  <c r="AM962" i="5"/>
  <c r="AL962" i="5"/>
  <c r="AM961" i="5"/>
  <c r="AL961" i="5"/>
  <c r="AM960" i="5"/>
  <c r="AL960" i="5"/>
  <c r="AM959" i="5"/>
  <c r="AL959" i="5"/>
  <c r="AM958" i="5"/>
  <c r="AL958" i="5"/>
  <c r="AM957" i="5"/>
  <c r="AL957" i="5"/>
  <c r="AM956" i="5"/>
  <c r="AL956" i="5"/>
  <c r="AM955" i="5"/>
  <c r="AL955" i="5"/>
  <c r="AM954" i="5"/>
  <c r="AL954" i="5"/>
  <c r="AM953" i="5"/>
  <c r="AL953" i="5"/>
  <c r="AM952" i="5"/>
  <c r="AL952" i="5"/>
  <c r="AM951" i="5"/>
  <c r="AL951" i="5"/>
  <c r="AM950" i="5"/>
  <c r="AL950" i="5"/>
  <c r="AM949" i="5"/>
  <c r="AL949" i="5"/>
  <c r="AM948" i="5"/>
  <c r="AL948" i="5"/>
  <c r="AM947" i="5"/>
  <c r="AL947" i="5"/>
  <c r="AM946" i="5"/>
  <c r="AL946" i="5"/>
  <c r="AM945" i="5"/>
  <c r="AL945" i="5"/>
  <c r="AM944" i="5"/>
  <c r="AL944" i="5"/>
  <c r="AM943" i="5"/>
  <c r="AL943" i="5"/>
  <c r="AM942" i="5"/>
  <c r="AL942" i="5"/>
  <c r="AM941" i="5"/>
  <c r="AL941" i="5"/>
  <c r="AM940" i="5"/>
  <c r="AL940" i="5"/>
  <c r="AM939" i="5"/>
  <c r="AL939" i="5"/>
  <c r="AM938" i="5"/>
  <c r="AL938" i="5"/>
  <c r="AM937" i="5"/>
  <c r="AL937" i="5"/>
  <c r="AM936" i="5"/>
  <c r="AL936" i="5"/>
  <c r="AM935" i="5"/>
  <c r="AL935" i="5"/>
  <c r="AM934" i="5"/>
  <c r="AL934" i="5"/>
  <c r="AM933" i="5"/>
  <c r="AL933" i="5"/>
  <c r="AM932" i="5"/>
  <c r="AL932" i="5"/>
  <c r="AM931" i="5"/>
  <c r="AL931" i="5"/>
  <c r="AM930" i="5"/>
  <c r="AL930" i="5"/>
  <c r="AM929" i="5"/>
  <c r="AL929" i="5"/>
  <c r="AM928" i="5"/>
  <c r="AL928" i="5"/>
  <c r="AM927" i="5"/>
  <c r="AL927" i="5"/>
  <c r="AM926" i="5"/>
  <c r="AL926" i="5"/>
  <c r="AM925" i="5"/>
  <c r="AL925" i="5"/>
  <c r="AM924" i="5"/>
  <c r="AL924" i="5"/>
  <c r="AM923" i="5"/>
  <c r="AL923" i="5"/>
  <c r="AM922" i="5"/>
  <c r="AL922" i="5"/>
  <c r="AM921" i="5"/>
  <c r="AL921" i="5"/>
  <c r="AM920" i="5"/>
  <c r="AL920" i="5"/>
  <c r="AM919" i="5"/>
  <c r="AL919" i="5"/>
  <c r="AM918" i="5"/>
  <c r="AL918" i="5"/>
  <c r="AM917" i="5"/>
  <c r="AL917" i="5"/>
  <c r="AM916" i="5"/>
  <c r="AL916" i="5"/>
  <c r="AM915" i="5"/>
  <c r="AL915" i="5"/>
  <c r="AM914" i="5"/>
  <c r="AL914" i="5"/>
  <c r="AM913" i="5"/>
  <c r="AL913" i="5"/>
  <c r="AM912" i="5"/>
  <c r="AL912" i="5"/>
  <c r="AM911" i="5"/>
  <c r="AL911" i="5"/>
  <c r="AM910" i="5"/>
  <c r="AL910" i="5"/>
  <c r="AM909" i="5"/>
  <c r="AL909" i="5"/>
  <c r="AM908" i="5"/>
  <c r="AL908" i="5"/>
  <c r="AM907" i="5"/>
  <c r="AL907" i="5"/>
  <c r="AM906" i="5"/>
  <c r="AL906" i="5"/>
  <c r="AM905" i="5"/>
  <c r="AL905" i="5"/>
  <c r="AM904" i="5"/>
  <c r="AL904" i="5"/>
  <c r="AM903" i="5"/>
  <c r="AL903" i="5"/>
  <c r="AM902" i="5"/>
  <c r="AL902" i="5"/>
  <c r="AM901" i="5"/>
  <c r="AL901" i="5"/>
  <c r="AM900" i="5"/>
  <c r="AL900" i="5"/>
  <c r="AM899" i="5"/>
  <c r="AL899" i="5"/>
  <c r="AM898" i="5"/>
  <c r="AL898" i="5"/>
  <c r="AM897" i="5"/>
  <c r="AL897" i="5"/>
  <c r="AM896" i="5"/>
  <c r="AL896" i="5"/>
  <c r="AM895" i="5"/>
  <c r="AL895" i="5"/>
  <c r="AM894" i="5"/>
  <c r="AL894" i="5"/>
  <c r="AM893" i="5"/>
  <c r="AL893" i="5"/>
  <c r="AM892" i="5"/>
  <c r="AL892" i="5"/>
  <c r="AM891" i="5"/>
  <c r="AL891" i="5"/>
  <c r="AM890" i="5"/>
  <c r="AL890" i="5"/>
  <c r="AM889" i="5"/>
  <c r="AL889" i="5"/>
  <c r="AM888" i="5"/>
  <c r="AL888" i="5"/>
  <c r="AM887" i="5"/>
  <c r="AL887" i="5"/>
  <c r="AM886" i="5"/>
  <c r="AL886" i="5"/>
  <c r="AM885" i="5"/>
  <c r="AL885" i="5"/>
  <c r="AM884" i="5"/>
  <c r="AL884" i="5"/>
  <c r="AM883" i="5"/>
  <c r="AL883" i="5"/>
  <c r="AM882" i="5"/>
  <c r="AL882" i="5"/>
  <c r="AM881" i="5"/>
  <c r="AL881" i="5"/>
  <c r="AM880" i="5"/>
  <c r="AL880" i="5"/>
  <c r="AM879" i="5"/>
  <c r="AL879" i="5"/>
  <c r="AM878" i="5"/>
  <c r="AL878" i="5"/>
  <c r="AM877" i="5"/>
  <c r="AL877" i="5"/>
  <c r="AM876" i="5"/>
  <c r="AL876" i="5"/>
  <c r="AM875" i="5"/>
  <c r="AL875" i="5"/>
  <c r="AM874" i="5"/>
  <c r="AL874" i="5"/>
  <c r="AM873" i="5"/>
  <c r="AL873" i="5"/>
  <c r="AM872" i="5"/>
  <c r="AL872" i="5"/>
  <c r="AM871" i="5"/>
  <c r="AL871" i="5"/>
  <c r="AM870" i="5"/>
  <c r="AL870" i="5"/>
  <c r="AM869" i="5"/>
  <c r="AL869" i="5"/>
  <c r="AM868" i="5"/>
  <c r="AL868" i="5"/>
  <c r="AM867" i="5"/>
  <c r="AL867" i="5"/>
  <c r="AM866" i="5"/>
  <c r="AL866" i="5"/>
  <c r="AM865" i="5"/>
  <c r="AL865" i="5"/>
  <c r="AM864" i="5"/>
  <c r="AL864" i="5"/>
  <c r="AM863" i="5"/>
  <c r="AL863" i="5"/>
  <c r="AM862" i="5"/>
  <c r="AL862" i="5"/>
  <c r="AM861" i="5"/>
  <c r="AL861" i="5"/>
  <c r="AM860" i="5"/>
  <c r="AL860" i="5"/>
  <c r="AM859" i="5"/>
  <c r="AL859" i="5"/>
  <c r="AM858" i="5"/>
  <c r="AL858" i="5"/>
  <c r="AM857" i="5"/>
  <c r="AL857" i="5"/>
  <c r="AM856" i="5"/>
  <c r="AL856" i="5"/>
  <c r="AM855" i="5"/>
  <c r="AL855" i="5"/>
  <c r="AM854" i="5"/>
  <c r="AL854" i="5"/>
  <c r="AM853" i="5"/>
  <c r="AL853" i="5"/>
  <c r="AM852" i="5"/>
  <c r="AL852" i="5"/>
  <c r="AM851" i="5"/>
  <c r="AL851" i="5"/>
  <c r="AM850" i="5"/>
  <c r="AL850" i="5"/>
  <c r="AM849" i="5"/>
  <c r="AL849" i="5"/>
  <c r="AM848" i="5"/>
  <c r="AL848" i="5"/>
  <c r="AM847" i="5"/>
  <c r="AL847" i="5"/>
  <c r="AM846" i="5"/>
  <c r="AL846" i="5"/>
  <c r="AM845" i="5"/>
  <c r="AL845" i="5"/>
  <c r="AM844" i="5"/>
  <c r="AL844" i="5"/>
  <c r="AM843" i="5"/>
  <c r="AL843" i="5"/>
  <c r="AM842" i="5"/>
  <c r="AL842" i="5"/>
  <c r="AM841" i="5"/>
  <c r="AL841" i="5"/>
  <c r="AM840" i="5"/>
  <c r="AL840" i="5"/>
  <c r="AM839" i="5"/>
  <c r="AL839" i="5"/>
  <c r="AM838" i="5"/>
  <c r="AL838" i="5"/>
  <c r="AM837" i="5"/>
  <c r="AL837" i="5"/>
  <c r="AM836" i="5"/>
  <c r="AL836" i="5"/>
  <c r="AM835" i="5"/>
  <c r="AL835" i="5"/>
  <c r="AM834" i="5"/>
  <c r="AL834" i="5"/>
  <c r="AM833" i="5"/>
  <c r="AL833" i="5"/>
  <c r="AM832" i="5"/>
  <c r="AL832" i="5"/>
  <c r="AM831" i="5"/>
  <c r="AL831" i="5"/>
  <c r="AM830" i="5"/>
  <c r="AL830" i="5"/>
  <c r="AM829" i="5"/>
  <c r="AL829" i="5"/>
  <c r="AM828" i="5"/>
  <c r="AL828" i="5"/>
  <c r="AM827" i="5"/>
  <c r="AL827" i="5"/>
  <c r="AM826" i="5"/>
  <c r="AL826" i="5"/>
  <c r="AM825" i="5"/>
  <c r="AL825" i="5"/>
  <c r="AM824" i="5"/>
  <c r="AL824" i="5"/>
  <c r="AM823" i="5"/>
  <c r="AL823" i="5"/>
  <c r="AM822" i="5"/>
  <c r="AL822" i="5"/>
  <c r="AM821" i="5"/>
  <c r="AL821" i="5"/>
  <c r="AM820" i="5"/>
  <c r="AL820" i="5"/>
  <c r="AM819" i="5"/>
  <c r="AL819" i="5"/>
  <c r="AM818" i="5"/>
  <c r="AL818" i="5"/>
  <c r="AM817" i="5"/>
  <c r="AL817" i="5"/>
  <c r="AM816" i="5"/>
  <c r="AL816" i="5"/>
  <c r="AM815" i="5"/>
  <c r="AL815" i="5"/>
  <c r="AM814" i="5"/>
  <c r="AL814" i="5"/>
  <c r="AM813" i="5"/>
  <c r="AL813" i="5"/>
  <c r="AM812" i="5"/>
  <c r="AL812" i="5"/>
  <c r="AM811" i="5"/>
  <c r="AL811" i="5"/>
  <c r="AM810" i="5"/>
  <c r="AL810" i="5"/>
  <c r="AM809" i="5"/>
  <c r="AL809" i="5"/>
  <c r="AM808" i="5"/>
  <c r="AL808" i="5"/>
  <c r="AM807" i="5"/>
  <c r="AL807" i="5"/>
  <c r="AM806" i="5"/>
  <c r="AL806" i="5"/>
  <c r="AM805" i="5"/>
  <c r="AL805" i="5"/>
  <c r="AM804" i="5"/>
  <c r="AL804" i="5"/>
  <c r="AM803" i="5"/>
  <c r="AL803" i="5"/>
  <c r="AM802" i="5"/>
  <c r="AL802" i="5"/>
  <c r="AM801" i="5"/>
  <c r="AL801" i="5"/>
  <c r="AM800" i="5"/>
  <c r="AL800" i="5"/>
  <c r="AM799" i="5"/>
  <c r="AL799" i="5"/>
  <c r="AM798" i="5"/>
  <c r="AL798" i="5"/>
  <c r="AM797" i="5"/>
  <c r="AL797" i="5"/>
  <c r="AM796" i="5"/>
  <c r="AL796" i="5"/>
  <c r="AM795" i="5"/>
  <c r="AL795" i="5"/>
  <c r="AM794" i="5"/>
  <c r="AL794" i="5"/>
  <c r="AM793" i="5"/>
  <c r="AL793" i="5"/>
  <c r="AM792" i="5"/>
  <c r="AL792" i="5"/>
  <c r="AM791" i="5"/>
  <c r="AL791" i="5"/>
  <c r="AM790" i="5"/>
  <c r="AL790" i="5"/>
  <c r="AM789" i="5"/>
  <c r="AL789" i="5"/>
  <c r="AM788" i="5"/>
  <c r="AL788" i="5"/>
  <c r="AM787" i="5"/>
  <c r="AL787" i="5"/>
  <c r="AM786" i="5"/>
  <c r="AL786" i="5"/>
  <c r="AM785" i="5"/>
  <c r="AL785" i="5"/>
  <c r="AM784" i="5"/>
  <c r="AL784" i="5"/>
  <c r="AM783" i="5"/>
  <c r="AL783" i="5"/>
  <c r="AM782" i="5"/>
  <c r="AL782" i="5"/>
  <c r="AM781" i="5"/>
  <c r="AL781" i="5"/>
  <c r="AM780" i="5"/>
  <c r="AL780" i="5"/>
  <c r="AM779" i="5"/>
  <c r="AL779" i="5"/>
  <c r="AM778" i="5"/>
  <c r="AL778" i="5"/>
  <c r="AM777" i="5"/>
  <c r="AL777" i="5"/>
  <c r="AM776" i="5"/>
  <c r="AL776" i="5"/>
  <c r="AM775" i="5"/>
  <c r="AL775" i="5"/>
  <c r="AM774" i="5"/>
  <c r="AL774" i="5"/>
  <c r="AM773" i="5"/>
  <c r="AL773" i="5"/>
  <c r="AM772" i="5"/>
  <c r="AL772" i="5"/>
  <c r="AM771" i="5"/>
  <c r="AL771" i="5"/>
  <c r="AM770" i="5"/>
  <c r="AL770" i="5"/>
  <c r="AM769" i="5"/>
  <c r="AL769" i="5"/>
  <c r="AM768" i="5"/>
  <c r="AL768" i="5"/>
  <c r="AM767" i="5"/>
  <c r="AL767" i="5"/>
  <c r="AM766" i="5"/>
  <c r="AL766" i="5"/>
  <c r="AM765" i="5"/>
  <c r="AL765" i="5"/>
  <c r="AM764" i="5"/>
  <c r="AL764" i="5"/>
  <c r="AM763" i="5"/>
  <c r="AL763" i="5"/>
  <c r="AM762" i="5"/>
  <c r="AL762" i="5"/>
  <c r="AM761" i="5"/>
  <c r="AL761" i="5"/>
  <c r="AM760" i="5"/>
  <c r="AL760" i="5"/>
  <c r="AM759" i="5"/>
  <c r="AL759" i="5"/>
  <c r="AM758" i="5"/>
  <c r="AL758" i="5"/>
  <c r="AM757" i="5"/>
  <c r="AL757" i="5"/>
  <c r="AM756" i="5"/>
  <c r="AL756" i="5"/>
  <c r="AM755" i="5"/>
  <c r="AL755" i="5"/>
  <c r="AM754" i="5"/>
  <c r="AL754" i="5"/>
  <c r="AM753" i="5"/>
  <c r="AL753" i="5"/>
  <c r="AM752" i="5"/>
  <c r="AL752" i="5"/>
  <c r="AM751" i="5"/>
  <c r="AL751" i="5"/>
  <c r="AM750" i="5"/>
  <c r="AL750" i="5"/>
  <c r="AM749" i="5"/>
  <c r="AL749" i="5"/>
  <c r="AM748" i="5"/>
  <c r="AL748" i="5"/>
  <c r="AM747" i="5"/>
  <c r="AL747" i="5"/>
  <c r="AM746" i="5"/>
  <c r="AL746" i="5"/>
  <c r="AM745" i="5"/>
  <c r="AL745" i="5"/>
  <c r="AM744" i="5"/>
  <c r="AL744" i="5"/>
  <c r="AM743" i="5"/>
  <c r="AL743" i="5"/>
  <c r="AM742" i="5"/>
  <c r="AL742" i="5"/>
  <c r="AM741" i="5"/>
  <c r="AL741" i="5"/>
  <c r="AM740" i="5"/>
  <c r="AL740" i="5"/>
  <c r="AM739" i="5"/>
  <c r="AL739" i="5"/>
  <c r="AM738" i="5"/>
  <c r="AL738" i="5"/>
  <c r="AM737" i="5"/>
  <c r="AL737" i="5"/>
  <c r="AM736" i="5"/>
  <c r="AL736" i="5"/>
  <c r="AM735" i="5"/>
  <c r="AL735" i="5"/>
  <c r="AM734" i="5"/>
  <c r="AL734" i="5"/>
  <c r="AM733" i="5"/>
  <c r="AL733" i="5"/>
  <c r="AM732" i="5"/>
  <c r="AL732" i="5"/>
  <c r="AM731" i="5"/>
  <c r="AL731" i="5"/>
  <c r="AM730" i="5"/>
  <c r="AL730" i="5"/>
  <c r="AM729" i="5"/>
  <c r="AL729" i="5"/>
  <c r="AM728" i="5"/>
  <c r="AL728" i="5"/>
  <c r="AM727" i="5"/>
  <c r="AL727" i="5"/>
  <c r="AM726" i="5"/>
  <c r="AL726" i="5"/>
  <c r="AM725" i="5"/>
  <c r="AL725" i="5"/>
  <c r="AM724" i="5"/>
  <c r="AL724" i="5"/>
  <c r="AM723" i="5"/>
  <c r="AL723" i="5"/>
  <c r="AM722" i="5"/>
  <c r="AL722" i="5"/>
  <c r="AM721" i="5"/>
  <c r="AL721" i="5"/>
  <c r="AM720" i="5"/>
  <c r="AL720" i="5"/>
  <c r="AM719" i="5"/>
  <c r="AL719" i="5"/>
  <c r="AM718" i="5"/>
  <c r="AL718" i="5"/>
  <c r="AM717" i="5"/>
  <c r="AL717" i="5"/>
  <c r="AM716" i="5"/>
  <c r="AL716" i="5"/>
  <c r="AM715" i="5"/>
  <c r="AL715" i="5"/>
  <c r="AM714" i="5"/>
  <c r="AL714" i="5"/>
  <c r="AM713" i="5"/>
  <c r="AL713" i="5"/>
  <c r="AM712" i="5"/>
  <c r="AL712" i="5"/>
  <c r="AM711" i="5"/>
  <c r="AL711" i="5"/>
  <c r="AM710" i="5"/>
  <c r="AL710" i="5"/>
  <c r="AM709" i="5"/>
  <c r="AL709" i="5"/>
  <c r="AM708" i="5"/>
  <c r="AL708" i="5"/>
  <c r="AM707" i="5"/>
  <c r="AL707" i="5"/>
  <c r="AM706" i="5"/>
  <c r="AL706" i="5"/>
  <c r="AM705" i="5"/>
  <c r="AL705" i="5"/>
  <c r="AM704" i="5"/>
  <c r="AL704" i="5"/>
  <c r="AM703" i="5"/>
  <c r="AL703" i="5"/>
  <c r="AM702" i="5"/>
  <c r="AL702" i="5"/>
  <c r="AM701" i="5"/>
  <c r="AL701" i="5"/>
  <c r="AM700" i="5"/>
  <c r="AL700" i="5"/>
  <c r="AM699" i="5"/>
  <c r="AL699" i="5"/>
  <c r="AM698" i="5"/>
  <c r="AL698" i="5"/>
  <c r="AM697" i="5"/>
  <c r="AL697" i="5"/>
  <c r="AM696" i="5"/>
  <c r="AL696" i="5"/>
  <c r="AM695" i="5"/>
  <c r="AL695" i="5"/>
  <c r="AM694" i="5"/>
  <c r="AL694" i="5"/>
  <c r="AM693" i="5"/>
  <c r="AL693" i="5"/>
  <c r="AM692" i="5"/>
  <c r="AL692" i="5"/>
  <c r="AM691" i="5"/>
  <c r="AL691" i="5"/>
  <c r="AM690" i="5"/>
  <c r="AL690" i="5"/>
  <c r="AM689" i="5"/>
  <c r="AL689" i="5"/>
  <c r="AM688" i="5"/>
  <c r="AL688" i="5"/>
  <c r="AM687" i="5"/>
  <c r="AL687" i="5"/>
  <c r="AM686" i="5"/>
  <c r="AL686" i="5"/>
  <c r="AM685" i="5"/>
  <c r="AL685" i="5"/>
  <c r="AM684" i="5"/>
  <c r="AL684" i="5"/>
  <c r="AM683" i="5"/>
  <c r="AL683" i="5"/>
  <c r="AM682" i="5"/>
  <c r="AL682" i="5"/>
  <c r="AM681" i="5"/>
  <c r="AL681" i="5"/>
  <c r="AM680" i="5"/>
  <c r="AL680" i="5"/>
  <c r="AM679" i="5"/>
  <c r="AL679" i="5"/>
  <c r="AM678" i="5"/>
  <c r="AL678" i="5"/>
  <c r="AM677" i="5"/>
  <c r="AL677" i="5"/>
  <c r="AM676" i="5"/>
  <c r="AL676" i="5"/>
  <c r="AM675" i="5"/>
  <c r="AL675" i="5"/>
  <c r="AM674" i="5"/>
  <c r="AL674" i="5"/>
  <c r="AM673" i="5"/>
  <c r="AL673" i="5"/>
  <c r="AM672" i="5"/>
  <c r="AL672" i="5"/>
  <c r="AM671" i="5"/>
  <c r="AL671" i="5"/>
  <c r="AM670" i="5"/>
  <c r="AL670" i="5"/>
  <c r="AM669" i="5"/>
  <c r="AL669" i="5"/>
  <c r="AM668" i="5"/>
  <c r="AL668" i="5"/>
  <c r="AM667" i="5"/>
  <c r="AL667" i="5"/>
  <c r="AM666" i="5"/>
  <c r="AL666" i="5"/>
  <c r="AM665" i="5"/>
  <c r="AL665" i="5"/>
  <c r="AM664" i="5"/>
  <c r="AL664" i="5"/>
  <c r="AM663" i="5"/>
  <c r="AL663" i="5"/>
  <c r="AM662" i="5"/>
  <c r="AL662" i="5"/>
  <c r="AM661" i="5"/>
  <c r="AL661" i="5"/>
  <c r="AM660" i="5"/>
  <c r="AL660" i="5"/>
  <c r="AM659" i="5"/>
  <c r="AL659" i="5"/>
  <c r="AM658" i="5"/>
  <c r="AL658" i="5"/>
  <c r="AM657" i="5"/>
  <c r="AL657" i="5"/>
  <c r="AM656" i="5"/>
  <c r="AL656" i="5"/>
  <c r="AM655" i="5"/>
  <c r="AL655" i="5"/>
  <c r="AM654" i="5"/>
  <c r="AL654" i="5"/>
  <c r="AM653" i="5"/>
  <c r="AL653" i="5"/>
  <c r="AM652" i="5"/>
  <c r="AL652" i="5"/>
  <c r="AM651" i="5"/>
  <c r="AL651" i="5"/>
  <c r="AM650" i="5"/>
  <c r="AL650" i="5"/>
  <c r="AM649" i="5"/>
  <c r="AL649" i="5"/>
  <c r="AM648" i="5"/>
  <c r="AL648" i="5"/>
  <c r="AM647" i="5"/>
  <c r="AL647" i="5"/>
  <c r="AM646" i="5"/>
  <c r="AL646" i="5"/>
  <c r="AM645" i="5"/>
  <c r="AL645" i="5"/>
  <c r="AM644" i="5"/>
  <c r="AL644" i="5"/>
  <c r="AM643" i="5"/>
  <c r="AL643" i="5"/>
  <c r="AM642" i="5"/>
  <c r="AL642" i="5"/>
  <c r="AM641" i="5"/>
  <c r="AL641" i="5"/>
  <c r="AM640" i="5"/>
  <c r="AL640" i="5"/>
  <c r="AM639" i="5"/>
  <c r="AL639" i="5"/>
  <c r="AM638" i="5"/>
  <c r="AL638" i="5"/>
  <c r="AM637" i="5"/>
  <c r="AL637" i="5"/>
  <c r="AM636" i="5"/>
  <c r="AL636" i="5"/>
  <c r="AM635" i="5"/>
  <c r="AL635" i="5"/>
  <c r="AM634" i="5"/>
  <c r="AL634" i="5"/>
  <c r="AM633" i="5"/>
  <c r="AL633" i="5"/>
  <c r="AM632" i="5"/>
  <c r="AL632" i="5"/>
  <c r="AM631" i="5"/>
  <c r="AL631" i="5"/>
  <c r="AM630" i="5"/>
  <c r="AL630" i="5"/>
  <c r="AM629" i="5"/>
  <c r="AL629" i="5"/>
  <c r="AM628" i="5"/>
  <c r="AL628" i="5"/>
  <c r="AM627" i="5"/>
  <c r="AL627" i="5"/>
  <c r="AM626" i="5"/>
  <c r="AL626" i="5"/>
  <c r="AM625" i="5"/>
  <c r="AL625" i="5"/>
  <c r="AM624" i="5"/>
  <c r="AL624" i="5"/>
  <c r="AM623" i="5"/>
  <c r="AL623" i="5"/>
  <c r="AM622" i="5"/>
  <c r="AL622" i="5"/>
  <c r="AM621" i="5"/>
  <c r="AL621" i="5"/>
  <c r="AM620" i="5"/>
  <c r="AL620" i="5"/>
  <c r="AM619" i="5"/>
  <c r="AL619" i="5"/>
  <c r="AM618" i="5"/>
  <c r="AL618" i="5"/>
  <c r="AM617" i="5"/>
  <c r="AL617" i="5"/>
  <c r="AM616" i="5"/>
  <c r="AL616" i="5"/>
  <c r="AM615" i="5"/>
  <c r="AL615" i="5"/>
  <c r="AM614" i="5"/>
  <c r="AL614" i="5"/>
  <c r="AM613" i="5"/>
  <c r="AL613" i="5"/>
  <c r="AM612" i="5"/>
  <c r="AL612" i="5"/>
  <c r="AM611" i="5"/>
  <c r="AL611" i="5"/>
  <c r="AM610" i="5"/>
  <c r="AL610" i="5"/>
  <c r="AM609" i="5"/>
  <c r="AL609" i="5"/>
  <c r="AM608" i="5"/>
  <c r="AL608" i="5"/>
  <c r="AM607" i="5"/>
  <c r="AL607" i="5"/>
  <c r="AM606" i="5"/>
  <c r="AL606" i="5"/>
  <c r="AM605" i="5"/>
  <c r="AL605" i="5"/>
  <c r="AM604" i="5"/>
  <c r="AL604" i="5"/>
  <c r="AM603" i="5"/>
  <c r="AL603" i="5"/>
  <c r="AM602" i="5"/>
  <c r="AL602" i="5"/>
  <c r="AM601" i="5"/>
  <c r="AL601" i="5"/>
  <c r="AM600" i="5"/>
  <c r="AL600" i="5"/>
  <c r="AM599" i="5"/>
  <c r="AL599" i="5"/>
  <c r="AM598" i="5"/>
  <c r="AL598" i="5"/>
  <c r="AM597" i="5"/>
  <c r="AL597" i="5"/>
  <c r="AM596" i="5"/>
  <c r="AL596" i="5"/>
  <c r="AM595" i="5"/>
  <c r="AL595" i="5"/>
  <c r="AM594" i="5"/>
  <c r="AL594" i="5"/>
  <c r="AM593" i="5"/>
  <c r="AL593" i="5"/>
  <c r="AM592" i="5"/>
  <c r="AL592" i="5"/>
  <c r="AM591" i="5"/>
  <c r="AL591" i="5"/>
  <c r="AM590" i="5"/>
  <c r="AL590" i="5"/>
  <c r="AM589" i="5"/>
  <c r="AL589" i="5"/>
  <c r="AM588" i="5"/>
  <c r="AL588" i="5"/>
  <c r="AM587" i="5"/>
  <c r="AL587" i="5"/>
  <c r="AM586" i="5"/>
  <c r="AL586" i="5"/>
  <c r="AM585" i="5"/>
  <c r="AL585" i="5"/>
  <c r="AM584" i="5"/>
  <c r="AL584" i="5"/>
  <c r="AM583" i="5"/>
  <c r="AL583" i="5"/>
  <c r="AM582" i="5"/>
  <c r="AL582" i="5"/>
  <c r="AM581" i="5"/>
  <c r="AL581" i="5"/>
  <c r="AM580" i="5"/>
  <c r="AL580" i="5"/>
  <c r="AM579" i="5"/>
  <c r="AL579" i="5"/>
  <c r="AM578" i="5"/>
  <c r="AL578" i="5"/>
  <c r="AM577" i="5"/>
  <c r="AL577" i="5"/>
  <c r="AM576" i="5"/>
  <c r="AL576" i="5"/>
  <c r="AM575" i="5"/>
  <c r="AL575" i="5"/>
  <c r="AM574" i="5"/>
  <c r="AL574" i="5"/>
  <c r="AM573" i="5"/>
  <c r="AL573" i="5"/>
  <c r="AM572" i="5"/>
  <c r="AL572" i="5"/>
  <c r="AM571" i="5"/>
  <c r="AL571" i="5"/>
  <c r="AM570" i="5"/>
  <c r="AL570" i="5"/>
  <c r="AM569" i="5"/>
  <c r="AL569" i="5"/>
  <c r="AM568" i="5"/>
  <c r="AL568" i="5"/>
  <c r="AM567" i="5"/>
  <c r="AL567" i="5"/>
  <c r="AM566" i="5"/>
  <c r="AL566" i="5"/>
  <c r="AM565" i="5"/>
  <c r="AL565" i="5"/>
  <c r="AM564" i="5"/>
  <c r="AL564" i="5"/>
  <c r="AM563" i="5"/>
  <c r="AL563" i="5"/>
  <c r="AM562" i="5"/>
  <c r="AL562" i="5"/>
  <c r="AM561" i="5"/>
  <c r="AL561" i="5"/>
  <c r="AM560" i="5"/>
  <c r="AL560" i="5"/>
  <c r="AM559" i="5"/>
  <c r="AL559" i="5"/>
  <c r="AM558" i="5"/>
  <c r="AL558" i="5"/>
  <c r="AM557" i="5"/>
  <c r="AL557" i="5"/>
  <c r="AM556" i="5"/>
  <c r="AL556" i="5"/>
  <c r="AM555" i="5"/>
  <c r="AL555" i="5"/>
  <c r="AM554" i="5"/>
  <c r="AL554" i="5"/>
  <c r="AM553" i="5"/>
  <c r="AL553" i="5"/>
  <c r="AM552" i="5"/>
  <c r="AL552" i="5"/>
  <c r="AM551" i="5"/>
  <c r="AL551" i="5"/>
  <c r="AM550" i="5"/>
  <c r="AL550" i="5"/>
  <c r="AM549" i="5"/>
  <c r="AL549" i="5"/>
  <c r="AM548" i="5"/>
  <c r="AL548" i="5"/>
  <c r="AM547" i="5"/>
  <c r="AL547" i="5"/>
  <c r="AM546" i="5"/>
  <c r="AL546" i="5"/>
  <c r="AM545" i="5"/>
  <c r="AL545" i="5"/>
  <c r="AM544" i="5"/>
  <c r="AL544" i="5"/>
  <c r="AM543" i="5"/>
  <c r="AL543" i="5"/>
  <c r="AM542" i="5"/>
  <c r="AL542" i="5"/>
  <c r="AM541" i="5"/>
  <c r="AL541" i="5"/>
  <c r="AM540" i="5"/>
  <c r="AL540" i="5"/>
  <c r="AM539" i="5"/>
  <c r="AL539" i="5"/>
  <c r="AM538" i="5"/>
  <c r="AL538" i="5"/>
  <c r="AM537" i="5"/>
  <c r="AL537" i="5"/>
  <c r="AM536" i="5"/>
  <c r="AL536" i="5"/>
  <c r="AM535" i="5"/>
  <c r="AL535" i="5"/>
  <c r="AM534" i="5"/>
  <c r="AL534" i="5"/>
  <c r="AM533" i="5"/>
  <c r="AL533" i="5"/>
  <c r="AM532" i="5"/>
  <c r="AL532" i="5"/>
  <c r="AM531" i="5"/>
  <c r="AL531" i="5"/>
  <c r="AM530" i="5"/>
  <c r="AL530" i="5"/>
  <c r="AM529" i="5"/>
  <c r="AL529" i="5"/>
  <c r="AM528" i="5"/>
  <c r="AL528" i="5"/>
  <c r="AM527" i="5"/>
  <c r="AL527" i="5"/>
  <c r="AM526" i="5"/>
  <c r="AL526" i="5"/>
  <c r="AM525" i="5"/>
  <c r="AL525" i="5"/>
  <c r="AM524" i="5"/>
  <c r="AL524" i="5"/>
  <c r="AM523" i="5"/>
  <c r="AL523" i="5"/>
  <c r="AM522" i="5"/>
  <c r="AL522" i="5"/>
  <c r="AM521" i="5"/>
  <c r="AL521" i="5"/>
  <c r="AM520" i="5"/>
  <c r="AL520" i="5"/>
  <c r="AM519" i="5"/>
  <c r="AL519" i="5"/>
  <c r="AM518" i="5"/>
  <c r="AL518" i="5"/>
  <c r="AM517" i="5"/>
  <c r="AL517" i="5"/>
  <c r="AM516" i="5"/>
  <c r="AL516" i="5"/>
  <c r="AM515" i="5"/>
  <c r="AL515" i="5"/>
  <c r="AM514" i="5"/>
  <c r="AL514" i="5"/>
  <c r="AM513" i="5"/>
  <c r="AL513" i="5"/>
  <c r="AM512" i="5"/>
  <c r="AL512" i="5"/>
  <c r="AM511" i="5"/>
  <c r="AL511" i="5"/>
  <c r="AM510" i="5"/>
  <c r="AL510" i="5"/>
  <c r="AM509" i="5"/>
  <c r="AL509" i="5"/>
  <c r="AM508" i="5"/>
  <c r="AL508" i="5"/>
  <c r="AM507" i="5"/>
  <c r="AL507" i="5"/>
  <c r="AM506" i="5"/>
  <c r="AL506" i="5"/>
  <c r="AM505" i="5"/>
  <c r="AL505" i="5"/>
  <c r="AM504" i="5"/>
  <c r="AL504" i="5"/>
  <c r="AM503" i="5"/>
  <c r="AL503" i="5"/>
  <c r="AM502" i="5"/>
  <c r="AL502" i="5"/>
  <c r="AM501" i="5"/>
  <c r="AL501" i="5"/>
  <c r="AM500" i="5"/>
  <c r="AL500" i="5"/>
  <c r="AM499" i="5"/>
  <c r="AL499" i="5"/>
  <c r="AM498" i="5"/>
  <c r="AL498" i="5"/>
  <c r="AM497" i="5"/>
  <c r="AL497" i="5"/>
  <c r="AM496" i="5"/>
  <c r="AL496" i="5"/>
  <c r="AM495" i="5"/>
  <c r="AL495" i="5"/>
  <c r="AM494" i="5"/>
  <c r="AL494" i="5"/>
  <c r="AM493" i="5"/>
  <c r="AL493" i="5"/>
  <c r="AM492" i="5"/>
  <c r="AL492" i="5"/>
  <c r="AM491" i="5"/>
  <c r="AL491" i="5"/>
  <c r="AM490" i="5"/>
  <c r="AL490" i="5"/>
  <c r="AM489" i="5"/>
  <c r="AL489" i="5"/>
  <c r="AM488" i="5"/>
  <c r="AL488" i="5"/>
  <c r="AM487" i="5"/>
  <c r="AL487" i="5"/>
  <c r="AM486" i="5"/>
  <c r="AL486" i="5"/>
  <c r="AM485" i="5"/>
  <c r="AL485" i="5"/>
  <c r="AM484" i="5"/>
  <c r="AL484" i="5"/>
  <c r="AM483" i="5"/>
  <c r="AL483" i="5"/>
  <c r="AM482" i="5"/>
  <c r="AL482" i="5"/>
  <c r="AM481" i="5"/>
  <c r="AL481" i="5"/>
  <c r="AM480" i="5"/>
  <c r="AL480" i="5"/>
  <c r="AM479" i="5"/>
  <c r="AL479" i="5"/>
  <c r="AM478" i="5"/>
  <c r="AL478" i="5"/>
  <c r="AM477" i="5"/>
  <c r="AL477" i="5"/>
  <c r="AM476" i="5"/>
  <c r="AL476" i="5"/>
  <c r="AM475" i="5"/>
  <c r="AL475" i="5"/>
  <c r="AM474" i="5"/>
  <c r="AL474" i="5"/>
  <c r="AM473" i="5"/>
  <c r="AL473" i="5"/>
  <c r="AM472" i="5"/>
  <c r="AL472" i="5"/>
  <c r="AM471" i="5"/>
  <c r="AL471" i="5"/>
  <c r="AM470" i="5"/>
  <c r="AL470" i="5"/>
  <c r="AM469" i="5"/>
  <c r="AL469" i="5"/>
  <c r="AM468" i="5"/>
  <c r="AL468" i="5"/>
  <c r="AM467" i="5"/>
  <c r="AL467" i="5"/>
  <c r="AM466" i="5"/>
  <c r="AL466" i="5"/>
  <c r="AM465" i="5"/>
  <c r="AL465" i="5"/>
  <c r="AM464" i="5"/>
  <c r="AL464" i="5"/>
  <c r="AM463" i="5"/>
  <c r="AL463" i="5"/>
  <c r="AM462" i="5"/>
  <c r="AL462" i="5"/>
  <c r="AM461" i="5"/>
  <c r="AL461" i="5"/>
  <c r="AM460" i="5"/>
  <c r="AL460" i="5"/>
  <c r="AM459" i="5"/>
  <c r="AL459" i="5"/>
  <c r="AM458" i="5"/>
  <c r="AL458" i="5"/>
  <c r="AM457" i="5"/>
  <c r="AL457" i="5"/>
  <c r="AM456" i="5"/>
  <c r="AL456" i="5"/>
  <c r="AM455" i="5"/>
  <c r="AL455" i="5"/>
  <c r="AM454" i="5"/>
  <c r="AL454" i="5"/>
  <c r="AM453" i="5"/>
  <c r="AL453" i="5"/>
  <c r="AM452" i="5"/>
  <c r="AL452" i="5"/>
  <c r="AM451" i="5"/>
  <c r="AL451" i="5"/>
  <c r="AM450" i="5"/>
  <c r="AL450" i="5"/>
  <c r="AM449" i="5"/>
  <c r="AL449" i="5"/>
  <c r="AM448" i="5"/>
  <c r="AL448" i="5"/>
  <c r="AM447" i="5"/>
  <c r="AL447" i="5"/>
  <c r="AM446" i="5"/>
  <c r="AL446" i="5"/>
  <c r="AM445" i="5"/>
  <c r="AL445" i="5"/>
  <c r="AM444" i="5"/>
  <c r="AL444" i="5"/>
  <c r="AM443" i="5"/>
  <c r="AL443" i="5"/>
  <c r="AM442" i="5"/>
  <c r="AL442" i="5"/>
  <c r="AM441" i="5"/>
  <c r="AL441" i="5"/>
  <c r="AM440" i="5"/>
  <c r="AL440" i="5"/>
  <c r="AM439" i="5"/>
  <c r="AL439" i="5"/>
  <c r="AM438" i="5"/>
  <c r="AL438" i="5"/>
  <c r="AM437" i="5"/>
  <c r="AL437" i="5"/>
  <c r="AM436" i="5"/>
  <c r="AL436" i="5"/>
  <c r="AM435" i="5"/>
  <c r="AL435" i="5"/>
  <c r="AM434" i="5"/>
  <c r="AL434" i="5"/>
  <c r="AM433" i="5"/>
  <c r="AL433" i="5"/>
  <c r="AM432" i="5"/>
  <c r="AL432" i="5"/>
  <c r="AM431" i="5"/>
  <c r="AL431" i="5"/>
  <c r="AM430" i="5"/>
  <c r="AL430" i="5"/>
  <c r="AM429" i="5"/>
  <c r="AL429" i="5"/>
  <c r="AM428" i="5"/>
  <c r="AL428" i="5"/>
  <c r="AM427" i="5"/>
  <c r="AL427" i="5"/>
  <c r="AM426" i="5"/>
  <c r="AL426" i="5"/>
  <c r="AM425" i="5"/>
  <c r="AL425" i="5"/>
  <c r="AM424" i="5"/>
  <c r="AL424" i="5"/>
  <c r="AM423" i="5"/>
  <c r="AL423" i="5"/>
  <c r="AM422" i="5"/>
  <c r="AL422" i="5"/>
  <c r="AM421" i="5"/>
  <c r="AL421" i="5"/>
  <c r="AM420" i="5"/>
  <c r="AL420" i="5"/>
  <c r="AM419" i="5"/>
  <c r="AL419" i="5"/>
  <c r="AM418" i="5"/>
  <c r="AL418" i="5"/>
  <c r="AM417" i="5"/>
  <c r="AL417" i="5"/>
  <c r="AM416" i="5"/>
  <c r="AL416" i="5"/>
  <c r="AM415" i="5"/>
  <c r="AL415" i="5"/>
  <c r="AM414" i="5"/>
  <c r="AL414" i="5"/>
  <c r="AM413" i="5"/>
  <c r="AL413" i="5"/>
  <c r="AM412" i="5"/>
  <c r="AL412" i="5"/>
  <c r="AM411" i="5"/>
  <c r="AL411" i="5"/>
  <c r="AM410" i="5"/>
  <c r="AL410" i="5"/>
  <c r="AM409" i="5"/>
  <c r="AL409" i="5"/>
  <c r="AM408" i="5"/>
  <c r="AL408" i="5"/>
  <c r="AM407" i="5"/>
  <c r="AL407" i="5"/>
  <c r="AM406" i="5"/>
  <c r="AL406" i="5"/>
  <c r="AM405" i="5"/>
  <c r="AL405" i="5"/>
  <c r="AM404" i="5"/>
  <c r="AL404" i="5"/>
  <c r="AM403" i="5"/>
  <c r="AL403" i="5"/>
  <c r="AM402" i="5"/>
  <c r="AL402" i="5"/>
  <c r="AM401" i="5"/>
  <c r="AL401" i="5"/>
  <c r="AM400" i="5"/>
  <c r="AL400" i="5"/>
  <c r="AM399" i="5"/>
  <c r="AL399" i="5"/>
  <c r="AM398" i="5"/>
  <c r="AL398" i="5"/>
  <c r="AM397" i="5"/>
  <c r="AL397" i="5"/>
  <c r="AM396" i="5"/>
  <c r="AL396" i="5"/>
  <c r="AM395" i="5"/>
  <c r="AL395" i="5"/>
  <c r="AM394" i="5"/>
  <c r="AL394" i="5"/>
  <c r="AM393" i="5"/>
  <c r="AL393" i="5"/>
  <c r="AM392" i="5"/>
  <c r="AL392" i="5"/>
  <c r="AM391" i="5"/>
  <c r="AL391" i="5"/>
  <c r="AM390" i="5"/>
  <c r="AL390" i="5"/>
  <c r="AM389" i="5"/>
  <c r="AL389" i="5"/>
  <c r="AM388" i="5"/>
  <c r="AL388" i="5"/>
  <c r="AM387" i="5"/>
  <c r="AL387" i="5"/>
  <c r="AM386" i="5"/>
  <c r="AL386" i="5"/>
  <c r="AM385" i="5"/>
  <c r="AL385" i="5"/>
  <c r="AM384" i="5"/>
  <c r="AL384" i="5"/>
  <c r="AM383" i="5"/>
  <c r="AL383" i="5"/>
  <c r="AM382" i="5"/>
  <c r="AL382" i="5"/>
  <c r="AM381" i="5"/>
  <c r="AL381" i="5"/>
  <c r="AM380" i="5"/>
  <c r="AL380" i="5"/>
  <c r="AM379" i="5"/>
  <c r="AL379" i="5"/>
  <c r="AM378" i="5"/>
  <c r="AL378" i="5"/>
  <c r="AM377" i="5"/>
  <c r="AL377" i="5"/>
  <c r="AM376" i="5"/>
  <c r="AL376" i="5"/>
  <c r="AM375" i="5"/>
  <c r="AL375" i="5"/>
  <c r="AM374" i="5"/>
  <c r="AL374" i="5"/>
  <c r="AM373" i="5"/>
  <c r="AL373" i="5"/>
  <c r="AM372" i="5"/>
  <c r="AL372" i="5"/>
  <c r="AM371" i="5"/>
  <c r="AL371" i="5"/>
  <c r="AM370" i="5"/>
  <c r="AL370" i="5"/>
  <c r="AM369" i="5"/>
  <c r="AL369" i="5"/>
  <c r="AM368" i="5"/>
  <c r="AL368" i="5"/>
  <c r="AM367" i="5"/>
  <c r="AL367" i="5"/>
  <c r="AM366" i="5"/>
  <c r="AL366" i="5"/>
  <c r="AM365" i="5"/>
  <c r="AL365" i="5"/>
  <c r="AM364" i="5"/>
  <c r="AL364" i="5"/>
  <c r="AM363" i="5"/>
  <c r="AL363" i="5"/>
  <c r="AM362" i="5"/>
  <c r="AL362" i="5"/>
  <c r="AM361" i="5"/>
  <c r="AL361" i="5"/>
  <c r="AM360" i="5"/>
  <c r="AL360" i="5"/>
  <c r="AM359" i="5"/>
  <c r="AL359" i="5"/>
  <c r="AM358" i="5"/>
  <c r="AL358" i="5"/>
  <c r="AM357" i="5"/>
  <c r="AL357" i="5"/>
  <c r="AM356" i="5"/>
  <c r="AL356" i="5"/>
  <c r="AM355" i="5"/>
  <c r="AL355" i="5"/>
  <c r="AM354" i="5"/>
  <c r="AL354" i="5"/>
  <c r="AM353" i="5"/>
  <c r="AL353" i="5"/>
  <c r="AM352" i="5"/>
  <c r="AL352" i="5"/>
  <c r="AM351" i="5"/>
  <c r="AL351" i="5"/>
  <c r="AM350" i="5"/>
  <c r="AL350" i="5"/>
  <c r="AM349" i="5"/>
  <c r="AL349" i="5"/>
  <c r="AM348" i="5"/>
  <c r="AL348" i="5"/>
  <c r="AM347" i="5"/>
  <c r="AL347" i="5"/>
  <c r="AM346" i="5"/>
  <c r="AL346" i="5"/>
  <c r="AM345" i="5"/>
  <c r="AL345" i="5"/>
  <c r="AM344" i="5"/>
  <c r="AL344" i="5"/>
  <c r="AM343" i="5"/>
  <c r="AL343" i="5"/>
  <c r="AM342" i="5"/>
  <c r="AL342" i="5"/>
  <c r="AM341" i="5"/>
  <c r="AL341" i="5"/>
  <c r="AM340" i="5"/>
  <c r="AL340" i="5"/>
  <c r="AM339" i="5"/>
  <c r="AL339" i="5"/>
  <c r="AM338" i="5"/>
  <c r="AL338" i="5"/>
  <c r="AM337" i="5"/>
  <c r="AL337" i="5"/>
  <c r="AM336" i="5"/>
  <c r="AL336" i="5"/>
  <c r="AM335" i="5"/>
  <c r="AL335" i="5"/>
  <c r="AM334" i="5"/>
  <c r="AL334" i="5"/>
  <c r="AM333" i="5"/>
  <c r="AL333" i="5"/>
  <c r="AM332" i="5"/>
  <c r="AL332" i="5"/>
  <c r="AM331" i="5"/>
  <c r="AL331" i="5"/>
  <c r="AM330" i="5"/>
  <c r="AL330" i="5"/>
  <c r="AM329" i="5"/>
  <c r="AL329" i="5"/>
  <c r="AM328" i="5"/>
  <c r="AL328" i="5"/>
  <c r="AM327" i="5"/>
  <c r="AL327" i="5"/>
  <c r="AM326" i="5"/>
  <c r="AL326" i="5"/>
  <c r="AM325" i="5"/>
  <c r="AL325" i="5"/>
  <c r="AM324" i="5"/>
  <c r="AL324" i="5"/>
  <c r="AM323" i="5"/>
  <c r="AL323" i="5"/>
  <c r="AM322" i="5"/>
  <c r="AL322" i="5"/>
  <c r="AM321" i="5"/>
  <c r="AL321" i="5"/>
  <c r="AM320" i="5"/>
  <c r="AL320" i="5"/>
  <c r="AM319" i="5"/>
  <c r="AL319" i="5"/>
  <c r="AM318" i="5"/>
  <c r="AL318" i="5"/>
  <c r="AM317" i="5"/>
  <c r="AL317" i="5"/>
  <c r="AM316" i="5"/>
  <c r="AL316" i="5"/>
  <c r="AM315" i="5"/>
  <c r="AL315" i="5"/>
  <c r="AM314" i="5"/>
  <c r="AL314" i="5"/>
  <c r="AM313" i="5"/>
  <c r="AL313" i="5"/>
  <c r="AM312" i="5"/>
  <c r="AL312" i="5"/>
  <c r="AM311" i="5"/>
  <c r="AL311" i="5"/>
  <c r="AM310" i="5"/>
  <c r="AL310" i="5"/>
  <c r="AM309" i="5"/>
  <c r="AL309" i="5"/>
  <c r="AM308" i="5"/>
  <c r="AL308" i="5"/>
  <c r="AM307" i="5"/>
  <c r="AL307" i="5"/>
  <c r="AM306" i="5"/>
  <c r="AL306" i="5"/>
  <c r="AM305" i="5"/>
  <c r="AL305" i="5"/>
  <c r="AM304" i="5"/>
  <c r="AL304" i="5"/>
  <c r="AM303" i="5"/>
  <c r="AL303" i="5"/>
  <c r="AM302" i="5"/>
  <c r="AL302" i="5"/>
  <c r="AM301" i="5"/>
  <c r="AL301" i="5"/>
  <c r="AM300" i="5"/>
  <c r="AL300" i="5"/>
  <c r="AM299" i="5"/>
  <c r="AL299" i="5"/>
  <c r="AM298" i="5"/>
  <c r="AL298" i="5"/>
  <c r="AM297" i="5"/>
  <c r="AL297" i="5"/>
  <c r="AM296" i="5"/>
  <c r="AL296" i="5"/>
  <c r="AM295" i="5"/>
  <c r="AL295" i="5"/>
  <c r="AM294" i="5"/>
  <c r="AL294" i="5"/>
  <c r="AM293" i="5"/>
  <c r="AL293" i="5"/>
  <c r="AM292" i="5"/>
  <c r="AL292" i="5"/>
  <c r="AM291" i="5"/>
  <c r="AL291" i="5"/>
  <c r="AM290" i="5"/>
  <c r="AL290" i="5"/>
  <c r="AM289" i="5"/>
  <c r="AL289" i="5"/>
  <c r="AM288" i="5"/>
  <c r="AL288" i="5"/>
  <c r="AM287" i="5"/>
  <c r="AL287" i="5"/>
  <c r="AM286" i="5"/>
  <c r="AL286" i="5"/>
  <c r="AM285" i="5"/>
  <c r="AL285" i="5"/>
  <c r="AM284" i="5"/>
  <c r="AL284" i="5"/>
  <c r="AM283" i="5"/>
  <c r="AL283" i="5"/>
  <c r="AM282" i="5"/>
  <c r="AL282" i="5"/>
  <c r="AM281" i="5"/>
  <c r="AL281" i="5"/>
  <c r="AM280" i="5"/>
  <c r="AL280" i="5"/>
  <c r="AM279" i="5"/>
  <c r="AL279" i="5"/>
  <c r="AM278" i="5"/>
  <c r="AL278" i="5"/>
  <c r="AM277" i="5"/>
  <c r="AL277" i="5"/>
  <c r="AM276" i="5"/>
  <c r="AL276" i="5"/>
  <c r="AM275" i="5"/>
  <c r="AL275" i="5"/>
  <c r="AM274" i="5"/>
  <c r="AL274" i="5"/>
  <c r="AM273" i="5"/>
  <c r="AL273" i="5"/>
  <c r="AM272" i="5"/>
  <c r="AL272" i="5"/>
  <c r="AM271" i="5"/>
  <c r="AL271" i="5"/>
  <c r="AM270" i="5"/>
  <c r="AL270" i="5"/>
  <c r="AM269" i="5"/>
  <c r="AL269" i="5"/>
  <c r="AM268" i="5"/>
  <c r="AL268" i="5"/>
  <c r="AM267" i="5"/>
  <c r="AL267" i="5"/>
  <c r="AM266" i="5"/>
  <c r="AL266" i="5"/>
  <c r="AM265" i="5"/>
  <c r="AL265" i="5"/>
  <c r="AM264" i="5"/>
  <c r="AL264" i="5"/>
  <c r="AM263" i="5"/>
  <c r="AL263" i="5"/>
  <c r="AM262" i="5"/>
  <c r="AL262" i="5"/>
  <c r="AM261" i="5"/>
  <c r="AL261" i="5"/>
  <c r="AM260" i="5"/>
  <c r="AL260" i="5"/>
  <c r="AM259" i="5"/>
  <c r="AL259" i="5"/>
  <c r="AM258" i="5"/>
  <c r="AL258" i="5"/>
  <c r="AM257" i="5"/>
  <c r="AL257" i="5"/>
  <c r="AM256" i="5"/>
  <c r="AL256" i="5"/>
  <c r="AM255" i="5"/>
  <c r="AL255" i="5"/>
  <c r="AM254" i="5"/>
  <c r="AL254" i="5"/>
  <c r="AM253" i="5"/>
  <c r="AL253" i="5"/>
  <c r="AM252" i="5"/>
  <c r="AL252" i="5"/>
  <c r="AM251" i="5"/>
  <c r="AL251" i="5"/>
  <c r="AM250" i="5"/>
  <c r="AL250" i="5"/>
  <c r="AM249" i="5"/>
  <c r="AL249" i="5"/>
  <c r="AM248" i="5"/>
  <c r="AL248" i="5"/>
  <c r="AM247" i="5"/>
  <c r="AL247" i="5"/>
  <c r="AM246" i="5"/>
  <c r="AL246" i="5"/>
  <c r="AM245" i="5"/>
  <c r="AL245" i="5"/>
  <c r="AM244" i="5"/>
  <c r="AL244" i="5"/>
  <c r="AM243" i="5"/>
  <c r="AL243" i="5"/>
  <c r="AM242" i="5"/>
  <c r="AL242" i="5"/>
  <c r="AM241" i="5"/>
  <c r="AL241" i="5"/>
  <c r="AM240" i="5"/>
  <c r="AL240" i="5"/>
  <c r="AM239" i="5"/>
  <c r="AL239" i="5"/>
  <c r="AM238" i="5"/>
  <c r="AL238" i="5"/>
  <c r="AM237" i="5"/>
  <c r="AL237" i="5"/>
  <c r="AM236" i="5"/>
  <c r="AL236" i="5"/>
  <c r="AM235" i="5"/>
  <c r="AL235" i="5"/>
  <c r="AM234" i="5"/>
  <c r="AL234" i="5"/>
  <c r="AM233" i="5"/>
  <c r="AL233" i="5"/>
  <c r="AM232" i="5"/>
  <c r="AL232" i="5"/>
  <c r="AM231" i="5"/>
  <c r="AL231" i="5"/>
  <c r="AM230" i="5"/>
  <c r="AL230" i="5"/>
  <c r="AM229" i="5"/>
  <c r="AL229" i="5"/>
  <c r="AM228" i="5"/>
  <c r="AL228" i="5"/>
  <c r="AM227" i="5"/>
  <c r="AL227" i="5"/>
  <c r="AM226" i="5"/>
  <c r="AL226" i="5"/>
  <c r="AM225" i="5"/>
  <c r="AL225" i="5"/>
  <c r="AM224" i="5"/>
  <c r="AL224" i="5"/>
  <c r="AM223" i="5"/>
  <c r="AL223" i="5"/>
  <c r="AM222" i="5"/>
  <c r="AL222" i="5"/>
  <c r="AM221" i="5"/>
  <c r="AL221" i="5"/>
  <c r="AM220" i="5"/>
  <c r="AL220" i="5"/>
  <c r="AM219" i="5"/>
  <c r="AL219" i="5"/>
  <c r="AM218" i="5"/>
  <c r="AL218" i="5"/>
  <c r="AM217" i="5"/>
  <c r="AL217" i="5"/>
  <c r="AM216" i="5"/>
  <c r="AL216" i="5"/>
  <c r="AM215" i="5"/>
  <c r="AL215" i="5"/>
  <c r="AM214" i="5"/>
  <c r="AL214" i="5"/>
  <c r="AM213" i="5"/>
  <c r="AL213" i="5"/>
  <c r="AM212" i="5"/>
  <c r="AL212" i="5"/>
  <c r="AM211" i="5"/>
  <c r="AL211" i="5"/>
  <c r="AM210" i="5"/>
  <c r="AL210" i="5"/>
  <c r="AM209" i="5"/>
  <c r="AL209" i="5"/>
  <c r="AM208" i="5"/>
  <c r="AL208" i="5"/>
  <c r="AM207" i="5"/>
  <c r="AL207" i="5"/>
  <c r="AM206" i="5"/>
  <c r="AL206" i="5"/>
  <c r="AM205" i="5"/>
  <c r="AL205" i="5"/>
  <c r="AM204" i="5"/>
  <c r="AL204" i="5"/>
  <c r="AM203" i="5"/>
  <c r="AL203" i="5"/>
  <c r="AM202" i="5"/>
  <c r="AL202" i="5"/>
  <c r="AM201" i="5"/>
  <c r="AL201" i="5"/>
  <c r="AM200" i="5"/>
  <c r="AL200" i="5"/>
  <c r="AM199" i="5"/>
  <c r="AL199" i="5"/>
  <c r="AM198" i="5"/>
  <c r="AL198" i="5"/>
  <c r="AM197" i="5"/>
  <c r="AL197" i="5"/>
  <c r="AM196" i="5"/>
  <c r="AL196" i="5"/>
  <c r="AM195" i="5"/>
  <c r="AL195" i="5"/>
  <c r="AM194" i="5"/>
  <c r="AL194" i="5"/>
  <c r="AM193" i="5"/>
  <c r="AL193" i="5"/>
  <c r="AM192" i="5"/>
  <c r="AL192" i="5"/>
  <c r="AM191" i="5"/>
  <c r="AL191" i="5"/>
  <c r="AM190" i="5"/>
  <c r="AL190" i="5"/>
  <c r="AM189" i="5"/>
  <c r="AL189" i="5"/>
  <c r="AM188" i="5"/>
  <c r="AL188" i="5"/>
  <c r="AM187" i="5"/>
  <c r="AL187" i="5"/>
  <c r="AM186" i="5"/>
  <c r="AL186" i="5"/>
  <c r="AM185" i="5"/>
  <c r="AL185" i="5"/>
  <c r="AM184" i="5"/>
  <c r="AL184" i="5"/>
  <c r="AM183" i="5"/>
  <c r="AL183" i="5"/>
  <c r="AM182" i="5"/>
  <c r="AL182" i="5"/>
  <c r="AM181" i="5"/>
  <c r="AL181" i="5"/>
  <c r="AM180" i="5"/>
  <c r="AL180" i="5"/>
  <c r="AM179" i="5"/>
  <c r="AL179" i="5"/>
  <c r="AM178" i="5"/>
  <c r="AL178" i="5"/>
  <c r="AM177" i="5"/>
  <c r="AL177" i="5"/>
  <c r="AM176" i="5"/>
  <c r="AL176" i="5"/>
  <c r="AM175" i="5"/>
  <c r="AL175" i="5"/>
  <c r="AM174" i="5"/>
  <c r="AL174" i="5"/>
  <c r="AM173" i="5"/>
  <c r="AL173" i="5"/>
  <c r="AM172" i="5"/>
  <c r="AL172" i="5"/>
  <c r="AM171" i="5"/>
  <c r="AL171" i="5"/>
  <c r="AM170" i="5"/>
  <c r="AL170" i="5"/>
  <c r="AM169" i="5"/>
  <c r="AL169" i="5"/>
  <c r="AM168" i="5"/>
  <c r="AL168" i="5"/>
  <c r="AM167" i="5"/>
  <c r="AL167" i="5"/>
  <c r="AM166" i="5"/>
  <c r="AL166" i="5"/>
  <c r="AM165" i="5"/>
  <c r="AL165" i="5"/>
  <c r="AM164" i="5"/>
  <c r="AL164" i="5"/>
  <c r="AM163" i="5"/>
  <c r="AL163" i="5"/>
  <c r="AM162" i="5"/>
  <c r="AL162" i="5"/>
  <c r="AM161" i="5"/>
  <c r="AL161" i="5"/>
  <c r="AM160" i="5"/>
  <c r="AL160" i="5"/>
  <c r="AM159" i="5"/>
  <c r="AL159" i="5"/>
  <c r="AM158" i="5"/>
  <c r="AL158" i="5"/>
  <c r="AM157" i="5"/>
  <c r="AL157" i="5"/>
  <c r="AM156" i="5"/>
  <c r="AL156" i="5"/>
  <c r="AM155" i="5"/>
  <c r="AL155" i="5"/>
  <c r="AM154" i="5"/>
  <c r="AL154" i="5"/>
  <c r="AM153" i="5"/>
  <c r="AL153" i="5"/>
  <c r="AM152" i="5"/>
  <c r="AL152" i="5"/>
  <c r="AM151" i="5"/>
  <c r="AL151" i="5"/>
  <c r="AM150" i="5"/>
  <c r="AL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M122" i="5"/>
  <c r="AL122" i="5"/>
  <c r="AM121" i="5"/>
  <c r="AL121" i="5"/>
  <c r="AM120" i="5"/>
  <c r="AL120" i="5"/>
  <c r="AM119" i="5"/>
  <c r="AL119" i="5"/>
  <c r="AM118" i="5"/>
  <c r="AL118" i="5"/>
  <c r="AM117" i="5"/>
  <c r="AL117" i="5"/>
  <c r="AM116" i="5"/>
  <c r="AL116" i="5"/>
  <c r="AM115" i="5"/>
  <c r="AL115" i="5"/>
  <c r="AM114" i="5"/>
  <c r="AL114" i="5"/>
  <c r="AM113" i="5"/>
  <c r="AL113" i="5"/>
  <c r="AM112" i="5"/>
  <c r="AL112" i="5"/>
  <c r="AM111" i="5"/>
  <c r="AL111" i="5"/>
  <c r="AM110" i="5"/>
  <c r="AL110" i="5"/>
  <c r="AM109" i="5"/>
  <c r="AL109" i="5"/>
  <c r="AM108" i="5"/>
  <c r="AL108" i="5"/>
  <c r="AM107" i="5"/>
  <c r="AL107" i="5"/>
  <c r="AM106" i="5"/>
  <c r="AL106" i="5"/>
  <c r="AM105" i="5"/>
  <c r="AL105" i="5"/>
  <c r="AM104" i="5"/>
  <c r="AL104" i="5"/>
  <c r="AM103" i="5"/>
  <c r="AL103" i="5"/>
  <c r="AM102" i="5"/>
  <c r="AL102" i="5"/>
  <c r="AM101" i="5"/>
  <c r="AL101" i="5"/>
  <c r="AM100" i="5"/>
  <c r="AL100" i="5"/>
  <c r="AM99" i="5"/>
  <c r="AL99" i="5"/>
  <c r="AM98" i="5"/>
  <c r="AL98" i="5"/>
  <c r="AM97" i="5"/>
  <c r="AL97" i="5"/>
  <c r="AM96" i="5"/>
  <c r="AL96" i="5"/>
  <c r="AM95" i="5"/>
  <c r="AL95" i="5"/>
  <c r="AM94" i="5"/>
  <c r="AL94" i="5"/>
  <c r="AM93" i="5"/>
  <c r="AL93" i="5"/>
  <c r="AM92" i="5"/>
  <c r="AL92" i="5"/>
  <c r="AM91" i="5"/>
  <c r="AL91" i="5"/>
  <c r="AM90" i="5"/>
  <c r="AL90" i="5"/>
  <c r="AM89" i="5"/>
  <c r="AL89" i="5"/>
  <c r="AM88" i="5"/>
  <c r="AL88" i="5"/>
  <c r="AM87" i="5"/>
  <c r="AL87" i="5"/>
  <c r="AM86" i="5"/>
  <c r="AL86" i="5"/>
  <c r="AM85" i="5"/>
  <c r="AL85" i="5"/>
  <c r="AM84" i="5"/>
  <c r="AL84" i="5"/>
  <c r="AM83" i="5"/>
  <c r="AL83" i="5"/>
  <c r="AM82" i="5"/>
  <c r="AL82" i="5"/>
  <c r="AM81" i="5"/>
  <c r="AL81" i="5"/>
  <c r="AM80" i="5"/>
  <c r="AL80" i="5"/>
  <c r="AM79" i="5"/>
  <c r="AL79" i="5"/>
  <c r="AM78" i="5"/>
  <c r="AL78" i="5"/>
  <c r="AM77" i="5"/>
  <c r="AL77" i="5"/>
  <c r="AM76" i="5"/>
  <c r="AL76" i="5"/>
  <c r="AM75" i="5"/>
  <c r="AL75" i="5"/>
  <c r="AM74" i="5"/>
  <c r="AL74" i="5"/>
  <c r="AM73" i="5"/>
  <c r="AL73" i="5"/>
  <c r="AM72" i="5"/>
  <c r="AL72" i="5"/>
  <c r="AM71" i="5"/>
  <c r="AL71" i="5"/>
  <c r="AM70" i="5"/>
  <c r="AL70" i="5"/>
  <c r="AM69" i="5"/>
  <c r="AL69" i="5"/>
  <c r="AM68" i="5"/>
  <c r="AL68" i="5"/>
  <c r="AM67" i="5"/>
  <c r="AL67" i="5"/>
  <c r="AM66" i="5"/>
  <c r="AL66" i="5"/>
  <c r="AM65" i="5"/>
  <c r="AL65" i="5"/>
  <c r="AM64" i="5"/>
  <c r="AL64" i="5"/>
  <c r="AM63" i="5"/>
  <c r="AL63" i="5"/>
  <c r="AM62" i="5"/>
  <c r="AL62" i="5"/>
  <c r="AM61" i="5"/>
  <c r="AL61" i="5"/>
  <c r="AM60" i="5"/>
  <c r="AL60" i="5"/>
  <c r="AM59" i="5"/>
  <c r="AL59" i="5"/>
  <c r="AM58" i="5"/>
  <c r="AL58" i="5"/>
  <c r="AM57" i="5"/>
  <c r="AL57" i="5"/>
  <c r="AM56" i="5"/>
  <c r="AL56" i="5"/>
  <c r="AM54" i="5"/>
  <c r="AL54" i="5"/>
  <c r="AM53" i="5"/>
  <c r="AL53" i="5"/>
  <c r="AM52" i="5"/>
  <c r="AL52" i="5"/>
  <c r="AM51" i="5"/>
  <c r="AL51" i="5"/>
  <c r="AM50" i="5"/>
  <c r="AL50" i="5"/>
  <c r="AM49" i="5"/>
  <c r="AL49" i="5"/>
  <c r="AM48" i="5"/>
  <c r="AL48" i="5"/>
  <c r="AM47" i="5"/>
  <c r="AL47" i="5"/>
  <c r="AM46" i="5"/>
  <c r="AL46" i="5"/>
  <c r="AM45" i="5"/>
  <c r="AL45" i="5"/>
  <c r="AM44" i="5"/>
  <c r="AL44" i="5"/>
  <c r="AM43" i="5"/>
  <c r="AL43" i="5"/>
  <c r="AM42" i="5"/>
  <c r="AL42" i="5"/>
  <c r="AM41" i="5"/>
  <c r="AL41" i="5"/>
  <c r="AM40" i="5"/>
  <c r="AL40" i="5"/>
  <c r="AM39" i="5"/>
  <c r="AL39" i="5"/>
  <c r="AM38" i="5"/>
  <c r="AL38" i="5"/>
  <c r="AM37" i="5"/>
  <c r="AL37" i="5"/>
  <c r="AM36" i="5"/>
  <c r="AL36" i="5"/>
  <c r="AM35" i="5"/>
  <c r="AL35" i="5"/>
  <c r="AM34" i="5"/>
  <c r="AL34" i="5"/>
  <c r="AM33" i="5"/>
  <c r="AL33" i="5"/>
  <c r="AM32" i="5"/>
  <c r="AL32" i="5"/>
  <c r="AM31" i="5"/>
  <c r="AL31" i="5"/>
  <c r="AM30" i="5"/>
  <c r="AL30" i="5"/>
  <c r="AM29" i="5"/>
  <c r="AL29" i="5"/>
  <c r="AM28" i="5"/>
  <c r="AL28" i="5"/>
  <c r="AM27" i="5"/>
  <c r="AL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M8" i="5"/>
  <c r="AL8" i="5"/>
  <c r="AM7" i="5"/>
  <c r="AL7" i="5"/>
  <c r="AM6" i="5"/>
  <c r="AL6" i="5"/>
  <c r="AM4" i="5"/>
  <c r="AL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K1501" i="5"/>
  <c r="AJ1501" i="5"/>
  <c r="AK1500" i="5"/>
  <c r="AJ1500" i="5"/>
  <c r="AK1499" i="5"/>
  <c r="AJ1499" i="5"/>
  <c r="AK1498" i="5"/>
  <c r="AJ1498" i="5"/>
  <c r="AK1497" i="5"/>
  <c r="AJ1497" i="5"/>
  <c r="AK1496" i="5"/>
  <c r="AJ1496" i="5"/>
  <c r="AK1495" i="5"/>
  <c r="AJ1495" i="5"/>
  <c r="AK1494" i="5"/>
  <c r="AJ1494" i="5"/>
  <c r="AK1493" i="5"/>
  <c r="AJ1493" i="5"/>
  <c r="AK1492" i="5"/>
  <c r="AJ1492" i="5"/>
  <c r="AK1491" i="5"/>
  <c r="AJ1491" i="5"/>
  <c r="AK1490" i="5"/>
  <c r="AJ1490" i="5"/>
  <c r="AK1489" i="5"/>
  <c r="AJ1489" i="5"/>
  <c r="AK1488" i="5"/>
  <c r="AJ1488" i="5"/>
  <c r="AK1487" i="5"/>
  <c r="AJ1487" i="5"/>
  <c r="AK1486" i="5"/>
  <c r="AJ1486" i="5"/>
  <c r="AK1485" i="5"/>
  <c r="AJ1485" i="5"/>
  <c r="AK1484" i="5"/>
  <c r="AJ1484" i="5"/>
  <c r="AK1483" i="5"/>
  <c r="AJ1483" i="5"/>
  <c r="AK1482" i="5"/>
  <c r="AJ1482" i="5"/>
  <c r="AK1481" i="5"/>
  <c r="AJ1481" i="5"/>
  <c r="AK1480" i="5"/>
  <c r="AJ1480" i="5"/>
  <c r="AK1479" i="5"/>
  <c r="AJ1479" i="5"/>
  <c r="AK1478" i="5"/>
  <c r="AJ1478" i="5"/>
  <c r="AK1477" i="5"/>
  <c r="AJ1477" i="5"/>
  <c r="AK1476" i="5"/>
  <c r="AJ1476" i="5"/>
  <c r="AK1475" i="5"/>
  <c r="AJ1475" i="5"/>
  <c r="AK1474" i="5"/>
  <c r="AJ1474" i="5"/>
  <c r="AK1473" i="5"/>
  <c r="AJ1473" i="5"/>
  <c r="AK1472" i="5"/>
  <c r="AJ1472" i="5"/>
  <c r="AK1471" i="5"/>
  <c r="AJ1471" i="5"/>
  <c r="AK1470" i="5"/>
  <c r="AJ1470" i="5"/>
  <c r="AK1469" i="5"/>
  <c r="AJ1469" i="5"/>
  <c r="AK1468" i="5"/>
  <c r="AJ1468" i="5"/>
  <c r="AK1467" i="5"/>
  <c r="AJ1467" i="5"/>
  <c r="AK1466" i="5"/>
  <c r="AJ1466" i="5"/>
  <c r="AK1465" i="5"/>
  <c r="AJ1465" i="5"/>
  <c r="AK1464" i="5"/>
  <c r="AJ1464" i="5"/>
  <c r="AK1463" i="5"/>
  <c r="AJ1463" i="5"/>
  <c r="AK1462" i="5"/>
  <c r="AJ1462" i="5"/>
  <c r="AK1461" i="5"/>
  <c r="AJ1461" i="5"/>
  <c r="AK1460" i="5"/>
  <c r="AJ1460" i="5"/>
  <c r="AK1459" i="5"/>
  <c r="AJ1459" i="5"/>
  <c r="AK1458" i="5"/>
  <c r="AJ1458" i="5"/>
  <c r="AK1457" i="5"/>
  <c r="AJ1457" i="5"/>
  <c r="AK1456" i="5"/>
  <c r="AJ1456" i="5"/>
  <c r="AK1455" i="5"/>
  <c r="AJ1455" i="5"/>
  <c r="AK1454" i="5"/>
  <c r="AJ1454" i="5"/>
  <c r="AK1453" i="5"/>
  <c r="AJ1453" i="5"/>
  <c r="AK1452" i="5"/>
  <c r="AJ1452" i="5"/>
  <c r="AK1451" i="5"/>
  <c r="AJ1451" i="5"/>
  <c r="AK1450" i="5"/>
  <c r="AJ1450" i="5"/>
  <c r="AK1449" i="5"/>
  <c r="AJ1449" i="5"/>
  <c r="AK1448" i="5"/>
  <c r="AJ1448" i="5"/>
  <c r="AK1447" i="5"/>
  <c r="AJ1447" i="5"/>
  <c r="AK1446" i="5"/>
  <c r="AJ1446" i="5"/>
  <c r="AK1445" i="5"/>
  <c r="AJ1445" i="5"/>
  <c r="AK1444" i="5"/>
  <c r="AJ1444" i="5"/>
  <c r="AK1443" i="5"/>
  <c r="AJ1443" i="5"/>
  <c r="AK1442" i="5"/>
  <c r="AJ1442" i="5"/>
  <c r="AK1441" i="5"/>
  <c r="AJ1441" i="5"/>
  <c r="AK1440" i="5"/>
  <c r="AJ1440" i="5"/>
  <c r="AK1439" i="5"/>
  <c r="AJ1439" i="5"/>
  <c r="AK1438" i="5"/>
  <c r="AJ1438" i="5"/>
  <c r="AK1437" i="5"/>
  <c r="AJ1437" i="5"/>
  <c r="AK1436" i="5"/>
  <c r="AJ1436" i="5"/>
  <c r="AK1435" i="5"/>
  <c r="AJ1435" i="5"/>
  <c r="AK1434" i="5"/>
  <c r="AJ1434" i="5"/>
  <c r="AK1433" i="5"/>
  <c r="AJ1433" i="5"/>
  <c r="AK1432" i="5"/>
  <c r="AJ1432" i="5"/>
  <c r="AK1431" i="5"/>
  <c r="AJ1431" i="5"/>
  <c r="AK1430" i="5"/>
  <c r="AJ1430" i="5"/>
  <c r="AK1429" i="5"/>
  <c r="AJ1429" i="5"/>
  <c r="AK1428" i="5"/>
  <c r="AJ1428" i="5"/>
  <c r="AK1427" i="5"/>
  <c r="AJ1427" i="5"/>
  <c r="AK1426" i="5"/>
  <c r="AJ1426" i="5"/>
  <c r="AK1425" i="5"/>
  <c r="AJ1425" i="5"/>
  <c r="AK1424" i="5"/>
  <c r="AJ1424" i="5"/>
  <c r="AK1423" i="5"/>
  <c r="AJ1423" i="5"/>
  <c r="AK1422" i="5"/>
  <c r="AJ1422" i="5"/>
  <c r="AK1421" i="5"/>
  <c r="AJ1421" i="5"/>
  <c r="AK1420" i="5"/>
  <c r="AJ1420" i="5"/>
  <c r="AK1419" i="5"/>
  <c r="AJ1419" i="5"/>
  <c r="AK1418" i="5"/>
  <c r="AJ1418" i="5"/>
  <c r="AK1417" i="5"/>
  <c r="AJ1417" i="5"/>
  <c r="AK1416" i="5"/>
  <c r="AJ1416" i="5"/>
  <c r="AK1415" i="5"/>
  <c r="AJ1415" i="5"/>
  <c r="AK1414" i="5"/>
  <c r="AJ1414" i="5"/>
  <c r="AK1413" i="5"/>
  <c r="AJ1413" i="5"/>
  <c r="AK1412" i="5"/>
  <c r="AJ1412" i="5"/>
  <c r="AK1411" i="5"/>
  <c r="AJ1411" i="5"/>
  <c r="AK1410" i="5"/>
  <c r="AJ1410" i="5"/>
  <c r="AK1409" i="5"/>
  <c r="AJ1409" i="5"/>
  <c r="AK1408" i="5"/>
  <c r="AJ1408" i="5"/>
  <c r="AK1407" i="5"/>
  <c r="AJ1407" i="5"/>
  <c r="AK1406" i="5"/>
  <c r="AJ1406" i="5"/>
  <c r="AK1405" i="5"/>
  <c r="AJ1405" i="5"/>
  <c r="AK1404" i="5"/>
  <c r="AJ1404" i="5"/>
  <c r="AK1403" i="5"/>
  <c r="AJ1403" i="5"/>
  <c r="AK1402" i="5"/>
  <c r="AJ1402" i="5"/>
  <c r="AK1401" i="5"/>
  <c r="AJ1401" i="5"/>
  <c r="AK1400" i="5"/>
  <c r="AJ1400" i="5"/>
  <c r="AK1399" i="5"/>
  <c r="AJ1399" i="5"/>
  <c r="AK1398" i="5"/>
  <c r="AJ1398" i="5"/>
  <c r="AK1397" i="5"/>
  <c r="AJ1397" i="5"/>
  <c r="AK1396" i="5"/>
  <c r="AJ1396" i="5"/>
  <c r="AK1395" i="5"/>
  <c r="AJ1395" i="5"/>
  <c r="AK1394" i="5"/>
  <c r="AJ1394" i="5"/>
  <c r="AK1393" i="5"/>
  <c r="AJ1393" i="5"/>
  <c r="AK1392" i="5"/>
  <c r="AJ1392" i="5"/>
  <c r="AK1391" i="5"/>
  <c r="AJ1391" i="5"/>
  <c r="AK1390" i="5"/>
  <c r="AJ1390" i="5"/>
  <c r="AK1389" i="5"/>
  <c r="AJ1389" i="5"/>
  <c r="AK1388" i="5"/>
  <c r="AJ1388" i="5"/>
  <c r="AK1387" i="5"/>
  <c r="AJ1387" i="5"/>
  <c r="AK1386" i="5"/>
  <c r="AJ1386" i="5"/>
  <c r="AK1385" i="5"/>
  <c r="AJ1385" i="5"/>
  <c r="AK1384" i="5"/>
  <c r="AJ1384" i="5"/>
  <c r="AK1383" i="5"/>
  <c r="AJ1383" i="5"/>
  <c r="AK1382" i="5"/>
  <c r="AJ1382" i="5"/>
  <c r="AK1381" i="5"/>
  <c r="AJ1381" i="5"/>
  <c r="AK1380" i="5"/>
  <c r="AJ1380" i="5"/>
  <c r="AK1379" i="5"/>
  <c r="AJ1379" i="5"/>
  <c r="AK1378" i="5"/>
  <c r="AJ1378" i="5"/>
  <c r="AK1377" i="5"/>
  <c r="AJ1377" i="5"/>
  <c r="AK1376" i="5"/>
  <c r="AJ1376" i="5"/>
  <c r="AK1375" i="5"/>
  <c r="AJ1375" i="5"/>
  <c r="AK1374" i="5"/>
  <c r="AJ1374" i="5"/>
  <c r="AK1373" i="5"/>
  <c r="AJ1373" i="5"/>
  <c r="AK1372" i="5"/>
  <c r="AJ1372" i="5"/>
  <c r="AK1371" i="5"/>
  <c r="AJ1371" i="5"/>
  <c r="AK1370" i="5"/>
  <c r="AJ1370" i="5"/>
  <c r="AK1369" i="5"/>
  <c r="AJ1369" i="5"/>
  <c r="AK1368" i="5"/>
  <c r="AJ1368" i="5"/>
  <c r="AK1367" i="5"/>
  <c r="AJ1367" i="5"/>
  <c r="AK1366" i="5"/>
  <c r="AJ1366" i="5"/>
  <c r="AK1365" i="5"/>
  <c r="AJ1365" i="5"/>
  <c r="AK1364" i="5"/>
  <c r="AJ1364" i="5"/>
  <c r="AK1363" i="5"/>
  <c r="AJ1363" i="5"/>
  <c r="AK1362" i="5"/>
  <c r="AJ1362" i="5"/>
  <c r="AK1361" i="5"/>
  <c r="AJ1361" i="5"/>
  <c r="AK1360" i="5"/>
  <c r="AJ1360" i="5"/>
  <c r="AK1359" i="5"/>
  <c r="AJ1359" i="5"/>
  <c r="AK1358" i="5"/>
  <c r="AJ1358" i="5"/>
  <c r="AK1357" i="5"/>
  <c r="AJ1357" i="5"/>
  <c r="AK1356" i="5"/>
  <c r="AJ1356" i="5"/>
  <c r="AK1355" i="5"/>
  <c r="AJ1355" i="5"/>
  <c r="AK1354" i="5"/>
  <c r="AJ1354" i="5"/>
  <c r="AK1353" i="5"/>
  <c r="AJ1353" i="5"/>
  <c r="AK1352" i="5"/>
  <c r="AJ1352" i="5"/>
  <c r="AK1351" i="5"/>
  <c r="AJ1351" i="5"/>
  <c r="AK1350" i="5"/>
  <c r="AJ1350" i="5"/>
  <c r="AK1349" i="5"/>
  <c r="AJ1349" i="5"/>
  <c r="AK1348" i="5"/>
  <c r="AJ1348" i="5"/>
  <c r="AK1347" i="5"/>
  <c r="AJ1347" i="5"/>
  <c r="AK1346" i="5"/>
  <c r="AJ1346" i="5"/>
  <c r="AK1345" i="5"/>
  <c r="AJ1345" i="5"/>
  <c r="AK1344" i="5"/>
  <c r="AJ1344" i="5"/>
  <c r="AK1343" i="5"/>
  <c r="AJ1343" i="5"/>
  <c r="AK1342" i="5"/>
  <c r="AJ1342" i="5"/>
  <c r="AK1341" i="5"/>
  <c r="AJ1341" i="5"/>
  <c r="AK1340" i="5"/>
  <c r="AJ1340" i="5"/>
  <c r="AK1339" i="5"/>
  <c r="AJ1339" i="5"/>
  <c r="AK1338" i="5"/>
  <c r="AJ1338" i="5"/>
  <c r="AK1337" i="5"/>
  <c r="AJ1337" i="5"/>
  <c r="AK1336" i="5"/>
  <c r="AJ1336" i="5"/>
  <c r="AK1335" i="5"/>
  <c r="AJ1335" i="5"/>
  <c r="AK1334" i="5"/>
  <c r="AJ1334" i="5"/>
  <c r="AK1333" i="5"/>
  <c r="AJ1333" i="5"/>
  <c r="AK1332" i="5"/>
  <c r="AJ1332" i="5"/>
  <c r="AK1331" i="5"/>
  <c r="AJ1331" i="5"/>
  <c r="AK1330" i="5"/>
  <c r="AJ1330" i="5"/>
  <c r="AK1329" i="5"/>
  <c r="AJ1329" i="5"/>
  <c r="AK1328" i="5"/>
  <c r="AJ1328" i="5"/>
  <c r="AK1327" i="5"/>
  <c r="AJ1327" i="5"/>
  <c r="AK1326" i="5"/>
  <c r="AJ1326" i="5"/>
  <c r="AK1325" i="5"/>
  <c r="AJ1325" i="5"/>
  <c r="AK1324" i="5"/>
  <c r="AJ1324" i="5"/>
  <c r="AK1323" i="5"/>
  <c r="AJ1323" i="5"/>
  <c r="AK1322" i="5"/>
  <c r="AJ1322" i="5"/>
  <c r="AK1321" i="5"/>
  <c r="AJ1321" i="5"/>
  <c r="AK1320" i="5"/>
  <c r="AJ1320" i="5"/>
  <c r="AK1319" i="5"/>
  <c r="AJ1319" i="5"/>
  <c r="AK1318" i="5"/>
  <c r="AJ1318" i="5"/>
  <c r="AK1317" i="5"/>
  <c r="AJ1317" i="5"/>
  <c r="AK1316" i="5"/>
  <c r="AJ1316" i="5"/>
  <c r="AK1315" i="5"/>
  <c r="AJ1315" i="5"/>
  <c r="AK1314" i="5"/>
  <c r="AJ1314" i="5"/>
  <c r="AK1313" i="5"/>
  <c r="AJ1313" i="5"/>
  <c r="AK1312" i="5"/>
  <c r="AJ1312" i="5"/>
  <c r="AK1311" i="5"/>
  <c r="AJ1311" i="5"/>
  <c r="AK1310" i="5"/>
  <c r="AJ1310" i="5"/>
  <c r="AK1309" i="5"/>
  <c r="AJ1309" i="5"/>
  <c r="AK1308" i="5"/>
  <c r="AJ1308" i="5"/>
  <c r="AK1307" i="5"/>
  <c r="AJ1307" i="5"/>
  <c r="AK1306" i="5"/>
  <c r="AJ1306" i="5"/>
  <c r="AK1305" i="5"/>
  <c r="AJ1305" i="5"/>
  <c r="AK1304" i="5"/>
  <c r="AJ1304" i="5"/>
  <c r="AK1303" i="5"/>
  <c r="AJ1303" i="5"/>
  <c r="AK1302" i="5"/>
  <c r="AJ1302" i="5"/>
  <c r="AK1301" i="5"/>
  <c r="AJ1301" i="5"/>
  <c r="AK1300" i="5"/>
  <c r="AJ1300" i="5"/>
  <c r="AK1299" i="5"/>
  <c r="AJ1299" i="5"/>
  <c r="AK1298" i="5"/>
  <c r="AJ1298" i="5"/>
  <c r="AK1297" i="5"/>
  <c r="AJ1297" i="5"/>
  <c r="AK1296" i="5"/>
  <c r="AJ1296" i="5"/>
  <c r="AK1295" i="5"/>
  <c r="AJ1295" i="5"/>
  <c r="AK1294" i="5"/>
  <c r="AJ1294" i="5"/>
  <c r="AK1293" i="5"/>
  <c r="AJ1293" i="5"/>
  <c r="AK1292" i="5"/>
  <c r="AJ1292" i="5"/>
  <c r="AK1291" i="5"/>
  <c r="AJ1291" i="5"/>
  <c r="AK1290" i="5"/>
  <c r="AJ1290" i="5"/>
  <c r="AK1289" i="5"/>
  <c r="AJ1289" i="5"/>
  <c r="AK1288" i="5"/>
  <c r="AJ1288" i="5"/>
  <c r="AK1287" i="5"/>
  <c r="AJ1287" i="5"/>
  <c r="AK1286" i="5"/>
  <c r="AJ1286" i="5"/>
  <c r="AK1285" i="5"/>
  <c r="AJ1285" i="5"/>
  <c r="AK1284" i="5"/>
  <c r="AJ1284" i="5"/>
  <c r="AK1283" i="5"/>
  <c r="AJ1283" i="5"/>
  <c r="AK1282" i="5"/>
  <c r="AJ1282" i="5"/>
  <c r="AK1281" i="5"/>
  <c r="AJ1281" i="5"/>
  <c r="AK1280" i="5"/>
  <c r="AJ1280" i="5"/>
  <c r="AK1279" i="5"/>
  <c r="AJ1279" i="5"/>
  <c r="AK1278" i="5"/>
  <c r="AJ1278" i="5"/>
  <c r="AK1277" i="5"/>
  <c r="AJ1277" i="5"/>
  <c r="AK1276" i="5"/>
  <c r="AJ1276" i="5"/>
  <c r="AK1275" i="5"/>
  <c r="AJ1275" i="5"/>
  <c r="AK1274" i="5"/>
  <c r="AJ1274" i="5"/>
  <c r="AK1273" i="5"/>
  <c r="AJ1273" i="5"/>
  <c r="AK1272" i="5"/>
  <c r="AJ1272" i="5"/>
  <c r="AK1271" i="5"/>
  <c r="AJ1271" i="5"/>
  <c r="AK1270" i="5"/>
  <c r="AJ1270" i="5"/>
  <c r="AK1269" i="5"/>
  <c r="AJ1269" i="5"/>
  <c r="AK1268" i="5"/>
  <c r="AJ1268" i="5"/>
  <c r="AK1267" i="5"/>
  <c r="AJ1267" i="5"/>
  <c r="AK1266" i="5"/>
  <c r="AJ1266" i="5"/>
  <c r="AK1265" i="5"/>
  <c r="AJ1265" i="5"/>
  <c r="AK1264" i="5"/>
  <c r="AJ1264" i="5"/>
  <c r="AK1263" i="5"/>
  <c r="AJ1263" i="5"/>
  <c r="AK1262" i="5"/>
  <c r="AJ1262" i="5"/>
  <c r="AK1261" i="5"/>
  <c r="AJ1261" i="5"/>
  <c r="AK1260" i="5"/>
  <c r="AJ1260" i="5"/>
  <c r="AK1259" i="5"/>
  <c r="AJ1259" i="5"/>
  <c r="AK1258" i="5"/>
  <c r="AJ1258" i="5"/>
  <c r="AK1257" i="5"/>
  <c r="AJ1257" i="5"/>
  <c r="AK1256" i="5"/>
  <c r="AJ1256" i="5"/>
  <c r="AK1255" i="5"/>
  <c r="AJ1255" i="5"/>
  <c r="AK1254" i="5"/>
  <c r="AJ1254" i="5"/>
  <c r="AK1253" i="5"/>
  <c r="AJ1253" i="5"/>
  <c r="AK1252" i="5"/>
  <c r="AJ1252" i="5"/>
  <c r="AK1251" i="5"/>
  <c r="AJ1251" i="5"/>
  <c r="AK1250" i="5"/>
  <c r="AJ1250" i="5"/>
  <c r="AK1249" i="5"/>
  <c r="AJ1249" i="5"/>
  <c r="AK1248" i="5"/>
  <c r="AJ1248" i="5"/>
  <c r="AK1247" i="5"/>
  <c r="AJ1247" i="5"/>
  <c r="AK1246" i="5"/>
  <c r="AJ1246" i="5"/>
  <c r="AK1245" i="5"/>
  <c r="AJ1245" i="5"/>
  <c r="AK1244" i="5"/>
  <c r="AJ1244" i="5"/>
  <c r="AK1243" i="5"/>
  <c r="AJ1243" i="5"/>
  <c r="AK1242" i="5"/>
  <c r="AJ1242" i="5"/>
  <c r="AK1241" i="5"/>
  <c r="AJ1241" i="5"/>
  <c r="AK1240" i="5"/>
  <c r="AJ1240" i="5"/>
  <c r="AK1239" i="5"/>
  <c r="AJ1239" i="5"/>
  <c r="AK1238" i="5"/>
  <c r="AJ1238" i="5"/>
  <c r="AK1237" i="5"/>
  <c r="AJ1237" i="5"/>
  <c r="AK1236" i="5"/>
  <c r="AJ1236" i="5"/>
  <c r="AK1235" i="5"/>
  <c r="AJ1235" i="5"/>
  <c r="AK1234" i="5"/>
  <c r="AJ1234" i="5"/>
  <c r="AK1233" i="5"/>
  <c r="AJ1233" i="5"/>
  <c r="AK1232" i="5"/>
  <c r="AJ1232" i="5"/>
  <c r="AK1231" i="5"/>
  <c r="AJ1231" i="5"/>
  <c r="AK1230" i="5"/>
  <c r="AJ1230" i="5"/>
  <c r="AK1229" i="5"/>
  <c r="AJ1229" i="5"/>
  <c r="AK1228" i="5"/>
  <c r="AJ1228" i="5"/>
  <c r="AK1227" i="5"/>
  <c r="AJ1227" i="5"/>
  <c r="AK1226" i="5"/>
  <c r="AJ1226" i="5"/>
  <c r="AK1225" i="5"/>
  <c r="AJ1225" i="5"/>
  <c r="AK1224" i="5"/>
  <c r="AJ1224" i="5"/>
  <c r="AK1223" i="5"/>
  <c r="AJ1223" i="5"/>
  <c r="AK1222" i="5"/>
  <c r="AJ1222" i="5"/>
  <c r="AK1221" i="5"/>
  <c r="AJ1221" i="5"/>
  <c r="AK1220" i="5"/>
  <c r="AJ1220" i="5"/>
  <c r="AK1219" i="5"/>
  <c r="AJ1219" i="5"/>
  <c r="AK1218" i="5"/>
  <c r="AJ1218" i="5"/>
  <c r="AK1217" i="5"/>
  <c r="AJ1217" i="5"/>
  <c r="AK1216" i="5"/>
  <c r="AJ1216" i="5"/>
  <c r="AK1215" i="5"/>
  <c r="AJ1215" i="5"/>
  <c r="AK1214" i="5"/>
  <c r="AJ1214" i="5"/>
  <c r="AK1213" i="5"/>
  <c r="AJ1213" i="5"/>
  <c r="AK1212" i="5"/>
  <c r="AJ1212" i="5"/>
  <c r="AK1211" i="5"/>
  <c r="AJ1211" i="5"/>
  <c r="AK1210" i="5"/>
  <c r="AJ1210" i="5"/>
  <c r="AK1209" i="5"/>
  <c r="AJ1209" i="5"/>
  <c r="AK1208" i="5"/>
  <c r="AJ1208" i="5"/>
  <c r="AK1207" i="5"/>
  <c r="AJ1207" i="5"/>
  <c r="AK1206" i="5"/>
  <c r="AJ1206" i="5"/>
  <c r="AK1205" i="5"/>
  <c r="AJ1205" i="5"/>
  <c r="AK1204" i="5"/>
  <c r="AJ1204" i="5"/>
  <c r="AK1203" i="5"/>
  <c r="AJ1203" i="5"/>
  <c r="AK1202" i="5"/>
  <c r="AJ1202" i="5"/>
  <c r="AK1201" i="5"/>
  <c r="AJ1201" i="5"/>
  <c r="AK1200" i="5"/>
  <c r="AJ1200" i="5"/>
  <c r="AK1199" i="5"/>
  <c r="AJ1199" i="5"/>
  <c r="AK1198" i="5"/>
  <c r="AJ1198" i="5"/>
  <c r="AK1197" i="5"/>
  <c r="AJ1197" i="5"/>
  <c r="AK1196" i="5"/>
  <c r="AJ1196" i="5"/>
  <c r="AK1195" i="5"/>
  <c r="AJ1195" i="5"/>
  <c r="AK1194" i="5"/>
  <c r="AJ1194" i="5"/>
  <c r="AK1193" i="5"/>
  <c r="AJ1193" i="5"/>
  <c r="AK1192" i="5"/>
  <c r="AJ1192" i="5"/>
  <c r="AK1191" i="5"/>
  <c r="AJ1191" i="5"/>
  <c r="AK1190" i="5"/>
  <c r="AJ1190" i="5"/>
  <c r="AK1189" i="5"/>
  <c r="AJ1189" i="5"/>
  <c r="AK1188" i="5"/>
  <c r="AJ1188" i="5"/>
  <c r="AK1187" i="5"/>
  <c r="AJ1187" i="5"/>
  <c r="AK1186" i="5"/>
  <c r="AJ1186" i="5"/>
  <c r="AK1185" i="5"/>
  <c r="AJ1185" i="5"/>
  <c r="AK1184" i="5"/>
  <c r="AJ1184" i="5"/>
  <c r="AK1183" i="5"/>
  <c r="AJ1183" i="5"/>
  <c r="AK1182" i="5"/>
  <c r="AJ1182" i="5"/>
  <c r="AK1181" i="5"/>
  <c r="AJ1181" i="5"/>
  <c r="AK1180" i="5"/>
  <c r="AJ1180" i="5"/>
  <c r="AK1179" i="5"/>
  <c r="AJ1179" i="5"/>
  <c r="AK1178" i="5"/>
  <c r="AJ1178" i="5"/>
  <c r="AK1177" i="5"/>
  <c r="AJ1177" i="5"/>
  <c r="AK1176" i="5"/>
  <c r="AJ1176" i="5"/>
  <c r="AK1175" i="5"/>
  <c r="AJ1175" i="5"/>
  <c r="AK1174" i="5"/>
  <c r="AJ1174" i="5"/>
  <c r="AK1173" i="5"/>
  <c r="AJ1173" i="5"/>
  <c r="AK1172" i="5"/>
  <c r="AJ1172" i="5"/>
  <c r="AK1171" i="5"/>
  <c r="AJ1171" i="5"/>
  <c r="AK1170" i="5"/>
  <c r="AJ1170" i="5"/>
  <c r="AK1169" i="5"/>
  <c r="AJ1169" i="5"/>
  <c r="AK1168" i="5"/>
  <c r="AJ1168" i="5"/>
  <c r="AK1167" i="5"/>
  <c r="AJ1167" i="5"/>
  <c r="AK1166" i="5"/>
  <c r="AJ1166" i="5"/>
  <c r="AK1165" i="5"/>
  <c r="AJ1165" i="5"/>
  <c r="AK1164" i="5"/>
  <c r="AJ1164" i="5"/>
  <c r="AK1163" i="5"/>
  <c r="AJ1163" i="5"/>
  <c r="AK1162" i="5"/>
  <c r="AJ1162" i="5"/>
  <c r="AK1161" i="5"/>
  <c r="AJ1161" i="5"/>
  <c r="AK1160" i="5"/>
  <c r="AJ1160" i="5"/>
  <c r="AK1159" i="5"/>
  <c r="AJ1159" i="5"/>
  <c r="AK1158" i="5"/>
  <c r="AJ1158" i="5"/>
  <c r="AK1157" i="5"/>
  <c r="AJ1157" i="5"/>
  <c r="AK1156" i="5"/>
  <c r="AJ1156" i="5"/>
  <c r="AK1155" i="5"/>
  <c r="AJ1155" i="5"/>
  <c r="AK1154" i="5"/>
  <c r="AJ1154" i="5"/>
  <c r="AK1153" i="5"/>
  <c r="AJ1153" i="5"/>
  <c r="AK1152" i="5"/>
  <c r="AJ1152" i="5"/>
  <c r="AK1151" i="5"/>
  <c r="AJ1151" i="5"/>
  <c r="AK1150" i="5"/>
  <c r="AJ1150" i="5"/>
  <c r="AK1149" i="5"/>
  <c r="AJ1149" i="5"/>
  <c r="AK1148" i="5"/>
  <c r="AJ1148" i="5"/>
  <c r="AK1147" i="5"/>
  <c r="AJ1147" i="5"/>
  <c r="AK1146" i="5"/>
  <c r="AJ1146" i="5"/>
  <c r="AK1145" i="5"/>
  <c r="AJ1145" i="5"/>
  <c r="AK1144" i="5"/>
  <c r="AJ1144" i="5"/>
  <c r="AK1143" i="5"/>
  <c r="AJ1143" i="5"/>
  <c r="AK1142" i="5"/>
  <c r="AJ1142" i="5"/>
  <c r="AK1141" i="5"/>
  <c r="AJ1141" i="5"/>
  <c r="AK1140" i="5"/>
  <c r="AJ1140" i="5"/>
  <c r="AK1139" i="5"/>
  <c r="AJ1139" i="5"/>
  <c r="AK1138" i="5"/>
  <c r="AJ1138" i="5"/>
  <c r="AK1137" i="5"/>
  <c r="AJ1137" i="5"/>
  <c r="AK1136" i="5"/>
  <c r="AJ1136" i="5"/>
  <c r="AK1135" i="5"/>
  <c r="AJ1135" i="5"/>
  <c r="AK1134" i="5"/>
  <c r="AJ1134" i="5"/>
  <c r="AK1133" i="5"/>
  <c r="AJ1133" i="5"/>
  <c r="AK1132" i="5"/>
  <c r="AJ1132" i="5"/>
  <c r="AK1131" i="5"/>
  <c r="AJ1131" i="5"/>
  <c r="AK1130" i="5"/>
  <c r="AJ1130" i="5"/>
  <c r="AK1129" i="5"/>
  <c r="AJ1129" i="5"/>
  <c r="AK1128" i="5"/>
  <c r="AJ1128" i="5"/>
  <c r="AK1127" i="5"/>
  <c r="AJ1127" i="5"/>
  <c r="AK1126" i="5"/>
  <c r="AJ1126" i="5"/>
  <c r="AK1125" i="5"/>
  <c r="AJ1125" i="5"/>
  <c r="AK1124" i="5"/>
  <c r="AJ1124" i="5"/>
  <c r="AK1123" i="5"/>
  <c r="AJ1123" i="5"/>
  <c r="AK1122" i="5"/>
  <c r="AJ1122" i="5"/>
  <c r="AK1121" i="5"/>
  <c r="AJ1121" i="5"/>
  <c r="AK1120" i="5"/>
  <c r="AJ1120" i="5"/>
  <c r="AK1119" i="5"/>
  <c r="AJ1119" i="5"/>
  <c r="AK1118" i="5"/>
  <c r="AJ1118" i="5"/>
  <c r="AK1117" i="5"/>
  <c r="AJ1117" i="5"/>
  <c r="AK1116" i="5"/>
  <c r="AJ1116" i="5"/>
  <c r="AK1115" i="5"/>
  <c r="AJ1115" i="5"/>
  <c r="AK1114" i="5"/>
  <c r="AJ1114" i="5"/>
  <c r="AK1113" i="5"/>
  <c r="AJ1113" i="5"/>
  <c r="AK1112" i="5"/>
  <c r="AJ1112" i="5"/>
  <c r="AK1111" i="5"/>
  <c r="AJ1111" i="5"/>
  <c r="AK1110" i="5"/>
  <c r="AJ1110" i="5"/>
  <c r="AK1109" i="5"/>
  <c r="AJ1109" i="5"/>
  <c r="AK1108" i="5"/>
  <c r="AJ1108" i="5"/>
  <c r="AK1107" i="5"/>
  <c r="AJ1107" i="5"/>
  <c r="AK1106" i="5"/>
  <c r="AJ1106" i="5"/>
  <c r="AK1105" i="5"/>
  <c r="AJ1105" i="5"/>
  <c r="AK1104" i="5"/>
  <c r="AJ1104" i="5"/>
  <c r="AK1103" i="5"/>
  <c r="AJ1103" i="5"/>
  <c r="AK1102" i="5"/>
  <c r="AJ1102" i="5"/>
  <c r="AK1101" i="5"/>
  <c r="AJ1101" i="5"/>
  <c r="AK1100" i="5"/>
  <c r="AJ1100" i="5"/>
  <c r="AK1099" i="5"/>
  <c r="AJ1099" i="5"/>
  <c r="AK1098" i="5"/>
  <c r="AJ1098" i="5"/>
  <c r="AK1097" i="5"/>
  <c r="AJ1097" i="5"/>
  <c r="AK1096" i="5"/>
  <c r="AJ1096" i="5"/>
  <c r="AK1095" i="5"/>
  <c r="AJ1095" i="5"/>
  <c r="AK1094" i="5"/>
  <c r="AJ1094" i="5"/>
  <c r="AK1093" i="5"/>
  <c r="AJ1093" i="5"/>
  <c r="AK1092" i="5"/>
  <c r="AJ1092" i="5"/>
  <c r="AK1091" i="5"/>
  <c r="AJ1091" i="5"/>
  <c r="AK1090" i="5"/>
  <c r="AJ1090" i="5"/>
  <c r="AK1089" i="5"/>
  <c r="AJ1089" i="5"/>
  <c r="AK1088" i="5"/>
  <c r="AJ1088" i="5"/>
  <c r="AK1087" i="5"/>
  <c r="AJ1087" i="5"/>
  <c r="AK1086" i="5"/>
  <c r="AJ1086" i="5"/>
  <c r="AK1085" i="5"/>
  <c r="AJ1085" i="5"/>
  <c r="AK1084" i="5"/>
  <c r="AJ1084" i="5"/>
  <c r="AK1083" i="5"/>
  <c r="AJ1083" i="5"/>
  <c r="AK1082" i="5"/>
  <c r="AJ1082" i="5"/>
  <c r="AK1081" i="5"/>
  <c r="AJ1081" i="5"/>
  <c r="AK1080" i="5"/>
  <c r="AJ1080" i="5"/>
  <c r="AK1079" i="5"/>
  <c r="AJ1079" i="5"/>
  <c r="AK1078" i="5"/>
  <c r="AJ1078" i="5"/>
  <c r="AK1077" i="5"/>
  <c r="AJ1077" i="5"/>
  <c r="AK1076" i="5"/>
  <c r="AJ1076" i="5"/>
  <c r="AK1075" i="5"/>
  <c r="AJ1075" i="5"/>
  <c r="AK1074" i="5"/>
  <c r="AJ1074" i="5"/>
  <c r="AK1073" i="5"/>
  <c r="AJ1073" i="5"/>
  <c r="AK1072" i="5"/>
  <c r="AJ1072" i="5"/>
  <c r="AK1071" i="5"/>
  <c r="AJ1071" i="5"/>
  <c r="AK1070" i="5"/>
  <c r="AJ1070" i="5"/>
  <c r="AK1069" i="5"/>
  <c r="AJ1069" i="5"/>
  <c r="AK1068" i="5"/>
  <c r="AJ1068" i="5"/>
  <c r="AK1067" i="5"/>
  <c r="AJ1067" i="5"/>
  <c r="AK1066" i="5"/>
  <c r="AJ1066" i="5"/>
  <c r="AK1065" i="5"/>
  <c r="AJ1065" i="5"/>
  <c r="AK1064" i="5"/>
  <c r="AJ1064" i="5"/>
  <c r="AK1063" i="5"/>
  <c r="AJ1063" i="5"/>
  <c r="AK1062" i="5"/>
  <c r="AJ1062" i="5"/>
  <c r="AK1061" i="5"/>
  <c r="AJ1061" i="5"/>
  <c r="AK1060" i="5"/>
  <c r="AJ1060" i="5"/>
  <c r="AK1059" i="5"/>
  <c r="AJ1059" i="5"/>
  <c r="AK1058" i="5"/>
  <c r="AJ1058" i="5"/>
  <c r="AK1057" i="5"/>
  <c r="AJ1057" i="5"/>
  <c r="AK1056" i="5"/>
  <c r="AJ1056" i="5"/>
  <c r="AK1055" i="5"/>
  <c r="AJ1055" i="5"/>
  <c r="AK1054" i="5"/>
  <c r="AJ1054" i="5"/>
  <c r="AK1053" i="5"/>
  <c r="AJ1053" i="5"/>
  <c r="AK1052" i="5"/>
  <c r="AJ1052" i="5"/>
  <c r="AK1051" i="5"/>
  <c r="AJ1051" i="5"/>
  <c r="AK1050" i="5"/>
  <c r="AJ1050" i="5"/>
  <c r="AK1049" i="5"/>
  <c r="AJ1049" i="5"/>
  <c r="AK1048" i="5"/>
  <c r="AJ1048" i="5"/>
  <c r="AK1047" i="5"/>
  <c r="AJ1047" i="5"/>
  <c r="AK1046" i="5"/>
  <c r="AJ1046" i="5"/>
  <c r="AK1045" i="5"/>
  <c r="AJ1045" i="5"/>
  <c r="AK1044" i="5"/>
  <c r="AJ1044" i="5"/>
  <c r="AK1043" i="5"/>
  <c r="AJ1043" i="5"/>
  <c r="AK1042" i="5"/>
  <c r="AJ1042" i="5"/>
  <c r="AK1041" i="5"/>
  <c r="AJ1041" i="5"/>
  <c r="AK1040" i="5"/>
  <c r="AJ1040" i="5"/>
  <c r="AK1039" i="5"/>
  <c r="AJ1039" i="5"/>
  <c r="AK1038" i="5"/>
  <c r="AJ1038" i="5"/>
  <c r="AK1037" i="5"/>
  <c r="AJ1037" i="5"/>
  <c r="AK1036" i="5"/>
  <c r="AJ1036" i="5"/>
  <c r="AK1035" i="5"/>
  <c r="AJ1035" i="5"/>
  <c r="AK1034" i="5"/>
  <c r="AJ1034" i="5"/>
  <c r="AK1033" i="5"/>
  <c r="AJ1033" i="5"/>
  <c r="AK1032" i="5"/>
  <c r="AJ1032" i="5"/>
  <c r="AK1031" i="5"/>
  <c r="AJ1031" i="5"/>
  <c r="AK1030" i="5"/>
  <c r="AJ1030" i="5"/>
  <c r="AK1029" i="5"/>
  <c r="AJ1029" i="5"/>
  <c r="AK1028" i="5"/>
  <c r="AJ1028" i="5"/>
  <c r="AK1027" i="5"/>
  <c r="AJ1027" i="5"/>
  <c r="AK1026" i="5"/>
  <c r="AJ1026" i="5"/>
  <c r="AK1025" i="5"/>
  <c r="AJ1025" i="5"/>
  <c r="AK1024" i="5"/>
  <c r="AJ1024" i="5"/>
  <c r="AK1023" i="5"/>
  <c r="AJ1023" i="5"/>
  <c r="AK1022" i="5"/>
  <c r="AJ1022" i="5"/>
  <c r="AK1021" i="5"/>
  <c r="AJ1021" i="5"/>
  <c r="AK1020" i="5"/>
  <c r="AJ1020" i="5"/>
  <c r="AK1019" i="5"/>
  <c r="AJ1019" i="5"/>
  <c r="AK1018" i="5"/>
  <c r="AJ1018" i="5"/>
  <c r="AK1017" i="5"/>
  <c r="AJ1017" i="5"/>
  <c r="AK1016" i="5"/>
  <c r="AJ1016" i="5"/>
  <c r="AK1015" i="5"/>
  <c r="AJ1015" i="5"/>
  <c r="AK1014" i="5"/>
  <c r="AJ1014" i="5"/>
  <c r="AK1013" i="5"/>
  <c r="AJ1013" i="5"/>
  <c r="AK1012" i="5"/>
  <c r="AJ1012" i="5"/>
  <c r="AK1011" i="5"/>
  <c r="AJ1011" i="5"/>
  <c r="AK1010" i="5"/>
  <c r="AJ1010" i="5"/>
  <c r="AK1009" i="5"/>
  <c r="AJ1009" i="5"/>
  <c r="AK1008" i="5"/>
  <c r="AJ1008" i="5"/>
  <c r="AK1007" i="5"/>
  <c r="AJ1007" i="5"/>
  <c r="AK1006" i="5"/>
  <c r="AJ1006" i="5"/>
  <c r="AK1005" i="5"/>
  <c r="AJ1005" i="5"/>
  <c r="AK1004" i="5"/>
  <c r="AJ1004" i="5"/>
  <c r="AK1003" i="5"/>
  <c r="AJ1003" i="5"/>
  <c r="AK1002" i="5"/>
  <c r="AJ1002" i="5"/>
  <c r="AK1001" i="5"/>
  <c r="AJ1001" i="5"/>
  <c r="AK1000" i="5"/>
  <c r="AJ1000" i="5"/>
  <c r="AK999" i="5"/>
  <c r="AJ999" i="5"/>
  <c r="AK998" i="5"/>
  <c r="AJ998" i="5"/>
  <c r="AK997" i="5"/>
  <c r="AJ997" i="5"/>
  <c r="AK996" i="5"/>
  <c r="AJ996" i="5"/>
  <c r="AK995" i="5"/>
  <c r="AJ995" i="5"/>
  <c r="AK994" i="5"/>
  <c r="AJ994" i="5"/>
  <c r="AK993" i="5"/>
  <c r="AJ993" i="5"/>
  <c r="AK992" i="5"/>
  <c r="AJ992" i="5"/>
  <c r="AK991" i="5"/>
  <c r="AJ991" i="5"/>
  <c r="AK990" i="5"/>
  <c r="AJ990" i="5"/>
  <c r="AK989" i="5"/>
  <c r="AJ989" i="5"/>
  <c r="AK988" i="5"/>
  <c r="AJ988" i="5"/>
  <c r="AK987" i="5"/>
  <c r="AJ987" i="5"/>
  <c r="AK986" i="5"/>
  <c r="AJ986" i="5"/>
  <c r="AK985" i="5"/>
  <c r="AJ985" i="5"/>
  <c r="AK984" i="5"/>
  <c r="AJ984" i="5"/>
  <c r="AK983" i="5"/>
  <c r="AJ983" i="5"/>
  <c r="AK982" i="5"/>
  <c r="AJ982" i="5"/>
  <c r="AK981" i="5"/>
  <c r="AJ981" i="5"/>
  <c r="AK980" i="5"/>
  <c r="AJ980" i="5"/>
  <c r="AK979" i="5"/>
  <c r="AJ979" i="5"/>
  <c r="AK978" i="5"/>
  <c r="AJ978" i="5"/>
  <c r="AK977" i="5"/>
  <c r="AJ977" i="5"/>
  <c r="AK976" i="5"/>
  <c r="AJ976" i="5"/>
  <c r="AK975" i="5"/>
  <c r="AJ975" i="5"/>
  <c r="AK974" i="5"/>
  <c r="AJ974" i="5"/>
  <c r="AK973" i="5"/>
  <c r="AJ973" i="5"/>
  <c r="AK972" i="5"/>
  <c r="AJ972" i="5"/>
  <c r="AK971" i="5"/>
  <c r="AJ971" i="5"/>
  <c r="AK970" i="5"/>
  <c r="AJ970" i="5"/>
  <c r="AK969" i="5"/>
  <c r="AJ969" i="5"/>
  <c r="AK968" i="5"/>
  <c r="AJ968" i="5"/>
  <c r="AK967" i="5"/>
  <c r="AJ967" i="5"/>
  <c r="AK966" i="5"/>
  <c r="AJ966" i="5"/>
  <c r="AK965" i="5"/>
  <c r="AJ965" i="5"/>
  <c r="AK964" i="5"/>
  <c r="AJ964" i="5"/>
  <c r="AK963" i="5"/>
  <c r="AJ963" i="5"/>
  <c r="AK962" i="5"/>
  <c r="AJ962" i="5"/>
  <c r="AK961" i="5"/>
  <c r="AJ961" i="5"/>
  <c r="AK960" i="5"/>
  <c r="AJ960" i="5"/>
  <c r="AK959" i="5"/>
  <c r="AJ959" i="5"/>
  <c r="AK958" i="5"/>
  <c r="AJ958" i="5"/>
  <c r="AK957" i="5"/>
  <c r="AJ957" i="5"/>
  <c r="AK956" i="5"/>
  <c r="AJ956" i="5"/>
  <c r="AK955" i="5"/>
  <c r="AJ955" i="5"/>
  <c r="AK954" i="5"/>
  <c r="AJ954" i="5"/>
  <c r="AK953" i="5"/>
  <c r="AJ953" i="5"/>
  <c r="AK952" i="5"/>
  <c r="AJ952" i="5"/>
  <c r="AK951" i="5"/>
  <c r="AJ951" i="5"/>
  <c r="AK950" i="5"/>
  <c r="AJ950" i="5"/>
  <c r="AK949" i="5"/>
  <c r="AJ949" i="5"/>
  <c r="AK948" i="5"/>
  <c r="AJ948" i="5"/>
  <c r="AK947" i="5"/>
  <c r="AJ947" i="5"/>
  <c r="AK946" i="5"/>
  <c r="AJ946" i="5"/>
  <c r="AK945" i="5"/>
  <c r="AJ945" i="5"/>
  <c r="AK944" i="5"/>
  <c r="AJ944" i="5"/>
  <c r="AK943" i="5"/>
  <c r="AJ943" i="5"/>
  <c r="AK942" i="5"/>
  <c r="AJ942" i="5"/>
  <c r="AK941" i="5"/>
  <c r="AJ941" i="5"/>
  <c r="AK940" i="5"/>
  <c r="AJ940" i="5"/>
  <c r="AK939" i="5"/>
  <c r="AJ939" i="5"/>
  <c r="AK938" i="5"/>
  <c r="AJ938" i="5"/>
  <c r="AK937" i="5"/>
  <c r="AJ937" i="5"/>
  <c r="AK936" i="5"/>
  <c r="AJ936" i="5"/>
  <c r="AK935" i="5"/>
  <c r="AJ935" i="5"/>
  <c r="AK934" i="5"/>
  <c r="AJ934" i="5"/>
  <c r="AK933" i="5"/>
  <c r="AJ933" i="5"/>
  <c r="AK932" i="5"/>
  <c r="AJ932" i="5"/>
  <c r="AK931" i="5"/>
  <c r="AJ931" i="5"/>
  <c r="AK930" i="5"/>
  <c r="AJ930" i="5"/>
  <c r="AK929" i="5"/>
  <c r="AJ929" i="5"/>
  <c r="AK928" i="5"/>
  <c r="AJ928" i="5"/>
  <c r="AK927" i="5"/>
  <c r="AJ927" i="5"/>
  <c r="AK926" i="5"/>
  <c r="AJ926" i="5"/>
  <c r="AK925" i="5"/>
  <c r="AJ925" i="5"/>
  <c r="AK924" i="5"/>
  <c r="AJ924" i="5"/>
  <c r="AK923" i="5"/>
  <c r="AJ923" i="5"/>
  <c r="AK922" i="5"/>
  <c r="AJ922" i="5"/>
  <c r="AK921" i="5"/>
  <c r="AJ921" i="5"/>
  <c r="AK920" i="5"/>
  <c r="AJ920" i="5"/>
  <c r="AK919" i="5"/>
  <c r="AJ919" i="5"/>
  <c r="AK918" i="5"/>
  <c r="AJ918" i="5"/>
  <c r="AK917" i="5"/>
  <c r="AJ917" i="5"/>
  <c r="AK916" i="5"/>
  <c r="AJ916" i="5"/>
  <c r="AK915" i="5"/>
  <c r="AJ915" i="5"/>
  <c r="AK914" i="5"/>
  <c r="AJ914" i="5"/>
  <c r="AK913" i="5"/>
  <c r="AJ913" i="5"/>
  <c r="AK912" i="5"/>
  <c r="AJ912" i="5"/>
  <c r="AK911" i="5"/>
  <c r="AJ911" i="5"/>
  <c r="AK910" i="5"/>
  <c r="AJ910" i="5"/>
  <c r="AK909" i="5"/>
  <c r="AJ909" i="5"/>
  <c r="AK908" i="5"/>
  <c r="AJ908" i="5"/>
  <c r="AK907" i="5"/>
  <c r="AJ907" i="5"/>
  <c r="AK906" i="5"/>
  <c r="AJ906" i="5"/>
  <c r="AK905" i="5"/>
  <c r="AJ905" i="5"/>
  <c r="AK904" i="5"/>
  <c r="AJ904" i="5"/>
  <c r="AK903" i="5"/>
  <c r="AJ903" i="5"/>
  <c r="AK902" i="5"/>
  <c r="AJ902" i="5"/>
  <c r="AK901" i="5"/>
  <c r="AJ901" i="5"/>
  <c r="AK900" i="5"/>
  <c r="AJ900" i="5"/>
  <c r="AK899" i="5"/>
  <c r="AJ899" i="5"/>
  <c r="AK898" i="5"/>
  <c r="AJ898" i="5"/>
  <c r="AK897" i="5"/>
  <c r="AJ897" i="5"/>
  <c r="AK896" i="5"/>
  <c r="AJ896" i="5"/>
  <c r="AK895" i="5"/>
  <c r="AJ895" i="5"/>
  <c r="AK894" i="5"/>
  <c r="AJ894" i="5"/>
  <c r="AK893" i="5"/>
  <c r="AJ893" i="5"/>
  <c r="AK892" i="5"/>
  <c r="AJ892" i="5"/>
  <c r="AK891" i="5"/>
  <c r="AJ891" i="5"/>
  <c r="AK890" i="5"/>
  <c r="AJ890" i="5"/>
  <c r="AK889" i="5"/>
  <c r="AJ889" i="5"/>
  <c r="AK888" i="5"/>
  <c r="AJ888" i="5"/>
  <c r="AK887" i="5"/>
  <c r="AJ887" i="5"/>
  <c r="AK886" i="5"/>
  <c r="AJ886" i="5"/>
  <c r="AK885" i="5"/>
  <c r="AJ885" i="5"/>
  <c r="AK884" i="5"/>
  <c r="AJ884" i="5"/>
  <c r="AK883" i="5"/>
  <c r="AJ883" i="5"/>
  <c r="AK882" i="5"/>
  <c r="AJ882" i="5"/>
  <c r="AK881" i="5"/>
  <c r="AJ881" i="5"/>
  <c r="AK880" i="5"/>
  <c r="AJ880" i="5"/>
  <c r="AK879" i="5"/>
  <c r="AJ879" i="5"/>
  <c r="AK878" i="5"/>
  <c r="AJ878" i="5"/>
  <c r="AK877" i="5"/>
  <c r="AJ877" i="5"/>
  <c r="AK876" i="5"/>
  <c r="AJ876" i="5"/>
  <c r="AK875" i="5"/>
  <c r="AJ875" i="5"/>
  <c r="AK874" i="5"/>
  <c r="AJ874" i="5"/>
  <c r="AK873" i="5"/>
  <c r="AJ873" i="5"/>
  <c r="AK872" i="5"/>
  <c r="AJ872" i="5"/>
  <c r="AK871" i="5"/>
  <c r="AJ871" i="5"/>
  <c r="AK870" i="5"/>
  <c r="AJ870" i="5"/>
  <c r="AK869" i="5"/>
  <c r="AJ869" i="5"/>
  <c r="AK868" i="5"/>
  <c r="AJ868" i="5"/>
  <c r="AK867" i="5"/>
  <c r="AJ867" i="5"/>
  <c r="AK866" i="5"/>
  <c r="AJ866" i="5"/>
  <c r="AK865" i="5"/>
  <c r="AJ865" i="5"/>
  <c r="AK864" i="5"/>
  <c r="AJ864" i="5"/>
  <c r="AK863" i="5"/>
  <c r="AJ863" i="5"/>
  <c r="AK862" i="5"/>
  <c r="AJ862" i="5"/>
  <c r="AK861" i="5"/>
  <c r="AJ861" i="5"/>
  <c r="AK860" i="5"/>
  <c r="AJ860" i="5"/>
  <c r="AK859" i="5"/>
  <c r="AJ859" i="5"/>
  <c r="AK858" i="5"/>
  <c r="AJ858" i="5"/>
  <c r="AK857" i="5"/>
  <c r="AJ857" i="5"/>
  <c r="AK856" i="5"/>
  <c r="AJ856" i="5"/>
  <c r="AK855" i="5"/>
  <c r="AJ855" i="5"/>
  <c r="AK854" i="5"/>
  <c r="AJ854" i="5"/>
  <c r="AK853" i="5"/>
  <c r="AJ853" i="5"/>
  <c r="AK852" i="5"/>
  <c r="AJ852" i="5"/>
  <c r="AK851" i="5"/>
  <c r="AJ851" i="5"/>
  <c r="AK850" i="5"/>
  <c r="AJ850" i="5"/>
  <c r="AK849" i="5"/>
  <c r="AJ849" i="5"/>
  <c r="AK848" i="5"/>
  <c r="AJ848" i="5"/>
  <c r="AK847" i="5"/>
  <c r="AJ847" i="5"/>
  <c r="AK846" i="5"/>
  <c r="AJ846" i="5"/>
  <c r="AK845" i="5"/>
  <c r="AJ845" i="5"/>
  <c r="AK844" i="5"/>
  <c r="AJ844" i="5"/>
  <c r="AK843" i="5"/>
  <c r="AJ843" i="5"/>
  <c r="AK842" i="5"/>
  <c r="AJ842" i="5"/>
  <c r="AK841" i="5"/>
  <c r="AJ841" i="5"/>
  <c r="AK840" i="5"/>
  <c r="AJ840" i="5"/>
  <c r="AK839" i="5"/>
  <c r="AJ839" i="5"/>
  <c r="AK838" i="5"/>
  <c r="AJ838" i="5"/>
  <c r="AK837" i="5"/>
  <c r="AJ837" i="5"/>
  <c r="AK836" i="5"/>
  <c r="AJ836" i="5"/>
  <c r="AK835" i="5"/>
  <c r="AJ835" i="5"/>
  <c r="AK834" i="5"/>
  <c r="AJ834" i="5"/>
  <c r="AK833" i="5"/>
  <c r="AJ833" i="5"/>
  <c r="AK832" i="5"/>
  <c r="AJ832" i="5"/>
  <c r="AK831" i="5"/>
  <c r="AJ831" i="5"/>
  <c r="AK830" i="5"/>
  <c r="AJ830" i="5"/>
  <c r="AK829" i="5"/>
  <c r="AJ829" i="5"/>
  <c r="AK828" i="5"/>
  <c r="AJ828" i="5"/>
  <c r="AK827" i="5"/>
  <c r="AJ827" i="5"/>
  <c r="AK826" i="5"/>
  <c r="AJ826" i="5"/>
  <c r="AK825" i="5"/>
  <c r="AJ825" i="5"/>
  <c r="AK824" i="5"/>
  <c r="AJ824" i="5"/>
  <c r="AK823" i="5"/>
  <c r="AJ823" i="5"/>
  <c r="AK822" i="5"/>
  <c r="AJ822" i="5"/>
  <c r="AK821" i="5"/>
  <c r="AJ821" i="5"/>
  <c r="AK820" i="5"/>
  <c r="AJ820" i="5"/>
  <c r="AK819" i="5"/>
  <c r="AJ819" i="5"/>
  <c r="AK818" i="5"/>
  <c r="AJ818" i="5"/>
  <c r="AK817" i="5"/>
  <c r="AJ817" i="5"/>
  <c r="AK816" i="5"/>
  <c r="AJ816" i="5"/>
  <c r="AK815" i="5"/>
  <c r="AJ815" i="5"/>
  <c r="AK814" i="5"/>
  <c r="AJ814" i="5"/>
  <c r="AK813" i="5"/>
  <c r="AJ813" i="5"/>
  <c r="AK812" i="5"/>
  <c r="AJ812" i="5"/>
  <c r="AK811" i="5"/>
  <c r="AJ811" i="5"/>
  <c r="AK810" i="5"/>
  <c r="AJ810" i="5"/>
  <c r="AK809" i="5"/>
  <c r="AJ809" i="5"/>
  <c r="AK808" i="5"/>
  <c r="AJ808" i="5"/>
  <c r="AK807" i="5"/>
  <c r="AJ807" i="5"/>
  <c r="AK806" i="5"/>
  <c r="AJ806" i="5"/>
  <c r="AK805" i="5"/>
  <c r="AJ805" i="5"/>
  <c r="AK804" i="5"/>
  <c r="AJ804" i="5"/>
  <c r="AK803" i="5"/>
  <c r="AJ803" i="5"/>
  <c r="AK802" i="5"/>
  <c r="AJ802" i="5"/>
  <c r="AK801" i="5"/>
  <c r="AJ801" i="5"/>
  <c r="AK800" i="5"/>
  <c r="AJ800" i="5"/>
  <c r="AK799" i="5"/>
  <c r="AJ799" i="5"/>
  <c r="AK798" i="5"/>
  <c r="AJ798" i="5"/>
  <c r="AK797" i="5"/>
  <c r="AJ797" i="5"/>
  <c r="AK796" i="5"/>
  <c r="AJ796" i="5"/>
  <c r="AK795" i="5"/>
  <c r="AJ795" i="5"/>
  <c r="AK794" i="5"/>
  <c r="AJ794" i="5"/>
  <c r="AK793" i="5"/>
  <c r="AJ793" i="5"/>
  <c r="AK792" i="5"/>
  <c r="AJ792" i="5"/>
  <c r="AK791" i="5"/>
  <c r="AJ791" i="5"/>
  <c r="AK790" i="5"/>
  <c r="AJ790" i="5"/>
  <c r="AK789" i="5"/>
  <c r="AJ789" i="5"/>
  <c r="AK788" i="5"/>
  <c r="AJ788" i="5"/>
  <c r="AK787" i="5"/>
  <c r="AJ787" i="5"/>
  <c r="AK786" i="5"/>
  <c r="AJ786" i="5"/>
  <c r="AK785" i="5"/>
  <c r="AJ785" i="5"/>
  <c r="AK784" i="5"/>
  <c r="AJ784" i="5"/>
  <c r="AK783" i="5"/>
  <c r="AJ783" i="5"/>
  <c r="AK782" i="5"/>
  <c r="AJ782" i="5"/>
  <c r="AK781" i="5"/>
  <c r="AJ781" i="5"/>
  <c r="AK780" i="5"/>
  <c r="AJ780" i="5"/>
  <c r="AK779" i="5"/>
  <c r="AJ779" i="5"/>
  <c r="AK778" i="5"/>
  <c r="AJ778" i="5"/>
  <c r="AK777" i="5"/>
  <c r="AJ777" i="5"/>
  <c r="AK776" i="5"/>
  <c r="AJ776" i="5"/>
  <c r="AK775" i="5"/>
  <c r="AJ775" i="5"/>
  <c r="AK774" i="5"/>
  <c r="AJ774" i="5"/>
  <c r="AK773" i="5"/>
  <c r="AJ773" i="5"/>
  <c r="AK772" i="5"/>
  <c r="AJ772" i="5"/>
  <c r="AK771" i="5"/>
  <c r="AJ771" i="5"/>
  <c r="AK770" i="5"/>
  <c r="AJ770" i="5"/>
  <c r="AK769" i="5"/>
  <c r="AJ769" i="5"/>
  <c r="AK768" i="5"/>
  <c r="AJ768" i="5"/>
  <c r="AK767" i="5"/>
  <c r="AJ767" i="5"/>
  <c r="AK766" i="5"/>
  <c r="AJ766" i="5"/>
  <c r="AK765" i="5"/>
  <c r="AJ765" i="5"/>
  <c r="AK764" i="5"/>
  <c r="AJ764" i="5"/>
  <c r="AK763" i="5"/>
  <c r="AJ763" i="5"/>
  <c r="AK762" i="5"/>
  <c r="AJ762" i="5"/>
  <c r="AK761" i="5"/>
  <c r="AJ761" i="5"/>
  <c r="AK760" i="5"/>
  <c r="AJ760" i="5"/>
  <c r="AK759" i="5"/>
  <c r="AJ759" i="5"/>
  <c r="AK758" i="5"/>
  <c r="AJ758" i="5"/>
  <c r="AK757" i="5"/>
  <c r="AJ757" i="5"/>
  <c r="AK756" i="5"/>
  <c r="AJ756" i="5"/>
  <c r="AK755" i="5"/>
  <c r="AJ755" i="5"/>
  <c r="AK754" i="5"/>
  <c r="AJ754" i="5"/>
  <c r="AK753" i="5"/>
  <c r="AJ753" i="5"/>
  <c r="AK752" i="5"/>
  <c r="AJ752" i="5"/>
  <c r="AK751" i="5"/>
  <c r="AJ751" i="5"/>
  <c r="AK750" i="5"/>
  <c r="AJ750" i="5"/>
  <c r="AK749" i="5"/>
  <c r="AJ749" i="5"/>
  <c r="AK748" i="5"/>
  <c r="AJ748" i="5"/>
  <c r="AK747" i="5"/>
  <c r="AJ747" i="5"/>
  <c r="AK746" i="5"/>
  <c r="AJ746" i="5"/>
  <c r="AK745" i="5"/>
  <c r="AJ745" i="5"/>
  <c r="AK744" i="5"/>
  <c r="AJ744" i="5"/>
  <c r="AK743" i="5"/>
  <c r="AJ743" i="5"/>
  <c r="AK742" i="5"/>
  <c r="AJ742" i="5"/>
  <c r="AK741" i="5"/>
  <c r="AJ741" i="5"/>
  <c r="AK740" i="5"/>
  <c r="AJ740" i="5"/>
  <c r="AK739" i="5"/>
  <c r="AJ739" i="5"/>
  <c r="AK738" i="5"/>
  <c r="AJ738" i="5"/>
  <c r="AK737" i="5"/>
  <c r="AJ737" i="5"/>
  <c r="AK736" i="5"/>
  <c r="AJ736" i="5"/>
  <c r="AK735" i="5"/>
  <c r="AJ735" i="5"/>
  <c r="AK734" i="5"/>
  <c r="AJ734" i="5"/>
  <c r="AK733" i="5"/>
  <c r="AJ733" i="5"/>
  <c r="AK732" i="5"/>
  <c r="AJ732" i="5"/>
  <c r="AK731" i="5"/>
  <c r="AJ731" i="5"/>
  <c r="AK730" i="5"/>
  <c r="AJ730" i="5"/>
  <c r="AK729" i="5"/>
  <c r="AJ729" i="5"/>
  <c r="AK728" i="5"/>
  <c r="AJ728" i="5"/>
  <c r="AK727" i="5"/>
  <c r="AJ727" i="5"/>
  <c r="AK726" i="5"/>
  <c r="AJ726" i="5"/>
  <c r="AK725" i="5"/>
  <c r="AJ725" i="5"/>
  <c r="AK724" i="5"/>
  <c r="AJ724" i="5"/>
  <c r="AK723" i="5"/>
  <c r="AJ723" i="5"/>
  <c r="AK722" i="5"/>
  <c r="AJ722" i="5"/>
  <c r="AK721" i="5"/>
  <c r="AJ721" i="5"/>
  <c r="AK720" i="5"/>
  <c r="AJ720" i="5"/>
  <c r="AK719" i="5"/>
  <c r="AJ719" i="5"/>
  <c r="AK718" i="5"/>
  <c r="AJ718" i="5"/>
  <c r="AK717" i="5"/>
  <c r="AJ717" i="5"/>
  <c r="AK716" i="5"/>
  <c r="AJ716" i="5"/>
  <c r="AK715" i="5"/>
  <c r="AJ715" i="5"/>
  <c r="AK714" i="5"/>
  <c r="AJ714" i="5"/>
  <c r="AK713" i="5"/>
  <c r="AJ713" i="5"/>
  <c r="AK712" i="5"/>
  <c r="AJ712" i="5"/>
  <c r="AK711" i="5"/>
  <c r="AJ711" i="5"/>
  <c r="AK710" i="5"/>
  <c r="AJ710" i="5"/>
  <c r="AK709" i="5"/>
  <c r="AJ709" i="5"/>
  <c r="AK708" i="5"/>
  <c r="AJ708" i="5"/>
  <c r="AK707" i="5"/>
  <c r="AJ707" i="5"/>
  <c r="AK706" i="5"/>
  <c r="AJ706" i="5"/>
  <c r="AK705" i="5"/>
  <c r="AJ705" i="5"/>
  <c r="AK704" i="5"/>
  <c r="AJ704" i="5"/>
  <c r="AK703" i="5"/>
  <c r="AJ703" i="5"/>
  <c r="AK702" i="5"/>
  <c r="AJ702" i="5"/>
  <c r="AK701" i="5"/>
  <c r="AJ701" i="5"/>
  <c r="AK700" i="5"/>
  <c r="AJ700" i="5"/>
  <c r="AK699" i="5"/>
  <c r="AJ699" i="5"/>
  <c r="AK698" i="5"/>
  <c r="AJ698" i="5"/>
  <c r="AK697" i="5"/>
  <c r="AJ697" i="5"/>
  <c r="AK696" i="5"/>
  <c r="AJ696" i="5"/>
  <c r="AK695" i="5"/>
  <c r="AJ695" i="5"/>
  <c r="AK694" i="5"/>
  <c r="AJ694" i="5"/>
  <c r="AK693" i="5"/>
  <c r="AJ693" i="5"/>
  <c r="AK692" i="5"/>
  <c r="AJ692" i="5"/>
  <c r="AK691" i="5"/>
  <c r="AJ691" i="5"/>
  <c r="AK690" i="5"/>
  <c r="AJ690" i="5"/>
  <c r="AK689" i="5"/>
  <c r="AJ689" i="5"/>
  <c r="AK688" i="5"/>
  <c r="AJ688" i="5"/>
  <c r="AK687" i="5"/>
  <c r="AJ687" i="5"/>
  <c r="AK686" i="5"/>
  <c r="AJ686" i="5"/>
  <c r="AK685" i="5"/>
  <c r="AJ685" i="5"/>
  <c r="AK684" i="5"/>
  <c r="AJ684" i="5"/>
  <c r="AK683" i="5"/>
  <c r="AJ683" i="5"/>
  <c r="AK682" i="5"/>
  <c r="AJ682" i="5"/>
  <c r="AK681" i="5"/>
  <c r="AJ681" i="5"/>
  <c r="AK680" i="5"/>
  <c r="AJ680" i="5"/>
  <c r="AK679" i="5"/>
  <c r="AJ679" i="5"/>
  <c r="AK678" i="5"/>
  <c r="AJ678" i="5"/>
  <c r="AK677" i="5"/>
  <c r="AJ677" i="5"/>
  <c r="AK676" i="5"/>
  <c r="AJ676" i="5"/>
  <c r="AK675" i="5"/>
  <c r="AJ675" i="5"/>
  <c r="AK674" i="5"/>
  <c r="AJ674" i="5"/>
  <c r="AK673" i="5"/>
  <c r="AJ673" i="5"/>
  <c r="AK672" i="5"/>
  <c r="AJ672" i="5"/>
  <c r="AK671" i="5"/>
  <c r="AJ671" i="5"/>
  <c r="AK670" i="5"/>
  <c r="AJ670" i="5"/>
  <c r="AK669" i="5"/>
  <c r="AJ669" i="5"/>
  <c r="AK668" i="5"/>
  <c r="AJ668" i="5"/>
  <c r="AK667" i="5"/>
  <c r="AJ667" i="5"/>
  <c r="AK666" i="5"/>
  <c r="AJ666" i="5"/>
  <c r="AK665" i="5"/>
  <c r="AJ665" i="5"/>
  <c r="AK664" i="5"/>
  <c r="AJ664" i="5"/>
  <c r="AK663" i="5"/>
  <c r="AJ663" i="5"/>
  <c r="AK662" i="5"/>
  <c r="AJ662" i="5"/>
  <c r="AK661" i="5"/>
  <c r="AJ661" i="5"/>
  <c r="AK660" i="5"/>
  <c r="AJ660" i="5"/>
  <c r="AK659" i="5"/>
  <c r="AJ659" i="5"/>
  <c r="AK658" i="5"/>
  <c r="AJ658" i="5"/>
  <c r="AK657" i="5"/>
  <c r="AJ657" i="5"/>
  <c r="AK656" i="5"/>
  <c r="AJ656" i="5"/>
  <c r="AK655" i="5"/>
  <c r="AJ655" i="5"/>
  <c r="AK654" i="5"/>
  <c r="AJ654" i="5"/>
  <c r="AK653" i="5"/>
  <c r="AJ653" i="5"/>
  <c r="AK652" i="5"/>
  <c r="AJ652" i="5"/>
  <c r="AK651" i="5"/>
  <c r="AJ651" i="5"/>
  <c r="AK650" i="5"/>
  <c r="AJ650" i="5"/>
  <c r="AK649" i="5"/>
  <c r="AJ649" i="5"/>
  <c r="AK648" i="5"/>
  <c r="AJ648" i="5"/>
  <c r="AK647" i="5"/>
  <c r="AJ647" i="5"/>
  <c r="AK646" i="5"/>
  <c r="AJ646" i="5"/>
  <c r="AK645" i="5"/>
  <c r="AJ645" i="5"/>
  <c r="AK644" i="5"/>
  <c r="AJ644" i="5"/>
  <c r="AK643" i="5"/>
  <c r="AJ643" i="5"/>
  <c r="AK642" i="5"/>
  <c r="AJ642" i="5"/>
  <c r="AK641" i="5"/>
  <c r="AJ641" i="5"/>
  <c r="AK640" i="5"/>
  <c r="AJ640" i="5"/>
  <c r="AK639" i="5"/>
  <c r="AJ639" i="5"/>
  <c r="AK638" i="5"/>
  <c r="AJ638" i="5"/>
  <c r="AK637" i="5"/>
  <c r="AJ637" i="5"/>
  <c r="AK636" i="5"/>
  <c r="AJ636" i="5"/>
  <c r="AK635" i="5"/>
  <c r="AJ635" i="5"/>
  <c r="AK634" i="5"/>
  <c r="AJ634" i="5"/>
  <c r="AK633" i="5"/>
  <c r="AJ633" i="5"/>
  <c r="AK632" i="5"/>
  <c r="AJ632" i="5"/>
  <c r="AK631" i="5"/>
  <c r="AJ631" i="5"/>
  <c r="AK630" i="5"/>
  <c r="AJ630" i="5"/>
  <c r="AK629" i="5"/>
  <c r="AJ629" i="5"/>
  <c r="AK628" i="5"/>
  <c r="AJ628" i="5"/>
  <c r="AK627" i="5"/>
  <c r="AJ627" i="5"/>
  <c r="AK626" i="5"/>
  <c r="AJ626" i="5"/>
  <c r="AK625" i="5"/>
  <c r="AJ625" i="5"/>
  <c r="AK624" i="5"/>
  <c r="AJ624" i="5"/>
  <c r="AK623" i="5"/>
  <c r="AJ623" i="5"/>
  <c r="AK622" i="5"/>
  <c r="AJ622" i="5"/>
  <c r="AK621" i="5"/>
  <c r="AJ621" i="5"/>
  <c r="AK620" i="5"/>
  <c r="AJ620" i="5"/>
  <c r="AK619" i="5"/>
  <c r="AJ619" i="5"/>
  <c r="AK618" i="5"/>
  <c r="AJ618" i="5"/>
  <c r="AK617" i="5"/>
  <c r="AJ617" i="5"/>
  <c r="AK616" i="5"/>
  <c r="AJ616" i="5"/>
  <c r="AK615" i="5"/>
  <c r="AJ615" i="5"/>
  <c r="AK614" i="5"/>
  <c r="AJ614" i="5"/>
  <c r="AK613" i="5"/>
  <c r="AJ613" i="5"/>
  <c r="AK612" i="5"/>
  <c r="AJ612" i="5"/>
  <c r="AK611" i="5"/>
  <c r="AJ611" i="5"/>
  <c r="AK610" i="5"/>
  <c r="AJ610" i="5"/>
  <c r="AK609" i="5"/>
  <c r="AJ609" i="5"/>
  <c r="AK608" i="5"/>
  <c r="AJ608" i="5"/>
  <c r="AK607" i="5"/>
  <c r="AJ607" i="5"/>
  <c r="AK606" i="5"/>
  <c r="AJ606" i="5"/>
  <c r="AK605" i="5"/>
  <c r="AJ605" i="5"/>
  <c r="AK604" i="5"/>
  <c r="AJ604" i="5"/>
  <c r="AK603" i="5"/>
  <c r="AJ603" i="5"/>
  <c r="AK602" i="5"/>
  <c r="AJ602" i="5"/>
  <c r="AK601" i="5"/>
  <c r="AJ601" i="5"/>
  <c r="AK600" i="5"/>
  <c r="AJ600" i="5"/>
  <c r="AK599" i="5"/>
  <c r="AJ599" i="5"/>
  <c r="AK598" i="5"/>
  <c r="AJ598" i="5"/>
  <c r="AK597" i="5"/>
  <c r="AJ597" i="5"/>
  <c r="AK596" i="5"/>
  <c r="AJ596" i="5"/>
  <c r="AK595" i="5"/>
  <c r="AJ595" i="5"/>
  <c r="AK594" i="5"/>
  <c r="AJ594" i="5"/>
  <c r="AK593" i="5"/>
  <c r="AJ593" i="5"/>
  <c r="AK592" i="5"/>
  <c r="AJ592" i="5"/>
  <c r="AK591" i="5"/>
  <c r="AJ591" i="5"/>
  <c r="AK590" i="5"/>
  <c r="AJ590" i="5"/>
  <c r="AK589" i="5"/>
  <c r="AJ589" i="5"/>
  <c r="AK588" i="5"/>
  <c r="AJ588" i="5"/>
  <c r="AK587" i="5"/>
  <c r="AJ587" i="5"/>
  <c r="AK586" i="5"/>
  <c r="AJ586" i="5"/>
  <c r="AK585" i="5"/>
  <c r="AJ585" i="5"/>
  <c r="AK584" i="5"/>
  <c r="AJ584" i="5"/>
  <c r="AK583" i="5"/>
  <c r="AJ583" i="5"/>
  <c r="AK582" i="5"/>
  <c r="AJ582" i="5"/>
  <c r="AK581" i="5"/>
  <c r="AJ581" i="5"/>
  <c r="AK580" i="5"/>
  <c r="AJ580" i="5"/>
  <c r="AK579" i="5"/>
  <c r="AJ579" i="5"/>
  <c r="AK578" i="5"/>
  <c r="AJ578" i="5"/>
  <c r="AK577" i="5"/>
  <c r="AJ577" i="5"/>
  <c r="AK576" i="5"/>
  <c r="AJ576" i="5"/>
  <c r="AK575" i="5"/>
  <c r="AJ575" i="5"/>
  <c r="AK574" i="5"/>
  <c r="AJ574" i="5"/>
  <c r="AK573" i="5"/>
  <c r="AJ573" i="5"/>
  <c r="AK572" i="5"/>
  <c r="AJ572" i="5"/>
  <c r="AK571" i="5"/>
  <c r="AJ571" i="5"/>
  <c r="AK570" i="5"/>
  <c r="AJ570" i="5"/>
  <c r="AK569" i="5"/>
  <c r="AJ569" i="5"/>
  <c r="AK568" i="5"/>
  <c r="AJ568" i="5"/>
  <c r="AK567" i="5"/>
  <c r="AJ567" i="5"/>
  <c r="AK566" i="5"/>
  <c r="AJ566" i="5"/>
  <c r="AK565" i="5"/>
  <c r="AJ565" i="5"/>
  <c r="AK564" i="5"/>
  <c r="AJ564" i="5"/>
  <c r="AK563" i="5"/>
  <c r="AJ563" i="5"/>
  <c r="AK562" i="5"/>
  <c r="AJ562" i="5"/>
  <c r="AK561" i="5"/>
  <c r="AJ561" i="5"/>
  <c r="AK560" i="5"/>
  <c r="AJ560" i="5"/>
  <c r="AK559" i="5"/>
  <c r="AJ559" i="5"/>
  <c r="AK558" i="5"/>
  <c r="AJ558" i="5"/>
  <c r="AK557" i="5"/>
  <c r="AJ557" i="5"/>
  <c r="AK556" i="5"/>
  <c r="AJ556" i="5"/>
  <c r="AK555" i="5"/>
  <c r="AJ555" i="5"/>
  <c r="AK554" i="5"/>
  <c r="AJ554" i="5"/>
  <c r="AK553" i="5"/>
  <c r="AJ553" i="5"/>
  <c r="AK552" i="5"/>
  <c r="AJ552" i="5"/>
  <c r="AK551" i="5"/>
  <c r="AJ551" i="5"/>
  <c r="AK550" i="5"/>
  <c r="AJ550" i="5"/>
  <c r="AK549" i="5"/>
  <c r="AJ549" i="5"/>
  <c r="AK548" i="5"/>
  <c r="AJ548" i="5"/>
  <c r="AK547" i="5"/>
  <c r="AJ547" i="5"/>
  <c r="AK546" i="5"/>
  <c r="AJ546" i="5"/>
  <c r="AK545" i="5"/>
  <c r="AJ545" i="5"/>
  <c r="AK544" i="5"/>
  <c r="AJ544" i="5"/>
  <c r="AK543" i="5"/>
  <c r="AJ543" i="5"/>
  <c r="AK542" i="5"/>
  <c r="AJ542" i="5"/>
  <c r="AK541" i="5"/>
  <c r="AJ541" i="5"/>
  <c r="AK540" i="5"/>
  <c r="AJ540" i="5"/>
  <c r="AK539" i="5"/>
  <c r="AJ539" i="5"/>
  <c r="AK538" i="5"/>
  <c r="AJ538" i="5"/>
  <c r="AK537" i="5"/>
  <c r="AJ537" i="5"/>
  <c r="AK536" i="5"/>
  <c r="AJ536" i="5"/>
  <c r="AK535" i="5"/>
  <c r="AJ535" i="5"/>
  <c r="AK534" i="5"/>
  <c r="AJ534" i="5"/>
  <c r="AK533" i="5"/>
  <c r="AJ533" i="5"/>
  <c r="AK532" i="5"/>
  <c r="AJ532" i="5"/>
  <c r="AK531" i="5"/>
  <c r="AJ531" i="5"/>
  <c r="AK530" i="5"/>
  <c r="AJ530" i="5"/>
  <c r="AK529" i="5"/>
  <c r="AJ529" i="5"/>
  <c r="AK528" i="5"/>
  <c r="AJ528" i="5"/>
  <c r="AK527" i="5"/>
  <c r="AJ527" i="5"/>
  <c r="AK526" i="5"/>
  <c r="AJ526" i="5"/>
  <c r="AK525" i="5"/>
  <c r="AJ525" i="5"/>
  <c r="AK524" i="5"/>
  <c r="AJ524" i="5"/>
  <c r="AK523" i="5"/>
  <c r="AJ523" i="5"/>
  <c r="AK522" i="5"/>
  <c r="AJ522" i="5"/>
  <c r="AK521" i="5"/>
  <c r="AJ521" i="5"/>
  <c r="AK520" i="5"/>
  <c r="AJ520" i="5"/>
  <c r="AK519" i="5"/>
  <c r="AJ519" i="5"/>
  <c r="AK518" i="5"/>
  <c r="AJ518" i="5"/>
  <c r="AK517" i="5"/>
  <c r="AJ517" i="5"/>
  <c r="AK516" i="5"/>
  <c r="AJ516" i="5"/>
  <c r="AK515" i="5"/>
  <c r="AJ515" i="5"/>
  <c r="AK514" i="5"/>
  <c r="AJ514" i="5"/>
  <c r="AK513" i="5"/>
  <c r="AJ513" i="5"/>
  <c r="AK512" i="5"/>
  <c r="AJ512" i="5"/>
  <c r="AK511" i="5"/>
  <c r="AJ511" i="5"/>
  <c r="AK510" i="5"/>
  <c r="AJ510" i="5"/>
  <c r="AK509" i="5"/>
  <c r="AJ509" i="5"/>
  <c r="AK508" i="5"/>
  <c r="AJ508" i="5"/>
  <c r="AK507" i="5"/>
  <c r="AJ507" i="5"/>
  <c r="AK506" i="5"/>
  <c r="AJ506" i="5"/>
  <c r="AK505" i="5"/>
  <c r="AJ505" i="5"/>
  <c r="AK504" i="5"/>
  <c r="AJ504" i="5"/>
  <c r="AK503" i="5"/>
  <c r="AJ503" i="5"/>
  <c r="AK502" i="5"/>
  <c r="AJ502" i="5"/>
  <c r="AK501" i="5"/>
  <c r="AJ501" i="5"/>
  <c r="AK500" i="5"/>
  <c r="AJ500" i="5"/>
  <c r="AK499" i="5"/>
  <c r="AJ499" i="5"/>
  <c r="AK498" i="5"/>
  <c r="AJ498" i="5"/>
  <c r="AK497" i="5"/>
  <c r="AJ497" i="5"/>
  <c r="AK496" i="5"/>
  <c r="AJ496" i="5"/>
  <c r="AK495" i="5"/>
  <c r="AJ495" i="5"/>
  <c r="AK494" i="5"/>
  <c r="AJ494" i="5"/>
  <c r="AK493" i="5"/>
  <c r="AJ493" i="5"/>
  <c r="AK492" i="5"/>
  <c r="AJ492" i="5"/>
  <c r="AK491" i="5"/>
  <c r="AJ491" i="5"/>
  <c r="AK490" i="5"/>
  <c r="AJ490" i="5"/>
  <c r="AK489" i="5"/>
  <c r="AJ489" i="5"/>
  <c r="AK488" i="5"/>
  <c r="AJ488" i="5"/>
  <c r="AK487" i="5"/>
  <c r="AJ487" i="5"/>
  <c r="AK486" i="5"/>
  <c r="AJ486" i="5"/>
  <c r="AK485" i="5"/>
  <c r="AJ485" i="5"/>
  <c r="AK484" i="5"/>
  <c r="AJ484" i="5"/>
  <c r="AK483" i="5"/>
  <c r="AJ483" i="5"/>
  <c r="AK482" i="5"/>
  <c r="AJ482" i="5"/>
  <c r="AK481" i="5"/>
  <c r="AJ481" i="5"/>
  <c r="AK480" i="5"/>
  <c r="AJ480" i="5"/>
  <c r="AK479" i="5"/>
  <c r="AJ479" i="5"/>
  <c r="AK478" i="5"/>
  <c r="AJ478" i="5"/>
  <c r="AK477" i="5"/>
  <c r="AJ477" i="5"/>
  <c r="AK476" i="5"/>
  <c r="AJ476" i="5"/>
  <c r="AK475" i="5"/>
  <c r="AJ475" i="5"/>
  <c r="AK474" i="5"/>
  <c r="AJ474" i="5"/>
  <c r="AK473" i="5"/>
  <c r="AJ473" i="5"/>
  <c r="AK472" i="5"/>
  <c r="AJ472" i="5"/>
  <c r="AK471" i="5"/>
  <c r="AJ471" i="5"/>
  <c r="AK470" i="5"/>
  <c r="AJ470" i="5"/>
  <c r="AK469" i="5"/>
  <c r="AJ469" i="5"/>
  <c r="AK468" i="5"/>
  <c r="AJ468" i="5"/>
  <c r="AK467" i="5"/>
  <c r="AJ467" i="5"/>
  <c r="AK466" i="5"/>
  <c r="AJ466" i="5"/>
  <c r="AK465" i="5"/>
  <c r="AJ465" i="5"/>
  <c r="AK464" i="5"/>
  <c r="AJ464" i="5"/>
  <c r="AK463" i="5"/>
  <c r="AJ463" i="5"/>
  <c r="AK462" i="5"/>
  <c r="AJ462" i="5"/>
  <c r="AK461" i="5"/>
  <c r="AJ461" i="5"/>
  <c r="AK460" i="5"/>
  <c r="AJ460" i="5"/>
  <c r="AK459" i="5"/>
  <c r="AJ459" i="5"/>
  <c r="AK458" i="5"/>
  <c r="AJ458" i="5"/>
  <c r="AK457" i="5"/>
  <c r="AJ457" i="5"/>
  <c r="AK456" i="5"/>
  <c r="AJ456" i="5"/>
  <c r="AK455" i="5"/>
  <c r="AJ455" i="5"/>
  <c r="AK454" i="5"/>
  <c r="AJ454" i="5"/>
  <c r="AK453" i="5"/>
  <c r="AJ453" i="5"/>
  <c r="AK452" i="5"/>
  <c r="AJ452" i="5"/>
  <c r="AK451" i="5"/>
  <c r="AJ451" i="5"/>
  <c r="AK450" i="5"/>
  <c r="AJ450" i="5"/>
  <c r="AK449" i="5"/>
  <c r="AJ449" i="5"/>
  <c r="AK448" i="5"/>
  <c r="AJ448" i="5"/>
  <c r="AK447" i="5"/>
  <c r="AJ447" i="5"/>
  <c r="AK446" i="5"/>
  <c r="AJ446" i="5"/>
  <c r="AK445" i="5"/>
  <c r="AJ445" i="5"/>
  <c r="AK444" i="5"/>
  <c r="AJ444" i="5"/>
  <c r="AK443" i="5"/>
  <c r="AJ443" i="5"/>
  <c r="AK442" i="5"/>
  <c r="AJ442" i="5"/>
  <c r="AK441" i="5"/>
  <c r="AJ441" i="5"/>
  <c r="AK440" i="5"/>
  <c r="AJ440" i="5"/>
  <c r="AK439" i="5"/>
  <c r="AJ439" i="5"/>
  <c r="AK438" i="5"/>
  <c r="AJ438" i="5"/>
  <c r="AK437" i="5"/>
  <c r="AJ437" i="5"/>
  <c r="AK436" i="5"/>
  <c r="AJ436" i="5"/>
  <c r="AK435" i="5"/>
  <c r="AJ435" i="5"/>
  <c r="AK434" i="5"/>
  <c r="AJ434" i="5"/>
  <c r="AK433" i="5"/>
  <c r="AJ433" i="5"/>
  <c r="AK432" i="5"/>
  <c r="AJ432" i="5"/>
  <c r="AK431" i="5"/>
  <c r="AJ431" i="5"/>
  <c r="AK430" i="5"/>
  <c r="AJ430" i="5"/>
  <c r="AK429" i="5"/>
  <c r="AJ429" i="5"/>
  <c r="AK428" i="5"/>
  <c r="AJ428" i="5"/>
  <c r="AK427" i="5"/>
  <c r="AJ427" i="5"/>
  <c r="AK426" i="5"/>
  <c r="AJ426" i="5"/>
  <c r="AK425" i="5"/>
  <c r="AJ425" i="5"/>
  <c r="AK424" i="5"/>
  <c r="AJ424" i="5"/>
  <c r="AK423" i="5"/>
  <c r="AJ423" i="5"/>
  <c r="AK422" i="5"/>
  <c r="AJ422" i="5"/>
  <c r="AK421" i="5"/>
  <c r="AJ421" i="5"/>
  <c r="AK420" i="5"/>
  <c r="AJ420" i="5"/>
  <c r="AK419" i="5"/>
  <c r="AJ419" i="5"/>
  <c r="AK418" i="5"/>
  <c r="AJ418" i="5"/>
  <c r="AK417" i="5"/>
  <c r="AJ417" i="5"/>
  <c r="AK416" i="5"/>
  <c r="AJ416" i="5"/>
  <c r="AK415" i="5"/>
  <c r="AJ415" i="5"/>
  <c r="AK414" i="5"/>
  <c r="AJ414" i="5"/>
  <c r="AK413" i="5"/>
  <c r="AJ413" i="5"/>
  <c r="AK412" i="5"/>
  <c r="AJ412" i="5"/>
  <c r="AK411" i="5"/>
  <c r="AJ411" i="5"/>
  <c r="AK410" i="5"/>
  <c r="AJ410" i="5"/>
  <c r="AK409" i="5"/>
  <c r="AJ409" i="5"/>
  <c r="AK408" i="5"/>
  <c r="AJ408" i="5"/>
  <c r="AK407" i="5"/>
  <c r="AJ407" i="5"/>
  <c r="AK406" i="5"/>
  <c r="AJ406" i="5"/>
  <c r="AK405" i="5"/>
  <c r="AJ405" i="5"/>
  <c r="AK404" i="5"/>
  <c r="AJ404" i="5"/>
  <c r="AK403" i="5"/>
  <c r="AJ403" i="5"/>
  <c r="AK402" i="5"/>
  <c r="AJ402" i="5"/>
  <c r="AK401" i="5"/>
  <c r="AJ401" i="5"/>
  <c r="AK400" i="5"/>
  <c r="AJ400" i="5"/>
  <c r="AK399" i="5"/>
  <c r="AJ399" i="5"/>
  <c r="AK398" i="5"/>
  <c r="AJ398" i="5"/>
  <c r="AK397" i="5"/>
  <c r="AJ397" i="5"/>
  <c r="AK396" i="5"/>
  <c r="AJ396" i="5"/>
  <c r="AK395" i="5"/>
  <c r="AJ395" i="5"/>
  <c r="AK394" i="5"/>
  <c r="AJ394" i="5"/>
  <c r="AK393" i="5"/>
  <c r="AJ393" i="5"/>
  <c r="AK392" i="5"/>
  <c r="AJ392" i="5"/>
  <c r="AK391" i="5"/>
  <c r="AJ391" i="5"/>
  <c r="AK390" i="5"/>
  <c r="AJ390" i="5"/>
  <c r="AK389" i="5"/>
  <c r="AJ389" i="5"/>
  <c r="AK388" i="5"/>
  <c r="AJ388" i="5"/>
  <c r="AK387" i="5"/>
  <c r="AJ387" i="5"/>
  <c r="AK386" i="5"/>
  <c r="AJ386" i="5"/>
  <c r="AK385" i="5"/>
  <c r="AJ385" i="5"/>
  <c r="AK384" i="5"/>
  <c r="AJ384" i="5"/>
  <c r="AK383" i="5"/>
  <c r="AJ383" i="5"/>
  <c r="AK382" i="5"/>
  <c r="AJ382" i="5"/>
  <c r="AK381" i="5"/>
  <c r="AJ381" i="5"/>
  <c r="AK380" i="5"/>
  <c r="AJ380" i="5"/>
  <c r="AK379" i="5"/>
  <c r="AJ379" i="5"/>
  <c r="AK378" i="5"/>
  <c r="AJ378" i="5"/>
  <c r="AK377" i="5"/>
  <c r="AJ377" i="5"/>
  <c r="AK376" i="5"/>
  <c r="AJ376" i="5"/>
  <c r="AK375" i="5"/>
  <c r="AJ375" i="5"/>
  <c r="AK374" i="5"/>
  <c r="AJ374" i="5"/>
  <c r="AK373" i="5"/>
  <c r="AJ373" i="5"/>
  <c r="AK372" i="5"/>
  <c r="AJ372" i="5"/>
  <c r="AK371" i="5"/>
  <c r="AJ371" i="5"/>
  <c r="AK370" i="5"/>
  <c r="AJ370" i="5"/>
  <c r="AK369" i="5"/>
  <c r="AJ369" i="5"/>
  <c r="AK368" i="5"/>
  <c r="AJ368" i="5"/>
  <c r="AK367" i="5"/>
  <c r="AJ367" i="5"/>
  <c r="AK366" i="5"/>
  <c r="AJ366" i="5"/>
  <c r="AK365" i="5"/>
  <c r="AJ365" i="5"/>
  <c r="AK364" i="5"/>
  <c r="AJ364" i="5"/>
  <c r="AK363" i="5"/>
  <c r="AJ363" i="5"/>
  <c r="AK362" i="5"/>
  <c r="AJ362" i="5"/>
  <c r="AK361" i="5"/>
  <c r="AJ361" i="5"/>
  <c r="AK360" i="5"/>
  <c r="AJ360" i="5"/>
  <c r="AK359" i="5"/>
  <c r="AJ359" i="5"/>
  <c r="AK358" i="5"/>
  <c r="AJ358" i="5"/>
  <c r="AK357" i="5"/>
  <c r="AJ357" i="5"/>
  <c r="AK356" i="5"/>
  <c r="AJ356" i="5"/>
  <c r="AK355" i="5"/>
  <c r="AJ355" i="5"/>
  <c r="AK354" i="5"/>
  <c r="AJ354" i="5"/>
  <c r="AK353" i="5"/>
  <c r="AJ353" i="5"/>
  <c r="AK352" i="5"/>
  <c r="AJ352" i="5"/>
  <c r="AK351" i="5"/>
  <c r="AJ351" i="5"/>
  <c r="AK350" i="5"/>
  <c r="AJ350" i="5"/>
  <c r="AK349" i="5"/>
  <c r="AJ349" i="5"/>
  <c r="AK348" i="5"/>
  <c r="AJ348" i="5"/>
  <c r="AK347" i="5"/>
  <c r="AJ347" i="5"/>
  <c r="AK346" i="5"/>
  <c r="AJ346" i="5"/>
  <c r="AK345" i="5"/>
  <c r="AJ345" i="5"/>
  <c r="AK344" i="5"/>
  <c r="AJ344" i="5"/>
  <c r="AK343" i="5"/>
  <c r="AJ343" i="5"/>
  <c r="AK342" i="5"/>
  <c r="AJ342" i="5"/>
  <c r="AK341" i="5"/>
  <c r="AJ341" i="5"/>
  <c r="AK340" i="5"/>
  <c r="AJ340" i="5"/>
  <c r="AK339" i="5"/>
  <c r="AJ339" i="5"/>
  <c r="AK338" i="5"/>
  <c r="AJ338" i="5"/>
  <c r="AK337" i="5"/>
  <c r="AJ337" i="5"/>
  <c r="AK336" i="5"/>
  <c r="AJ336" i="5"/>
  <c r="AK335" i="5"/>
  <c r="AJ335" i="5"/>
  <c r="AK334" i="5"/>
  <c r="AJ334" i="5"/>
  <c r="AK333" i="5"/>
  <c r="AJ333" i="5"/>
  <c r="AK332" i="5"/>
  <c r="AJ332" i="5"/>
  <c r="AK331" i="5"/>
  <c r="AJ331" i="5"/>
  <c r="AK330" i="5"/>
  <c r="AJ330" i="5"/>
  <c r="AK329" i="5"/>
  <c r="AJ329" i="5"/>
  <c r="AK328" i="5"/>
  <c r="AJ328" i="5"/>
  <c r="AK327" i="5"/>
  <c r="AJ327" i="5"/>
  <c r="AK326" i="5"/>
  <c r="AJ326" i="5"/>
  <c r="AK325" i="5"/>
  <c r="AJ325" i="5"/>
  <c r="AK324" i="5"/>
  <c r="AJ324" i="5"/>
  <c r="AK323" i="5"/>
  <c r="AJ323" i="5"/>
  <c r="AK322" i="5"/>
  <c r="AJ322" i="5"/>
  <c r="AK321" i="5"/>
  <c r="AJ321" i="5"/>
  <c r="AK320" i="5"/>
  <c r="AJ320" i="5"/>
  <c r="AK319" i="5"/>
  <c r="AJ319" i="5"/>
  <c r="AK318" i="5"/>
  <c r="AJ318" i="5"/>
  <c r="AK317" i="5"/>
  <c r="AJ317" i="5"/>
  <c r="AK316" i="5"/>
  <c r="AJ316" i="5"/>
  <c r="AK315" i="5"/>
  <c r="AJ315" i="5"/>
  <c r="AK314" i="5"/>
  <c r="AJ314" i="5"/>
  <c r="AK313" i="5"/>
  <c r="AJ313" i="5"/>
  <c r="AK312" i="5"/>
  <c r="AJ312" i="5"/>
  <c r="AK311" i="5"/>
  <c r="AJ311" i="5"/>
  <c r="AK310" i="5"/>
  <c r="AJ310" i="5"/>
  <c r="AK309" i="5"/>
  <c r="AJ309" i="5"/>
  <c r="AK308" i="5"/>
  <c r="AJ308" i="5"/>
  <c r="AK307" i="5"/>
  <c r="AJ307" i="5"/>
  <c r="AK306" i="5"/>
  <c r="AJ306" i="5"/>
  <c r="AK305" i="5"/>
  <c r="AJ305" i="5"/>
  <c r="AK304" i="5"/>
  <c r="AJ304" i="5"/>
  <c r="AK303" i="5"/>
  <c r="AJ303" i="5"/>
  <c r="AK302" i="5"/>
  <c r="AJ302" i="5"/>
  <c r="AK301" i="5"/>
  <c r="AJ301" i="5"/>
  <c r="AK300" i="5"/>
  <c r="AJ300" i="5"/>
  <c r="AK299" i="5"/>
  <c r="AJ299" i="5"/>
  <c r="AK298" i="5"/>
  <c r="AJ298" i="5"/>
  <c r="AK297" i="5"/>
  <c r="AJ297" i="5"/>
  <c r="AK296" i="5"/>
  <c r="AJ296" i="5"/>
  <c r="AK295" i="5"/>
  <c r="AJ295" i="5"/>
  <c r="AK294" i="5"/>
  <c r="AJ294" i="5"/>
  <c r="AK293" i="5"/>
  <c r="AJ293" i="5"/>
  <c r="AK292" i="5"/>
  <c r="AJ292" i="5"/>
  <c r="AK291" i="5"/>
  <c r="AJ291" i="5"/>
  <c r="AK290" i="5"/>
  <c r="AJ290" i="5"/>
  <c r="AK289" i="5"/>
  <c r="AJ289" i="5"/>
  <c r="AK288" i="5"/>
  <c r="AJ288" i="5"/>
  <c r="AK287" i="5"/>
  <c r="AJ287" i="5"/>
  <c r="AK286" i="5"/>
  <c r="AJ286" i="5"/>
  <c r="AK285" i="5"/>
  <c r="AJ285" i="5"/>
  <c r="AK284" i="5"/>
  <c r="AJ284" i="5"/>
  <c r="AK283" i="5"/>
  <c r="AJ283" i="5"/>
  <c r="AK282" i="5"/>
  <c r="AJ282" i="5"/>
  <c r="AK281" i="5"/>
  <c r="AJ281" i="5"/>
  <c r="AK280" i="5"/>
  <c r="AJ280" i="5"/>
  <c r="AK279" i="5"/>
  <c r="AJ279" i="5"/>
  <c r="AK278" i="5"/>
  <c r="AJ278" i="5"/>
  <c r="AK277" i="5"/>
  <c r="AJ277" i="5"/>
  <c r="AK276" i="5"/>
  <c r="AJ276" i="5"/>
  <c r="AK275" i="5"/>
  <c r="AJ275" i="5"/>
  <c r="AK274" i="5"/>
  <c r="AJ274" i="5"/>
  <c r="AK273" i="5"/>
  <c r="AJ273" i="5"/>
  <c r="AK272" i="5"/>
  <c r="AJ272" i="5"/>
  <c r="AK271" i="5"/>
  <c r="AJ271" i="5"/>
  <c r="AK270" i="5"/>
  <c r="AJ270" i="5"/>
  <c r="AK269" i="5"/>
  <c r="AJ269" i="5"/>
  <c r="AK268" i="5"/>
  <c r="AJ268" i="5"/>
  <c r="AK267" i="5"/>
  <c r="AJ267" i="5"/>
  <c r="AK266" i="5"/>
  <c r="AJ266" i="5"/>
  <c r="AK265" i="5"/>
  <c r="AJ265" i="5"/>
  <c r="AK264" i="5"/>
  <c r="AJ264" i="5"/>
  <c r="AK263" i="5"/>
  <c r="AJ263" i="5"/>
  <c r="AK262" i="5"/>
  <c r="AJ262" i="5"/>
  <c r="AK261" i="5"/>
  <c r="AJ261" i="5"/>
  <c r="AK260" i="5"/>
  <c r="AJ260" i="5"/>
  <c r="AK259" i="5"/>
  <c r="AJ259" i="5"/>
  <c r="AK258" i="5"/>
  <c r="AJ258" i="5"/>
  <c r="AK257" i="5"/>
  <c r="AJ257" i="5"/>
  <c r="AK256" i="5"/>
  <c r="AJ256" i="5"/>
  <c r="AK255" i="5"/>
  <c r="AJ255" i="5"/>
  <c r="AK254" i="5"/>
  <c r="AJ254" i="5"/>
  <c r="AK253" i="5"/>
  <c r="AJ253" i="5"/>
  <c r="AK252" i="5"/>
  <c r="AJ252" i="5"/>
  <c r="AK251" i="5"/>
  <c r="AJ251" i="5"/>
  <c r="AK250" i="5"/>
  <c r="AJ250" i="5"/>
  <c r="AK249" i="5"/>
  <c r="AJ249" i="5"/>
  <c r="AK248" i="5"/>
  <c r="AJ248" i="5"/>
  <c r="AK247" i="5"/>
  <c r="AJ247" i="5"/>
  <c r="AK246" i="5"/>
  <c r="AJ246" i="5"/>
  <c r="AK245" i="5"/>
  <c r="AJ245" i="5"/>
  <c r="AK244" i="5"/>
  <c r="AJ244" i="5"/>
  <c r="AK243" i="5"/>
  <c r="AJ243" i="5"/>
  <c r="AK242" i="5"/>
  <c r="AJ242" i="5"/>
  <c r="AK241" i="5"/>
  <c r="AJ241" i="5"/>
  <c r="AK240" i="5"/>
  <c r="AJ240" i="5"/>
  <c r="AK239" i="5"/>
  <c r="AJ239" i="5"/>
  <c r="AK238" i="5"/>
  <c r="AJ238" i="5"/>
  <c r="AK237" i="5"/>
  <c r="AJ237" i="5"/>
  <c r="AK236" i="5"/>
  <c r="AJ236" i="5"/>
  <c r="AK235" i="5"/>
  <c r="AJ235" i="5"/>
  <c r="AK234" i="5"/>
  <c r="AJ234" i="5"/>
  <c r="AK233" i="5"/>
  <c r="AJ233" i="5"/>
  <c r="AK232" i="5"/>
  <c r="AJ232" i="5"/>
  <c r="AK231" i="5"/>
  <c r="AJ231" i="5"/>
  <c r="AK230" i="5"/>
  <c r="AJ230" i="5"/>
  <c r="AK229" i="5"/>
  <c r="AJ229" i="5"/>
  <c r="AK228" i="5"/>
  <c r="AJ228" i="5"/>
  <c r="AK227" i="5"/>
  <c r="AJ227" i="5"/>
  <c r="AK226" i="5"/>
  <c r="AJ226" i="5"/>
  <c r="AK225" i="5"/>
  <c r="AJ225" i="5"/>
  <c r="AK224" i="5"/>
  <c r="AJ224" i="5"/>
  <c r="AK223" i="5"/>
  <c r="AJ223" i="5"/>
  <c r="AK222" i="5"/>
  <c r="AJ222" i="5"/>
  <c r="AK221" i="5"/>
  <c r="AJ221" i="5"/>
  <c r="AK220" i="5"/>
  <c r="AJ220" i="5"/>
  <c r="AK219" i="5"/>
  <c r="AJ219" i="5"/>
  <c r="AK218" i="5"/>
  <c r="AJ218" i="5"/>
  <c r="AK217" i="5"/>
  <c r="AJ217" i="5"/>
  <c r="AK216" i="5"/>
  <c r="AJ216" i="5"/>
  <c r="AK215" i="5"/>
  <c r="AJ215" i="5"/>
  <c r="AK214" i="5"/>
  <c r="AJ214" i="5"/>
  <c r="AK213" i="5"/>
  <c r="AJ213" i="5"/>
  <c r="AK212" i="5"/>
  <c r="AJ212" i="5"/>
  <c r="AK211" i="5"/>
  <c r="AJ211" i="5"/>
  <c r="AK210" i="5"/>
  <c r="AJ210" i="5"/>
  <c r="AK209" i="5"/>
  <c r="AJ209" i="5"/>
  <c r="AK208" i="5"/>
  <c r="AJ208" i="5"/>
  <c r="AK207" i="5"/>
  <c r="AJ207" i="5"/>
  <c r="AK206" i="5"/>
  <c r="AJ206" i="5"/>
  <c r="AK205" i="5"/>
  <c r="AJ205" i="5"/>
  <c r="AK204" i="5"/>
  <c r="AJ204" i="5"/>
  <c r="AK203" i="5"/>
  <c r="AJ203" i="5"/>
  <c r="AK202" i="5"/>
  <c r="AJ202" i="5"/>
  <c r="AK201" i="5"/>
  <c r="AJ201" i="5"/>
  <c r="AK200" i="5"/>
  <c r="AJ200" i="5"/>
  <c r="AK199" i="5"/>
  <c r="AJ199" i="5"/>
  <c r="AK198" i="5"/>
  <c r="AJ198" i="5"/>
  <c r="AK197" i="5"/>
  <c r="AJ197" i="5"/>
  <c r="AK196" i="5"/>
  <c r="AJ196" i="5"/>
  <c r="AK195" i="5"/>
  <c r="AJ195" i="5"/>
  <c r="AK194" i="5"/>
  <c r="AJ194" i="5"/>
  <c r="AK193" i="5"/>
  <c r="AJ193" i="5"/>
  <c r="AK192" i="5"/>
  <c r="AJ192" i="5"/>
  <c r="AK191" i="5"/>
  <c r="AJ191" i="5"/>
  <c r="AK190" i="5"/>
  <c r="AJ190" i="5"/>
  <c r="AK189" i="5"/>
  <c r="AJ189" i="5"/>
  <c r="AK188" i="5"/>
  <c r="AJ188" i="5"/>
  <c r="AK187" i="5"/>
  <c r="AJ187" i="5"/>
  <c r="AK186" i="5"/>
  <c r="AJ186" i="5"/>
  <c r="AK185" i="5"/>
  <c r="AJ185" i="5"/>
  <c r="AK184" i="5"/>
  <c r="AJ184" i="5"/>
  <c r="AK183" i="5"/>
  <c r="AJ183" i="5"/>
  <c r="AK182" i="5"/>
  <c r="AJ182" i="5"/>
  <c r="AK181" i="5"/>
  <c r="AJ181" i="5"/>
  <c r="AK180" i="5"/>
  <c r="AJ180" i="5"/>
  <c r="AK179" i="5"/>
  <c r="AJ179" i="5"/>
  <c r="AK178" i="5"/>
  <c r="AJ178" i="5"/>
  <c r="AK177" i="5"/>
  <c r="AJ177" i="5"/>
  <c r="AK176" i="5"/>
  <c r="AJ176" i="5"/>
  <c r="AK175" i="5"/>
  <c r="AJ175" i="5"/>
  <c r="AK174" i="5"/>
  <c r="AJ174" i="5"/>
  <c r="AK173" i="5"/>
  <c r="AJ173" i="5"/>
  <c r="AK172" i="5"/>
  <c r="AJ172" i="5"/>
  <c r="AK171" i="5"/>
  <c r="AJ171" i="5"/>
  <c r="AK170" i="5"/>
  <c r="AJ170" i="5"/>
  <c r="AK169" i="5"/>
  <c r="AJ169" i="5"/>
  <c r="AK168" i="5"/>
  <c r="AJ168" i="5"/>
  <c r="AK167" i="5"/>
  <c r="AJ167" i="5"/>
  <c r="AK166" i="5"/>
  <c r="AJ166" i="5"/>
  <c r="AK165" i="5"/>
  <c r="AJ165" i="5"/>
  <c r="AK164" i="5"/>
  <c r="AJ164" i="5"/>
  <c r="AK163" i="5"/>
  <c r="AJ163" i="5"/>
  <c r="AK162" i="5"/>
  <c r="AJ162" i="5"/>
  <c r="AK161" i="5"/>
  <c r="AJ161" i="5"/>
  <c r="AK160" i="5"/>
  <c r="AJ160" i="5"/>
  <c r="AK159" i="5"/>
  <c r="AJ159" i="5"/>
  <c r="AK158" i="5"/>
  <c r="AJ158" i="5"/>
  <c r="AK157" i="5"/>
  <c r="AJ157" i="5"/>
  <c r="AK156" i="5"/>
  <c r="AJ156" i="5"/>
  <c r="AK155" i="5"/>
  <c r="AJ155" i="5"/>
  <c r="AK154" i="5"/>
  <c r="AJ154" i="5"/>
  <c r="AK153" i="5"/>
  <c r="AJ153" i="5"/>
  <c r="AK152" i="5"/>
  <c r="AJ152" i="5"/>
  <c r="AK151" i="5"/>
  <c r="AJ151" i="5"/>
  <c r="AK150" i="5"/>
  <c r="AJ150" i="5"/>
  <c r="AK122" i="5"/>
  <c r="AJ122" i="5"/>
  <c r="AK121" i="5"/>
  <c r="AJ121" i="5"/>
  <c r="AK120" i="5"/>
  <c r="AJ120" i="5"/>
  <c r="AK119" i="5"/>
  <c r="AJ119" i="5"/>
  <c r="AK118" i="5"/>
  <c r="AJ118" i="5"/>
  <c r="AK117" i="5"/>
  <c r="AJ117" i="5"/>
  <c r="AK116" i="5"/>
  <c r="AJ116" i="5"/>
  <c r="AK115" i="5"/>
  <c r="AJ115" i="5"/>
  <c r="AK114" i="5"/>
  <c r="AJ114" i="5"/>
  <c r="AK113" i="5"/>
  <c r="AJ113" i="5"/>
  <c r="AK112" i="5"/>
  <c r="AJ112" i="5"/>
  <c r="AK111" i="5"/>
  <c r="AJ111" i="5"/>
  <c r="AK110" i="5"/>
  <c r="AJ110" i="5"/>
  <c r="AK109" i="5"/>
  <c r="AJ109" i="5"/>
  <c r="AK108" i="5"/>
  <c r="AJ108" i="5"/>
  <c r="AK107" i="5"/>
  <c r="AJ107" i="5"/>
  <c r="AK106" i="5"/>
  <c r="AJ106" i="5"/>
  <c r="AK105" i="5"/>
  <c r="AJ105" i="5"/>
  <c r="AK104" i="5"/>
  <c r="AJ104" i="5"/>
  <c r="AK103" i="5"/>
  <c r="AJ103" i="5"/>
  <c r="AK102" i="5"/>
  <c r="AJ102" i="5"/>
  <c r="AK101" i="5"/>
  <c r="AJ101" i="5"/>
  <c r="AK100" i="5"/>
  <c r="AJ100" i="5"/>
  <c r="AK99" i="5"/>
  <c r="AJ99" i="5"/>
  <c r="AK98" i="5"/>
  <c r="AJ98" i="5"/>
  <c r="AK97" i="5"/>
  <c r="AJ97" i="5"/>
  <c r="AK96" i="5"/>
  <c r="AJ96" i="5"/>
  <c r="AK95" i="5"/>
  <c r="AJ95" i="5"/>
  <c r="AK94" i="5"/>
  <c r="AJ94" i="5"/>
  <c r="AK93" i="5"/>
  <c r="AJ93" i="5"/>
  <c r="AK92" i="5"/>
  <c r="AJ92" i="5"/>
  <c r="AK91" i="5"/>
  <c r="AJ91" i="5"/>
  <c r="AK90" i="5"/>
  <c r="AJ90" i="5"/>
  <c r="AK89" i="5"/>
  <c r="AJ89" i="5"/>
  <c r="AK88" i="5"/>
  <c r="AJ88" i="5"/>
  <c r="AK87" i="5"/>
  <c r="AJ87" i="5"/>
  <c r="AK86" i="5"/>
  <c r="AJ86" i="5"/>
  <c r="AK85" i="5"/>
  <c r="AJ85" i="5"/>
  <c r="AK84" i="5"/>
  <c r="AJ84" i="5"/>
  <c r="AK83" i="5"/>
  <c r="AJ83" i="5"/>
  <c r="AK82" i="5"/>
  <c r="AJ82" i="5"/>
  <c r="AK81" i="5"/>
  <c r="AJ81" i="5"/>
  <c r="AK80" i="5"/>
  <c r="AJ80" i="5"/>
  <c r="AK79" i="5"/>
  <c r="AJ79" i="5"/>
  <c r="AK78" i="5"/>
  <c r="AJ78" i="5"/>
  <c r="AK77" i="5"/>
  <c r="AJ77" i="5"/>
  <c r="AK76" i="5"/>
  <c r="AJ76" i="5"/>
  <c r="AK75" i="5"/>
  <c r="AJ75" i="5"/>
  <c r="AK74" i="5"/>
  <c r="AJ74" i="5"/>
  <c r="AK73" i="5"/>
  <c r="AJ73" i="5"/>
  <c r="AK72" i="5"/>
  <c r="AJ72" i="5"/>
  <c r="AK71" i="5"/>
  <c r="AJ71" i="5"/>
  <c r="AK70" i="5"/>
  <c r="AJ70" i="5"/>
  <c r="AK69" i="5"/>
  <c r="AJ69" i="5"/>
  <c r="AK68" i="5"/>
  <c r="AJ68" i="5"/>
  <c r="AK67" i="5"/>
  <c r="AJ67" i="5"/>
  <c r="AK66" i="5"/>
  <c r="AJ66" i="5"/>
  <c r="AK65" i="5"/>
  <c r="AJ65" i="5"/>
  <c r="AK64" i="5"/>
  <c r="AJ64" i="5"/>
  <c r="AK63" i="5"/>
  <c r="AJ63" i="5"/>
  <c r="AK62" i="5"/>
  <c r="AJ62" i="5"/>
  <c r="AK61" i="5"/>
  <c r="AJ61" i="5"/>
  <c r="AK60" i="5"/>
  <c r="AJ60" i="5"/>
  <c r="AK59" i="5"/>
  <c r="AJ59" i="5"/>
  <c r="AK58" i="5"/>
  <c r="AJ58" i="5"/>
  <c r="AK57" i="5"/>
  <c r="AJ57" i="5"/>
  <c r="AK56" i="5"/>
  <c r="AJ56" i="5"/>
  <c r="AK54" i="5"/>
  <c r="AJ54" i="5"/>
  <c r="AK53" i="5"/>
  <c r="AJ53" i="5"/>
  <c r="AK52" i="5"/>
  <c r="AJ52" i="5"/>
  <c r="AK51" i="5"/>
  <c r="AJ51" i="5"/>
  <c r="AK50" i="5"/>
  <c r="AJ50" i="5"/>
  <c r="AK49" i="5"/>
  <c r="AJ49" i="5"/>
  <c r="AK48" i="5"/>
  <c r="AJ48" i="5"/>
  <c r="AK47" i="5"/>
  <c r="AJ47" i="5"/>
  <c r="AK46" i="5"/>
  <c r="AJ46" i="5"/>
  <c r="AK45" i="5"/>
  <c r="AJ45" i="5"/>
  <c r="AK44" i="5"/>
  <c r="AJ44" i="5"/>
  <c r="AK43" i="5"/>
  <c r="AJ43" i="5"/>
  <c r="AK42" i="5"/>
  <c r="AJ42" i="5"/>
  <c r="AK41" i="5"/>
  <c r="AJ41" i="5"/>
  <c r="AK40" i="5"/>
  <c r="AJ40" i="5"/>
  <c r="AK39" i="5"/>
  <c r="AJ39" i="5"/>
  <c r="AK38" i="5"/>
  <c r="AJ38" i="5"/>
  <c r="AK37" i="5"/>
  <c r="AJ37" i="5"/>
  <c r="AK36" i="5"/>
  <c r="AJ36" i="5"/>
  <c r="AK35" i="5"/>
  <c r="AJ35" i="5"/>
  <c r="AK34" i="5"/>
  <c r="AJ34" i="5"/>
  <c r="AK33" i="5"/>
  <c r="AJ33" i="5"/>
  <c r="AK32" i="5"/>
  <c r="AJ32" i="5"/>
  <c r="AK31" i="5"/>
  <c r="AJ31" i="5"/>
  <c r="AK30" i="5"/>
  <c r="AJ30" i="5"/>
  <c r="AK29" i="5"/>
  <c r="AJ29" i="5"/>
  <c r="AK28" i="5"/>
  <c r="AJ28" i="5"/>
  <c r="AK27" i="5"/>
  <c r="AJ27" i="5"/>
  <c r="AA1501" i="5"/>
  <c r="AA1500" i="5"/>
  <c r="AA1499" i="5"/>
  <c r="AA1498" i="5"/>
  <c r="AA1497" i="5"/>
  <c r="AA1496" i="5"/>
  <c r="AA1495" i="5"/>
  <c r="AA1494" i="5"/>
  <c r="AA1493" i="5"/>
  <c r="AA1492" i="5"/>
  <c r="AA1491" i="5"/>
  <c r="AA1490" i="5"/>
  <c r="AA1489" i="5"/>
  <c r="AA1488" i="5"/>
  <c r="AA1487" i="5"/>
  <c r="AA1486" i="5"/>
  <c r="AA1485" i="5"/>
  <c r="AA1484" i="5"/>
  <c r="AA1483" i="5"/>
  <c r="AA1482" i="5"/>
  <c r="AA1481" i="5"/>
  <c r="AA1480" i="5"/>
  <c r="AA1479" i="5"/>
  <c r="AA1478" i="5"/>
  <c r="AA1477" i="5"/>
  <c r="AA1476" i="5"/>
  <c r="AA1475" i="5"/>
  <c r="AA1474" i="5"/>
  <c r="AA1473" i="5"/>
  <c r="AA1472" i="5"/>
  <c r="AA1471" i="5"/>
  <c r="AA1470" i="5"/>
  <c r="AA1469" i="5"/>
  <c r="AA1468" i="5"/>
  <c r="AA1467" i="5"/>
  <c r="AA1466" i="5"/>
  <c r="AA1465" i="5"/>
  <c r="AA1464" i="5"/>
  <c r="AA1463" i="5"/>
  <c r="AA1462" i="5"/>
  <c r="AA1461" i="5"/>
  <c r="AA1460" i="5"/>
  <c r="AA1459" i="5"/>
  <c r="AA1458" i="5"/>
  <c r="AA1457" i="5"/>
  <c r="AA1456" i="5"/>
  <c r="AA1455" i="5"/>
  <c r="AA1454" i="5"/>
  <c r="AA1453" i="5"/>
  <c r="AA1452" i="5"/>
  <c r="AA1451" i="5"/>
  <c r="AA1450" i="5"/>
  <c r="AA1449" i="5"/>
  <c r="AA1448" i="5"/>
  <c r="AA1447" i="5"/>
  <c r="AA1446" i="5"/>
  <c r="AA1445" i="5"/>
  <c r="AA1444" i="5"/>
  <c r="AA1443" i="5"/>
  <c r="AA1442" i="5"/>
  <c r="AA1441" i="5"/>
  <c r="AA1440" i="5"/>
  <c r="AA1439" i="5"/>
  <c r="AA1438" i="5"/>
  <c r="AA1437" i="5"/>
  <c r="AA1436" i="5"/>
  <c r="AA1435" i="5"/>
  <c r="AA1434" i="5"/>
  <c r="AA1433" i="5"/>
  <c r="AA1432" i="5"/>
  <c r="AA1431" i="5"/>
  <c r="AA1430" i="5"/>
  <c r="AA1429" i="5"/>
  <c r="AA1428" i="5"/>
  <c r="AA1427" i="5"/>
  <c r="AA1426" i="5"/>
  <c r="AA1425" i="5"/>
  <c r="AA1424" i="5"/>
  <c r="AA1423" i="5"/>
  <c r="AA1422" i="5"/>
  <c r="AA1421" i="5"/>
  <c r="AA1420" i="5"/>
  <c r="AA1419" i="5"/>
  <c r="AA1418" i="5"/>
  <c r="AA1417" i="5"/>
  <c r="AA1416" i="5"/>
  <c r="AA1415" i="5"/>
  <c r="AA1414" i="5"/>
  <c r="AA1413" i="5"/>
  <c r="AA1412" i="5"/>
  <c r="AA1411" i="5"/>
  <c r="AA1410" i="5"/>
  <c r="AA1409" i="5"/>
  <c r="AA1408" i="5"/>
  <c r="AA1407" i="5"/>
  <c r="AA1406" i="5"/>
  <c r="AA1405" i="5"/>
  <c r="AA1404" i="5"/>
  <c r="AA1403" i="5"/>
  <c r="AA1402" i="5"/>
  <c r="AA1401" i="5"/>
  <c r="AA1400" i="5"/>
  <c r="AA1399" i="5"/>
  <c r="AA1398" i="5"/>
  <c r="AA1397" i="5"/>
  <c r="AA1396" i="5"/>
  <c r="AA1395" i="5"/>
  <c r="AA1394" i="5"/>
  <c r="AA1393" i="5"/>
  <c r="AA1392" i="5"/>
  <c r="AA1391" i="5"/>
  <c r="AA1390" i="5"/>
  <c r="AA1389" i="5"/>
  <c r="AA1388" i="5"/>
  <c r="AA1387" i="5"/>
  <c r="AA1386" i="5"/>
  <c r="AA1385" i="5"/>
  <c r="AA1384" i="5"/>
  <c r="AA1383" i="5"/>
  <c r="AA1382" i="5"/>
  <c r="AA1381" i="5"/>
  <c r="AA1380" i="5"/>
  <c r="AA1379" i="5"/>
  <c r="AA1378" i="5"/>
  <c r="AA1377" i="5"/>
  <c r="AA1376" i="5"/>
  <c r="AA1375" i="5"/>
  <c r="AA1374" i="5"/>
  <c r="AA1373" i="5"/>
  <c r="AA1372" i="5"/>
  <c r="AA1371" i="5"/>
  <c r="AA1370" i="5"/>
  <c r="AA1369" i="5"/>
  <c r="AA1368" i="5"/>
  <c r="AA1367" i="5"/>
  <c r="AA1366" i="5"/>
  <c r="AA1365" i="5"/>
  <c r="AA1364" i="5"/>
  <c r="AA1363" i="5"/>
  <c r="AA1362" i="5"/>
  <c r="AA1361" i="5"/>
  <c r="AA1360" i="5"/>
  <c r="AA1359" i="5"/>
  <c r="AA1358" i="5"/>
  <c r="AA1357" i="5"/>
  <c r="AA1356" i="5"/>
  <c r="AA1355" i="5"/>
  <c r="AA1354" i="5"/>
  <c r="AA1353" i="5"/>
  <c r="AA1352" i="5"/>
  <c r="AA1351" i="5"/>
  <c r="AA1350" i="5"/>
  <c r="AA1349" i="5"/>
  <c r="AA1348" i="5"/>
  <c r="AA1347" i="5"/>
  <c r="AA1346" i="5"/>
  <c r="AA1345" i="5"/>
  <c r="AA1344" i="5"/>
  <c r="AA1343" i="5"/>
  <c r="AA1342" i="5"/>
  <c r="AA1341" i="5"/>
  <c r="AA1340" i="5"/>
  <c r="AA1339" i="5"/>
  <c r="AA1338" i="5"/>
  <c r="AA1337" i="5"/>
  <c r="AA1336" i="5"/>
  <c r="AA1335" i="5"/>
  <c r="AA1334" i="5"/>
  <c r="AA1333" i="5"/>
  <c r="AA1332" i="5"/>
  <c r="AA1331" i="5"/>
  <c r="AA1330" i="5"/>
  <c r="AA1329" i="5"/>
  <c r="AA1328" i="5"/>
  <c r="AA1327" i="5"/>
  <c r="AA1326" i="5"/>
  <c r="AA1325" i="5"/>
  <c r="AA1324" i="5"/>
  <c r="AA1323" i="5"/>
  <c r="AA1322" i="5"/>
  <c r="AA1321" i="5"/>
  <c r="AA1320" i="5"/>
  <c r="AA1319" i="5"/>
  <c r="AA1318" i="5"/>
  <c r="AA1317" i="5"/>
  <c r="AA1316" i="5"/>
  <c r="AA1315" i="5"/>
  <c r="AA1314" i="5"/>
  <c r="AA1313" i="5"/>
  <c r="AA1312" i="5"/>
  <c r="AA1311" i="5"/>
  <c r="AA1310" i="5"/>
  <c r="AA1309" i="5"/>
  <c r="AA1308" i="5"/>
  <c r="AA1307" i="5"/>
  <c r="AA1306" i="5"/>
  <c r="AA1305" i="5"/>
  <c r="AA1304" i="5"/>
  <c r="AA1303" i="5"/>
  <c r="AA1302" i="5"/>
  <c r="AA1301" i="5"/>
  <c r="AA1300" i="5"/>
  <c r="AA1299" i="5"/>
  <c r="AA1298" i="5"/>
  <c r="AA1297" i="5"/>
  <c r="AA1296" i="5"/>
  <c r="AA1295" i="5"/>
  <c r="AA1294" i="5"/>
  <c r="AA1293" i="5"/>
  <c r="AA1292" i="5"/>
  <c r="AA1291" i="5"/>
  <c r="AA1290" i="5"/>
  <c r="AA1289" i="5"/>
  <c r="AA1288" i="5"/>
  <c r="AA1287" i="5"/>
  <c r="AA1286" i="5"/>
  <c r="AA1285" i="5"/>
  <c r="AA1284" i="5"/>
  <c r="AA1283" i="5"/>
  <c r="AA1282" i="5"/>
  <c r="AA1281" i="5"/>
  <c r="AA1280" i="5"/>
  <c r="AA1279" i="5"/>
  <c r="AA1278" i="5"/>
  <c r="AA1277" i="5"/>
  <c r="AA1276" i="5"/>
  <c r="AA1275" i="5"/>
  <c r="AA1274" i="5"/>
  <c r="AA1273" i="5"/>
  <c r="AA1272" i="5"/>
  <c r="AA1271" i="5"/>
  <c r="AA1270" i="5"/>
  <c r="AA1269" i="5"/>
  <c r="AA1268" i="5"/>
  <c r="AA1267" i="5"/>
  <c r="AA1266" i="5"/>
  <c r="AA1265" i="5"/>
  <c r="AA1264" i="5"/>
  <c r="AA1263" i="5"/>
  <c r="AA1262" i="5"/>
  <c r="AA1261" i="5"/>
  <c r="AA1260" i="5"/>
  <c r="AA1259" i="5"/>
  <c r="AA1258" i="5"/>
  <c r="AA1257" i="5"/>
  <c r="AA1256" i="5"/>
  <c r="AA1255" i="5"/>
  <c r="AA1254" i="5"/>
  <c r="AA1253" i="5"/>
  <c r="AA1252" i="5"/>
  <c r="AA1251" i="5"/>
  <c r="AA1250" i="5"/>
  <c r="AA1249" i="5"/>
  <c r="AA1248" i="5"/>
  <c r="AA1247" i="5"/>
  <c r="AA1246" i="5"/>
  <c r="AA1245" i="5"/>
  <c r="AA1244" i="5"/>
  <c r="AA1243" i="5"/>
  <c r="AA1242" i="5"/>
  <c r="AA1241" i="5"/>
  <c r="AA1240" i="5"/>
  <c r="AA1239" i="5"/>
  <c r="AA1238" i="5"/>
  <c r="AA1237" i="5"/>
  <c r="AA1236" i="5"/>
  <c r="AA1235" i="5"/>
  <c r="AA1234" i="5"/>
  <c r="AA1233" i="5"/>
  <c r="AA1232" i="5"/>
  <c r="AA1231" i="5"/>
  <c r="AA1230" i="5"/>
  <c r="AA1229" i="5"/>
  <c r="AA1228" i="5"/>
  <c r="AA1227" i="5"/>
  <c r="AA1226" i="5"/>
  <c r="AA1225" i="5"/>
  <c r="AA1224" i="5"/>
  <c r="AA1223" i="5"/>
  <c r="AA1222" i="5"/>
  <c r="AA1221" i="5"/>
  <c r="AA1220" i="5"/>
  <c r="AA1219" i="5"/>
  <c r="AA1218" i="5"/>
  <c r="AA1217" i="5"/>
  <c r="AA1216" i="5"/>
  <c r="AA1215" i="5"/>
  <c r="AA1214" i="5"/>
  <c r="AA1213" i="5"/>
  <c r="AA1212" i="5"/>
  <c r="AA1211" i="5"/>
  <c r="AA1210" i="5"/>
  <c r="AA1209" i="5"/>
  <c r="AA1208" i="5"/>
  <c r="AA1207" i="5"/>
  <c r="AA1206" i="5"/>
  <c r="AA1205" i="5"/>
  <c r="AA1204" i="5"/>
  <c r="AA1203" i="5"/>
  <c r="AA1202" i="5"/>
  <c r="AA1201" i="5"/>
  <c r="AA1200" i="5"/>
  <c r="AA1199" i="5"/>
  <c r="AA1198" i="5"/>
  <c r="AA1197" i="5"/>
  <c r="AA1196" i="5"/>
  <c r="AA1195" i="5"/>
  <c r="AA1194" i="5"/>
  <c r="AA1193" i="5"/>
  <c r="AA1192" i="5"/>
  <c r="AA1191" i="5"/>
  <c r="AA1190" i="5"/>
  <c r="AA1189" i="5"/>
  <c r="AA1188" i="5"/>
  <c r="AA1187" i="5"/>
  <c r="AA1186" i="5"/>
  <c r="AA1185" i="5"/>
  <c r="AA1184" i="5"/>
  <c r="AA1183" i="5"/>
  <c r="AA1182" i="5"/>
  <c r="AA1181" i="5"/>
  <c r="AA1180" i="5"/>
  <c r="AA1179" i="5"/>
  <c r="AA1178" i="5"/>
  <c r="AA1177" i="5"/>
  <c r="AA1176" i="5"/>
  <c r="AA1175" i="5"/>
  <c r="AA1174" i="5"/>
  <c r="AA1173" i="5"/>
  <c r="AA1172" i="5"/>
  <c r="AA1171" i="5"/>
  <c r="AA1170" i="5"/>
  <c r="AA1169" i="5"/>
  <c r="AA1168" i="5"/>
  <c r="AA1167" i="5"/>
  <c r="AA1166" i="5"/>
  <c r="AA1165" i="5"/>
  <c r="AA1164" i="5"/>
  <c r="AA1163" i="5"/>
  <c r="AA1162" i="5"/>
  <c r="AA1161" i="5"/>
  <c r="AA1160" i="5"/>
  <c r="AA1159" i="5"/>
  <c r="AA1158" i="5"/>
  <c r="AA1157" i="5"/>
  <c r="AA1156" i="5"/>
  <c r="AA1155" i="5"/>
  <c r="AA1154" i="5"/>
  <c r="AA1153" i="5"/>
  <c r="AA1152" i="5"/>
  <c r="AA1151" i="5"/>
  <c r="AA1150" i="5"/>
  <c r="AA1149" i="5"/>
  <c r="AA1148" i="5"/>
  <c r="AA1147" i="5"/>
  <c r="AA1146" i="5"/>
  <c r="AA1145" i="5"/>
  <c r="AA1144" i="5"/>
  <c r="AA1143" i="5"/>
  <c r="AA1142" i="5"/>
  <c r="AA1141" i="5"/>
  <c r="AA1140" i="5"/>
  <c r="AA1139" i="5"/>
  <c r="AA1138" i="5"/>
  <c r="AA1137" i="5"/>
  <c r="AA1136" i="5"/>
  <c r="AA1135" i="5"/>
  <c r="AA1134" i="5"/>
  <c r="AA1133" i="5"/>
  <c r="AA1132" i="5"/>
  <c r="AA1131" i="5"/>
  <c r="AA1130" i="5"/>
  <c r="AA1129" i="5"/>
  <c r="AA1128" i="5"/>
  <c r="AA1127" i="5"/>
  <c r="AA1126" i="5"/>
  <c r="AA1125" i="5"/>
  <c r="AA1124" i="5"/>
  <c r="AA1123" i="5"/>
  <c r="AA1122" i="5"/>
  <c r="AA1121" i="5"/>
  <c r="AA1120" i="5"/>
  <c r="AA1119" i="5"/>
  <c r="AA1118" i="5"/>
  <c r="AA1117" i="5"/>
  <c r="AA1116" i="5"/>
  <c r="AA1115" i="5"/>
  <c r="AA1114" i="5"/>
  <c r="AA1113" i="5"/>
  <c r="AA1112" i="5"/>
  <c r="AA1111" i="5"/>
  <c r="AA1110" i="5"/>
  <c r="AA1109" i="5"/>
  <c r="AA1108" i="5"/>
  <c r="AA1107" i="5"/>
  <c r="AA1106" i="5"/>
  <c r="AA1105" i="5"/>
  <c r="AA1104" i="5"/>
  <c r="AA1103" i="5"/>
  <c r="AA1102" i="5"/>
  <c r="AA1101" i="5"/>
  <c r="AA1100" i="5"/>
  <c r="AA1099" i="5"/>
  <c r="AA1098" i="5"/>
  <c r="AA1097" i="5"/>
  <c r="AA1096" i="5"/>
  <c r="AA1095" i="5"/>
  <c r="AA1094" i="5"/>
  <c r="AA1093" i="5"/>
  <c r="AA1092" i="5"/>
  <c r="AA1091" i="5"/>
  <c r="AA1090" i="5"/>
  <c r="AA1089" i="5"/>
  <c r="AA1088" i="5"/>
  <c r="AA1087" i="5"/>
  <c r="AA1086" i="5"/>
  <c r="AA1085" i="5"/>
  <c r="AA1084" i="5"/>
  <c r="AA1083" i="5"/>
  <c r="AA1082" i="5"/>
  <c r="AA1081" i="5"/>
  <c r="AA1080" i="5"/>
  <c r="AA1079" i="5"/>
  <c r="AA1078" i="5"/>
  <c r="AA1077" i="5"/>
  <c r="AA1076" i="5"/>
  <c r="AA1075" i="5"/>
  <c r="AA1074" i="5"/>
  <c r="AA1073" i="5"/>
  <c r="AA1072" i="5"/>
  <c r="AA1071" i="5"/>
  <c r="AA1070" i="5"/>
  <c r="AA1069" i="5"/>
  <c r="AA1068" i="5"/>
  <c r="AA1067" i="5"/>
  <c r="AA1066" i="5"/>
  <c r="AA1065" i="5"/>
  <c r="AA1064" i="5"/>
  <c r="AA1063" i="5"/>
  <c r="AA1062" i="5"/>
  <c r="AA1061" i="5"/>
  <c r="AA1060" i="5"/>
  <c r="AA1059" i="5"/>
  <c r="AA1058" i="5"/>
  <c r="AA1057" i="5"/>
  <c r="AA1056" i="5"/>
  <c r="AA1055" i="5"/>
  <c r="AA1054" i="5"/>
  <c r="AA1053" i="5"/>
  <c r="AA1052" i="5"/>
  <c r="AA1051" i="5"/>
  <c r="AA1050" i="5"/>
  <c r="AA1049" i="5"/>
  <c r="AA1048" i="5"/>
  <c r="AA1047" i="5"/>
  <c r="AA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K1200" i="9"/>
  <c r="F1200" i="9"/>
  <c r="J1200" i="9"/>
  <c r="N1200" i="9"/>
  <c r="D1204" i="9"/>
  <c r="L1204" i="9"/>
  <c r="M1204" i="9"/>
  <c r="Q1204" i="9"/>
  <c r="G1204" i="9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R1046" i="5"/>
  <c r="T1046" i="5"/>
  <c r="E1052" i="9" s="1"/>
  <c r="AB1046" i="5"/>
  <c r="O1052" i="9" s="1"/>
  <c r="R1048" i="5"/>
  <c r="AB1048" i="5"/>
  <c r="O1054" i="9" s="1"/>
  <c r="T1048" i="5"/>
  <c r="E1054" i="9" s="1"/>
  <c r="R1050" i="5"/>
  <c r="T1050" i="5"/>
  <c r="E1056" i="9" s="1"/>
  <c r="AB1050" i="5"/>
  <c r="O1056" i="9" s="1"/>
  <c r="R1052" i="5"/>
  <c r="T1052" i="5"/>
  <c r="E1058" i="9" s="1"/>
  <c r="AB1052" i="5"/>
  <c r="R1054" i="5"/>
  <c r="T1054" i="5"/>
  <c r="E1060" i="9" s="1"/>
  <c r="AB1054" i="5"/>
  <c r="O1060" i="9" s="1"/>
  <c r="R1056" i="5"/>
  <c r="T1056" i="5"/>
  <c r="E1062" i="9" s="1"/>
  <c r="AB1056" i="5"/>
  <c r="O1062" i="9" s="1"/>
  <c r="R1058" i="5"/>
  <c r="T1058" i="5"/>
  <c r="E1064" i="9" s="1"/>
  <c r="AB1058" i="5"/>
  <c r="O1064" i="9" s="1"/>
  <c r="R1060" i="5"/>
  <c r="T1060" i="5"/>
  <c r="E1066" i="9" s="1"/>
  <c r="AB1060" i="5"/>
  <c r="R1062" i="5"/>
  <c r="T1062" i="5"/>
  <c r="E1068" i="9" s="1"/>
  <c r="AB1062" i="5"/>
  <c r="O1068" i="9" s="1"/>
  <c r="R1064" i="5"/>
  <c r="T1064" i="5"/>
  <c r="E1070" i="9" s="1"/>
  <c r="AB1064" i="5"/>
  <c r="O1070" i="9" s="1"/>
  <c r="R1066" i="5"/>
  <c r="AB1066" i="5"/>
  <c r="O1072" i="9" s="1"/>
  <c r="T1066" i="5"/>
  <c r="E1072" i="9" s="1"/>
  <c r="R1068" i="5"/>
  <c r="T1068" i="5"/>
  <c r="E1074" i="9" s="1"/>
  <c r="AB1068" i="5"/>
  <c r="R1070" i="5"/>
  <c r="T1070" i="5"/>
  <c r="E1076" i="9" s="1"/>
  <c r="AB1070" i="5"/>
  <c r="O1076" i="9" s="1"/>
  <c r="R1072" i="5"/>
  <c r="T1072" i="5"/>
  <c r="E1078" i="9" s="1"/>
  <c r="AB1072" i="5"/>
  <c r="O1078" i="9" s="1"/>
  <c r="R1074" i="5"/>
  <c r="T1074" i="5"/>
  <c r="E1080" i="9" s="1"/>
  <c r="AB1074" i="5"/>
  <c r="O1080" i="9" s="1"/>
  <c r="R1076" i="5"/>
  <c r="T1076" i="5"/>
  <c r="E1082" i="9" s="1"/>
  <c r="AB1076" i="5"/>
  <c r="R1078" i="5"/>
  <c r="T1078" i="5"/>
  <c r="E1084" i="9" s="1"/>
  <c r="AB1078" i="5"/>
  <c r="O1084" i="9" s="1"/>
  <c r="R1080" i="5"/>
  <c r="T1080" i="5"/>
  <c r="E1086" i="9" s="1"/>
  <c r="AB1080" i="5"/>
  <c r="O1086" i="9" s="1"/>
  <c r="R1082" i="5"/>
  <c r="T1082" i="5"/>
  <c r="E1088" i="9" s="1"/>
  <c r="AB1082" i="5"/>
  <c r="O1088" i="9" s="1"/>
  <c r="R1084" i="5"/>
  <c r="AB1084" i="5"/>
  <c r="O1090" i="9" s="1"/>
  <c r="T1084" i="5"/>
  <c r="E1090" i="9" s="1"/>
  <c r="R1086" i="5"/>
  <c r="T1086" i="5"/>
  <c r="E1092" i="9" s="1"/>
  <c r="AB1086" i="5"/>
  <c r="O1092" i="9" s="1"/>
  <c r="R1088" i="5"/>
  <c r="T1088" i="5"/>
  <c r="E1094" i="9" s="1"/>
  <c r="AB1088" i="5"/>
  <c r="O1094" i="9" s="1"/>
  <c r="R1090" i="5"/>
  <c r="T1090" i="5"/>
  <c r="E1096" i="9" s="1"/>
  <c r="AB1090" i="5"/>
  <c r="O1096" i="9" s="1"/>
  <c r="R1092" i="5"/>
  <c r="T1092" i="5"/>
  <c r="E1098" i="9" s="1"/>
  <c r="AB1092" i="5"/>
  <c r="O1098" i="9" s="1"/>
  <c r="R1094" i="5"/>
  <c r="T1094" i="5"/>
  <c r="E1100" i="9" s="1"/>
  <c r="AB1094" i="5"/>
  <c r="O1100" i="9" s="1"/>
  <c r="R1096" i="5"/>
  <c r="T1096" i="5"/>
  <c r="E1102" i="9" s="1"/>
  <c r="AB1096" i="5"/>
  <c r="O1102" i="9" s="1"/>
  <c r="R1098" i="5"/>
  <c r="AB1098" i="5"/>
  <c r="O1104" i="9" s="1"/>
  <c r="T1098" i="5"/>
  <c r="E1104" i="9" s="1"/>
  <c r="R1100" i="5"/>
  <c r="T1100" i="5"/>
  <c r="E1106" i="9" s="1"/>
  <c r="AB1100" i="5"/>
  <c r="O1106" i="9" s="1"/>
  <c r="R1102" i="5"/>
  <c r="T1102" i="5"/>
  <c r="E1108" i="9" s="1"/>
  <c r="AB1102" i="5"/>
  <c r="O1108" i="9" s="1"/>
  <c r="R1104" i="5"/>
  <c r="AB1104" i="5"/>
  <c r="O1110" i="9" s="1"/>
  <c r="T1104" i="5"/>
  <c r="E1110" i="9" s="1"/>
  <c r="R1106" i="5"/>
  <c r="T1106" i="5"/>
  <c r="E1112" i="9" s="1"/>
  <c r="AB1106" i="5"/>
  <c r="O1112" i="9" s="1"/>
  <c r="R1108" i="5"/>
  <c r="T1108" i="5"/>
  <c r="E1114" i="9" s="1"/>
  <c r="AB1108" i="5"/>
  <c r="O1114" i="9" s="1"/>
  <c r="R1110" i="5"/>
  <c r="T1110" i="5"/>
  <c r="E1116" i="9" s="1"/>
  <c r="AB1110" i="5"/>
  <c r="O1116" i="9" s="1"/>
  <c r="R1112" i="5"/>
  <c r="AB1112" i="5"/>
  <c r="O1118" i="9" s="1"/>
  <c r="T1112" i="5"/>
  <c r="E1118" i="9" s="1"/>
  <c r="R1114" i="5"/>
  <c r="T1114" i="5"/>
  <c r="E1120" i="9" s="1"/>
  <c r="AB1114" i="5"/>
  <c r="O1120" i="9" s="1"/>
  <c r="R1116" i="5"/>
  <c r="T1116" i="5"/>
  <c r="E1122" i="9" s="1"/>
  <c r="AB1116" i="5"/>
  <c r="O1122" i="9" s="1"/>
  <c r="R1118" i="5"/>
  <c r="T1118" i="5"/>
  <c r="E1124" i="9" s="1"/>
  <c r="AB1118" i="5"/>
  <c r="O1124" i="9" s="1"/>
  <c r="R1120" i="5"/>
  <c r="T1120" i="5"/>
  <c r="E1126" i="9" s="1"/>
  <c r="AB1120" i="5"/>
  <c r="O1126" i="9" s="1"/>
  <c r="R1122" i="5"/>
  <c r="T1122" i="5"/>
  <c r="E1128" i="9" s="1"/>
  <c r="AB1122" i="5"/>
  <c r="O1128" i="9" s="1"/>
  <c r="R1124" i="5"/>
  <c r="T1124" i="5"/>
  <c r="E1130" i="9" s="1"/>
  <c r="AB1124" i="5"/>
  <c r="O1130" i="9" s="1"/>
  <c r="R1126" i="5"/>
  <c r="T1126" i="5"/>
  <c r="E1132" i="9" s="1"/>
  <c r="AB1126" i="5"/>
  <c r="O1132" i="9" s="1"/>
  <c r="R1128" i="5"/>
  <c r="T1128" i="5"/>
  <c r="E1134" i="9" s="1"/>
  <c r="AB1128" i="5"/>
  <c r="O1134" i="9" s="1"/>
  <c r="R1130" i="5"/>
  <c r="AB1130" i="5"/>
  <c r="T1130" i="5"/>
  <c r="E1136" i="9" s="1"/>
  <c r="R1132" i="5"/>
  <c r="T1132" i="5"/>
  <c r="E1138" i="9" s="1"/>
  <c r="AB1132" i="5"/>
  <c r="O1138" i="9" s="1"/>
  <c r="R1134" i="5"/>
  <c r="T1134" i="5"/>
  <c r="E1140" i="9" s="1"/>
  <c r="AB1134" i="5"/>
  <c r="O1140" i="9" s="1"/>
  <c r="R1136" i="5"/>
  <c r="T1136" i="5"/>
  <c r="E1142" i="9" s="1"/>
  <c r="AB1136" i="5"/>
  <c r="O1142" i="9" s="1"/>
  <c r="R1138" i="5"/>
  <c r="T1138" i="5"/>
  <c r="E1144" i="9" s="1"/>
  <c r="AB1138" i="5"/>
  <c r="O1144" i="9" s="1"/>
  <c r="R1140" i="5"/>
  <c r="T1140" i="5"/>
  <c r="E1146" i="9" s="1"/>
  <c r="AB1140" i="5"/>
  <c r="O1146" i="9" s="1"/>
  <c r="R1142" i="5"/>
  <c r="T1142" i="5"/>
  <c r="E1148" i="9" s="1"/>
  <c r="AB1142" i="5"/>
  <c r="O1148" i="9" s="1"/>
  <c r="R1144" i="5"/>
  <c r="T1144" i="5"/>
  <c r="E1150" i="9" s="1"/>
  <c r="AB1144" i="5"/>
  <c r="O1150" i="9" s="1"/>
  <c r="R1146" i="5"/>
  <c r="T1146" i="5"/>
  <c r="E1152" i="9" s="1"/>
  <c r="AB1146" i="5"/>
  <c r="O1152" i="9" s="1"/>
  <c r="R1148" i="5"/>
  <c r="AB1148" i="5"/>
  <c r="O1154" i="9" s="1"/>
  <c r="T1148" i="5"/>
  <c r="E1154" i="9" s="1"/>
  <c r="R1150" i="5"/>
  <c r="T1150" i="5"/>
  <c r="E1156" i="9" s="1"/>
  <c r="AB1150" i="5"/>
  <c r="O1156" i="9" s="1"/>
  <c r="R1152" i="5"/>
  <c r="T1152" i="5"/>
  <c r="E1158" i="9" s="1"/>
  <c r="AB1152" i="5"/>
  <c r="O1158" i="9" s="1"/>
  <c r="R1154" i="5"/>
  <c r="T1154" i="5"/>
  <c r="E1160" i="9" s="1"/>
  <c r="AB1154" i="5"/>
  <c r="O1160" i="9" s="1"/>
  <c r="R1156" i="5"/>
  <c r="T1156" i="5"/>
  <c r="E1162" i="9" s="1"/>
  <c r="AB1156" i="5"/>
  <c r="R1158" i="5"/>
  <c r="T1158" i="5"/>
  <c r="E1164" i="9" s="1"/>
  <c r="AB1158" i="5"/>
  <c r="O1164" i="9" s="1"/>
  <c r="R1160" i="5"/>
  <c r="T1160" i="5"/>
  <c r="E1166" i="9" s="1"/>
  <c r="AB1160" i="5"/>
  <c r="O1166" i="9" s="1"/>
  <c r="R1162" i="5"/>
  <c r="AB1162" i="5"/>
  <c r="O1168" i="9" s="1"/>
  <c r="T1162" i="5"/>
  <c r="E1168" i="9" s="1"/>
  <c r="R1164" i="5"/>
  <c r="T1164" i="5"/>
  <c r="E1170" i="9" s="1"/>
  <c r="AB1164" i="5"/>
  <c r="O1170" i="9" s="1"/>
  <c r="R1166" i="5"/>
  <c r="T1166" i="5"/>
  <c r="E1172" i="9" s="1"/>
  <c r="AB1166" i="5"/>
  <c r="O1172" i="9" s="1"/>
  <c r="R1168" i="5"/>
  <c r="AB1168" i="5"/>
  <c r="O1174" i="9" s="1"/>
  <c r="T1168" i="5"/>
  <c r="E1174" i="9" s="1"/>
  <c r="R1170" i="5"/>
  <c r="T1170" i="5"/>
  <c r="E1176" i="9" s="1"/>
  <c r="AB1170" i="5"/>
  <c r="O1176" i="9" s="1"/>
  <c r="R1172" i="5"/>
  <c r="T1172" i="5"/>
  <c r="E1178" i="9" s="1"/>
  <c r="AB1172" i="5"/>
  <c r="O1178" i="9" s="1"/>
  <c r="R1174" i="5"/>
  <c r="T1174" i="5"/>
  <c r="E1180" i="9" s="1"/>
  <c r="AB1174" i="5"/>
  <c r="O1180" i="9" s="1"/>
  <c r="R1176" i="5"/>
  <c r="AB1176" i="5"/>
  <c r="O1182" i="9" s="1"/>
  <c r="T1176" i="5"/>
  <c r="E1182" i="9" s="1"/>
  <c r="R1178" i="5"/>
  <c r="T1178" i="5"/>
  <c r="E1184" i="9" s="1"/>
  <c r="AB1178" i="5"/>
  <c r="O1184" i="9" s="1"/>
  <c r="R1180" i="5"/>
  <c r="T1180" i="5"/>
  <c r="E1186" i="9" s="1"/>
  <c r="AB1180" i="5"/>
  <c r="O1186" i="9" s="1"/>
  <c r="R1182" i="5"/>
  <c r="T1182" i="5"/>
  <c r="E1188" i="9" s="1"/>
  <c r="AB1182" i="5"/>
  <c r="O1188" i="9" s="1"/>
  <c r="R1184" i="5"/>
  <c r="T1184" i="5"/>
  <c r="E1190" i="9" s="1"/>
  <c r="AB1184" i="5"/>
  <c r="O1190" i="9" s="1"/>
  <c r="R1186" i="5"/>
  <c r="T1186" i="5"/>
  <c r="E1192" i="9" s="1"/>
  <c r="AB1186" i="5"/>
  <c r="O1192" i="9" s="1"/>
  <c r="R1188" i="5"/>
  <c r="T1188" i="5"/>
  <c r="E1194" i="9" s="1"/>
  <c r="AB1188" i="5"/>
  <c r="R1190" i="5"/>
  <c r="T1190" i="5"/>
  <c r="E1196" i="9" s="1"/>
  <c r="AB1190" i="5"/>
  <c r="O1196" i="9" s="1"/>
  <c r="R1192" i="5"/>
  <c r="T1192" i="5"/>
  <c r="E1198" i="9" s="1"/>
  <c r="AB1192" i="5"/>
  <c r="O1198" i="9" s="1"/>
  <c r="R1194" i="5"/>
  <c r="AB1194" i="5"/>
  <c r="O1200" i="9" s="1"/>
  <c r="T1194" i="5"/>
  <c r="E1200" i="9" s="1"/>
  <c r="R1196" i="5"/>
  <c r="T1196" i="5"/>
  <c r="E1202" i="9" s="1"/>
  <c r="AB1196" i="5"/>
  <c r="O1202" i="9" s="1"/>
  <c r="R1198" i="5"/>
  <c r="T1198" i="5"/>
  <c r="E1204" i="9" s="1"/>
  <c r="AB1198" i="5"/>
  <c r="O1204" i="9" s="1"/>
  <c r="R1200" i="5"/>
  <c r="T1200" i="5"/>
  <c r="E1206" i="9" s="1"/>
  <c r="AB1200" i="5"/>
  <c r="O1206" i="9" s="1"/>
  <c r="R1202" i="5"/>
  <c r="T1202" i="5"/>
  <c r="E1208" i="9" s="1"/>
  <c r="AB1202" i="5"/>
  <c r="O1208" i="9" s="1"/>
  <c r="R1204" i="5"/>
  <c r="T1204" i="5"/>
  <c r="E1210" i="9" s="1"/>
  <c r="AB1204" i="5"/>
  <c r="O1210" i="9" s="1"/>
  <c r="R1206" i="5"/>
  <c r="T1206" i="5"/>
  <c r="E1212" i="9" s="1"/>
  <c r="AB1206" i="5"/>
  <c r="O1212" i="9" s="1"/>
  <c r="R1208" i="5"/>
  <c r="T1208" i="5"/>
  <c r="E1214" i="9" s="1"/>
  <c r="AB1208" i="5"/>
  <c r="O1214" i="9" s="1"/>
  <c r="R1210" i="5"/>
  <c r="T1210" i="5"/>
  <c r="E1216" i="9" s="1"/>
  <c r="AB1210" i="5"/>
  <c r="O1216" i="9" s="1"/>
  <c r="R1212" i="5"/>
  <c r="AB1212" i="5"/>
  <c r="O1218" i="9" s="1"/>
  <c r="T1212" i="5"/>
  <c r="E1218" i="9" s="1"/>
  <c r="R1214" i="5"/>
  <c r="T1214" i="5"/>
  <c r="E1220" i="9" s="1"/>
  <c r="AB1214" i="5"/>
  <c r="O1220" i="9" s="1"/>
  <c r="R1216" i="5"/>
  <c r="T1216" i="5"/>
  <c r="E1222" i="9" s="1"/>
  <c r="AB1216" i="5"/>
  <c r="O1222" i="9" s="1"/>
  <c r="R1218" i="5"/>
  <c r="T1218" i="5"/>
  <c r="E1224" i="9" s="1"/>
  <c r="AB1218" i="5"/>
  <c r="O1224" i="9" s="1"/>
  <c r="R1220" i="5"/>
  <c r="T1220" i="5"/>
  <c r="E1226" i="9" s="1"/>
  <c r="AB1220" i="5"/>
  <c r="O1226" i="9" s="1"/>
  <c r="R1222" i="5"/>
  <c r="T1222" i="5"/>
  <c r="E1228" i="9" s="1"/>
  <c r="AB1222" i="5"/>
  <c r="O1228" i="9" s="1"/>
  <c r="R1224" i="5"/>
  <c r="T1224" i="5"/>
  <c r="E1230" i="9" s="1"/>
  <c r="AB1224" i="5"/>
  <c r="O1230" i="9" s="1"/>
  <c r="R1226" i="5"/>
  <c r="AB1226" i="5"/>
  <c r="O1232" i="9" s="1"/>
  <c r="T1226" i="5"/>
  <c r="E1232" i="9" s="1"/>
  <c r="R1228" i="5"/>
  <c r="T1228" i="5"/>
  <c r="E1234" i="9" s="1"/>
  <c r="AB1228" i="5"/>
  <c r="O1234" i="9" s="1"/>
  <c r="R1230" i="5"/>
  <c r="T1230" i="5"/>
  <c r="E1236" i="9" s="1"/>
  <c r="AB1230" i="5"/>
  <c r="O1236" i="9" s="1"/>
  <c r="R1232" i="5"/>
  <c r="AB1232" i="5"/>
  <c r="O1238" i="9" s="1"/>
  <c r="T1232" i="5"/>
  <c r="E1238" i="9" s="1"/>
  <c r="R1234" i="5"/>
  <c r="T1234" i="5"/>
  <c r="E1240" i="9" s="1"/>
  <c r="AB1234" i="5"/>
  <c r="O1240" i="9" s="1"/>
  <c r="R1236" i="5"/>
  <c r="T1236" i="5"/>
  <c r="E1242" i="9" s="1"/>
  <c r="AB1236" i="5"/>
  <c r="O1242" i="9" s="1"/>
  <c r="R1238" i="5"/>
  <c r="T1238" i="5"/>
  <c r="E1244" i="9" s="1"/>
  <c r="AB1238" i="5"/>
  <c r="O1244" i="9" s="1"/>
  <c r="R1240" i="5"/>
  <c r="AB1240" i="5"/>
  <c r="O1246" i="9" s="1"/>
  <c r="T1240" i="5"/>
  <c r="E1246" i="9" s="1"/>
  <c r="R1242" i="5"/>
  <c r="T1242" i="5"/>
  <c r="E1248" i="9" s="1"/>
  <c r="AB1242" i="5"/>
  <c r="O1248" i="9" s="1"/>
  <c r="R1244" i="5"/>
  <c r="T1244" i="5"/>
  <c r="E1250" i="9" s="1"/>
  <c r="AB1244" i="5"/>
  <c r="O1250" i="9" s="1"/>
  <c r="R1246" i="5"/>
  <c r="T1246" i="5"/>
  <c r="E1252" i="9" s="1"/>
  <c r="AB1246" i="5"/>
  <c r="O1252" i="9" s="1"/>
  <c r="R1248" i="5"/>
  <c r="T1248" i="5"/>
  <c r="E1254" i="9" s="1"/>
  <c r="AB1248" i="5"/>
  <c r="O1254" i="9" s="1"/>
  <c r="R1250" i="5"/>
  <c r="T1250" i="5"/>
  <c r="E1256" i="9" s="1"/>
  <c r="AB1250" i="5"/>
  <c r="O1256" i="9" s="1"/>
  <c r="R1252" i="5"/>
  <c r="T1252" i="5"/>
  <c r="E1258" i="9" s="1"/>
  <c r="AB1252" i="5"/>
  <c r="R1254" i="5"/>
  <c r="T1254" i="5"/>
  <c r="E1260" i="9" s="1"/>
  <c r="AB1254" i="5"/>
  <c r="O1260" i="9" s="1"/>
  <c r="R1256" i="5"/>
  <c r="T1256" i="5"/>
  <c r="E1262" i="9" s="1"/>
  <c r="AB1256" i="5"/>
  <c r="O1262" i="9" s="1"/>
  <c r="R1258" i="5"/>
  <c r="AB1258" i="5"/>
  <c r="O1264" i="9" s="1"/>
  <c r="T1258" i="5"/>
  <c r="E1264" i="9" s="1"/>
  <c r="R1260" i="5"/>
  <c r="T1260" i="5"/>
  <c r="E1266" i="9" s="1"/>
  <c r="AB1260" i="5"/>
  <c r="R1262" i="5"/>
  <c r="T1262" i="5"/>
  <c r="E1268" i="9" s="1"/>
  <c r="AB1262" i="5"/>
  <c r="O1268" i="9" s="1"/>
  <c r="R1264" i="5"/>
  <c r="T1264" i="5"/>
  <c r="E1270" i="9" s="1"/>
  <c r="AB1264" i="5"/>
  <c r="O1270" i="9" s="1"/>
  <c r="R1266" i="5"/>
  <c r="T1266" i="5"/>
  <c r="E1272" i="9" s="1"/>
  <c r="AB1266" i="5"/>
  <c r="O1272" i="9" s="1"/>
  <c r="R1268" i="5"/>
  <c r="T1268" i="5"/>
  <c r="E1274" i="9" s="1"/>
  <c r="AB1268" i="5"/>
  <c r="O1274" i="9" s="1"/>
  <c r="R1270" i="5"/>
  <c r="T1270" i="5"/>
  <c r="E1276" i="9" s="1"/>
  <c r="AB1270" i="5"/>
  <c r="O1276" i="9" s="1"/>
  <c r="R1272" i="5"/>
  <c r="T1272" i="5"/>
  <c r="E1278" i="9" s="1"/>
  <c r="AB1272" i="5"/>
  <c r="O1278" i="9" s="1"/>
  <c r="R1274" i="5"/>
  <c r="T1274" i="5"/>
  <c r="E1280" i="9" s="1"/>
  <c r="AB1274" i="5"/>
  <c r="O1280" i="9" s="1"/>
  <c r="R1276" i="5"/>
  <c r="AB1276" i="5"/>
  <c r="O1282" i="9" s="1"/>
  <c r="T1276" i="5"/>
  <c r="E1282" i="9" s="1"/>
  <c r="R1278" i="5"/>
  <c r="T1278" i="5"/>
  <c r="E1284" i="9" s="1"/>
  <c r="AB1278" i="5"/>
  <c r="O1284" i="9" s="1"/>
  <c r="R1280" i="5"/>
  <c r="T1280" i="5"/>
  <c r="E1286" i="9" s="1"/>
  <c r="AB1280" i="5"/>
  <c r="O1286" i="9" s="1"/>
  <c r="R1282" i="5"/>
  <c r="T1282" i="5"/>
  <c r="E1288" i="9" s="1"/>
  <c r="AB1282" i="5"/>
  <c r="O1288" i="9" s="1"/>
  <c r="R1284" i="5"/>
  <c r="T1284" i="5"/>
  <c r="E1290" i="9" s="1"/>
  <c r="AB1284" i="5"/>
  <c r="O1290" i="9" s="1"/>
  <c r="R1286" i="5"/>
  <c r="T1286" i="5"/>
  <c r="E1292" i="9" s="1"/>
  <c r="AB1286" i="5"/>
  <c r="O1292" i="9" s="1"/>
  <c r="R1288" i="5"/>
  <c r="T1288" i="5"/>
  <c r="E1294" i="9" s="1"/>
  <c r="AB1288" i="5"/>
  <c r="O1294" i="9" s="1"/>
  <c r="R1290" i="5"/>
  <c r="AB1290" i="5"/>
  <c r="O1296" i="9" s="1"/>
  <c r="T1290" i="5"/>
  <c r="E1296" i="9" s="1"/>
  <c r="R1292" i="5"/>
  <c r="T1292" i="5"/>
  <c r="E1298" i="9" s="1"/>
  <c r="AB1292" i="5"/>
  <c r="O1298" i="9" s="1"/>
  <c r="R1294" i="5"/>
  <c r="T1294" i="5"/>
  <c r="E1300" i="9" s="1"/>
  <c r="AB1294" i="5"/>
  <c r="O1300" i="9" s="1"/>
  <c r="R1296" i="5"/>
  <c r="AB1296" i="5"/>
  <c r="O1302" i="9" s="1"/>
  <c r="T1296" i="5"/>
  <c r="E1302" i="9" s="1"/>
  <c r="R1298" i="5"/>
  <c r="T1298" i="5"/>
  <c r="E1304" i="9" s="1"/>
  <c r="AB1298" i="5"/>
  <c r="O1304" i="9" s="1"/>
  <c r="R1300" i="5"/>
  <c r="T1300" i="5"/>
  <c r="E1306" i="9" s="1"/>
  <c r="AB1300" i="5"/>
  <c r="O1306" i="9" s="1"/>
  <c r="R1302" i="5"/>
  <c r="T1302" i="5"/>
  <c r="E1308" i="9" s="1"/>
  <c r="AB1302" i="5"/>
  <c r="O1308" i="9" s="1"/>
  <c r="R1304" i="5"/>
  <c r="AB1304" i="5"/>
  <c r="O1310" i="9" s="1"/>
  <c r="T1304" i="5"/>
  <c r="E1310" i="9" s="1"/>
  <c r="R1306" i="5"/>
  <c r="T1306" i="5"/>
  <c r="E1312" i="9" s="1"/>
  <c r="AB1306" i="5"/>
  <c r="O1312" i="9" s="1"/>
  <c r="R1308" i="5"/>
  <c r="T1308" i="5"/>
  <c r="E1314" i="9" s="1"/>
  <c r="AB1308" i="5"/>
  <c r="O1314" i="9" s="1"/>
  <c r="R1310" i="5"/>
  <c r="T1310" i="5"/>
  <c r="E1316" i="9" s="1"/>
  <c r="AB1310" i="5"/>
  <c r="O1316" i="9" s="1"/>
  <c r="R1312" i="5"/>
  <c r="T1312" i="5"/>
  <c r="E1318" i="9" s="1"/>
  <c r="AB1312" i="5"/>
  <c r="O1318" i="9" s="1"/>
  <c r="R1314" i="5"/>
  <c r="T1314" i="5"/>
  <c r="E1320" i="9" s="1"/>
  <c r="AB1314" i="5"/>
  <c r="O1320" i="9" s="1"/>
  <c r="R1316" i="5"/>
  <c r="T1316" i="5"/>
  <c r="E1322" i="9" s="1"/>
  <c r="AB1316" i="5"/>
  <c r="O1322" i="9" s="1"/>
  <c r="R1318" i="5"/>
  <c r="T1318" i="5"/>
  <c r="E1324" i="9" s="1"/>
  <c r="AB1318" i="5"/>
  <c r="O1324" i="9" s="1"/>
  <c r="R1320" i="5"/>
  <c r="T1320" i="5"/>
  <c r="E1326" i="9" s="1"/>
  <c r="AB1320" i="5"/>
  <c r="O1326" i="9" s="1"/>
  <c r="R1322" i="5"/>
  <c r="AB1322" i="5"/>
  <c r="T1322" i="5"/>
  <c r="E1328" i="9" s="1"/>
  <c r="R1324" i="5"/>
  <c r="T1324" i="5"/>
  <c r="E1330" i="9" s="1"/>
  <c r="AB1324" i="5"/>
  <c r="O1330" i="9" s="1"/>
  <c r="R1326" i="5"/>
  <c r="T1326" i="5"/>
  <c r="E1332" i="9" s="1"/>
  <c r="AB1326" i="5"/>
  <c r="O1332" i="9" s="1"/>
  <c r="R1328" i="5"/>
  <c r="T1328" i="5"/>
  <c r="E1334" i="9" s="1"/>
  <c r="AB1328" i="5"/>
  <c r="O1334" i="9" s="1"/>
  <c r="R1330" i="5"/>
  <c r="T1330" i="5"/>
  <c r="E1336" i="9" s="1"/>
  <c r="AB1330" i="5"/>
  <c r="O1336" i="9" s="1"/>
  <c r="R1332" i="5"/>
  <c r="T1332" i="5"/>
  <c r="E1338" i="9" s="1"/>
  <c r="AB1332" i="5"/>
  <c r="R1334" i="5"/>
  <c r="T1334" i="5"/>
  <c r="E1340" i="9" s="1"/>
  <c r="AB1334" i="5"/>
  <c r="O1340" i="9" s="1"/>
  <c r="R1336" i="5"/>
  <c r="T1336" i="5"/>
  <c r="E1342" i="9" s="1"/>
  <c r="AB1336" i="5"/>
  <c r="O1342" i="9" s="1"/>
  <c r="R1338" i="5"/>
  <c r="T1338" i="5"/>
  <c r="E1344" i="9" s="1"/>
  <c r="AB1338" i="5"/>
  <c r="O1344" i="9" s="1"/>
  <c r="R1340" i="5"/>
  <c r="AB1340" i="5"/>
  <c r="O1346" i="9" s="1"/>
  <c r="T1340" i="5"/>
  <c r="E1346" i="9" s="1"/>
  <c r="R1342" i="5"/>
  <c r="T1342" i="5"/>
  <c r="E1348" i="9" s="1"/>
  <c r="AB1342" i="5"/>
  <c r="O1348" i="9" s="1"/>
  <c r="R1344" i="5"/>
  <c r="T1344" i="5"/>
  <c r="E1350" i="9" s="1"/>
  <c r="AB1344" i="5"/>
  <c r="O1350" i="9" s="1"/>
  <c r="R1346" i="5"/>
  <c r="T1346" i="5"/>
  <c r="E1352" i="9" s="1"/>
  <c r="AB1346" i="5"/>
  <c r="O1352" i="9" s="1"/>
  <c r="R1348" i="5"/>
  <c r="T1348" i="5"/>
  <c r="E1354" i="9" s="1"/>
  <c r="AB1348" i="5"/>
  <c r="O1354" i="9" s="1"/>
  <c r="R1350" i="5"/>
  <c r="T1350" i="5"/>
  <c r="E1356" i="9" s="1"/>
  <c r="AB1350" i="5"/>
  <c r="O1356" i="9" s="1"/>
  <c r="R1352" i="5"/>
  <c r="T1352" i="5"/>
  <c r="E1358" i="9" s="1"/>
  <c r="AB1352" i="5"/>
  <c r="O1358" i="9" s="1"/>
  <c r="R1354" i="5"/>
  <c r="AB1354" i="5"/>
  <c r="O1360" i="9" s="1"/>
  <c r="T1354" i="5"/>
  <c r="E1360" i="9" s="1"/>
  <c r="R1356" i="5"/>
  <c r="T1356" i="5"/>
  <c r="E1362" i="9" s="1"/>
  <c r="AB1356" i="5"/>
  <c r="R1358" i="5"/>
  <c r="T1358" i="5"/>
  <c r="E1364" i="9" s="1"/>
  <c r="AB1358" i="5"/>
  <c r="O1364" i="9" s="1"/>
  <c r="R1360" i="5"/>
  <c r="AB1360" i="5"/>
  <c r="O1366" i="9" s="1"/>
  <c r="T1360" i="5"/>
  <c r="E1366" i="9" s="1"/>
  <c r="R1362" i="5"/>
  <c r="T1362" i="5"/>
  <c r="E1368" i="9" s="1"/>
  <c r="AB1362" i="5"/>
  <c r="O1368" i="9" s="1"/>
  <c r="R1364" i="5"/>
  <c r="T1364" i="5"/>
  <c r="E1370" i="9" s="1"/>
  <c r="AB1364" i="5"/>
  <c r="O1370" i="9" s="1"/>
  <c r="R1366" i="5"/>
  <c r="T1366" i="5"/>
  <c r="E1372" i="9" s="1"/>
  <c r="AB1366" i="5"/>
  <c r="O1372" i="9" s="1"/>
  <c r="R1368" i="5"/>
  <c r="AB1368" i="5"/>
  <c r="O1374" i="9" s="1"/>
  <c r="T1368" i="5"/>
  <c r="E1374" i="9" s="1"/>
  <c r="R1370" i="5"/>
  <c r="T1370" i="5"/>
  <c r="E1376" i="9" s="1"/>
  <c r="AB1370" i="5"/>
  <c r="O1376" i="9" s="1"/>
  <c r="R1372" i="5"/>
  <c r="T1372" i="5"/>
  <c r="E1378" i="9" s="1"/>
  <c r="AB1372" i="5"/>
  <c r="O1378" i="9" s="1"/>
  <c r="R1374" i="5"/>
  <c r="T1374" i="5"/>
  <c r="E1380" i="9" s="1"/>
  <c r="AB1374" i="5"/>
  <c r="O1380" i="9" s="1"/>
  <c r="R1376" i="5"/>
  <c r="T1376" i="5"/>
  <c r="E1382" i="9" s="1"/>
  <c r="AB1376" i="5"/>
  <c r="O1382" i="9" s="1"/>
  <c r="R1378" i="5"/>
  <c r="T1378" i="5"/>
  <c r="E1384" i="9" s="1"/>
  <c r="AB1378" i="5"/>
  <c r="O1384" i="9" s="1"/>
  <c r="R1380" i="5"/>
  <c r="T1380" i="5"/>
  <c r="E1386" i="9" s="1"/>
  <c r="AB1380" i="5"/>
  <c r="O1386" i="9" s="1"/>
  <c r="R1382" i="5"/>
  <c r="T1382" i="5"/>
  <c r="E1388" i="9" s="1"/>
  <c r="AB1382" i="5"/>
  <c r="O1388" i="9" s="1"/>
  <c r="R1384" i="5"/>
  <c r="T1384" i="5"/>
  <c r="E1390" i="9" s="1"/>
  <c r="AB1384" i="5"/>
  <c r="O1390" i="9" s="1"/>
  <c r="R1386" i="5"/>
  <c r="AB1386" i="5"/>
  <c r="T1386" i="5"/>
  <c r="E1392" i="9" s="1"/>
  <c r="R1388" i="5"/>
  <c r="T1388" i="5"/>
  <c r="E1394" i="9" s="1"/>
  <c r="AB1388" i="5"/>
  <c r="O1394" i="9" s="1"/>
  <c r="R1390" i="5"/>
  <c r="T1390" i="5"/>
  <c r="E1396" i="9" s="1"/>
  <c r="AB1390" i="5"/>
  <c r="O1396" i="9" s="1"/>
  <c r="R1392" i="5"/>
  <c r="T1392" i="5"/>
  <c r="E1398" i="9" s="1"/>
  <c r="AB1392" i="5"/>
  <c r="O1398" i="9" s="1"/>
  <c r="R1394" i="5"/>
  <c r="T1394" i="5"/>
  <c r="E1400" i="9" s="1"/>
  <c r="AB1394" i="5"/>
  <c r="O1400" i="9" s="1"/>
  <c r="R1396" i="5"/>
  <c r="T1396" i="5"/>
  <c r="E1402" i="9" s="1"/>
  <c r="AB1396" i="5"/>
  <c r="O1402" i="9" s="1"/>
  <c r="R1398" i="5"/>
  <c r="T1398" i="5"/>
  <c r="E1404" i="9" s="1"/>
  <c r="AB1398" i="5"/>
  <c r="O1404" i="9" s="1"/>
  <c r="R1400" i="5"/>
  <c r="T1400" i="5"/>
  <c r="E1406" i="9" s="1"/>
  <c r="AB1400" i="5"/>
  <c r="O1406" i="9" s="1"/>
  <c r="R1402" i="5"/>
  <c r="T1402" i="5"/>
  <c r="E1408" i="9" s="1"/>
  <c r="AB1402" i="5"/>
  <c r="O1408" i="9" s="1"/>
  <c r="R1404" i="5"/>
  <c r="AB1404" i="5"/>
  <c r="O1410" i="9" s="1"/>
  <c r="T1404" i="5"/>
  <c r="E1410" i="9" s="1"/>
  <c r="R1406" i="5"/>
  <c r="T1406" i="5"/>
  <c r="E1412" i="9" s="1"/>
  <c r="AB1406" i="5"/>
  <c r="O1412" i="9" s="1"/>
  <c r="R1408" i="5"/>
  <c r="T1408" i="5"/>
  <c r="E1414" i="9" s="1"/>
  <c r="AB1408" i="5"/>
  <c r="O1414" i="9" s="1"/>
  <c r="R1410" i="5"/>
  <c r="T1410" i="5"/>
  <c r="E1416" i="9" s="1"/>
  <c r="AB1410" i="5"/>
  <c r="O1416" i="9" s="1"/>
  <c r="R1412" i="5"/>
  <c r="T1412" i="5"/>
  <c r="E1418" i="9" s="1"/>
  <c r="AB1412" i="5"/>
  <c r="R1414" i="5"/>
  <c r="T1414" i="5"/>
  <c r="E1420" i="9" s="1"/>
  <c r="AB1414" i="5"/>
  <c r="O1420" i="9" s="1"/>
  <c r="R1416" i="5"/>
  <c r="T1416" i="5"/>
  <c r="E1422" i="9" s="1"/>
  <c r="AB1416" i="5"/>
  <c r="O1422" i="9" s="1"/>
  <c r="R1418" i="5"/>
  <c r="AB1418" i="5"/>
  <c r="T1418" i="5"/>
  <c r="E1424" i="9" s="1"/>
  <c r="R1420" i="5"/>
  <c r="T1420" i="5"/>
  <c r="E1426" i="9" s="1"/>
  <c r="AB1420" i="5"/>
  <c r="R1422" i="5"/>
  <c r="T1422" i="5"/>
  <c r="E1428" i="9" s="1"/>
  <c r="AB1422" i="5"/>
  <c r="O1428" i="9" s="1"/>
  <c r="R1424" i="5"/>
  <c r="AB1424" i="5"/>
  <c r="O1430" i="9" s="1"/>
  <c r="T1424" i="5"/>
  <c r="E1430" i="9" s="1"/>
  <c r="R1426" i="5"/>
  <c r="T1426" i="5"/>
  <c r="E1432" i="9" s="1"/>
  <c r="AB1426" i="5"/>
  <c r="O1432" i="9" s="1"/>
  <c r="R1428" i="5"/>
  <c r="T1428" i="5"/>
  <c r="E1434" i="9" s="1"/>
  <c r="AB1428" i="5"/>
  <c r="O1434" i="9" s="1"/>
  <c r="R1430" i="5"/>
  <c r="T1430" i="5"/>
  <c r="E1436" i="9" s="1"/>
  <c r="AB1430" i="5"/>
  <c r="O1436" i="9" s="1"/>
  <c r="R1432" i="5"/>
  <c r="AB1432" i="5"/>
  <c r="O1438" i="9" s="1"/>
  <c r="T1432" i="5"/>
  <c r="E1438" i="9" s="1"/>
  <c r="R1434" i="5"/>
  <c r="T1434" i="5"/>
  <c r="E1440" i="9" s="1"/>
  <c r="AB1434" i="5"/>
  <c r="O1440" i="9" s="1"/>
  <c r="R1436" i="5"/>
  <c r="T1436" i="5"/>
  <c r="E1442" i="9" s="1"/>
  <c r="AB1436" i="5"/>
  <c r="R1438" i="5"/>
  <c r="T1438" i="5"/>
  <c r="E1444" i="9" s="1"/>
  <c r="AB1438" i="5"/>
  <c r="O1444" i="9" s="1"/>
  <c r="R1440" i="5"/>
  <c r="T1440" i="5"/>
  <c r="E1446" i="9" s="1"/>
  <c r="AB1440" i="5"/>
  <c r="O1446" i="9" s="1"/>
  <c r="R1442" i="5"/>
  <c r="T1442" i="5"/>
  <c r="E1448" i="9" s="1"/>
  <c r="AB1442" i="5"/>
  <c r="O1448" i="9" s="1"/>
  <c r="R1444" i="5"/>
  <c r="T1444" i="5"/>
  <c r="E1450" i="9" s="1"/>
  <c r="AB1444" i="5"/>
  <c r="R1446" i="5"/>
  <c r="T1446" i="5"/>
  <c r="E1452" i="9" s="1"/>
  <c r="AB1446" i="5"/>
  <c r="O1452" i="9" s="1"/>
  <c r="R1448" i="5"/>
  <c r="T1448" i="5"/>
  <c r="E1454" i="9" s="1"/>
  <c r="AB1448" i="5"/>
  <c r="O1454" i="9" s="1"/>
  <c r="R1450" i="5"/>
  <c r="AB1450" i="5"/>
  <c r="O1456" i="9" s="1"/>
  <c r="T1450" i="5"/>
  <c r="E1456" i="9" s="1"/>
  <c r="R1452" i="5"/>
  <c r="T1452" i="5"/>
  <c r="E1458" i="9" s="1"/>
  <c r="AB1452" i="5"/>
  <c r="O1458" i="9" s="1"/>
  <c r="R1454" i="5"/>
  <c r="T1454" i="5"/>
  <c r="E1460" i="9" s="1"/>
  <c r="AB1454" i="5"/>
  <c r="O1460" i="9" s="1"/>
  <c r="R1456" i="5"/>
  <c r="T1456" i="5"/>
  <c r="E1462" i="9" s="1"/>
  <c r="AB1456" i="5"/>
  <c r="O1462" i="9" s="1"/>
  <c r="R1458" i="5"/>
  <c r="T1458" i="5"/>
  <c r="E1464" i="9" s="1"/>
  <c r="AB1458" i="5"/>
  <c r="O1464" i="9" s="1"/>
  <c r="R1460" i="5"/>
  <c r="T1460" i="5"/>
  <c r="E1466" i="9" s="1"/>
  <c r="AB1460" i="5"/>
  <c r="O1466" i="9" s="1"/>
  <c r="R1462" i="5"/>
  <c r="T1462" i="5"/>
  <c r="E1468" i="9" s="1"/>
  <c r="AB1462" i="5"/>
  <c r="O1468" i="9" s="1"/>
  <c r="R1464" i="5"/>
  <c r="T1464" i="5"/>
  <c r="E1470" i="9" s="1"/>
  <c r="AB1464" i="5"/>
  <c r="O1470" i="9" s="1"/>
  <c r="R1466" i="5"/>
  <c r="T1466" i="5"/>
  <c r="E1472" i="9" s="1"/>
  <c r="AB1466" i="5"/>
  <c r="O1472" i="9" s="1"/>
  <c r="R1468" i="5"/>
  <c r="AB1468" i="5"/>
  <c r="O1474" i="9" s="1"/>
  <c r="T1468" i="5"/>
  <c r="E1474" i="9" s="1"/>
  <c r="R1470" i="5"/>
  <c r="T1470" i="5"/>
  <c r="E1476" i="9" s="1"/>
  <c r="AB1470" i="5"/>
  <c r="O1476" i="9" s="1"/>
  <c r="R1472" i="5"/>
  <c r="T1472" i="5"/>
  <c r="E1478" i="9" s="1"/>
  <c r="AB1472" i="5"/>
  <c r="O1478" i="9" s="1"/>
  <c r="R1474" i="5"/>
  <c r="T1474" i="5"/>
  <c r="E1480" i="9" s="1"/>
  <c r="AB1474" i="5"/>
  <c r="O1480" i="9" s="1"/>
  <c r="R1476" i="5"/>
  <c r="T1476" i="5"/>
  <c r="E1482" i="9" s="1"/>
  <c r="AB1476" i="5"/>
  <c r="O1482" i="9" s="1"/>
  <c r="R1478" i="5"/>
  <c r="T1478" i="5"/>
  <c r="E1484" i="9" s="1"/>
  <c r="AB1478" i="5"/>
  <c r="O1484" i="9" s="1"/>
  <c r="R1480" i="5"/>
  <c r="T1480" i="5"/>
  <c r="E1486" i="9" s="1"/>
  <c r="AB1480" i="5"/>
  <c r="O1486" i="9" s="1"/>
  <c r="R1482" i="5"/>
  <c r="AB1482" i="5"/>
  <c r="O1488" i="9" s="1"/>
  <c r="T1482" i="5"/>
  <c r="E1488" i="9" s="1"/>
  <c r="R1484" i="5"/>
  <c r="T1484" i="5"/>
  <c r="E1490" i="9" s="1"/>
  <c r="AB1484" i="5"/>
  <c r="R1486" i="5"/>
  <c r="T1486" i="5"/>
  <c r="E1492" i="9" s="1"/>
  <c r="AB1486" i="5"/>
  <c r="O1492" i="9" s="1"/>
  <c r="R1488" i="5"/>
  <c r="AB1488" i="5"/>
  <c r="O1494" i="9" s="1"/>
  <c r="T1488" i="5"/>
  <c r="E1494" i="9" s="1"/>
  <c r="R1490" i="5"/>
  <c r="T1490" i="5"/>
  <c r="E1496" i="9" s="1"/>
  <c r="AB1490" i="5"/>
  <c r="O1496" i="9" s="1"/>
  <c r="R1492" i="5"/>
  <c r="T1492" i="5"/>
  <c r="E1498" i="9" s="1"/>
  <c r="AB1492" i="5"/>
  <c r="O1498" i="9" s="1"/>
  <c r="R1494" i="5"/>
  <c r="T1494" i="5"/>
  <c r="E1500" i="9" s="1"/>
  <c r="AB1494" i="5"/>
  <c r="O1500" i="9" s="1"/>
  <c r="R1496" i="5"/>
  <c r="AB1496" i="5"/>
  <c r="O1502" i="9" s="1"/>
  <c r="T1496" i="5"/>
  <c r="E1502" i="9" s="1"/>
  <c r="R1498" i="5"/>
  <c r="T1498" i="5"/>
  <c r="AB1498" i="5"/>
  <c r="R1500" i="5"/>
  <c r="T1500" i="5"/>
  <c r="AB1500" i="5"/>
  <c r="AB1047" i="5"/>
  <c r="O1053" i="9" s="1"/>
  <c r="R1047" i="5"/>
  <c r="T1047" i="5"/>
  <c r="E1053" i="9" s="1"/>
  <c r="R1049" i="5"/>
  <c r="T1049" i="5"/>
  <c r="E1055" i="9" s="1"/>
  <c r="AB1049" i="5"/>
  <c r="O1055" i="9" s="1"/>
  <c r="T1051" i="5"/>
  <c r="E1057" i="9" s="1"/>
  <c r="AB1051" i="5"/>
  <c r="R1051" i="5"/>
  <c r="R1053" i="5"/>
  <c r="T1053" i="5"/>
  <c r="E1059" i="9" s="1"/>
  <c r="AB1053" i="5"/>
  <c r="AB1055" i="5"/>
  <c r="O1061" i="9" s="1"/>
  <c r="R1055" i="5"/>
  <c r="T1055" i="5"/>
  <c r="E1061" i="9" s="1"/>
  <c r="R1057" i="5"/>
  <c r="T1057" i="5"/>
  <c r="E1063" i="9" s="1"/>
  <c r="AB1057" i="5"/>
  <c r="O1063" i="9" s="1"/>
  <c r="T1059" i="5"/>
  <c r="E1065" i="9" s="1"/>
  <c r="AB1059" i="5"/>
  <c r="R1059" i="5"/>
  <c r="R1061" i="5"/>
  <c r="AB1061" i="5"/>
  <c r="O1067" i="9" s="1"/>
  <c r="T1061" i="5"/>
  <c r="E1067" i="9" s="1"/>
  <c r="T1063" i="5"/>
  <c r="E1069" i="9" s="1"/>
  <c r="AB1063" i="5"/>
  <c r="O1069" i="9" s="1"/>
  <c r="R1063" i="5"/>
  <c r="R1065" i="5"/>
  <c r="T1065" i="5"/>
  <c r="E1071" i="9" s="1"/>
  <c r="AB1065" i="5"/>
  <c r="O1071" i="9" s="1"/>
  <c r="T1067" i="5"/>
  <c r="E1073" i="9" s="1"/>
  <c r="R1067" i="5"/>
  <c r="AB1067" i="5"/>
  <c r="O1073" i="9" s="1"/>
  <c r="R1069" i="5"/>
  <c r="AB1069" i="5"/>
  <c r="O1075" i="9" s="1"/>
  <c r="T1069" i="5"/>
  <c r="E1075" i="9" s="1"/>
  <c r="R1071" i="5"/>
  <c r="AB1071" i="5"/>
  <c r="O1077" i="9" s="1"/>
  <c r="T1071" i="5"/>
  <c r="E1077" i="9" s="1"/>
  <c r="R1073" i="5"/>
  <c r="T1073" i="5"/>
  <c r="E1079" i="9" s="1"/>
  <c r="AB1073" i="5"/>
  <c r="O1079" i="9" s="1"/>
  <c r="T1075" i="5"/>
  <c r="E1081" i="9" s="1"/>
  <c r="AB1075" i="5"/>
  <c r="R1075" i="5"/>
  <c r="T1077" i="5"/>
  <c r="E1083" i="9" s="1"/>
  <c r="AB1077" i="5"/>
  <c r="O1083" i="9" s="1"/>
  <c r="R1077" i="5"/>
  <c r="AB1079" i="5"/>
  <c r="O1085" i="9" s="1"/>
  <c r="R1079" i="5"/>
  <c r="T1079" i="5"/>
  <c r="E1085" i="9" s="1"/>
  <c r="R1081" i="5"/>
  <c r="T1081" i="5"/>
  <c r="E1087" i="9" s="1"/>
  <c r="AB1081" i="5"/>
  <c r="O1087" i="9" s="1"/>
  <c r="T1083" i="5"/>
  <c r="E1089" i="9" s="1"/>
  <c r="AB1083" i="5"/>
  <c r="R1083" i="5"/>
  <c r="R1085" i="5"/>
  <c r="T1085" i="5"/>
  <c r="E1091" i="9" s="1"/>
  <c r="AB1085" i="5"/>
  <c r="AB1087" i="5"/>
  <c r="O1093" i="9" s="1"/>
  <c r="R1087" i="5"/>
  <c r="T1087" i="5"/>
  <c r="E1093" i="9" s="1"/>
  <c r="R1089" i="5"/>
  <c r="T1089" i="5"/>
  <c r="E1095" i="9" s="1"/>
  <c r="AB1089" i="5"/>
  <c r="O1095" i="9" s="1"/>
  <c r="T1091" i="5"/>
  <c r="E1097" i="9" s="1"/>
  <c r="AB1091" i="5"/>
  <c r="R1091" i="5"/>
  <c r="R1093" i="5"/>
  <c r="T1093" i="5"/>
  <c r="E1099" i="9" s="1"/>
  <c r="AB1093" i="5"/>
  <c r="T1095" i="5"/>
  <c r="E1101" i="9" s="1"/>
  <c r="AB1095" i="5"/>
  <c r="O1101" i="9" s="1"/>
  <c r="R1095" i="5"/>
  <c r="R1097" i="5"/>
  <c r="T1097" i="5"/>
  <c r="E1103" i="9" s="1"/>
  <c r="AB1097" i="5"/>
  <c r="O1103" i="9" s="1"/>
  <c r="T1099" i="5"/>
  <c r="E1105" i="9" s="1"/>
  <c r="R1099" i="5"/>
  <c r="AB1099" i="5"/>
  <c r="O1105" i="9" s="1"/>
  <c r="R1101" i="5"/>
  <c r="T1101" i="5"/>
  <c r="E1107" i="9" s="1"/>
  <c r="AB1101" i="5"/>
  <c r="R1103" i="5"/>
  <c r="AB1103" i="5"/>
  <c r="O1109" i="9" s="1"/>
  <c r="T1103" i="5"/>
  <c r="E1109" i="9" s="1"/>
  <c r="R1105" i="5"/>
  <c r="AB1105" i="5"/>
  <c r="O1111" i="9" s="1"/>
  <c r="T1105" i="5"/>
  <c r="E1111" i="9" s="1"/>
  <c r="T1107" i="5"/>
  <c r="E1113" i="9" s="1"/>
  <c r="AB1107" i="5"/>
  <c r="R1107" i="5"/>
  <c r="T1109" i="5"/>
  <c r="E1115" i="9" s="1"/>
  <c r="AB1109" i="5"/>
  <c r="O1115" i="9" s="1"/>
  <c r="R1109" i="5"/>
  <c r="AB1111" i="5"/>
  <c r="O1117" i="9" s="1"/>
  <c r="R1111" i="5"/>
  <c r="T1111" i="5"/>
  <c r="E1117" i="9" s="1"/>
  <c r="R1113" i="5"/>
  <c r="T1113" i="5"/>
  <c r="E1119" i="9" s="1"/>
  <c r="AB1113" i="5"/>
  <c r="O1119" i="9" s="1"/>
  <c r="T1115" i="5"/>
  <c r="E1121" i="9" s="1"/>
  <c r="AB1115" i="5"/>
  <c r="R1115" i="5"/>
  <c r="R1117" i="5"/>
  <c r="T1117" i="5"/>
  <c r="E1123" i="9" s="1"/>
  <c r="AB1117" i="5"/>
  <c r="O1123" i="9" s="1"/>
  <c r="AB1119" i="5"/>
  <c r="O1125" i="9" s="1"/>
  <c r="R1119" i="5"/>
  <c r="T1119" i="5"/>
  <c r="E1125" i="9" s="1"/>
  <c r="R1121" i="5"/>
  <c r="T1121" i="5"/>
  <c r="E1127" i="9" s="1"/>
  <c r="AB1121" i="5"/>
  <c r="O1127" i="9" s="1"/>
  <c r="T1123" i="5"/>
  <c r="E1129" i="9" s="1"/>
  <c r="AB1123" i="5"/>
  <c r="R1123" i="5"/>
  <c r="R1125" i="5"/>
  <c r="AB1125" i="5"/>
  <c r="O1131" i="9" s="1"/>
  <c r="T1125" i="5"/>
  <c r="E1131" i="9" s="1"/>
  <c r="T1127" i="5"/>
  <c r="E1133" i="9" s="1"/>
  <c r="AB1127" i="5"/>
  <c r="O1133" i="9" s="1"/>
  <c r="R1127" i="5"/>
  <c r="R1129" i="5"/>
  <c r="T1129" i="5"/>
  <c r="E1135" i="9" s="1"/>
  <c r="AB1129" i="5"/>
  <c r="O1135" i="9" s="1"/>
  <c r="T1131" i="5"/>
  <c r="E1137" i="9" s="1"/>
  <c r="R1131" i="5"/>
  <c r="AB1131" i="5"/>
  <c r="O1137" i="9" s="1"/>
  <c r="R1133" i="5"/>
  <c r="AB1133" i="5"/>
  <c r="O1139" i="9" s="1"/>
  <c r="T1133" i="5"/>
  <c r="E1139" i="9" s="1"/>
  <c r="R1135" i="5"/>
  <c r="AB1135" i="5"/>
  <c r="O1141" i="9" s="1"/>
  <c r="T1135" i="5"/>
  <c r="E1141" i="9" s="1"/>
  <c r="R1137" i="5"/>
  <c r="T1137" i="5"/>
  <c r="E1143" i="9" s="1"/>
  <c r="AB1137" i="5"/>
  <c r="O1143" i="9" s="1"/>
  <c r="T1139" i="5"/>
  <c r="E1145" i="9" s="1"/>
  <c r="AB1139" i="5"/>
  <c r="R1139" i="5"/>
  <c r="T1141" i="5"/>
  <c r="E1147" i="9" s="1"/>
  <c r="AB1141" i="5"/>
  <c r="O1147" i="9" s="1"/>
  <c r="R1141" i="5"/>
  <c r="AB1143" i="5"/>
  <c r="O1149" i="9" s="1"/>
  <c r="R1143" i="5"/>
  <c r="T1143" i="5"/>
  <c r="E1149" i="9" s="1"/>
  <c r="R1145" i="5"/>
  <c r="T1145" i="5"/>
  <c r="E1151" i="9" s="1"/>
  <c r="AB1145" i="5"/>
  <c r="O1151" i="9" s="1"/>
  <c r="T1147" i="5"/>
  <c r="E1153" i="9" s="1"/>
  <c r="AB1147" i="5"/>
  <c r="R1147" i="5"/>
  <c r="R1149" i="5"/>
  <c r="T1149" i="5"/>
  <c r="E1155" i="9" s="1"/>
  <c r="AB1149" i="5"/>
  <c r="O1155" i="9" s="1"/>
  <c r="AB1151" i="5"/>
  <c r="O1157" i="9" s="1"/>
  <c r="R1151" i="5"/>
  <c r="T1151" i="5"/>
  <c r="E1157" i="9" s="1"/>
  <c r="R1153" i="5"/>
  <c r="T1153" i="5"/>
  <c r="E1159" i="9" s="1"/>
  <c r="AB1153" i="5"/>
  <c r="O1159" i="9" s="1"/>
  <c r="T1155" i="5"/>
  <c r="E1161" i="9" s="1"/>
  <c r="AB1155" i="5"/>
  <c r="R1155" i="5"/>
  <c r="R1157" i="5"/>
  <c r="T1157" i="5"/>
  <c r="E1163" i="9" s="1"/>
  <c r="AB1157" i="5"/>
  <c r="T1159" i="5"/>
  <c r="E1165" i="9" s="1"/>
  <c r="AB1159" i="5"/>
  <c r="O1165" i="9" s="1"/>
  <c r="R1159" i="5"/>
  <c r="R1161" i="5"/>
  <c r="T1161" i="5"/>
  <c r="E1167" i="9" s="1"/>
  <c r="AB1161" i="5"/>
  <c r="O1167" i="9" s="1"/>
  <c r="T1163" i="5"/>
  <c r="E1169" i="9" s="1"/>
  <c r="R1163" i="5"/>
  <c r="AB1163" i="5"/>
  <c r="O1169" i="9" s="1"/>
  <c r="R1165" i="5"/>
  <c r="T1165" i="5"/>
  <c r="E1171" i="9" s="1"/>
  <c r="AB1165" i="5"/>
  <c r="O1171" i="9" s="1"/>
  <c r="R1167" i="5"/>
  <c r="AB1167" i="5"/>
  <c r="O1173" i="9" s="1"/>
  <c r="T1167" i="5"/>
  <c r="E1173" i="9" s="1"/>
  <c r="R1169" i="5"/>
  <c r="AB1169" i="5"/>
  <c r="O1175" i="9" s="1"/>
  <c r="T1169" i="5"/>
  <c r="E1175" i="9" s="1"/>
  <c r="T1171" i="5"/>
  <c r="E1177" i="9" s="1"/>
  <c r="AB1171" i="5"/>
  <c r="R1171" i="5"/>
  <c r="T1173" i="5"/>
  <c r="E1179" i="9" s="1"/>
  <c r="AB1173" i="5"/>
  <c r="O1179" i="9" s="1"/>
  <c r="R1173" i="5"/>
  <c r="AB1175" i="5"/>
  <c r="O1181" i="9" s="1"/>
  <c r="R1175" i="5"/>
  <c r="T1175" i="5"/>
  <c r="E1181" i="9" s="1"/>
  <c r="R1177" i="5"/>
  <c r="T1177" i="5"/>
  <c r="E1183" i="9" s="1"/>
  <c r="AB1177" i="5"/>
  <c r="O1183" i="9" s="1"/>
  <c r="T1179" i="5"/>
  <c r="E1185" i="9" s="1"/>
  <c r="AB1179" i="5"/>
  <c r="R1179" i="5"/>
  <c r="R1181" i="5"/>
  <c r="T1181" i="5"/>
  <c r="E1187" i="9" s="1"/>
  <c r="AB1181" i="5"/>
  <c r="AB1183" i="5"/>
  <c r="O1189" i="9" s="1"/>
  <c r="R1183" i="5"/>
  <c r="T1183" i="5"/>
  <c r="E1189" i="9" s="1"/>
  <c r="R1185" i="5"/>
  <c r="T1185" i="5"/>
  <c r="E1191" i="9" s="1"/>
  <c r="AB1185" i="5"/>
  <c r="O1191" i="9" s="1"/>
  <c r="T1187" i="5"/>
  <c r="E1193" i="9" s="1"/>
  <c r="AB1187" i="5"/>
  <c r="R1187" i="5"/>
  <c r="R1189" i="5"/>
  <c r="AB1189" i="5"/>
  <c r="O1195" i="9" s="1"/>
  <c r="T1189" i="5"/>
  <c r="E1195" i="9" s="1"/>
  <c r="T1191" i="5"/>
  <c r="E1197" i="9" s="1"/>
  <c r="AB1191" i="5"/>
  <c r="O1197" i="9" s="1"/>
  <c r="R1191" i="5"/>
  <c r="R1193" i="5"/>
  <c r="T1193" i="5"/>
  <c r="E1199" i="9" s="1"/>
  <c r="AB1193" i="5"/>
  <c r="O1199" i="9" s="1"/>
  <c r="T1195" i="5"/>
  <c r="E1201" i="9" s="1"/>
  <c r="R1195" i="5"/>
  <c r="AB1195" i="5"/>
  <c r="O1201" i="9" s="1"/>
  <c r="R1197" i="5"/>
  <c r="AB1197" i="5"/>
  <c r="O1203" i="9" s="1"/>
  <c r="T1197" i="5"/>
  <c r="E1203" i="9" s="1"/>
  <c r="R1199" i="5"/>
  <c r="AB1199" i="5"/>
  <c r="O1205" i="9" s="1"/>
  <c r="T1199" i="5"/>
  <c r="E1205" i="9" s="1"/>
  <c r="R1201" i="5"/>
  <c r="T1201" i="5"/>
  <c r="E1207" i="9" s="1"/>
  <c r="AB1201" i="5"/>
  <c r="O1207" i="9" s="1"/>
  <c r="T1203" i="5"/>
  <c r="E1209" i="9" s="1"/>
  <c r="AB1203" i="5"/>
  <c r="R1203" i="5"/>
  <c r="T1205" i="5"/>
  <c r="E1211" i="9" s="1"/>
  <c r="AB1205" i="5"/>
  <c r="O1211" i="9" s="1"/>
  <c r="R1205" i="5"/>
  <c r="AB1207" i="5"/>
  <c r="O1213" i="9" s="1"/>
  <c r="R1207" i="5"/>
  <c r="T1207" i="5"/>
  <c r="E1213" i="9" s="1"/>
  <c r="R1209" i="5"/>
  <c r="T1209" i="5"/>
  <c r="E1215" i="9" s="1"/>
  <c r="AB1209" i="5"/>
  <c r="O1215" i="9" s="1"/>
  <c r="T1211" i="5"/>
  <c r="E1217" i="9" s="1"/>
  <c r="AB1211" i="5"/>
  <c r="R1211" i="5"/>
  <c r="R1213" i="5"/>
  <c r="T1213" i="5"/>
  <c r="E1219" i="9" s="1"/>
  <c r="AB1213" i="5"/>
  <c r="AB1215" i="5"/>
  <c r="O1221" i="9" s="1"/>
  <c r="R1215" i="5"/>
  <c r="T1215" i="5"/>
  <c r="E1221" i="9" s="1"/>
  <c r="R1217" i="5"/>
  <c r="T1217" i="5"/>
  <c r="E1223" i="9" s="1"/>
  <c r="AB1217" i="5"/>
  <c r="O1223" i="9" s="1"/>
  <c r="T1219" i="5"/>
  <c r="E1225" i="9" s="1"/>
  <c r="AB1219" i="5"/>
  <c r="R1219" i="5"/>
  <c r="R1221" i="5"/>
  <c r="T1221" i="5"/>
  <c r="E1227" i="9" s="1"/>
  <c r="AB1221" i="5"/>
  <c r="T1223" i="5"/>
  <c r="E1229" i="9" s="1"/>
  <c r="AB1223" i="5"/>
  <c r="O1229" i="9" s="1"/>
  <c r="R1223" i="5"/>
  <c r="R1225" i="5"/>
  <c r="T1225" i="5"/>
  <c r="E1231" i="9" s="1"/>
  <c r="AB1225" i="5"/>
  <c r="O1231" i="9" s="1"/>
  <c r="T1227" i="5"/>
  <c r="E1233" i="9" s="1"/>
  <c r="R1227" i="5"/>
  <c r="AB1227" i="5"/>
  <c r="O1233" i="9" s="1"/>
  <c r="R1229" i="5"/>
  <c r="T1229" i="5"/>
  <c r="E1235" i="9" s="1"/>
  <c r="AB1229" i="5"/>
  <c r="R1231" i="5"/>
  <c r="AB1231" i="5"/>
  <c r="O1237" i="9" s="1"/>
  <c r="T1231" i="5"/>
  <c r="E1237" i="9" s="1"/>
  <c r="R1233" i="5"/>
  <c r="AB1233" i="5"/>
  <c r="O1239" i="9" s="1"/>
  <c r="T1233" i="5"/>
  <c r="E1239" i="9" s="1"/>
  <c r="T1235" i="5"/>
  <c r="E1241" i="9" s="1"/>
  <c r="AB1235" i="5"/>
  <c r="R1235" i="5"/>
  <c r="T1237" i="5"/>
  <c r="E1243" i="9" s="1"/>
  <c r="AB1237" i="5"/>
  <c r="O1243" i="9" s="1"/>
  <c r="R1237" i="5"/>
  <c r="AB1239" i="5"/>
  <c r="O1245" i="9" s="1"/>
  <c r="R1239" i="5"/>
  <c r="T1239" i="5"/>
  <c r="E1245" i="9" s="1"/>
  <c r="R1241" i="5"/>
  <c r="T1241" i="5"/>
  <c r="E1247" i="9" s="1"/>
  <c r="AB1241" i="5"/>
  <c r="O1247" i="9" s="1"/>
  <c r="T1243" i="5"/>
  <c r="E1249" i="9" s="1"/>
  <c r="AB1243" i="5"/>
  <c r="R1243" i="5"/>
  <c r="R1245" i="5"/>
  <c r="T1245" i="5"/>
  <c r="E1251" i="9" s="1"/>
  <c r="AB1245" i="5"/>
  <c r="AB1247" i="5"/>
  <c r="O1253" i="9" s="1"/>
  <c r="R1247" i="5"/>
  <c r="T1247" i="5"/>
  <c r="E1253" i="9" s="1"/>
  <c r="R1249" i="5"/>
  <c r="T1249" i="5"/>
  <c r="E1255" i="9" s="1"/>
  <c r="AB1249" i="5"/>
  <c r="O1255" i="9" s="1"/>
  <c r="T1251" i="5"/>
  <c r="E1257" i="9" s="1"/>
  <c r="AB1251" i="5"/>
  <c r="R1251" i="5"/>
  <c r="R1253" i="5"/>
  <c r="AB1253" i="5"/>
  <c r="O1259" i="9" s="1"/>
  <c r="T1253" i="5"/>
  <c r="E1259" i="9" s="1"/>
  <c r="T1255" i="5"/>
  <c r="E1261" i="9" s="1"/>
  <c r="AB1255" i="5"/>
  <c r="O1261" i="9" s="1"/>
  <c r="R1255" i="5"/>
  <c r="R1257" i="5"/>
  <c r="T1257" i="5"/>
  <c r="E1263" i="9" s="1"/>
  <c r="AB1257" i="5"/>
  <c r="O1263" i="9" s="1"/>
  <c r="T1259" i="5"/>
  <c r="E1265" i="9" s="1"/>
  <c r="R1259" i="5"/>
  <c r="AB1259" i="5"/>
  <c r="O1265" i="9" s="1"/>
  <c r="R1261" i="5"/>
  <c r="AB1261" i="5"/>
  <c r="O1267" i="9" s="1"/>
  <c r="T1261" i="5"/>
  <c r="E1267" i="9" s="1"/>
  <c r="R1263" i="5"/>
  <c r="AB1263" i="5"/>
  <c r="O1269" i="9" s="1"/>
  <c r="T1263" i="5"/>
  <c r="E1269" i="9" s="1"/>
  <c r="R1265" i="5"/>
  <c r="T1265" i="5"/>
  <c r="E1271" i="9" s="1"/>
  <c r="AB1265" i="5"/>
  <c r="O1271" i="9" s="1"/>
  <c r="T1267" i="5"/>
  <c r="E1273" i="9" s="1"/>
  <c r="AB1267" i="5"/>
  <c r="R1267" i="5"/>
  <c r="T1269" i="5"/>
  <c r="E1275" i="9" s="1"/>
  <c r="AB1269" i="5"/>
  <c r="O1275" i="9" s="1"/>
  <c r="R1269" i="5"/>
  <c r="AB1271" i="5"/>
  <c r="O1277" i="9" s="1"/>
  <c r="R1271" i="5"/>
  <c r="T1271" i="5"/>
  <c r="E1277" i="9" s="1"/>
  <c r="R1273" i="5"/>
  <c r="T1273" i="5"/>
  <c r="E1279" i="9" s="1"/>
  <c r="AB1273" i="5"/>
  <c r="O1279" i="9" s="1"/>
  <c r="T1275" i="5"/>
  <c r="E1281" i="9" s="1"/>
  <c r="AB1275" i="5"/>
  <c r="R1275" i="5"/>
  <c r="R1277" i="5"/>
  <c r="T1277" i="5"/>
  <c r="E1283" i="9" s="1"/>
  <c r="AB1277" i="5"/>
  <c r="AB1279" i="5"/>
  <c r="O1285" i="9" s="1"/>
  <c r="R1279" i="5"/>
  <c r="T1279" i="5"/>
  <c r="E1285" i="9" s="1"/>
  <c r="R1281" i="5"/>
  <c r="T1281" i="5"/>
  <c r="E1287" i="9" s="1"/>
  <c r="AB1281" i="5"/>
  <c r="O1287" i="9" s="1"/>
  <c r="T1283" i="5"/>
  <c r="E1289" i="9" s="1"/>
  <c r="AB1283" i="5"/>
  <c r="R1283" i="5"/>
  <c r="R1285" i="5"/>
  <c r="T1285" i="5"/>
  <c r="E1291" i="9" s="1"/>
  <c r="AB1285" i="5"/>
  <c r="O1291" i="9" s="1"/>
  <c r="T1287" i="5"/>
  <c r="E1293" i="9" s="1"/>
  <c r="AB1287" i="5"/>
  <c r="O1293" i="9" s="1"/>
  <c r="R1287" i="5"/>
  <c r="R1289" i="5"/>
  <c r="T1289" i="5"/>
  <c r="E1295" i="9" s="1"/>
  <c r="AB1289" i="5"/>
  <c r="O1295" i="9" s="1"/>
  <c r="T1291" i="5"/>
  <c r="E1297" i="9" s="1"/>
  <c r="R1291" i="5"/>
  <c r="AB1291" i="5"/>
  <c r="O1297" i="9" s="1"/>
  <c r="R1293" i="5"/>
  <c r="T1293" i="5"/>
  <c r="E1299" i="9" s="1"/>
  <c r="AB1293" i="5"/>
  <c r="R1295" i="5"/>
  <c r="AB1295" i="5"/>
  <c r="O1301" i="9" s="1"/>
  <c r="T1295" i="5"/>
  <c r="E1301" i="9" s="1"/>
  <c r="R1297" i="5"/>
  <c r="AB1297" i="5"/>
  <c r="O1303" i="9" s="1"/>
  <c r="T1297" i="5"/>
  <c r="E1303" i="9" s="1"/>
  <c r="T1299" i="5"/>
  <c r="E1305" i="9" s="1"/>
  <c r="AB1299" i="5"/>
  <c r="R1299" i="5"/>
  <c r="T1301" i="5"/>
  <c r="E1307" i="9" s="1"/>
  <c r="AB1301" i="5"/>
  <c r="O1307" i="9" s="1"/>
  <c r="R1301" i="5"/>
  <c r="AB1303" i="5"/>
  <c r="O1309" i="9" s="1"/>
  <c r="R1303" i="5"/>
  <c r="T1303" i="5"/>
  <c r="E1309" i="9" s="1"/>
  <c r="R1305" i="5"/>
  <c r="T1305" i="5"/>
  <c r="E1311" i="9" s="1"/>
  <c r="AB1305" i="5"/>
  <c r="O1311" i="9" s="1"/>
  <c r="T1307" i="5"/>
  <c r="E1313" i="9" s="1"/>
  <c r="AB1307" i="5"/>
  <c r="R1307" i="5"/>
  <c r="R1309" i="5"/>
  <c r="T1309" i="5"/>
  <c r="E1315" i="9" s="1"/>
  <c r="AB1309" i="5"/>
  <c r="AB1311" i="5"/>
  <c r="O1317" i="9" s="1"/>
  <c r="R1311" i="5"/>
  <c r="T1311" i="5"/>
  <c r="E1317" i="9" s="1"/>
  <c r="R1313" i="5"/>
  <c r="T1313" i="5"/>
  <c r="E1319" i="9" s="1"/>
  <c r="AB1313" i="5"/>
  <c r="O1319" i="9" s="1"/>
  <c r="T1315" i="5"/>
  <c r="E1321" i="9" s="1"/>
  <c r="AB1315" i="5"/>
  <c r="R1315" i="5"/>
  <c r="R1317" i="5"/>
  <c r="AB1317" i="5"/>
  <c r="O1323" i="9" s="1"/>
  <c r="T1317" i="5"/>
  <c r="E1323" i="9" s="1"/>
  <c r="T1319" i="5"/>
  <c r="E1325" i="9" s="1"/>
  <c r="AB1319" i="5"/>
  <c r="O1325" i="9" s="1"/>
  <c r="R1319" i="5"/>
  <c r="R1321" i="5"/>
  <c r="T1321" i="5"/>
  <c r="E1327" i="9" s="1"/>
  <c r="AB1321" i="5"/>
  <c r="O1327" i="9" s="1"/>
  <c r="T1323" i="5"/>
  <c r="E1329" i="9" s="1"/>
  <c r="R1323" i="5"/>
  <c r="AB1323" i="5"/>
  <c r="O1329" i="9" s="1"/>
  <c r="R1325" i="5"/>
  <c r="AB1325" i="5"/>
  <c r="O1331" i="9" s="1"/>
  <c r="T1325" i="5"/>
  <c r="E1331" i="9" s="1"/>
  <c r="R1327" i="5"/>
  <c r="AB1327" i="5"/>
  <c r="O1333" i="9" s="1"/>
  <c r="T1327" i="5"/>
  <c r="E1333" i="9" s="1"/>
  <c r="R1329" i="5"/>
  <c r="T1329" i="5"/>
  <c r="E1335" i="9" s="1"/>
  <c r="AB1329" i="5"/>
  <c r="O1335" i="9" s="1"/>
  <c r="T1331" i="5"/>
  <c r="E1337" i="9" s="1"/>
  <c r="AB1331" i="5"/>
  <c r="R1331" i="5"/>
  <c r="T1333" i="5"/>
  <c r="E1339" i="9" s="1"/>
  <c r="AB1333" i="5"/>
  <c r="O1339" i="9" s="1"/>
  <c r="R1333" i="5"/>
  <c r="AB1335" i="5"/>
  <c r="O1341" i="9" s="1"/>
  <c r="R1335" i="5"/>
  <c r="T1335" i="5"/>
  <c r="E1341" i="9" s="1"/>
  <c r="R1337" i="5"/>
  <c r="T1337" i="5"/>
  <c r="E1343" i="9" s="1"/>
  <c r="AB1337" i="5"/>
  <c r="O1343" i="9" s="1"/>
  <c r="T1339" i="5"/>
  <c r="E1345" i="9" s="1"/>
  <c r="AB1339" i="5"/>
  <c r="R1339" i="5"/>
  <c r="R1341" i="5"/>
  <c r="T1341" i="5"/>
  <c r="E1347" i="9" s="1"/>
  <c r="AB1341" i="5"/>
  <c r="AB1343" i="5"/>
  <c r="O1349" i="9" s="1"/>
  <c r="R1343" i="5"/>
  <c r="T1343" i="5"/>
  <c r="E1349" i="9" s="1"/>
  <c r="R1345" i="5"/>
  <c r="T1345" i="5"/>
  <c r="E1351" i="9" s="1"/>
  <c r="AB1345" i="5"/>
  <c r="O1351" i="9" s="1"/>
  <c r="T1347" i="5"/>
  <c r="E1353" i="9" s="1"/>
  <c r="AB1347" i="5"/>
  <c r="R1347" i="5"/>
  <c r="R1349" i="5"/>
  <c r="T1349" i="5"/>
  <c r="E1355" i="9" s="1"/>
  <c r="AB1349" i="5"/>
  <c r="T1351" i="5"/>
  <c r="E1357" i="9" s="1"/>
  <c r="AB1351" i="5"/>
  <c r="O1357" i="9" s="1"/>
  <c r="R1351" i="5"/>
  <c r="R1353" i="5"/>
  <c r="T1353" i="5"/>
  <c r="E1359" i="9" s="1"/>
  <c r="AB1353" i="5"/>
  <c r="O1359" i="9" s="1"/>
  <c r="T1355" i="5"/>
  <c r="E1361" i="9" s="1"/>
  <c r="R1355" i="5"/>
  <c r="AB1355" i="5"/>
  <c r="O1361" i="9" s="1"/>
  <c r="R1357" i="5"/>
  <c r="T1357" i="5"/>
  <c r="E1363" i="9" s="1"/>
  <c r="AB1357" i="5"/>
  <c r="R1359" i="5"/>
  <c r="AB1359" i="5"/>
  <c r="O1365" i="9" s="1"/>
  <c r="T1359" i="5"/>
  <c r="E1365" i="9" s="1"/>
  <c r="R1361" i="5"/>
  <c r="AB1361" i="5"/>
  <c r="O1367" i="9" s="1"/>
  <c r="T1361" i="5"/>
  <c r="E1367" i="9" s="1"/>
  <c r="T1363" i="5"/>
  <c r="E1369" i="9" s="1"/>
  <c r="AB1363" i="5"/>
  <c r="R1363" i="5"/>
  <c r="T1365" i="5"/>
  <c r="E1371" i="9" s="1"/>
  <c r="AB1365" i="5"/>
  <c r="O1371" i="9" s="1"/>
  <c r="R1365" i="5"/>
  <c r="AB1367" i="5"/>
  <c r="O1373" i="9" s="1"/>
  <c r="R1367" i="5"/>
  <c r="T1367" i="5"/>
  <c r="E1373" i="9" s="1"/>
  <c r="R1369" i="5"/>
  <c r="T1369" i="5"/>
  <c r="E1375" i="9" s="1"/>
  <c r="AB1369" i="5"/>
  <c r="O1375" i="9" s="1"/>
  <c r="T1371" i="5"/>
  <c r="E1377" i="9" s="1"/>
  <c r="AB1371" i="5"/>
  <c r="R1371" i="5"/>
  <c r="R1373" i="5"/>
  <c r="T1373" i="5"/>
  <c r="E1379" i="9" s="1"/>
  <c r="AB1373" i="5"/>
  <c r="O1379" i="9" s="1"/>
  <c r="AB1375" i="5"/>
  <c r="O1381" i="9" s="1"/>
  <c r="R1375" i="5"/>
  <c r="T1375" i="5"/>
  <c r="E1381" i="9" s="1"/>
  <c r="R1377" i="5"/>
  <c r="T1377" i="5"/>
  <c r="E1383" i="9" s="1"/>
  <c r="AB1377" i="5"/>
  <c r="O1383" i="9" s="1"/>
  <c r="T1379" i="5"/>
  <c r="E1385" i="9" s="1"/>
  <c r="AB1379" i="5"/>
  <c r="R1379" i="5"/>
  <c r="R1381" i="5"/>
  <c r="AB1381" i="5"/>
  <c r="O1387" i="9" s="1"/>
  <c r="T1381" i="5"/>
  <c r="E1387" i="9" s="1"/>
  <c r="T1383" i="5"/>
  <c r="E1389" i="9" s="1"/>
  <c r="AB1383" i="5"/>
  <c r="O1389" i="9" s="1"/>
  <c r="R1383" i="5"/>
  <c r="R1385" i="5"/>
  <c r="T1385" i="5"/>
  <c r="E1391" i="9" s="1"/>
  <c r="AB1385" i="5"/>
  <c r="O1391" i="9" s="1"/>
  <c r="T1387" i="5"/>
  <c r="E1393" i="9" s="1"/>
  <c r="R1387" i="5"/>
  <c r="AB1387" i="5"/>
  <c r="O1393" i="9" s="1"/>
  <c r="R1389" i="5"/>
  <c r="AB1389" i="5"/>
  <c r="O1395" i="9" s="1"/>
  <c r="T1389" i="5"/>
  <c r="E1395" i="9" s="1"/>
  <c r="R1391" i="5"/>
  <c r="AB1391" i="5"/>
  <c r="O1397" i="9" s="1"/>
  <c r="T1391" i="5"/>
  <c r="E1397" i="9" s="1"/>
  <c r="R1393" i="5"/>
  <c r="T1393" i="5"/>
  <c r="E1399" i="9" s="1"/>
  <c r="AB1393" i="5"/>
  <c r="O1399" i="9" s="1"/>
  <c r="T1395" i="5"/>
  <c r="E1401" i="9" s="1"/>
  <c r="AB1395" i="5"/>
  <c r="R1395" i="5"/>
  <c r="T1397" i="5"/>
  <c r="E1403" i="9" s="1"/>
  <c r="AB1397" i="5"/>
  <c r="O1403" i="9" s="1"/>
  <c r="R1397" i="5"/>
  <c r="AB1399" i="5"/>
  <c r="O1405" i="9" s="1"/>
  <c r="R1399" i="5"/>
  <c r="T1399" i="5"/>
  <c r="E1405" i="9" s="1"/>
  <c r="R1401" i="5"/>
  <c r="T1401" i="5"/>
  <c r="E1407" i="9" s="1"/>
  <c r="AB1401" i="5"/>
  <c r="O1407" i="9" s="1"/>
  <c r="T1403" i="5"/>
  <c r="E1409" i="9" s="1"/>
  <c r="AB1403" i="5"/>
  <c r="R1403" i="5"/>
  <c r="R1405" i="5"/>
  <c r="T1405" i="5"/>
  <c r="E1411" i="9" s="1"/>
  <c r="AB1405" i="5"/>
  <c r="O1411" i="9" s="1"/>
  <c r="AB1407" i="5"/>
  <c r="O1413" i="9" s="1"/>
  <c r="R1407" i="5"/>
  <c r="T1407" i="5"/>
  <c r="E1413" i="9" s="1"/>
  <c r="R1409" i="5"/>
  <c r="T1409" i="5"/>
  <c r="E1415" i="9" s="1"/>
  <c r="AB1409" i="5"/>
  <c r="O1415" i="9" s="1"/>
  <c r="T1411" i="5"/>
  <c r="E1417" i="9" s="1"/>
  <c r="AB1411" i="5"/>
  <c r="R1411" i="5"/>
  <c r="R1413" i="5"/>
  <c r="T1413" i="5"/>
  <c r="E1419" i="9" s="1"/>
  <c r="AB1413" i="5"/>
  <c r="T1415" i="5"/>
  <c r="E1421" i="9" s="1"/>
  <c r="AB1415" i="5"/>
  <c r="O1421" i="9" s="1"/>
  <c r="R1415" i="5"/>
  <c r="R1417" i="5"/>
  <c r="T1417" i="5"/>
  <c r="E1423" i="9" s="1"/>
  <c r="AB1417" i="5"/>
  <c r="O1423" i="9" s="1"/>
  <c r="T1419" i="5"/>
  <c r="E1425" i="9" s="1"/>
  <c r="R1419" i="5"/>
  <c r="AB1419" i="5"/>
  <c r="O1425" i="9" s="1"/>
  <c r="R1421" i="5"/>
  <c r="T1421" i="5"/>
  <c r="E1427" i="9" s="1"/>
  <c r="AB1421" i="5"/>
  <c r="O1427" i="9" s="1"/>
  <c r="R1423" i="5"/>
  <c r="AB1423" i="5"/>
  <c r="O1429" i="9" s="1"/>
  <c r="T1423" i="5"/>
  <c r="E1429" i="9" s="1"/>
  <c r="R1425" i="5"/>
  <c r="AB1425" i="5"/>
  <c r="O1431" i="9" s="1"/>
  <c r="T1425" i="5"/>
  <c r="E1431" i="9" s="1"/>
  <c r="T1427" i="5"/>
  <c r="E1433" i="9" s="1"/>
  <c r="AB1427" i="5"/>
  <c r="R1427" i="5"/>
  <c r="T1429" i="5"/>
  <c r="E1435" i="9" s="1"/>
  <c r="AB1429" i="5"/>
  <c r="O1435" i="9" s="1"/>
  <c r="R1429" i="5"/>
  <c r="AB1431" i="5"/>
  <c r="O1437" i="9" s="1"/>
  <c r="R1431" i="5"/>
  <c r="T1431" i="5"/>
  <c r="E1437" i="9" s="1"/>
  <c r="R1433" i="5"/>
  <c r="T1433" i="5"/>
  <c r="E1439" i="9" s="1"/>
  <c r="AB1433" i="5"/>
  <c r="O1439" i="9" s="1"/>
  <c r="T1435" i="5"/>
  <c r="E1441" i="9" s="1"/>
  <c r="AB1435" i="5"/>
  <c r="R1435" i="5"/>
  <c r="R1437" i="5"/>
  <c r="T1437" i="5"/>
  <c r="E1443" i="9" s="1"/>
  <c r="AB1437" i="5"/>
  <c r="AB1439" i="5"/>
  <c r="O1445" i="9" s="1"/>
  <c r="R1439" i="5"/>
  <c r="T1439" i="5"/>
  <c r="E1445" i="9" s="1"/>
  <c r="R1441" i="5"/>
  <c r="T1441" i="5"/>
  <c r="E1447" i="9" s="1"/>
  <c r="AB1441" i="5"/>
  <c r="O1447" i="9" s="1"/>
  <c r="T1443" i="5"/>
  <c r="E1449" i="9" s="1"/>
  <c r="AB1443" i="5"/>
  <c r="R1443" i="5"/>
  <c r="R1445" i="5"/>
  <c r="AB1445" i="5"/>
  <c r="O1451" i="9" s="1"/>
  <c r="T1445" i="5"/>
  <c r="E1451" i="9" s="1"/>
  <c r="T1447" i="5"/>
  <c r="E1453" i="9" s="1"/>
  <c r="AB1447" i="5"/>
  <c r="O1453" i="9" s="1"/>
  <c r="R1447" i="5"/>
  <c r="R1449" i="5"/>
  <c r="T1449" i="5"/>
  <c r="E1455" i="9" s="1"/>
  <c r="AB1449" i="5"/>
  <c r="O1455" i="9" s="1"/>
  <c r="T1451" i="5"/>
  <c r="E1457" i="9" s="1"/>
  <c r="R1451" i="5"/>
  <c r="AB1451" i="5"/>
  <c r="O1457" i="9" s="1"/>
  <c r="R1453" i="5"/>
  <c r="AB1453" i="5"/>
  <c r="O1459" i="9" s="1"/>
  <c r="T1453" i="5"/>
  <c r="E1459" i="9" s="1"/>
  <c r="R1455" i="5"/>
  <c r="AB1455" i="5"/>
  <c r="O1461" i="9" s="1"/>
  <c r="T1455" i="5"/>
  <c r="E1461" i="9" s="1"/>
  <c r="R1457" i="5"/>
  <c r="T1457" i="5"/>
  <c r="E1463" i="9" s="1"/>
  <c r="AB1457" i="5"/>
  <c r="O1463" i="9" s="1"/>
  <c r="T1459" i="5"/>
  <c r="E1465" i="9" s="1"/>
  <c r="AB1459" i="5"/>
  <c r="R1459" i="5"/>
  <c r="T1461" i="5"/>
  <c r="E1467" i="9" s="1"/>
  <c r="AB1461" i="5"/>
  <c r="O1467" i="9" s="1"/>
  <c r="R1461" i="5"/>
  <c r="AB1463" i="5"/>
  <c r="O1469" i="9" s="1"/>
  <c r="R1463" i="5"/>
  <c r="T1463" i="5"/>
  <c r="E1469" i="9" s="1"/>
  <c r="R1465" i="5"/>
  <c r="T1465" i="5"/>
  <c r="E1471" i="9" s="1"/>
  <c r="AB1465" i="5"/>
  <c r="O1471" i="9" s="1"/>
  <c r="T1467" i="5"/>
  <c r="E1473" i="9" s="1"/>
  <c r="AB1467" i="5"/>
  <c r="R1467" i="5"/>
  <c r="R1469" i="5"/>
  <c r="T1469" i="5"/>
  <c r="E1475" i="9" s="1"/>
  <c r="AB1469" i="5"/>
  <c r="AB1471" i="5"/>
  <c r="O1477" i="9" s="1"/>
  <c r="R1471" i="5"/>
  <c r="T1471" i="5"/>
  <c r="E1477" i="9" s="1"/>
  <c r="R1473" i="5"/>
  <c r="T1473" i="5"/>
  <c r="E1479" i="9" s="1"/>
  <c r="AB1473" i="5"/>
  <c r="O1479" i="9" s="1"/>
  <c r="T1475" i="5"/>
  <c r="E1481" i="9" s="1"/>
  <c r="AB1475" i="5"/>
  <c r="R1475" i="5"/>
  <c r="R1477" i="5"/>
  <c r="T1477" i="5"/>
  <c r="E1483" i="9" s="1"/>
  <c r="AB1477" i="5"/>
  <c r="T1479" i="5"/>
  <c r="E1485" i="9" s="1"/>
  <c r="AB1479" i="5"/>
  <c r="O1485" i="9" s="1"/>
  <c r="R1479" i="5"/>
  <c r="R1481" i="5"/>
  <c r="T1481" i="5"/>
  <c r="E1487" i="9" s="1"/>
  <c r="AB1481" i="5"/>
  <c r="O1487" i="9" s="1"/>
  <c r="T1483" i="5"/>
  <c r="E1489" i="9" s="1"/>
  <c r="R1483" i="5"/>
  <c r="AB1483" i="5"/>
  <c r="O1489" i="9" s="1"/>
  <c r="R1485" i="5"/>
  <c r="T1485" i="5"/>
  <c r="E1491" i="9" s="1"/>
  <c r="AB1485" i="5"/>
  <c r="R1487" i="5"/>
  <c r="AB1487" i="5"/>
  <c r="O1493" i="9" s="1"/>
  <c r="T1487" i="5"/>
  <c r="E1493" i="9" s="1"/>
  <c r="R1489" i="5"/>
  <c r="AB1489" i="5"/>
  <c r="O1495" i="9" s="1"/>
  <c r="T1489" i="5"/>
  <c r="E1495" i="9" s="1"/>
  <c r="T1491" i="5"/>
  <c r="E1497" i="9" s="1"/>
  <c r="AB1491" i="5"/>
  <c r="R1491" i="5"/>
  <c r="T1493" i="5"/>
  <c r="E1499" i="9" s="1"/>
  <c r="AB1493" i="5"/>
  <c r="O1499" i="9" s="1"/>
  <c r="R1493" i="5"/>
  <c r="AB1495" i="5"/>
  <c r="O1501" i="9" s="1"/>
  <c r="R1495" i="5"/>
  <c r="T1495" i="5"/>
  <c r="E1501" i="9" s="1"/>
  <c r="R1497" i="5"/>
  <c r="T1497" i="5"/>
  <c r="AB1497" i="5"/>
  <c r="T1499" i="5"/>
  <c r="AB1499" i="5"/>
  <c r="R1499" i="5"/>
  <c r="R1501" i="5"/>
  <c r="T1501" i="5"/>
  <c r="AB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W1429" i="9"/>
  <c r="Y1328" i="9"/>
  <c r="Y796" i="9"/>
  <c r="W796" i="9"/>
  <c r="Y758" i="9"/>
  <c r="Y1444" i="9"/>
  <c r="Y1461" i="9"/>
  <c r="W1362" i="9"/>
  <c r="Y1043" i="9"/>
  <c r="W1043" i="9"/>
  <c r="Y1033" i="9"/>
  <c r="W1496" i="9"/>
  <c r="Y1421" i="9"/>
  <c r="Y1413" i="9"/>
  <c r="W1380" i="9"/>
  <c r="W1184" i="9"/>
  <c r="Y1055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368" i="9"/>
  <c r="Y1270" i="9"/>
  <c r="W1258" i="9"/>
  <c r="W1190" i="9"/>
  <c r="W1174" i="9"/>
  <c r="W1169" i="9"/>
  <c r="W1161" i="9"/>
  <c r="W1125" i="9"/>
  <c r="Y1123" i="9"/>
  <c r="W1105" i="9"/>
  <c r="Y1077" i="9"/>
  <c r="Y1029" i="9"/>
  <c r="W1029" i="9"/>
  <c r="W957" i="9"/>
  <c r="W926" i="9"/>
  <c r="W911" i="9"/>
  <c r="W867" i="9"/>
  <c r="W865" i="9"/>
  <c r="Y812" i="9"/>
  <c r="Y1321" i="9"/>
  <c r="W1165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314" i="9"/>
  <c r="W1268" i="9"/>
  <c r="W1206" i="9"/>
  <c r="W1162" i="9"/>
  <c r="W1158" i="9"/>
  <c r="Y1099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Y107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386" i="9"/>
  <c r="W1033" i="9"/>
  <c r="W557" i="9"/>
  <c r="W1498" i="9"/>
  <c r="W1019" i="9"/>
  <c r="Y1017" i="9"/>
  <c r="W937" i="9"/>
  <c r="W1328" i="9"/>
  <c r="Y1314" i="9"/>
  <c r="W1017" i="9"/>
  <c r="W966" i="9"/>
  <c r="W783" i="9"/>
  <c r="W547" i="9"/>
  <c r="W18" i="9"/>
  <c r="Y1498" i="9"/>
  <c r="Y1496" i="9"/>
  <c r="W1408" i="9"/>
  <c r="W1341" i="9"/>
  <c r="W1216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32" i="9"/>
  <c r="W1228" i="9"/>
  <c r="W576" i="9"/>
  <c r="Y555" i="9"/>
  <c r="W523" i="9"/>
  <c r="W515" i="9"/>
  <c r="Y272" i="9"/>
  <c r="Y248" i="9"/>
  <c r="W211" i="9"/>
  <c r="W109" i="9"/>
  <c r="W77" i="9"/>
  <c r="W1486" i="9"/>
  <c r="W1418" i="9"/>
  <c r="W1412" i="9"/>
  <c r="W1402" i="9"/>
  <c r="W1385" i="9"/>
  <c r="W1360" i="9"/>
  <c r="W1346" i="9"/>
  <c r="W1308" i="9"/>
  <c r="Y1206" i="9"/>
  <c r="W1200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32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12" i="9"/>
  <c r="Y1406" i="9"/>
  <c r="Y1402" i="9"/>
  <c r="W1396" i="9"/>
  <c r="Y1391" i="9"/>
  <c r="Y1385" i="9"/>
  <c r="W1376" i="9"/>
  <c r="W1364" i="9"/>
  <c r="Y1346" i="9"/>
  <c r="Y1344" i="9"/>
  <c r="Y1330" i="9"/>
  <c r="W1324" i="9"/>
  <c r="Y1318" i="9"/>
  <c r="Y1310" i="9"/>
  <c r="Y1268" i="9"/>
  <c r="W1204" i="9"/>
  <c r="W979" i="9"/>
  <c r="W971" i="9"/>
  <c r="W968" i="9"/>
  <c r="W964" i="9"/>
  <c r="W960" i="9"/>
  <c r="W780" i="9"/>
  <c r="Y1216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24" i="9"/>
  <c r="Y1308" i="9"/>
  <c r="Y1208" i="9"/>
  <c r="Y1204" i="9"/>
  <c r="Y1200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145" i="9" l="1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2" i="2"/>
  <c r="B49" i="5"/>
  <c r="A51" i="1"/>
  <c r="A56" i="10" l="1"/>
  <c r="B50" i="5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<sst xmlns="http://schemas.openxmlformats.org/spreadsheetml/2006/main" count="14074" uniqueCount="217">
  <si>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</si>
  <si>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</si>
  <si>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</si>
  <si>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</si>
  <si>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</si>
  <si>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</si>
  <si>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</si>
  <si>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</si>
  <si>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</si>
  <si>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</si>
  <si>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</si>
  <si>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</si>
  <si>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</si>
  <si>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</si>
  <si>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</si>
  <si>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</si>
  <si>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</si>
  <si>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</si>
  <si>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</si>
  <si>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</si>
  <si>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</si>
  <si>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</si>
  <si>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</si>
  <si>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</si>
  <si>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</si>
  <si>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</si>
  <si>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</si>
  <si>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</si>
  <si>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</si>
  <si>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</si>
  <si>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</si>
  <si>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</si>
  <si>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</si>
  <si>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</si>
  <si>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</si>
  <si>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</si>
  <si>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</si>
  <si>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</si>
  <si>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</si>
  <si>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</si>
  <si>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</si>
  <si>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</si>
  <si>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</si>
  <si>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</si>
  <si>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</si>
  <si>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</si>
  <si>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</si>
  <si>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</si>
  <si>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</si>
  <si>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</si>
  <si>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</si>
  <si>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</si>
  <si>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</si>
  <si>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</si>
  <si>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</si>
  <si>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</si>
  <si>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</si>
  <si>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</si>
  <si>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</si>
  <si>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</si>
  <si>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</si>
  <si>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</si>
  <si>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</si>
  <si>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</si>
  <si>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</si>
  <si>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</si>
  <si>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</si>
  <si>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</si>
  <si>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</si>
  <si>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</si>
  <si>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</si>
  <si>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</si>
  <si>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</si>
  <si>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</si>
  <si>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</si>
  <si>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</si>
  <si>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</si>
  <si>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</si>
  <si>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</si>
  <si>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</si>
  <si>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</si>
  <si>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</si>
  <si>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</si>
  <si>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</si>
  <si>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</si>
  <si>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</si>
  <si>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</si>
  <si>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</si>
  <si>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</si>
  <si>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</si>
  <si>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</si>
  <si>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</si>
  <si>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</si>
  <si>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</si>
  <si>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</si>
  <si>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</si>
  <si>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</si>
  <si>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</si>
  <si>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</si>
  <si>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</si>
  <si>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</si>
  <si>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</si>
  <si>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</si>
  <si>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</si>
  <si>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</si>
  <si>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</si>
  <si>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</si>
  <si>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</si>
  <si>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</si>
  <si>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</si>
  <si>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Объект</t>
  </si>
  <si>
    <t>Заказчик</t>
  </si>
  <si>
    <t>Адрес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</si>
  <si>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</si>
  <si>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</si>
  <si>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</si>
  <si>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</si>
  <si>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</si>
  <si>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</si>
  <si>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</si>
  <si>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</si>
  <si>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</si>
  <si>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</si>
  <si>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</si>
  <si>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</si>
  <si>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</si>
  <si>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</si>
  <si>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</si>
  <si>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</si>
  <si>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</si>
  <si>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</si>
  <si>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</si>
  <si>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</si>
  <si>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</si>
  <si>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</si>
  <si>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</si>
  <si>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</si>
  <si>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</si>
  <si>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</si>
  <si>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</si>
  <si>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</si>
  <si>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</si>
  <si>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г. Москва, пр. Ольминского, 1</t>
  </si>
  <si>
    <t>ГБУЗ «ДС 29 ДЗМ»</t>
  </si>
  <si>
    <t>07.22 ОС.ЭОМ</t>
  </si>
  <si>
    <t>Сечение</t>
  </si>
  <si>
    <t>Ввод</t>
  </si>
  <si>
    <t>Условное обозначение</t>
  </si>
  <si>
    <t>Электроустановка санатория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</si>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</sst>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P645"/>
  <sheetViews>
    <sheetView zoomScale="85" zoomScaleNormal="85" workbookViewId="0">
      <selection activeCell="B3" sqref="B3"/>
    </sheetView>
  </sheetViews>
  <sheetFormatPr defaultColWidth="8.88671875" defaultRowHeight="14.4" x14ac:dyDescent="0.3"/>
  <cols>
    <col min="1" max="1" width="12.44140625" style="118" bestFit="1" customWidth="1"/>
    <col min="2" max="2" width="26.33203125" style="118" customWidth="1"/>
    <col min="3" max="3" width="20.109375" style="118" customWidth="1"/>
    <col min="4" max="5" width="19.88671875" style="118" customWidth="1"/>
    <col min="6" max="6" width="23.33203125" style="118" customWidth="1"/>
    <col min="7" max="8" width="21.6640625" style="118" customWidth="1"/>
    <col min="9" max="9" width="16.33203125" style="118" customWidth="1"/>
    <col min="10" max="10" width="22.88671875" style="118" customWidth="1"/>
    <col min="11" max="11" width="20.33203125" style="118" customWidth="1"/>
    <col min="12" max="12" width="21.44140625" style="118" customWidth="1"/>
    <col min="13" max="13" width="23.88671875" style="118" bestFit="1" customWidth="1"/>
    <col min="14" max="14" width="13.5546875" style="118" bestFit="1" customWidth="1"/>
    <col min="15" max="15" width="27.33203125" style="118" bestFit="1" customWidth="1"/>
    <col min="16" max="16" width="21.6640625" style="135" bestFit="1" customWidth="1"/>
    <col min="17" max="16384" width="8.88671875" style="118"/>
  </cols>
  <sheetData>
    <row r="1" spans="1:16" ht="15" thickBot="1" x14ac:dyDescent="0.35">
      <c r="A1" s="142" t="s">
        <v>116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</row>
    <row r="2" spans="1:16" x14ac:dyDescent="0.3">
      <c r="A2" s="120" t="s">
        <v>133</v>
      </c>
      <c r="B2" s="121" t="s">
        <v>110</v>
      </c>
      <c r="C2" s="121" t="s">
        <v>111</v>
      </c>
      <c r="D2" s="121" t="s">
        <v>112</v>
      </c>
      <c r="E2" s="121" t="s">
        <v>114</v>
      </c>
      <c r="F2" s="121" t="s">
        <v>113</v>
      </c>
      <c r="G2" s="121" t="s">
        <v>117</v>
      </c>
      <c r="H2" s="121" t="s">
        <v>125</v>
      </c>
      <c r="I2" s="122" t="s">
        <v>126</v>
      </c>
      <c r="J2" s="121" t="s">
        <v>127</v>
      </c>
      <c r="K2" s="122" t="s">
        <v>128</v>
      </c>
      <c r="L2" s="144"/>
      <c r="M2" s="144"/>
      <c r="N2" s="144"/>
      <c r="O2" s="144"/>
      <c r="P2" s="144"/>
    </row>
    <row r="3" spans="1:16" ht="48" customHeight="1" thickBot="1" x14ac:dyDescent="0.35">
      <c r="A3" s="136" t="s">
        <v>144</v>
      </c>
      <c r="B3" s="137" t="s">
        <v>148</v>
      </c>
      <c r="C3" s="136" t="s">
        <v>143</v>
      </c>
      <c r="D3" s="137" t="s">
        <v>142</v>
      </c>
      <c r="E3" s="137" t="s">
        <v>122</v>
      </c>
      <c r="F3" s="136" t="s">
        <v>123</v>
      </c>
      <c r="G3" s="138">
        <v>45627</v>
      </c>
      <c r="H3" s="136" t="s">
        <v>115</v>
      </c>
      <c r="I3" s="136" t="s">
        <v>149</v>
      </c>
      <c r="J3" s="136" t="s">
        <v>129</v>
      </c>
      <c r="K3" s="139" t="s">
        <v>130</v>
      </c>
      <c r="L3" s="144"/>
      <c r="M3" s="144"/>
      <c r="N3" s="144"/>
      <c r="O3" s="144"/>
      <c r="P3" s="144"/>
    </row>
    <row r="4" spans="1:16" x14ac:dyDescent="0.3">
      <c r="A4" s="140" t="s">
        <v>131</v>
      </c>
      <c r="B4" s="141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141"/>
      <c r="P4" s="141"/>
    </row>
    <row r="5" spans="1:16" x14ac:dyDescent="0.3">
      <c r="A5" s="131" t="s">
        <v>132</v>
      </c>
      <c r="B5" s="123" t="s">
        <v>66</v>
      </c>
      <c r="C5" s="126" t="s">
        <v>107</v>
      </c>
      <c r="D5" s="124" t="s">
        <v>118</v>
      </c>
      <c r="E5" s="124" t="s">
        <v>185</v>
      </c>
      <c r="F5" s="124" t="s">
        <v>119</v>
      </c>
      <c r="G5" s="124" t="s">
        <v>121</v>
      </c>
      <c r="H5" s="124" t="s">
        <v>140</v>
      </c>
      <c r="I5" s="124" t="s">
        <v>141</v>
      </c>
      <c r="J5" s="124" t="s">
        <v>120</v>
      </c>
      <c r="K5" s="124" t="s">
        <v>124</v>
      </c>
      <c r="L5" s="125" t="s">
        <v>77</v>
      </c>
      <c r="M5" s="125" t="s">
        <v>135</v>
      </c>
      <c r="N5" s="125" t="s">
        <v>136</v>
      </c>
      <c r="O5" s="132" t="s">
        <v>137</v>
      </c>
      <c r="P5" s="134" t="s">
        <v>147</v>
      </c>
    </row>
    <row r="6" spans="1:16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IF(INDEX(Тип, ROW(H4)) = "", "", INDEX(Тип, ROW(H4)))</f>
        <v/>
      </c>
      <c r="D6" s="119" t="str" cm="1">
        <f t="array" ref="D6">IF(INDEX(Автомат, ROW(I4)) = "", "", INDEX(Автомат, ROW(I4)))</f>
        <v/>
      </c>
      <c r="E6" s="119" t="str" cm="1">
        <f t="array" ref="E6">IF(INDEX(Производитель, ROW(J4)) = "", "", INDEX(Производитель, ROW(J4)))</f>
        <v/>
      </c>
      <c r="F6" s="119" t="str" cm="1">
        <f t="array" ref="F6">IF(INDEX(Номинал, ROW(K4)) = "", "", INDEX(Номинал, ROW(K4)))</f>
        <v/>
      </c>
      <c r="G6" s="119" t="str" cm="1">
        <f t="array" ref="G6">IF(INDEX(Ток_утечки_УЗО, ROW(L4)) = "", "", INDEX(Ток_утечки_УЗО, ROW(L4)))</f>
        <v/>
      </c>
      <c r="H6" s="119" t="str" cm="1">
        <f t="array" ref="H6">IF(INDEX(Марка_кабеля, ROW(M4)) = "", "", INDEX(Марка_кабеля, ROW(M4)))</f>
        <v/>
      </c>
      <c r="I6" s="119" t="str" cm="1">
        <f t="array" ref="I6">IF(INDEX(Сечение, ROW(N4)) = "", "", INDEX(Сечение, ROW(N4)))</f>
        <v/>
      </c>
      <c r="J6" s="119" t="str" cm="1">
        <f t="array" ref="J6">IF(INDEX(Фаза, ROW(O4)) = "", "", INDEX(Фаза, ROW(O4)))</f>
        <v>1,2,3</v>
      </c>
      <c r="K6" s="119" cm="1">
        <f t="array" ref="K6">IF(INDEX(РЕ, ROW(P4)) = "", "", INDEX(РЕ, ROW(P4)))</f>
        <v>4</v>
      </c>
      <c r="L6" s="119" t="str" cm="1">
        <f t="array" ref="L6">IF(INDEX(Класс, ROW(S4)) = "", "", INDEX(Класс, ROW(S4)))</f>
        <v/>
      </c>
      <c r="M6" s="119" t="str" cm="1">
        <f t="array" ref="M6">IF(INDEX(Установленная_мощность, ROW(U4)) = "", "", INDEX(Установленная_мощность, ROW(U4)))</f>
        <v/>
      </c>
      <c r="N6" s="119" t="str" cm="1">
        <f t="array" ref="N6">IF(INDEX(Расчетный_ток, ROW(V4)) = "", "", INDEX(Расчетный_ток, ROW(V4)))</f>
        <v/>
      </c>
      <c r="O6" s="119" t="str" cm="1">
        <f t="array" ref="O6">IF(INDEX(Наименование_потребителя, ROW(W4)) = "", "", INDEX(Наименование_потребителя, ROW(W4)))</f>
        <v>ГРЩ</v>
      </c>
      <c r="P6" s="119" t="str" cm="1">
        <f t="array" ref="P6">IF(INDEX(Условное_обозначение, ROW(X4)) = "", "", INDEX(Условное_обозначение, ROW(X4)))</f>
        <v/>
      </c>
    </row>
    <row r="7" spans="1:16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IF(INDEX(Тип, ROW(H5)) = "", "", INDEX(Тип, ROW(H5)))</f>
        <v/>
      </c>
      <c r="D7" s="119" t="str" cm="1">
        <f t="array" ref="D7">IF(INDEX(Автомат, ROW(I5)) = "", "", INDEX(Автомат, ROW(I5)))</f>
        <v/>
      </c>
      <c r="E7" s="119" t="str" cm="1">
        <f t="array" ref="E7">IF(INDEX(Производитель, ROW(J5)) = "", "", INDEX(Производитель, ROW(J5)))</f>
        <v/>
      </c>
      <c r="F7" s="119" t="str" cm="1">
        <f t="array" ref="F7">IF(INDEX(Номинал, ROW(K5)) = "", "", INDEX(Номинал, ROW(K5)))</f>
        <v/>
      </c>
      <c r="G7" s="119" t="str" cm="1">
        <f t="array" ref="G7">IF(INDEX(Ток_утечки_УЗО, ROW(L5)) = "", "", INDEX(Ток_утечки_УЗО, ROW(L5)))</f>
        <v/>
      </c>
      <c r="H7" s="119" t="str" cm="1">
        <f t="array" ref="H7">IF(INDEX(Марка_кабеля, ROW(M5)) = "", "", INDEX(Марка_кабеля, ROW(M5)))</f>
        <v/>
      </c>
      <c r="I7" s="119" t="str" cm="1">
        <f t="array" ref="I7">IF(INDEX(Сечение, ROW(N5)) = "", "", INDEX(Сечение, ROW(N5)))</f>
        <v/>
      </c>
      <c r="J7" s="119" t="str" cm="1">
        <f t="array" ref="J7">IF(INDEX(Фаза, ROW(O5)) = "", "", INDEX(Фаза, ROW(O5)))</f>
        <v/>
      </c>
      <c r="K7" s="119" t="str" cm="1">
        <f t="array" ref="K7">IF(INDEX(РЕ, ROW(P5)) = "", "", INDEX(РЕ, ROW(P5)))</f>
        <v/>
      </c>
      <c r="L7" s="119" t="str" cm="1">
        <f t="array" ref="L7">IF(INDEX(Класс, ROW(S5)) = "", "", INDEX(Класс, ROW(S5)))</f>
        <v/>
      </c>
      <c r="M7" s="119" t="str" cm="1">
        <f t="array" ref="M7">IF(INDEX(Установленная_мощность, ROW(U5)) = "", "", INDEX(Установленная_мощность, ROW(U5)))</f>
        <v/>
      </c>
      <c r="N7" s="119" t="str" cm="1">
        <f t="array" ref="N7">IF(INDEX(Расчетный_ток, ROW(V5)) = "", "", INDEX(Расчетный_ток, ROW(V5)))</f>
        <v/>
      </c>
      <c r="O7" s="119" t="str" cm="1">
        <f t="array" ref="O7">IF(INDEX(Наименование_потребителя, ROW(W5)) = "", "", INDEX(Наименование_потребителя, ROW(W5)))</f>
        <v/>
      </c>
      <c r="P7" s="119" t="str" cm="1">
        <f t="array" ref="P7">IF(INDEX(Условное_обозначение, ROW(X5)) = "", "", INDEX(Условное_обозначение, ROW(X5)))</f>
        <v/>
      </c>
    </row>
    <row r="8" spans="1:16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IF(INDEX(Тип, ROW(H6)) = "", "", INDEX(Тип, ROW(H6)))</f>
        <v>QF</v>
      </c>
      <c r="D8" s="119" t="str" cm="1">
        <f t="array" ref="D8">IF(INDEX(Автомат, ROW(I6)) = "", "", INDEX(Автомат, ROW(I6)))</f>
        <v xml:space="preserve">S 203 </v>
      </c>
      <c r="E8" s="119" t="str" cm="1">
        <f t="array" ref="E8">IF(INDEX(Производитель, ROW(J6)) = "", "", INDEX(Производитель, ROW(J6)))</f>
        <v>ABB</v>
      </c>
      <c r="F8" s="119" t="str" cm="1">
        <f t="array" ref="F8">IF(INDEX(Номинал, ROW(K6)) = "", "", INDEX(Номинал, ROW(K6)))</f>
        <v>25</v>
      </c>
      <c r="G8" s="119" t="str" cm="1">
        <f t="array" ref="G8">IF(INDEX(Ток_утечки_УЗО, ROW(L6)) = "", "", INDEX(Ток_утечки_УЗО, ROW(L6)))</f>
        <v/>
      </c>
      <c r="H8" s="119" t="str" cm="1">
        <f t="array" ref="H8">IF(INDEX(Марка_кабеля, ROW(M6)) = "", "", INDEX(Марка_кабеля, ROW(M6)))</f>
        <v>NYM</v>
      </c>
      <c r="I8" s="119" t="str" cm="1">
        <f t="array" ref="I8">IF(INDEX(Сечение, ROW(N6)) = "", "", INDEX(Сечение, ROW(N6)))</f>
        <v>5x4</v>
      </c>
      <c r="J8" s="119" t="str" cm="1">
        <f t="array" ref="J8">IF(INDEX(Фаза, ROW(O6)) = "", "", INDEX(Фаза, ROW(O6)))</f>
        <v>1,2,3</v>
      </c>
      <c r="K8" s="119" cm="1">
        <f t="array" ref="K8">IF(INDEX(РЕ, ROW(P6)) = "", "", INDEX(РЕ, ROW(P6)))</f>
        <v>4</v>
      </c>
      <c r="L8" s="119" t="str" cm="1">
        <f t="array" ref="L8">IF(INDEX(Класс, ROW(S6)) = "", "", INDEX(Класс, ROW(S6)))</f>
        <v>B</v>
      </c>
      <c r="M8" s="119" t="str" cm="1">
        <f t="array" ref="M8">IF(INDEX(Установленная_мощность, ROW(U6)) = "", "", INDEX(Установленная_мощность, ROW(U6)))</f>
        <v/>
      </c>
      <c r="N8" s="119" t="str" cm="1">
        <f t="array" ref="N8">IF(INDEX(Расчетный_ток, ROW(V6)) = "", "", INDEX(Расчетный_ток, ROW(V6)))</f>
        <v/>
      </c>
      <c r="O8" s="119" t="str" cm="1">
        <f t="array" ref="O8">IF(INDEX(Наименование_потребителя, ROW(W6)) = "", "", INDEX(Наименование_потребителя, ROW(W6)))</f>
        <v>ЩСК 2-1 ресепшн</v>
      </c>
      <c r="P8" s="119" t="str" cm="1">
        <f t="array" ref="P8">IF(INDEX(Условное_обозначение, ROW(X6)) = "", "", INDEX(Условное_обозначение, ROW(X6)))</f>
        <v>2</v>
      </c>
    </row>
    <row r="9" spans="1:16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IF(INDEX(Тип, ROW(H7)) = "", "", INDEX(Тип, ROW(H7)))</f>
        <v>QF</v>
      </c>
      <c r="D9" s="119" t="str" cm="1">
        <f t="array" ref="D9">IF(INDEX(Автомат, ROW(I7)) = "", "", INDEX(Автомат, ROW(I7)))</f>
        <v>SH 203 L</v>
      </c>
      <c r="E9" s="119" t="str" cm="1">
        <f t="array" ref="E9">IF(INDEX(Производитель, ROW(J7)) = "", "", INDEX(Производитель, ROW(J7)))</f>
        <v>ABB</v>
      </c>
      <c r="F9" s="119" t="str" cm="1">
        <f t="array" ref="F9">IF(INDEX(Номинал, ROW(K7)) = "", "", INDEX(Номинал, ROW(K7)))</f>
        <v>25</v>
      </c>
      <c r="G9" s="119" t="str" cm="1">
        <f t="array" ref="G9">IF(INDEX(Ток_утечки_УЗО, ROW(L7)) = "", "", INDEX(Ток_утечки_УЗО, ROW(L7)))</f>
        <v/>
      </c>
      <c r="H9" s="119" t="str" cm="1">
        <f t="array" ref="H9">IF(INDEX(Марка_кабеля, ROW(M7)) = "", "", INDEX(Марка_кабеля, ROW(M7)))</f>
        <v>ВВГнг(А)-LS</v>
      </c>
      <c r="I9" s="119" t="str" cm="1">
        <f t="array" ref="I9">IF(INDEX(Сечение, ROW(N7)) = "", "", INDEX(Сечение, ROW(N7)))</f>
        <v>5x4</v>
      </c>
      <c r="J9" s="119" t="str" cm="1">
        <f t="array" ref="J9">IF(INDEX(Фаза, ROW(O7)) = "", "", INDEX(Фаза, ROW(O7)))</f>
        <v>1,2,3</v>
      </c>
      <c r="K9" s="119" cm="1">
        <f t="array" ref="K9">IF(INDEX(РЕ, ROW(P7)) = "", "", INDEX(РЕ, ROW(P7)))</f>
        <v>4</v>
      </c>
      <c r="L9" s="119" t="str" cm="1">
        <f t="array" ref="L9">IF(INDEX(Класс, ROW(S7)) = "", "", INDEX(Класс, ROW(S7)))</f>
        <v>С</v>
      </c>
      <c r="M9" s="119" t="str" cm="1">
        <f t="array" ref="M9">IF(INDEX(Установленная_мощность, ROW(U7)) = "", "", INDEX(Установленная_мощность, ROW(U7)))</f>
        <v/>
      </c>
      <c r="N9" s="119" t="str" cm="1">
        <f t="array" ref="N9">IF(INDEX(Расчетный_ток, ROW(V7)) = "", "", INDEX(Расчетный_ток, ROW(V7)))</f>
        <v/>
      </c>
      <c r="O9" s="119" t="str" cm="1">
        <f t="array" ref="O9">IF(INDEX(Наименование_потребителя, ROW(W7)) = "", "", INDEX(Наименование_потребителя, ROW(W7)))</f>
        <v>рем. Зона ЩК 1-2</v>
      </c>
      <c r="P9" s="119" t="str" cm="1">
        <f t="array" ref="P9">IF(INDEX(Условное_обозначение, ROW(X7)) = "", "", INDEX(Условное_обозначение, ROW(X7)))</f>
        <v>2</v>
      </c>
    </row>
    <row r="10" spans="1:16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IF(INDEX(Тип, ROW(H8)) = "", "", INDEX(Тип, ROW(H8)))</f>
        <v>QF</v>
      </c>
      <c r="D10" s="119" t="str" cm="1">
        <f t="array" ref="D10">IF(INDEX(Автомат, ROW(I8)) = "", "", INDEX(Автомат, ROW(I8)))</f>
        <v xml:space="preserve">S 203 </v>
      </c>
      <c r="E10" s="119" t="str" cm="1">
        <f t="array" ref="E10">IF(INDEX(Производитель, ROW(J8)) = "", "", INDEX(Производитель, ROW(J8)))</f>
        <v>ABB</v>
      </c>
      <c r="F10" s="119" t="str" cm="1">
        <f t="array" ref="F10">IF(INDEX(Номинал, ROW(K8)) = "", "", INDEX(Номинал, ROW(K8)))</f>
        <v>25</v>
      </c>
      <c r="G10" s="119" t="str" cm="1">
        <f t="array" ref="G10">IF(INDEX(Ток_утечки_УЗО, ROW(L8)) = "", "", INDEX(Ток_утечки_УЗО, ROW(L8)))</f>
        <v/>
      </c>
      <c r="H10" s="119" t="str" cm="1">
        <f t="array" ref="H10">IF(INDEX(Марка_кабеля, ROW(M8)) = "", "", INDEX(Марка_кабеля, ROW(M8)))</f>
        <v>NYM</v>
      </c>
      <c r="I10" s="119" t="str" cm="1">
        <f t="array" ref="I10">IF(INDEX(Сечение, ROW(N8)) = "", "", INDEX(Сечение, ROW(N8)))</f>
        <v>5x4</v>
      </c>
      <c r="J10" s="119" t="str" cm="1">
        <f t="array" ref="J10">IF(INDEX(Фаза, ROW(O8)) = "", "", INDEX(Фаза, ROW(O8)))</f>
        <v>1,2,3</v>
      </c>
      <c r="K10" s="119" cm="1">
        <f t="array" ref="K10">IF(INDEX(РЕ, ROW(P8)) = "", "", INDEX(РЕ, ROW(P8)))</f>
        <v>4</v>
      </c>
      <c r="L10" s="119" t="str" cm="1">
        <f t="array" ref="L10">IF(INDEX(Класс, ROW(S8)) = "", "", INDEX(Класс, ROW(S8)))</f>
        <v>С</v>
      </c>
      <c r="M10" s="119" t="str" cm="1">
        <f t="array" ref="M10">IF(INDEX(Установленная_мощность, ROW(U8)) = "", "", INDEX(Установленная_мощность, ROW(U8)))</f>
        <v/>
      </c>
      <c r="N10" s="119" t="str" cm="1">
        <f t="array" ref="N10">IF(INDEX(Расчетный_ток, ROW(V8)) = "", "", INDEX(Расчетный_ток, ROW(V8)))</f>
        <v/>
      </c>
      <c r="O10" s="119" t="str" cm="1">
        <f t="array" ref="O10">IF(INDEX(Наименование_потребителя, ROW(W8)) = "", "", INDEX(Наименование_потребителя, ROW(W8)))</f>
        <v>ЩСК2- (ЩКР кафе)</v>
      </c>
      <c r="P10" s="119" t="str" cm="1">
        <f t="array" ref="P10">IF(INDEX(Условное_обозначение, ROW(X8)) = "", "", INDEX(Условное_обозначение, ROW(X8)))</f>
        <v>2</v>
      </c>
    </row>
    <row r="11" spans="1:16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IF(INDEX(Тип, ROW(H9)) = "", "", INDEX(Тип, ROW(H9)))</f>
        <v>QF</v>
      </c>
      <c r="D11" s="119" t="str" cm="1">
        <f t="array" ref="D11">IF(INDEX(Автомат, ROW(I9)) = "", "", INDEX(Автомат, ROW(I9)))</f>
        <v xml:space="preserve"> T1c T160</v>
      </c>
      <c r="E11" s="119" t="str" cm="1">
        <f t="array" ref="E11">IF(INDEX(Производитель, ROW(J9)) = "", "", INDEX(Производитель, ROW(J9)))</f>
        <v>ABB Tmax</v>
      </c>
      <c r="F11" s="119" t="str" cm="1">
        <f t="array" ref="F11">IF(INDEX(Номинал, ROW(K9)) = "", "", INDEX(Номинал, ROW(K9)))</f>
        <v>100</v>
      </c>
      <c r="G11" s="119" t="str" cm="1">
        <f t="array" ref="G11">IF(INDEX(Ток_утечки_УЗО, ROW(L9)) = "", "", INDEX(Ток_утечки_УЗО, ROW(L9)))</f>
        <v/>
      </c>
      <c r="H11" s="119" t="str" cm="1">
        <f t="array" ref="H11">IF(INDEX(Марка_кабеля, ROW(M9)) = "", "", INDEX(Марка_кабеля, ROW(M9)))</f>
        <v>NYM</v>
      </c>
      <c r="I11" s="119" t="str" cm="1">
        <f t="array" ref="I11">IF(INDEX(Сечение, ROW(N9)) = "", "", INDEX(Сечение, ROW(N9)))</f>
        <v>5x25</v>
      </c>
      <c r="J11" s="119" t="str" cm="1">
        <f t="array" ref="J11">IF(INDEX(Фаза, ROW(O9)) = "", "", INDEX(Фаза, ROW(O9)))</f>
        <v>1,2,3</v>
      </c>
      <c r="K11" s="119" cm="1">
        <f t="array" ref="K11">IF(INDEX(РЕ, ROW(P9)) = "", "", INDEX(РЕ, ROW(P9)))</f>
        <v>4</v>
      </c>
      <c r="L11" s="119" t="str" cm="1">
        <f t="array" ref="L11">IF(INDEX(Класс, ROW(S9)) = "", "", INDEX(Класс, ROW(S9)))</f>
        <v>С</v>
      </c>
      <c r="M11" s="119" t="str" cm="1">
        <f t="array" ref="M11">IF(INDEX(Установленная_мощность, ROW(U9)) = "", "", INDEX(Установленная_мощность, ROW(U9)))</f>
        <v/>
      </c>
      <c r="N11" s="119" t="str" cm="1">
        <f t="array" ref="N11">IF(INDEX(Расчетный_ток, ROW(V9)) = "", "", INDEX(Расчетный_ток, ROW(V9)))</f>
        <v/>
      </c>
      <c r="O11" s="119" t="str" cm="1">
        <f t="array" ref="O11">IF(INDEX(Наименование_потребителя, ROW(W9)) = "", "", INDEX(Наименование_потребителя, ROW(W9)))</f>
        <v>ЩСК2-2 (ЩОА)</v>
      </c>
      <c r="P11" s="119" t="str" cm="1">
        <f t="array" ref="P11">IF(INDEX(Условное_обозначение, ROW(X9)) = "", "", INDEX(Условное_обозначение, ROW(X9)))</f>
        <v>2</v>
      </c>
    </row>
    <row r="12" spans="1:16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IF(INDEX(Тип, ROW(H10)) = "", "", INDEX(Тип, ROW(H10)))</f>
        <v>QF</v>
      </c>
      <c r="D12" s="119" t="str" cm="1">
        <f t="array" ref="D12">IF(INDEX(Автомат, ROW(I10)) = "", "", INDEX(Автомат, ROW(I10)))</f>
        <v xml:space="preserve">S 203 </v>
      </c>
      <c r="E12" s="119" t="str" cm="1">
        <f t="array" ref="E12">IF(INDEX(Производитель, ROW(J10)) = "", "", INDEX(Производитель, ROW(J10)))</f>
        <v>ABB</v>
      </c>
      <c r="F12" s="119" t="str" cm="1">
        <f t="array" ref="F12">IF(INDEX(Номинал, ROW(K10)) = "", "", INDEX(Номинал, ROW(K10)))</f>
        <v>25</v>
      </c>
      <c r="G12" s="119" t="str" cm="1">
        <f t="array" ref="G12">IF(INDEX(Ток_утечки_УЗО, ROW(L10)) = "", "", INDEX(Ток_утечки_УЗО, ROW(L10)))</f>
        <v/>
      </c>
      <c r="H12" s="119" t="str" cm="1">
        <f t="array" ref="H12">IF(INDEX(Марка_кабеля, ROW(M10)) = "", "", INDEX(Марка_кабеля, ROW(M10)))</f>
        <v>NYM</v>
      </c>
      <c r="I12" s="119" t="str" cm="1">
        <f t="array" ref="I12">IF(INDEX(Сечение, ROW(N10)) = "", "", INDEX(Сечение, ROW(N10)))</f>
        <v>5х2,5</v>
      </c>
      <c r="J12" s="119" t="str" cm="1">
        <f t="array" ref="J12">IF(INDEX(Фаза, ROW(O10)) = "", "", INDEX(Фаза, ROW(O10)))</f>
        <v>1,2,3</v>
      </c>
      <c r="K12" s="119" cm="1">
        <f t="array" ref="K12">IF(INDEX(РЕ, ROW(P10)) = "", "", INDEX(РЕ, ROW(P10)))</f>
        <v>4</v>
      </c>
      <c r="L12" s="119" t="str" cm="1">
        <f t="array" ref="L12">IF(INDEX(Класс, ROW(S10)) = "", "", INDEX(Класс, ROW(S10)))</f>
        <v>С</v>
      </c>
      <c r="M12" s="119" t="str" cm="1">
        <f t="array" ref="M12">IF(INDEX(Установленная_мощность, ROW(U10)) = "", "", INDEX(Установленная_мощность, ROW(U10)))</f>
        <v/>
      </c>
      <c r="N12" s="119" t="str" cm="1">
        <f t="array" ref="N12">IF(INDEX(Расчетный_ток, ROW(V10)) = "", "", INDEX(Расчетный_ток, ROW(V10)))</f>
        <v/>
      </c>
      <c r="O12" s="119" t="str" cm="1">
        <f t="array" ref="O12">IF(INDEX(Наименование_потребителя, ROW(W10)) = "", "", INDEX(Наименование_потребителя, ROW(W10)))</f>
        <v>ЩОА 1-1</v>
      </c>
      <c r="P12" s="119" t="str" cm="1">
        <f t="array" ref="P12">IF(INDEX(Условное_обозначение, ROW(X10)) = "", "", INDEX(Условное_обозначение, ROW(X10)))</f>
        <v>2</v>
      </c>
    </row>
    <row r="13" spans="1:16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IF(INDEX(Тип, ROW(H11)) = "", "", INDEX(Тип, ROW(H11)))</f>
        <v>QF</v>
      </c>
      <c r="D13" s="119" t="str" cm="1">
        <f t="array" ref="D13">IF(INDEX(Автомат, ROW(I11)) = "", "", INDEX(Автомат, ROW(I11)))</f>
        <v>SH 203 L</v>
      </c>
      <c r="E13" s="119" t="str" cm="1">
        <f t="array" ref="E13">IF(INDEX(Производитель, ROW(J11)) = "", "", INDEX(Производитель, ROW(J11)))</f>
        <v>ABB</v>
      </c>
      <c r="F13" s="119" t="str" cm="1">
        <f t="array" ref="F13">IF(INDEX(Номинал, ROW(K11)) = "", "", INDEX(Номинал, ROW(K11)))</f>
        <v>20</v>
      </c>
      <c r="G13" s="119" t="str" cm="1">
        <f t="array" ref="G13">IF(INDEX(Ток_утечки_УЗО, ROW(L11)) = "", "", INDEX(Ток_утечки_УЗО, ROW(L11)))</f>
        <v/>
      </c>
      <c r="H13" s="119" t="str" cm="1">
        <f t="array" ref="H13">IF(INDEX(Марка_кабеля, ROW(M11)) = "", "", INDEX(Марка_кабеля, ROW(M11)))</f>
        <v>NYM</v>
      </c>
      <c r="I13" s="119" t="str" cm="1">
        <f t="array" ref="I13">IF(INDEX(Сечение, ROW(N11)) = "", "", INDEX(Сечение, ROW(N11)))</f>
        <v>5x6</v>
      </c>
      <c r="J13" s="119" t="str" cm="1">
        <f t="array" ref="J13">IF(INDEX(Фаза, ROW(O11)) = "", "", INDEX(Фаза, ROW(O11)))</f>
        <v>1,2,3</v>
      </c>
      <c r="K13" s="119" cm="1">
        <f t="array" ref="K13">IF(INDEX(РЕ, ROW(P11)) = "", "", INDEX(РЕ, ROW(P11)))</f>
        <v>4</v>
      </c>
      <c r="L13" s="119" t="str" cm="1">
        <f t="array" ref="L13">IF(INDEX(Класс, ROW(S11)) = "", "", INDEX(Класс, ROW(S11)))</f>
        <v>С</v>
      </c>
      <c r="M13" s="119" t="str" cm="1">
        <f t="array" ref="M13">IF(INDEX(Установленная_мощность, ROW(U11)) = "", "", INDEX(Установленная_мощность, ROW(U11)))</f>
        <v/>
      </c>
      <c r="N13" s="119" t="str" cm="1">
        <f t="array" ref="N13">IF(INDEX(Расчетный_ток, ROW(V11)) = "", "", INDEX(Расчетный_ток, ROW(V11)))</f>
        <v/>
      </c>
      <c r="O13" s="119" t="str" cm="1">
        <f t="array" ref="O13">IF(INDEX(Наименование_потребителя, ROW(W11)) = "", "", INDEX(Наименование_потребителя, ROW(W11)))</f>
        <v>ЩОАп</v>
      </c>
      <c r="P13" s="119" t="str" cm="1">
        <f t="array" ref="P13">IF(INDEX(Условное_обозначение, ROW(X11)) = "", "", INDEX(Условное_обозначение, ROW(X11)))</f>
        <v>2</v>
      </c>
    </row>
    <row r="14" spans="1:16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IF(INDEX(Тип, ROW(H12)) = "", "", INDEX(Тип, ROW(H12)))</f>
        <v>QF</v>
      </c>
      <c r="D14" s="119" t="str" cm="1">
        <f t="array" ref="D14">IF(INDEX(Автомат, ROW(I12)) = "", "", INDEX(Автомат, ROW(I12)))</f>
        <v xml:space="preserve">S 203 </v>
      </c>
      <c r="E14" s="119" t="str" cm="1">
        <f t="array" ref="E14">IF(INDEX(Производитель, ROW(J12)) = "", "", INDEX(Производитель, ROW(J12)))</f>
        <v>ABB</v>
      </c>
      <c r="F14" s="119" t="str" cm="1">
        <f t="array" ref="F14">IF(INDEX(Номинал, ROW(K12)) = "", "", INDEX(Номинал, ROW(K12)))</f>
        <v>20</v>
      </c>
      <c r="G14" s="119" t="str" cm="1">
        <f t="array" ref="G14">IF(INDEX(Ток_утечки_УЗО, ROW(L12)) = "", "", INDEX(Ток_утечки_УЗО, ROW(L12)))</f>
        <v/>
      </c>
      <c r="H14" s="119" t="str" cm="1">
        <f t="array" ref="H14">IF(INDEX(Марка_кабеля, ROW(M12)) = "", "", INDEX(Марка_кабеля, ROW(M12)))</f>
        <v>NYM</v>
      </c>
      <c r="I14" s="119" t="str" cm="1">
        <f t="array" ref="I14">IF(INDEX(Сечение, ROW(N12)) = "", "", INDEX(Сечение, ROW(N12)))</f>
        <v>5х2,5</v>
      </c>
      <c r="J14" s="119" t="str" cm="1">
        <f t="array" ref="J14">IF(INDEX(Фаза, ROW(O12)) = "", "", INDEX(Фаза, ROW(O12)))</f>
        <v>1,2,3</v>
      </c>
      <c r="K14" s="119" cm="1">
        <f t="array" ref="K14">IF(INDEX(РЕ, ROW(P12)) = "", "", INDEX(РЕ, ROW(P12)))</f>
        <v>4</v>
      </c>
      <c r="L14" s="119" t="str" cm="1">
        <f t="array" ref="L14">IF(INDEX(Класс, ROW(S12)) = "", "", INDEX(Класс, ROW(S12)))</f>
        <v>С</v>
      </c>
      <c r="M14" s="119" t="str" cm="1">
        <f t="array" ref="M14">IF(INDEX(Установленная_мощность, ROW(U12)) = "", "", INDEX(Установленная_мощность, ROW(U12)))</f>
        <v/>
      </c>
      <c r="N14" s="119" t="str" cm="1">
        <f t="array" ref="N14">IF(INDEX(Расчетный_ток, ROW(V12)) = "", "", INDEX(Расчетный_ток, ROW(V12)))</f>
        <v/>
      </c>
      <c r="O14" s="119" t="str" cm="1">
        <f t="array" ref="O14">IF(INDEX(Наименование_потребителя, ROW(W12)) = "", "", INDEX(Наименование_потребителя, ROW(W12)))</f>
        <v>ЩОА 1-2</v>
      </c>
      <c r="P14" s="119" t="str" cm="1">
        <f t="array" ref="P14">IF(INDEX(Условное_обозначение, ROW(X12)) = "", "", INDEX(Условное_обозначение, ROW(X12)))</f>
        <v>2</v>
      </c>
    </row>
    <row r="15" spans="1:16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IF(INDEX(Тип, ROW(H13)) = "", "", INDEX(Тип, ROW(H13)))</f>
        <v>QF</v>
      </c>
      <c r="D15" s="119" t="str" cm="1">
        <f t="array" ref="D15">IF(INDEX(Автомат, ROW(I13)) = "", "", INDEX(Автомат, ROW(I13)))</f>
        <v>SH 203 L</v>
      </c>
      <c r="E15" s="119" t="str" cm="1">
        <f t="array" ref="E15">IF(INDEX(Производитель, ROW(J13)) = "", "", INDEX(Производитель, ROW(J13)))</f>
        <v>ABB</v>
      </c>
      <c r="F15" s="119" t="str" cm="1">
        <f t="array" ref="F15">IF(INDEX(Номинал, ROW(K13)) = "", "", INDEX(Номинал, ROW(K13)))</f>
        <v>20</v>
      </c>
      <c r="G15" s="119" t="str" cm="1">
        <f t="array" ref="G15">IF(INDEX(Ток_утечки_УЗО, ROW(L13)) = "", "", INDEX(Ток_утечки_УЗО, ROW(L13)))</f>
        <v/>
      </c>
      <c r="H15" s="119" t="str" cm="1">
        <f t="array" ref="H15">IF(INDEX(Марка_кабеля, ROW(M13)) = "", "", INDEX(Марка_кабеля, ROW(M13)))</f>
        <v>NYM</v>
      </c>
      <c r="I15" s="119" t="str" cm="1">
        <f t="array" ref="I15">IF(INDEX(Сечение, ROW(N13)) = "", "", INDEX(Сечение, ROW(N13)))</f>
        <v>5х2,5</v>
      </c>
      <c r="J15" s="119" t="str" cm="1">
        <f t="array" ref="J15">IF(INDEX(Фаза, ROW(O13)) = "", "", INDEX(Фаза, ROW(O13)))</f>
        <v>1,2,3</v>
      </c>
      <c r="K15" s="119" cm="1">
        <f t="array" ref="K15">IF(INDEX(РЕ, ROW(P13)) = "", "", INDEX(РЕ, ROW(P13)))</f>
        <v>4</v>
      </c>
      <c r="L15" s="119" t="str" cm="1">
        <f t="array" ref="L15">IF(INDEX(Класс, ROW(S13)) = "", "", INDEX(Класс, ROW(S13)))</f>
        <v>С</v>
      </c>
      <c r="M15" s="119" t="str" cm="1">
        <f t="array" ref="M15">IF(INDEX(Установленная_мощность, ROW(U13)) = "", "", INDEX(Установленная_мощность, ROW(U13)))</f>
        <v/>
      </c>
      <c r="N15" s="119" t="str" cm="1">
        <f t="array" ref="N15">IF(INDEX(Расчетный_ток, ROW(V13)) = "", "", INDEX(Расчетный_ток, ROW(V13)))</f>
        <v/>
      </c>
      <c r="O15" s="119" t="str" cm="1">
        <f t="array" ref="O15">IF(INDEX(Наименование_потребителя, ROW(W13)) = "", "", INDEX(Наименование_потребителя, ROW(W13)))</f>
        <v>ЩОА 2-2</v>
      </c>
      <c r="P15" s="119" t="str" cm="1">
        <f t="array" ref="P15">IF(INDEX(Условное_обозначение, ROW(X13)) = "", "", INDEX(Условное_обозначение, ROW(X13)))</f>
        <v>2</v>
      </c>
    </row>
    <row r="16" spans="1:16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IF(INDEX(Тип, ROW(H14)) = "", "", INDEX(Тип, ROW(H14)))</f>
        <v>QF</v>
      </c>
      <c r="D16" s="119" t="str" cm="1">
        <f t="array" ref="D16">IF(INDEX(Автомат, ROW(I14)) = "", "", INDEX(Автомат, ROW(I14)))</f>
        <v>SH 203 L</v>
      </c>
      <c r="E16" s="119" t="str" cm="1">
        <f t="array" ref="E16">IF(INDEX(Производитель, ROW(J14)) = "", "", INDEX(Производитель, ROW(J14)))</f>
        <v>ABB</v>
      </c>
      <c r="F16" s="119" t="str" cm="1">
        <f t="array" ref="F16">IF(INDEX(Номинал, ROW(K14)) = "", "", INDEX(Номинал, ROW(K14)))</f>
        <v>16</v>
      </c>
      <c r="G16" s="119" t="str" cm="1">
        <f t="array" ref="G16">IF(INDEX(Ток_утечки_УЗО, ROW(L14)) = "", "", INDEX(Ток_утечки_УЗО, ROW(L14)))</f>
        <v/>
      </c>
      <c r="H16" s="119" t="str" cm="1">
        <f t="array" ref="H16">IF(INDEX(Марка_кабеля, ROW(M14)) = "", "", INDEX(Марка_кабеля, ROW(M14)))</f>
        <v>NYM</v>
      </c>
      <c r="I16" s="119" t="str" cm="1">
        <f t="array" ref="I16">IF(INDEX(Сечение, ROW(N14)) = "", "", INDEX(Сечение, ROW(N14)))</f>
        <v>5х2,5</v>
      </c>
      <c r="J16" s="119" t="str" cm="1">
        <f t="array" ref="J16">IF(INDEX(Фаза, ROW(O14)) = "", "", INDEX(Фаза, ROW(O14)))</f>
        <v>1,2,3</v>
      </c>
      <c r="K16" s="119" cm="1">
        <f t="array" ref="K16">IF(INDEX(РЕ, ROW(P14)) = "", "", INDEX(РЕ, ROW(P14)))</f>
        <v>4</v>
      </c>
      <c r="L16" s="119" t="str" cm="1">
        <f t="array" ref="L16">IF(INDEX(Класс, ROW(S14)) = "", "", INDEX(Класс, ROW(S14)))</f>
        <v>С</v>
      </c>
      <c r="M16" s="119" t="str" cm="1">
        <f t="array" ref="M16">IF(INDEX(Установленная_мощность, ROW(U14)) = "", "", INDEX(Установленная_мощность, ROW(U14)))</f>
        <v/>
      </c>
      <c r="N16" s="119" t="str" cm="1">
        <f t="array" ref="N16">IF(INDEX(Расчетный_ток, ROW(V14)) = "", "", INDEX(Расчетный_ток, ROW(V14)))</f>
        <v/>
      </c>
      <c r="O16" s="119" t="str" cm="1">
        <f t="array" ref="O16">IF(INDEX(Наименование_потребителя, ROW(W14)) = "", "", INDEX(Наименование_потребителя, ROW(W14)))</f>
        <v>ЩОА 2-1</v>
      </c>
      <c r="P16" s="119" t="str" cm="1">
        <f t="array" ref="P16">IF(INDEX(Условное_обозначение, ROW(X14)) = "", "", INDEX(Условное_обозначение, ROW(X14)))</f>
        <v>2</v>
      </c>
    </row>
    <row r="17" spans="1:16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IF(INDEX(Тип, ROW(H15)) = "", "", INDEX(Тип, ROW(H15)))</f>
        <v>QF</v>
      </c>
      <c r="D17" s="119" t="str" cm="1">
        <f t="array" ref="D17">IF(INDEX(Автомат, ROW(I15)) = "", "", INDEX(Автомат, ROW(I15)))</f>
        <v xml:space="preserve"> T1c T160</v>
      </c>
      <c r="E17" s="119" t="str" cm="1">
        <f t="array" ref="E17">IF(INDEX(Производитель, ROW(J15)) = "", "", INDEX(Производитель, ROW(J15)))</f>
        <v>ABB Tmax</v>
      </c>
      <c r="F17" s="119" t="str" cm="1">
        <f t="array" ref="F17">IF(INDEX(Номинал, ROW(K15)) = "", "", INDEX(Номинал, ROW(K15)))</f>
        <v>63</v>
      </c>
      <c r="G17" s="119" t="str" cm="1">
        <f t="array" ref="G17">IF(INDEX(Ток_утечки_УЗО, ROW(L15)) = "", "", INDEX(Ток_утечки_УЗО, ROW(L15)))</f>
        <v/>
      </c>
      <c r="H17" s="119" t="str" cm="1">
        <f t="array" ref="H17">IF(INDEX(Марка_кабеля, ROW(M15)) = "", "", INDEX(Марка_кабеля, ROW(M15)))</f>
        <v>NYM</v>
      </c>
      <c r="I17" s="119" t="str" cm="1">
        <f t="array" ref="I17">IF(INDEX(Сечение, ROW(N15)) = "", "", INDEX(Сечение, ROW(N15)))</f>
        <v>5x10</v>
      </c>
      <c r="J17" s="119" t="str" cm="1">
        <f t="array" ref="J17">IF(INDEX(Фаза, ROW(O15)) = "", "", INDEX(Фаза, ROW(O15)))</f>
        <v>1,2,3</v>
      </c>
      <c r="K17" s="119" cm="1">
        <f t="array" ref="K17">IF(INDEX(РЕ, ROW(P15)) = "", "", INDEX(РЕ, ROW(P15)))</f>
        <v>4</v>
      </c>
      <c r="L17" s="119" t="str" cm="1">
        <f t="array" ref="L17">IF(INDEX(Класс, ROW(S15)) = "", "", INDEX(Класс, ROW(S15)))</f>
        <v>С</v>
      </c>
      <c r="M17" s="119" t="str" cm="1">
        <f t="array" ref="M17">IF(INDEX(Установленная_мощность, ROW(U15)) = "", "", INDEX(Установленная_мощность, ROW(U15)))</f>
        <v/>
      </c>
      <c r="N17" s="119" t="str" cm="1">
        <f t="array" ref="N17">IF(INDEX(Расчетный_ток, ROW(V15)) = "", "", INDEX(Расчетный_ток, ROW(V15)))</f>
        <v/>
      </c>
      <c r="O17" s="119" t="str" cm="1">
        <f t="array" ref="O17">IF(INDEX(Наименование_потребителя, ROW(W15)) = "", "", INDEX(Наименование_потребителя, ROW(W15)))</f>
        <v>серверы к.230 (с1,2,3)</v>
      </c>
      <c r="P17" s="119" t="str" cm="1">
        <f t="array" ref="P17">IF(INDEX(Условное_обозначение, ROW(X15)) = "", "", INDEX(Условное_обозначение, ROW(X15)))</f>
        <v>2</v>
      </c>
    </row>
    <row r="18" spans="1:16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IF(INDEX(Тип, ROW(H16)) = "", "", INDEX(Тип, ROW(H16)))</f>
        <v>QF</v>
      </c>
      <c r="D18" s="119" t="str" cm="1">
        <f t="array" ref="D18">IF(INDEX(Автомат, ROW(I16)) = "", "", INDEX(Автомат, ROW(I16)))</f>
        <v xml:space="preserve"> T1c T160</v>
      </c>
      <c r="E18" s="119" t="str" cm="1">
        <f t="array" ref="E18">IF(INDEX(Производитель, ROW(J16)) = "", "", INDEX(Производитель, ROW(J16)))</f>
        <v>ABB Tmax</v>
      </c>
      <c r="F18" s="119" t="str" cm="1">
        <f t="array" ref="F18">IF(INDEX(Номинал, ROW(K16)) = "", "", INDEX(Номинал, ROW(K16)))</f>
        <v>25</v>
      </c>
      <c r="G18" s="119" t="str" cm="1">
        <f t="array" ref="G18">IF(INDEX(Ток_утечки_УЗО, ROW(L16)) = "", "", INDEX(Ток_утечки_УЗО, ROW(L16)))</f>
        <v/>
      </c>
      <c r="H18" s="119" t="str" cm="1">
        <f t="array" ref="H18">IF(INDEX(Марка_кабеля, ROW(M16)) = "", "", INDEX(Марка_кабеля, ROW(M16)))</f>
        <v>NYM</v>
      </c>
      <c r="I18" s="119" t="str" cm="1">
        <f t="array" ref="I18">IF(INDEX(Сечение, ROW(N16)) = "", "", INDEX(Сечение, ROW(N16)))</f>
        <v>5х16</v>
      </c>
      <c r="J18" s="119" t="str" cm="1">
        <f t="array" ref="J18">IF(INDEX(Фаза, ROW(O16)) = "", "", INDEX(Фаза, ROW(O16)))</f>
        <v>1,2,3</v>
      </c>
      <c r="K18" s="119" cm="1">
        <f t="array" ref="K18">IF(INDEX(РЕ, ROW(P16)) = "", "", INDEX(РЕ, ROW(P16)))</f>
        <v>4</v>
      </c>
      <c r="L18" s="119" t="str" cm="1">
        <f t="array" ref="L18">IF(INDEX(Класс, ROW(S16)) = "", "", INDEX(Класс, ROW(S16)))</f>
        <v>С</v>
      </c>
      <c r="M18" s="119" t="str" cm="1">
        <f t="array" ref="M18">IF(INDEX(Установленная_мощность, ROW(U16)) = "", "", INDEX(Установленная_мощность, ROW(U16)))</f>
        <v/>
      </c>
      <c r="N18" s="119" t="str" cm="1">
        <f t="array" ref="N18">IF(INDEX(Расчетный_ток, ROW(V16)) = "", "", INDEX(Расчетный_ток, ROW(V16)))</f>
        <v/>
      </c>
      <c r="O18" s="119" t="str" cm="1">
        <f t="array" ref="O18">IF(INDEX(Наименование_потребителя, ROW(W16)) = "", "", INDEX(Наименование_потребителя, ROW(W16)))</f>
        <v>ЩОА 3-2</v>
      </c>
      <c r="P18" s="119" t="str" cm="1">
        <f t="array" ref="P18">IF(INDEX(Условное_обозначение, ROW(X16)) = "", "", INDEX(Условное_обозначение, ROW(X16)))</f>
        <v>2</v>
      </c>
    </row>
    <row r="19" spans="1:16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IF(INDEX(Тип, ROW(H17)) = "", "", INDEX(Тип, ROW(H17)))</f>
        <v>QF</v>
      </c>
      <c r="D19" s="119" t="str" cm="1">
        <f t="array" ref="D19">IF(INDEX(Автомат, ROW(I17)) = "", "", INDEX(Автомат, ROW(I17)))</f>
        <v xml:space="preserve"> T1c T160</v>
      </c>
      <c r="E19" s="119" t="str" cm="1">
        <f t="array" ref="E19">IF(INDEX(Производитель, ROW(J17)) = "", "", INDEX(Производитель, ROW(J17)))</f>
        <v>ABB Tmax</v>
      </c>
      <c r="F19" s="119" t="str" cm="1">
        <f t="array" ref="F19">IF(INDEX(Номинал, ROW(K17)) = "", "", INDEX(Номинал, ROW(K17)))</f>
        <v>25</v>
      </c>
      <c r="G19" s="119" t="str" cm="1">
        <f t="array" ref="G19">IF(INDEX(Ток_утечки_УЗО, ROW(L17)) = "", "", INDEX(Ток_утечки_УЗО, ROW(L17)))</f>
        <v/>
      </c>
      <c r="H19" s="119" t="str" cm="1">
        <f t="array" ref="H19">IF(INDEX(Марка_кабеля, ROW(M17)) = "", "", INDEX(Марка_кабеля, ROW(M17)))</f>
        <v>NYM</v>
      </c>
      <c r="I19" s="119" t="str" cm="1">
        <f t="array" ref="I19">IF(INDEX(Сечение, ROW(N17)) = "", "", INDEX(Сечение, ROW(N17)))</f>
        <v>5х16</v>
      </c>
      <c r="J19" s="119" t="str" cm="1">
        <f t="array" ref="J19">IF(INDEX(Фаза, ROW(O17)) = "", "", INDEX(Фаза, ROW(O17)))</f>
        <v>1,2,3</v>
      </c>
      <c r="K19" s="119" cm="1">
        <f t="array" ref="K19">IF(INDEX(РЕ, ROW(P17)) = "", "", INDEX(РЕ, ROW(P17)))</f>
        <v>4</v>
      </c>
      <c r="L19" s="119" t="str" cm="1">
        <f t="array" ref="L19">IF(INDEX(Класс, ROW(S17)) = "", "", INDEX(Класс, ROW(S17)))</f>
        <v>С</v>
      </c>
      <c r="M19" s="119" t="str" cm="1">
        <f t="array" ref="M19">IF(INDEX(Установленная_мощность, ROW(U17)) = "", "", INDEX(Установленная_мощность, ROW(U17)))</f>
        <v/>
      </c>
      <c r="N19" s="119" t="str" cm="1">
        <f t="array" ref="N19">IF(INDEX(Расчетный_ток, ROW(V17)) = "", "", INDEX(Расчетный_ток, ROW(V17)))</f>
        <v/>
      </c>
      <c r="O19" s="119" t="str" cm="1">
        <f t="array" ref="O19">IF(INDEX(Наименование_потребителя, ROW(W17)) = "", "", INDEX(Наименование_потребителя, ROW(W17)))</f>
        <v>ЩОА 3-3</v>
      </c>
      <c r="P19" s="119" t="str" cm="1">
        <f t="array" ref="P19">IF(INDEX(Условное_обозначение, ROW(X17)) = "", "", INDEX(Условное_обозначение, ROW(X17)))</f>
        <v>2</v>
      </c>
    </row>
    <row r="20" spans="1:16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IF(INDEX(Тип, ROW(H18)) = "", "", INDEX(Тип, ROW(H18)))</f>
        <v>QF</v>
      </c>
      <c r="D20" s="119" t="str" cm="1">
        <f t="array" ref="D20">IF(INDEX(Автомат, ROW(I18)) = "", "", INDEX(Автомат, ROW(I18)))</f>
        <v xml:space="preserve"> T1c T160</v>
      </c>
      <c r="E20" s="119" t="str" cm="1">
        <f t="array" ref="E20">IF(INDEX(Производитель, ROW(J18)) = "", "", INDEX(Производитель, ROW(J18)))</f>
        <v>ABB Tmax</v>
      </c>
      <c r="F20" s="119" t="str" cm="1">
        <f t="array" ref="F20">IF(INDEX(Номинал, ROW(K18)) = "", "", INDEX(Номинал, ROW(K18)))</f>
        <v>25</v>
      </c>
      <c r="G20" s="119" t="str" cm="1">
        <f t="array" ref="G20">IF(INDEX(Ток_утечки_УЗО, ROW(L18)) = "", "", INDEX(Ток_утечки_УЗО, ROW(L18)))</f>
        <v/>
      </c>
      <c r="H20" s="119" t="str" cm="1">
        <f t="array" ref="H20">IF(INDEX(Марка_кабеля, ROW(M18)) = "", "", INDEX(Марка_кабеля, ROW(M18)))</f>
        <v>NYM</v>
      </c>
      <c r="I20" s="119" t="str" cm="1">
        <f t="array" ref="I20">IF(INDEX(Сечение, ROW(N18)) = "", "", INDEX(Сечение, ROW(N18)))</f>
        <v>5х16</v>
      </c>
      <c r="J20" s="119" t="str" cm="1">
        <f t="array" ref="J20">IF(INDEX(Фаза, ROW(O18)) = "", "", INDEX(Фаза, ROW(O18)))</f>
        <v>1,2,3</v>
      </c>
      <c r="K20" s="119" cm="1">
        <f t="array" ref="K20">IF(INDEX(РЕ, ROW(P18)) = "", "", INDEX(РЕ, ROW(P18)))</f>
        <v>4</v>
      </c>
      <c r="L20" s="119" t="str" cm="1">
        <f t="array" ref="L20">IF(INDEX(Класс, ROW(S18)) = "", "", INDEX(Класс, ROW(S18)))</f>
        <v>С</v>
      </c>
      <c r="M20" s="119" t="str" cm="1">
        <f t="array" ref="M20">IF(INDEX(Установленная_мощность, ROW(U18)) = "", "", INDEX(Установленная_мощность, ROW(U18)))</f>
        <v/>
      </c>
      <c r="N20" s="119" t="str" cm="1">
        <f t="array" ref="N20">IF(INDEX(Расчетный_ток, ROW(V18)) = "", "", INDEX(Расчетный_ток, ROW(V18)))</f>
        <v/>
      </c>
      <c r="O20" s="119" t="str" cm="1">
        <f t="array" ref="O20">IF(INDEX(Наименование_потребителя, ROW(W18)) = "", "", INDEX(Наименование_потребителя, ROW(W18)))</f>
        <v>ЩОА 3-4</v>
      </c>
      <c r="P20" s="119" t="str" cm="1">
        <f t="array" ref="P20">IF(INDEX(Условное_обозначение, ROW(X18)) = "", "", INDEX(Условное_обозначение, ROW(X18)))</f>
        <v>2</v>
      </c>
    </row>
    <row r="21" spans="1:16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IF(INDEX(Тип, ROW(H19)) = "", "", INDEX(Тип, ROW(H19)))</f>
        <v>QF</v>
      </c>
      <c r="D21" s="119" t="str" cm="1">
        <f t="array" ref="D21">IF(INDEX(Автомат, ROW(I19)) = "", "", INDEX(Автомат, ROW(I19)))</f>
        <v>SH203L</v>
      </c>
      <c r="E21" s="119" t="str" cm="1">
        <f t="array" ref="E21">IF(INDEX(Производитель, ROW(J19)) = "", "", INDEX(Производитель, ROW(J19)))</f>
        <v>ABB</v>
      </c>
      <c r="F21" s="119" t="str" cm="1">
        <f t="array" ref="F21">IF(INDEX(Номинал, ROW(K19)) = "", "", INDEX(Номинал, ROW(K19)))</f>
        <v>20</v>
      </c>
      <c r="G21" s="119" t="str" cm="1">
        <f t="array" ref="G21">IF(INDEX(Ток_утечки_УЗО, ROW(L19)) = "", "", INDEX(Ток_утечки_УЗО, ROW(L19)))</f>
        <v/>
      </c>
      <c r="H21" s="119" t="str" cm="1">
        <f t="array" ref="H21">IF(INDEX(Марка_кабеля, ROW(M19)) = "", "", INDEX(Марка_кабеля, ROW(M19)))</f>
        <v>NYM</v>
      </c>
      <c r="I21" s="119" t="str" cm="1">
        <f t="array" ref="I21">IF(INDEX(Сечение, ROW(N19)) = "", "", INDEX(Сечение, ROW(N19)))</f>
        <v>5х2,5</v>
      </c>
      <c r="J21" s="119" t="str" cm="1">
        <f t="array" ref="J21">IF(INDEX(Фаза, ROW(O19)) = "", "", INDEX(Фаза, ROW(O19)))</f>
        <v>1,2,3</v>
      </c>
      <c r="K21" s="119" cm="1">
        <f t="array" ref="K21">IF(INDEX(РЕ, ROW(P19)) = "", "", INDEX(РЕ, ROW(P19)))</f>
        <v>4</v>
      </c>
      <c r="L21" s="119" t="str" cm="1">
        <f t="array" ref="L21">IF(INDEX(Класс, ROW(S19)) = "", "", INDEX(Класс, ROW(S19)))</f>
        <v>С</v>
      </c>
      <c r="M21" s="119" t="str" cm="1">
        <f t="array" ref="M21">IF(INDEX(Установленная_мощность, ROW(U19)) = "", "", INDEX(Установленная_мощность, ROW(U19)))</f>
        <v/>
      </c>
      <c r="N21" s="119" t="str" cm="1">
        <f t="array" ref="N21">IF(INDEX(Расчетный_ток, ROW(V19)) = "", "", INDEX(Расчетный_ток, ROW(V19)))</f>
        <v/>
      </c>
      <c r="O21" s="119" t="str" cm="1">
        <f t="array" ref="O21">IF(INDEX(Наименование_потребителя, ROW(W19)) = "", "", INDEX(Наименование_потребителя, ROW(W19)))</f>
        <v>ЩОА 3-5</v>
      </c>
      <c r="P21" s="119" t="str" cm="1">
        <f t="array" ref="P21">IF(INDEX(Условное_обозначение, ROW(X19)) = "", "", INDEX(Условное_обозначение, ROW(X19)))</f>
        <v>2</v>
      </c>
    </row>
    <row r="22" spans="1:16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IF(INDEX(Тип, ROW(H20)) = "", "", INDEX(Тип, ROW(H20)))</f>
        <v>QF</v>
      </c>
      <c r="D22" s="119" t="str" cm="1">
        <f t="array" ref="D22">IF(INDEX(Автомат, ROW(I20)) = "", "", INDEX(Автомат, ROW(I20)))</f>
        <v xml:space="preserve">S 203 </v>
      </c>
      <c r="E22" s="119" t="str" cm="1">
        <f t="array" ref="E22">IF(INDEX(Производитель, ROW(J20)) = "", "", INDEX(Производитель, ROW(J20)))</f>
        <v>ABB</v>
      </c>
      <c r="F22" s="119" t="str" cm="1">
        <f t="array" ref="F22">IF(INDEX(Номинал, ROW(K20)) = "", "", INDEX(Номинал, ROW(K20)))</f>
        <v>25</v>
      </c>
      <c r="G22" s="119" t="str" cm="1">
        <f t="array" ref="G22">IF(INDEX(Ток_утечки_УЗО, ROW(L20)) = "", "", INDEX(Ток_утечки_УЗО, ROW(L20)))</f>
        <v/>
      </c>
      <c r="H22" s="119" t="str" cm="1">
        <f t="array" ref="H22">IF(INDEX(Марка_кабеля, ROW(M20)) = "", "", INDEX(Марка_кабеля, ROW(M20)))</f>
        <v>NYM</v>
      </c>
      <c r="I22" s="119" t="str" cm="1">
        <f t="array" ref="I22">IF(INDEX(Сечение, ROW(N20)) = "", "", INDEX(Сечение, ROW(N20)))</f>
        <v>5x10</v>
      </c>
      <c r="J22" s="119" t="str" cm="1">
        <f t="array" ref="J22">IF(INDEX(Фаза, ROW(O20)) = "", "", INDEX(Фаза, ROW(O20)))</f>
        <v>1,2,3</v>
      </c>
      <c r="K22" s="119" cm="1">
        <f t="array" ref="K22">IF(INDEX(РЕ, ROW(P20)) = "", "", INDEX(РЕ, ROW(P20)))</f>
        <v>4</v>
      </c>
      <c r="L22" s="119" t="str" cm="1">
        <f t="array" ref="L22">IF(INDEX(Класс, ROW(S20)) = "", "", INDEX(Класс, ROW(S20)))</f>
        <v>С</v>
      </c>
      <c r="M22" s="119" t="str" cm="1">
        <f t="array" ref="M22">IF(INDEX(Установленная_мощность, ROW(U20)) = "", "", INDEX(Установленная_мощность, ROW(U20)))</f>
        <v/>
      </c>
      <c r="N22" s="119" t="str" cm="1">
        <f t="array" ref="N22">IF(INDEX(Расчетный_ток, ROW(V20)) = "", "", INDEX(Расчетный_ток, ROW(V20)))</f>
        <v/>
      </c>
      <c r="O22" s="119" t="str" cm="1">
        <f t="array" ref="O22">IF(INDEX(Наименование_потребителя, ROW(W20)) = "", "", INDEX(Наименование_потребителя, ROW(W20)))</f>
        <v>лифт</v>
      </c>
      <c r="P22" s="119" t="str" cm="1">
        <f t="array" ref="P22">IF(INDEX(Условное_обозначение, ROW(X20)) = "", "", INDEX(Условное_обозначение, ROW(X20)))</f>
        <v>2</v>
      </c>
    </row>
    <row r="23" spans="1:16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IF(INDEX(Тип, ROW(H21)) = "", "", INDEX(Тип, ROW(H21)))</f>
        <v>QF</v>
      </c>
      <c r="D23" s="119" t="str" cm="1">
        <f t="array" ref="D23">IF(INDEX(Автомат, ROW(I21)) = "", "", INDEX(Автомат, ROW(I21)))</f>
        <v>SH203L</v>
      </c>
      <c r="E23" s="119" t="str" cm="1">
        <f t="array" ref="E23">IF(INDEX(Производитель, ROW(J21)) = "", "", INDEX(Производитель, ROW(J21)))</f>
        <v>ABB</v>
      </c>
      <c r="F23" s="119" t="str" cm="1">
        <f t="array" ref="F23">IF(INDEX(Номинал, ROW(K21)) = "", "", INDEX(Номинал, ROW(K21)))</f>
        <v>16</v>
      </c>
      <c r="G23" s="119" t="str" cm="1">
        <f t="array" ref="G23">IF(INDEX(Ток_утечки_УЗО, ROW(L21)) = "", "", INDEX(Ток_утечки_УЗО, ROW(L21)))</f>
        <v/>
      </c>
      <c r="H23" s="119" t="str" cm="1">
        <f t="array" ref="H23">IF(INDEX(Марка_кабеля, ROW(M21)) = "", "", INDEX(Марка_кабеля, ROW(M21)))</f>
        <v>NYM</v>
      </c>
      <c r="I23" s="119" t="str" cm="1">
        <f t="array" ref="I23">IF(INDEX(Сечение, ROW(N21)) = "", "", INDEX(Сечение, ROW(N21)))</f>
        <v/>
      </c>
      <c r="J23" s="119" t="str" cm="1">
        <f t="array" ref="J23">IF(INDEX(Фаза, ROW(O21)) = "", "", INDEX(Фаза, ROW(O21)))</f>
        <v>1,2,3</v>
      </c>
      <c r="K23" s="119" cm="1">
        <f t="array" ref="K23">IF(INDEX(РЕ, ROW(P21)) = "", "", INDEX(РЕ, ROW(P21)))</f>
        <v>4</v>
      </c>
      <c r="L23" s="119" t="str" cm="1">
        <f t="array" ref="L23">IF(INDEX(Класс, ROW(S21)) = "", "", INDEX(Класс, ROW(S21)))</f>
        <v>С</v>
      </c>
      <c r="M23" s="119" t="str" cm="1">
        <f t="array" ref="M23">IF(INDEX(Установленная_мощность, ROW(U21)) = "", "", INDEX(Установленная_мощность, ROW(U21)))</f>
        <v/>
      </c>
      <c r="N23" s="119" t="str" cm="1">
        <f t="array" ref="N23">IF(INDEX(Расчетный_ток, ROW(V21)) = "", "", INDEX(Расчетный_ток, ROW(V21)))</f>
        <v/>
      </c>
      <c r="O23" s="119" t="str" cm="1">
        <f t="array" ref="O23">IF(INDEX(Наименование_потребителя, ROW(W21)) = "", "", INDEX(Наименование_потребителя, ROW(W21)))</f>
        <v>резерв</v>
      </c>
      <c r="P23" s="119" t="str" cm="1">
        <f t="array" ref="P23">IF(INDEX(Условное_обозначение, ROW(X21)) = "", "", INDEX(Условное_обозначение, ROW(X21)))</f>
        <v/>
      </c>
    </row>
    <row r="24" spans="1:16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IF(INDEX(Тип, ROW(H22)) = "", "", INDEX(Тип, ROW(H22)))</f>
        <v>QD</v>
      </c>
      <c r="D24" s="119" t="str" cm="1">
        <f t="array" ref="D24">IF(INDEX(Автомат, ROW(I22)) = "", "", INDEX(Автомат, ROW(I22)))</f>
        <v>F204</v>
      </c>
      <c r="E24" s="119" t="str" cm="1">
        <f t="array" ref="E24">IF(INDEX(Производитель, ROW(J22)) = "", "", INDEX(Производитель, ROW(J22)))</f>
        <v>ABB</v>
      </c>
      <c r="F24" s="119" t="str" cm="1">
        <f t="array" ref="F24">IF(INDEX(Номинал, ROW(K22)) = "", "", INDEX(Номинал, ROW(K22)))</f>
        <v>25</v>
      </c>
      <c r="G24" s="119" t="str" cm="1">
        <f t="array" ref="G24">IF(INDEX(Ток_утечки_УЗО, ROW(L22)) = "", "", INDEX(Ток_утечки_УЗО, ROW(L22)))</f>
        <v>30</v>
      </c>
      <c r="H24" s="119" t="str" cm="1">
        <f t="array" ref="H24">IF(INDEX(Марка_кабеля, ROW(M22)) = "", "", INDEX(Марка_кабеля, ROW(M22)))</f>
        <v>NYM</v>
      </c>
      <c r="I24" s="119" t="str" cm="1">
        <f t="array" ref="I24">IF(INDEX(Сечение, ROW(N22)) = "", "", INDEX(Сечение, ROW(N22)))</f>
        <v>5х2,5</v>
      </c>
      <c r="J24" s="119" t="str" cm="1">
        <f t="array" ref="J24">IF(INDEX(Фаза, ROW(O22)) = "", "", INDEX(Фаза, ROW(O22)))</f>
        <v>1,2,3</v>
      </c>
      <c r="K24" s="119" cm="1">
        <f t="array" ref="K24">IF(INDEX(РЕ, ROW(P22)) = "", "", INDEX(РЕ, ROW(P22)))</f>
        <v>4</v>
      </c>
      <c r="L24" s="119" t="str" cm="1">
        <f t="array" ref="L24">IF(INDEX(Класс, ROW(S22)) = "", "", INDEX(Класс, ROW(S22)))</f>
        <v/>
      </c>
      <c r="M24" s="119" t="str" cm="1">
        <f t="array" ref="M24">IF(INDEX(Установленная_мощность, ROW(U22)) = "", "", INDEX(Установленная_мощность, ROW(U22)))</f>
        <v/>
      </c>
      <c r="N24" s="119" t="str" cm="1">
        <f t="array" ref="N24">IF(INDEX(Расчетный_ток, ROW(V22)) = "", "", INDEX(Расчетный_ток, ROW(V22)))</f>
        <v/>
      </c>
      <c r="O24" s="119" t="str" cm="1">
        <f t="array" ref="O24">IF(INDEX(Наименование_потребителя, ROW(W22)) = "", "", INDEX(Наименование_потребителя, ROW(W22)))</f>
        <v/>
      </c>
      <c r="P24" s="119" t="str" cm="1">
        <f t="array" ref="P24">IF(INDEX(Условное_обозначение, ROW(X22)) = "", "", INDEX(Условное_обозначение, ROW(X22)))</f>
        <v>2</v>
      </c>
    </row>
    <row r="25" spans="1:16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IF(INDEX(Тип, ROW(H23)) = "", "", INDEX(Тип, ROW(H23)))</f>
        <v>QF</v>
      </c>
      <c r="D25" s="119" t="str" cm="1">
        <f t="array" ref="D25">IF(INDEX(Автомат, ROW(I23)) = "", "", INDEX(Автомат, ROW(I23)))</f>
        <v xml:space="preserve">S 203 </v>
      </c>
      <c r="E25" s="119" t="str" cm="1">
        <f t="array" ref="E25">IF(INDEX(Производитель, ROW(J23)) = "", "", INDEX(Производитель, ROW(J23)))</f>
        <v>ABB</v>
      </c>
      <c r="F25" s="119" t="str" cm="1">
        <f t="array" ref="F25">IF(INDEX(Номинал, ROW(K23)) = "", "", INDEX(Номинал, ROW(K23)))</f>
        <v>25</v>
      </c>
      <c r="G25" s="119" t="str" cm="1">
        <f t="array" ref="G25">IF(INDEX(Ток_утечки_УЗО, ROW(L23)) = "", "", INDEX(Ток_утечки_УЗО, ROW(L23)))</f>
        <v/>
      </c>
      <c r="H25" s="119" t="str" cm="1">
        <f t="array" ref="H25">IF(INDEX(Марка_кабеля, ROW(M23)) = "", "", INDEX(Марка_кабеля, ROW(M23)))</f>
        <v>NYM</v>
      </c>
      <c r="I25" s="119" t="str" cm="1">
        <f t="array" ref="I25">IF(INDEX(Сечение, ROW(N23)) = "", "", INDEX(Сечение, ROW(N23)))</f>
        <v>3х2,5</v>
      </c>
      <c r="J25" s="119" t="str" cm="1">
        <f t="array" ref="J25">IF(INDEX(Фаза, ROW(O23)) = "", "", INDEX(Фаза, ROW(O23)))</f>
        <v>1,2,3</v>
      </c>
      <c r="K25" s="119" cm="1">
        <f t="array" ref="K25">IF(INDEX(РЕ, ROW(P23)) = "", "", INDEX(РЕ, ROW(P23)))</f>
        <v>4</v>
      </c>
      <c r="L25" s="119" t="str" cm="1">
        <f t="array" ref="L25">IF(INDEX(Класс, ROW(S23)) = "", "", INDEX(Класс, ROW(S23)))</f>
        <v>С</v>
      </c>
      <c r="M25" s="119" t="str" cm="1">
        <f t="array" ref="M25">IF(INDEX(Установленная_мощность, ROW(U23)) = "", "", INDEX(Установленная_мощность, ROW(U23)))</f>
        <v/>
      </c>
      <c r="N25" s="119" t="str" cm="1">
        <f t="array" ref="N25">IF(INDEX(Расчетный_ток, ROW(V23)) = "", "", INDEX(Расчетный_ток, ROW(V23)))</f>
        <v/>
      </c>
      <c r="O25" s="119" t="str" cm="1">
        <f t="array" ref="O25">IF(INDEX(Наименование_потребителя, ROW(W23)) = "", "", INDEX(Наименование_потребителя, ROW(W23)))</f>
        <v>ЩОА рем.зона</v>
      </c>
      <c r="P25" s="119" t="str" cm="1">
        <f t="array" ref="P25">IF(INDEX(Условное_обозначение, ROW(X23)) = "", "", INDEX(Условное_обозначение, ROW(X23)))</f>
        <v>2</v>
      </c>
    </row>
    <row r="26" spans="1:16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IF(INDEX(Тип, ROW(H24)) = "", "", INDEX(Тип, ROW(H24)))</f>
        <v>QF</v>
      </c>
      <c r="D26" s="119" t="str" cm="1">
        <f t="array" ref="D26">IF(INDEX(Автомат, ROW(I24)) = "", "", INDEX(Автомат, ROW(I24)))</f>
        <v>S 201</v>
      </c>
      <c r="E26" s="119" t="str" cm="1">
        <f t="array" ref="E26">IF(INDEX(Производитель, ROW(J24)) = "", "", INDEX(Производитель, ROW(J24)))</f>
        <v>ABB</v>
      </c>
      <c r="F26" s="119" t="str" cm="1">
        <f t="array" ref="F26">IF(INDEX(Номинал, ROW(K24)) = "", "", INDEX(Номинал, ROW(K24)))</f>
        <v>16</v>
      </c>
      <c r="G26" s="119" t="str" cm="1">
        <f t="array" ref="G26">IF(INDEX(Ток_утечки_УЗО, ROW(L24)) = "", "", INDEX(Ток_утечки_УЗО, ROW(L24)))</f>
        <v/>
      </c>
      <c r="H26" s="119" t="str" cm="1">
        <f t="array" ref="H26">IF(INDEX(Марка_кабеля, ROW(M24)) = "", "", INDEX(Марка_кабеля, ROW(M24)))</f>
        <v>NYM</v>
      </c>
      <c r="I26" s="119" t="str" cm="1">
        <f t="array" ref="I26">IF(INDEX(Сечение, ROW(N24)) = "", "", INDEX(Сечение, ROW(N24)))</f>
        <v>3х2,5</v>
      </c>
      <c r="J26" s="119" t="str" cm="1">
        <f t="array" ref="J26">IF(INDEX(Фаза, ROW(O24)) = "", "", INDEX(Фаза, ROW(O24)))</f>
        <v>1</v>
      </c>
      <c r="K26" s="119" cm="1">
        <f t="array" ref="K26">IF(INDEX(РЕ, ROW(P24)) = "", "", INDEX(РЕ, ROW(P24)))</f>
        <v>4</v>
      </c>
      <c r="L26" s="119" t="str" cm="1">
        <f t="array" ref="L26">IF(INDEX(Класс, ROW(S24)) = "", "", INDEX(Класс, ROW(S24)))</f>
        <v>B</v>
      </c>
      <c r="M26" s="119" t="str" cm="1">
        <f t="array" ref="M26">IF(INDEX(Установленная_мощность, ROW(U24)) = "", "", INDEX(Установленная_мощность, ROW(U24)))</f>
        <v/>
      </c>
      <c r="N26" s="119" t="str" cm="1">
        <f t="array" ref="N26">IF(INDEX(Расчетный_ток, ROW(V24)) = "", "", INDEX(Расчетный_ток, ROW(V24)))</f>
        <v/>
      </c>
      <c r="O26" s="119" t="str" cm="1">
        <f t="array" ref="O26">IF(INDEX(Наименование_потребителя, ROW(W24)) = "", "", INDEX(Наименование_потребителя, ROW(W24)))</f>
        <v/>
      </c>
      <c r="P26" s="119" t="str" cm="1">
        <f t="array" ref="P26">IF(INDEX(Условное_обозначение, ROW(X24)) = "", "", INDEX(Условное_обозначение, ROW(X24)))</f>
        <v/>
      </c>
    </row>
    <row r="27" spans="1:16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IF(INDEX(Тип, ROW(H25)) = "", "", INDEX(Тип, ROW(H25)))</f>
        <v>QF</v>
      </c>
      <c r="D27" s="119" t="str" cm="1">
        <f t="array" ref="D27">IF(INDEX(Автомат, ROW(I25)) = "", "", INDEX(Автомат, ROW(I25)))</f>
        <v>S 203</v>
      </c>
      <c r="E27" s="119" t="str" cm="1">
        <f t="array" ref="E27">IF(INDEX(Производитель, ROW(J25)) = "", "", INDEX(Производитель, ROW(J25)))</f>
        <v>ABB</v>
      </c>
      <c r="F27" s="119" t="str" cm="1">
        <f t="array" ref="F27">IF(INDEX(Номинал, ROW(K25)) = "", "", INDEX(Номинал, ROW(K25)))</f>
        <v>32</v>
      </c>
      <c r="G27" s="119" t="str" cm="1">
        <f t="array" ref="G27">IF(INDEX(Ток_утечки_УЗО, ROW(L25)) = "", "", INDEX(Ток_утечки_УЗО, ROW(L25)))</f>
        <v/>
      </c>
      <c r="H27" s="119" t="str" cm="1">
        <f t="array" ref="H27">IF(INDEX(Марка_кабеля, ROW(M25)) = "", "", INDEX(Марка_кабеля, ROW(M25)))</f>
        <v>NYM</v>
      </c>
      <c r="I27" s="119" t="str" cm="1">
        <f t="array" ref="I27">IF(INDEX(Сечение, ROW(N25)) = "", "", INDEX(Сечение, ROW(N25)))</f>
        <v>3х2,5</v>
      </c>
      <c r="J27" s="119" t="str" cm="1">
        <f t="array" ref="J27">IF(INDEX(Фаза, ROW(O25)) = "", "", INDEX(Фаза, ROW(O25)))</f>
        <v>1,2,3</v>
      </c>
      <c r="K27" s="119" cm="1">
        <f t="array" ref="K27">IF(INDEX(РЕ, ROW(P25)) = "", "", INDEX(РЕ, ROW(P25)))</f>
        <v>4</v>
      </c>
      <c r="L27" s="119" t="str" cm="1">
        <f t="array" ref="L27">IF(INDEX(Класс, ROW(S25)) = "", "", INDEX(Класс, ROW(S25)))</f>
        <v>C</v>
      </c>
      <c r="M27" s="119" t="str" cm="1">
        <f t="array" ref="M27">IF(INDEX(Установленная_мощность, ROW(U25)) = "", "", INDEX(Установленная_мощность, ROW(U25)))</f>
        <v/>
      </c>
      <c r="N27" s="119" t="str" cm="1">
        <f t="array" ref="N27">IF(INDEX(Расчетный_ток, ROW(V25)) = "", "", INDEX(Расчетный_ток, ROW(V25)))</f>
        <v/>
      </c>
      <c r="O27" s="119" t="str" cm="1">
        <f t="array" ref="O27">IF(INDEX(Наименование_потребителя, ROW(W25)) = "", "", INDEX(Наименование_потребителя, ROW(W25)))</f>
        <v/>
      </c>
      <c r="P27" s="119" t="str" cm="1">
        <f t="array" ref="P27">IF(INDEX(Условное_обозначение, ROW(X25)) = "", "", INDEX(Условное_обозначение, ROW(X25)))</f>
        <v/>
      </c>
    </row>
    <row r="28" spans="1:16" x14ac:dyDescent="0.3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IF(INDEX(Тип, ROW(H26)) = "", "", INDEX(Тип, ROW(H26)))</f>
        <v/>
      </c>
      <c r="D28" s="119" t="str" cm="1">
        <f t="array" ref="D28">IF(INDEX(Автомат, ROW(I26)) = "", "", INDEX(Автомат, ROW(I26)))</f>
        <v/>
      </c>
      <c r="E28" s="119" t="str" cm="1">
        <f t="array" ref="E28">IF(INDEX(Производитель, ROW(J26)) = "", "", INDEX(Производитель, ROW(J26)))</f>
        <v/>
      </c>
      <c r="F28" s="119" t="str" cm="1">
        <f t="array" ref="F28">IF(INDEX(Номинал, ROW(K26)) = "", "", INDEX(Номинал, ROW(K26)))</f>
        <v/>
      </c>
      <c r="G28" s="119" t="str" cm="1">
        <f t="array" ref="G28">IF(INDEX(Ток_утечки_УЗО, ROW(L26)) = "", "", INDEX(Ток_утечки_УЗО, ROW(L26)))</f>
        <v/>
      </c>
      <c r="H28" s="119" t="str" cm="1">
        <f t="array" ref="H28">IF(INDEX(Марка_кабеля, ROW(M26)) = "", "", INDEX(Марка_кабеля, ROW(M26)))</f>
        <v/>
      </c>
      <c r="I28" s="119" t="str" cm="1">
        <f t="array" ref="I28">IF(INDEX(Сечение, ROW(N26)) = "", "", INDEX(Сечение, ROW(N26)))</f>
        <v/>
      </c>
      <c r="J28" s="119" t="str" cm="1">
        <f t="array" ref="J28">IF(INDEX(Фаза, ROW(O26)) = "", "", INDEX(Фаза, ROW(O26)))</f>
        <v>1,2,3</v>
      </c>
      <c r="K28" s="119" t="str" cm="1">
        <f t="array" ref="K28">IF(INDEX(РЕ, ROW(P26)) = "", "", INDEX(РЕ, ROW(P26)))</f>
        <v>4</v>
      </c>
      <c r="L28" s="119" t="str" cm="1">
        <f t="array" ref="L28">IF(INDEX(Класс, ROW(S26)) = "", "", INDEX(Класс, ROW(S26)))</f>
        <v/>
      </c>
      <c r="M28" s="119" t="str" cm="1">
        <f t="array" ref="M28">IF(INDEX(Установленная_мощность, ROW(U26)) = "", "", INDEX(Установленная_мощность, ROW(U26)))</f>
        <v/>
      </c>
      <c r="N28" s="119" t="str" cm="1">
        <f t="array" ref="N28">IF(INDEX(Расчетный_ток, ROW(V26)) = "", "", INDEX(Расчетный_ток, ROW(V26)))</f>
        <v/>
      </c>
      <c r="O28" s="119" t="str" cm="1">
        <f t="array" ref="O28">IF(INDEX(Наименование_потребителя, ROW(W26)) = "", "", INDEX(Наименование_потребителя, ROW(W26)))</f>
        <v>ГРЩ</v>
      </c>
      <c r="P28" s="119" t="str" cm="1">
        <f t="array" ref="P28">IF(INDEX(Условное_обозначение, ROW(X26)) = "", "", INDEX(Условное_обозначение, ROW(X26)))</f>
        <v/>
      </c>
    </row>
    <row r="29" spans="1:16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IF(INDEX(Тип, ROW(H27)) = "", "", INDEX(Тип, ROW(H27)))</f>
        <v/>
      </c>
      <c r="D29" s="119" t="str" cm="1">
        <f t="array" ref="D29">IF(INDEX(Автомат, ROW(I27)) = "", "", INDEX(Автомат, ROW(I27)))</f>
        <v/>
      </c>
      <c r="E29" s="119" t="str" cm="1">
        <f t="array" ref="E29">IF(INDEX(Производитель, ROW(J27)) = "", "", INDEX(Производитель, ROW(J27)))</f>
        <v/>
      </c>
      <c r="F29" s="119" t="str" cm="1">
        <f t="array" ref="F29">IF(INDEX(Номинал, ROW(K27)) = "", "", INDEX(Номинал, ROW(K27)))</f>
        <v/>
      </c>
      <c r="G29" s="119" t="str" cm="1">
        <f t="array" ref="G29">IF(INDEX(Ток_утечки_УЗО, ROW(L27)) = "", "", INDEX(Ток_утечки_УЗО, ROW(L27)))</f>
        <v/>
      </c>
      <c r="H29" s="119" t="str" cm="1">
        <f t="array" ref="H29">IF(INDEX(Марка_кабеля, ROW(M27)) = "", "", INDEX(Марка_кабеля, ROW(M27)))</f>
        <v/>
      </c>
      <c r="I29" s="119" t="str" cm="1">
        <f t="array" ref="I29">IF(INDEX(Сечение, ROW(N27)) = "", "", INDEX(Сечение, ROW(N27)))</f>
        <v/>
      </c>
      <c r="J29" s="119" t="str" cm="1">
        <f t="array" ref="J29">IF(INDEX(Фаза, ROW(O27)) = "", "", INDEX(Фаза, ROW(O27)))</f>
        <v/>
      </c>
      <c r="K29" s="119" t="str" cm="1">
        <f t="array" ref="K29">IF(INDEX(РЕ, ROW(P27)) = "", "", INDEX(РЕ, ROW(P27)))</f>
        <v/>
      </c>
      <c r="L29" s="119" t="str" cm="1">
        <f t="array" ref="L29">IF(INDEX(Класс, ROW(S27)) = "", "", INDEX(Класс, ROW(S27)))</f>
        <v/>
      </c>
      <c r="M29" s="119" t="str" cm="1">
        <f t="array" ref="M29">IF(INDEX(Установленная_мощность, ROW(U27)) = "", "", INDEX(Установленная_мощность, ROW(U27)))</f>
        <v/>
      </c>
      <c r="N29" s="119" t="str" cm="1">
        <f t="array" ref="N29">IF(INDEX(Расчетный_ток, ROW(V27)) = "", "", INDEX(Расчетный_ток, ROW(V27)))</f>
        <v/>
      </c>
      <c r="O29" s="119" t="str" cm="1">
        <f t="array" ref="O29">IF(INDEX(Наименование_потребителя, ROW(W27)) = "", "", INDEX(Наименование_потребителя, ROW(W27)))</f>
        <v/>
      </c>
      <c r="P29" s="119" t="str" cm="1">
        <f t="array" ref="P29">IF(INDEX(Условное_обозначение, ROW(X27)) = "", "", INDEX(Условное_обозначение, ROW(X27)))</f>
        <v/>
      </c>
    </row>
    <row r="30" spans="1:16" x14ac:dyDescent="0.3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IF(INDEX(Тип, ROW(H28)) = "", "", INDEX(Тип, ROW(H28)))</f>
        <v>QF</v>
      </c>
      <c r="D30" s="119" t="str" cm="1">
        <f t="array" ref="D30">IF(INDEX(Автомат, ROW(I28)) = "", "", INDEX(Автомат, ROW(I28)))</f>
        <v xml:space="preserve"> T1c T160</v>
      </c>
      <c r="E30" s="119" t="str" cm="1">
        <f t="array" ref="E30">IF(INDEX(Производитель, ROW(J28)) = "", "", INDEX(Производитель, ROW(J28)))</f>
        <v>ABB Tmax</v>
      </c>
      <c r="F30" s="119" t="str" cm="1">
        <f t="array" ref="F30">IF(INDEX(Номинал, ROW(K28)) = "", "", INDEX(Номинал, ROW(K28)))</f>
        <v>80</v>
      </c>
      <c r="G30" s="119" t="str" cm="1">
        <f t="array" ref="G30">IF(INDEX(Ток_утечки_УЗО, ROW(L28)) = "", "", INDEX(Ток_утечки_УЗО, ROW(L28)))</f>
        <v/>
      </c>
      <c r="H30" s="119" t="str" cm="1">
        <f t="array" ref="H30">IF(INDEX(Марка_кабеля, ROW(M28)) = "", "", INDEX(Марка_кабеля, ROW(M28)))</f>
        <v>NYM</v>
      </c>
      <c r="I30" s="119" t="str" cm="1">
        <f t="array" ref="I30">IF(INDEX(Сечение, ROW(N28)) = "", "", INDEX(Сечение, ROW(N28)))</f>
        <v>5x35</v>
      </c>
      <c r="J30" s="119" t="str" cm="1">
        <f t="array" ref="J30">IF(INDEX(Фаза, ROW(O28)) = "", "", INDEX(Фаза, ROW(O28)))</f>
        <v>1,2,3</v>
      </c>
      <c r="K30" s="119" t="str" cm="1">
        <f t="array" ref="K30">IF(INDEX(РЕ, ROW(P28)) = "", "", INDEX(РЕ, ROW(P28)))</f>
        <v>4</v>
      </c>
      <c r="L30" s="119" t="str" cm="1">
        <f t="array" ref="L30">IF(INDEX(Класс, ROW(S28)) = "", "", INDEX(Класс, ROW(S28)))</f>
        <v>C</v>
      </c>
      <c r="M30" s="119" t="str" cm="1">
        <f t="array" ref="M30">IF(INDEX(Установленная_мощность, ROW(U28)) = "", "", INDEX(Установленная_мощность, ROW(U28)))</f>
        <v/>
      </c>
      <c r="N30" s="119" t="str" cm="1">
        <f t="array" ref="N30">IF(INDEX(Расчетный_ток, ROW(V28)) = "", "", INDEX(Расчетный_ток, ROW(V28)))</f>
        <v/>
      </c>
      <c r="O30" s="119" t="str" cm="1">
        <f t="array" ref="O30">IF(INDEX(Наименование_потребителя, ROW(W28)) = "", "", INDEX(Наименование_потребителя, ROW(W28)))</f>
        <v>ЩАК</v>
      </c>
      <c r="P30" s="119" t="str" cm="1">
        <f t="array" ref="P30">IF(INDEX(Условное_обозначение, ROW(X28)) = "", "", INDEX(Условное_обозначение, ROW(X28)))</f>
        <v>2</v>
      </c>
    </row>
    <row r="31" spans="1:16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IF(INDEX(Тип, ROW(H29)) = "", "", INDEX(Тип, ROW(H29)))</f>
        <v>QF</v>
      </c>
      <c r="D31" s="119" t="str" cm="1">
        <f t="array" ref="D31">IF(INDEX(Автомат, ROW(I29)) = "", "", INDEX(Автомат, ROW(I29)))</f>
        <v>S233R</v>
      </c>
      <c r="E31" s="119" t="str" cm="1">
        <f t="array" ref="E31">IF(INDEX(Производитель, ROW(J29)) = "", "", INDEX(Производитель, ROW(J29)))</f>
        <v>ABB</v>
      </c>
      <c r="F31" s="119" t="str" cm="1">
        <f t="array" ref="F31">IF(INDEX(Номинал, ROW(K29)) = "", "", INDEX(Номинал, ROW(K29)))</f>
        <v>40</v>
      </c>
      <c r="G31" s="119" t="str" cm="1">
        <f t="array" ref="G31">IF(INDEX(Ток_утечки_УЗО, ROW(L29)) = "", "", INDEX(Ток_утечки_УЗО, ROW(L29)))</f>
        <v/>
      </c>
      <c r="H31" s="119" t="str" cm="1">
        <f t="array" ref="H31">IF(INDEX(Марка_кабеля, ROW(M29)) = "", "", INDEX(Марка_кабеля, ROW(M29)))</f>
        <v>NYM</v>
      </c>
      <c r="I31" s="119" t="str" cm="1">
        <f t="array" ref="I31">IF(INDEX(Сечение, ROW(N29)) = "", "", INDEX(Сечение, ROW(N29)))</f>
        <v>5x25</v>
      </c>
      <c r="J31" s="119" t="str" cm="1">
        <f t="array" ref="J31">IF(INDEX(Фаза, ROW(O29)) = "", "", INDEX(Фаза, ROW(O29)))</f>
        <v>1,2,3</v>
      </c>
      <c r="K31" s="119" t="str" cm="1">
        <f t="array" ref="K31">IF(INDEX(РЕ, ROW(P29)) = "", "", INDEX(РЕ, ROW(P29)))</f>
        <v>4</v>
      </c>
      <c r="L31" s="119" t="str" cm="1">
        <f t="array" ref="L31">IF(INDEX(Класс, ROW(S29)) = "", "", INDEX(Класс, ROW(S29)))</f>
        <v>C</v>
      </c>
      <c r="M31" s="119" t="str" cm="1">
        <f t="array" ref="M31">IF(INDEX(Установленная_мощность, ROW(U29)) = "", "", INDEX(Установленная_мощность, ROW(U29)))</f>
        <v/>
      </c>
      <c r="N31" s="119" t="str" cm="1">
        <f t="array" ref="N31">IF(INDEX(Расчетный_ток, ROW(V29)) = "", "", INDEX(Расчетный_ток, ROW(V29)))</f>
        <v/>
      </c>
      <c r="O31" s="119" t="str" cm="1">
        <f t="array" ref="O31">IF(INDEX(Наименование_потребителя, ROW(W29)) = "", "", INDEX(Наименование_потребителя, ROW(W29)))</f>
        <v>ВПД 1</v>
      </c>
      <c r="P31" s="119" t="str" cm="1">
        <f t="array" ref="P31">IF(INDEX(Условное_обозначение, ROW(X29)) = "", "", INDEX(Условное_обозначение, ROW(X29)))</f>
        <v>2</v>
      </c>
    </row>
    <row r="32" spans="1:16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IF(INDEX(Тип, ROW(H30)) = "", "", INDEX(Тип, ROW(H30)))</f>
        <v>QF</v>
      </c>
      <c r="D32" s="119" t="str" cm="1">
        <f t="array" ref="D32">IF(INDEX(Автомат, ROW(I30)) = "", "", INDEX(Автомат, ROW(I30)))</f>
        <v>SH203L</v>
      </c>
      <c r="E32" s="119" t="str" cm="1">
        <f t="array" ref="E32">IF(INDEX(Производитель, ROW(J30)) = "", "", INDEX(Производитель, ROW(J30)))</f>
        <v>ABB</v>
      </c>
      <c r="F32" s="119" t="str" cm="1">
        <f t="array" ref="F32">IF(INDEX(Номинал, ROW(K30)) = "", "", INDEX(Номинал, ROW(K30)))</f>
        <v>20</v>
      </c>
      <c r="G32" s="119" t="str" cm="1">
        <f t="array" ref="G32">IF(INDEX(Ток_утечки_УЗО, ROW(L30)) = "", "", INDEX(Ток_утечки_УЗО, ROW(L30)))</f>
        <v/>
      </c>
      <c r="H32" s="119" t="str" cm="1">
        <f t="array" ref="H32">IF(INDEX(Марка_кабеля, ROW(M30)) = "", "", INDEX(Марка_кабеля, ROW(M30)))</f>
        <v>NYM</v>
      </c>
      <c r="I32" s="119" t="str" cm="1">
        <f t="array" ref="I32">IF(INDEX(Сечение, ROW(N30)) = "", "", INDEX(Сечение, ROW(N30)))</f>
        <v>5x4</v>
      </c>
      <c r="J32" s="119" t="str" cm="1">
        <f t="array" ref="J32">IF(INDEX(Фаза, ROW(O30)) = "", "", INDEX(Фаза, ROW(O30)))</f>
        <v>1,2,3</v>
      </c>
      <c r="K32" s="119" t="str" cm="1">
        <f t="array" ref="K32">IF(INDEX(РЕ, ROW(P30)) = "", "", INDEX(РЕ, ROW(P30)))</f>
        <v>4</v>
      </c>
      <c r="L32" s="119" t="str" cm="1">
        <f t="array" ref="L32">IF(INDEX(Класс, ROW(S30)) = "", "", INDEX(Класс, ROW(S30)))</f>
        <v>C</v>
      </c>
      <c r="M32" s="119" t="str" cm="1">
        <f t="array" ref="M32">IF(INDEX(Установленная_мощность, ROW(U30)) = "", "", INDEX(Установленная_мощность, ROW(U30)))</f>
        <v/>
      </c>
      <c r="N32" s="119" t="str" cm="1">
        <f t="array" ref="N32">IF(INDEX(Расчетный_ток, ROW(V30)) = "", "", INDEX(Расчетный_ток, ROW(V30)))</f>
        <v/>
      </c>
      <c r="O32" s="119" t="str" cm="1">
        <f t="array" ref="O32">IF(INDEX(Наименование_потребителя, ROW(W30)) = "", "", INDEX(Наименование_потребителя, ROW(W30)))</f>
        <v>ППД 1</v>
      </c>
      <c r="P32" s="119" t="str" cm="1">
        <f t="array" ref="P32">IF(INDEX(Условное_обозначение, ROW(X30)) = "", "", INDEX(Условное_обозначение, ROW(X30)))</f>
        <v>2</v>
      </c>
    </row>
    <row r="33" spans="1:16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IF(INDEX(Тип, ROW(H31)) = "", "", INDEX(Тип, ROW(H31)))</f>
        <v>QF</v>
      </c>
      <c r="D33" s="119" t="str" cm="1">
        <f t="array" ref="D33">IF(INDEX(Автомат, ROW(I31)) = "", "", INDEX(Автомат, ROW(I31)))</f>
        <v>SH201L</v>
      </c>
      <c r="E33" s="119" t="str" cm="1">
        <f t="array" ref="E33">IF(INDEX(Производитель, ROW(J31)) = "", "", INDEX(Производитель, ROW(J31)))</f>
        <v>ABB</v>
      </c>
      <c r="F33" s="119" t="str" cm="1">
        <f t="array" ref="F33">IF(INDEX(Номинал, ROW(K31)) = "", "", INDEX(Номинал, ROW(K31)))</f>
        <v>16</v>
      </c>
      <c r="G33" s="119" t="str" cm="1">
        <f t="array" ref="G33">IF(INDEX(Ток_утечки_УЗО, ROW(L31)) = "", "", INDEX(Ток_утечки_УЗО, ROW(L31)))</f>
        <v/>
      </c>
      <c r="H33" s="119" t="str" cm="1">
        <f t="array" ref="H33">IF(INDEX(Марка_кабеля, ROW(M31)) = "", "", INDEX(Марка_кабеля, ROW(M31)))</f>
        <v/>
      </c>
      <c r="I33" s="119" t="str" cm="1">
        <f t="array" ref="I33">IF(INDEX(Сечение, ROW(N31)) = "", "", INDEX(Сечение, ROW(N31)))</f>
        <v/>
      </c>
      <c r="J33" s="119" t="str" cm="1">
        <f t="array" ref="J33">IF(INDEX(Фаза, ROW(O31)) = "", "", INDEX(Фаза, ROW(O31)))</f>
        <v>1</v>
      </c>
      <c r="K33" s="119" t="str" cm="1">
        <f t="array" ref="K33">IF(INDEX(РЕ, ROW(P31)) = "", "", INDEX(РЕ, ROW(P31)))</f>
        <v>4</v>
      </c>
      <c r="L33" s="119" t="str" cm="1">
        <f t="array" ref="L33">IF(INDEX(Класс, ROW(S31)) = "", "", INDEX(Класс, ROW(S31)))</f>
        <v>C</v>
      </c>
      <c r="M33" s="119" t="str" cm="1">
        <f t="array" ref="M33">IF(INDEX(Установленная_мощность, ROW(U31)) = "", "", INDEX(Установленная_мощность, ROW(U31)))</f>
        <v/>
      </c>
      <c r="N33" s="119" t="str" cm="1">
        <f t="array" ref="N33">IF(INDEX(Расчетный_ток, ROW(V31)) = "", "", INDEX(Расчетный_ток, ROW(V31)))</f>
        <v/>
      </c>
      <c r="O33" s="119" t="str" cm="1">
        <f t="array" ref="O33">IF(INDEX(Наименование_потребителя, ROW(W31)) = "", "", INDEX(Наименование_потребителя, ROW(W31)))</f>
        <v>резерв</v>
      </c>
      <c r="P33" s="119" t="str" cm="1">
        <f t="array" ref="P33">IF(INDEX(Условное_обозначение, ROW(X31)) = "", "", INDEX(Условное_обозначение, ROW(X31)))</f>
        <v/>
      </c>
    </row>
    <row r="34" spans="1:16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IF(INDEX(Тип, ROW(H32)) = "", "", INDEX(Тип, ROW(H32)))</f>
        <v>QF</v>
      </c>
      <c r="D34" s="119" t="str" cm="1">
        <f t="array" ref="D34">IF(INDEX(Автомат, ROW(I32)) = "", "", INDEX(Автомат, ROW(I32)))</f>
        <v>SH201L</v>
      </c>
      <c r="E34" s="119" t="str" cm="1">
        <f t="array" ref="E34">IF(INDEX(Производитель, ROW(J32)) = "", "", INDEX(Производитель, ROW(J32)))</f>
        <v>ABB</v>
      </c>
      <c r="F34" s="119" t="str" cm="1">
        <f t="array" ref="F34">IF(INDEX(Номинал, ROW(K32)) = "", "", INDEX(Номинал, ROW(K32)))</f>
        <v>16</v>
      </c>
      <c r="G34" s="119" t="str" cm="1">
        <f t="array" ref="G34">IF(INDEX(Ток_утечки_УЗО, ROW(L32)) = "", "", INDEX(Ток_утечки_УЗО, ROW(L32)))</f>
        <v/>
      </c>
      <c r="H34" s="119" t="str" cm="1">
        <f t="array" ref="H34">IF(INDEX(Марка_кабеля, ROW(M32)) = "", "", INDEX(Марка_кабеля, ROW(M32)))</f>
        <v/>
      </c>
      <c r="I34" s="119" t="str" cm="1">
        <f t="array" ref="I34">IF(INDEX(Сечение, ROW(N32)) = "", "", INDEX(Сечение, ROW(N32)))</f>
        <v/>
      </c>
      <c r="J34" s="119" t="str" cm="1">
        <f t="array" ref="J34">IF(INDEX(Фаза, ROW(O32)) = "", "", INDEX(Фаза, ROW(O32)))</f>
        <v>2</v>
      </c>
      <c r="K34" s="119" t="str" cm="1">
        <f t="array" ref="K34">IF(INDEX(РЕ, ROW(P32)) = "", "", INDEX(РЕ, ROW(P32)))</f>
        <v>4</v>
      </c>
      <c r="L34" s="119" t="str" cm="1">
        <f t="array" ref="L34">IF(INDEX(Класс, ROW(S32)) = "", "", INDEX(Класс, ROW(S32)))</f>
        <v>C</v>
      </c>
      <c r="M34" s="119" t="str" cm="1">
        <f t="array" ref="M34">IF(INDEX(Установленная_мощность, ROW(U32)) = "", "", INDEX(Установленная_мощность, ROW(U32)))</f>
        <v/>
      </c>
      <c r="N34" s="119" t="str" cm="1">
        <f t="array" ref="N34">IF(INDEX(Расчетный_ток, ROW(V32)) = "", "", INDEX(Расчетный_ток, ROW(V32)))</f>
        <v/>
      </c>
      <c r="O34" s="119" t="str" cm="1">
        <f t="array" ref="O34">IF(INDEX(Наименование_потребителя, ROW(W32)) = "", "", INDEX(Наименование_потребителя, ROW(W32)))</f>
        <v>резерв</v>
      </c>
      <c r="P34" s="119" t="str" cm="1">
        <f t="array" ref="P34">IF(INDEX(Условное_обозначение, ROW(X32)) = "", "", INDEX(Условное_обозначение, ROW(X32)))</f>
        <v/>
      </c>
    </row>
    <row r="35" spans="1:16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IF(INDEX(Тип, ROW(H33)) = "", "", INDEX(Тип, ROW(H33)))</f>
        <v>QF</v>
      </c>
      <c r="D35" s="119" t="str" cm="1">
        <f t="array" ref="D35">IF(INDEX(Автомат, ROW(I33)) = "", "", INDEX(Автомат, ROW(I33)))</f>
        <v>S231R</v>
      </c>
      <c r="E35" s="119" t="str" cm="1">
        <f t="array" ref="E35">IF(INDEX(Производитель, ROW(J33)) = "", "", INDEX(Производитель, ROW(J33)))</f>
        <v>ABB</v>
      </c>
      <c r="F35" s="119" t="str" cm="1">
        <f t="array" ref="F35">IF(INDEX(Номинал, ROW(K33)) = "", "", INDEX(Номинал, ROW(K33)))</f>
        <v>10</v>
      </c>
      <c r="G35" s="119" t="str" cm="1">
        <f t="array" ref="G35">IF(INDEX(Ток_утечки_УЗО, ROW(L33)) = "", "", INDEX(Ток_утечки_УЗО, ROW(L33)))</f>
        <v/>
      </c>
      <c r="H35" s="119" t="str" cm="1">
        <f t="array" ref="H35">IF(INDEX(Марка_кабеля, ROW(M33)) = "", "", INDEX(Марка_кабеля, ROW(M33)))</f>
        <v>NYM</v>
      </c>
      <c r="I35" s="119" t="str" cm="1">
        <f t="array" ref="I35">IF(INDEX(Сечение, ROW(N33)) = "", "", INDEX(Сечение, ROW(N33)))</f>
        <v>3x4</v>
      </c>
      <c r="J35" s="119" t="str" cm="1">
        <f t="array" ref="J35">IF(INDEX(Фаза, ROW(O33)) = "", "", INDEX(Фаза, ROW(O33)))</f>
        <v>1</v>
      </c>
      <c r="K35" s="119" t="str" cm="1">
        <f t="array" ref="K35">IF(INDEX(РЕ, ROW(P33)) = "", "", INDEX(РЕ, ROW(P33)))</f>
        <v>4</v>
      </c>
      <c r="L35" s="119" t="str" cm="1">
        <f t="array" ref="L35">IF(INDEX(Класс, ROW(S33)) = "", "", INDEX(Класс, ROW(S33)))</f>
        <v>C</v>
      </c>
      <c r="M35" s="119" t="str" cm="1">
        <f t="array" ref="M35">IF(INDEX(Установленная_мощность, ROW(U33)) = "", "", INDEX(Установленная_мощность, ROW(U33)))</f>
        <v/>
      </c>
      <c r="N35" s="119" t="str" cm="1">
        <f t="array" ref="N35">IF(INDEX(Расчетный_ток, ROW(V33)) = "", "", INDEX(Расчетный_ток, ROW(V33)))</f>
        <v/>
      </c>
      <c r="O35" s="119" t="str" cm="1">
        <f t="array" ref="O35">IF(INDEX(Наименование_потребителя, ROW(W33)) = "", "", INDEX(Наименование_потребителя, ROW(W33)))</f>
        <v>ППД 4</v>
      </c>
      <c r="P35" s="119" t="str" cm="1">
        <f t="array" ref="P35">IF(INDEX(Условное_обозначение, ROW(X33)) = "", "", INDEX(Условное_обозначение, ROW(X33)))</f>
        <v>2</v>
      </c>
    </row>
    <row r="36" spans="1:16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IF(INDEX(Тип, ROW(H34)) = "", "", INDEX(Тип, ROW(H34)))</f>
        <v>QF</v>
      </c>
      <c r="D36" s="119" t="str" cm="1">
        <f t="array" ref="D36">IF(INDEX(Автомат, ROW(I34)) = "", "", INDEX(Автомат, ROW(I34)))</f>
        <v>SH203L</v>
      </c>
      <c r="E36" s="119" t="str" cm="1">
        <f t="array" ref="E36">IF(INDEX(Производитель, ROW(J34)) = "", "", INDEX(Производитель, ROW(J34)))</f>
        <v>ABB</v>
      </c>
      <c r="F36" s="119" t="str" cm="1">
        <f t="array" ref="F36">IF(INDEX(Номинал, ROW(K34)) = "", "", INDEX(Номинал, ROW(K34)))</f>
        <v>16</v>
      </c>
      <c r="G36" s="119" t="str" cm="1">
        <f t="array" ref="G36">IF(INDEX(Ток_утечки_УЗО, ROW(L34)) = "", "", INDEX(Ток_утечки_УЗО, ROW(L34)))</f>
        <v/>
      </c>
      <c r="H36" s="119" t="str" cm="1">
        <f t="array" ref="H36">IF(INDEX(Марка_кабеля, ROW(M34)) = "", "", INDEX(Марка_кабеля, ROW(M34)))</f>
        <v>NYM</v>
      </c>
      <c r="I36" s="119" t="str" cm="1">
        <f t="array" ref="I36">IF(INDEX(Сечение, ROW(N34)) = "", "", INDEX(Сечение, ROW(N34)))</f>
        <v>5x4</v>
      </c>
      <c r="J36" s="119" t="str" cm="1">
        <f t="array" ref="J36">IF(INDEX(Фаза, ROW(O34)) = "", "", INDEX(Фаза, ROW(O34)))</f>
        <v>1,2,3</v>
      </c>
      <c r="K36" s="119" t="str" cm="1">
        <f t="array" ref="K36">IF(INDEX(РЕ, ROW(P34)) = "", "", INDEX(РЕ, ROW(P34)))</f>
        <v>4</v>
      </c>
      <c r="L36" s="119" t="str" cm="1">
        <f t="array" ref="L36">IF(INDEX(Класс, ROW(S34)) = "", "", INDEX(Класс, ROW(S34)))</f>
        <v>C</v>
      </c>
      <c r="M36" s="119" t="str" cm="1">
        <f t="array" ref="M36">IF(INDEX(Установленная_мощность, ROW(U34)) = "", "", INDEX(Установленная_мощность, ROW(U34)))</f>
        <v/>
      </c>
      <c r="N36" s="119" t="str" cm="1">
        <f t="array" ref="N36">IF(INDEX(Расчетный_ток, ROW(V34)) = "", "", INDEX(Расчетный_ток, ROW(V34)))</f>
        <v/>
      </c>
      <c r="O36" s="119" t="str" cm="1">
        <f t="array" ref="O36">IF(INDEX(Наименование_потребителя, ROW(W34)) = "", "", INDEX(Наименование_потребителя, ROW(W34)))</f>
        <v>ППД 5</v>
      </c>
      <c r="P36" s="119" t="str" cm="1">
        <f t="array" ref="P36">IF(INDEX(Условное_обозначение, ROW(X34)) = "", "", INDEX(Условное_обозначение, ROW(X34)))</f>
        <v>2</v>
      </c>
    </row>
    <row r="37" spans="1:16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IF(INDEX(Тип, ROW(H35)) = "", "", INDEX(Тип, ROW(H35)))</f>
        <v>QF</v>
      </c>
      <c r="D37" s="119" t="str" cm="1">
        <f t="array" ref="D37">IF(INDEX(Автомат, ROW(I35)) = "", "", INDEX(Автомат, ROW(I35)))</f>
        <v>SH201L</v>
      </c>
      <c r="E37" s="119" t="str" cm="1">
        <f t="array" ref="E37">IF(INDEX(Производитель, ROW(J35)) = "", "", INDEX(Производитель, ROW(J35)))</f>
        <v>ABB</v>
      </c>
      <c r="F37" s="119" t="str" cm="1">
        <f t="array" ref="F37">IF(INDEX(Номинал, ROW(K35)) = "", "", INDEX(Номинал, ROW(K35)))</f>
        <v>16</v>
      </c>
      <c r="G37" s="119" t="str" cm="1">
        <f t="array" ref="G37">IF(INDEX(Ток_утечки_УЗО, ROW(L35)) = "", "", INDEX(Ток_утечки_УЗО, ROW(L35)))</f>
        <v/>
      </c>
      <c r="H37" s="119" t="str" cm="1">
        <f t="array" ref="H37">IF(INDEX(Марка_кабеля, ROW(M35)) = "", "", INDEX(Марка_кабеля, ROW(M35)))</f>
        <v>NYM</v>
      </c>
      <c r="I37" s="119" t="str" cm="1">
        <f t="array" ref="I37">IF(INDEX(Сечение, ROW(N35)) = "", "", INDEX(Сечение, ROW(N35)))</f>
        <v>3x2,5</v>
      </c>
      <c r="J37" s="119" t="str" cm="1">
        <f t="array" ref="J37">IF(INDEX(Фаза, ROW(O35)) = "", "", INDEX(Фаза, ROW(O35)))</f>
        <v>1</v>
      </c>
      <c r="K37" s="119" t="str" cm="1">
        <f t="array" ref="K37">IF(INDEX(РЕ, ROW(P35)) = "", "", INDEX(РЕ, ROW(P35)))</f>
        <v>4</v>
      </c>
      <c r="L37" s="119" t="str" cm="1">
        <f t="array" ref="L37">IF(INDEX(Класс, ROW(S35)) = "", "", INDEX(Класс, ROW(S35)))</f>
        <v>C</v>
      </c>
      <c r="M37" s="119" t="str" cm="1">
        <f t="array" ref="M37">IF(INDEX(Установленная_мощность, ROW(U35)) = "", "", INDEX(Установленная_мощность, ROW(U35)))</f>
        <v/>
      </c>
      <c r="N37" s="119" t="str" cm="1">
        <f t="array" ref="N37">IF(INDEX(Расчетный_ток, ROW(V35)) = "", "", INDEX(Расчетный_ток, ROW(V35)))</f>
        <v/>
      </c>
      <c r="O37" s="119" t="str" cm="1">
        <f t="array" ref="O37">IF(INDEX(Наименование_потребителя, ROW(W35)) = "", "", INDEX(Наименование_потребителя, ROW(W35)))</f>
        <v>П-ЩУП-1</v>
      </c>
      <c r="P37" s="119" t="str" cm="1">
        <f t="array" ref="P37">IF(INDEX(Условное_обозначение, ROW(X35)) = "", "", INDEX(Условное_обозначение, ROW(X35)))</f>
        <v>2</v>
      </c>
    </row>
    <row r="38" spans="1:16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IF(INDEX(Тип, ROW(H36)) = "", "", INDEX(Тип, ROW(H36)))</f>
        <v>QF</v>
      </c>
      <c r="D38" s="119" t="str" cm="1">
        <f t="array" ref="D38">IF(INDEX(Автомат, ROW(I36)) = "", "", INDEX(Автомат, ROW(I36)))</f>
        <v>SH201L</v>
      </c>
      <c r="E38" s="119" t="str" cm="1">
        <f t="array" ref="E38">IF(INDEX(Производитель, ROW(J36)) = "", "", INDEX(Производитель, ROW(J36)))</f>
        <v>ABB</v>
      </c>
      <c r="F38" s="119" t="str" cm="1">
        <f t="array" ref="F38">IF(INDEX(Номинал, ROW(K36)) = "", "", INDEX(Номинал, ROW(K36)))</f>
        <v>16</v>
      </c>
      <c r="G38" s="119" t="str" cm="1">
        <f t="array" ref="G38">IF(INDEX(Ток_утечки_УЗО, ROW(L36)) = "", "", INDEX(Ток_утечки_УЗО, ROW(L36)))</f>
        <v/>
      </c>
      <c r="H38" s="119" t="str" cm="1">
        <f t="array" ref="H38">IF(INDEX(Марка_кабеля, ROW(M36)) = "", "", INDEX(Марка_кабеля, ROW(M36)))</f>
        <v>NYM</v>
      </c>
      <c r="I38" s="119" t="str" cm="1">
        <f t="array" ref="I38">IF(INDEX(Сечение, ROW(N36)) = "", "", INDEX(Сечение, ROW(N36)))</f>
        <v>3x2,5</v>
      </c>
      <c r="J38" s="119" t="str" cm="1">
        <f t="array" ref="J38">IF(INDEX(Фаза, ROW(O36)) = "", "", INDEX(Фаза, ROW(O36)))</f>
        <v>2</v>
      </c>
      <c r="K38" s="119" t="str" cm="1">
        <f t="array" ref="K38">IF(INDEX(РЕ, ROW(P36)) = "", "", INDEX(РЕ, ROW(P36)))</f>
        <v>4</v>
      </c>
      <c r="L38" s="119" t="str" cm="1">
        <f t="array" ref="L38">IF(INDEX(Класс, ROW(S36)) = "", "", INDEX(Класс, ROW(S36)))</f>
        <v>C</v>
      </c>
      <c r="M38" s="119" t="str" cm="1">
        <f t="array" ref="M38">IF(INDEX(Установленная_мощность, ROW(U36)) = "", "", INDEX(Установленная_мощность, ROW(U36)))</f>
        <v/>
      </c>
      <c r="N38" s="119" t="str" cm="1">
        <f t="array" ref="N38">IF(INDEX(Расчетный_ток, ROW(V36)) = "", "", INDEX(Расчетный_ток, ROW(V36)))</f>
        <v/>
      </c>
      <c r="O38" s="119" t="str" cm="1">
        <f t="array" ref="O38">IF(INDEX(Наименование_потребителя, ROW(W36)) = "", "", INDEX(Наименование_потребителя, ROW(W36)))</f>
        <v>ПУ-ОП-1</v>
      </c>
      <c r="P38" s="119" t="str" cm="1">
        <f t="array" ref="P38">IF(INDEX(Условное_обозначение, ROW(X36)) = "", "", INDEX(Условное_обозначение, ROW(X36)))</f>
        <v>2</v>
      </c>
    </row>
    <row r="39" spans="1:16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IF(INDEX(Тип, ROW(H37)) = "", "", INDEX(Тип, ROW(H37)))</f>
        <v>QF</v>
      </c>
      <c r="D39" s="119" t="str" cm="1">
        <f t="array" ref="D39">IF(INDEX(Автомат, ROW(I37)) = "", "", INDEX(Автомат, ROW(I37)))</f>
        <v>SH201L</v>
      </c>
      <c r="E39" s="119" t="str" cm="1">
        <f t="array" ref="E39">IF(INDEX(Производитель, ROW(J37)) = "", "", INDEX(Производитель, ROW(J37)))</f>
        <v>ABB</v>
      </c>
      <c r="F39" s="119" t="str" cm="1">
        <f t="array" ref="F39">IF(INDEX(Номинал, ROW(K37)) = "", "", INDEX(Номинал, ROW(K37)))</f>
        <v>16</v>
      </c>
      <c r="G39" s="119" t="str" cm="1">
        <f t="array" ref="G39">IF(INDEX(Ток_утечки_УЗО, ROW(L37)) = "", "", INDEX(Ток_утечки_УЗО, ROW(L37)))</f>
        <v/>
      </c>
      <c r="H39" s="119" t="str" cm="1">
        <f t="array" ref="H39">IF(INDEX(Марка_кабеля, ROW(M37)) = "", "", INDEX(Марка_кабеля, ROW(M37)))</f>
        <v>NYM</v>
      </c>
      <c r="I39" s="119" t="str" cm="1">
        <f t="array" ref="I39">IF(INDEX(Сечение, ROW(N37)) = "", "", INDEX(Сечение, ROW(N37)))</f>
        <v>3x2,5</v>
      </c>
      <c r="J39" s="119" t="str" cm="1">
        <f t="array" ref="J39">IF(INDEX(Фаза, ROW(O37)) = "", "", INDEX(Фаза, ROW(O37)))</f>
        <v>3</v>
      </c>
      <c r="K39" s="119" t="str" cm="1">
        <f t="array" ref="K39">IF(INDEX(РЕ, ROW(P37)) = "", "", INDEX(РЕ, ROW(P37)))</f>
        <v>4</v>
      </c>
      <c r="L39" s="119" t="str" cm="1">
        <f t="array" ref="L39">IF(INDEX(Класс, ROW(S37)) = "", "", INDEX(Класс, ROW(S37)))</f>
        <v>C</v>
      </c>
      <c r="M39" s="119" t="str" cm="1">
        <f t="array" ref="M39">IF(INDEX(Установленная_мощность, ROW(U37)) = "", "", INDEX(Установленная_мощность, ROW(U37)))</f>
        <v/>
      </c>
      <c r="N39" s="119" t="str" cm="1">
        <f t="array" ref="N39">IF(INDEX(Расчетный_ток, ROW(V37)) = "", "", INDEX(Расчетный_ток, ROW(V37)))</f>
        <v/>
      </c>
      <c r="O39" s="119" t="str" cm="1">
        <f t="array" ref="O39">IF(INDEX(Наименование_потребителя, ROW(W37)) = "", "", INDEX(Наименование_потребителя, ROW(W37)))</f>
        <v>1-ЩУН-1</v>
      </c>
      <c r="P39" s="119" t="str" cm="1">
        <f t="array" ref="P39">IF(INDEX(Условное_обозначение, ROW(X37)) = "", "", INDEX(Условное_обозначение, ROW(X37)))</f>
        <v>2</v>
      </c>
    </row>
    <row r="40" spans="1:16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IF(INDEX(Тип, ROW(H38)) = "", "", INDEX(Тип, ROW(H38)))</f>
        <v>QF</v>
      </c>
      <c r="D40" s="119" t="str" cm="1">
        <f t="array" ref="D40">IF(INDEX(Автомат, ROW(I38)) = "", "", INDEX(Автомат, ROW(I38)))</f>
        <v/>
      </c>
      <c r="E40" s="119" t="str" cm="1">
        <f t="array" ref="E40">IF(INDEX(Производитель, ROW(J38)) = "", "", INDEX(Производитель, ROW(J38)))</f>
        <v>ABB</v>
      </c>
      <c r="F40" s="119" t="str" cm="1">
        <f t="array" ref="F40">IF(INDEX(Номинал, ROW(K38)) = "", "", INDEX(Номинал, ROW(K38)))</f>
        <v>16</v>
      </c>
      <c r="G40" s="119" t="str" cm="1">
        <f t="array" ref="G40">IF(INDEX(Ток_утечки_УЗО, ROW(L38)) = "", "", INDEX(Ток_утечки_УЗО, ROW(L38)))</f>
        <v/>
      </c>
      <c r="H40" s="119" t="str" cm="1">
        <f t="array" ref="H40">IF(INDEX(Марка_кабеля, ROW(M38)) = "", "", INDEX(Марка_кабеля, ROW(M38)))</f>
        <v>NYM</v>
      </c>
      <c r="I40" s="119" t="str" cm="1">
        <f t="array" ref="I40">IF(INDEX(Сечение, ROW(N38)) = "", "", INDEX(Сечение, ROW(N38)))</f>
        <v>5x4</v>
      </c>
      <c r="J40" s="119" t="str" cm="1">
        <f t="array" ref="J40">IF(INDEX(Фаза, ROW(O38)) = "", "", INDEX(Фаза, ROW(O38)))</f>
        <v>1,2,3</v>
      </c>
      <c r="K40" s="119" t="str" cm="1">
        <f t="array" ref="K40">IF(INDEX(РЕ, ROW(P38)) = "", "", INDEX(РЕ, ROW(P38)))</f>
        <v>4</v>
      </c>
      <c r="L40" s="119" t="str" cm="1">
        <f t="array" ref="L40">IF(INDEX(Класс, ROW(S38)) = "", "", INDEX(Класс, ROW(S38)))</f>
        <v>C</v>
      </c>
      <c r="M40" s="119" t="str" cm="1">
        <f t="array" ref="M40">IF(INDEX(Установленная_мощность, ROW(U38)) = "", "", INDEX(Установленная_мощность, ROW(U38)))</f>
        <v/>
      </c>
      <c r="N40" s="119" t="str" cm="1">
        <f t="array" ref="N40">IF(INDEX(Расчетный_ток, ROW(V38)) = "", "", INDEX(Расчетный_ток, ROW(V38)))</f>
        <v/>
      </c>
      <c r="O40" s="119" t="str" cm="1">
        <f t="array" ref="O40">IF(INDEX(Наименование_потребителя, ROW(W38)) = "", "", INDEX(Наименование_потребителя, ROW(W38)))</f>
        <v>АВР 2-11</v>
      </c>
      <c r="P40" s="119" t="str" cm="1">
        <f t="array" ref="P40">IF(INDEX(Условное_обозначение, ROW(X38)) = "", "", INDEX(Условное_обозначение, ROW(X38)))</f>
        <v>2</v>
      </c>
    </row>
    <row r="41" spans="1:16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IF(INDEX(Тип, ROW(H39)) = "", "", INDEX(Тип, ROW(H39)))</f>
        <v>QF</v>
      </c>
      <c r="D41" s="119" t="str" cm="1">
        <f t="array" ref="D41">IF(INDEX(Автомат, ROW(I39)) = "", "", INDEX(Автомат, ROW(I39)))</f>
        <v>SH201L</v>
      </c>
      <c r="E41" s="119" t="str" cm="1">
        <f t="array" ref="E41">IF(INDEX(Производитель, ROW(J39)) = "", "", INDEX(Производитель, ROW(J39)))</f>
        <v>ABB</v>
      </c>
      <c r="F41" s="119" t="str" cm="1">
        <f t="array" ref="F41">IF(INDEX(Номинал, ROW(K39)) = "", "", INDEX(Номинал, ROW(K39)))</f>
        <v>16</v>
      </c>
      <c r="G41" s="119" t="str" cm="1">
        <f t="array" ref="G41">IF(INDEX(Ток_утечки_УЗО, ROW(L39)) = "", "", INDEX(Ток_утечки_УЗО, ROW(L39)))</f>
        <v/>
      </c>
      <c r="H41" s="119" t="str" cm="1">
        <f t="array" ref="H41">IF(INDEX(Марка_кабеля, ROW(M39)) = "", "", INDEX(Марка_кабеля, ROW(M39)))</f>
        <v/>
      </c>
      <c r="I41" s="119" t="str" cm="1">
        <f t="array" ref="I41">IF(INDEX(Сечение, ROW(N39)) = "", "", INDEX(Сечение, ROW(N39)))</f>
        <v/>
      </c>
      <c r="J41" s="119" t="str" cm="1">
        <f t="array" ref="J41">IF(INDEX(Фаза, ROW(O39)) = "", "", INDEX(Фаза, ROW(O39)))</f>
        <v>1</v>
      </c>
      <c r="K41" s="119" t="str" cm="1">
        <f t="array" ref="K41">IF(INDEX(РЕ, ROW(P39)) = "", "", INDEX(РЕ, ROW(P39)))</f>
        <v>4</v>
      </c>
      <c r="L41" s="119" t="str" cm="1">
        <f t="array" ref="L41">IF(INDEX(Класс, ROW(S39)) = "", "", INDEX(Класс, ROW(S39)))</f>
        <v>C</v>
      </c>
      <c r="M41" s="119" t="str" cm="1">
        <f t="array" ref="M41">IF(INDEX(Установленная_мощность, ROW(U39)) = "", "", INDEX(Установленная_мощность, ROW(U39)))</f>
        <v/>
      </c>
      <c r="N41" s="119" t="str" cm="1">
        <f t="array" ref="N41">IF(INDEX(Расчетный_ток, ROW(V39)) = "", "", INDEX(Расчетный_ток, ROW(V39)))</f>
        <v/>
      </c>
      <c r="O41" s="119" t="str" cm="1">
        <f t="array" ref="O41">IF(INDEX(Наименование_потребителя, ROW(W39)) = "", "", INDEX(Наименование_потребителя, ROW(W39)))</f>
        <v>резерв</v>
      </c>
      <c r="P41" s="119" t="str" cm="1">
        <f t="array" ref="P41">IF(INDEX(Условное_обозначение, ROW(X39)) = "", "", INDEX(Условное_обозначение, ROW(X39)))</f>
        <v/>
      </c>
    </row>
    <row r="42" spans="1:16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IF(INDEX(Тип, ROW(H40)) = "", "", INDEX(Тип, ROW(H40)))</f>
        <v>QF</v>
      </c>
      <c r="D42" s="119" t="str" cm="1">
        <f t="array" ref="D42">IF(INDEX(Автомат, ROW(I40)) = "", "", INDEX(Автомат, ROW(I40)))</f>
        <v>SH201L</v>
      </c>
      <c r="E42" s="119" t="str" cm="1">
        <f t="array" ref="E42">IF(INDEX(Производитель, ROW(J40)) = "", "", INDEX(Производитель, ROW(J40)))</f>
        <v>ABB</v>
      </c>
      <c r="F42" s="119" t="str" cm="1">
        <f t="array" ref="F42">IF(INDEX(Номинал, ROW(K40)) = "", "", INDEX(Номинал, ROW(K40)))</f>
        <v>16</v>
      </c>
      <c r="G42" s="119" t="str" cm="1">
        <f t="array" ref="G42">IF(INDEX(Ток_утечки_УЗО, ROW(L40)) = "", "", INDEX(Ток_утечки_УЗО, ROW(L40)))</f>
        <v/>
      </c>
      <c r="H42" s="119" t="str" cm="1">
        <f t="array" ref="H42">IF(INDEX(Марка_кабеля, ROW(M40)) = "", "", INDEX(Марка_кабеля, ROW(M40)))</f>
        <v>NYM</v>
      </c>
      <c r="I42" s="119" t="str" cm="1">
        <f t="array" ref="I42">IF(INDEX(Сечение, ROW(N40)) = "", "", INDEX(Сечение, ROW(N40)))</f>
        <v>3x4</v>
      </c>
      <c r="J42" s="119" t="str" cm="1">
        <f t="array" ref="J42">IF(INDEX(Фаза, ROW(O40)) = "", "", INDEX(Фаза, ROW(O40)))</f>
        <v>2</v>
      </c>
      <c r="K42" s="119" t="str" cm="1">
        <f t="array" ref="K42">IF(INDEX(РЕ, ROW(P40)) = "", "", INDEX(РЕ, ROW(P40)))</f>
        <v>4</v>
      </c>
      <c r="L42" s="119" t="str" cm="1">
        <f t="array" ref="L42">IF(INDEX(Класс, ROW(S40)) = "", "", INDEX(Класс, ROW(S40)))</f>
        <v>C</v>
      </c>
      <c r="M42" s="119" t="str" cm="1">
        <f t="array" ref="M42">IF(INDEX(Установленная_мощность, ROW(U40)) = "", "", INDEX(Установленная_мощность, ROW(U40)))</f>
        <v/>
      </c>
      <c r="N42" s="119" t="str" cm="1">
        <f t="array" ref="N42">IF(INDEX(Расчетный_ток, ROW(V40)) = "", "", INDEX(Расчетный_ток, ROW(V40)))</f>
        <v/>
      </c>
      <c r="O42" s="119" t="str" cm="1">
        <f t="array" ref="O42">IF(INDEX(Наименование_потребителя, ROW(W40)) = "", "", INDEX(Наименование_потребителя, ROW(W40)))</f>
        <v>АВР 2-13</v>
      </c>
      <c r="P42" s="119" t="str" cm="1">
        <f t="array" ref="P42">IF(INDEX(Условное_обозначение, ROW(X40)) = "", "", INDEX(Условное_обозначение, ROW(X40)))</f>
        <v>2</v>
      </c>
    </row>
    <row r="43" spans="1:16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IF(INDEX(Тип, ROW(H41)) = "", "", INDEX(Тип, ROW(H41)))</f>
        <v>QF</v>
      </c>
      <c r="D43" s="119" t="str" cm="1">
        <f t="array" ref="D43">IF(INDEX(Автомат, ROW(I41)) = "", "", INDEX(Автомат, ROW(I41)))</f>
        <v>SH201L</v>
      </c>
      <c r="E43" s="119" t="str" cm="1">
        <f t="array" ref="E43">IF(INDEX(Производитель, ROW(J41)) = "", "", INDEX(Производитель, ROW(J41)))</f>
        <v>ABB</v>
      </c>
      <c r="F43" s="119" t="str" cm="1">
        <f t="array" ref="F43">IF(INDEX(Номинал, ROW(K41)) = "", "", INDEX(Номинал, ROW(K41)))</f>
        <v>16</v>
      </c>
      <c r="G43" s="119" t="str" cm="1">
        <f t="array" ref="G43">IF(INDEX(Ток_утечки_УЗО, ROW(L41)) = "", "", INDEX(Ток_утечки_УЗО, ROW(L41)))</f>
        <v/>
      </c>
      <c r="H43" s="119" t="str" cm="1">
        <f t="array" ref="H43">IF(INDEX(Марка_кабеля, ROW(M41)) = "", "", INDEX(Марка_кабеля, ROW(M41)))</f>
        <v>NYM</v>
      </c>
      <c r="I43" s="119" t="str" cm="1">
        <f t="array" ref="I43">IF(INDEX(Сечение, ROW(N41)) = "", "", INDEX(Сечение, ROW(N41)))</f>
        <v>3x4</v>
      </c>
      <c r="J43" s="119" t="str" cm="1">
        <f t="array" ref="J43">IF(INDEX(Фаза, ROW(O41)) = "", "", INDEX(Фаза, ROW(O41)))</f>
        <v>3</v>
      </c>
      <c r="K43" s="119" t="str" cm="1">
        <f t="array" ref="K43">IF(INDEX(РЕ, ROW(P41)) = "", "", INDEX(РЕ, ROW(P41)))</f>
        <v>4</v>
      </c>
      <c r="L43" s="119" t="str" cm="1">
        <f t="array" ref="L43">IF(INDEX(Класс, ROW(S41)) = "", "", INDEX(Класс, ROW(S41)))</f>
        <v>C</v>
      </c>
      <c r="M43" s="119" t="str" cm="1">
        <f t="array" ref="M43">IF(INDEX(Установленная_мощность, ROW(U41)) = "", "", INDEX(Установленная_мощность, ROW(U41)))</f>
        <v/>
      </c>
      <c r="N43" s="119" t="str" cm="1">
        <f t="array" ref="N43">IF(INDEX(Расчетный_ток, ROW(V41)) = "", "", INDEX(Расчетный_ток, ROW(V41)))</f>
        <v/>
      </c>
      <c r="O43" s="119" t="str" cm="1">
        <f t="array" ref="O43">IF(INDEX(Наименование_потребителя, ROW(W41)) = "", "", INDEX(Наименование_потребителя, ROW(W41)))</f>
        <v>АВР 2-14</v>
      </c>
      <c r="P43" s="119" t="str" cm="1">
        <f t="array" ref="P43">IF(INDEX(Условное_обозначение, ROW(X41)) = "", "", INDEX(Условное_обозначение, ROW(X41)))</f>
        <v>2</v>
      </c>
    </row>
    <row r="44" spans="1:16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IF(INDEX(Тип, ROW(H42)) = "", "", INDEX(Тип, ROW(H42)))</f>
        <v>QF</v>
      </c>
      <c r="D44" s="119" t="str" cm="1">
        <f t="array" ref="D44">IF(INDEX(Автомат, ROW(I42)) = "", "", INDEX(Автомат, ROW(I42)))</f>
        <v>SH201L</v>
      </c>
      <c r="E44" s="119" t="str" cm="1">
        <f t="array" ref="E44">IF(INDEX(Производитель, ROW(J42)) = "", "", INDEX(Производитель, ROW(J42)))</f>
        <v>ABB</v>
      </c>
      <c r="F44" s="119" t="str" cm="1">
        <f t="array" ref="F44">IF(INDEX(Номинал, ROW(K42)) = "", "", INDEX(Номинал, ROW(K42)))</f>
        <v>16</v>
      </c>
      <c r="G44" s="119" t="str" cm="1">
        <f t="array" ref="G44">IF(INDEX(Ток_утечки_УЗО, ROW(L42)) = "", "", INDEX(Ток_утечки_УЗО, ROW(L42)))</f>
        <v/>
      </c>
      <c r="H44" s="119" t="str" cm="1">
        <f t="array" ref="H44">IF(INDEX(Марка_кабеля, ROW(M42)) = "", "", INDEX(Марка_кабеля, ROW(M42)))</f>
        <v>NYM</v>
      </c>
      <c r="I44" s="119" t="str" cm="1">
        <f t="array" ref="I44">IF(INDEX(Сечение, ROW(N42)) = "", "", INDEX(Сечение, ROW(N42)))</f>
        <v>3x4</v>
      </c>
      <c r="J44" s="119" t="str" cm="1">
        <f t="array" ref="J44">IF(INDEX(Фаза, ROW(O42)) = "", "", INDEX(Фаза, ROW(O42)))</f>
        <v>1</v>
      </c>
      <c r="K44" s="119" t="str" cm="1">
        <f t="array" ref="K44">IF(INDEX(РЕ, ROW(P42)) = "", "", INDEX(РЕ, ROW(P42)))</f>
        <v>4</v>
      </c>
      <c r="L44" s="119" t="str" cm="1">
        <f t="array" ref="L44">IF(INDEX(Класс, ROW(S42)) = "", "", INDEX(Класс, ROW(S42)))</f>
        <v>C</v>
      </c>
      <c r="M44" s="119" t="str" cm="1">
        <f t="array" ref="M44">IF(INDEX(Установленная_мощность, ROW(U42)) = "", "", INDEX(Установленная_мощность, ROW(U42)))</f>
        <v/>
      </c>
      <c r="N44" s="119" t="str" cm="1">
        <f t="array" ref="N44">IF(INDEX(Расчетный_ток, ROW(V42)) = "", "", INDEX(Расчетный_ток, ROW(V42)))</f>
        <v/>
      </c>
      <c r="O44" s="119" t="str" cm="1">
        <f t="array" ref="O44">IF(INDEX(Наименование_потребителя, ROW(W42)) = "", "", INDEX(Наименование_потребителя, ROW(W42)))</f>
        <v>АВР 2-15</v>
      </c>
      <c r="P44" s="119" t="str" cm="1">
        <f t="array" ref="P44">IF(INDEX(Условное_обозначение, ROW(X42)) = "", "", INDEX(Условное_обозначение, ROW(X42)))</f>
        <v>2</v>
      </c>
    </row>
    <row r="45" spans="1:16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IF(INDEX(Тип, ROW(H43)) = "", "", INDEX(Тип, ROW(H43)))</f>
        <v>QF</v>
      </c>
      <c r="D45" s="119" t="str" cm="1">
        <f t="array" ref="D45">IF(INDEX(Автомат, ROW(I43)) = "", "", INDEX(Автомат, ROW(I43)))</f>
        <v>S233R</v>
      </c>
      <c r="E45" s="119" t="str" cm="1">
        <f t="array" ref="E45">IF(INDEX(Производитель, ROW(J43)) = "", "", INDEX(Производитель, ROW(J43)))</f>
        <v>ABB</v>
      </c>
      <c r="F45" s="119" t="str" cm="1">
        <f t="array" ref="F45">IF(INDEX(Номинал, ROW(K43)) = "", "", INDEX(Номинал, ROW(K43)))</f>
        <v>16</v>
      </c>
      <c r="G45" s="119" t="str" cm="1">
        <f t="array" ref="G45">IF(INDEX(Ток_утечки_УЗО, ROW(L43)) = "", "", INDEX(Ток_утечки_УЗО, ROW(L43)))</f>
        <v/>
      </c>
      <c r="H45" s="119" t="str" cm="1">
        <f t="array" ref="H45">IF(INDEX(Марка_кабеля, ROW(M43)) = "", "", INDEX(Марка_кабеля, ROW(M43)))</f>
        <v>NYM</v>
      </c>
      <c r="I45" s="119" t="str" cm="1">
        <f t="array" ref="I45">IF(INDEX(Сечение, ROW(N43)) = "", "", INDEX(Сечение, ROW(N43)))</f>
        <v>5x4</v>
      </c>
      <c r="J45" s="119" t="str" cm="1">
        <f t="array" ref="J45">IF(INDEX(Фаза, ROW(O43)) = "", "", INDEX(Фаза, ROW(O43)))</f>
        <v>1,2,3</v>
      </c>
      <c r="K45" s="119" t="str" cm="1">
        <f t="array" ref="K45">IF(INDEX(РЕ, ROW(P43)) = "", "", INDEX(РЕ, ROW(P43)))</f>
        <v>4</v>
      </c>
      <c r="L45" s="119" t="str" cm="1">
        <f t="array" ref="L45">IF(INDEX(Класс, ROW(S43)) = "", "", INDEX(Класс, ROW(S43)))</f>
        <v>C</v>
      </c>
      <c r="M45" s="119" t="str" cm="1">
        <f t="array" ref="M45">IF(INDEX(Установленная_мощность, ROW(U43)) = "", "", INDEX(Установленная_мощность, ROW(U43)))</f>
        <v/>
      </c>
      <c r="N45" s="119" t="str" cm="1">
        <f t="array" ref="N45">IF(INDEX(Расчетный_ток, ROW(V43)) = "", "", INDEX(Расчетный_ток, ROW(V43)))</f>
        <v/>
      </c>
      <c r="O45" s="119" t="str" cm="1">
        <f t="array" ref="O45">IF(INDEX(Наименование_потребителя, ROW(W43)) = "", "", INDEX(Наименование_потребителя, ROW(W43)))</f>
        <v>ППД 1</v>
      </c>
      <c r="P45" s="119" t="str" cm="1">
        <f t="array" ref="P45">IF(INDEX(Условное_обозначение, ROW(X43)) = "", "", INDEX(Условное_обозначение, ROW(X43)))</f>
        <v>2</v>
      </c>
    </row>
    <row r="46" spans="1:16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IF(INDEX(Тип, ROW(H44)) = "", "", INDEX(Тип, ROW(H44)))</f>
        <v>QF</v>
      </c>
      <c r="D46" s="119" t="str" cm="1">
        <f t="array" ref="D46">IF(INDEX(Автомат, ROW(I44)) = "", "", INDEX(Автомат, ROW(I44)))</f>
        <v>S233R</v>
      </c>
      <c r="E46" s="119" t="str" cm="1">
        <f t="array" ref="E46">IF(INDEX(Производитель, ROW(J44)) = "", "", INDEX(Производитель, ROW(J44)))</f>
        <v>ABB</v>
      </c>
      <c r="F46" s="119" t="str" cm="1">
        <f t="array" ref="F46">IF(INDEX(Номинал, ROW(K44)) = "", "", INDEX(Номинал, ROW(K44)))</f>
        <v>16</v>
      </c>
      <c r="G46" s="119" t="str" cm="1">
        <f t="array" ref="G46">IF(INDEX(Ток_утечки_УЗО, ROW(L44)) = "", "", INDEX(Ток_утечки_УЗО, ROW(L44)))</f>
        <v/>
      </c>
      <c r="H46" s="119" t="str" cm="1">
        <f t="array" ref="H46">IF(INDEX(Марка_кабеля, ROW(M44)) = "", "", INDEX(Марка_кабеля, ROW(M44)))</f>
        <v>NYM</v>
      </c>
      <c r="I46" s="119" t="str" cm="1">
        <f t="array" ref="I46">IF(INDEX(Сечение, ROW(N44)) = "", "", INDEX(Сечение, ROW(N44)))</f>
        <v>5x4</v>
      </c>
      <c r="J46" s="119" t="str" cm="1">
        <f t="array" ref="J46">IF(INDEX(Фаза, ROW(O44)) = "", "", INDEX(Фаза, ROW(O44)))</f>
        <v>1,2,3</v>
      </c>
      <c r="K46" s="119" t="str" cm="1">
        <f t="array" ref="K46">IF(INDEX(РЕ, ROW(P44)) = "", "", INDEX(РЕ, ROW(P44)))</f>
        <v>4</v>
      </c>
      <c r="L46" s="119" t="str" cm="1">
        <f t="array" ref="L46">IF(INDEX(Класс, ROW(S44)) = "", "", INDEX(Класс, ROW(S44)))</f>
        <v>C</v>
      </c>
      <c r="M46" s="119" t="str" cm="1">
        <f t="array" ref="M46">IF(INDEX(Установленная_мощность, ROW(U44)) = "", "", INDEX(Установленная_мощность, ROW(U44)))</f>
        <v/>
      </c>
      <c r="N46" s="119" t="str" cm="1">
        <f t="array" ref="N46">IF(INDEX(Расчетный_ток, ROW(V44)) = "", "", INDEX(Расчетный_ток, ROW(V44)))</f>
        <v/>
      </c>
      <c r="O46" s="119" t="str" cm="1">
        <f t="array" ref="O46">IF(INDEX(Наименование_потребителя, ROW(W44)) = "", "", INDEX(Наименование_потребителя, ROW(W44)))</f>
        <v>ППД 1</v>
      </c>
      <c r="P46" s="119" t="str" cm="1">
        <f t="array" ref="P46">IF(INDEX(Условное_обозначение, ROW(X44)) = "", "", INDEX(Условное_обозначение, ROW(X44)))</f>
        <v>2</v>
      </c>
    </row>
    <row r="47" spans="1:16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IF(INDEX(Тип, ROW(H45)) = "", "", INDEX(Тип, ROW(H45)))</f>
        <v>QF</v>
      </c>
      <c r="D47" s="119" t="str" cm="1">
        <f t="array" ref="D47">IF(INDEX(Автомат, ROW(I45)) = "", "", INDEX(Автомат, ROW(I45)))</f>
        <v xml:space="preserve"> T1c T160</v>
      </c>
      <c r="E47" s="119" t="str" cm="1">
        <f t="array" ref="E47">IF(INDEX(Производитель, ROW(J45)) = "", "", INDEX(Производитель, ROW(J45)))</f>
        <v>ABB Tmax</v>
      </c>
      <c r="F47" s="119" t="str" cm="1">
        <f t="array" ref="F47">IF(INDEX(Номинал, ROW(K45)) = "", "", INDEX(Номинал, ROW(K45)))</f>
        <v>80</v>
      </c>
      <c r="G47" s="119" t="str" cm="1">
        <f t="array" ref="G47">IF(INDEX(Ток_утечки_УЗО, ROW(L45)) = "", "", INDEX(Ток_утечки_УЗО, ROW(L45)))</f>
        <v/>
      </c>
      <c r="H47" s="119" t="str" cm="1">
        <f t="array" ref="H47">IF(INDEX(Марка_кабеля, ROW(M45)) = "", "", INDEX(Марка_кабеля, ROW(M45)))</f>
        <v>NYM</v>
      </c>
      <c r="I47" s="119" t="str" cm="1">
        <f t="array" ref="I47">IF(INDEX(Сечение, ROW(N45)) = "", "", INDEX(Сечение, ROW(N45)))</f>
        <v>5x16</v>
      </c>
      <c r="J47" s="119" t="str" cm="1">
        <f t="array" ref="J47">IF(INDEX(Фаза, ROW(O45)) = "", "", INDEX(Фаза, ROW(O45)))</f>
        <v>1,2,3</v>
      </c>
      <c r="K47" s="119" t="str" cm="1">
        <f t="array" ref="K47">IF(INDEX(РЕ, ROW(P45)) = "", "", INDEX(РЕ, ROW(P45)))</f>
        <v>4</v>
      </c>
      <c r="L47" s="119" t="str" cm="1">
        <f t="array" ref="L47">IF(INDEX(Класс, ROW(S45)) = "", "", INDEX(Класс, ROW(S45)))</f>
        <v>C</v>
      </c>
      <c r="M47" s="119" t="str" cm="1">
        <f t="array" ref="M47">IF(INDEX(Установленная_мощность, ROW(U45)) = "", "", INDEX(Установленная_мощность, ROW(U45)))</f>
        <v/>
      </c>
      <c r="N47" s="119" t="str" cm="1">
        <f t="array" ref="N47">IF(INDEX(Расчетный_ток, ROW(V45)) = "", "", INDEX(Расчетный_ток, ROW(V45)))</f>
        <v/>
      </c>
      <c r="O47" s="119" t="str" cm="1">
        <f t="array" ref="O47">IF(INDEX(Наименование_потребителя, ROW(W45)) = "", "", INDEX(Наименование_потребителя, ROW(W45)))</f>
        <v>стойка сервер к.230</v>
      </c>
      <c r="P47" s="119" t="str" cm="1">
        <f t="array" ref="P47">IF(INDEX(Условное_обозначение, ROW(X45)) = "", "", INDEX(Условное_обозначение, ROW(X45)))</f>
        <v>2</v>
      </c>
    </row>
    <row r="48" spans="1:16" x14ac:dyDescent="0.3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IF(INDEX(Тип, ROW(H46)) = "", "", INDEX(Тип, ROW(H46)))</f>
        <v/>
      </c>
      <c r="D48" s="119" t="str" cm="1">
        <f t="array" ref="D48">IF(INDEX(Автомат, ROW(I46)) = "", "", INDEX(Автомат, ROW(I46)))</f>
        <v/>
      </c>
      <c r="E48" s="119" t="str" cm="1">
        <f t="array" ref="E48">IF(INDEX(Производитель, ROW(J46)) = "", "", INDEX(Производитель, ROW(J46)))</f>
        <v/>
      </c>
      <c r="F48" s="119" t="str" cm="1">
        <f t="array" ref="F48">IF(INDEX(Номинал, ROW(K46)) = "", "", INDEX(Номинал, ROW(K46)))</f>
        <v/>
      </c>
      <c r="G48" s="119" t="str" cm="1">
        <f t="array" ref="G48">IF(INDEX(Ток_утечки_УЗО, ROW(L46)) = "", "", INDEX(Ток_утечки_УЗО, ROW(L46)))</f>
        <v/>
      </c>
      <c r="H48" s="119" t="str" cm="1">
        <f t="array" ref="H48">IF(INDEX(Марка_кабеля, ROW(M46)) = "", "", INDEX(Марка_кабеля, ROW(M46)))</f>
        <v/>
      </c>
      <c r="I48" s="119" t="str" cm="1">
        <f t="array" ref="I48">IF(INDEX(Сечение, ROW(N46)) = "", "", INDEX(Сечение, ROW(N46)))</f>
        <v/>
      </c>
      <c r="J48" s="119" t="str" cm="1">
        <f t="array" ref="J48">IF(INDEX(Фаза, ROW(O46)) = "", "", INDEX(Фаза, ROW(O46)))</f>
        <v/>
      </c>
      <c r="K48" s="119" t="str" cm="1">
        <f t="array" ref="K48">IF(INDEX(РЕ, ROW(P46)) = "", "", INDEX(РЕ, ROW(P46)))</f>
        <v/>
      </c>
      <c r="L48" s="119" t="str" cm="1">
        <f t="array" ref="L48">IF(INDEX(Класс, ROW(S46)) = "", "", INDEX(Класс, ROW(S46)))</f>
        <v/>
      </c>
      <c r="M48" s="119" t="str" cm="1">
        <f t="array" ref="M48">IF(INDEX(Установленная_мощность, ROW(U46)) = "", "", INDEX(Установленная_мощность, ROW(U46)))</f>
        <v/>
      </c>
      <c r="N48" s="119" t="str" cm="1">
        <f t="array" ref="N48">IF(INDEX(Расчетный_ток, ROW(V46)) = "", "", INDEX(Расчетный_ток, ROW(V46)))</f>
        <v/>
      </c>
      <c r="O48" s="119" t="str" cm="1">
        <f t="array" ref="O48">IF(INDEX(Наименование_потребителя, ROW(W46)) = "", "", INDEX(Наименование_потребителя, ROW(W46)))</f>
        <v/>
      </c>
      <c r="P48" s="119" t="str" cm="1">
        <f t="array" ref="P48">IF(INDEX(Условное_обозначение, ROW(X46)) = "", "", INDEX(Условное_обозначение, ROW(X46)))</f>
        <v/>
      </c>
    </row>
    <row r="49" spans="1:16" x14ac:dyDescent="0.3">
      <c r="A49" s="119" t="str" cm="1">
        <f t="array" ref="A49">IF(INDEX(Вводной_щит, ROW(C47)) = "", "", INDEX(Вводной_щит, ROW(C47)))</f>
        <v/>
      </c>
      <c r="B49" s="119" t="str" cm="1">
        <f t="array" ref="B49">IF(INDEX(Номер, ROW(F47)) = "", "", INDEX(Номер, ROW(F47)))</f>
        <v/>
      </c>
      <c r="C49" s="119" t="str" cm="1">
        <f t="array" ref="C49">IF(INDEX(Тип, ROW(H47)) = "", "", INDEX(Тип, ROW(H47)))</f>
        <v/>
      </c>
      <c r="D49" s="119" t="str" cm="1">
        <f t="array" ref="D49">IF(INDEX(Автомат, ROW(I47)) = "", "", INDEX(Автомат, ROW(I47)))</f>
        <v/>
      </c>
      <c r="E49" s="119" t="str" cm="1">
        <f t="array" ref="E49">IF(INDEX(Производитель, ROW(J47)) = "", "", INDEX(Производитель, ROW(J47)))</f>
        <v/>
      </c>
      <c r="F49" s="119" t="str" cm="1">
        <f t="array" ref="F49">IF(INDEX(Номинал, ROW(K47)) = "", "", INDEX(Номинал, ROW(K47)))</f>
        <v/>
      </c>
      <c r="G49" s="119" t="str" cm="1">
        <f t="array" ref="G49">IF(INDEX(Ток_утечки_УЗО, ROW(L47)) = "", "", INDEX(Ток_утечки_УЗО, ROW(L47)))</f>
        <v/>
      </c>
      <c r="H49" s="119" t="str" cm="1">
        <f t="array" ref="H49">IF(INDEX(Марка_кабеля, ROW(M47)) = "", "", INDEX(Марка_кабеля, ROW(M47)))</f>
        <v/>
      </c>
      <c r="I49" s="119" t="str" cm="1">
        <f t="array" ref="I49">IF(INDEX(Сечение, ROW(N47)) = "", "", INDEX(Сечение, ROW(N47)))</f>
        <v/>
      </c>
      <c r="J49" s="119" t="str" cm="1">
        <f t="array" ref="J49">IF(INDEX(Фаза, ROW(O47)) = "", "", INDEX(Фаза, ROW(O47)))</f>
        <v/>
      </c>
      <c r="K49" s="119" t="str" cm="1">
        <f t="array" ref="K49">IF(INDEX(РЕ, ROW(P47)) = "", "", INDEX(РЕ, ROW(P47)))</f>
        <v/>
      </c>
      <c r="L49" s="119" t="str" cm="1">
        <f t="array" ref="L49">IF(INDEX(Класс, ROW(S47)) = "", "", INDEX(Класс, ROW(S47)))</f>
        <v/>
      </c>
      <c r="M49" s="119" t="str" cm="1">
        <f t="array" ref="M49">IF(INDEX(Установленная_мощность, ROW(U47)) = "", "", INDEX(Установленная_мощность, ROW(U47)))</f>
        <v/>
      </c>
      <c r="N49" s="119" t="str" cm="1">
        <f t="array" ref="N49">IF(INDEX(Расчетный_ток, ROW(V47)) = "", "", INDEX(Расчетный_ток, ROW(V47)))</f>
        <v/>
      </c>
      <c r="O49" s="119" t="str" cm="1">
        <f t="array" ref="O49">IF(INDEX(Наименование_потребителя, ROW(W47)) = "", "", INDEX(Наименование_потребителя, ROW(W47)))</f>
        <v/>
      </c>
      <c r="P49" s="119" t="str" cm="1">
        <f t="array" ref="P49">IF(INDEX(Условное_обозначение, ROW(X47)) = "", "", INDEX(Условное_обозначение, ROW(X47)))</f>
        <v/>
      </c>
    </row>
    <row r="50" spans="1:16" x14ac:dyDescent="0.3">
      <c r="A50" s="119" t="str" cm="1">
        <f t="array" ref="A50">IF(INDEX(Вводной_щит, ROW(C48)) = "", "", INDEX(Вводной_щит, ROW(C48)))</f>
        <v/>
      </c>
      <c r="B50" s="119" t="str" cm="1">
        <f t="array" ref="B50">IF(INDEX(Номер, ROW(F48)) = "", "", INDEX(Номер, ROW(F48)))</f>
        <v/>
      </c>
      <c r="C50" s="119" t="str" cm="1">
        <f t="array" ref="C50">IF(INDEX(Тип, ROW(H48)) = "", "", INDEX(Тип, ROW(H48)))</f>
        <v/>
      </c>
      <c r="D50" s="119" t="str" cm="1">
        <f t="array" ref="D50">IF(INDEX(Автомат, ROW(I48)) = "", "", INDEX(Автомат, ROW(I48)))</f>
        <v/>
      </c>
      <c r="E50" s="119" t="str" cm="1">
        <f t="array" ref="E50">IF(INDEX(Производитель, ROW(J48)) = "", "", INDEX(Производитель, ROW(J48)))</f>
        <v/>
      </c>
      <c r="F50" s="119" t="str" cm="1">
        <f t="array" ref="F50">IF(INDEX(Номинал, ROW(K48)) = "", "", INDEX(Номинал, ROW(K48)))</f>
        <v/>
      </c>
      <c r="G50" s="119" t="str" cm="1">
        <f t="array" ref="G50">IF(INDEX(Ток_утечки_УЗО, ROW(L48)) = "", "", INDEX(Ток_утечки_УЗО, ROW(L48)))</f>
        <v/>
      </c>
      <c r="H50" s="119" t="str" cm="1">
        <f t="array" ref="H50">IF(INDEX(Марка_кабеля, ROW(M48)) = "", "", INDEX(Марка_кабеля, ROW(M48)))</f>
        <v/>
      </c>
      <c r="I50" s="119" t="str" cm="1">
        <f t="array" ref="I50">IF(INDEX(Сечение, ROW(N48)) = "", "", INDEX(Сечение, ROW(N48)))</f>
        <v/>
      </c>
      <c r="J50" s="119" t="str" cm="1">
        <f t="array" ref="J50">IF(INDEX(Фаза, ROW(O48)) = "", "", INDEX(Фаза, ROW(O48)))</f>
        <v/>
      </c>
      <c r="K50" s="119" t="str" cm="1">
        <f t="array" ref="K50">IF(INDEX(РЕ, ROW(P48)) = "", "", INDEX(РЕ, ROW(P48)))</f>
        <v/>
      </c>
      <c r="L50" s="119" t="str" cm="1">
        <f t="array" ref="L50">IF(INDEX(Класс, ROW(S48)) = "", "", INDEX(Класс, ROW(S48)))</f>
        <v/>
      </c>
      <c r="M50" s="119" t="str" cm="1">
        <f t="array" ref="M50">IF(INDEX(Установленная_мощность, ROW(U48)) = "", "", INDEX(Установленная_мощность, ROW(U48)))</f>
        <v/>
      </c>
      <c r="N50" s="119" t="str" cm="1">
        <f t="array" ref="N50">IF(INDEX(Расчетный_ток, ROW(V48)) = "", "", INDEX(Расчетный_ток, ROW(V48)))</f>
        <v/>
      </c>
      <c r="O50" s="119" t="str" cm="1">
        <f t="array" ref="O50">IF(INDEX(Наименование_потребителя, ROW(W48)) = "", "", INDEX(Наименование_потребителя, ROW(W48)))</f>
        <v/>
      </c>
      <c r="P50" s="119" t="str" cm="1">
        <f t="array" ref="P50">IF(INDEX(Условное_обозначение, ROW(X48)) = "", "", INDEX(Условное_обозначение, ROW(X48)))</f>
        <v/>
      </c>
    </row>
    <row r="51" spans="1:16" x14ac:dyDescent="0.3">
      <c r="A51" s="119" t="str" cm="1">
        <f t="array" ref="A51">IF(INDEX(Вводной_щит, ROW(C49)) = "", "", INDEX(Вводной_щит, ROW(C49)))</f>
        <v/>
      </c>
      <c r="B51" s="119" t="str" cm="1">
        <f t="array" ref="B51">IF(INDEX(Номер, ROW(F49)) = "", "", INDEX(Номер, ROW(F49)))</f>
        <v/>
      </c>
      <c r="C51" s="119" t="str" cm="1">
        <f t="array" ref="C51">IF(INDEX(Тип, ROW(H49)) = "", "", INDEX(Тип, ROW(H49)))</f>
        <v/>
      </c>
      <c r="D51" s="119" t="str" cm="1">
        <f t="array" ref="D51">IF(INDEX(Автомат, ROW(I49)) = "", "", INDEX(Автомат, ROW(I49)))</f>
        <v/>
      </c>
      <c r="E51" s="119" t="str" cm="1">
        <f t="array" ref="E51">IF(INDEX(Производитель, ROW(J49)) = "", "", INDEX(Производитель, ROW(J49)))</f>
        <v/>
      </c>
      <c r="F51" s="119" t="str" cm="1">
        <f t="array" ref="F51">IF(INDEX(Номинал, ROW(K49)) = "", "", INDEX(Номинал, ROW(K49)))</f>
        <v/>
      </c>
      <c r="G51" s="119" t="str" cm="1">
        <f t="array" ref="G51">IF(INDEX(Ток_утечки_УЗО, ROW(L49)) = "", "", INDEX(Ток_утечки_УЗО, ROW(L49)))</f>
        <v/>
      </c>
      <c r="H51" s="119" t="str" cm="1">
        <f t="array" ref="H51">IF(INDEX(Марка_кабеля, ROW(M49)) = "", "", INDEX(Марка_кабеля, ROW(M49)))</f>
        <v/>
      </c>
      <c r="I51" s="119" t="str" cm="1">
        <f t="array" ref="I51">IF(INDEX(Сечение, ROW(N49)) = "", "", INDEX(Сечение, ROW(N49)))</f>
        <v/>
      </c>
      <c r="J51" s="119" t="str" cm="1">
        <f t="array" ref="J51">IF(INDEX(Фаза, ROW(O49)) = "", "", INDEX(Фаза, ROW(O49)))</f>
        <v/>
      </c>
      <c r="K51" s="119" t="str" cm="1">
        <f t="array" ref="K51">IF(INDEX(РЕ, ROW(P49)) = "", "", INDEX(РЕ, ROW(P49)))</f>
        <v/>
      </c>
      <c r="L51" s="119" t="str" cm="1">
        <f t="array" ref="L51">IF(INDEX(Класс, ROW(S49)) = "", "", INDEX(Класс, ROW(S49)))</f>
        <v/>
      </c>
      <c r="M51" s="119" t="str" cm="1">
        <f t="array" ref="M51">IF(INDEX(Установленная_мощность, ROW(U49)) = "", "", INDEX(Установленная_мощность, ROW(U49)))</f>
        <v/>
      </c>
      <c r="N51" s="119" t="str" cm="1">
        <f t="array" ref="N51">IF(INDEX(Расчетный_ток, ROW(V49)) = "", "", INDEX(Расчетный_ток, ROW(V49)))</f>
        <v/>
      </c>
      <c r="O51" s="119" t="str" cm="1">
        <f t="array" ref="O51">IF(INDEX(Наименование_потребителя, ROW(W49)) = "", "", INDEX(Наименование_потребителя, ROW(W49)))</f>
        <v/>
      </c>
      <c r="P51" s="119" t="str" cm="1">
        <f t="array" ref="P51">IF(INDEX(Условное_обозначение, ROW(X49)) = "", "", INDEX(Условное_обозначение, ROW(X49)))</f>
        <v/>
      </c>
    </row>
    <row r="52" spans="1:16" x14ac:dyDescent="0.3">
      <c r="A52" s="119" t="str" cm="1">
        <f t="array" ref="A52">IF(INDEX(Вводной_щит, ROW(C50)) = "", "", INDEX(Вводной_щит, ROW(C50)))</f>
        <v/>
      </c>
      <c r="B52" s="119" t="str" cm="1">
        <f t="array" ref="B52">IF(INDEX(Номер, ROW(F50)) = "", "", INDEX(Номер, ROW(F50)))</f>
        <v/>
      </c>
      <c r="C52" s="119" t="str" cm="1">
        <f t="array" ref="C52">IF(INDEX(Тип, ROW(H50)) = "", "", INDEX(Тип, ROW(H50)))</f>
        <v/>
      </c>
      <c r="D52" s="119" t="str" cm="1">
        <f t="array" ref="D52">IF(INDEX(Автомат, ROW(I50)) = "", "", INDEX(Автомат, ROW(I50)))</f>
        <v/>
      </c>
      <c r="E52" s="119" t="str" cm="1">
        <f t="array" ref="E52">IF(INDEX(Производитель, ROW(J50)) = "", "", INDEX(Производитель, ROW(J50)))</f>
        <v/>
      </c>
      <c r="F52" s="119" t="str" cm="1">
        <f t="array" ref="F52">IF(INDEX(Номинал, ROW(K50)) = "", "", INDEX(Номинал, ROW(K50)))</f>
        <v/>
      </c>
      <c r="G52" s="119" t="str" cm="1">
        <f t="array" ref="G52">IF(INDEX(Ток_утечки_УЗО, ROW(L50)) = "", "", INDEX(Ток_утечки_УЗО, ROW(L50)))</f>
        <v/>
      </c>
      <c r="H52" s="119" t="str" cm="1">
        <f t="array" ref="H52">IF(INDEX(Марка_кабеля, ROW(M50)) = "", "", INDEX(Марка_кабеля, ROW(M50)))</f>
        <v/>
      </c>
      <c r="I52" s="119" t="str" cm="1">
        <f t="array" ref="I52">IF(INDEX(Сечение, ROW(N50)) = "", "", INDEX(Сечение, ROW(N50)))</f>
        <v/>
      </c>
      <c r="J52" s="119" t="str" cm="1">
        <f t="array" ref="J52">IF(INDEX(Фаза, ROW(O50)) = "", "", INDEX(Фаза, ROW(O50)))</f>
        <v/>
      </c>
      <c r="K52" s="119" t="str" cm="1">
        <f t="array" ref="K52">IF(INDEX(РЕ, ROW(P50)) = "", "", INDEX(РЕ, ROW(P50)))</f>
        <v/>
      </c>
      <c r="L52" s="119" t="str" cm="1">
        <f t="array" ref="L52">IF(INDEX(Класс, ROW(S50)) = "", "", INDEX(Класс, ROW(S50)))</f>
        <v/>
      </c>
      <c r="M52" s="119" t="str" cm="1">
        <f t="array" ref="M52">IF(INDEX(Установленная_мощность, ROW(U50)) = "", "", INDEX(Установленная_мощность, ROW(U50)))</f>
        <v/>
      </c>
      <c r="N52" s="119" t="str" cm="1">
        <f t="array" ref="N52">IF(INDEX(Расчетный_ток, ROW(V50)) = "", "", INDEX(Расчетный_ток, ROW(V50)))</f>
        <v/>
      </c>
      <c r="O52" s="119" t="str" cm="1">
        <f t="array" ref="O52">IF(INDEX(Наименование_потребителя, ROW(W50)) = "", "", INDEX(Наименование_потребителя, ROW(W50)))</f>
        <v/>
      </c>
      <c r="P52" s="119" t="str" cm="1">
        <f t="array" ref="P52">IF(INDEX(Условное_обозначение, ROW(X50)) = "", "", INDEX(Условное_обозначение, ROW(X50)))</f>
        <v/>
      </c>
    </row>
    <row r="53" spans="1:16" x14ac:dyDescent="0.3">
      <c r="A53" s="119" t="str" cm="1">
        <f t="array" ref="A53">IF(INDEX(Вводной_щит, ROW(C51)) = "", "", INDEX(Вводной_щит, ROW(C51)))</f>
        <v/>
      </c>
      <c r="B53" s="119" t="str" cm="1">
        <f t="array" ref="B53">IF(INDEX(Номер, ROW(F51)) = "", "", INDEX(Номер, ROW(F51)))</f>
        <v/>
      </c>
      <c r="C53" s="119" t="str" cm="1">
        <f t="array" ref="C53">IF(INDEX(Тип, ROW(H51)) = "", "", INDEX(Тип, ROW(H51)))</f>
        <v/>
      </c>
      <c r="D53" s="119" t="str" cm="1">
        <f t="array" ref="D53">IF(INDEX(Автомат, ROW(I51)) = "", "", INDEX(Автомат, ROW(I51)))</f>
        <v/>
      </c>
      <c r="E53" s="119" t="str" cm="1">
        <f t="array" ref="E53">IF(INDEX(Производитель, ROW(J51)) = "", "", INDEX(Производитель, ROW(J51)))</f>
        <v/>
      </c>
      <c r="F53" s="119" t="str" cm="1">
        <f t="array" ref="F53">IF(INDEX(Номинал, ROW(K51)) = "", "", INDEX(Номинал, ROW(K51)))</f>
        <v/>
      </c>
      <c r="G53" s="119" t="str" cm="1">
        <f t="array" ref="G53">IF(INDEX(Ток_утечки_УЗО, ROW(L51)) = "", "", INDEX(Ток_утечки_УЗО, ROW(L51)))</f>
        <v/>
      </c>
      <c r="H53" s="119" t="str" cm="1">
        <f t="array" ref="H53">IF(INDEX(Марка_кабеля, ROW(M51)) = "", "", INDEX(Марка_кабеля, ROW(M51)))</f>
        <v/>
      </c>
      <c r="I53" s="119" t="str" cm="1">
        <f t="array" ref="I53">IF(INDEX(Сечение, ROW(N51)) = "", "", INDEX(Сечение, ROW(N51)))</f>
        <v/>
      </c>
      <c r="J53" s="119" t="str" cm="1">
        <f t="array" ref="J53">IF(INDEX(Фаза, ROW(O51)) = "", "", INDEX(Фаза, ROW(O51)))</f>
        <v/>
      </c>
      <c r="K53" s="119" t="str" cm="1">
        <f t="array" ref="K53">IF(INDEX(РЕ, ROW(P51)) = "", "", INDEX(РЕ, ROW(P51)))</f>
        <v/>
      </c>
      <c r="L53" s="119" t="str" cm="1">
        <f t="array" ref="L53">IF(INDEX(Класс, ROW(S51)) = "", "", INDEX(Класс, ROW(S51)))</f>
        <v/>
      </c>
      <c r="M53" s="119" t="str" cm="1">
        <f t="array" ref="M53">IF(INDEX(Установленная_мощность, ROW(U51)) = "", "", INDEX(Установленная_мощность, ROW(U51)))</f>
        <v/>
      </c>
      <c r="N53" s="119" t="str" cm="1">
        <f t="array" ref="N53">IF(INDEX(Расчетный_ток, ROW(V51)) = "", "", INDEX(Расчетный_ток, ROW(V51)))</f>
        <v/>
      </c>
      <c r="O53" s="119" t="str" cm="1">
        <f t="array" ref="O53">IF(INDEX(Наименование_потребителя, ROW(W51)) = "", "", INDEX(Наименование_потребителя, ROW(W51)))</f>
        <v/>
      </c>
      <c r="P53" s="119" t="str" cm="1">
        <f t="array" ref="P53">IF(INDEX(Условное_обозначение, ROW(X51)) = "", "", INDEX(Условное_обозначение, ROW(X51)))</f>
        <v/>
      </c>
    </row>
    <row r="54" spans="1:16" x14ac:dyDescent="0.3">
      <c r="A54" s="119" t="str" cm="1">
        <f t="array" ref="A54">IF(INDEX(Вводной_щит, ROW(C52)) = "", "", INDEX(Вводной_щит, ROW(C52)))</f>
        <v/>
      </c>
      <c r="B54" s="119" t="str" cm="1">
        <f t="array" ref="B54">IF(INDEX(Номер, ROW(F52)) = "", "", INDEX(Номер, ROW(F52)))</f>
        <v/>
      </c>
      <c r="C54" s="119" t="str" cm="1">
        <f t="array" ref="C54">IF(INDEX(Тип, ROW(H52)) = "", "", INDEX(Тип, ROW(H52)))</f>
        <v/>
      </c>
      <c r="D54" s="119" t="str" cm="1">
        <f t="array" ref="D54">IF(INDEX(Автомат, ROW(I52)) = "", "", INDEX(Автомат, ROW(I52)))</f>
        <v/>
      </c>
      <c r="E54" s="119" t="str" cm="1">
        <f t="array" ref="E54">IF(INDEX(Производитель, ROW(J52)) = "", "", INDEX(Производитель, ROW(J52)))</f>
        <v/>
      </c>
      <c r="F54" s="119" t="str" cm="1">
        <f t="array" ref="F54">IF(INDEX(Номинал, ROW(K52)) = "", "", INDEX(Номинал, ROW(K52)))</f>
        <v/>
      </c>
      <c r="G54" s="119" t="str" cm="1">
        <f t="array" ref="G54">IF(INDEX(Ток_утечки_УЗО, ROW(L52)) = "", "", INDEX(Ток_утечки_УЗО, ROW(L52)))</f>
        <v/>
      </c>
      <c r="H54" s="119" t="str" cm="1">
        <f t="array" ref="H54">IF(INDEX(Марка_кабеля, ROW(M52)) = "", "", INDEX(Марка_кабеля, ROW(M52)))</f>
        <v/>
      </c>
      <c r="I54" s="119" t="str" cm="1">
        <f t="array" ref="I54">IF(INDEX(Сечение, ROW(N52)) = "", "", INDEX(Сечение, ROW(N52)))</f>
        <v/>
      </c>
      <c r="J54" s="119" t="str" cm="1">
        <f t="array" ref="J54">IF(INDEX(Фаза, ROW(O52)) = "", "", INDEX(Фаза, ROW(O52)))</f>
        <v/>
      </c>
      <c r="K54" s="119" t="str" cm="1">
        <f t="array" ref="K54">IF(INDEX(РЕ, ROW(P52)) = "", "", INDEX(РЕ, ROW(P52)))</f>
        <v/>
      </c>
      <c r="L54" s="119" t="str" cm="1">
        <f t="array" ref="L54">IF(INDEX(Класс, ROW(S52)) = "", "", INDEX(Класс, ROW(S52)))</f>
        <v/>
      </c>
      <c r="M54" s="119" t="str" cm="1">
        <f t="array" ref="M54">IF(INDEX(Установленная_мощность, ROW(U52)) = "", "", INDEX(Установленная_мощность, ROW(U52)))</f>
        <v/>
      </c>
      <c r="N54" s="119" t="str" cm="1">
        <f t="array" ref="N54">IF(INDEX(Расчетный_ток, ROW(V52)) = "", "", INDEX(Расчетный_ток, ROW(V52)))</f>
        <v/>
      </c>
      <c r="O54" s="119" t="str" cm="1">
        <f t="array" ref="O54">IF(INDEX(Наименование_потребителя, ROW(W52)) = "", "", INDEX(Наименование_потребителя, ROW(W52)))</f>
        <v/>
      </c>
      <c r="P54" s="119" t="str" cm="1">
        <f t="array" ref="P54">IF(INDEX(Условное_обозначение, ROW(X52)) = "", "", INDEX(Условное_обозначение, ROW(X52)))</f>
        <v/>
      </c>
    </row>
    <row r="55" spans="1:16" x14ac:dyDescent="0.3">
      <c r="A55" s="119" t="str" cm="1">
        <f t="array" ref="A55">IF(INDEX(Вводной_щит, ROW(C53)) = "", "", INDEX(Вводной_щит, ROW(C53)))</f>
        <v/>
      </c>
      <c r="B55" s="119" t="str" cm="1">
        <f t="array" ref="B55">IF(INDEX(Номер, ROW(F53)) = "", "", INDEX(Номер, ROW(F53)))</f>
        <v/>
      </c>
      <c r="C55" s="119" t="str" cm="1">
        <f t="array" ref="C55">IF(INDEX(Тип, ROW(H53)) = "", "", INDEX(Тип, ROW(H53)))</f>
        <v/>
      </c>
      <c r="D55" s="119" t="str" cm="1">
        <f t="array" ref="D55">IF(INDEX(Автомат, ROW(I53)) = "", "", INDEX(Автомат, ROW(I53)))</f>
        <v/>
      </c>
      <c r="E55" s="119" t="str" cm="1">
        <f t="array" ref="E55">IF(INDEX(Производитель, ROW(J53)) = "", "", INDEX(Производитель, ROW(J53)))</f>
        <v/>
      </c>
      <c r="F55" s="119" t="str" cm="1">
        <f t="array" ref="F55">IF(INDEX(Номинал, ROW(K53)) = "", "", INDEX(Номинал, ROW(K53)))</f>
        <v/>
      </c>
      <c r="G55" s="119" t="str" cm="1">
        <f t="array" ref="G55">IF(INDEX(Ток_утечки_УЗО, ROW(L53)) = "", "", INDEX(Ток_утечки_УЗО, ROW(L53)))</f>
        <v/>
      </c>
      <c r="H55" s="119" t="str" cm="1">
        <f t="array" ref="H55">IF(INDEX(Марка_кабеля, ROW(M53)) = "", "", INDEX(Марка_кабеля, ROW(M53)))</f>
        <v/>
      </c>
      <c r="I55" s="119" t="str" cm="1">
        <f t="array" ref="I55">IF(INDEX(Сечение, ROW(N53)) = "", "", INDEX(Сечение, ROW(N53)))</f>
        <v/>
      </c>
      <c r="J55" s="119" t="str" cm="1">
        <f t="array" ref="J55">IF(INDEX(Фаза, ROW(O53)) = "", "", INDEX(Фаза, ROW(O53)))</f>
        <v/>
      </c>
      <c r="K55" s="119" t="str" cm="1">
        <f t="array" ref="K55">IF(INDEX(РЕ, ROW(P53)) = "", "", INDEX(РЕ, ROW(P53)))</f>
        <v/>
      </c>
      <c r="L55" s="119" t="str" cm="1">
        <f t="array" ref="L55">IF(INDEX(Класс, ROW(S53)) = "", "", INDEX(Класс, ROW(S53)))</f>
        <v/>
      </c>
      <c r="M55" s="119" t="str" cm="1">
        <f t="array" ref="M55">IF(INDEX(Установленная_мощность, ROW(U53)) = "", "", INDEX(Установленная_мощность, ROW(U53)))</f>
        <v/>
      </c>
      <c r="N55" s="119" t="str" cm="1">
        <f t="array" ref="N55">IF(INDEX(Расчетный_ток, ROW(V53)) = "", "", INDEX(Расчетный_ток, ROW(V53)))</f>
        <v/>
      </c>
      <c r="O55" s="119" t="str" cm="1">
        <f t="array" ref="O55">IF(INDEX(Наименование_потребителя, ROW(W53)) = "", "", INDEX(Наименование_потребителя, ROW(W53)))</f>
        <v/>
      </c>
      <c r="P55" s="119" t="str" cm="1">
        <f t="array" ref="P55">IF(INDEX(Условное_обозначение, ROW(X53)) = "", "", INDEX(Условное_обозначение, ROW(X53)))</f>
        <v/>
      </c>
    </row>
    <row r="56" spans="1:16" x14ac:dyDescent="0.3">
      <c r="A56" s="119" t="str" cm="1">
        <f t="array" ref="A56">IF(INDEX(Вводной_щит, ROW(C54)) = "", "", INDEX(Вводной_щит, ROW(C54)))</f>
        <v/>
      </c>
      <c r="B56" s="119" t="str" cm="1">
        <f t="array" ref="B56">IF(INDEX(Номер, ROW(F54)) = "", "", INDEX(Номер, ROW(F54)))</f>
        <v/>
      </c>
      <c r="C56" s="119" t="str" cm="1">
        <f t="array" ref="C56">IF(INDEX(Тип, ROW(H54)) = "", "", INDEX(Тип, ROW(H54)))</f>
        <v/>
      </c>
      <c r="D56" s="119" t="str" cm="1">
        <f t="array" ref="D56">IF(INDEX(Автомат, ROW(I54)) = "", "", INDEX(Автомат, ROW(I54)))</f>
        <v/>
      </c>
      <c r="E56" s="119" t="str" cm="1">
        <f t="array" ref="E56">IF(INDEX(Производитель, ROW(J54)) = "", "", INDEX(Производитель, ROW(J54)))</f>
        <v/>
      </c>
      <c r="F56" s="119" t="str" cm="1">
        <f t="array" ref="F56">IF(INDEX(Номинал, ROW(K54)) = "", "", INDEX(Номинал, ROW(K54)))</f>
        <v/>
      </c>
      <c r="G56" s="119" t="str" cm="1">
        <f t="array" ref="G56">IF(INDEX(Ток_утечки_УЗО, ROW(L54)) = "", "", INDEX(Ток_утечки_УЗО, ROW(L54)))</f>
        <v/>
      </c>
      <c r="H56" s="119" t="str" cm="1">
        <f t="array" ref="H56">IF(INDEX(Марка_кабеля, ROW(M54)) = "", "", INDEX(Марка_кабеля, ROW(M54)))</f>
        <v/>
      </c>
      <c r="I56" s="119" t="str" cm="1">
        <f t="array" ref="I56">IF(INDEX(Сечение, ROW(N54)) = "", "", INDEX(Сечение, ROW(N54)))</f>
        <v/>
      </c>
      <c r="J56" s="119" t="str" cm="1">
        <f t="array" ref="J56">IF(INDEX(Фаза, ROW(O54)) = "", "", INDEX(Фаза, ROW(O54)))</f>
        <v/>
      </c>
      <c r="K56" s="119" t="str" cm="1">
        <f t="array" ref="K56">IF(INDEX(РЕ, ROW(P54)) = "", "", INDEX(РЕ, ROW(P54)))</f>
        <v/>
      </c>
      <c r="L56" s="119" t="str" cm="1">
        <f t="array" ref="L56">IF(INDEX(Класс, ROW(S54)) = "", "", INDEX(Класс, ROW(S54)))</f>
        <v/>
      </c>
      <c r="M56" s="119" t="str" cm="1">
        <f t="array" ref="M56">IF(INDEX(Установленная_мощность, ROW(U54)) = "", "", INDEX(Установленная_мощность, ROW(U54)))</f>
        <v/>
      </c>
      <c r="N56" s="119" t="str" cm="1">
        <f t="array" ref="N56">IF(INDEX(Расчетный_ток, ROW(V54)) = "", "", INDEX(Расчетный_ток, ROW(V54)))</f>
        <v/>
      </c>
      <c r="O56" s="119" t="str" cm="1">
        <f t="array" ref="O56">IF(INDEX(Наименование_потребителя, ROW(W54)) = "", "", INDEX(Наименование_потребителя, ROW(W54)))</f>
        <v/>
      </c>
      <c r="P56" s="119" t="str" cm="1">
        <f t="array" ref="P56">IF(INDEX(Условное_обозначение, ROW(X54)) = "", "", INDEX(Условное_обозначение, ROW(X54)))</f>
        <v/>
      </c>
    </row>
    <row r="57" spans="1:16" x14ac:dyDescent="0.3">
      <c r="A57" s="119" t="str" cm="1">
        <f t="array" ref="A57">IF(INDEX(Вводной_щит, ROW(C55)) = "", "", INDEX(Вводной_щит, ROW(C55)))</f>
        <v/>
      </c>
      <c r="B57" s="119" t="str" cm="1">
        <f t="array" ref="B57">IF(INDEX(Номер, ROW(F55)) = "", "", INDEX(Номер, ROW(F55)))</f>
        <v/>
      </c>
      <c r="C57" s="119" t="str" cm="1">
        <f t="array" ref="C57">IF(INDEX(Тип, ROW(H55)) = "", "", INDEX(Тип, ROW(H55)))</f>
        <v/>
      </c>
      <c r="D57" s="119" t="str" cm="1">
        <f t="array" ref="D57">IF(INDEX(Автомат, ROW(I55)) = "", "", INDEX(Автомат, ROW(I55)))</f>
        <v/>
      </c>
      <c r="E57" s="119" t="str" cm="1">
        <f t="array" ref="E57">IF(INDEX(Производитель, ROW(J55)) = "", "", INDEX(Производитель, ROW(J55)))</f>
        <v/>
      </c>
      <c r="F57" s="119" t="str" cm="1">
        <f t="array" ref="F57">IF(INDEX(Номинал, ROW(K55)) = "", "", INDEX(Номинал, ROW(K55)))</f>
        <v/>
      </c>
      <c r="G57" s="119" t="str" cm="1">
        <f t="array" ref="G57">IF(INDEX(Ток_утечки_УЗО, ROW(L55)) = "", "", INDEX(Ток_утечки_УЗО, ROW(L55)))</f>
        <v/>
      </c>
      <c r="H57" s="119" t="str" cm="1">
        <f t="array" ref="H57">IF(INDEX(Марка_кабеля, ROW(M55)) = "", "", INDEX(Марка_кабеля, ROW(M55)))</f>
        <v/>
      </c>
      <c r="I57" s="119" t="str" cm="1">
        <f t="array" ref="I57">IF(INDEX(Сечение, ROW(N55)) = "", "", INDEX(Сечение, ROW(N55)))</f>
        <v/>
      </c>
      <c r="J57" s="119" t="str" cm="1">
        <f t="array" ref="J57">IF(INDEX(Фаза, ROW(O55)) = "", "", INDEX(Фаза, ROW(O55)))</f>
        <v/>
      </c>
      <c r="K57" s="119" t="str" cm="1">
        <f t="array" ref="K57">IF(INDEX(РЕ, ROW(P55)) = "", "", INDEX(РЕ, ROW(P55)))</f>
        <v/>
      </c>
      <c r="L57" s="119" t="str" cm="1">
        <f t="array" ref="L57">IF(INDEX(Класс, ROW(S55)) = "", "", INDEX(Класс, ROW(S55)))</f>
        <v/>
      </c>
      <c r="M57" s="119" t="str" cm="1">
        <f t="array" ref="M57">IF(INDEX(Установленная_мощность, ROW(U55)) = "", "", INDEX(Установленная_мощность, ROW(U55)))</f>
        <v/>
      </c>
      <c r="N57" s="119" t="str" cm="1">
        <f t="array" ref="N57">IF(INDEX(Расчетный_ток, ROW(V55)) = "", "", INDEX(Расчетный_ток, ROW(V55)))</f>
        <v/>
      </c>
      <c r="O57" s="119" t="str" cm="1">
        <f t="array" ref="O57">IF(INDEX(Наименование_потребителя, ROW(W55)) = "", "", INDEX(Наименование_потребителя, ROW(W55)))</f>
        <v/>
      </c>
      <c r="P57" s="119" t="str" cm="1">
        <f t="array" ref="P57">IF(INDEX(Условное_обозначение, ROW(X55)) = "", "", INDEX(Условное_обозначение, ROW(X55)))</f>
        <v/>
      </c>
    </row>
    <row r="58" spans="1:16" x14ac:dyDescent="0.3">
      <c r="A58" s="119" t="str" cm="1">
        <f t="array" ref="A58">IF(INDEX(Вводной_щит, ROW(C56)) = "", "", INDEX(Вводной_щит, ROW(C56)))</f>
        <v/>
      </c>
      <c r="B58" s="119" t="str" cm="1">
        <f t="array" ref="B58">IF(INDEX(Номер, ROW(F56)) = "", "", INDEX(Номер, ROW(F56)))</f>
        <v/>
      </c>
      <c r="C58" s="119" t="str" cm="1">
        <f t="array" ref="C58">IF(INDEX(Тип, ROW(H56)) = "", "", INDEX(Тип, ROW(H56)))</f>
        <v/>
      </c>
      <c r="D58" s="119" t="str" cm="1">
        <f t="array" ref="D58">IF(INDEX(Автомат, ROW(I56)) = "", "", INDEX(Автомат, ROW(I56)))</f>
        <v/>
      </c>
      <c r="E58" s="119" t="str" cm="1">
        <f t="array" ref="E58">IF(INDEX(Производитель, ROW(J56)) = "", "", INDEX(Производитель, ROW(J56)))</f>
        <v/>
      </c>
      <c r="F58" s="119" t="str" cm="1">
        <f t="array" ref="F58">IF(INDEX(Номинал, ROW(K56)) = "", "", INDEX(Номинал, ROW(K56)))</f>
        <v/>
      </c>
      <c r="G58" s="119" t="str" cm="1">
        <f t="array" ref="G58">IF(INDEX(Ток_утечки_УЗО, ROW(L56)) = "", "", INDEX(Ток_утечки_УЗО, ROW(L56)))</f>
        <v/>
      </c>
      <c r="H58" s="119" t="str" cm="1">
        <f t="array" ref="H58">IF(INDEX(Марка_кабеля, ROW(M56)) = "", "", INDEX(Марка_кабеля, ROW(M56)))</f>
        <v/>
      </c>
      <c r="I58" s="119" t="str" cm="1">
        <f t="array" ref="I58">IF(INDEX(Сечение, ROW(N56)) = "", "", INDEX(Сечение, ROW(N56)))</f>
        <v/>
      </c>
      <c r="J58" s="119" t="str" cm="1">
        <f t="array" ref="J58">IF(INDEX(Фаза, ROW(O56)) = "", "", INDEX(Фаза, ROW(O56)))</f>
        <v/>
      </c>
      <c r="K58" s="119" t="str" cm="1">
        <f t="array" ref="K58">IF(INDEX(РЕ, ROW(P56)) = "", "", INDEX(РЕ, ROW(P56)))</f>
        <v/>
      </c>
      <c r="L58" s="119" t="str" cm="1">
        <f t="array" ref="L58">IF(INDEX(Класс, ROW(S56)) = "", "", INDEX(Класс, ROW(S56)))</f>
        <v/>
      </c>
      <c r="M58" s="119" t="str" cm="1">
        <f t="array" ref="M58">IF(INDEX(Установленная_мощность, ROW(U56)) = "", "", INDEX(Установленная_мощность, ROW(U56)))</f>
        <v/>
      </c>
      <c r="N58" s="119" t="str" cm="1">
        <f t="array" ref="N58">IF(INDEX(Расчетный_ток, ROW(V56)) = "", "", INDEX(Расчетный_ток, ROW(V56)))</f>
        <v/>
      </c>
      <c r="O58" s="119" t="str" cm="1">
        <f t="array" ref="O58">IF(INDEX(Наименование_потребителя, ROW(W56)) = "", "", INDEX(Наименование_потребителя, ROW(W56)))</f>
        <v/>
      </c>
      <c r="P58" s="119" t="str" cm="1">
        <f t="array" ref="P58">IF(INDEX(Условное_обозначение, ROW(X56)) = "", "", INDEX(Условное_обозначение, ROW(X56)))</f>
        <v/>
      </c>
    </row>
    <row r="59" spans="1:16" x14ac:dyDescent="0.3">
      <c r="A59" s="119" t="str" cm="1">
        <f t="array" ref="A59">IF(INDEX(Вводной_щит, ROW(C57)) = "", "", INDEX(Вводной_щит, ROW(C57)))</f>
        <v/>
      </c>
      <c r="B59" s="119" t="str" cm="1">
        <f t="array" ref="B59">IF(INDEX(Номер, ROW(F57)) = "", "", INDEX(Номер, ROW(F57)))</f>
        <v/>
      </c>
      <c r="C59" s="119" t="str" cm="1">
        <f t="array" ref="C59">IF(INDEX(Тип, ROW(H57)) = "", "", INDEX(Тип, ROW(H57)))</f>
        <v/>
      </c>
      <c r="D59" s="119" t="str" cm="1">
        <f t="array" ref="D59">IF(INDEX(Автомат, ROW(I57)) = "", "", INDEX(Автомат, ROW(I57)))</f>
        <v/>
      </c>
      <c r="E59" s="119" t="str" cm="1">
        <f t="array" ref="E59">IF(INDEX(Производитель, ROW(J57)) = "", "", INDEX(Производитель, ROW(J57)))</f>
        <v/>
      </c>
      <c r="F59" s="119" t="str" cm="1">
        <f t="array" ref="F59">IF(INDEX(Номинал, ROW(K57)) = "", "", INDEX(Номинал, ROW(K57)))</f>
        <v/>
      </c>
      <c r="G59" s="119" t="str" cm="1">
        <f t="array" ref="G59">IF(INDEX(Ток_утечки_УЗО, ROW(L57)) = "", "", INDEX(Ток_утечки_УЗО, ROW(L57)))</f>
        <v/>
      </c>
      <c r="H59" s="119" t="str" cm="1">
        <f t="array" ref="H59">IF(INDEX(Марка_кабеля, ROW(M57)) = "", "", INDEX(Марка_кабеля, ROW(M57)))</f>
        <v/>
      </c>
      <c r="I59" s="119" t="str" cm="1">
        <f t="array" ref="I59">IF(INDEX(Сечение, ROW(N57)) = "", "", INDEX(Сечение, ROW(N57)))</f>
        <v/>
      </c>
      <c r="J59" s="119" t="str" cm="1">
        <f t="array" ref="J59">IF(INDEX(Фаза, ROW(O57)) = "", "", INDEX(Фаза, ROW(O57)))</f>
        <v/>
      </c>
      <c r="K59" s="119" t="str" cm="1">
        <f t="array" ref="K59">IF(INDEX(РЕ, ROW(P57)) = "", "", INDEX(РЕ, ROW(P57)))</f>
        <v/>
      </c>
      <c r="L59" s="119" t="str" cm="1">
        <f t="array" ref="L59">IF(INDEX(Класс, ROW(S57)) = "", "", INDEX(Класс, ROW(S57)))</f>
        <v/>
      </c>
      <c r="M59" s="119" t="str" cm="1">
        <f t="array" ref="M59">IF(INDEX(Установленная_мощность, ROW(U57)) = "", "", INDEX(Установленная_мощность, ROW(U57)))</f>
        <v/>
      </c>
      <c r="N59" s="119" t="str" cm="1">
        <f t="array" ref="N59">IF(INDEX(Расчетный_ток, ROW(V57)) = "", "", INDEX(Расчетный_ток, ROW(V57)))</f>
        <v/>
      </c>
      <c r="O59" s="119" t="str" cm="1">
        <f t="array" ref="O59">IF(INDEX(Наименование_потребителя, ROW(W57)) = "", "", INDEX(Наименование_потребителя, ROW(W57)))</f>
        <v/>
      </c>
      <c r="P59" s="119" t="str" cm="1">
        <f t="array" ref="P59">IF(INDEX(Условное_обозначение, ROW(X57)) = "", "", INDEX(Условное_обозначение, ROW(X57)))</f>
        <v/>
      </c>
    </row>
    <row r="60" spans="1:16" x14ac:dyDescent="0.3">
      <c r="A60" s="119" t="str" cm="1">
        <f t="array" ref="A60">IF(INDEX(Вводной_щит, ROW(C58)) = "", "", INDEX(Вводной_щит, ROW(C58)))</f>
        <v/>
      </c>
      <c r="B60" s="119" t="str" cm="1">
        <f t="array" ref="B60">IF(INDEX(Номер, ROW(F58)) = "", "", INDEX(Номер, ROW(F58)))</f>
        <v/>
      </c>
      <c r="C60" s="119" t="str" cm="1">
        <f t="array" ref="C60">IF(INDEX(Тип, ROW(H58)) = "", "", INDEX(Тип, ROW(H58)))</f>
        <v/>
      </c>
      <c r="D60" s="119" t="str" cm="1">
        <f t="array" ref="D60">IF(INDEX(Автомат, ROW(I58)) = "", "", INDEX(Автомат, ROW(I58)))</f>
        <v/>
      </c>
      <c r="E60" s="119" t="str" cm="1">
        <f t="array" ref="E60">IF(INDEX(Производитель, ROW(J58)) = "", "", INDEX(Производитель, ROW(J58)))</f>
        <v/>
      </c>
      <c r="F60" s="119" t="str" cm="1">
        <f t="array" ref="F60">IF(INDEX(Номинал, ROW(K58)) = "", "", INDEX(Номинал, ROW(K58)))</f>
        <v/>
      </c>
      <c r="G60" s="119" t="str" cm="1">
        <f t="array" ref="G60">IF(INDEX(Ток_утечки_УЗО, ROW(L58)) = "", "", INDEX(Ток_утечки_УЗО, ROW(L58)))</f>
        <v/>
      </c>
      <c r="H60" s="119" t="str" cm="1">
        <f t="array" ref="H60">IF(INDEX(Марка_кабеля, ROW(M58)) = "", "", INDEX(Марка_кабеля, ROW(M58)))</f>
        <v/>
      </c>
      <c r="I60" s="119" t="str" cm="1">
        <f t="array" ref="I60">IF(INDEX(Сечение, ROW(N58)) = "", "", INDEX(Сечение, ROW(N58)))</f>
        <v/>
      </c>
      <c r="J60" s="119" t="str" cm="1">
        <f t="array" ref="J60">IF(INDEX(Фаза, ROW(O58)) = "", "", INDEX(Фаза, ROW(O58)))</f>
        <v/>
      </c>
      <c r="K60" s="119" t="str" cm="1">
        <f t="array" ref="K60">IF(INDEX(РЕ, ROW(P58)) = "", "", INDEX(РЕ, ROW(P58)))</f>
        <v/>
      </c>
      <c r="L60" s="119" t="str" cm="1">
        <f t="array" ref="L60">IF(INDEX(Класс, ROW(S58)) = "", "", INDEX(Класс, ROW(S58)))</f>
        <v/>
      </c>
      <c r="M60" s="119" t="str" cm="1">
        <f t="array" ref="M60">IF(INDEX(Установленная_мощность, ROW(U58)) = "", "", INDEX(Установленная_мощность, ROW(U58)))</f>
        <v/>
      </c>
      <c r="N60" s="119" t="str" cm="1">
        <f t="array" ref="N60">IF(INDEX(Расчетный_ток, ROW(V58)) = "", "", INDEX(Расчетный_ток, ROW(V58)))</f>
        <v/>
      </c>
      <c r="O60" s="119" t="str" cm="1">
        <f t="array" ref="O60">IF(INDEX(Наименование_потребителя, ROW(W58)) = "", "", INDEX(Наименование_потребителя, ROW(W58)))</f>
        <v/>
      </c>
      <c r="P60" s="119" t="str" cm="1">
        <f t="array" ref="P60">IF(INDEX(Условное_обозначение, ROW(X58)) = "", "", INDEX(Условное_обозначение, ROW(X58)))</f>
        <v/>
      </c>
    </row>
    <row r="61" spans="1:16" x14ac:dyDescent="0.3">
      <c r="A61" s="119" t="str" cm="1">
        <f t="array" ref="A61">IF(INDEX(Вводной_щит, ROW(C59)) = "", "", INDEX(Вводной_щит, ROW(C59)))</f>
        <v/>
      </c>
      <c r="B61" s="119" t="str" cm="1">
        <f t="array" ref="B61">IF(INDEX(Номер, ROW(F59)) = "", "", INDEX(Номер, ROW(F59)))</f>
        <v/>
      </c>
      <c r="C61" s="119" t="str" cm="1">
        <f t="array" ref="C61">IF(INDEX(Тип, ROW(H59)) = "", "", INDEX(Тип, ROW(H59)))</f>
        <v/>
      </c>
      <c r="D61" s="119" t="str" cm="1">
        <f t="array" ref="D61">IF(INDEX(Автомат, ROW(I59)) = "", "", INDEX(Автомат, ROW(I59)))</f>
        <v/>
      </c>
      <c r="E61" s="119" t="str" cm="1">
        <f t="array" ref="E61">IF(INDEX(Производитель, ROW(J59)) = "", "", INDEX(Производитель, ROW(J59)))</f>
        <v/>
      </c>
      <c r="F61" s="119" t="str" cm="1">
        <f t="array" ref="F61">IF(INDEX(Номинал, ROW(K59)) = "", "", INDEX(Номинал, ROW(K59)))</f>
        <v/>
      </c>
      <c r="G61" s="119" t="str" cm="1">
        <f t="array" ref="G61">IF(INDEX(Ток_утечки_УЗО, ROW(L59)) = "", "", INDEX(Ток_утечки_УЗО, ROW(L59)))</f>
        <v/>
      </c>
      <c r="H61" s="119" t="str" cm="1">
        <f t="array" ref="H61">IF(INDEX(Марка_кабеля, ROW(M59)) = "", "", INDEX(Марка_кабеля, ROW(M59)))</f>
        <v/>
      </c>
      <c r="I61" s="119" t="str" cm="1">
        <f t="array" ref="I61">IF(INDEX(Сечение, ROW(N59)) = "", "", INDEX(Сечение, ROW(N59)))</f>
        <v/>
      </c>
      <c r="J61" s="119" t="str" cm="1">
        <f t="array" ref="J61">IF(INDEX(Фаза, ROW(O59)) = "", "", INDEX(Фаза, ROW(O59)))</f>
        <v/>
      </c>
      <c r="K61" s="119" t="str" cm="1">
        <f t="array" ref="K61">IF(INDEX(РЕ, ROW(P59)) = "", "", INDEX(РЕ, ROW(P59)))</f>
        <v/>
      </c>
      <c r="L61" s="119" t="str" cm="1">
        <f t="array" ref="L61">IF(INDEX(Класс, ROW(S59)) = "", "", INDEX(Класс, ROW(S59)))</f>
        <v/>
      </c>
      <c r="M61" s="119" t="str" cm="1">
        <f t="array" ref="M61">IF(INDEX(Установленная_мощность, ROW(U59)) = "", "", INDEX(Установленная_мощность, ROW(U59)))</f>
        <v/>
      </c>
      <c r="N61" s="119" t="str" cm="1">
        <f t="array" ref="N61">IF(INDEX(Расчетный_ток, ROW(V59)) = "", "", INDEX(Расчетный_ток, ROW(V59)))</f>
        <v/>
      </c>
      <c r="O61" s="119" t="str" cm="1">
        <f t="array" ref="O61">IF(INDEX(Наименование_потребителя, ROW(W59)) = "", "", INDEX(Наименование_потребителя, ROW(W59)))</f>
        <v/>
      </c>
      <c r="P61" s="119" t="str" cm="1">
        <f t="array" ref="P61">IF(INDEX(Условное_обозначение, ROW(X59)) = "", "", INDEX(Условное_обозначение, ROW(X59)))</f>
        <v/>
      </c>
    </row>
    <row r="62" spans="1:16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IF(INDEX(Тип, ROW(H60)) = "", "", INDEX(Тип, ROW(H60)))</f>
        <v/>
      </c>
      <c r="D62" s="119" t="str" cm="1">
        <f t="array" ref="D62">IF(INDEX(Автомат, ROW(I60)) = "", "", INDEX(Автомат, ROW(I60)))</f>
        <v/>
      </c>
      <c r="E62" s="119" t="str" cm="1">
        <f t="array" ref="E62">IF(INDEX(Производитель, ROW(J60)) = "", "", INDEX(Производитель, ROW(J60)))</f>
        <v/>
      </c>
      <c r="F62" s="119" t="str" cm="1">
        <f t="array" ref="F62">IF(INDEX(Номинал, ROW(K60)) = "", "", INDEX(Номинал, ROW(K60)))</f>
        <v/>
      </c>
      <c r="G62" s="119" t="str" cm="1">
        <f t="array" ref="G62">IF(INDEX(Ток_утечки_УЗО, ROW(L60)) = "", "", INDEX(Ток_утечки_УЗО, ROW(L60)))</f>
        <v/>
      </c>
      <c r="H62" s="119" t="str" cm="1">
        <f t="array" ref="H62">IF(INDEX(Марка_кабеля, ROW(M60)) = "", "", INDEX(Марка_кабеля, ROW(M60)))</f>
        <v/>
      </c>
      <c r="I62" s="119" t="str" cm="1">
        <f t="array" ref="I62">IF(INDEX(Сечение, ROW(N60)) = "", "", INDEX(Сечение, ROW(N60)))</f>
        <v/>
      </c>
      <c r="J62" s="119" t="str" cm="1">
        <f t="array" ref="J62">IF(INDEX(Фаза, ROW(O60)) = "", "", INDEX(Фаза, ROW(O60)))</f>
        <v/>
      </c>
      <c r="K62" s="119" t="str" cm="1">
        <f t="array" ref="K62">IF(INDEX(РЕ, ROW(P60)) = "", "", INDEX(РЕ, ROW(P60)))</f>
        <v/>
      </c>
      <c r="L62" s="119" t="str" cm="1">
        <f t="array" ref="L62">IF(INDEX(Класс, ROW(S60)) = "", "", INDEX(Класс, ROW(S60)))</f>
        <v/>
      </c>
      <c r="M62" s="119" t="str" cm="1">
        <f t="array" ref="M62">IF(INDEX(Установленная_мощность, ROW(U60)) = "", "", INDEX(Установленная_мощность, ROW(U60)))</f>
        <v/>
      </c>
      <c r="N62" s="119" t="str" cm="1">
        <f t="array" ref="N62">IF(INDEX(Расчетный_ток, ROW(V60)) = "", "", INDEX(Расчетный_ток, ROW(V60)))</f>
        <v/>
      </c>
      <c r="O62" s="119" t="str" cm="1">
        <f t="array" ref="O62">IF(INDEX(Наименование_потребителя, ROW(W60)) = "", "", INDEX(Наименование_потребителя, ROW(W60)))</f>
        <v/>
      </c>
      <c r="P62" s="119" t="str" cm="1">
        <f t="array" ref="P62">IF(INDEX(Условное_обозначение, ROW(X60)) = "", "", INDEX(Условное_обозначение, ROW(X60)))</f>
        <v/>
      </c>
    </row>
    <row r="63" spans="1:16" x14ac:dyDescent="0.3">
      <c r="A63" s="119" t="str" cm="1">
        <f t="array" ref="A63">IF(INDEX(Вводной_щит, ROW(C61)) = "", "", INDEX(Вводной_щит, ROW(C61)))</f>
        <v/>
      </c>
      <c r="B63" s="119" t="str" cm="1">
        <f t="array" ref="B63">IF(INDEX(Номер, ROW(F61)) = "", "", INDEX(Номер, ROW(F61)))</f>
        <v/>
      </c>
      <c r="C63" s="119" t="str" cm="1">
        <f t="array" ref="C63">IF(INDEX(Тип, ROW(H61)) = "", "", INDEX(Тип, ROW(H61)))</f>
        <v/>
      </c>
      <c r="D63" s="119" t="str" cm="1">
        <f t="array" ref="D63">IF(INDEX(Автомат, ROW(I61)) = "", "", INDEX(Автомат, ROW(I61)))</f>
        <v/>
      </c>
      <c r="E63" s="119" t="str" cm="1">
        <f t="array" ref="E63">IF(INDEX(Производитель, ROW(J61)) = "", "", INDEX(Производитель, ROW(J61)))</f>
        <v/>
      </c>
      <c r="F63" s="119" t="str" cm="1">
        <f t="array" ref="F63">IF(INDEX(Номинал, ROW(K61)) = "", "", INDEX(Номинал, ROW(K61)))</f>
        <v/>
      </c>
      <c r="G63" s="119" t="str" cm="1">
        <f t="array" ref="G63">IF(INDEX(Ток_утечки_УЗО, ROW(L61)) = "", "", INDEX(Ток_утечки_УЗО, ROW(L61)))</f>
        <v/>
      </c>
      <c r="H63" s="119" t="str" cm="1">
        <f t="array" ref="H63">IF(INDEX(Марка_кабеля, ROW(M61)) = "", "", INDEX(Марка_кабеля, ROW(M61)))</f>
        <v/>
      </c>
      <c r="I63" s="119" t="str" cm="1">
        <f t="array" ref="I63">IF(INDEX(Сечение, ROW(N61)) = "", "", INDEX(Сечение, ROW(N61)))</f>
        <v/>
      </c>
      <c r="J63" s="119" t="str" cm="1">
        <f t="array" ref="J63">IF(INDEX(Фаза, ROW(O61)) = "", "", INDEX(Фаза, ROW(O61)))</f>
        <v/>
      </c>
      <c r="K63" s="119" t="str" cm="1">
        <f t="array" ref="K63">IF(INDEX(РЕ, ROW(P61)) = "", "", INDEX(РЕ, ROW(P61)))</f>
        <v/>
      </c>
      <c r="L63" s="119" t="str" cm="1">
        <f t="array" ref="L63">IF(INDEX(Класс, ROW(S61)) = "", "", INDEX(Класс, ROW(S61)))</f>
        <v/>
      </c>
      <c r="M63" s="119" t="str" cm="1">
        <f t="array" ref="M63">IF(INDEX(Установленная_мощность, ROW(U61)) = "", "", INDEX(Установленная_мощность, ROW(U61)))</f>
        <v/>
      </c>
      <c r="N63" s="119" t="str" cm="1">
        <f t="array" ref="N63">IF(INDEX(Расчетный_ток, ROW(V61)) = "", "", INDEX(Расчетный_ток, ROW(V61)))</f>
        <v/>
      </c>
      <c r="O63" s="119" t="str" cm="1">
        <f t="array" ref="O63">IF(INDEX(Наименование_потребителя, ROW(W61)) = "", "", INDEX(Наименование_потребителя, ROW(W61)))</f>
        <v/>
      </c>
      <c r="P63" s="119" t="str" cm="1">
        <f t="array" ref="P63">IF(INDEX(Условное_обозначение, ROW(X61)) = "", "", INDEX(Условное_обозначение, ROW(X61)))</f>
        <v/>
      </c>
    </row>
    <row r="64" spans="1:16" x14ac:dyDescent="0.3">
      <c r="A64" s="119" t="str" cm="1">
        <f t="array" ref="A64">IF(INDEX(Вводной_щит, ROW(C62)) = "", "", INDEX(Вводной_щит, ROW(C62)))</f>
        <v/>
      </c>
      <c r="B64" s="119" t="str" cm="1">
        <f t="array" ref="B64">IF(INDEX(Номер, ROW(F62)) = "", "", INDEX(Номер, ROW(F62)))</f>
        <v/>
      </c>
      <c r="C64" s="119" t="str" cm="1">
        <f t="array" ref="C64">IF(INDEX(Тип, ROW(H62)) = "", "", INDEX(Тип, ROW(H62)))</f>
        <v/>
      </c>
      <c r="D64" s="119" t="str" cm="1">
        <f t="array" ref="D64">IF(INDEX(Автомат, ROW(I62)) = "", "", INDEX(Автомат, ROW(I62)))</f>
        <v/>
      </c>
      <c r="E64" s="119" t="str" cm="1">
        <f t="array" ref="E64">IF(INDEX(Производитель, ROW(J62)) = "", "", INDEX(Производитель, ROW(J62)))</f>
        <v/>
      </c>
      <c r="F64" s="119" t="str" cm="1">
        <f t="array" ref="F64">IF(INDEX(Номинал, ROW(K62)) = "", "", INDEX(Номинал, ROW(K62)))</f>
        <v/>
      </c>
      <c r="G64" s="119" t="str" cm="1">
        <f t="array" ref="G64">IF(INDEX(Ток_утечки_УЗО, ROW(L62)) = "", "", INDEX(Ток_утечки_УЗО, ROW(L62)))</f>
        <v/>
      </c>
      <c r="H64" s="119" t="str" cm="1">
        <f t="array" ref="H64">IF(INDEX(Марка_кабеля, ROW(M62)) = "", "", INDEX(Марка_кабеля, ROW(M62)))</f>
        <v/>
      </c>
      <c r="I64" s="119" t="str" cm="1">
        <f t="array" ref="I64">IF(INDEX(Сечение, ROW(N62)) = "", "", INDEX(Сечение, ROW(N62)))</f>
        <v/>
      </c>
      <c r="J64" s="119" t="str" cm="1">
        <f t="array" ref="J64">IF(INDEX(Фаза, ROW(O62)) = "", "", INDEX(Фаза, ROW(O62)))</f>
        <v/>
      </c>
      <c r="K64" s="119" t="str" cm="1">
        <f t="array" ref="K64">IF(INDEX(РЕ, ROW(P62)) = "", "", INDEX(РЕ, ROW(P62)))</f>
        <v/>
      </c>
      <c r="L64" s="119" t="str" cm="1">
        <f t="array" ref="L64">IF(INDEX(Класс, ROW(S62)) = "", "", INDEX(Класс, ROW(S62)))</f>
        <v/>
      </c>
      <c r="M64" s="119" t="str" cm="1">
        <f t="array" ref="M64">IF(INDEX(Установленная_мощность, ROW(U62)) = "", "", INDEX(Установленная_мощность, ROW(U62)))</f>
        <v/>
      </c>
      <c r="N64" s="119" t="str" cm="1">
        <f t="array" ref="N64">IF(INDEX(Расчетный_ток, ROW(V62)) = "", "", INDEX(Расчетный_ток, ROW(V62)))</f>
        <v/>
      </c>
      <c r="O64" s="119" t="str" cm="1">
        <f t="array" ref="O64">IF(INDEX(Наименование_потребителя, ROW(W62)) = "", "", INDEX(Наименование_потребителя, ROW(W62)))</f>
        <v/>
      </c>
      <c r="P64" s="119" t="str" cm="1">
        <f t="array" ref="P64">IF(INDEX(Условное_обозначение, ROW(X62)) = "", "", INDEX(Условное_обозначение, ROW(X62)))</f>
        <v/>
      </c>
    </row>
    <row r="65" spans="1:16" x14ac:dyDescent="0.3">
      <c r="A65" s="119" t="str" cm="1">
        <f t="array" ref="A65">IF(INDEX(Вводной_щит, ROW(C63)) = "", "", INDEX(Вводной_щит, ROW(C63)))</f>
        <v/>
      </c>
      <c r="B65" s="119" t="str" cm="1">
        <f t="array" ref="B65">IF(INDEX(Номер, ROW(F63)) = "", "", INDEX(Номер, ROW(F63)))</f>
        <v/>
      </c>
      <c r="C65" s="119" t="str" cm="1">
        <f t="array" ref="C65">IF(INDEX(Тип, ROW(H63)) = "", "", INDEX(Тип, ROW(H63)))</f>
        <v/>
      </c>
      <c r="D65" s="119" t="str" cm="1">
        <f t="array" ref="D65">IF(INDEX(Автомат, ROW(I63)) = "", "", INDEX(Автомат, ROW(I63)))</f>
        <v/>
      </c>
      <c r="E65" s="119" t="str" cm="1">
        <f t="array" ref="E65">IF(INDEX(Производитель, ROW(J63)) = "", "", INDEX(Производитель, ROW(J63)))</f>
        <v/>
      </c>
      <c r="F65" s="119" t="str" cm="1">
        <f t="array" ref="F65">IF(INDEX(Номинал, ROW(K63)) = "", "", INDEX(Номинал, ROW(K63)))</f>
        <v/>
      </c>
      <c r="G65" s="119" t="str" cm="1">
        <f t="array" ref="G65">IF(INDEX(Ток_утечки_УЗО, ROW(L63)) = "", "", INDEX(Ток_утечки_УЗО, ROW(L63)))</f>
        <v/>
      </c>
      <c r="H65" s="119" t="str" cm="1">
        <f t="array" ref="H65">IF(INDEX(Марка_кабеля, ROW(M63)) = "", "", INDEX(Марка_кабеля, ROW(M63)))</f>
        <v/>
      </c>
      <c r="I65" s="119" t="str" cm="1">
        <f t="array" ref="I65">IF(INDEX(Сечение, ROW(N63)) = "", "", INDEX(Сечение, ROW(N63)))</f>
        <v/>
      </c>
      <c r="J65" s="119" t="str" cm="1">
        <f t="array" ref="J65">IF(INDEX(Фаза, ROW(O63)) = "", "", INDEX(Фаза, ROW(O63)))</f>
        <v/>
      </c>
      <c r="K65" s="119" t="str" cm="1">
        <f t="array" ref="K65">IF(INDEX(РЕ, ROW(P63)) = "", "", INDEX(РЕ, ROW(P63)))</f>
        <v/>
      </c>
      <c r="L65" s="119" t="str" cm="1">
        <f t="array" ref="L65">IF(INDEX(Класс, ROW(S63)) = "", "", INDEX(Класс, ROW(S63)))</f>
        <v/>
      </c>
      <c r="M65" s="119" t="str" cm="1">
        <f t="array" ref="M65">IF(INDEX(Установленная_мощность, ROW(U63)) = "", "", INDEX(Установленная_мощность, ROW(U63)))</f>
        <v/>
      </c>
      <c r="N65" s="119" t="str" cm="1">
        <f t="array" ref="N65">IF(INDEX(Расчетный_ток, ROW(V63)) = "", "", INDEX(Расчетный_ток, ROW(V63)))</f>
        <v/>
      </c>
      <c r="O65" s="119" t="str" cm="1">
        <f t="array" ref="O65">IF(INDEX(Наименование_потребителя, ROW(W63)) = "", "", INDEX(Наименование_потребителя, ROW(W63)))</f>
        <v/>
      </c>
      <c r="P65" s="119" t="str" cm="1">
        <f t="array" ref="P65">IF(INDEX(Условное_обозначение, ROW(X63)) = "", "", INDEX(Условное_обозначение, ROW(X63)))</f>
        <v/>
      </c>
    </row>
    <row r="66" spans="1:16" x14ac:dyDescent="0.3">
      <c r="A66" s="119" t="str" cm="1">
        <f t="array" ref="A66">IF(INDEX(Вводной_щит, ROW(C64)) = "", "", INDEX(Вводной_щит, ROW(C64)))</f>
        <v/>
      </c>
      <c r="B66" s="119" t="str" cm="1">
        <f t="array" ref="B66">IF(INDEX(Номер, ROW(F64)) = "", "", INDEX(Номер, ROW(F64)))</f>
        <v/>
      </c>
      <c r="C66" s="119" t="str" cm="1">
        <f t="array" ref="C66">IF(INDEX(Тип, ROW(H64)) = "", "", INDEX(Тип, ROW(H64)))</f>
        <v/>
      </c>
      <c r="D66" s="119" t="str" cm="1">
        <f t="array" ref="D66">IF(INDEX(Автомат, ROW(I64)) = "", "", INDEX(Автомат, ROW(I64)))</f>
        <v/>
      </c>
      <c r="E66" s="119" t="str" cm="1">
        <f t="array" ref="E66">IF(INDEX(Производитель, ROW(J64)) = "", "", INDEX(Производитель, ROW(J64)))</f>
        <v/>
      </c>
      <c r="F66" s="119" t="str" cm="1">
        <f t="array" ref="F66">IF(INDEX(Номинал, ROW(K64)) = "", "", INDEX(Номинал, ROW(K64)))</f>
        <v/>
      </c>
      <c r="G66" s="119" t="str" cm="1">
        <f t="array" ref="G66">IF(INDEX(Ток_утечки_УЗО, ROW(L64)) = "", "", INDEX(Ток_утечки_УЗО, ROW(L64)))</f>
        <v/>
      </c>
      <c r="H66" s="119" t="str" cm="1">
        <f t="array" ref="H66">IF(INDEX(Марка_кабеля, ROW(M64)) = "", "", INDEX(Марка_кабеля, ROW(M64)))</f>
        <v/>
      </c>
      <c r="I66" s="119" t="str" cm="1">
        <f t="array" ref="I66">IF(INDEX(Сечение, ROW(N64)) = "", "", INDEX(Сечение, ROW(N64)))</f>
        <v/>
      </c>
      <c r="J66" s="119" t="str" cm="1">
        <f t="array" ref="J66">IF(INDEX(Фаза, ROW(O64)) = "", "", INDEX(Фаза, ROW(O64)))</f>
        <v/>
      </c>
      <c r="K66" s="119" t="str" cm="1">
        <f t="array" ref="K66">IF(INDEX(РЕ, ROW(P64)) = "", "", INDEX(РЕ, ROW(P64)))</f>
        <v/>
      </c>
      <c r="L66" s="119" t="str" cm="1">
        <f t="array" ref="L66">IF(INDEX(Класс, ROW(S64)) = "", "", INDEX(Класс, ROW(S64)))</f>
        <v/>
      </c>
      <c r="M66" s="119" t="str" cm="1">
        <f t="array" ref="M66">IF(INDEX(Установленная_мощность, ROW(U64)) = "", "", INDEX(Установленная_мощность, ROW(U64)))</f>
        <v/>
      </c>
      <c r="N66" s="119" t="str" cm="1">
        <f t="array" ref="N66">IF(INDEX(Расчетный_ток, ROW(V64)) = "", "", INDEX(Расчетный_ток, ROW(V64)))</f>
        <v/>
      </c>
      <c r="O66" s="119" t="str" cm="1">
        <f t="array" ref="O66">IF(INDEX(Наименование_потребителя, ROW(W64)) = "", "", INDEX(Наименование_потребителя, ROW(W64)))</f>
        <v/>
      </c>
      <c r="P66" s="119" t="str" cm="1">
        <f t="array" ref="P66">IF(INDEX(Условное_обозначение, ROW(X64)) = "", "", INDEX(Условное_обозначение, ROW(X64)))</f>
        <v/>
      </c>
    </row>
    <row r="67" spans="1:16" x14ac:dyDescent="0.3">
      <c r="A67" s="119" t="str" cm="1">
        <f t="array" ref="A67">IF(INDEX(Вводной_щит, ROW(C65)) = "", "", INDEX(Вводной_щит, ROW(C65)))</f>
        <v/>
      </c>
      <c r="B67" s="119" t="str" cm="1">
        <f t="array" ref="B67">IF(INDEX(Номер, ROW(F65)) = "", "", INDEX(Номер, ROW(F65)))</f>
        <v/>
      </c>
      <c r="C67" s="119" t="str" cm="1">
        <f t="array" ref="C67">IF(INDEX(Тип, ROW(H65)) = "", "", INDEX(Тип, ROW(H65)))</f>
        <v/>
      </c>
      <c r="D67" s="119" t="str" cm="1">
        <f t="array" ref="D67">IF(INDEX(Автомат, ROW(I65)) = "", "", INDEX(Автомат, ROW(I65)))</f>
        <v/>
      </c>
      <c r="E67" s="119" t="str" cm="1">
        <f t="array" ref="E67">IF(INDEX(Производитель, ROW(J65)) = "", "", INDEX(Производитель, ROW(J65)))</f>
        <v/>
      </c>
      <c r="F67" s="119" t="str" cm="1">
        <f t="array" ref="F67">IF(INDEX(Номинал, ROW(K65)) = "", "", INDEX(Номинал, ROW(K65)))</f>
        <v/>
      </c>
      <c r="G67" s="119" t="str" cm="1">
        <f t="array" ref="G67">IF(INDEX(Ток_утечки_УЗО, ROW(L65)) = "", "", INDEX(Ток_утечки_УЗО, ROW(L65)))</f>
        <v/>
      </c>
      <c r="H67" s="119" t="str" cm="1">
        <f t="array" ref="H67">IF(INDEX(Марка_кабеля, ROW(M65)) = "", "", INDEX(Марка_кабеля, ROW(M65)))</f>
        <v/>
      </c>
      <c r="I67" s="119" t="str" cm="1">
        <f t="array" ref="I67">IF(INDEX(Сечение, ROW(N65)) = "", "", INDEX(Сечение, ROW(N65)))</f>
        <v/>
      </c>
      <c r="J67" s="119" t="str" cm="1">
        <f t="array" ref="J67">IF(INDEX(Фаза, ROW(O65)) = "", "", INDEX(Фаза, ROW(O65)))</f>
        <v/>
      </c>
      <c r="K67" s="119" t="str" cm="1">
        <f t="array" ref="K67">IF(INDEX(РЕ, ROW(P65)) = "", "", INDEX(РЕ, ROW(P65)))</f>
        <v/>
      </c>
      <c r="L67" s="119" t="str" cm="1">
        <f t="array" ref="L67">IF(INDEX(Класс, ROW(S65)) = "", "", INDEX(Класс, ROW(S65)))</f>
        <v/>
      </c>
      <c r="M67" s="119" t="str" cm="1">
        <f t="array" ref="M67">IF(INDEX(Установленная_мощность, ROW(U65)) = "", "", INDEX(Установленная_мощность, ROW(U65)))</f>
        <v/>
      </c>
      <c r="N67" s="119" t="str" cm="1">
        <f t="array" ref="N67">IF(INDEX(Расчетный_ток, ROW(V65)) = "", "", INDEX(Расчетный_ток, ROW(V65)))</f>
        <v/>
      </c>
      <c r="O67" s="119" t="str" cm="1">
        <f t="array" ref="O67">IF(INDEX(Наименование_потребителя, ROW(W65)) = "", "", INDEX(Наименование_потребителя, ROW(W65)))</f>
        <v/>
      </c>
      <c r="P67" s="119" t="str" cm="1">
        <f t="array" ref="P67">IF(INDEX(Условное_обозначение, ROW(X65)) = "", "", INDEX(Условное_обозначение, ROW(X65)))</f>
        <v/>
      </c>
    </row>
    <row r="68" spans="1:16" x14ac:dyDescent="0.3">
      <c r="A68" s="119" t="str" cm="1">
        <f t="array" ref="A68">IF(INDEX(Вводной_щит, ROW(C66)) = "", "", INDEX(Вводной_щит, ROW(C66)))</f>
        <v/>
      </c>
      <c r="B68" s="119" t="str" cm="1">
        <f t="array" ref="B68">IF(INDEX(Номер, ROW(F66)) = "", "", INDEX(Номер, ROW(F66)))</f>
        <v/>
      </c>
      <c r="C68" s="119" t="str" cm="1">
        <f t="array" ref="C68">IF(INDEX(Тип, ROW(H66)) = "", "", INDEX(Тип, ROW(H66)))</f>
        <v/>
      </c>
      <c r="D68" s="119" t="str" cm="1">
        <f t="array" ref="D68">IF(INDEX(Автомат, ROW(I66)) = "", "", INDEX(Автомат, ROW(I66)))</f>
        <v/>
      </c>
      <c r="E68" s="119" t="str" cm="1">
        <f t="array" ref="E68">IF(INDEX(Производитель, ROW(J66)) = "", "", INDEX(Производитель, ROW(J66)))</f>
        <v/>
      </c>
      <c r="F68" s="119" t="str" cm="1">
        <f t="array" ref="F68">IF(INDEX(Номинал, ROW(K66)) = "", "", INDEX(Номинал, ROW(K66)))</f>
        <v/>
      </c>
      <c r="G68" s="119" t="str" cm="1">
        <f t="array" ref="G68">IF(INDEX(Ток_утечки_УЗО, ROW(L66)) = "", "", INDEX(Ток_утечки_УЗО, ROW(L66)))</f>
        <v/>
      </c>
      <c r="H68" s="119" t="str" cm="1">
        <f t="array" ref="H68">IF(INDEX(Марка_кабеля, ROW(M66)) = "", "", INDEX(Марка_кабеля, ROW(M66)))</f>
        <v/>
      </c>
      <c r="I68" s="119" t="str" cm="1">
        <f t="array" ref="I68">IF(INDEX(Сечение, ROW(N66)) = "", "", INDEX(Сечение, ROW(N66)))</f>
        <v/>
      </c>
      <c r="J68" s="119" t="str" cm="1">
        <f t="array" ref="J68">IF(INDEX(Фаза, ROW(O66)) = "", "", INDEX(Фаза, ROW(O66)))</f>
        <v/>
      </c>
      <c r="K68" s="119" t="str" cm="1">
        <f t="array" ref="K68">IF(INDEX(РЕ, ROW(P66)) = "", "", INDEX(РЕ, ROW(P66)))</f>
        <v/>
      </c>
      <c r="L68" s="119" t="str" cm="1">
        <f t="array" ref="L68">IF(INDEX(Класс, ROW(S66)) = "", "", INDEX(Класс, ROW(S66)))</f>
        <v/>
      </c>
      <c r="M68" s="119" t="str" cm="1">
        <f t="array" ref="M68">IF(INDEX(Установленная_мощность, ROW(U66)) = "", "", INDEX(Установленная_мощность, ROW(U66)))</f>
        <v/>
      </c>
      <c r="N68" s="119" t="str" cm="1">
        <f t="array" ref="N68">IF(INDEX(Расчетный_ток, ROW(V66)) = "", "", INDEX(Расчетный_ток, ROW(V66)))</f>
        <v/>
      </c>
      <c r="O68" s="119" t="str" cm="1">
        <f t="array" ref="O68">IF(INDEX(Наименование_потребителя, ROW(W66)) = "", "", INDEX(Наименование_потребителя, ROW(W66)))</f>
        <v/>
      </c>
      <c r="P68" s="119" t="str" cm="1">
        <f t="array" ref="P68">IF(INDEX(Условное_обозначение, ROW(X66)) = "", "", INDEX(Условное_обозначение, ROW(X66)))</f>
        <v/>
      </c>
    </row>
    <row r="69" spans="1:16" x14ac:dyDescent="0.3">
      <c r="A69" s="119" t="str" cm="1">
        <f t="array" ref="A69">IF(INDEX(Вводной_щит, ROW(C67)) = "", "", INDEX(Вводной_щит, ROW(C67)))</f>
        <v/>
      </c>
      <c r="B69" s="119" t="str" cm="1">
        <f t="array" ref="B69">IF(INDEX(Номер, ROW(F67)) = "", "", INDEX(Номер, ROW(F67)))</f>
        <v/>
      </c>
      <c r="C69" s="119" t="str" cm="1">
        <f t="array" ref="C69">IF(INDEX(Тип, ROW(H67)) = "", "", INDEX(Тип, ROW(H67)))</f>
        <v/>
      </c>
      <c r="D69" s="119" t="str" cm="1">
        <f t="array" ref="D69">IF(INDEX(Автомат, ROW(I67)) = "", "", INDEX(Автомат, ROW(I67)))</f>
        <v/>
      </c>
      <c r="E69" s="119" t="str" cm="1">
        <f t="array" ref="E69">IF(INDEX(Производитель, ROW(J67)) = "", "", INDEX(Производитель, ROW(J67)))</f>
        <v/>
      </c>
      <c r="F69" s="119" t="str" cm="1">
        <f t="array" ref="F69">IF(INDEX(Номинал, ROW(K67)) = "", "", INDEX(Номинал, ROW(K67)))</f>
        <v/>
      </c>
      <c r="G69" s="119" t="str" cm="1">
        <f t="array" ref="G69">IF(INDEX(Ток_утечки_УЗО, ROW(L67)) = "", "", INDEX(Ток_утечки_УЗО, ROW(L67)))</f>
        <v/>
      </c>
      <c r="H69" s="119" t="str" cm="1">
        <f t="array" ref="H69">IF(INDEX(Марка_кабеля, ROW(M67)) = "", "", INDEX(Марка_кабеля, ROW(M67)))</f>
        <v/>
      </c>
      <c r="I69" s="119" t="str" cm="1">
        <f t="array" ref="I69">IF(INDEX(Сечение, ROW(N67)) = "", "", INDEX(Сечение, ROW(N67)))</f>
        <v/>
      </c>
      <c r="J69" s="119" t="str" cm="1">
        <f t="array" ref="J69">IF(INDEX(Фаза, ROW(O67)) = "", "", INDEX(Фаза, ROW(O67)))</f>
        <v/>
      </c>
      <c r="K69" s="119" t="str" cm="1">
        <f t="array" ref="K69">IF(INDEX(РЕ, ROW(P67)) = "", "", INDEX(РЕ, ROW(P67)))</f>
        <v/>
      </c>
      <c r="L69" s="119" t="str" cm="1">
        <f t="array" ref="L69">IF(INDEX(Класс, ROW(S67)) = "", "", INDEX(Класс, ROW(S67)))</f>
        <v/>
      </c>
      <c r="M69" s="119" t="str" cm="1">
        <f t="array" ref="M69">IF(INDEX(Установленная_мощность, ROW(U67)) = "", "", INDEX(Установленная_мощность, ROW(U67)))</f>
        <v/>
      </c>
      <c r="N69" s="119" t="str" cm="1">
        <f t="array" ref="N69">IF(INDEX(Расчетный_ток, ROW(V67)) = "", "", INDEX(Расчетный_ток, ROW(V67)))</f>
        <v/>
      </c>
      <c r="O69" s="119" t="str" cm="1">
        <f t="array" ref="O69">IF(INDEX(Наименование_потребителя, ROW(W67)) = "", "", INDEX(Наименование_потребителя, ROW(W67)))</f>
        <v/>
      </c>
      <c r="P69" s="119" t="str" cm="1">
        <f t="array" ref="P69">IF(INDEX(Условное_обозначение, ROW(X67)) = "", "", INDEX(Условное_обозначение, ROW(X67)))</f>
        <v/>
      </c>
    </row>
    <row r="70" spans="1:16" x14ac:dyDescent="0.3">
      <c r="A70" s="119" t="str" cm="1">
        <f t="array" ref="A70">IF(INDEX(Вводной_щит, ROW(C68)) = "", "", INDEX(Вводной_щит, ROW(C68)))</f>
        <v/>
      </c>
      <c r="B70" s="119" t="str" cm="1">
        <f t="array" ref="B70">IF(INDEX(Номер, ROW(F68)) = "", "", INDEX(Номер, ROW(F68)))</f>
        <v/>
      </c>
      <c r="C70" s="119" t="str" cm="1">
        <f t="array" ref="C70">IF(INDEX(Тип, ROW(H68)) = "", "", INDEX(Тип, ROW(H68)))</f>
        <v/>
      </c>
      <c r="D70" s="119" t="str" cm="1">
        <f t="array" ref="D70">IF(INDEX(Автомат, ROW(I68)) = "", "", INDEX(Автомат, ROW(I68)))</f>
        <v/>
      </c>
      <c r="E70" s="119" t="str" cm="1">
        <f t="array" ref="E70">IF(INDEX(Производитель, ROW(J68)) = "", "", INDEX(Производитель, ROW(J68)))</f>
        <v/>
      </c>
      <c r="F70" s="119" t="str" cm="1">
        <f t="array" ref="F70">IF(INDEX(Номинал, ROW(K68)) = "", "", INDEX(Номинал, ROW(K68)))</f>
        <v/>
      </c>
      <c r="G70" s="119" t="str" cm="1">
        <f t="array" ref="G70">IF(INDEX(Ток_утечки_УЗО, ROW(L68)) = "", "", INDEX(Ток_утечки_УЗО, ROW(L68)))</f>
        <v/>
      </c>
      <c r="H70" s="119" t="str" cm="1">
        <f t="array" ref="H70">IF(INDEX(Марка_кабеля, ROW(M68)) = "", "", INDEX(Марка_кабеля, ROW(M68)))</f>
        <v/>
      </c>
      <c r="I70" s="119" t="str" cm="1">
        <f t="array" ref="I70">IF(INDEX(Сечение, ROW(N68)) = "", "", INDEX(Сечение, ROW(N68)))</f>
        <v/>
      </c>
      <c r="J70" s="119" t="str" cm="1">
        <f t="array" ref="J70">IF(INDEX(Фаза, ROW(O68)) = "", "", INDEX(Фаза, ROW(O68)))</f>
        <v/>
      </c>
      <c r="K70" s="119" t="str" cm="1">
        <f t="array" ref="K70">IF(INDEX(РЕ, ROW(P68)) = "", "", INDEX(РЕ, ROW(P68)))</f>
        <v/>
      </c>
      <c r="L70" s="119" t="str" cm="1">
        <f t="array" ref="L70">IF(INDEX(Класс, ROW(S68)) = "", "", INDEX(Класс, ROW(S68)))</f>
        <v/>
      </c>
      <c r="M70" s="119" t="str" cm="1">
        <f t="array" ref="M70">IF(INDEX(Установленная_мощность, ROW(U68)) = "", "", INDEX(Установленная_мощность, ROW(U68)))</f>
        <v/>
      </c>
      <c r="N70" s="119" t="str" cm="1">
        <f t="array" ref="N70">IF(INDEX(Расчетный_ток, ROW(V68)) = "", "", INDEX(Расчетный_ток, ROW(V68)))</f>
        <v/>
      </c>
      <c r="O70" s="119" t="str" cm="1">
        <f t="array" ref="O70">IF(INDEX(Наименование_потребителя, ROW(W68)) = "", "", INDEX(Наименование_потребителя, ROW(W68)))</f>
        <v/>
      </c>
      <c r="P70" s="119" t="str" cm="1">
        <f t="array" ref="P70">IF(INDEX(Условное_обозначение, ROW(X68)) = "", "", INDEX(Условное_обозначение, ROW(X68)))</f>
        <v/>
      </c>
    </row>
    <row r="71" spans="1:16" x14ac:dyDescent="0.3">
      <c r="A71" s="119" t="str" cm="1">
        <f t="array" ref="A71">IF(INDEX(Вводной_щит, ROW(C69)) = "", "", INDEX(Вводной_щит, ROW(C69)))</f>
        <v/>
      </c>
      <c r="B71" s="119" t="str" cm="1">
        <f t="array" ref="B71">IF(INDEX(Номер, ROW(F69)) = "", "", INDEX(Номер, ROW(F69)))</f>
        <v/>
      </c>
      <c r="C71" s="119" t="str" cm="1">
        <f t="array" ref="C71">IF(INDEX(Тип, ROW(H69)) = "", "", INDEX(Тип, ROW(H69)))</f>
        <v/>
      </c>
      <c r="D71" s="119" t="str" cm="1">
        <f t="array" ref="D71">IF(INDEX(Автомат, ROW(I69)) = "", "", INDEX(Автомат, ROW(I69)))</f>
        <v/>
      </c>
      <c r="E71" s="119" t="str" cm="1">
        <f t="array" ref="E71">IF(INDEX(Производитель, ROW(J69)) = "", "", INDEX(Производитель, ROW(J69)))</f>
        <v/>
      </c>
      <c r="F71" s="119" t="str" cm="1">
        <f t="array" ref="F71">IF(INDEX(Номинал, ROW(K69)) = "", "", INDEX(Номинал, ROW(K69)))</f>
        <v/>
      </c>
      <c r="G71" s="119" t="str" cm="1">
        <f t="array" ref="G71">IF(INDEX(Ток_утечки_УЗО, ROW(L69)) = "", "", INDEX(Ток_утечки_УЗО, ROW(L69)))</f>
        <v/>
      </c>
      <c r="H71" s="119" t="str" cm="1">
        <f t="array" ref="H71">IF(INDEX(Марка_кабеля, ROW(M69)) = "", "", INDEX(Марка_кабеля, ROW(M69)))</f>
        <v/>
      </c>
      <c r="I71" s="119" t="str" cm="1">
        <f t="array" ref="I71">IF(INDEX(Сечение, ROW(N69)) = "", "", INDEX(Сечение, ROW(N69)))</f>
        <v/>
      </c>
      <c r="J71" s="119" t="str" cm="1">
        <f t="array" ref="J71">IF(INDEX(Фаза, ROW(O69)) = "", "", INDEX(Фаза, ROW(O69)))</f>
        <v/>
      </c>
      <c r="K71" s="119" t="str" cm="1">
        <f t="array" ref="K71">IF(INDEX(РЕ, ROW(P69)) = "", "", INDEX(РЕ, ROW(P69)))</f>
        <v/>
      </c>
      <c r="L71" s="119" t="str" cm="1">
        <f t="array" ref="L71">IF(INDEX(Класс, ROW(S69)) = "", "", INDEX(Класс, ROW(S69)))</f>
        <v/>
      </c>
      <c r="M71" s="119" t="str" cm="1">
        <f t="array" ref="M71">IF(INDEX(Установленная_мощность, ROW(U69)) = "", "", INDEX(Установленная_мощность, ROW(U69)))</f>
        <v/>
      </c>
      <c r="N71" s="119" t="str" cm="1">
        <f t="array" ref="N71">IF(INDEX(Расчетный_ток, ROW(V69)) = "", "", INDEX(Расчетный_ток, ROW(V69)))</f>
        <v/>
      </c>
      <c r="O71" s="119" t="str" cm="1">
        <f t="array" ref="O71">IF(INDEX(Наименование_потребителя, ROW(W69)) = "", "", INDEX(Наименование_потребителя, ROW(W69)))</f>
        <v/>
      </c>
      <c r="P71" s="119" t="str" cm="1">
        <f t="array" ref="P71">IF(INDEX(Условное_обозначение, ROW(X69)) = "", "", INDEX(Условное_обозначение, ROW(X69)))</f>
        <v/>
      </c>
    </row>
    <row r="72" spans="1:16" x14ac:dyDescent="0.3">
      <c r="A72" s="119" t="str" cm="1">
        <f t="array" ref="A72">IF(INDEX(Вводной_щит, ROW(C70)) = "", "", INDEX(Вводной_щит, ROW(C70)))</f>
        <v/>
      </c>
      <c r="B72" s="119" t="str" cm="1">
        <f t="array" ref="B72">IF(INDEX(Номер, ROW(F70)) = "", "", INDEX(Номер, ROW(F70)))</f>
        <v/>
      </c>
      <c r="C72" s="119" t="str" cm="1">
        <f t="array" ref="C72">IF(INDEX(Тип, ROW(H70)) = "", "", INDEX(Тип, ROW(H70)))</f>
        <v/>
      </c>
      <c r="D72" s="119" t="str" cm="1">
        <f t="array" ref="D72">IF(INDEX(Автомат, ROW(I70)) = "", "", INDEX(Автомат, ROW(I70)))</f>
        <v/>
      </c>
      <c r="E72" s="119" t="str" cm="1">
        <f t="array" ref="E72">IF(INDEX(Производитель, ROW(J70)) = "", "", INDEX(Производитель, ROW(J70)))</f>
        <v/>
      </c>
      <c r="F72" s="119" t="str" cm="1">
        <f t="array" ref="F72">IF(INDEX(Номинал, ROW(K70)) = "", "", INDEX(Номинал, ROW(K70)))</f>
        <v/>
      </c>
      <c r="G72" s="119" t="str" cm="1">
        <f t="array" ref="G72">IF(INDEX(Ток_утечки_УЗО, ROW(L70)) = "", "", INDEX(Ток_утечки_УЗО, ROW(L70)))</f>
        <v/>
      </c>
      <c r="H72" s="119" t="str" cm="1">
        <f t="array" ref="H72">IF(INDEX(Марка_кабеля, ROW(M70)) = "", "", INDEX(Марка_кабеля, ROW(M70)))</f>
        <v/>
      </c>
      <c r="I72" s="119" t="str" cm="1">
        <f t="array" ref="I72">IF(INDEX(Сечение, ROW(N70)) = "", "", INDEX(Сечение, ROW(N70)))</f>
        <v/>
      </c>
      <c r="J72" s="119" t="str" cm="1">
        <f t="array" ref="J72">IF(INDEX(Фаза, ROW(O70)) = "", "", INDEX(Фаза, ROW(O70)))</f>
        <v/>
      </c>
      <c r="K72" s="119" t="str" cm="1">
        <f t="array" ref="K72">IF(INDEX(РЕ, ROW(P70)) = "", "", INDEX(РЕ, ROW(P70)))</f>
        <v/>
      </c>
      <c r="L72" s="119" t="str" cm="1">
        <f t="array" ref="L72">IF(INDEX(Класс, ROW(S70)) = "", "", INDEX(Класс, ROW(S70)))</f>
        <v/>
      </c>
      <c r="M72" s="119" t="str" cm="1">
        <f t="array" ref="M72">IF(INDEX(Установленная_мощность, ROW(U70)) = "", "", INDEX(Установленная_мощность, ROW(U70)))</f>
        <v/>
      </c>
      <c r="N72" s="119" t="str" cm="1">
        <f t="array" ref="N72">IF(INDEX(Расчетный_ток, ROW(V70)) = "", "", INDEX(Расчетный_ток, ROW(V70)))</f>
        <v/>
      </c>
      <c r="O72" s="119" t="str" cm="1">
        <f t="array" ref="O72">IF(INDEX(Наименование_потребителя, ROW(W70)) = "", "", INDEX(Наименование_потребителя, ROW(W70)))</f>
        <v/>
      </c>
      <c r="P72" s="119" t="str" cm="1">
        <f t="array" ref="P72">IF(INDEX(Условное_обозначение, ROW(X70)) = "", "", INDEX(Условное_обозначение, ROW(X70)))</f>
        <v/>
      </c>
    </row>
    <row r="73" spans="1:16" x14ac:dyDescent="0.3">
      <c r="A73" s="119" t="str" cm="1">
        <f t="array" ref="A73">IF(INDEX(Вводной_щит, ROW(C71)) = "", "", INDEX(Вводной_щит, ROW(C71)))</f>
        <v/>
      </c>
      <c r="B73" s="119" t="str" cm="1">
        <f t="array" ref="B73">IF(INDEX(Номер, ROW(F71)) = "", "", INDEX(Номер, ROW(F71)))</f>
        <v/>
      </c>
      <c r="C73" s="119" t="str" cm="1">
        <f t="array" ref="C73">IF(INDEX(Тип, ROW(H71)) = "", "", INDEX(Тип, ROW(H71)))</f>
        <v/>
      </c>
      <c r="D73" s="119" t="str" cm="1">
        <f t="array" ref="D73">IF(INDEX(Автомат, ROW(I71)) = "", "", INDEX(Автомат, ROW(I71)))</f>
        <v/>
      </c>
      <c r="E73" s="119" t="str" cm="1">
        <f t="array" ref="E73">IF(INDEX(Производитель, ROW(J71)) = "", "", INDEX(Производитель, ROW(J71)))</f>
        <v/>
      </c>
      <c r="F73" s="119" t="str" cm="1">
        <f t="array" ref="F73">IF(INDEX(Номинал, ROW(K71)) = "", "", INDEX(Номинал, ROW(K71)))</f>
        <v/>
      </c>
      <c r="G73" s="119" t="str" cm="1">
        <f t="array" ref="G73">IF(INDEX(Ток_утечки_УЗО, ROW(L71)) = "", "", INDEX(Ток_утечки_УЗО, ROW(L71)))</f>
        <v/>
      </c>
      <c r="H73" s="119" t="str" cm="1">
        <f t="array" ref="H73">IF(INDEX(Марка_кабеля, ROW(M71)) = "", "", INDEX(Марка_кабеля, ROW(M71)))</f>
        <v/>
      </c>
      <c r="I73" s="119" t="str" cm="1">
        <f t="array" ref="I73">IF(INDEX(Сечение, ROW(N71)) = "", "", INDEX(Сечение, ROW(N71)))</f>
        <v/>
      </c>
      <c r="J73" s="119" t="str" cm="1">
        <f t="array" ref="J73">IF(INDEX(Фаза, ROW(O71)) = "", "", INDEX(Фаза, ROW(O71)))</f>
        <v/>
      </c>
      <c r="K73" s="119" t="str" cm="1">
        <f t="array" ref="K73">IF(INDEX(РЕ, ROW(P71)) = "", "", INDEX(РЕ, ROW(P71)))</f>
        <v/>
      </c>
      <c r="L73" s="119" t="str" cm="1">
        <f t="array" ref="L73">IF(INDEX(Класс, ROW(S71)) = "", "", INDEX(Класс, ROW(S71)))</f>
        <v/>
      </c>
      <c r="M73" s="119" t="str" cm="1">
        <f t="array" ref="M73">IF(INDEX(Установленная_мощность, ROW(U71)) = "", "", INDEX(Установленная_мощность, ROW(U71)))</f>
        <v/>
      </c>
      <c r="N73" s="119" t="str" cm="1">
        <f t="array" ref="N73">IF(INDEX(Расчетный_ток, ROW(V71)) = "", "", INDEX(Расчетный_ток, ROW(V71)))</f>
        <v/>
      </c>
      <c r="O73" s="119" t="str" cm="1">
        <f t="array" ref="O73">IF(INDEX(Наименование_потребителя, ROW(W71)) = "", "", INDEX(Наименование_потребителя, ROW(W71)))</f>
        <v/>
      </c>
      <c r="P73" s="119" t="str" cm="1">
        <f t="array" ref="P73">IF(INDEX(Условное_обозначение, ROW(X71)) = "", "", INDEX(Условное_обозначение, ROW(X71)))</f>
        <v/>
      </c>
    </row>
    <row r="74" spans="1:16" x14ac:dyDescent="0.3">
      <c r="A74" s="119" t="str" cm="1">
        <f t="array" ref="A74">IF(INDEX(Вводной_щит, ROW(C72)) = "", "", INDEX(Вводной_щит, ROW(C72)))</f>
        <v/>
      </c>
      <c r="B74" s="119" t="str" cm="1">
        <f t="array" ref="B74">IF(INDEX(Номер, ROW(F72)) = "", "", INDEX(Номер, ROW(F72)))</f>
        <v/>
      </c>
      <c r="C74" s="119" t="str" cm="1">
        <f t="array" ref="C74">IF(INDEX(Тип, ROW(H72)) = "", "", INDEX(Тип, ROW(H72)))</f>
        <v/>
      </c>
      <c r="D74" s="119" t="str" cm="1">
        <f t="array" ref="D74">IF(INDEX(Автомат, ROW(I72)) = "", "", INDEX(Автомат, ROW(I72)))</f>
        <v/>
      </c>
      <c r="E74" s="119" t="str" cm="1">
        <f t="array" ref="E74">IF(INDEX(Производитель, ROW(J72)) = "", "", INDEX(Производитель, ROW(J72)))</f>
        <v/>
      </c>
      <c r="F74" s="119" t="str" cm="1">
        <f t="array" ref="F74">IF(INDEX(Номинал, ROW(K72)) = "", "", INDEX(Номинал, ROW(K72)))</f>
        <v/>
      </c>
      <c r="G74" s="119" t="str" cm="1">
        <f t="array" ref="G74">IF(INDEX(Ток_утечки_УЗО, ROW(L72)) = "", "", INDEX(Ток_утечки_УЗО, ROW(L72)))</f>
        <v/>
      </c>
      <c r="H74" s="119" t="str" cm="1">
        <f t="array" ref="H74">IF(INDEX(Марка_кабеля, ROW(M72)) = "", "", INDEX(Марка_кабеля, ROW(M72)))</f>
        <v/>
      </c>
      <c r="I74" s="119" t="str" cm="1">
        <f t="array" ref="I74">IF(INDEX(Сечение, ROW(N72)) = "", "", INDEX(Сечение, ROW(N72)))</f>
        <v/>
      </c>
      <c r="J74" s="119" t="str" cm="1">
        <f t="array" ref="J74">IF(INDEX(Фаза, ROW(O72)) = "", "", INDEX(Фаза, ROW(O72)))</f>
        <v/>
      </c>
      <c r="K74" s="119" t="str" cm="1">
        <f t="array" ref="K74">IF(INDEX(РЕ, ROW(P72)) = "", "", INDEX(РЕ, ROW(P72)))</f>
        <v/>
      </c>
      <c r="L74" s="119" t="str" cm="1">
        <f t="array" ref="L74">IF(INDEX(Класс, ROW(S72)) = "", "", INDEX(Класс, ROW(S72)))</f>
        <v/>
      </c>
      <c r="M74" s="119" t="str" cm="1">
        <f t="array" ref="M74">IF(INDEX(Установленная_мощность, ROW(U72)) = "", "", INDEX(Установленная_мощность, ROW(U72)))</f>
        <v/>
      </c>
      <c r="N74" s="119" t="str" cm="1">
        <f t="array" ref="N74">IF(INDEX(Расчетный_ток, ROW(V72)) = "", "", INDEX(Расчетный_ток, ROW(V72)))</f>
        <v/>
      </c>
      <c r="O74" s="119" t="str" cm="1">
        <f t="array" ref="O74">IF(INDEX(Наименование_потребителя, ROW(W72)) = "", "", INDEX(Наименование_потребителя, ROW(W72)))</f>
        <v/>
      </c>
      <c r="P74" s="119" t="str" cm="1">
        <f t="array" ref="P74">IF(INDEX(Условное_обозначение, ROW(X72)) = "", "", INDEX(Условное_обозначение, ROW(X72)))</f>
        <v/>
      </c>
    </row>
    <row r="75" spans="1:16" x14ac:dyDescent="0.3">
      <c r="A75" s="119" t="str" cm="1">
        <f t="array" ref="A75">IF(INDEX(Вводной_щит, ROW(C73)) = "", "", INDEX(Вводной_щит, ROW(C73)))</f>
        <v/>
      </c>
      <c r="B75" s="119" t="str" cm="1">
        <f t="array" ref="B75">IF(INDEX(Номер, ROW(F73)) = "", "", INDEX(Номер, ROW(F73)))</f>
        <v/>
      </c>
      <c r="C75" s="119" t="str" cm="1">
        <f t="array" ref="C75">IF(INDEX(Тип, ROW(H73)) = "", "", INDEX(Тип, ROW(H73)))</f>
        <v/>
      </c>
      <c r="D75" s="119" t="str" cm="1">
        <f t="array" ref="D75">IF(INDEX(Автомат, ROW(I73)) = "", "", INDEX(Автомат, ROW(I73)))</f>
        <v/>
      </c>
      <c r="E75" s="119" t="str" cm="1">
        <f t="array" ref="E75">IF(INDEX(Производитель, ROW(J73)) = "", "", INDEX(Производитель, ROW(J73)))</f>
        <v/>
      </c>
      <c r="F75" s="119" t="str" cm="1">
        <f t="array" ref="F75">IF(INDEX(Номинал, ROW(K73)) = "", "", INDEX(Номинал, ROW(K73)))</f>
        <v/>
      </c>
      <c r="G75" s="119" t="str" cm="1">
        <f t="array" ref="G75">IF(INDEX(Ток_утечки_УЗО, ROW(L73)) = "", "", INDEX(Ток_утечки_УЗО, ROW(L73)))</f>
        <v/>
      </c>
      <c r="H75" s="119" t="str" cm="1">
        <f t="array" ref="H75">IF(INDEX(Марка_кабеля, ROW(M73)) = "", "", INDEX(Марка_кабеля, ROW(M73)))</f>
        <v/>
      </c>
      <c r="I75" s="119" t="str" cm="1">
        <f t="array" ref="I75">IF(INDEX(Сечение, ROW(N73)) = "", "", INDEX(Сечение, ROW(N73)))</f>
        <v/>
      </c>
      <c r="J75" s="119" t="str" cm="1">
        <f t="array" ref="J75">IF(INDEX(Фаза, ROW(O73)) = "", "", INDEX(Фаза, ROW(O73)))</f>
        <v/>
      </c>
      <c r="K75" s="119" t="str" cm="1">
        <f t="array" ref="K75">IF(INDEX(РЕ, ROW(P73)) = "", "", INDEX(РЕ, ROW(P73)))</f>
        <v/>
      </c>
      <c r="L75" s="119" t="str" cm="1">
        <f t="array" ref="L75">IF(INDEX(Класс, ROW(S73)) = "", "", INDEX(Класс, ROW(S73)))</f>
        <v/>
      </c>
      <c r="M75" s="119" t="str" cm="1">
        <f t="array" ref="M75">IF(INDEX(Установленная_мощность, ROW(U73)) = "", "", INDEX(Установленная_мощность, ROW(U73)))</f>
        <v/>
      </c>
      <c r="N75" s="119" t="str" cm="1">
        <f t="array" ref="N75">IF(INDEX(Расчетный_ток, ROW(V73)) = "", "", INDEX(Расчетный_ток, ROW(V73)))</f>
        <v/>
      </c>
      <c r="O75" s="119" t="str" cm="1">
        <f t="array" ref="O75">IF(INDEX(Наименование_потребителя, ROW(W73)) = "", "", INDEX(Наименование_потребителя, ROW(W73)))</f>
        <v/>
      </c>
      <c r="P75" s="119" t="str" cm="1">
        <f t="array" ref="P75">IF(INDEX(Условное_обозначение, ROW(X73)) = "", "", INDEX(Условное_обозначение, ROW(X73)))</f>
        <v/>
      </c>
    </row>
    <row r="76" spans="1:16" x14ac:dyDescent="0.3">
      <c r="A76" s="119" t="str" cm="1">
        <f t="array" ref="A76">IF(INDEX(Вводной_щит, ROW(C74)) = "", "", INDEX(Вводной_щит, ROW(C74)))</f>
        <v/>
      </c>
      <c r="B76" s="119" t="str" cm="1">
        <f t="array" ref="B76">IF(INDEX(Номер, ROW(F74)) = "", "", INDEX(Номер, ROW(F74)))</f>
        <v/>
      </c>
      <c r="C76" s="119" t="str" cm="1">
        <f t="array" ref="C76">IF(INDEX(Тип, ROW(H74)) = "", "", INDEX(Тип, ROW(H74)))</f>
        <v/>
      </c>
      <c r="D76" s="119" t="str" cm="1">
        <f t="array" ref="D76">IF(INDEX(Автомат, ROW(I74)) = "", "", INDEX(Автомат, ROW(I74)))</f>
        <v/>
      </c>
      <c r="E76" s="119" t="str" cm="1">
        <f t="array" ref="E76">IF(INDEX(Производитель, ROW(J74)) = "", "", INDEX(Производитель, ROW(J74)))</f>
        <v/>
      </c>
      <c r="F76" s="119" t="str" cm="1">
        <f t="array" ref="F76">IF(INDEX(Номинал, ROW(K74)) = "", "", INDEX(Номинал, ROW(K74)))</f>
        <v/>
      </c>
      <c r="G76" s="119" t="str" cm="1">
        <f t="array" ref="G76">IF(INDEX(Ток_утечки_УЗО, ROW(L74)) = "", "", INDEX(Ток_утечки_УЗО, ROW(L74)))</f>
        <v/>
      </c>
      <c r="H76" s="119" t="str" cm="1">
        <f t="array" ref="H76">IF(INDEX(Марка_кабеля, ROW(M74)) = "", "", INDEX(Марка_кабеля, ROW(M74)))</f>
        <v/>
      </c>
      <c r="I76" s="119" t="str" cm="1">
        <f t="array" ref="I76">IF(INDEX(Сечение, ROW(N74)) = "", "", INDEX(Сечение, ROW(N74)))</f>
        <v/>
      </c>
      <c r="J76" s="119" t="str" cm="1">
        <f t="array" ref="J76">IF(INDEX(Фаза, ROW(O74)) = "", "", INDEX(Фаза, ROW(O74)))</f>
        <v/>
      </c>
      <c r="K76" s="119" t="str" cm="1">
        <f t="array" ref="K76">IF(INDEX(РЕ, ROW(P74)) = "", "", INDEX(РЕ, ROW(P74)))</f>
        <v/>
      </c>
      <c r="L76" s="119" t="str" cm="1">
        <f t="array" ref="L76">IF(INDEX(Класс, ROW(S74)) = "", "", INDEX(Класс, ROW(S74)))</f>
        <v/>
      </c>
      <c r="M76" s="119" t="str" cm="1">
        <f t="array" ref="M76">IF(INDEX(Установленная_мощность, ROW(U74)) = "", "", INDEX(Установленная_мощность, ROW(U74)))</f>
        <v/>
      </c>
      <c r="N76" s="119" t="str" cm="1">
        <f t="array" ref="N76">IF(INDEX(Расчетный_ток, ROW(V74)) = "", "", INDEX(Расчетный_ток, ROW(V74)))</f>
        <v/>
      </c>
      <c r="O76" s="119" t="str" cm="1">
        <f t="array" ref="O76">IF(INDEX(Наименование_потребителя, ROW(W74)) = "", "", INDEX(Наименование_потребителя, ROW(W74)))</f>
        <v/>
      </c>
      <c r="P76" s="119" t="str" cm="1">
        <f t="array" ref="P76">IF(INDEX(Условное_обозначение, ROW(X74)) = "", "", INDEX(Условное_обозначение, ROW(X74)))</f>
        <v/>
      </c>
    </row>
    <row r="77" spans="1:16" x14ac:dyDescent="0.3">
      <c r="A77" s="119" t="str" cm="1">
        <f t="array" ref="A77">IF(INDEX(Вводной_щит, ROW(C75)) = "", "", INDEX(Вводной_щит, ROW(C75)))</f>
        <v/>
      </c>
      <c r="B77" s="119" t="str" cm="1">
        <f t="array" ref="B77">IF(INDEX(Номер, ROW(F75)) = "", "", INDEX(Номер, ROW(F75)))</f>
        <v/>
      </c>
      <c r="C77" s="119" t="str" cm="1">
        <f t="array" ref="C77">IF(INDEX(Тип, ROW(H75)) = "", "", INDEX(Тип, ROW(H75)))</f>
        <v/>
      </c>
      <c r="D77" s="119" t="str" cm="1">
        <f t="array" ref="D77">IF(INDEX(Автомат, ROW(I75)) = "", "", INDEX(Автомат, ROW(I75)))</f>
        <v/>
      </c>
      <c r="E77" s="119" t="str" cm="1">
        <f t="array" ref="E77">IF(INDEX(Производитель, ROW(J75)) = "", "", INDEX(Производитель, ROW(J75)))</f>
        <v/>
      </c>
      <c r="F77" s="119" t="str" cm="1">
        <f t="array" ref="F77">IF(INDEX(Номинал, ROW(K75)) = "", "", INDEX(Номинал, ROW(K75)))</f>
        <v/>
      </c>
      <c r="G77" s="119" t="str" cm="1">
        <f t="array" ref="G77">IF(INDEX(Ток_утечки_УЗО, ROW(L75)) = "", "", INDEX(Ток_утечки_УЗО, ROW(L75)))</f>
        <v/>
      </c>
      <c r="H77" s="119" t="str" cm="1">
        <f t="array" ref="H77">IF(INDEX(Марка_кабеля, ROW(M75)) = "", "", INDEX(Марка_кабеля, ROW(M75)))</f>
        <v/>
      </c>
      <c r="I77" s="119" t="str" cm="1">
        <f t="array" ref="I77">IF(INDEX(Сечение, ROW(N75)) = "", "", INDEX(Сечение, ROW(N75)))</f>
        <v/>
      </c>
      <c r="J77" s="119" t="str" cm="1">
        <f t="array" ref="J77">IF(INDEX(Фаза, ROW(O75)) = "", "", INDEX(Фаза, ROW(O75)))</f>
        <v/>
      </c>
      <c r="K77" s="119" t="str" cm="1">
        <f t="array" ref="K77">IF(INDEX(РЕ, ROW(P75)) = "", "", INDEX(РЕ, ROW(P75)))</f>
        <v/>
      </c>
      <c r="L77" s="119" t="str" cm="1">
        <f t="array" ref="L77">IF(INDEX(Класс, ROW(S75)) = "", "", INDEX(Класс, ROW(S75)))</f>
        <v/>
      </c>
      <c r="M77" s="119" t="str" cm="1">
        <f t="array" ref="M77">IF(INDEX(Установленная_мощность, ROW(U75)) = "", "", INDEX(Установленная_мощность, ROW(U75)))</f>
        <v/>
      </c>
      <c r="N77" s="119" t="str" cm="1">
        <f t="array" ref="N77">IF(INDEX(Расчетный_ток, ROW(V75)) = "", "", INDEX(Расчетный_ток, ROW(V75)))</f>
        <v/>
      </c>
      <c r="O77" s="119" t="str" cm="1">
        <f t="array" ref="O77">IF(INDEX(Наименование_потребителя, ROW(W75)) = "", "", INDEX(Наименование_потребителя, ROW(W75)))</f>
        <v/>
      </c>
      <c r="P77" s="119" t="str" cm="1">
        <f t="array" ref="P77">IF(INDEX(Условное_обозначение, ROW(X75)) = "", "", INDEX(Условное_обозначение, ROW(X75)))</f>
        <v/>
      </c>
    </row>
    <row r="78" spans="1:16" x14ac:dyDescent="0.3">
      <c r="A78" s="119" t="str" cm="1">
        <f t="array" ref="A78">IF(INDEX(Вводной_щит, ROW(C76)) = "", "", INDEX(Вводной_щит, ROW(C76)))</f>
        <v/>
      </c>
      <c r="B78" s="119" t="str" cm="1">
        <f t="array" ref="B78">IF(INDEX(Номер, ROW(F76)) = "", "", INDEX(Номер, ROW(F76)))</f>
        <v/>
      </c>
      <c r="C78" s="119" t="str" cm="1">
        <f t="array" ref="C78">IF(INDEX(Тип, ROW(H76)) = "", "", INDEX(Тип, ROW(H76)))</f>
        <v/>
      </c>
      <c r="D78" s="119" t="str" cm="1">
        <f t="array" ref="D78">IF(INDEX(Автомат, ROW(I76)) = "", "", INDEX(Автомат, ROW(I76)))</f>
        <v/>
      </c>
      <c r="E78" s="119" t="str" cm="1">
        <f t="array" ref="E78">IF(INDEX(Производитель, ROW(J76)) = "", "", INDEX(Производитель, ROW(J76)))</f>
        <v/>
      </c>
      <c r="F78" s="119" t="str" cm="1">
        <f t="array" ref="F78">IF(INDEX(Номинал, ROW(K76)) = "", "", INDEX(Номинал, ROW(K76)))</f>
        <v/>
      </c>
      <c r="G78" s="119" t="str" cm="1">
        <f t="array" ref="G78">IF(INDEX(Ток_утечки_УЗО, ROW(L76)) = "", "", INDEX(Ток_утечки_УЗО, ROW(L76)))</f>
        <v/>
      </c>
      <c r="H78" s="119" t="str" cm="1">
        <f t="array" ref="H78">IF(INDEX(Марка_кабеля, ROW(M76)) = "", "", INDEX(Марка_кабеля, ROW(M76)))</f>
        <v/>
      </c>
      <c r="I78" s="119" t="str" cm="1">
        <f t="array" ref="I78">IF(INDEX(Сечение, ROW(N76)) = "", "", INDEX(Сечение, ROW(N76)))</f>
        <v/>
      </c>
      <c r="J78" s="119" t="str" cm="1">
        <f t="array" ref="J78">IF(INDEX(Фаза, ROW(O76)) = "", "", INDEX(Фаза, ROW(O76)))</f>
        <v/>
      </c>
      <c r="K78" s="119" t="str" cm="1">
        <f t="array" ref="K78">IF(INDEX(РЕ, ROW(P76)) = "", "", INDEX(РЕ, ROW(P76)))</f>
        <v/>
      </c>
      <c r="L78" s="119" t="str" cm="1">
        <f t="array" ref="L78">IF(INDEX(Класс, ROW(S76)) = "", "", INDEX(Класс, ROW(S76)))</f>
        <v/>
      </c>
      <c r="M78" s="119" t="str" cm="1">
        <f t="array" ref="M78">IF(INDEX(Установленная_мощность, ROW(U76)) = "", "", INDEX(Установленная_мощность, ROW(U76)))</f>
        <v/>
      </c>
      <c r="N78" s="119" t="str" cm="1">
        <f t="array" ref="N78">IF(INDEX(Расчетный_ток, ROW(V76)) = "", "", INDEX(Расчетный_ток, ROW(V76)))</f>
        <v/>
      </c>
      <c r="O78" s="119" t="str" cm="1">
        <f t="array" ref="O78">IF(INDEX(Наименование_потребителя, ROW(W76)) = "", "", INDEX(Наименование_потребителя, ROW(W76)))</f>
        <v/>
      </c>
      <c r="P78" s="119" t="str" cm="1">
        <f t="array" ref="P78">IF(INDEX(Условное_обозначение, ROW(X76)) = "", "", INDEX(Условное_обозначение, ROW(X76)))</f>
        <v/>
      </c>
    </row>
    <row r="79" spans="1:16" x14ac:dyDescent="0.3">
      <c r="A79" s="119" t="str" cm="1">
        <f t="array" ref="A79">IF(INDEX(Вводной_щит, ROW(C77)) = "", "", INDEX(Вводной_щит, ROW(C77)))</f>
        <v/>
      </c>
      <c r="B79" s="119" t="str" cm="1">
        <f t="array" ref="B79">IF(INDEX(Номер, ROW(F77)) = "", "", INDEX(Номер, ROW(F77)))</f>
        <v/>
      </c>
      <c r="C79" s="119" t="str" cm="1">
        <f t="array" ref="C79">IF(INDEX(Тип, ROW(H77)) = "", "", INDEX(Тип, ROW(H77)))</f>
        <v/>
      </c>
      <c r="D79" s="119" t="str" cm="1">
        <f t="array" ref="D79">IF(INDEX(Автомат, ROW(I77)) = "", "", INDEX(Автомат, ROW(I77)))</f>
        <v/>
      </c>
      <c r="E79" s="119" t="str" cm="1">
        <f t="array" ref="E79">IF(INDEX(Производитель, ROW(J77)) = "", "", INDEX(Производитель, ROW(J77)))</f>
        <v/>
      </c>
      <c r="F79" s="119" t="str" cm="1">
        <f t="array" ref="F79">IF(INDEX(Номинал, ROW(K77)) = "", "", INDEX(Номинал, ROW(K77)))</f>
        <v/>
      </c>
      <c r="G79" s="119" t="str" cm="1">
        <f t="array" ref="G79">IF(INDEX(Ток_утечки_УЗО, ROW(L77)) = "", "", INDEX(Ток_утечки_УЗО, ROW(L77)))</f>
        <v/>
      </c>
      <c r="H79" s="119" t="str" cm="1">
        <f t="array" ref="H79">IF(INDEX(Марка_кабеля, ROW(M77)) = "", "", INDEX(Марка_кабеля, ROW(M77)))</f>
        <v/>
      </c>
      <c r="I79" s="119" t="str" cm="1">
        <f t="array" ref="I79">IF(INDEX(Сечение, ROW(N77)) = "", "", INDEX(Сечение, ROW(N77)))</f>
        <v/>
      </c>
      <c r="J79" s="119" t="str" cm="1">
        <f t="array" ref="J79">IF(INDEX(Фаза, ROW(O77)) = "", "", INDEX(Фаза, ROW(O77)))</f>
        <v/>
      </c>
      <c r="K79" s="119" t="str" cm="1">
        <f t="array" ref="K79">IF(INDEX(РЕ, ROW(P77)) = "", "", INDEX(РЕ, ROW(P77)))</f>
        <v/>
      </c>
      <c r="L79" s="119" t="str" cm="1">
        <f t="array" ref="L79">IF(INDEX(Класс, ROW(S77)) = "", "", INDEX(Класс, ROW(S77)))</f>
        <v/>
      </c>
      <c r="M79" s="119" t="str" cm="1">
        <f t="array" ref="M79">IF(INDEX(Установленная_мощность, ROW(U77)) = "", "", INDEX(Установленная_мощность, ROW(U77)))</f>
        <v/>
      </c>
      <c r="N79" s="119" t="str" cm="1">
        <f t="array" ref="N79">IF(INDEX(Расчетный_ток, ROW(V77)) = "", "", INDEX(Расчетный_ток, ROW(V77)))</f>
        <v/>
      </c>
      <c r="O79" s="119" t="str" cm="1">
        <f t="array" ref="O79">IF(INDEX(Наименование_потребителя, ROW(W77)) = "", "", INDEX(Наименование_потребителя, ROW(W77)))</f>
        <v/>
      </c>
      <c r="P79" s="119" t="str" cm="1">
        <f t="array" ref="P79">IF(INDEX(Условное_обозначение, ROW(X77)) = "", "", INDEX(Условное_обозначение, ROW(X77)))</f>
        <v/>
      </c>
    </row>
    <row r="80" spans="1:16" x14ac:dyDescent="0.3">
      <c r="A80" s="119" t="str" cm="1">
        <f t="array" ref="A80">IF(INDEX(Вводной_щит, ROW(C78)) = "", "", INDEX(Вводной_щит, ROW(C78)))</f>
        <v/>
      </c>
      <c r="B80" s="119" t="str" cm="1">
        <f t="array" ref="B80">IF(INDEX(Номер, ROW(F78)) = "", "", INDEX(Номер, ROW(F78)))</f>
        <v/>
      </c>
      <c r="C80" s="119" t="str" cm="1">
        <f t="array" ref="C80">IF(INDEX(Тип, ROW(H78)) = "", "", INDEX(Тип, ROW(H78)))</f>
        <v/>
      </c>
      <c r="D80" s="119" t="str" cm="1">
        <f t="array" ref="D80">IF(INDEX(Автомат, ROW(I78)) = "", "", INDEX(Автомат, ROW(I78)))</f>
        <v/>
      </c>
      <c r="E80" s="119" t="str" cm="1">
        <f t="array" ref="E80">IF(INDEX(Производитель, ROW(J78)) = "", "", INDEX(Производитель, ROW(J78)))</f>
        <v/>
      </c>
      <c r="F80" s="119" t="str" cm="1">
        <f t="array" ref="F80">IF(INDEX(Номинал, ROW(K78)) = "", "", INDEX(Номинал, ROW(K78)))</f>
        <v/>
      </c>
      <c r="G80" s="119" t="str" cm="1">
        <f t="array" ref="G80">IF(INDEX(Ток_утечки_УЗО, ROW(L78)) = "", "", INDEX(Ток_утечки_УЗО, ROW(L78)))</f>
        <v/>
      </c>
      <c r="H80" s="119" t="str" cm="1">
        <f t="array" ref="H80">IF(INDEX(Марка_кабеля, ROW(M78)) = "", "", INDEX(Марка_кабеля, ROW(M78)))</f>
        <v/>
      </c>
      <c r="I80" s="119" t="str" cm="1">
        <f t="array" ref="I80">IF(INDEX(Сечение, ROW(N78)) = "", "", INDEX(Сечение, ROW(N78)))</f>
        <v/>
      </c>
      <c r="J80" s="119" t="str" cm="1">
        <f t="array" ref="J80">IF(INDEX(Фаза, ROW(O78)) = "", "", INDEX(Фаза, ROW(O78)))</f>
        <v/>
      </c>
      <c r="K80" s="119" t="str" cm="1">
        <f t="array" ref="K80">IF(INDEX(РЕ, ROW(P78)) = "", "", INDEX(РЕ, ROW(P78)))</f>
        <v/>
      </c>
      <c r="L80" s="119" t="str" cm="1">
        <f t="array" ref="L80">IF(INDEX(Класс, ROW(S78)) = "", "", INDEX(Класс, ROW(S78)))</f>
        <v/>
      </c>
      <c r="M80" s="119" t="str" cm="1">
        <f t="array" ref="M80">IF(INDEX(Установленная_мощность, ROW(U78)) = "", "", INDEX(Установленная_мощность, ROW(U78)))</f>
        <v/>
      </c>
      <c r="N80" s="119" t="str" cm="1">
        <f t="array" ref="N80">IF(INDEX(Расчетный_ток, ROW(V78)) = "", "", INDEX(Расчетный_ток, ROW(V78)))</f>
        <v/>
      </c>
      <c r="O80" s="119" t="str" cm="1">
        <f t="array" ref="O80">IF(INDEX(Наименование_потребителя, ROW(W78)) = "", "", INDEX(Наименование_потребителя, ROW(W78)))</f>
        <v/>
      </c>
      <c r="P80" s="119" t="str" cm="1">
        <f t="array" ref="P80">IF(INDEX(Условное_обозначение, ROW(X78)) = "", "", INDEX(Условное_обозначение, ROW(X78)))</f>
        <v/>
      </c>
    </row>
    <row r="81" spans="1:16" x14ac:dyDescent="0.3">
      <c r="A81" s="119" t="str" cm="1">
        <f t="array" ref="A81">IF(INDEX(Вводной_щит, ROW(C79)) = "", "", INDEX(Вводной_щит, ROW(C79)))</f>
        <v/>
      </c>
      <c r="B81" s="119" t="str" cm="1">
        <f t="array" ref="B81">IF(INDEX(Номер, ROW(F79)) = "", "", INDEX(Номер, ROW(F79)))</f>
        <v/>
      </c>
      <c r="C81" s="119" t="str" cm="1">
        <f t="array" ref="C81">IF(INDEX(Тип, ROW(H79)) = "", "", INDEX(Тип, ROW(H79)))</f>
        <v/>
      </c>
      <c r="D81" s="119" t="str" cm="1">
        <f t="array" ref="D81">IF(INDEX(Автомат, ROW(I79)) = "", "", INDEX(Автомат, ROW(I79)))</f>
        <v/>
      </c>
      <c r="E81" s="119" t="str" cm="1">
        <f t="array" ref="E81">IF(INDEX(Производитель, ROW(J79)) = "", "", INDEX(Производитель, ROW(J79)))</f>
        <v/>
      </c>
      <c r="F81" s="119" t="str" cm="1">
        <f t="array" ref="F81">IF(INDEX(Номинал, ROW(K79)) = "", "", INDEX(Номинал, ROW(K79)))</f>
        <v/>
      </c>
      <c r="G81" s="119" t="str" cm="1">
        <f t="array" ref="G81">IF(INDEX(Ток_утечки_УЗО, ROW(L79)) = "", "", INDEX(Ток_утечки_УЗО, ROW(L79)))</f>
        <v/>
      </c>
      <c r="H81" s="119" t="str" cm="1">
        <f t="array" ref="H81">IF(INDEX(Марка_кабеля, ROW(M79)) = "", "", INDEX(Марка_кабеля, ROW(M79)))</f>
        <v/>
      </c>
      <c r="I81" s="119" t="str" cm="1">
        <f t="array" ref="I81">IF(INDEX(Сечение, ROW(N79)) = "", "", INDEX(Сечение, ROW(N79)))</f>
        <v/>
      </c>
      <c r="J81" s="119" t="str" cm="1">
        <f t="array" ref="J81">IF(INDEX(Фаза, ROW(O79)) = "", "", INDEX(Фаза, ROW(O79)))</f>
        <v/>
      </c>
      <c r="K81" s="119" t="str" cm="1">
        <f t="array" ref="K81">IF(INDEX(РЕ, ROW(P79)) = "", "", INDEX(РЕ, ROW(P79)))</f>
        <v/>
      </c>
      <c r="L81" s="119" t="str" cm="1">
        <f t="array" ref="L81">IF(INDEX(Класс, ROW(S79)) = "", "", INDEX(Класс, ROW(S79)))</f>
        <v/>
      </c>
      <c r="M81" s="119" t="str" cm="1">
        <f t="array" ref="M81">IF(INDEX(Установленная_мощность, ROW(U79)) = "", "", INDEX(Установленная_мощность, ROW(U79)))</f>
        <v/>
      </c>
      <c r="N81" s="119" t="str" cm="1">
        <f t="array" ref="N81">IF(INDEX(Расчетный_ток, ROW(V79)) = "", "", INDEX(Расчетный_ток, ROW(V79)))</f>
        <v/>
      </c>
      <c r="O81" s="119" t="str" cm="1">
        <f t="array" ref="O81">IF(INDEX(Наименование_потребителя, ROW(W79)) = "", "", INDEX(Наименование_потребителя, ROW(W79)))</f>
        <v/>
      </c>
      <c r="P81" s="119" t="str" cm="1">
        <f t="array" ref="P81">IF(INDEX(Условное_обозначение, ROW(X79)) = "", "", INDEX(Условное_обозначение, ROW(X79)))</f>
        <v/>
      </c>
    </row>
    <row r="82" spans="1:16" x14ac:dyDescent="0.3">
      <c r="A82" s="119" t="str" cm="1">
        <f t="array" ref="A82">IF(INDEX(Вводной_щит, ROW(C80)) = "", "", INDEX(Вводной_щит, ROW(C80)))</f>
        <v/>
      </c>
      <c r="B82" s="119" t="str" cm="1">
        <f t="array" ref="B82">IF(INDEX(Номер, ROW(F80)) = "", "", INDEX(Номер, ROW(F80)))</f>
        <v/>
      </c>
      <c r="C82" s="119" t="str" cm="1">
        <f t="array" ref="C82">IF(INDEX(Тип, ROW(H80)) = "", "", INDEX(Тип, ROW(H80)))</f>
        <v/>
      </c>
      <c r="D82" s="119" t="str" cm="1">
        <f t="array" ref="D82">IF(INDEX(Автомат, ROW(I80)) = "", "", INDEX(Автомат, ROW(I80)))</f>
        <v/>
      </c>
      <c r="E82" s="119" t="str" cm="1">
        <f t="array" ref="E82">IF(INDEX(Производитель, ROW(J80)) = "", "", INDEX(Производитель, ROW(J80)))</f>
        <v/>
      </c>
      <c r="F82" s="119" t="str" cm="1">
        <f t="array" ref="F82">IF(INDEX(Номинал, ROW(K80)) = "", "", INDEX(Номинал, ROW(K80)))</f>
        <v/>
      </c>
      <c r="G82" s="119" t="str" cm="1">
        <f t="array" ref="G82">IF(INDEX(Ток_утечки_УЗО, ROW(L80)) = "", "", INDEX(Ток_утечки_УЗО, ROW(L80)))</f>
        <v/>
      </c>
      <c r="H82" s="119" t="str" cm="1">
        <f t="array" ref="H82">IF(INDEX(Марка_кабеля, ROW(M80)) = "", "", INDEX(Марка_кабеля, ROW(M80)))</f>
        <v/>
      </c>
      <c r="I82" s="119" t="str" cm="1">
        <f t="array" ref="I82">IF(INDEX(Сечение, ROW(N80)) = "", "", INDEX(Сечение, ROW(N80)))</f>
        <v/>
      </c>
      <c r="J82" s="119" t="str" cm="1">
        <f t="array" ref="J82">IF(INDEX(Фаза, ROW(O80)) = "", "", INDEX(Фаза, ROW(O80)))</f>
        <v/>
      </c>
      <c r="K82" s="119" t="str" cm="1">
        <f t="array" ref="K82">IF(INDEX(РЕ, ROW(P80)) = "", "", INDEX(РЕ, ROW(P80)))</f>
        <v/>
      </c>
      <c r="L82" s="119" t="str" cm="1">
        <f t="array" ref="L82">IF(INDEX(Класс, ROW(S80)) = "", "", INDEX(Класс, ROW(S80)))</f>
        <v/>
      </c>
      <c r="M82" s="119" t="str" cm="1">
        <f t="array" ref="M82">IF(INDEX(Установленная_мощность, ROW(U80)) = "", "", INDEX(Установленная_мощность, ROW(U80)))</f>
        <v/>
      </c>
      <c r="N82" s="119" t="str" cm="1">
        <f t="array" ref="N82">IF(INDEX(Расчетный_ток, ROW(V80)) = "", "", INDEX(Расчетный_ток, ROW(V80)))</f>
        <v/>
      </c>
      <c r="O82" s="119" t="str" cm="1">
        <f t="array" ref="O82">IF(INDEX(Наименование_потребителя, ROW(W80)) = "", "", INDEX(Наименование_потребителя, ROW(W80)))</f>
        <v/>
      </c>
      <c r="P82" s="119" t="str" cm="1">
        <f t="array" ref="P82">IF(INDEX(Условное_обозначение, ROW(X80)) = "", "", INDEX(Условное_обозначение, ROW(X80)))</f>
        <v/>
      </c>
    </row>
    <row r="83" spans="1:16" x14ac:dyDescent="0.3">
      <c r="A83" s="119" t="str" cm="1">
        <f t="array" ref="A83">IF(INDEX(Вводной_щит, ROW(C81)) = "", "", INDEX(Вводной_щит, ROW(C81)))</f>
        <v/>
      </c>
      <c r="B83" s="119" t="str" cm="1">
        <f t="array" ref="B83">IF(INDEX(Номер, ROW(F81)) = "", "", INDEX(Номер, ROW(F81)))</f>
        <v/>
      </c>
      <c r="C83" s="119" t="str" cm="1">
        <f t="array" ref="C83">IF(INDEX(Тип, ROW(H81)) = "", "", INDEX(Тип, ROW(H81)))</f>
        <v/>
      </c>
      <c r="D83" s="119" t="str" cm="1">
        <f t="array" ref="D83">IF(INDEX(Автомат, ROW(I81)) = "", "", INDEX(Автомат, ROW(I81)))</f>
        <v/>
      </c>
      <c r="E83" s="119" t="str" cm="1">
        <f t="array" ref="E83">IF(INDEX(Производитель, ROW(J81)) = "", "", INDEX(Производитель, ROW(J81)))</f>
        <v/>
      </c>
      <c r="F83" s="119" t="str" cm="1">
        <f t="array" ref="F83">IF(INDEX(Номинал, ROW(K81)) = "", "", INDEX(Номинал, ROW(K81)))</f>
        <v/>
      </c>
      <c r="G83" s="119" t="str" cm="1">
        <f t="array" ref="G83">IF(INDEX(Ток_утечки_УЗО, ROW(L81)) = "", "", INDEX(Ток_утечки_УЗО, ROW(L81)))</f>
        <v/>
      </c>
      <c r="H83" s="119" t="str" cm="1">
        <f t="array" ref="H83">IF(INDEX(Марка_кабеля, ROW(M81)) = "", "", INDEX(Марка_кабеля, ROW(M81)))</f>
        <v/>
      </c>
      <c r="I83" s="119" t="str" cm="1">
        <f t="array" ref="I83">IF(INDEX(Сечение, ROW(N81)) = "", "", INDEX(Сечение, ROW(N81)))</f>
        <v/>
      </c>
      <c r="J83" s="119" t="str" cm="1">
        <f t="array" ref="J83">IF(INDEX(Фаза, ROW(O81)) = "", "", INDEX(Фаза, ROW(O81)))</f>
        <v/>
      </c>
      <c r="K83" s="119" t="str" cm="1">
        <f t="array" ref="K83">IF(INDEX(РЕ, ROW(P81)) = "", "", INDEX(РЕ, ROW(P81)))</f>
        <v/>
      </c>
      <c r="L83" s="119" t="str" cm="1">
        <f t="array" ref="L83">IF(INDEX(Класс, ROW(S81)) = "", "", INDEX(Класс, ROW(S81)))</f>
        <v/>
      </c>
      <c r="M83" s="119" t="str" cm="1">
        <f t="array" ref="M83">IF(INDEX(Установленная_мощность, ROW(U81)) = "", "", INDEX(Установленная_мощность, ROW(U81)))</f>
        <v/>
      </c>
      <c r="N83" s="119" t="str" cm="1">
        <f t="array" ref="N83">IF(INDEX(Расчетный_ток, ROW(V81)) = "", "", INDEX(Расчетный_ток, ROW(V81)))</f>
        <v/>
      </c>
      <c r="O83" s="119" t="str" cm="1">
        <f t="array" ref="O83">IF(INDEX(Наименование_потребителя, ROW(W81)) = "", "", INDEX(Наименование_потребителя, ROW(W81)))</f>
        <v/>
      </c>
      <c r="P83" s="119" t="str" cm="1">
        <f t="array" ref="P83">IF(INDEX(Условное_обозначение, ROW(X81)) = "", "", INDEX(Условное_обозначение, ROW(X81)))</f>
        <v/>
      </c>
    </row>
    <row r="84" spans="1:16" x14ac:dyDescent="0.3">
      <c r="A84" s="119" t="str" cm="1">
        <f t="array" ref="A84">IF(INDEX(Вводной_щит, ROW(C82)) = "", "", INDEX(Вводной_щит, ROW(C82)))</f>
        <v/>
      </c>
      <c r="B84" s="119" t="str" cm="1">
        <f t="array" ref="B84">IF(INDEX(Номер, ROW(F82)) = "", "", INDEX(Номер, ROW(F82)))</f>
        <v/>
      </c>
      <c r="C84" s="119" t="str" cm="1">
        <f t="array" ref="C84">IF(INDEX(Тип, ROW(H82)) = "", "", INDEX(Тип, ROW(H82)))</f>
        <v/>
      </c>
      <c r="D84" s="119" t="str" cm="1">
        <f t="array" ref="D84">IF(INDEX(Автомат, ROW(I82)) = "", "", INDEX(Автомат, ROW(I82)))</f>
        <v/>
      </c>
      <c r="E84" s="119" t="str" cm="1">
        <f t="array" ref="E84">IF(INDEX(Производитель, ROW(J82)) = "", "", INDEX(Производитель, ROW(J82)))</f>
        <v/>
      </c>
      <c r="F84" s="119" t="str" cm="1">
        <f t="array" ref="F84">IF(INDEX(Номинал, ROW(K82)) = "", "", INDEX(Номинал, ROW(K82)))</f>
        <v/>
      </c>
      <c r="G84" s="119" t="str" cm="1">
        <f t="array" ref="G84">IF(INDEX(Ток_утечки_УЗО, ROW(L82)) = "", "", INDEX(Ток_утечки_УЗО, ROW(L82)))</f>
        <v/>
      </c>
      <c r="H84" s="119" t="str" cm="1">
        <f t="array" ref="H84">IF(INDEX(Марка_кабеля, ROW(M82)) = "", "", INDEX(Марка_кабеля, ROW(M82)))</f>
        <v/>
      </c>
      <c r="I84" s="119" t="str" cm="1">
        <f t="array" ref="I84">IF(INDEX(Сечение, ROW(N82)) = "", "", INDEX(Сечение, ROW(N82)))</f>
        <v/>
      </c>
      <c r="J84" s="119" t="str" cm="1">
        <f t="array" ref="J84">IF(INDEX(Фаза, ROW(O82)) = "", "", INDEX(Фаза, ROW(O82)))</f>
        <v/>
      </c>
      <c r="K84" s="119" t="str" cm="1">
        <f t="array" ref="K84">IF(INDEX(РЕ, ROW(P82)) = "", "", INDEX(РЕ, ROW(P82)))</f>
        <v/>
      </c>
      <c r="L84" s="119" t="str" cm="1">
        <f t="array" ref="L84">IF(INDEX(Класс, ROW(S82)) = "", "", INDEX(Класс, ROW(S82)))</f>
        <v/>
      </c>
      <c r="M84" s="119" t="str" cm="1">
        <f t="array" ref="M84">IF(INDEX(Установленная_мощность, ROW(U82)) = "", "", INDEX(Установленная_мощность, ROW(U82)))</f>
        <v/>
      </c>
      <c r="N84" s="119" t="str" cm="1">
        <f t="array" ref="N84">IF(INDEX(Расчетный_ток, ROW(V82)) = "", "", INDEX(Расчетный_ток, ROW(V82)))</f>
        <v/>
      </c>
      <c r="O84" s="119" t="str" cm="1">
        <f t="array" ref="O84">IF(INDEX(Наименование_потребителя, ROW(W82)) = "", "", INDEX(Наименование_потребителя, ROW(W82)))</f>
        <v/>
      </c>
      <c r="P84" s="119" t="str" cm="1">
        <f t="array" ref="P84">IF(INDEX(Условное_обозначение, ROW(X82)) = "", "", INDEX(Условное_обозначение, ROW(X82)))</f>
        <v/>
      </c>
    </row>
    <row r="85" spans="1:16" x14ac:dyDescent="0.3">
      <c r="A85" s="119" t="str" cm="1">
        <f t="array" ref="A85">IF(INDEX(Вводной_щит, ROW(C83)) = "", "", INDEX(Вводной_щит, ROW(C83)))</f>
        <v/>
      </c>
      <c r="B85" s="119" t="str" cm="1">
        <f t="array" ref="B85">IF(INDEX(Номер, ROW(F83)) = "", "", INDEX(Номер, ROW(F83)))</f>
        <v/>
      </c>
      <c r="C85" s="119" t="str" cm="1">
        <f t="array" ref="C85">IF(INDEX(Тип, ROW(H83)) = "", "", INDEX(Тип, ROW(H83)))</f>
        <v/>
      </c>
      <c r="D85" s="119" t="str" cm="1">
        <f t="array" ref="D85">IF(INDEX(Автомат, ROW(I83)) = "", "", INDEX(Автомат, ROW(I83)))</f>
        <v/>
      </c>
      <c r="E85" s="119" t="str" cm="1">
        <f t="array" ref="E85">IF(INDEX(Производитель, ROW(J83)) = "", "", INDEX(Производитель, ROW(J83)))</f>
        <v/>
      </c>
      <c r="F85" s="119" t="str" cm="1">
        <f t="array" ref="F85">IF(INDEX(Номинал, ROW(K83)) = "", "", INDEX(Номинал, ROW(K83)))</f>
        <v/>
      </c>
      <c r="G85" s="119" t="str" cm="1">
        <f t="array" ref="G85">IF(INDEX(Ток_утечки_УЗО, ROW(L83)) = "", "", INDEX(Ток_утечки_УЗО, ROW(L83)))</f>
        <v/>
      </c>
      <c r="H85" s="119" t="str" cm="1">
        <f t="array" ref="H85">IF(INDEX(Марка_кабеля, ROW(M83)) = "", "", INDEX(Марка_кабеля, ROW(M83)))</f>
        <v/>
      </c>
      <c r="I85" s="119" t="str" cm="1">
        <f t="array" ref="I85">IF(INDEX(Сечение, ROW(N83)) = "", "", INDEX(Сечение, ROW(N83)))</f>
        <v/>
      </c>
      <c r="J85" s="119" t="str" cm="1">
        <f t="array" ref="J85">IF(INDEX(Фаза, ROW(O83)) = "", "", INDEX(Фаза, ROW(O83)))</f>
        <v/>
      </c>
      <c r="K85" s="119" t="str" cm="1">
        <f t="array" ref="K85">IF(INDEX(РЕ, ROW(P83)) = "", "", INDEX(РЕ, ROW(P83)))</f>
        <v/>
      </c>
      <c r="L85" s="119" t="str" cm="1">
        <f t="array" ref="L85">IF(INDEX(Класс, ROW(S83)) = "", "", INDEX(Класс, ROW(S83)))</f>
        <v/>
      </c>
      <c r="M85" s="119" t="str" cm="1">
        <f t="array" ref="M85">IF(INDEX(Установленная_мощность, ROW(U83)) = "", "", INDEX(Установленная_мощность, ROW(U83)))</f>
        <v/>
      </c>
      <c r="N85" s="119" t="str" cm="1">
        <f t="array" ref="N85">IF(INDEX(Расчетный_ток, ROW(V83)) = "", "", INDEX(Расчетный_ток, ROW(V83)))</f>
        <v/>
      </c>
      <c r="O85" s="119" t="str" cm="1">
        <f t="array" ref="O85">IF(INDEX(Наименование_потребителя, ROW(W83)) = "", "", INDEX(Наименование_потребителя, ROW(W83)))</f>
        <v/>
      </c>
      <c r="P85" s="119" t="str" cm="1">
        <f t="array" ref="P85">IF(INDEX(Условное_обозначение, ROW(X83)) = "", "", INDEX(Условное_обозначение, ROW(X83)))</f>
        <v/>
      </c>
    </row>
    <row r="86" spans="1:16" x14ac:dyDescent="0.3">
      <c r="A86" s="119" t="str" cm="1">
        <f t="array" ref="A86">IF(INDEX(Вводной_щит, ROW(C84)) = "", "", INDEX(Вводной_щит, ROW(C84)))</f>
        <v/>
      </c>
      <c r="B86" s="119" t="str" cm="1">
        <f t="array" ref="B86">IF(INDEX(Номер, ROW(F84)) = "", "", INDEX(Номер, ROW(F84)))</f>
        <v/>
      </c>
      <c r="C86" s="119" t="str" cm="1">
        <f t="array" ref="C86">IF(INDEX(Тип, ROW(H84)) = "", "", INDEX(Тип, ROW(H84)))</f>
        <v/>
      </c>
      <c r="D86" s="119" t="str" cm="1">
        <f t="array" ref="D86">IF(INDEX(Автомат, ROW(I84)) = "", "", INDEX(Автомат, ROW(I84)))</f>
        <v/>
      </c>
      <c r="E86" s="119" t="str" cm="1">
        <f t="array" ref="E86">IF(INDEX(Производитель, ROW(J84)) = "", "", INDEX(Производитель, ROW(J84)))</f>
        <v/>
      </c>
      <c r="F86" s="119" t="str" cm="1">
        <f t="array" ref="F86">IF(INDEX(Номинал, ROW(K84)) = "", "", INDEX(Номинал, ROW(K84)))</f>
        <v/>
      </c>
      <c r="G86" s="119" t="str" cm="1">
        <f t="array" ref="G86">IF(INDEX(Ток_утечки_УЗО, ROW(L84)) = "", "", INDEX(Ток_утечки_УЗО, ROW(L84)))</f>
        <v/>
      </c>
      <c r="H86" s="119" t="str" cm="1">
        <f t="array" ref="H86">IF(INDEX(Марка_кабеля, ROW(M84)) = "", "", INDEX(Марка_кабеля, ROW(M84)))</f>
        <v/>
      </c>
      <c r="I86" s="119" t="str" cm="1">
        <f t="array" ref="I86">IF(INDEX(Сечение, ROW(N84)) = "", "", INDEX(Сечение, ROW(N84)))</f>
        <v/>
      </c>
      <c r="J86" s="119" t="str" cm="1">
        <f t="array" ref="J86">IF(INDEX(Фаза, ROW(O84)) = "", "", INDEX(Фаза, ROW(O84)))</f>
        <v/>
      </c>
      <c r="K86" s="119" t="str" cm="1">
        <f t="array" ref="K86">IF(INDEX(РЕ, ROW(P84)) = "", "", INDEX(РЕ, ROW(P84)))</f>
        <v/>
      </c>
      <c r="L86" s="119" t="str" cm="1">
        <f t="array" ref="L86">IF(INDEX(Класс, ROW(S84)) = "", "", INDEX(Класс, ROW(S84)))</f>
        <v/>
      </c>
      <c r="M86" s="119" t="str" cm="1">
        <f t="array" ref="M86">IF(INDEX(Установленная_мощность, ROW(U84)) = "", "", INDEX(Установленная_мощность, ROW(U84)))</f>
        <v/>
      </c>
      <c r="N86" s="119" t="str" cm="1">
        <f t="array" ref="N86">IF(INDEX(Расчетный_ток, ROW(V84)) = "", "", INDEX(Расчетный_ток, ROW(V84)))</f>
        <v/>
      </c>
      <c r="O86" s="119" t="str" cm="1">
        <f t="array" ref="O86">IF(INDEX(Наименование_потребителя, ROW(W84)) = "", "", INDEX(Наименование_потребителя, ROW(W84)))</f>
        <v/>
      </c>
      <c r="P86" s="119" t="str" cm="1">
        <f t="array" ref="P86">IF(INDEX(Условное_обозначение, ROW(X84)) = "", "", INDEX(Условное_обозначение, ROW(X84)))</f>
        <v/>
      </c>
    </row>
    <row r="87" spans="1:16" x14ac:dyDescent="0.3">
      <c r="A87" s="119" t="str" cm="1">
        <f t="array" ref="A87">IF(INDEX(Вводной_щит, ROW(C85)) = "", "", INDEX(Вводной_щит, ROW(C85)))</f>
        <v/>
      </c>
      <c r="B87" s="119" t="str" cm="1">
        <f t="array" ref="B87">IF(INDEX(Номер, ROW(F85)) = "", "", INDEX(Номер, ROW(F85)))</f>
        <v/>
      </c>
      <c r="C87" s="119" t="str" cm="1">
        <f t="array" ref="C87">IF(INDEX(Тип, ROW(H85)) = "", "", INDEX(Тип, ROW(H85)))</f>
        <v/>
      </c>
      <c r="D87" s="119" t="str" cm="1">
        <f t="array" ref="D87">IF(INDEX(Автомат, ROW(I85)) = "", "", INDEX(Автомат, ROW(I85)))</f>
        <v/>
      </c>
      <c r="E87" s="119" t="str" cm="1">
        <f t="array" ref="E87">IF(INDEX(Производитель, ROW(J85)) = "", "", INDEX(Производитель, ROW(J85)))</f>
        <v/>
      </c>
      <c r="F87" s="119" t="str" cm="1">
        <f t="array" ref="F87">IF(INDEX(Номинал, ROW(K85)) = "", "", INDEX(Номинал, ROW(K85)))</f>
        <v/>
      </c>
      <c r="G87" s="119" t="str" cm="1">
        <f t="array" ref="G87">IF(INDEX(Ток_утечки_УЗО, ROW(L85)) = "", "", INDEX(Ток_утечки_УЗО, ROW(L85)))</f>
        <v/>
      </c>
      <c r="H87" s="119" t="str" cm="1">
        <f t="array" ref="H87">IF(INDEX(Марка_кабеля, ROW(M85)) = "", "", INDEX(Марка_кабеля, ROW(M85)))</f>
        <v/>
      </c>
      <c r="I87" s="119" t="str" cm="1">
        <f t="array" ref="I87">IF(INDEX(Сечение, ROW(N85)) = "", "", INDEX(Сечение, ROW(N85)))</f>
        <v/>
      </c>
      <c r="J87" s="119" t="str" cm="1">
        <f t="array" ref="J87">IF(INDEX(Фаза, ROW(O85)) = "", "", INDEX(Фаза, ROW(O85)))</f>
        <v/>
      </c>
      <c r="K87" s="119" t="str" cm="1">
        <f t="array" ref="K87">IF(INDEX(РЕ, ROW(P85)) = "", "", INDEX(РЕ, ROW(P85)))</f>
        <v/>
      </c>
      <c r="L87" s="119" t="str" cm="1">
        <f t="array" ref="L87">IF(INDEX(Класс, ROW(S85)) = "", "", INDEX(Класс, ROW(S85)))</f>
        <v/>
      </c>
      <c r="M87" s="119" t="str" cm="1">
        <f t="array" ref="M87">IF(INDEX(Установленная_мощность, ROW(U85)) = "", "", INDEX(Установленная_мощность, ROW(U85)))</f>
        <v/>
      </c>
      <c r="N87" s="119" t="str" cm="1">
        <f t="array" ref="N87">IF(INDEX(Расчетный_ток, ROW(V85)) = "", "", INDEX(Расчетный_ток, ROW(V85)))</f>
        <v/>
      </c>
      <c r="O87" s="119" t="str" cm="1">
        <f t="array" ref="O87">IF(INDEX(Наименование_потребителя, ROW(W85)) = "", "", INDEX(Наименование_потребителя, ROW(W85)))</f>
        <v/>
      </c>
      <c r="P87" s="119" t="str" cm="1">
        <f t="array" ref="P87">IF(INDEX(Условное_обозначение, ROW(X85)) = "", "", INDEX(Условное_обозначение, ROW(X85)))</f>
        <v/>
      </c>
    </row>
    <row r="88" spans="1:16" x14ac:dyDescent="0.3">
      <c r="A88" s="119" t="str" cm="1">
        <f t="array" ref="A88">IF(INDEX(Вводной_щит, ROW(C86)) = "", "", INDEX(Вводной_щит, ROW(C86)))</f>
        <v/>
      </c>
      <c r="B88" s="119" t="str" cm="1">
        <f t="array" ref="B88">IF(INDEX(Номер, ROW(F86)) = "", "", INDEX(Номер, ROW(F86)))</f>
        <v/>
      </c>
      <c r="C88" s="119" t="str" cm="1">
        <f t="array" ref="C88">IF(INDEX(Тип, ROW(H86)) = "", "", INDEX(Тип, ROW(H86)))</f>
        <v/>
      </c>
      <c r="D88" s="119" t="str" cm="1">
        <f t="array" ref="D88">IF(INDEX(Автомат, ROW(I86)) = "", "", INDEX(Автомат, ROW(I86)))</f>
        <v/>
      </c>
      <c r="E88" s="119" t="str" cm="1">
        <f t="array" ref="E88">IF(INDEX(Производитель, ROW(J86)) = "", "", INDEX(Производитель, ROW(J86)))</f>
        <v/>
      </c>
      <c r="F88" s="119" t="str" cm="1">
        <f t="array" ref="F88">IF(INDEX(Номинал, ROW(K86)) = "", "", INDEX(Номинал, ROW(K86)))</f>
        <v/>
      </c>
      <c r="G88" s="119" t="str" cm="1">
        <f t="array" ref="G88">IF(INDEX(Ток_утечки_УЗО, ROW(L86)) = "", "", INDEX(Ток_утечки_УЗО, ROW(L86)))</f>
        <v/>
      </c>
      <c r="H88" s="119" t="str" cm="1">
        <f t="array" ref="H88">IF(INDEX(Марка_кабеля, ROW(M86)) = "", "", INDEX(Марка_кабеля, ROW(M86)))</f>
        <v/>
      </c>
      <c r="I88" s="119" t="str" cm="1">
        <f t="array" ref="I88">IF(INDEX(Сечение, ROW(N86)) = "", "", INDEX(Сечение, ROW(N86)))</f>
        <v/>
      </c>
      <c r="J88" s="119" t="str" cm="1">
        <f t="array" ref="J88">IF(INDEX(Фаза, ROW(O86)) = "", "", INDEX(Фаза, ROW(O86)))</f>
        <v/>
      </c>
      <c r="K88" s="119" t="str" cm="1">
        <f t="array" ref="K88">IF(INDEX(РЕ, ROW(P86)) = "", "", INDEX(РЕ, ROW(P86)))</f>
        <v/>
      </c>
      <c r="L88" s="119" t="str" cm="1">
        <f t="array" ref="L88">IF(INDEX(Класс, ROW(S86)) = "", "", INDEX(Класс, ROW(S86)))</f>
        <v/>
      </c>
      <c r="M88" s="119" t="str" cm="1">
        <f t="array" ref="M88">IF(INDEX(Установленная_мощность, ROW(U86)) = "", "", INDEX(Установленная_мощность, ROW(U86)))</f>
        <v/>
      </c>
      <c r="N88" s="119" t="str" cm="1">
        <f t="array" ref="N88">IF(INDEX(Расчетный_ток, ROW(V86)) = "", "", INDEX(Расчетный_ток, ROW(V86)))</f>
        <v/>
      </c>
      <c r="O88" s="119" t="str" cm="1">
        <f t="array" ref="O88">IF(INDEX(Наименование_потребителя, ROW(W86)) = "", "", INDEX(Наименование_потребителя, ROW(W86)))</f>
        <v/>
      </c>
      <c r="P88" s="119" t="str" cm="1">
        <f t="array" ref="P88">IF(INDEX(Условное_обозначение, ROW(X86)) = "", "", INDEX(Условное_обозначение, ROW(X86)))</f>
        <v/>
      </c>
    </row>
    <row r="89" spans="1:16" x14ac:dyDescent="0.3">
      <c r="A89" s="119" t="str" cm="1">
        <f t="array" ref="A89">IF(INDEX(Вводной_щит, ROW(C87)) = "", "", INDEX(Вводной_щит, ROW(C87)))</f>
        <v/>
      </c>
      <c r="B89" s="119" t="str" cm="1">
        <f t="array" ref="B89">IF(INDEX(Номер, ROW(F87)) = "", "", INDEX(Номер, ROW(F87)))</f>
        <v/>
      </c>
      <c r="C89" s="119" t="str" cm="1">
        <f t="array" ref="C89">IF(INDEX(Тип, ROW(H87)) = "", "", INDEX(Тип, ROW(H87)))</f>
        <v/>
      </c>
      <c r="D89" s="119" t="str" cm="1">
        <f t="array" ref="D89">IF(INDEX(Автомат, ROW(I87)) = "", "", INDEX(Автомат, ROW(I87)))</f>
        <v/>
      </c>
      <c r="E89" s="119" t="str" cm="1">
        <f t="array" ref="E89">IF(INDEX(Производитель, ROW(J87)) = "", "", INDEX(Производитель, ROW(J87)))</f>
        <v/>
      </c>
      <c r="F89" s="119" t="str" cm="1">
        <f t="array" ref="F89">IF(INDEX(Номинал, ROW(K87)) = "", "", INDEX(Номинал, ROW(K87)))</f>
        <v/>
      </c>
      <c r="G89" s="119" t="str" cm="1">
        <f t="array" ref="G89">IF(INDEX(Ток_утечки_УЗО, ROW(L87)) = "", "", INDEX(Ток_утечки_УЗО, ROW(L87)))</f>
        <v/>
      </c>
      <c r="H89" s="119" t="str" cm="1">
        <f t="array" ref="H89">IF(INDEX(Марка_кабеля, ROW(M87)) = "", "", INDEX(Марка_кабеля, ROW(M87)))</f>
        <v/>
      </c>
      <c r="I89" s="119" t="str" cm="1">
        <f t="array" ref="I89">IF(INDEX(Сечение, ROW(N87)) = "", "", INDEX(Сечение, ROW(N87)))</f>
        <v/>
      </c>
      <c r="J89" s="119" t="str" cm="1">
        <f t="array" ref="J89">IF(INDEX(Фаза, ROW(O87)) = "", "", INDEX(Фаза, ROW(O87)))</f>
        <v/>
      </c>
      <c r="K89" s="119" t="str" cm="1">
        <f t="array" ref="K89">IF(INDEX(РЕ, ROW(P87)) = "", "", INDEX(РЕ, ROW(P87)))</f>
        <v/>
      </c>
      <c r="L89" s="119" t="str" cm="1">
        <f t="array" ref="L89">IF(INDEX(Класс, ROW(S87)) = "", "", INDEX(Класс, ROW(S87)))</f>
        <v/>
      </c>
      <c r="M89" s="119" t="str" cm="1">
        <f t="array" ref="M89">IF(INDEX(Установленная_мощность, ROW(U87)) = "", "", INDEX(Установленная_мощность, ROW(U87)))</f>
        <v/>
      </c>
      <c r="N89" s="119" t="str" cm="1">
        <f t="array" ref="N89">IF(INDEX(Расчетный_ток, ROW(V87)) = "", "", INDEX(Расчетный_ток, ROW(V87)))</f>
        <v/>
      </c>
      <c r="O89" s="119" t="str" cm="1">
        <f t="array" ref="O89">IF(INDEX(Наименование_потребителя, ROW(W87)) = "", "", INDEX(Наименование_потребителя, ROW(W87)))</f>
        <v/>
      </c>
      <c r="P89" s="119" t="str" cm="1">
        <f t="array" ref="P89">IF(INDEX(Условное_обозначение, ROW(X87)) = "", "", INDEX(Условное_обозначение, ROW(X87)))</f>
        <v/>
      </c>
    </row>
    <row r="90" spans="1:16" x14ac:dyDescent="0.3">
      <c r="A90" s="119" t="str" cm="1">
        <f t="array" ref="A90">IF(INDEX(Вводной_щит, ROW(C88)) = "", "", INDEX(Вводной_щит, ROW(C88)))</f>
        <v/>
      </c>
      <c r="B90" s="119" t="str" cm="1">
        <f t="array" ref="B90">IF(INDEX(Номер, ROW(F88)) = "", "", INDEX(Номер, ROW(F88)))</f>
        <v/>
      </c>
      <c r="C90" s="119" t="str" cm="1">
        <f t="array" ref="C90">IF(INDEX(Тип, ROW(H88)) = "", "", INDEX(Тип, ROW(H88)))</f>
        <v/>
      </c>
      <c r="D90" s="119" t="str" cm="1">
        <f t="array" ref="D90">IF(INDEX(Автомат, ROW(I88)) = "", "", INDEX(Автомат, ROW(I88)))</f>
        <v/>
      </c>
      <c r="E90" s="119" t="str" cm="1">
        <f t="array" ref="E90">IF(INDEX(Производитель, ROW(J88)) = "", "", INDEX(Производитель, ROW(J88)))</f>
        <v/>
      </c>
      <c r="F90" s="119" t="str" cm="1">
        <f t="array" ref="F90">IF(INDEX(Номинал, ROW(K88)) = "", "", INDEX(Номинал, ROW(K88)))</f>
        <v/>
      </c>
      <c r="G90" s="119" t="str" cm="1">
        <f t="array" ref="G90">IF(INDEX(Ток_утечки_УЗО, ROW(L88)) = "", "", INDEX(Ток_утечки_УЗО, ROW(L88)))</f>
        <v/>
      </c>
      <c r="H90" s="119" t="str" cm="1">
        <f t="array" ref="H90">IF(INDEX(Марка_кабеля, ROW(M88)) = "", "", INDEX(Марка_кабеля, ROW(M88)))</f>
        <v/>
      </c>
      <c r="I90" s="119" t="str" cm="1">
        <f t="array" ref="I90">IF(INDEX(Сечение, ROW(N88)) = "", "", INDEX(Сечение, ROW(N88)))</f>
        <v/>
      </c>
      <c r="J90" s="119" t="str" cm="1">
        <f t="array" ref="J90">IF(INDEX(Фаза, ROW(O88)) = "", "", INDEX(Фаза, ROW(O88)))</f>
        <v/>
      </c>
      <c r="K90" s="119" t="str" cm="1">
        <f t="array" ref="K90">IF(INDEX(РЕ, ROW(P88)) = "", "", INDEX(РЕ, ROW(P88)))</f>
        <v/>
      </c>
      <c r="L90" s="119" t="str" cm="1">
        <f t="array" ref="L90">IF(INDEX(Класс, ROW(S88)) = "", "", INDEX(Класс, ROW(S88)))</f>
        <v/>
      </c>
      <c r="M90" s="119" t="str" cm="1">
        <f t="array" ref="M90">IF(INDEX(Установленная_мощность, ROW(U88)) = "", "", INDEX(Установленная_мощность, ROW(U88)))</f>
        <v/>
      </c>
      <c r="N90" s="119" t="str" cm="1">
        <f t="array" ref="N90">IF(INDEX(Расчетный_ток, ROW(V88)) = "", "", INDEX(Расчетный_ток, ROW(V88)))</f>
        <v/>
      </c>
      <c r="O90" s="119" t="str" cm="1">
        <f t="array" ref="O90">IF(INDEX(Наименование_потребителя, ROW(W88)) = "", "", INDEX(Наименование_потребителя, ROW(W88)))</f>
        <v/>
      </c>
      <c r="P90" s="119" t="str" cm="1">
        <f t="array" ref="P90">IF(INDEX(Условное_обозначение, ROW(X88)) = "", "", INDEX(Условное_обозначение, ROW(X88)))</f>
        <v/>
      </c>
    </row>
    <row r="91" spans="1:16" x14ac:dyDescent="0.3">
      <c r="A91" s="119" t="str" cm="1">
        <f t="array" ref="A91">IF(INDEX(Вводной_щит, ROW(C89)) = "", "", INDEX(Вводной_щит, ROW(C89)))</f>
        <v/>
      </c>
      <c r="B91" s="119" t="str" cm="1">
        <f t="array" ref="B91">IF(INDEX(Номер, ROW(F89)) = "", "", INDEX(Номер, ROW(F89)))</f>
        <v/>
      </c>
      <c r="C91" s="119" t="str" cm="1">
        <f t="array" ref="C91">IF(INDEX(Тип, ROW(H89)) = "", "", INDEX(Тип, ROW(H89)))</f>
        <v/>
      </c>
      <c r="D91" s="119" t="str" cm="1">
        <f t="array" ref="D91">IF(INDEX(Автомат, ROW(I89)) = "", "", INDEX(Автомат, ROW(I89)))</f>
        <v/>
      </c>
      <c r="E91" s="119" t="str" cm="1">
        <f t="array" ref="E91">IF(INDEX(Производитель, ROW(J89)) = "", "", INDEX(Производитель, ROW(J89)))</f>
        <v/>
      </c>
      <c r="F91" s="119" t="str" cm="1">
        <f t="array" ref="F91">IF(INDEX(Номинал, ROW(K89)) = "", "", INDEX(Номинал, ROW(K89)))</f>
        <v/>
      </c>
      <c r="G91" s="119" t="str" cm="1">
        <f t="array" ref="G91">IF(INDEX(Ток_утечки_УЗО, ROW(L89)) = "", "", INDEX(Ток_утечки_УЗО, ROW(L89)))</f>
        <v/>
      </c>
      <c r="H91" s="119" t="str" cm="1">
        <f t="array" ref="H91">IF(INDEX(Марка_кабеля, ROW(M89)) = "", "", INDEX(Марка_кабеля, ROW(M89)))</f>
        <v/>
      </c>
      <c r="I91" s="119" t="str" cm="1">
        <f t="array" ref="I91">IF(INDEX(Сечение, ROW(N89)) = "", "", INDEX(Сечение, ROW(N89)))</f>
        <v/>
      </c>
      <c r="J91" s="119" t="str" cm="1">
        <f t="array" ref="J91">IF(INDEX(Фаза, ROW(O89)) = "", "", INDEX(Фаза, ROW(O89)))</f>
        <v/>
      </c>
      <c r="K91" s="119" t="str" cm="1">
        <f t="array" ref="K91">IF(INDEX(РЕ, ROW(P89)) = "", "", INDEX(РЕ, ROW(P89)))</f>
        <v/>
      </c>
      <c r="L91" s="119" t="str" cm="1">
        <f t="array" ref="L91">IF(INDEX(Класс, ROW(S89)) = "", "", INDEX(Класс, ROW(S89)))</f>
        <v/>
      </c>
      <c r="M91" s="119" t="str" cm="1">
        <f t="array" ref="M91">IF(INDEX(Установленная_мощность, ROW(U89)) = "", "", INDEX(Установленная_мощность, ROW(U89)))</f>
        <v/>
      </c>
      <c r="N91" s="119" t="str" cm="1">
        <f t="array" ref="N91">IF(INDEX(Расчетный_ток, ROW(V89)) = "", "", INDEX(Расчетный_ток, ROW(V89)))</f>
        <v/>
      </c>
      <c r="O91" s="119" t="str" cm="1">
        <f t="array" ref="O91">IF(INDEX(Наименование_потребителя, ROW(W89)) = "", "", INDEX(Наименование_потребителя, ROW(W89)))</f>
        <v/>
      </c>
      <c r="P91" s="119" t="str" cm="1">
        <f t="array" ref="P91">IF(INDEX(Условное_обозначение, ROW(X89)) = "", "", INDEX(Условное_обозначение, ROW(X89)))</f>
        <v/>
      </c>
    </row>
    <row r="92" spans="1:16" x14ac:dyDescent="0.3">
      <c r="A92" s="119" t="str" cm="1">
        <f t="array" ref="A92">IF(INDEX(Вводной_щит, ROW(C90)) = "", "", INDEX(Вводной_щит, ROW(C90)))</f>
        <v/>
      </c>
      <c r="B92" s="119" t="str" cm="1">
        <f t="array" ref="B92">IF(INDEX(Номер, ROW(F90)) = "", "", INDEX(Номер, ROW(F90)))</f>
        <v/>
      </c>
      <c r="C92" s="119" t="str" cm="1">
        <f t="array" ref="C92">IF(INDEX(Тип, ROW(H90)) = "", "", INDEX(Тип, ROW(H90)))</f>
        <v/>
      </c>
      <c r="D92" s="119" t="str" cm="1">
        <f t="array" ref="D92">IF(INDEX(Автомат, ROW(I90)) = "", "", INDEX(Автомат, ROW(I90)))</f>
        <v/>
      </c>
      <c r="E92" s="119" t="str" cm="1">
        <f t="array" ref="E92">IF(INDEX(Производитель, ROW(J90)) = "", "", INDEX(Производитель, ROW(J90)))</f>
        <v/>
      </c>
      <c r="F92" s="119" t="str" cm="1">
        <f t="array" ref="F92">IF(INDEX(Номинал, ROW(K90)) = "", "", INDEX(Номинал, ROW(K90)))</f>
        <v/>
      </c>
      <c r="G92" s="119" t="str" cm="1">
        <f t="array" ref="G92">IF(INDEX(Ток_утечки_УЗО, ROW(L90)) = "", "", INDEX(Ток_утечки_УЗО, ROW(L90)))</f>
        <v/>
      </c>
      <c r="H92" s="119" t="str" cm="1">
        <f t="array" ref="H92">IF(INDEX(Марка_кабеля, ROW(M90)) = "", "", INDEX(Марка_кабеля, ROW(M90)))</f>
        <v/>
      </c>
      <c r="I92" s="119" t="str" cm="1">
        <f t="array" ref="I92">IF(INDEX(Сечение, ROW(N90)) = "", "", INDEX(Сечение, ROW(N90)))</f>
        <v/>
      </c>
      <c r="J92" s="119" t="str" cm="1">
        <f t="array" ref="J92">IF(INDEX(Фаза, ROW(O90)) = "", "", INDEX(Фаза, ROW(O90)))</f>
        <v/>
      </c>
      <c r="K92" s="119" t="str" cm="1">
        <f t="array" ref="K92">IF(INDEX(РЕ, ROW(P90)) = "", "", INDEX(РЕ, ROW(P90)))</f>
        <v/>
      </c>
      <c r="L92" s="119" t="str" cm="1">
        <f t="array" ref="L92">IF(INDEX(Класс, ROW(S90)) = "", "", INDEX(Класс, ROW(S90)))</f>
        <v/>
      </c>
      <c r="M92" s="119" t="str" cm="1">
        <f t="array" ref="M92">IF(INDEX(Установленная_мощность, ROW(U90)) = "", "", INDEX(Установленная_мощность, ROW(U90)))</f>
        <v/>
      </c>
      <c r="N92" s="119" t="str" cm="1">
        <f t="array" ref="N92">IF(INDEX(Расчетный_ток, ROW(V90)) = "", "", INDEX(Расчетный_ток, ROW(V90)))</f>
        <v/>
      </c>
      <c r="O92" s="119" t="str" cm="1">
        <f t="array" ref="O92">IF(INDEX(Наименование_потребителя, ROW(W90)) = "", "", INDEX(Наименование_потребителя, ROW(W90)))</f>
        <v/>
      </c>
      <c r="P92" s="119" t="str" cm="1">
        <f t="array" ref="P92">IF(INDEX(Условное_обозначение, ROW(X90)) = "", "", INDEX(Условное_обозначение, ROW(X90)))</f>
        <v/>
      </c>
    </row>
    <row r="93" spans="1:16" x14ac:dyDescent="0.3">
      <c r="A93" s="119" t="str" cm="1">
        <f t="array" ref="A93">IF(INDEX(Вводной_щит, ROW(C91)) = "", "", INDEX(Вводной_щит, ROW(C91)))</f>
        <v/>
      </c>
      <c r="B93" s="119" t="str" cm="1">
        <f t="array" ref="B93">IF(INDEX(Номер, ROW(F91)) = "", "", INDEX(Номер, ROW(F91)))</f>
        <v/>
      </c>
      <c r="C93" s="119" t="str" cm="1">
        <f t="array" ref="C93">IF(INDEX(Тип, ROW(H91)) = "", "", INDEX(Тип, ROW(H91)))</f>
        <v/>
      </c>
      <c r="D93" s="119" t="str" cm="1">
        <f t="array" ref="D93">IF(INDEX(Автомат, ROW(I91)) = "", "", INDEX(Автомат, ROW(I91)))</f>
        <v/>
      </c>
      <c r="E93" s="119" t="str" cm="1">
        <f t="array" ref="E93">IF(INDEX(Производитель, ROW(J91)) = "", "", INDEX(Производитель, ROW(J91)))</f>
        <v/>
      </c>
      <c r="F93" s="119" t="str" cm="1">
        <f t="array" ref="F93">IF(INDEX(Номинал, ROW(K91)) = "", "", INDEX(Номинал, ROW(K91)))</f>
        <v/>
      </c>
      <c r="G93" s="119" t="str" cm="1">
        <f t="array" ref="G93">IF(INDEX(Ток_утечки_УЗО, ROW(L91)) = "", "", INDEX(Ток_утечки_УЗО, ROW(L91)))</f>
        <v/>
      </c>
      <c r="H93" s="119" t="str" cm="1">
        <f t="array" ref="H93">IF(INDEX(Марка_кабеля, ROW(M91)) = "", "", INDEX(Марка_кабеля, ROW(M91)))</f>
        <v/>
      </c>
      <c r="I93" s="119" t="str" cm="1">
        <f t="array" ref="I93">IF(INDEX(Сечение, ROW(N91)) = "", "", INDEX(Сечение, ROW(N91)))</f>
        <v/>
      </c>
      <c r="J93" s="119" t="str" cm="1">
        <f t="array" ref="J93">IF(INDEX(Фаза, ROW(O91)) = "", "", INDEX(Фаза, ROW(O91)))</f>
        <v/>
      </c>
      <c r="K93" s="119" t="str" cm="1">
        <f t="array" ref="K93">IF(INDEX(РЕ, ROW(P91)) = "", "", INDEX(РЕ, ROW(P91)))</f>
        <v/>
      </c>
      <c r="L93" s="119" t="str" cm="1">
        <f t="array" ref="L93">IF(INDEX(Класс, ROW(S91)) = "", "", INDEX(Класс, ROW(S91)))</f>
        <v/>
      </c>
      <c r="M93" s="119" t="str" cm="1">
        <f t="array" ref="M93">IF(INDEX(Установленная_мощность, ROW(U91)) = "", "", INDEX(Установленная_мощность, ROW(U91)))</f>
        <v/>
      </c>
      <c r="N93" s="119" t="str" cm="1">
        <f t="array" ref="N93">IF(INDEX(Расчетный_ток, ROW(V91)) = "", "", INDEX(Расчетный_ток, ROW(V91)))</f>
        <v/>
      </c>
      <c r="O93" s="119" t="str" cm="1">
        <f t="array" ref="O93">IF(INDEX(Наименование_потребителя, ROW(W91)) = "", "", INDEX(Наименование_потребителя, ROW(W91)))</f>
        <v/>
      </c>
      <c r="P93" s="119" t="str" cm="1">
        <f t="array" ref="P93">IF(INDEX(Условное_обозначение, ROW(X91)) = "", "", INDEX(Условное_обозначение, ROW(X91)))</f>
        <v/>
      </c>
    </row>
    <row r="94" spans="1:16" x14ac:dyDescent="0.3">
      <c r="A94" s="119" t="str" cm="1">
        <f t="array" ref="A94">IF(INDEX(Вводной_щит, ROW(C92)) = "", "", INDEX(Вводной_щит, ROW(C92)))</f>
        <v/>
      </c>
      <c r="B94" s="119" t="str" cm="1">
        <f t="array" ref="B94">IF(INDEX(Номер, ROW(F92)) = "", "", INDEX(Номер, ROW(F92)))</f>
        <v/>
      </c>
      <c r="C94" s="119" t="str" cm="1">
        <f t="array" ref="C94">IF(INDEX(Тип, ROW(H92)) = "", "", INDEX(Тип, ROW(H92)))</f>
        <v/>
      </c>
      <c r="D94" s="119" t="str" cm="1">
        <f t="array" ref="D94">IF(INDEX(Автомат, ROW(I92)) = "", "", INDEX(Автомат, ROW(I92)))</f>
        <v/>
      </c>
      <c r="E94" s="119" t="str" cm="1">
        <f t="array" ref="E94">IF(INDEX(Производитель, ROW(J92)) = "", "", INDEX(Производитель, ROW(J92)))</f>
        <v/>
      </c>
      <c r="F94" s="119" t="str" cm="1">
        <f t="array" ref="F94">IF(INDEX(Номинал, ROW(K92)) = "", "", INDEX(Номинал, ROW(K92)))</f>
        <v/>
      </c>
      <c r="G94" s="119" t="str" cm="1">
        <f t="array" ref="G94">IF(INDEX(Ток_утечки_УЗО, ROW(L92)) = "", "", INDEX(Ток_утечки_УЗО, ROW(L92)))</f>
        <v/>
      </c>
      <c r="H94" s="119" t="str" cm="1">
        <f t="array" ref="H94">IF(INDEX(Марка_кабеля, ROW(M92)) = "", "", INDEX(Марка_кабеля, ROW(M92)))</f>
        <v/>
      </c>
      <c r="I94" s="119" t="str" cm="1">
        <f t="array" ref="I94">IF(INDEX(Сечение, ROW(N92)) = "", "", INDEX(Сечение, ROW(N92)))</f>
        <v/>
      </c>
      <c r="J94" s="119" t="str" cm="1">
        <f t="array" ref="J94">IF(INDEX(Фаза, ROW(O92)) = "", "", INDEX(Фаза, ROW(O92)))</f>
        <v/>
      </c>
      <c r="K94" s="119" t="str" cm="1">
        <f t="array" ref="K94">IF(INDEX(РЕ, ROW(P92)) = "", "", INDEX(РЕ, ROW(P92)))</f>
        <v/>
      </c>
      <c r="L94" s="119" t="str" cm="1">
        <f t="array" ref="L94">IF(INDEX(Класс, ROW(S92)) = "", "", INDEX(Класс, ROW(S92)))</f>
        <v/>
      </c>
      <c r="M94" s="119" t="str" cm="1">
        <f t="array" ref="M94">IF(INDEX(Установленная_мощность, ROW(U92)) = "", "", INDEX(Установленная_мощность, ROW(U92)))</f>
        <v/>
      </c>
      <c r="N94" s="119" t="str" cm="1">
        <f t="array" ref="N94">IF(INDEX(Расчетный_ток, ROW(V92)) = "", "", INDEX(Расчетный_ток, ROW(V92)))</f>
        <v/>
      </c>
      <c r="O94" s="119" t="str" cm="1">
        <f t="array" ref="O94">IF(INDEX(Наименование_потребителя, ROW(W92)) = "", "", INDEX(Наименование_потребителя, ROW(W92)))</f>
        <v/>
      </c>
      <c r="P94" s="119" t="str" cm="1">
        <f t="array" ref="P94">IF(INDEX(Условное_обозначение, ROW(X92)) = "", "", INDEX(Условное_обозначение, ROW(X92)))</f>
        <v/>
      </c>
    </row>
    <row r="95" spans="1:16" x14ac:dyDescent="0.3">
      <c r="A95" s="119" t="str" cm="1">
        <f t="array" ref="A95">IF(INDEX(Вводной_щит, ROW(C93)) = "", "", INDEX(Вводной_щит, ROW(C93)))</f>
        <v/>
      </c>
      <c r="B95" s="119" t="str" cm="1">
        <f t="array" ref="B95">IF(INDEX(Номер, ROW(F93)) = "", "", INDEX(Номер, ROW(F93)))</f>
        <v/>
      </c>
      <c r="C95" s="119" t="str" cm="1">
        <f t="array" ref="C95">IF(INDEX(Тип, ROW(H93)) = "", "", INDEX(Тип, ROW(H93)))</f>
        <v/>
      </c>
      <c r="D95" s="119" t="str" cm="1">
        <f t="array" ref="D95">IF(INDEX(Автомат, ROW(I93)) = "", "", INDEX(Автомат, ROW(I93)))</f>
        <v/>
      </c>
      <c r="E95" s="119" t="str" cm="1">
        <f t="array" ref="E95">IF(INDEX(Производитель, ROW(J93)) = "", "", INDEX(Производитель, ROW(J93)))</f>
        <v/>
      </c>
      <c r="F95" s="119" t="str" cm="1">
        <f t="array" ref="F95">IF(INDEX(Номинал, ROW(K93)) = "", "", INDEX(Номинал, ROW(K93)))</f>
        <v/>
      </c>
      <c r="G95" s="119" t="str" cm="1">
        <f t="array" ref="G95">IF(INDEX(Ток_утечки_УЗО, ROW(L93)) = "", "", INDEX(Ток_утечки_УЗО, ROW(L93)))</f>
        <v/>
      </c>
      <c r="H95" s="119" t="str" cm="1">
        <f t="array" ref="H95">IF(INDEX(Марка_кабеля, ROW(M93)) = "", "", INDEX(Марка_кабеля, ROW(M93)))</f>
        <v/>
      </c>
      <c r="I95" s="119" t="str" cm="1">
        <f t="array" ref="I95">IF(INDEX(Сечение, ROW(N93)) = "", "", INDEX(Сечение, ROW(N93)))</f>
        <v/>
      </c>
      <c r="J95" s="119" t="str" cm="1">
        <f t="array" ref="J95">IF(INDEX(Фаза, ROW(O93)) = "", "", INDEX(Фаза, ROW(O93)))</f>
        <v/>
      </c>
      <c r="K95" s="119" t="str" cm="1">
        <f t="array" ref="K95">IF(INDEX(РЕ, ROW(P93)) = "", "", INDEX(РЕ, ROW(P93)))</f>
        <v/>
      </c>
      <c r="L95" s="119" t="str" cm="1">
        <f t="array" ref="L95">IF(INDEX(Класс, ROW(S93)) = "", "", INDEX(Класс, ROW(S93)))</f>
        <v/>
      </c>
      <c r="M95" s="119" t="str" cm="1">
        <f t="array" ref="M95">IF(INDEX(Установленная_мощность, ROW(U93)) = "", "", INDEX(Установленная_мощность, ROW(U93)))</f>
        <v/>
      </c>
      <c r="N95" s="119" t="str" cm="1">
        <f t="array" ref="N95">IF(INDEX(Расчетный_ток, ROW(V93)) = "", "", INDEX(Расчетный_ток, ROW(V93)))</f>
        <v/>
      </c>
      <c r="O95" s="119" t="str" cm="1">
        <f t="array" ref="O95">IF(INDEX(Наименование_потребителя, ROW(W93)) = "", "", INDEX(Наименование_потребителя, ROW(W93)))</f>
        <v/>
      </c>
      <c r="P95" s="119" t="str" cm="1">
        <f t="array" ref="P95">IF(INDEX(Условное_обозначение, ROW(X93)) = "", "", INDEX(Условное_обозначение, ROW(X93)))</f>
        <v/>
      </c>
    </row>
    <row r="96" spans="1:16" x14ac:dyDescent="0.3">
      <c r="A96" s="119" t="str" cm="1">
        <f t="array" ref="A96">IF(INDEX(Вводной_щит, ROW(C94)) = "", "", INDEX(Вводной_щит, ROW(C94)))</f>
        <v/>
      </c>
      <c r="B96" s="119" t="str" cm="1">
        <f t="array" ref="B96">IF(INDEX(Номер, ROW(F94)) = "", "", INDEX(Номер, ROW(F94)))</f>
        <v/>
      </c>
      <c r="C96" s="119" t="str" cm="1">
        <f t="array" ref="C96">IF(INDEX(Тип, ROW(H94)) = "", "", INDEX(Тип, ROW(H94)))</f>
        <v/>
      </c>
      <c r="D96" s="119" t="str" cm="1">
        <f t="array" ref="D96">IF(INDEX(Автомат, ROW(I94)) = "", "", INDEX(Автомат, ROW(I94)))</f>
        <v/>
      </c>
      <c r="E96" s="119" t="str" cm="1">
        <f t="array" ref="E96">IF(INDEX(Производитель, ROW(J94)) = "", "", INDEX(Производитель, ROW(J94)))</f>
        <v/>
      </c>
      <c r="F96" s="119" t="str" cm="1">
        <f t="array" ref="F96">IF(INDEX(Номинал, ROW(K94)) = "", "", INDEX(Номинал, ROW(K94)))</f>
        <v/>
      </c>
      <c r="G96" s="119" t="str" cm="1">
        <f t="array" ref="G96">IF(INDEX(Ток_утечки_УЗО, ROW(L94)) = "", "", INDEX(Ток_утечки_УЗО, ROW(L94)))</f>
        <v/>
      </c>
      <c r="H96" s="119" t="str" cm="1">
        <f t="array" ref="H96">IF(INDEX(Марка_кабеля, ROW(M94)) = "", "", INDEX(Марка_кабеля, ROW(M94)))</f>
        <v/>
      </c>
      <c r="I96" s="119" t="str" cm="1">
        <f t="array" ref="I96">IF(INDEX(Сечение, ROW(N94)) = "", "", INDEX(Сечение, ROW(N94)))</f>
        <v/>
      </c>
      <c r="J96" s="119" t="str" cm="1">
        <f t="array" ref="J96">IF(INDEX(Фаза, ROW(O94)) = "", "", INDEX(Фаза, ROW(O94)))</f>
        <v/>
      </c>
      <c r="K96" s="119" t="str" cm="1">
        <f t="array" ref="K96">IF(INDEX(РЕ, ROW(P94)) = "", "", INDEX(РЕ, ROW(P94)))</f>
        <v/>
      </c>
      <c r="L96" s="119" t="str" cm="1">
        <f t="array" ref="L96">IF(INDEX(Класс, ROW(S94)) = "", "", INDEX(Класс, ROW(S94)))</f>
        <v/>
      </c>
      <c r="M96" s="119" t="str" cm="1">
        <f t="array" ref="M96">IF(INDEX(Установленная_мощность, ROW(U94)) = "", "", INDEX(Установленная_мощность, ROW(U94)))</f>
        <v/>
      </c>
      <c r="N96" s="119" t="str" cm="1">
        <f t="array" ref="N96">IF(INDEX(Расчетный_ток, ROW(V94)) = "", "", INDEX(Расчетный_ток, ROW(V94)))</f>
        <v/>
      </c>
      <c r="O96" s="119" t="str" cm="1">
        <f t="array" ref="O96">IF(INDEX(Наименование_потребителя, ROW(W94)) = "", "", INDEX(Наименование_потребителя, ROW(W94)))</f>
        <v/>
      </c>
      <c r="P96" s="119" t="str" cm="1">
        <f t="array" ref="P96">IF(INDEX(Условное_обозначение, ROW(X94)) = "", "", INDEX(Условное_обозначение, ROW(X94)))</f>
        <v/>
      </c>
    </row>
    <row r="97" spans="1:16" x14ac:dyDescent="0.3">
      <c r="A97" s="119" t="str" cm="1">
        <f t="array" ref="A97">IF(INDEX(Вводной_щит, ROW(C95)) = "", "", INDEX(Вводной_щит, ROW(C95)))</f>
        <v/>
      </c>
      <c r="B97" s="119" t="str" cm="1">
        <f t="array" ref="B97">IF(INDEX(Номер, ROW(F95)) = "", "", INDEX(Номер, ROW(F95)))</f>
        <v/>
      </c>
      <c r="C97" s="119" t="str" cm="1">
        <f t="array" ref="C97">IF(INDEX(Тип, ROW(H95)) = "", "", INDEX(Тип, ROW(H95)))</f>
        <v/>
      </c>
      <c r="D97" s="119" t="str" cm="1">
        <f t="array" ref="D97">IF(INDEX(Автомат, ROW(I95)) = "", "", INDEX(Автомат, ROW(I95)))</f>
        <v/>
      </c>
      <c r="E97" s="119" t="str" cm="1">
        <f t="array" ref="E97">IF(INDEX(Производитель, ROW(J95)) = "", "", INDEX(Производитель, ROW(J95)))</f>
        <v/>
      </c>
      <c r="F97" s="119" t="str" cm="1">
        <f t="array" ref="F97">IF(INDEX(Номинал, ROW(K95)) = "", "", INDEX(Номинал, ROW(K95)))</f>
        <v/>
      </c>
      <c r="G97" s="119" t="str" cm="1">
        <f t="array" ref="G97">IF(INDEX(Ток_утечки_УЗО, ROW(L95)) = "", "", INDEX(Ток_утечки_УЗО, ROW(L95)))</f>
        <v/>
      </c>
      <c r="H97" s="119" t="str" cm="1">
        <f t="array" ref="H97">IF(INDEX(Марка_кабеля, ROW(M95)) = "", "", INDEX(Марка_кабеля, ROW(M95)))</f>
        <v/>
      </c>
      <c r="I97" s="119" t="str" cm="1">
        <f t="array" ref="I97">IF(INDEX(Сечение, ROW(N95)) = "", "", INDEX(Сечение, ROW(N95)))</f>
        <v/>
      </c>
      <c r="J97" s="119" t="str" cm="1">
        <f t="array" ref="J97">IF(INDEX(Фаза, ROW(O95)) = "", "", INDEX(Фаза, ROW(O95)))</f>
        <v/>
      </c>
      <c r="K97" s="119" t="str" cm="1">
        <f t="array" ref="K97">IF(INDEX(РЕ, ROW(P95)) = "", "", INDEX(РЕ, ROW(P95)))</f>
        <v/>
      </c>
      <c r="L97" s="119" t="str" cm="1">
        <f t="array" ref="L97">IF(INDEX(Класс, ROW(S95)) = "", "", INDEX(Класс, ROW(S95)))</f>
        <v/>
      </c>
      <c r="M97" s="119" t="str" cm="1">
        <f t="array" ref="M97">IF(INDEX(Установленная_мощность, ROW(U95)) = "", "", INDEX(Установленная_мощность, ROW(U95)))</f>
        <v/>
      </c>
      <c r="N97" s="119" t="str" cm="1">
        <f t="array" ref="N97">IF(INDEX(Расчетный_ток, ROW(V95)) = "", "", INDEX(Расчетный_ток, ROW(V95)))</f>
        <v/>
      </c>
      <c r="O97" s="119" t="str" cm="1">
        <f t="array" ref="O97">IF(INDEX(Наименование_потребителя, ROW(W95)) = "", "", INDEX(Наименование_потребителя, ROW(W95)))</f>
        <v/>
      </c>
      <c r="P97" s="119" t="str" cm="1">
        <f t="array" ref="P97">IF(INDEX(Условное_обозначение, ROW(X95)) = "", "", INDEX(Условное_обозначение, ROW(X95)))</f>
        <v/>
      </c>
    </row>
    <row r="98" spans="1:16" x14ac:dyDescent="0.3">
      <c r="A98" s="119" t="str" cm="1">
        <f t="array" ref="A98">IF(INDEX(Вводной_щит, ROW(C96)) = "", "", INDEX(Вводной_щит, ROW(C96)))</f>
        <v/>
      </c>
      <c r="B98" s="119" t="str" cm="1">
        <f t="array" ref="B98">IF(INDEX(Номер, ROW(F96)) = "", "", INDEX(Номер, ROW(F96)))</f>
        <v/>
      </c>
      <c r="C98" s="119" t="str" cm="1">
        <f t="array" ref="C98">IF(INDEX(Тип, ROW(H96)) = "", "", INDEX(Тип, ROW(H96)))</f>
        <v/>
      </c>
      <c r="D98" s="119" t="str" cm="1">
        <f t="array" ref="D98">IF(INDEX(Автомат, ROW(I96)) = "", "", INDEX(Автомат, ROW(I96)))</f>
        <v/>
      </c>
      <c r="E98" s="119" t="str" cm="1">
        <f t="array" ref="E98">IF(INDEX(Производитель, ROW(J96)) = "", "", INDEX(Производитель, ROW(J96)))</f>
        <v/>
      </c>
      <c r="F98" s="119" t="str" cm="1">
        <f t="array" ref="F98">IF(INDEX(Номинал, ROW(K96)) = "", "", INDEX(Номинал, ROW(K96)))</f>
        <v/>
      </c>
      <c r="G98" s="119" t="str" cm="1">
        <f t="array" ref="G98">IF(INDEX(Ток_утечки_УЗО, ROW(L96)) = "", "", INDEX(Ток_утечки_УЗО, ROW(L96)))</f>
        <v/>
      </c>
      <c r="H98" s="119" t="str" cm="1">
        <f t="array" ref="H98">IF(INDEX(Марка_кабеля, ROW(M96)) = "", "", INDEX(Марка_кабеля, ROW(M96)))</f>
        <v/>
      </c>
      <c r="I98" s="119" t="str" cm="1">
        <f t="array" ref="I98">IF(INDEX(Сечение, ROW(N96)) = "", "", INDEX(Сечение, ROW(N96)))</f>
        <v/>
      </c>
      <c r="J98" s="119" t="str" cm="1">
        <f t="array" ref="J98">IF(INDEX(Фаза, ROW(O96)) = "", "", INDEX(Фаза, ROW(O96)))</f>
        <v/>
      </c>
      <c r="K98" s="119" t="str" cm="1">
        <f t="array" ref="K98">IF(INDEX(РЕ, ROW(P96)) = "", "", INDEX(РЕ, ROW(P96)))</f>
        <v/>
      </c>
      <c r="L98" s="119" t="str" cm="1">
        <f t="array" ref="L98">IF(INDEX(Класс, ROW(S96)) = "", "", INDEX(Класс, ROW(S96)))</f>
        <v/>
      </c>
      <c r="M98" s="119" t="str" cm="1">
        <f t="array" ref="M98">IF(INDEX(Установленная_мощность, ROW(U96)) = "", "", INDEX(Установленная_мощность, ROW(U96)))</f>
        <v/>
      </c>
      <c r="N98" s="119" t="str" cm="1">
        <f t="array" ref="N98">IF(INDEX(Расчетный_ток, ROW(V96)) = "", "", INDEX(Расчетный_ток, ROW(V96)))</f>
        <v/>
      </c>
      <c r="O98" s="119" t="str" cm="1">
        <f t="array" ref="O98">IF(INDEX(Наименование_потребителя, ROW(W96)) = "", "", INDEX(Наименование_потребителя, ROW(W96)))</f>
        <v/>
      </c>
      <c r="P98" s="119" t="str" cm="1">
        <f t="array" ref="P98">IF(INDEX(Условное_обозначение, ROW(X96)) = "", "", INDEX(Условное_обозначение, ROW(X96)))</f>
        <v/>
      </c>
    </row>
    <row r="99" spans="1:16" x14ac:dyDescent="0.3">
      <c r="A99" s="119" t="str" cm="1">
        <f t="array" ref="A99">IF(INDEX(Вводной_щит, ROW(C97)) = "", "", INDEX(Вводной_щит, ROW(C97)))</f>
        <v/>
      </c>
      <c r="B99" s="119" t="str" cm="1">
        <f t="array" ref="B99">IF(INDEX(Номер, ROW(F97)) = "", "", INDEX(Номер, ROW(F97)))</f>
        <v/>
      </c>
      <c r="C99" s="119" t="str" cm="1">
        <f t="array" ref="C99">IF(INDEX(Тип, ROW(H97)) = "", "", INDEX(Тип, ROW(H97)))</f>
        <v/>
      </c>
      <c r="D99" s="119" t="str" cm="1">
        <f t="array" ref="D99">IF(INDEX(Автомат, ROW(I97)) = "", "", INDEX(Автомат, ROW(I97)))</f>
        <v/>
      </c>
      <c r="E99" s="119" t="str" cm="1">
        <f t="array" ref="E99">IF(INDEX(Производитель, ROW(J97)) = "", "", INDEX(Производитель, ROW(J97)))</f>
        <v/>
      </c>
      <c r="F99" s="119" t="str" cm="1">
        <f t="array" ref="F99">IF(INDEX(Номинал, ROW(K97)) = "", "", INDEX(Номинал, ROW(K97)))</f>
        <v/>
      </c>
      <c r="G99" s="119" t="str" cm="1">
        <f t="array" ref="G99">IF(INDEX(Ток_утечки_УЗО, ROW(L97)) = "", "", INDEX(Ток_утечки_УЗО, ROW(L97)))</f>
        <v/>
      </c>
      <c r="H99" s="119" t="str" cm="1">
        <f t="array" ref="H99">IF(INDEX(Марка_кабеля, ROW(M97)) = "", "", INDEX(Марка_кабеля, ROW(M97)))</f>
        <v/>
      </c>
      <c r="I99" s="119" t="str" cm="1">
        <f t="array" ref="I99">IF(INDEX(Сечение, ROW(N97)) = "", "", INDEX(Сечение, ROW(N97)))</f>
        <v/>
      </c>
      <c r="J99" s="119" t="str" cm="1">
        <f t="array" ref="J99">IF(INDEX(Фаза, ROW(O97)) = "", "", INDEX(Фаза, ROW(O97)))</f>
        <v/>
      </c>
      <c r="K99" s="119" t="str" cm="1">
        <f t="array" ref="K99">IF(INDEX(РЕ, ROW(P97)) = "", "", INDEX(РЕ, ROW(P97)))</f>
        <v/>
      </c>
      <c r="L99" s="119" t="str" cm="1">
        <f t="array" ref="L99">IF(INDEX(Класс, ROW(S97)) = "", "", INDEX(Класс, ROW(S97)))</f>
        <v/>
      </c>
      <c r="M99" s="119" t="str" cm="1">
        <f t="array" ref="M99">IF(INDEX(Установленная_мощность, ROW(U97)) = "", "", INDEX(Установленная_мощность, ROW(U97)))</f>
        <v/>
      </c>
      <c r="N99" s="119" t="str" cm="1">
        <f t="array" ref="N99">IF(INDEX(Расчетный_ток, ROW(V97)) = "", "", INDEX(Расчетный_ток, ROW(V97)))</f>
        <v/>
      </c>
      <c r="O99" s="119" t="str" cm="1">
        <f t="array" ref="O99">IF(INDEX(Наименование_потребителя, ROW(W97)) = "", "", INDEX(Наименование_потребителя, ROW(W97)))</f>
        <v/>
      </c>
      <c r="P99" s="119" t="str" cm="1">
        <f t="array" ref="P99">IF(INDEX(Условное_обозначение, ROW(X97)) = "", "", INDEX(Условное_обозначение, ROW(X97)))</f>
        <v/>
      </c>
    </row>
    <row r="100" spans="1:16" x14ac:dyDescent="0.3">
      <c r="A100" s="119" t="str" cm="1">
        <f t="array" ref="A100">IF(INDEX(Вводной_щит, ROW(C98)) = "", "", INDEX(Вводной_щит, ROW(C98)))</f>
        <v/>
      </c>
      <c r="B100" s="119" t="str" cm="1">
        <f t="array" ref="B100">IF(INDEX(Номер, ROW(F98)) = "", "", INDEX(Номер, ROW(F98)))</f>
        <v/>
      </c>
      <c r="C100" s="119" t="str" cm="1">
        <f t="array" ref="C100">IF(INDEX(Тип, ROW(H98)) = "", "", INDEX(Тип, ROW(H98)))</f>
        <v/>
      </c>
      <c r="D100" s="119" t="str" cm="1">
        <f t="array" ref="D100">IF(INDEX(Автомат, ROW(I98)) = "", "", INDEX(Автомат, ROW(I98)))</f>
        <v/>
      </c>
      <c r="E100" s="119" t="str" cm="1">
        <f t="array" ref="E100">IF(INDEX(Производитель, ROW(J98)) = "", "", INDEX(Производитель, ROW(J98)))</f>
        <v/>
      </c>
      <c r="F100" s="119" t="str" cm="1">
        <f t="array" ref="F100">IF(INDEX(Номинал, ROW(K98)) = "", "", INDEX(Номинал, ROW(K98)))</f>
        <v/>
      </c>
      <c r="G100" s="119" t="str" cm="1">
        <f t="array" ref="G100">IF(INDEX(Ток_утечки_УЗО, ROW(L98)) = "", "", INDEX(Ток_утечки_УЗО, ROW(L98)))</f>
        <v/>
      </c>
      <c r="H100" s="119" t="str" cm="1">
        <f t="array" ref="H100">IF(INDEX(Марка_кабеля, ROW(M98)) = "", "", INDEX(Марка_кабеля, ROW(M98)))</f>
        <v/>
      </c>
      <c r="I100" s="119" t="str" cm="1">
        <f t="array" ref="I100">IF(INDEX(Сечение, ROW(N98)) = "", "", INDEX(Сечение, ROW(N98)))</f>
        <v/>
      </c>
      <c r="J100" s="119" t="str" cm="1">
        <f t="array" ref="J100">IF(INDEX(Фаза, ROW(O98)) = "", "", INDEX(Фаза, ROW(O98)))</f>
        <v/>
      </c>
      <c r="K100" s="119" t="str" cm="1">
        <f t="array" ref="K100">IF(INDEX(РЕ, ROW(P98)) = "", "", INDEX(РЕ, ROW(P98)))</f>
        <v/>
      </c>
      <c r="L100" s="119" t="str" cm="1">
        <f t="array" ref="L100">IF(INDEX(Класс, ROW(S98)) = "", "", INDEX(Класс, ROW(S98)))</f>
        <v/>
      </c>
      <c r="M100" s="119" t="str" cm="1">
        <f t="array" ref="M100">IF(INDEX(Установленная_мощность, ROW(U98)) = "", "", INDEX(Установленная_мощность, ROW(U98)))</f>
        <v/>
      </c>
      <c r="N100" s="119" t="str" cm="1">
        <f t="array" ref="N100">IF(INDEX(Расчетный_ток, ROW(V98)) = "", "", INDEX(Расчетный_ток, ROW(V98)))</f>
        <v/>
      </c>
      <c r="O100" s="119" t="str" cm="1">
        <f t="array" ref="O100">IF(INDEX(Наименование_потребителя, ROW(W98)) = "", "", INDEX(Наименование_потребителя, ROW(W98)))</f>
        <v/>
      </c>
      <c r="P100" s="119" t="str" cm="1">
        <f t="array" ref="P100">IF(INDEX(Условное_обозначение, ROW(X98)) = "", "", INDEX(Условное_обозначение, ROW(X98)))</f>
        <v/>
      </c>
    </row>
    <row r="101" spans="1:16" x14ac:dyDescent="0.3">
      <c r="A101" s="119" t="str" cm="1">
        <f t="array" ref="A101">IF(INDEX(Вводной_щит, ROW(C99)) = "", "", INDEX(Вводной_щит, ROW(C99)))</f>
        <v/>
      </c>
      <c r="B101" s="119" t="str" cm="1">
        <f t="array" ref="B101">IF(INDEX(Номер, ROW(F99)) = "", "", INDEX(Номер, ROW(F99)))</f>
        <v/>
      </c>
      <c r="C101" s="119" t="str" cm="1">
        <f t="array" ref="C101">IF(INDEX(Тип, ROW(H99)) = "", "", INDEX(Тип, ROW(H99)))</f>
        <v/>
      </c>
      <c r="D101" s="119" t="str" cm="1">
        <f t="array" ref="D101">IF(INDEX(Автомат, ROW(I99)) = "", "", INDEX(Автомат, ROW(I99)))</f>
        <v/>
      </c>
      <c r="E101" s="119" t="str" cm="1">
        <f t="array" ref="E101">IF(INDEX(Производитель, ROW(J99)) = "", "", INDEX(Производитель, ROW(J99)))</f>
        <v/>
      </c>
      <c r="F101" s="119" t="str" cm="1">
        <f t="array" ref="F101">IF(INDEX(Номинал, ROW(K99)) = "", "", INDEX(Номинал, ROW(K99)))</f>
        <v/>
      </c>
      <c r="G101" s="119" t="str" cm="1">
        <f t="array" ref="G101">IF(INDEX(Ток_утечки_УЗО, ROW(L99)) = "", "", INDEX(Ток_утечки_УЗО, ROW(L99)))</f>
        <v/>
      </c>
      <c r="H101" s="119" t="str" cm="1">
        <f t="array" ref="H101">IF(INDEX(Марка_кабеля, ROW(M99)) = "", "", INDEX(Марка_кабеля, ROW(M99)))</f>
        <v/>
      </c>
      <c r="I101" s="119" t="str" cm="1">
        <f t="array" ref="I101">IF(INDEX(Сечение, ROW(N99)) = "", "", INDEX(Сечение, ROW(N99)))</f>
        <v/>
      </c>
      <c r="J101" s="119" t="str" cm="1">
        <f t="array" ref="J101">IF(INDEX(Фаза, ROW(O99)) = "", "", INDEX(Фаза, ROW(O99)))</f>
        <v/>
      </c>
      <c r="K101" s="119" t="str" cm="1">
        <f t="array" ref="K101">IF(INDEX(РЕ, ROW(P99)) = "", "", INDEX(РЕ, ROW(P99)))</f>
        <v/>
      </c>
      <c r="L101" s="119" t="str" cm="1">
        <f t="array" ref="L101">IF(INDEX(Класс, ROW(S99)) = "", "", INDEX(Класс, ROW(S99)))</f>
        <v/>
      </c>
      <c r="M101" s="119" t="str" cm="1">
        <f t="array" ref="M101">IF(INDEX(Установленная_мощность, ROW(U99)) = "", "", INDEX(Установленная_мощность, ROW(U99)))</f>
        <v/>
      </c>
      <c r="N101" s="119" t="str" cm="1">
        <f t="array" ref="N101">IF(INDEX(Расчетный_ток, ROW(V99)) = "", "", INDEX(Расчетный_ток, ROW(V99)))</f>
        <v/>
      </c>
      <c r="O101" s="119" t="str" cm="1">
        <f t="array" ref="O101">IF(INDEX(Наименование_потребителя, ROW(W99)) = "", "", INDEX(Наименование_потребителя, ROW(W99)))</f>
        <v/>
      </c>
      <c r="P101" s="119" t="str" cm="1">
        <f t="array" ref="P101">IF(INDEX(Условное_обозначение, ROW(X99)) = "", "", INDEX(Условное_обозначение, ROW(X99)))</f>
        <v/>
      </c>
    </row>
    <row r="102" spans="1:16" x14ac:dyDescent="0.3">
      <c r="A102" s="119" t="str" cm="1">
        <f t="array" ref="A102">IF(INDEX(Вводной_щит, ROW(C100)) = "", "", INDEX(Вводной_щит, ROW(C100)))</f>
        <v/>
      </c>
      <c r="B102" s="119" t="str" cm="1">
        <f t="array" ref="B102">IF(INDEX(Номер, ROW(F100)) = "", "", INDEX(Номер, ROW(F100)))</f>
        <v/>
      </c>
      <c r="C102" s="119" t="str" cm="1">
        <f t="array" ref="C102">IF(INDEX(Тип, ROW(H100)) = "", "", INDEX(Тип, ROW(H100)))</f>
        <v/>
      </c>
      <c r="D102" s="119" t="str" cm="1">
        <f t="array" ref="D102">IF(INDEX(Автомат, ROW(I100)) = "", "", INDEX(Автомат, ROW(I100)))</f>
        <v/>
      </c>
      <c r="E102" s="119" t="str" cm="1">
        <f t="array" ref="E102">IF(INDEX(Производитель, ROW(J100)) = "", "", INDEX(Производитель, ROW(J100)))</f>
        <v/>
      </c>
      <c r="F102" s="119" t="str" cm="1">
        <f t="array" ref="F102">IF(INDEX(Номинал, ROW(K100)) = "", "", INDEX(Номинал, ROW(K100)))</f>
        <v/>
      </c>
      <c r="G102" s="119" t="str" cm="1">
        <f t="array" ref="G102">IF(INDEX(Ток_утечки_УЗО, ROW(L100)) = "", "", INDEX(Ток_утечки_УЗО, ROW(L100)))</f>
        <v/>
      </c>
      <c r="H102" s="119" t="str" cm="1">
        <f t="array" ref="H102">IF(INDEX(Марка_кабеля, ROW(M100)) = "", "", INDEX(Марка_кабеля, ROW(M100)))</f>
        <v/>
      </c>
      <c r="I102" s="119" t="str" cm="1">
        <f t="array" ref="I102">IF(INDEX(Сечение, ROW(N100)) = "", "", INDEX(Сечение, ROW(N100)))</f>
        <v/>
      </c>
      <c r="J102" s="119" t="str" cm="1">
        <f t="array" ref="J102">IF(INDEX(Фаза, ROW(O100)) = "", "", INDEX(Фаза, ROW(O100)))</f>
        <v/>
      </c>
      <c r="K102" s="119" t="str" cm="1">
        <f t="array" ref="K102">IF(INDEX(РЕ, ROW(P100)) = "", "", INDEX(РЕ, ROW(P100)))</f>
        <v/>
      </c>
      <c r="L102" s="119" t="str" cm="1">
        <f t="array" ref="L102">IF(INDEX(Класс, ROW(S100)) = "", "", INDEX(Класс, ROW(S100)))</f>
        <v/>
      </c>
      <c r="M102" s="119" t="str" cm="1">
        <f t="array" ref="M102">IF(INDEX(Установленная_мощность, ROW(U100)) = "", "", INDEX(Установленная_мощность, ROW(U100)))</f>
        <v/>
      </c>
      <c r="N102" s="119" t="str" cm="1">
        <f t="array" ref="N102">IF(INDEX(Расчетный_ток, ROW(V100)) = "", "", INDEX(Расчетный_ток, ROW(V100)))</f>
        <v/>
      </c>
      <c r="O102" s="119" t="str" cm="1">
        <f t="array" ref="O102">IF(INDEX(Наименование_потребителя, ROW(W100)) = "", "", INDEX(Наименование_потребителя, ROW(W100)))</f>
        <v/>
      </c>
      <c r="P102" s="119" t="str" cm="1">
        <f t="array" ref="P102">IF(INDEX(Условное_обозначение, ROW(X100)) = "", "", INDEX(Условное_обозначение, ROW(X100)))</f>
        <v/>
      </c>
    </row>
    <row r="103" spans="1:16" x14ac:dyDescent="0.3">
      <c r="A103" s="119" t="str" cm="1">
        <f t="array" ref="A103">IF(INDEX(Вводной_щит, ROW(C101)) = "", "", INDEX(Вводной_щит, ROW(C101)))</f>
        <v/>
      </c>
      <c r="B103" s="119" t="str" cm="1">
        <f t="array" ref="B103">IF(INDEX(Номер, ROW(F101)) = "", "", INDEX(Номер, ROW(F101)))</f>
        <v/>
      </c>
      <c r="C103" s="119" t="str" cm="1">
        <f t="array" ref="C103">IF(INDEX(Тип, ROW(H101)) = "", "", INDEX(Тип, ROW(H101)))</f>
        <v/>
      </c>
      <c r="D103" s="119" t="str" cm="1">
        <f t="array" ref="D103">IF(INDEX(Автомат, ROW(I101)) = "", "", INDEX(Автомат, ROW(I101)))</f>
        <v/>
      </c>
      <c r="E103" s="119" t="str" cm="1">
        <f t="array" ref="E103">IF(INDEX(Производитель, ROW(J101)) = "", "", INDEX(Производитель, ROW(J101)))</f>
        <v/>
      </c>
      <c r="F103" s="119" t="str" cm="1">
        <f t="array" ref="F103">IF(INDEX(Номинал, ROW(K101)) = "", "", INDEX(Номинал, ROW(K101)))</f>
        <v/>
      </c>
      <c r="G103" s="119" t="str" cm="1">
        <f t="array" ref="G103">IF(INDEX(Ток_утечки_УЗО, ROW(L101)) = "", "", INDEX(Ток_утечки_УЗО, ROW(L101)))</f>
        <v/>
      </c>
      <c r="H103" s="119" t="str" cm="1">
        <f t="array" ref="H103">IF(INDEX(Марка_кабеля, ROW(M101)) = "", "", INDEX(Марка_кабеля, ROW(M101)))</f>
        <v/>
      </c>
      <c r="I103" s="119" t="str" cm="1">
        <f t="array" ref="I103">IF(INDEX(Сечение, ROW(N101)) = "", "", INDEX(Сечение, ROW(N101)))</f>
        <v/>
      </c>
      <c r="J103" s="119" t="str" cm="1">
        <f t="array" ref="J103">IF(INDEX(Фаза, ROW(O101)) = "", "", INDEX(Фаза, ROW(O101)))</f>
        <v/>
      </c>
      <c r="K103" s="119" t="str" cm="1">
        <f t="array" ref="K103">IF(INDEX(РЕ, ROW(P101)) = "", "", INDEX(РЕ, ROW(P101)))</f>
        <v/>
      </c>
      <c r="L103" s="119" t="str" cm="1">
        <f t="array" ref="L103">IF(INDEX(Класс, ROW(S101)) = "", "", INDEX(Класс, ROW(S101)))</f>
        <v/>
      </c>
      <c r="M103" s="119" t="str" cm="1">
        <f t="array" ref="M103">IF(INDEX(Установленная_мощность, ROW(U101)) = "", "", INDEX(Установленная_мощность, ROW(U101)))</f>
        <v/>
      </c>
      <c r="N103" s="119" t="str" cm="1">
        <f t="array" ref="N103">IF(INDEX(Расчетный_ток, ROW(V101)) = "", "", INDEX(Расчетный_ток, ROW(V101)))</f>
        <v/>
      </c>
      <c r="O103" s="119" t="str" cm="1">
        <f t="array" ref="O103">IF(INDEX(Наименование_потребителя, ROW(W101)) = "", "", INDEX(Наименование_потребителя, ROW(W101)))</f>
        <v/>
      </c>
      <c r="P103" s="119" t="str" cm="1">
        <f t="array" ref="P103">IF(INDEX(Условное_обозначение, ROW(X101)) = "", "", INDEX(Условное_обозначение, ROW(X101)))</f>
        <v/>
      </c>
    </row>
    <row r="104" spans="1:16" x14ac:dyDescent="0.3">
      <c r="A104" s="119" t="str" cm="1">
        <f t="array" ref="A104">IF(INDEX(Вводной_щит, ROW(C102)) = "", "", INDEX(Вводной_щит, ROW(C102)))</f>
        <v/>
      </c>
      <c r="B104" s="119" t="str" cm="1">
        <f t="array" ref="B104">IF(INDEX(Номер, ROW(F102)) = "", "", INDEX(Номер, ROW(F102)))</f>
        <v/>
      </c>
      <c r="C104" s="119" t="str" cm="1">
        <f t="array" ref="C104">IF(INDEX(Тип, ROW(H102)) = "", "", INDEX(Тип, ROW(H102)))</f>
        <v/>
      </c>
      <c r="D104" s="119" t="str" cm="1">
        <f t="array" ref="D104">IF(INDEX(Автомат, ROW(I102)) = "", "", INDEX(Автомат, ROW(I102)))</f>
        <v/>
      </c>
      <c r="E104" s="119" t="str" cm="1">
        <f t="array" ref="E104">IF(INDEX(Производитель, ROW(J102)) = "", "", INDEX(Производитель, ROW(J102)))</f>
        <v/>
      </c>
      <c r="F104" s="119" t="str" cm="1">
        <f t="array" ref="F104">IF(INDEX(Номинал, ROW(K102)) = "", "", INDEX(Номинал, ROW(K102)))</f>
        <v/>
      </c>
      <c r="G104" s="119" t="str" cm="1">
        <f t="array" ref="G104">IF(INDEX(Ток_утечки_УЗО, ROW(L102)) = "", "", INDEX(Ток_утечки_УЗО, ROW(L102)))</f>
        <v/>
      </c>
      <c r="H104" s="119" t="str" cm="1">
        <f t="array" ref="H104">IF(INDEX(Марка_кабеля, ROW(M102)) = "", "", INDEX(Марка_кабеля, ROW(M102)))</f>
        <v/>
      </c>
      <c r="I104" s="119" t="str" cm="1">
        <f t="array" ref="I104">IF(INDEX(Сечение, ROW(N102)) = "", "", INDEX(Сечение, ROW(N102)))</f>
        <v/>
      </c>
      <c r="J104" s="119" t="str" cm="1">
        <f t="array" ref="J104">IF(INDEX(Фаза, ROW(O102)) = "", "", INDEX(Фаза, ROW(O102)))</f>
        <v/>
      </c>
      <c r="K104" s="119" t="str" cm="1">
        <f t="array" ref="K104">IF(INDEX(РЕ, ROW(P102)) = "", "", INDEX(РЕ, ROW(P102)))</f>
        <v/>
      </c>
      <c r="L104" s="119" t="str" cm="1">
        <f t="array" ref="L104">IF(INDEX(Класс, ROW(S102)) = "", "", INDEX(Класс, ROW(S102)))</f>
        <v/>
      </c>
      <c r="M104" s="119" t="str" cm="1">
        <f t="array" ref="M104">IF(INDEX(Установленная_мощность, ROW(U102)) = "", "", INDEX(Установленная_мощность, ROW(U102)))</f>
        <v/>
      </c>
      <c r="N104" s="119" t="str" cm="1">
        <f t="array" ref="N104">IF(INDEX(Расчетный_ток, ROW(V102)) = "", "", INDEX(Расчетный_ток, ROW(V102)))</f>
        <v/>
      </c>
      <c r="O104" s="119" t="str" cm="1">
        <f t="array" ref="O104">IF(INDEX(Наименование_потребителя, ROW(W102)) = "", "", INDEX(Наименование_потребителя, ROW(W102)))</f>
        <v/>
      </c>
      <c r="P104" s="119" t="str" cm="1">
        <f t="array" ref="P104">IF(INDEX(Условное_обозначение, ROW(X102)) = "", "", INDEX(Условное_обозначение, ROW(X102)))</f>
        <v/>
      </c>
    </row>
    <row r="105" spans="1:16" x14ac:dyDescent="0.3">
      <c r="A105" s="119" t="str" cm="1">
        <f t="array" ref="A105">IF(INDEX(Вводной_щит, ROW(C103)) = "", "", INDEX(Вводной_щит, ROW(C103)))</f>
        <v/>
      </c>
      <c r="B105" s="119" t="str" cm="1">
        <f t="array" ref="B105">IF(INDEX(Номер, ROW(F103)) = "", "", INDEX(Номер, ROW(F103)))</f>
        <v/>
      </c>
      <c r="C105" s="119" t="str" cm="1">
        <f t="array" ref="C105">IF(INDEX(Тип, ROW(H103)) = "", "", INDEX(Тип, ROW(H103)))</f>
        <v/>
      </c>
      <c r="D105" s="119" t="str" cm="1">
        <f t="array" ref="D105">IF(INDEX(Автомат, ROW(I103)) = "", "", INDEX(Автомат, ROW(I103)))</f>
        <v/>
      </c>
      <c r="E105" s="119" t="str" cm="1">
        <f t="array" ref="E105">IF(INDEX(Производитель, ROW(J103)) = "", "", INDEX(Производитель, ROW(J103)))</f>
        <v/>
      </c>
      <c r="F105" s="119" t="str" cm="1">
        <f t="array" ref="F105">IF(INDEX(Номинал, ROW(K103)) = "", "", INDEX(Номинал, ROW(K103)))</f>
        <v/>
      </c>
      <c r="G105" s="119" t="str" cm="1">
        <f t="array" ref="G105">IF(INDEX(Ток_утечки_УЗО, ROW(L103)) = "", "", INDEX(Ток_утечки_УЗО, ROW(L103)))</f>
        <v/>
      </c>
      <c r="H105" s="119" t="str" cm="1">
        <f t="array" ref="H105">IF(INDEX(Марка_кабеля, ROW(M103)) = "", "", INDEX(Марка_кабеля, ROW(M103)))</f>
        <v/>
      </c>
      <c r="I105" s="119" t="str" cm="1">
        <f t="array" ref="I105">IF(INDEX(Сечение, ROW(N103)) = "", "", INDEX(Сечение, ROW(N103)))</f>
        <v/>
      </c>
      <c r="J105" s="119" t="str" cm="1">
        <f t="array" ref="J105">IF(INDEX(Фаза, ROW(O103)) = "", "", INDEX(Фаза, ROW(O103)))</f>
        <v/>
      </c>
      <c r="K105" s="119" t="str" cm="1">
        <f t="array" ref="K105">IF(INDEX(РЕ, ROW(P103)) = "", "", INDEX(РЕ, ROW(P103)))</f>
        <v/>
      </c>
      <c r="L105" s="119" t="str" cm="1">
        <f t="array" ref="L105">IF(INDEX(Класс, ROW(S103)) = "", "", INDEX(Класс, ROW(S103)))</f>
        <v/>
      </c>
      <c r="M105" s="119" t="str" cm="1">
        <f t="array" ref="M105">IF(INDEX(Установленная_мощность, ROW(U103)) = "", "", INDEX(Установленная_мощность, ROW(U103)))</f>
        <v/>
      </c>
      <c r="N105" s="119" t="str" cm="1">
        <f t="array" ref="N105">IF(INDEX(Расчетный_ток, ROW(V103)) = "", "", INDEX(Расчетный_ток, ROW(V103)))</f>
        <v/>
      </c>
      <c r="O105" s="119" t="str" cm="1">
        <f t="array" ref="O105">IF(INDEX(Наименование_потребителя, ROW(W103)) = "", "", INDEX(Наименование_потребителя, ROW(W103)))</f>
        <v/>
      </c>
      <c r="P105" s="119" t="str" cm="1">
        <f t="array" ref="P105">IF(INDEX(Условное_обозначение, ROW(X103)) = "", "", INDEX(Условное_обозначение, ROW(X103)))</f>
        <v/>
      </c>
    </row>
    <row r="106" spans="1:16" x14ac:dyDescent="0.3">
      <c r="A106" s="119" t="str" cm="1">
        <f t="array" ref="A106">IF(INDEX(Вводной_щит, ROW(C104)) = "", "", INDEX(Вводной_щит, ROW(C104)))</f>
        <v/>
      </c>
      <c r="B106" s="119" t="str" cm="1">
        <f t="array" ref="B106">IF(INDEX(Номер, ROW(F104)) = "", "", INDEX(Номер, ROW(F104)))</f>
        <v/>
      </c>
      <c r="C106" s="119" t="str" cm="1">
        <f t="array" ref="C106">IF(INDEX(Тип, ROW(H104)) = "", "", INDEX(Тип, ROW(H104)))</f>
        <v/>
      </c>
      <c r="D106" s="119" t="str" cm="1">
        <f t="array" ref="D106">IF(INDEX(Автомат, ROW(I104)) = "", "", INDEX(Автомат, ROW(I104)))</f>
        <v/>
      </c>
      <c r="E106" s="119" t="str" cm="1">
        <f t="array" ref="E106">IF(INDEX(Производитель, ROW(J104)) = "", "", INDEX(Производитель, ROW(J104)))</f>
        <v/>
      </c>
      <c r="F106" s="119" t="str" cm="1">
        <f t="array" ref="F106">IF(INDEX(Номинал, ROW(K104)) = "", "", INDEX(Номинал, ROW(K104)))</f>
        <v/>
      </c>
      <c r="G106" s="119" t="str" cm="1">
        <f t="array" ref="G106">IF(INDEX(Ток_утечки_УЗО, ROW(L104)) = "", "", INDEX(Ток_утечки_УЗО, ROW(L104)))</f>
        <v/>
      </c>
      <c r="H106" s="119" t="str" cm="1">
        <f t="array" ref="H106">IF(INDEX(Марка_кабеля, ROW(M104)) = "", "", INDEX(Марка_кабеля, ROW(M104)))</f>
        <v/>
      </c>
      <c r="I106" s="119" t="str" cm="1">
        <f t="array" ref="I106">IF(INDEX(Сечение, ROW(N104)) = "", "", INDEX(Сечение, ROW(N104)))</f>
        <v/>
      </c>
      <c r="J106" s="119" t="str" cm="1">
        <f t="array" ref="J106">IF(INDEX(Фаза, ROW(O104)) = "", "", INDEX(Фаза, ROW(O104)))</f>
        <v/>
      </c>
      <c r="K106" s="119" t="str" cm="1">
        <f t="array" ref="K106">IF(INDEX(РЕ, ROW(P104)) = "", "", INDEX(РЕ, ROW(P104)))</f>
        <v/>
      </c>
      <c r="L106" s="119" t="str" cm="1">
        <f t="array" ref="L106">IF(INDEX(Класс, ROW(S104)) = "", "", INDEX(Класс, ROW(S104)))</f>
        <v/>
      </c>
      <c r="M106" s="119" t="str" cm="1">
        <f t="array" ref="M106">IF(INDEX(Установленная_мощность, ROW(U104)) = "", "", INDEX(Установленная_мощность, ROW(U104)))</f>
        <v/>
      </c>
      <c r="N106" s="119" t="str" cm="1">
        <f t="array" ref="N106">IF(INDEX(Расчетный_ток, ROW(V104)) = "", "", INDEX(Расчетный_ток, ROW(V104)))</f>
        <v/>
      </c>
      <c r="O106" s="119" t="str" cm="1">
        <f t="array" ref="O106">IF(INDEX(Наименование_потребителя, ROW(W104)) = "", "", INDEX(Наименование_потребителя, ROW(W104)))</f>
        <v/>
      </c>
      <c r="P106" s="119" t="str" cm="1">
        <f t="array" ref="P106">IF(INDEX(Условное_обозначение, ROW(X104)) = "", "", INDEX(Условное_обозначение, ROW(X104)))</f>
        <v/>
      </c>
    </row>
    <row r="107" spans="1:16" x14ac:dyDescent="0.3">
      <c r="A107" s="119" t="str" cm="1">
        <f t="array" ref="A107">IF(INDEX(Вводной_щит, ROW(C105)) = "", "", INDEX(Вводной_щит, ROW(C105)))</f>
        <v/>
      </c>
      <c r="B107" s="119" t="str" cm="1">
        <f t="array" ref="B107">IF(INDEX(Номер, ROW(F105)) = "", "", INDEX(Номер, ROW(F105)))</f>
        <v/>
      </c>
      <c r="C107" s="119" t="str" cm="1">
        <f t="array" ref="C107">IF(INDEX(Тип, ROW(H105)) = "", "", INDEX(Тип, ROW(H105)))</f>
        <v/>
      </c>
      <c r="D107" s="119" t="str" cm="1">
        <f t="array" ref="D107">IF(INDEX(Автомат, ROW(I105)) = "", "", INDEX(Автомат, ROW(I105)))</f>
        <v/>
      </c>
      <c r="E107" s="119" t="str" cm="1">
        <f t="array" ref="E107">IF(INDEX(Производитель, ROW(J105)) = "", "", INDEX(Производитель, ROW(J105)))</f>
        <v/>
      </c>
      <c r="F107" s="119" t="str" cm="1">
        <f t="array" ref="F107">IF(INDEX(Номинал, ROW(K105)) = "", "", INDEX(Номинал, ROW(K105)))</f>
        <v/>
      </c>
      <c r="G107" s="119" t="str" cm="1">
        <f t="array" ref="G107">IF(INDEX(Ток_утечки_УЗО, ROW(L105)) = "", "", INDEX(Ток_утечки_УЗО, ROW(L105)))</f>
        <v/>
      </c>
      <c r="H107" s="119" t="str" cm="1">
        <f t="array" ref="H107">IF(INDEX(Марка_кабеля, ROW(M105)) = "", "", INDEX(Марка_кабеля, ROW(M105)))</f>
        <v/>
      </c>
      <c r="I107" s="119" t="str" cm="1">
        <f t="array" ref="I107">IF(INDEX(Сечение, ROW(N105)) = "", "", INDEX(Сечение, ROW(N105)))</f>
        <v/>
      </c>
      <c r="J107" s="119" t="str" cm="1">
        <f t="array" ref="J107">IF(INDEX(Фаза, ROW(O105)) = "", "", INDEX(Фаза, ROW(O105)))</f>
        <v/>
      </c>
      <c r="K107" s="119" t="str" cm="1">
        <f t="array" ref="K107">IF(INDEX(РЕ, ROW(P105)) = "", "", INDEX(РЕ, ROW(P105)))</f>
        <v/>
      </c>
      <c r="L107" s="119" t="str" cm="1">
        <f t="array" ref="L107">IF(INDEX(Класс, ROW(S105)) = "", "", INDEX(Класс, ROW(S105)))</f>
        <v/>
      </c>
      <c r="M107" s="119" t="str" cm="1">
        <f t="array" ref="M107">IF(INDEX(Установленная_мощность, ROW(U105)) = "", "", INDEX(Установленная_мощность, ROW(U105)))</f>
        <v/>
      </c>
      <c r="N107" s="119" t="str" cm="1">
        <f t="array" ref="N107">IF(INDEX(Расчетный_ток, ROW(V105)) = "", "", INDEX(Расчетный_ток, ROW(V105)))</f>
        <v/>
      </c>
      <c r="O107" s="119" t="str" cm="1">
        <f t="array" ref="O107">IF(INDEX(Наименование_потребителя, ROW(W105)) = "", "", INDEX(Наименование_потребителя, ROW(W105)))</f>
        <v/>
      </c>
      <c r="P107" s="119" t="str" cm="1">
        <f t="array" ref="P107">IF(INDEX(Условное_обозначение, ROW(X105)) = "", "", INDEX(Условное_обозначение, ROW(X105)))</f>
        <v/>
      </c>
    </row>
    <row r="108" spans="1:16" x14ac:dyDescent="0.3">
      <c r="A108" s="119" t="str" cm="1">
        <f t="array" ref="A108">IF(INDEX(Вводной_щит, ROW(C106)) = "", "", INDEX(Вводной_щит, ROW(C106)))</f>
        <v/>
      </c>
      <c r="B108" s="119" t="str" cm="1">
        <f t="array" ref="B108">IF(INDEX(Номер, ROW(F106)) = "", "", INDEX(Номер, ROW(F106)))</f>
        <v/>
      </c>
      <c r="C108" s="119" t="str" cm="1">
        <f t="array" ref="C108">IF(INDEX(Тип, ROW(H106)) = "", "", INDEX(Тип, ROW(H106)))</f>
        <v/>
      </c>
      <c r="D108" s="119" t="str" cm="1">
        <f t="array" ref="D108">IF(INDEX(Автомат, ROW(I106)) = "", "", INDEX(Автомат, ROW(I106)))</f>
        <v/>
      </c>
      <c r="E108" s="119" t="str" cm="1">
        <f t="array" ref="E108">IF(INDEX(Производитель, ROW(J106)) = "", "", INDEX(Производитель, ROW(J106)))</f>
        <v/>
      </c>
      <c r="F108" s="119" t="str" cm="1">
        <f t="array" ref="F108">IF(INDEX(Номинал, ROW(K106)) = "", "", INDEX(Номинал, ROW(K106)))</f>
        <v/>
      </c>
      <c r="G108" s="119" t="str" cm="1">
        <f t="array" ref="G108">IF(INDEX(Ток_утечки_УЗО, ROW(L106)) = "", "", INDEX(Ток_утечки_УЗО, ROW(L106)))</f>
        <v/>
      </c>
      <c r="H108" s="119" t="str" cm="1">
        <f t="array" ref="H108">IF(INDEX(Марка_кабеля, ROW(M106)) = "", "", INDEX(Марка_кабеля, ROW(M106)))</f>
        <v/>
      </c>
      <c r="I108" s="119" t="str" cm="1">
        <f t="array" ref="I108">IF(INDEX(Сечение, ROW(N106)) = "", "", INDEX(Сечение, ROW(N106)))</f>
        <v/>
      </c>
      <c r="J108" s="119" t="str" cm="1">
        <f t="array" ref="J108">IF(INDEX(Фаза, ROW(O106)) = "", "", INDEX(Фаза, ROW(O106)))</f>
        <v/>
      </c>
      <c r="K108" s="119" t="str" cm="1">
        <f t="array" ref="K108">IF(INDEX(РЕ, ROW(P106)) = "", "", INDEX(РЕ, ROW(P106)))</f>
        <v/>
      </c>
      <c r="L108" s="119" t="str" cm="1">
        <f t="array" ref="L108">IF(INDEX(Класс, ROW(S106)) = "", "", INDEX(Класс, ROW(S106)))</f>
        <v/>
      </c>
      <c r="M108" s="119" t="str" cm="1">
        <f t="array" ref="M108">IF(INDEX(Установленная_мощность, ROW(U106)) = "", "", INDEX(Установленная_мощность, ROW(U106)))</f>
        <v/>
      </c>
      <c r="N108" s="119" t="str" cm="1">
        <f t="array" ref="N108">IF(INDEX(Расчетный_ток, ROW(V106)) = "", "", INDEX(Расчетный_ток, ROW(V106)))</f>
        <v/>
      </c>
      <c r="O108" s="119" t="str" cm="1">
        <f t="array" ref="O108">IF(INDEX(Наименование_потребителя, ROW(W106)) = "", "", INDEX(Наименование_потребителя, ROW(W106)))</f>
        <v/>
      </c>
      <c r="P108" s="119" t="str" cm="1">
        <f t="array" ref="P108">IF(INDEX(Условное_обозначение, ROW(X106)) = "", "", INDEX(Условное_обозначение, ROW(X106)))</f>
        <v/>
      </c>
    </row>
    <row r="109" spans="1:16" x14ac:dyDescent="0.3">
      <c r="A109" s="119" t="str" cm="1">
        <f t="array" ref="A109">IF(INDEX(Вводной_щит, ROW(C107)) = "", "", INDEX(Вводной_щит, ROW(C107)))</f>
        <v/>
      </c>
      <c r="B109" s="119" t="str" cm="1">
        <f t="array" ref="B109">IF(INDEX(Номер, ROW(F107)) = "", "", INDEX(Номер, ROW(F107)))</f>
        <v/>
      </c>
      <c r="C109" s="119" t="str" cm="1">
        <f t="array" ref="C109">IF(INDEX(Тип, ROW(H107)) = "", "", INDEX(Тип, ROW(H107)))</f>
        <v/>
      </c>
      <c r="D109" s="119" t="str" cm="1">
        <f t="array" ref="D109">IF(INDEX(Автомат, ROW(I107)) = "", "", INDEX(Автомат, ROW(I107)))</f>
        <v/>
      </c>
      <c r="E109" s="119" t="str" cm="1">
        <f t="array" ref="E109">IF(INDEX(Производитель, ROW(J107)) = "", "", INDEX(Производитель, ROW(J107)))</f>
        <v/>
      </c>
      <c r="F109" s="119" t="str" cm="1">
        <f t="array" ref="F109">IF(INDEX(Номинал, ROW(K107)) = "", "", INDEX(Номинал, ROW(K107)))</f>
        <v/>
      </c>
      <c r="G109" s="119" t="str" cm="1">
        <f t="array" ref="G109">IF(INDEX(Ток_утечки_УЗО, ROW(L107)) = "", "", INDEX(Ток_утечки_УЗО, ROW(L107)))</f>
        <v/>
      </c>
      <c r="H109" s="119" t="str" cm="1">
        <f t="array" ref="H109">IF(INDEX(Марка_кабеля, ROW(M107)) = "", "", INDEX(Марка_кабеля, ROW(M107)))</f>
        <v/>
      </c>
      <c r="I109" s="119" t="str" cm="1">
        <f t="array" ref="I109">IF(INDEX(Сечение, ROW(N107)) = "", "", INDEX(Сечение, ROW(N107)))</f>
        <v/>
      </c>
      <c r="J109" s="119" t="str" cm="1">
        <f t="array" ref="J109">IF(INDEX(Фаза, ROW(O107)) = "", "", INDEX(Фаза, ROW(O107)))</f>
        <v/>
      </c>
      <c r="K109" s="119" t="str" cm="1">
        <f t="array" ref="K109">IF(INDEX(РЕ, ROW(P107)) = "", "", INDEX(РЕ, ROW(P107)))</f>
        <v/>
      </c>
      <c r="L109" s="119" t="str" cm="1">
        <f t="array" ref="L109">IF(INDEX(Класс, ROW(S107)) = "", "", INDEX(Класс, ROW(S107)))</f>
        <v/>
      </c>
      <c r="M109" s="119" t="str" cm="1">
        <f t="array" ref="M109">IF(INDEX(Установленная_мощность, ROW(U107)) = "", "", INDEX(Установленная_мощность, ROW(U107)))</f>
        <v/>
      </c>
      <c r="N109" s="119" t="str" cm="1">
        <f t="array" ref="N109">IF(INDEX(Расчетный_ток, ROW(V107)) = "", "", INDEX(Расчетный_ток, ROW(V107)))</f>
        <v/>
      </c>
      <c r="O109" s="119" t="str" cm="1">
        <f t="array" ref="O109">IF(INDEX(Наименование_потребителя, ROW(W107)) = "", "", INDEX(Наименование_потребителя, ROW(W107)))</f>
        <v/>
      </c>
      <c r="P109" s="119" t="str" cm="1">
        <f t="array" ref="P109">IF(INDEX(Условное_обозначение, ROW(X107)) = "", "", INDEX(Условное_обозначение, ROW(X107)))</f>
        <v/>
      </c>
    </row>
    <row r="110" spans="1:16" x14ac:dyDescent="0.3">
      <c r="A110" s="119" t="str" cm="1">
        <f t="array" ref="A110">IF(INDEX(Вводной_щит, ROW(C108)) = "", "", INDEX(Вводной_щит, ROW(C108)))</f>
        <v/>
      </c>
      <c r="B110" s="119" t="str" cm="1">
        <f t="array" ref="B110">IF(INDEX(Номер, ROW(F108)) = "", "", INDEX(Номер, ROW(F108)))</f>
        <v/>
      </c>
      <c r="C110" s="119" t="str" cm="1">
        <f t="array" ref="C110">IF(INDEX(Тип, ROW(H108)) = "", "", INDEX(Тип, ROW(H108)))</f>
        <v/>
      </c>
      <c r="D110" s="119" t="str" cm="1">
        <f t="array" ref="D110">IF(INDEX(Автомат, ROW(I108)) = "", "", INDEX(Автомат, ROW(I108)))</f>
        <v/>
      </c>
      <c r="E110" s="119" t="str" cm="1">
        <f t="array" ref="E110">IF(INDEX(Производитель, ROW(J108)) = "", "", INDEX(Производитель, ROW(J108)))</f>
        <v/>
      </c>
      <c r="F110" s="119" t="str" cm="1">
        <f t="array" ref="F110">IF(INDEX(Номинал, ROW(K108)) = "", "", INDEX(Номинал, ROW(K108)))</f>
        <v/>
      </c>
      <c r="G110" s="119" t="str" cm="1">
        <f t="array" ref="G110">IF(INDEX(Ток_утечки_УЗО, ROW(L108)) = "", "", INDEX(Ток_утечки_УЗО, ROW(L108)))</f>
        <v/>
      </c>
      <c r="H110" s="119" t="str" cm="1">
        <f t="array" ref="H110">IF(INDEX(Марка_кабеля, ROW(M108)) = "", "", INDEX(Марка_кабеля, ROW(M108)))</f>
        <v/>
      </c>
      <c r="I110" s="119" t="str" cm="1">
        <f t="array" ref="I110">IF(INDEX(Сечение, ROW(N108)) = "", "", INDEX(Сечение, ROW(N108)))</f>
        <v/>
      </c>
      <c r="J110" s="119" t="str" cm="1">
        <f t="array" ref="J110">IF(INDEX(Фаза, ROW(O108)) = "", "", INDEX(Фаза, ROW(O108)))</f>
        <v/>
      </c>
      <c r="K110" s="119" t="str" cm="1">
        <f t="array" ref="K110">IF(INDEX(РЕ, ROW(P108)) = "", "", INDEX(РЕ, ROW(P108)))</f>
        <v/>
      </c>
      <c r="L110" s="119" t="str" cm="1">
        <f t="array" ref="L110">IF(INDEX(Класс, ROW(S108)) = "", "", INDEX(Класс, ROW(S108)))</f>
        <v/>
      </c>
      <c r="M110" s="119" t="str" cm="1">
        <f t="array" ref="M110">IF(INDEX(Установленная_мощность, ROW(U108)) = "", "", INDEX(Установленная_мощность, ROW(U108)))</f>
        <v/>
      </c>
      <c r="N110" s="119" t="str" cm="1">
        <f t="array" ref="N110">IF(INDEX(Расчетный_ток, ROW(V108)) = "", "", INDEX(Расчетный_ток, ROW(V108)))</f>
        <v/>
      </c>
      <c r="O110" s="119" t="str" cm="1">
        <f t="array" ref="O110">IF(INDEX(Наименование_потребителя, ROW(W108)) = "", "", INDEX(Наименование_потребителя, ROW(W108)))</f>
        <v/>
      </c>
      <c r="P110" s="119" t="str" cm="1">
        <f t="array" ref="P110">IF(INDEX(Условное_обозначение, ROW(X108)) = "", "", INDEX(Условное_обозначение, ROW(X108)))</f>
        <v/>
      </c>
    </row>
    <row r="111" spans="1:16" x14ac:dyDescent="0.3">
      <c r="A111" s="119" t="str" cm="1">
        <f t="array" ref="A111">IF(INDEX(Вводной_щит, ROW(C109)) = "", "", INDEX(Вводной_щит, ROW(C109)))</f>
        <v/>
      </c>
      <c r="B111" s="119" t="str" cm="1">
        <f t="array" ref="B111">IF(INDEX(Номер, ROW(F109)) = "", "", INDEX(Номер, ROW(F109)))</f>
        <v/>
      </c>
      <c r="C111" s="119" t="str" cm="1">
        <f t="array" ref="C111">IF(INDEX(Тип, ROW(H109)) = "", "", INDEX(Тип, ROW(H109)))</f>
        <v/>
      </c>
      <c r="D111" s="119" t="str" cm="1">
        <f t="array" ref="D111">IF(INDEX(Автомат, ROW(I109)) = "", "", INDEX(Автомат, ROW(I109)))</f>
        <v/>
      </c>
      <c r="E111" s="119" t="str" cm="1">
        <f t="array" ref="E111">IF(INDEX(Производитель, ROW(J109)) = "", "", INDEX(Производитель, ROW(J109)))</f>
        <v/>
      </c>
      <c r="F111" s="119" t="str" cm="1">
        <f t="array" ref="F111">IF(INDEX(Номинал, ROW(K109)) = "", "", INDEX(Номинал, ROW(K109)))</f>
        <v/>
      </c>
      <c r="G111" s="119" t="str" cm="1">
        <f t="array" ref="G111">IF(INDEX(Ток_утечки_УЗО, ROW(L109)) = "", "", INDEX(Ток_утечки_УЗО, ROW(L109)))</f>
        <v/>
      </c>
      <c r="H111" s="119" t="str" cm="1">
        <f t="array" ref="H111">IF(INDEX(Марка_кабеля, ROW(M109)) = "", "", INDEX(Марка_кабеля, ROW(M109)))</f>
        <v/>
      </c>
      <c r="I111" s="119" t="str" cm="1">
        <f t="array" ref="I111">IF(INDEX(Сечение, ROW(N109)) = "", "", INDEX(Сечение, ROW(N109)))</f>
        <v/>
      </c>
      <c r="J111" s="119" t="str" cm="1">
        <f t="array" ref="J111">IF(INDEX(Фаза, ROW(O109)) = "", "", INDEX(Фаза, ROW(O109)))</f>
        <v/>
      </c>
      <c r="K111" s="119" t="str" cm="1">
        <f t="array" ref="K111">IF(INDEX(РЕ, ROW(P109)) = "", "", INDEX(РЕ, ROW(P109)))</f>
        <v/>
      </c>
      <c r="L111" s="119" t="str" cm="1">
        <f t="array" ref="L111">IF(INDEX(Класс, ROW(S109)) = "", "", INDEX(Класс, ROW(S109)))</f>
        <v/>
      </c>
      <c r="M111" s="119" t="str" cm="1">
        <f t="array" ref="M111">IF(INDEX(Установленная_мощность, ROW(U109)) = "", "", INDEX(Установленная_мощность, ROW(U109)))</f>
        <v/>
      </c>
      <c r="N111" s="119" t="str" cm="1">
        <f t="array" ref="N111">IF(INDEX(Расчетный_ток, ROW(V109)) = "", "", INDEX(Расчетный_ток, ROW(V109)))</f>
        <v/>
      </c>
      <c r="O111" s="119" t="str" cm="1">
        <f t="array" ref="O111">IF(INDEX(Наименование_потребителя, ROW(W109)) = "", "", INDEX(Наименование_потребителя, ROW(W109)))</f>
        <v/>
      </c>
      <c r="P111" s="119" t="str" cm="1">
        <f t="array" ref="P111">IF(INDEX(Условное_обозначение, ROW(X109)) = "", "", INDEX(Условное_обозначение, ROW(X109)))</f>
        <v/>
      </c>
    </row>
    <row r="112" spans="1:16" x14ac:dyDescent="0.3">
      <c r="A112" s="119" t="str" cm="1">
        <f t="array" ref="A112">IF(INDEX(Вводной_щит, ROW(C110)) = "", "", INDEX(Вводной_щит, ROW(C110)))</f>
        <v/>
      </c>
      <c r="B112" s="119" t="str" cm="1">
        <f t="array" ref="B112">IF(INDEX(Номер, ROW(F110)) = "", "", INDEX(Номер, ROW(F110)))</f>
        <v/>
      </c>
      <c r="C112" s="119" t="str" cm="1">
        <f t="array" ref="C112">IF(INDEX(Тип, ROW(H110)) = "", "", INDEX(Тип, ROW(H110)))</f>
        <v/>
      </c>
      <c r="D112" s="119" t="str" cm="1">
        <f t="array" ref="D112">IF(INDEX(Автомат, ROW(I110)) = "", "", INDEX(Автомат, ROW(I110)))</f>
        <v/>
      </c>
      <c r="E112" s="119" t="str" cm="1">
        <f t="array" ref="E112">IF(INDEX(Производитель, ROW(J110)) = "", "", INDEX(Производитель, ROW(J110)))</f>
        <v/>
      </c>
      <c r="F112" s="119" t="str" cm="1">
        <f t="array" ref="F112">IF(INDEX(Номинал, ROW(K110)) = "", "", INDEX(Номинал, ROW(K110)))</f>
        <v/>
      </c>
      <c r="G112" s="119" t="str" cm="1">
        <f t="array" ref="G112">IF(INDEX(Ток_утечки_УЗО, ROW(L110)) = "", "", INDEX(Ток_утечки_УЗО, ROW(L110)))</f>
        <v/>
      </c>
      <c r="H112" s="119" t="str" cm="1">
        <f t="array" ref="H112">IF(INDEX(Марка_кабеля, ROW(M110)) = "", "", INDEX(Марка_кабеля, ROW(M110)))</f>
        <v/>
      </c>
      <c r="I112" s="119" t="str" cm="1">
        <f t="array" ref="I112">IF(INDEX(Сечение, ROW(N110)) = "", "", INDEX(Сечение, ROW(N110)))</f>
        <v/>
      </c>
      <c r="J112" s="119" t="str" cm="1">
        <f t="array" ref="J112">IF(INDEX(Фаза, ROW(O110)) = "", "", INDEX(Фаза, ROW(O110)))</f>
        <v/>
      </c>
      <c r="K112" s="119" t="str" cm="1">
        <f t="array" ref="K112">IF(INDEX(РЕ, ROW(P110)) = "", "", INDEX(РЕ, ROW(P110)))</f>
        <v/>
      </c>
      <c r="L112" s="119" t="str" cm="1">
        <f t="array" ref="L112">IF(INDEX(Класс, ROW(S110)) = "", "", INDEX(Класс, ROW(S110)))</f>
        <v/>
      </c>
      <c r="M112" s="119" t="str" cm="1">
        <f t="array" ref="M112">IF(INDEX(Установленная_мощность, ROW(U110)) = "", "", INDEX(Установленная_мощность, ROW(U110)))</f>
        <v/>
      </c>
      <c r="N112" s="119" t="str" cm="1">
        <f t="array" ref="N112">IF(INDEX(Расчетный_ток, ROW(V110)) = "", "", INDEX(Расчетный_ток, ROW(V110)))</f>
        <v/>
      </c>
      <c r="O112" s="119" t="str" cm="1">
        <f t="array" ref="O112">IF(INDEX(Наименование_потребителя, ROW(W110)) = "", "", INDEX(Наименование_потребителя, ROW(W110)))</f>
        <v/>
      </c>
      <c r="P112" s="119" t="str" cm="1">
        <f t="array" ref="P112">IF(INDEX(Условное_обозначение, ROW(X110)) = "", "", INDEX(Условное_обозначение, ROW(X110)))</f>
        <v/>
      </c>
    </row>
    <row r="113" spans="1:16" x14ac:dyDescent="0.3">
      <c r="A113" s="119" t="str" cm="1">
        <f t="array" ref="A113">IF(INDEX(Вводной_щит, ROW(C111)) = "", "", INDEX(Вводной_щит, ROW(C111)))</f>
        <v/>
      </c>
      <c r="B113" s="119" t="str" cm="1">
        <f t="array" ref="B113">IF(INDEX(Номер, ROW(F111)) = "", "", INDEX(Номер, ROW(F111)))</f>
        <v/>
      </c>
      <c r="C113" s="119" t="str" cm="1">
        <f t="array" ref="C113">IF(INDEX(Тип, ROW(H111)) = "", "", INDEX(Тип, ROW(H111)))</f>
        <v/>
      </c>
      <c r="D113" s="119" t="str" cm="1">
        <f t="array" ref="D113">IF(INDEX(Автомат, ROW(I111)) = "", "", INDEX(Автомат, ROW(I111)))</f>
        <v/>
      </c>
      <c r="E113" s="119" t="str" cm="1">
        <f t="array" ref="E113">IF(INDEX(Производитель, ROW(J111)) = "", "", INDEX(Производитель, ROW(J111)))</f>
        <v/>
      </c>
      <c r="F113" s="119" t="str" cm="1">
        <f t="array" ref="F113">IF(INDEX(Номинал, ROW(K111)) = "", "", INDEX(Номинал, ROW(K111)))</f>
        <v/>
      </c>
      <c r="G113" s="119" t="str" cm="1">
        <f t="array" ref="G113">IF(INDEX(Ток_утечки_УЗО, ROW(L111)) = "", "", INDEX(Ток_утечки_УЗО, ROW(L111)))</f>
        <v/>
      </c>
      <c r="H113" s="119" t="str" cm="1">
        <f t="array" ref="H113">IF(INDEX(Марка_кабеля, ROW(M111)) = "", "", INDEX(Марка_кабеля, ROW(M111)))</f>
        <v/>
      </c>
      <c r="I113" s="119" t="str" cm="1">
        <f t="array" ref="I113">IF(INDEX(Сечение, ROW(N111)) = "", "", INDEX(Сечение, ROW(N111)))</f>
        <v/>
      </c>
      <c r="J113" s="119" t="str" cm="1">
        <f t="array" ref="J113">IF(INDEX(Фаза, ROW(O111)) = "", "", INDEX(Фаза, ROW(O111)))</f>
        <v/>
      </c>
      <c r="K113" s="119" t="str" cm="1">
        <f t="array" ref="K113">IF(INDEX(РЕ, ROW(P111)) = "", "", INDEX(РЕ, ROW(P111)))</f>
        <v/>
      </c>
      <c r="L113" s="119" t="str" cm="1">
        <f t="array" ref="L113">IF(INDEX(Класс, ROW(S111)) = "", "", INDEX(Класс, ROW(S111)))</f>
        <v/>
      </c>
      <c r="M113" s="119" t="str" cm="1">
        <f t="array" ref="M113">IF(INDEX(Установленная_мощность, ROW(U111)) = "", "", INDEX(Установленная_мощность, ROW(U111)))</f>
        <v/>
      </c>
      <c r="N113" s="119" t="str" cm="1">
        <f t="array" ref="N113">IF(INDEX(Расчетный_ток, ROW(V111)) = "", "", INDEX(Расчетный_ток, ROW(V111)))</f>
        <v/>
      </c>
      <c r="O113" s="119" t="str" cm="1">
        <f t="array" ref="O113">IF(INDEX(Наименование_потребителя, ROW(W111)) = "", "", INDEX(Наименование_потребителя, ROW(W111)))</f>
        <v/>
      </c>
      <c r="P113" s="119" t="str" cm="1">
        <f t="array" ref="P113">IF(INDEX(Условное_обозначение, ROW(X111)) = "", "", INDEX(Условное_обозначение, ROW(X111)))</f>
        <v/>
      </c>
    </row>
    <row r="114" spans="1:16" x14ac:dyDescent="0.3">
      <c r="A114" s="119" t="str" cm="1">
        <f t="array" ref="A114">IF(INDEX(Вводной_щит, ROW(C112)) = "", "", INDEX(Вводной_щит, ROW(C112)))</f>
        <v/>
      </c>
      <c r="B114" s="119" t="str" cm="1">
        <f t="array" ref="B114">IF(INDEX(Номер, ROW(F112)) = "", "", INDEX(Номер, ROW(F112)))</f>
        <v/>
      </c>
      <c r="C114" s="119" t="str" cm="1">
        <f t="array" ref="C114">IF(INDEX(Тип, ROW(H112)) = "", "", INDEX(Тип, ROW(H112)))</f>
        <v/>
      </c>
      <c r="D114" s="119" t="str" cm="1">
        <f t="array" ref="D114">IF(INDEX(Автомат, ROW(I112)) = "", "", INDEX(Автомат, ROW(I112)))</f>
        <v/>
      </c>
      <c r="E114" s="119" t="str" cm="1">
        <f t="array" ref="E114">IF(INDEX(Производитель, ROW(J112)) = "", "", INDEX(Производитель, ROW(J112)))</f>
        <v/>
      </c>
      <c r="F114" s="119" t="str" cm="1">
        <f t="array" ref="F114">IF(INDEX(Номинал, ROW(K112)) = "", "", INDEX(Номинал, ROW(K112)))</f>
        <v/>
      </c>
      <c r="G114" s="119" t="str" cm="1">
        <f t="array" ref="G114">IF(INDEX(Ток_утечки_УЗО, ROW(L112)) = "", "", INDEX(Ток_утечки_УЗО, ROW(L112)))</f>
        <v/>
      </c>
      <c r="H114" s="119" t="str" cm="1">
        <f t="array" ref="H114">IF(INDEX(Марка_кабеля, ROW(M112)) = "", "", INDEX(Марка_кабеля, ROW(M112)))</f>
        <v/>
      </c>
      <c r="I114" s="119" t="str" cm="1">
        <f t="array" ref="I114">IF(INDEX(Сечение, ROW(N112)) = "", "", INDEX(Сечение, ROW(N112)))</f>
        <v/>
      </c>
      <c r="J114" s="119" t="str" cm="1">
        <f t="array" ref="J114">IF(INDEX(Фаза, ROW(O112)) = "", "", INDEX(Фаза, ROW(O112)))</f>
        <v/>
      </c>
      <c r="K114" s="119" t="str" cm="1">
        <f t="array" ref="K114">IF(INDEX(РЕ, ROW(P112)) = "", "", INDEX(РЕ, ROW(P112)))</f>
        <v/>
      </c>
      <c r="L114" s="119" t="str" cm="1">
        <f t="array" ref="L114">IF(INDEX(Класс, ROW(S112)) = "", "", INDEX(Класс, ROW(S112)))</f>
        <v/>
      </c>
      <c r="M114" s="119" t="str" cm="1">
        <f t="array" ref="M114">IF(INDEX(Установленная_мощность, ROW(U112)) = "", "", INDEX(Установленная_мощность, ROW(U112)))</f>
        <v/>
      </c>
      <c r="N114" s="119" t="str" cm="1">
        <f t="array" ref="N114">IF(INDEX(Расчетный_ток, ROW(V112)) = "", "", INDEX(Расчетный_ток, ROW(V112)))</f>
        <v/>
      </c>
      <c r="O114" s="119" t="str" cm="1">
        <f t="array" ref="O114">IF(INDEX(Наименование_потребителя, ROW(W112)) = "", "", INDEX(Наименование_потребителя, ROW(W112)))</f>
        <v/>
      </c>
      <c r="P114" s="119" t="str" cm="1">
        <f t="array" ref="P114">IF(INDEX(Условное_обозначение, ROW(X112)) = "", "", INDEX(Условное_обозначение, ROW(X112)))</f>
        <v/>
      </c>
    </row>
    <row r="115" spans="1:16" x14ac:dyDescent="0.3">
      <c r="A115" s="119" t="str" cm="1">
        <f t="array" ref="A115">IF(INDEX(Вводной_щит, ROW(C113)) = "", "", INDEX(Вводной_щит, ROW(C113)))</f>
        <v/>
      </c>
      <c r="B115" s="119" t="str" cm="1">
        <f t="array" ref="B115">IF(INDEX(Номер, ROW(F113)) = "", "", INDEX(Номер, ROW(F113)))</f>
        <v/>
      </c>
      <c r="C115" s="119" t="str" cm="1">
        <f t="array" ref="C115">IF(INDEX(Тип, ROW(H113)) = "", "", INDEX(Тип, ROW(H113)))</f>
        <v/>
      </c>
      <c r="D115" s="119" t="str" cm="1">
        <f t="array" ref="D115">IF(INDEX(Автомат, ROW(I113)) = "", "", INDEX(Автомат, ROW(I113)))</f>
        <v/>
      </c>
      <c r="E115" s="119" t="str" cm="1">
        <f t="array" ref="E115">IF(INDEX(Производитель, ROW(J113)) = "", "", INDEX(Производитель, ROW(J113)))</f>
        <v/>
      </c>
      <c r="F115" s="119" t="str" cm="1">
        <f t="array" ref="F115">IF(INDEX(Номинал, ROW(K113)) = "", "", INDEX(Номинал, ROW(K113)))</f>
        <v/>
      </c>
      <c r="G115" s="119" t="str" cm="1">
        <f t="array" ref="G115">IF(INDEX(Ток_утечки_УЗО, ROW(L113)) = "", "", INDEX(Ток_утечки_УЗО, ROW(L113)))</f>
        <v/>
      </c>
      <c r="H115" s="119" t="str" cm="1">
        <f t="array" ref="H115">IF(INDEX(Марка_кабеля, ROW(M113)) = "", "", INDEX(Марка_кабеля, ROW(M113)))</f>
        <v/>
      </c>
      <c r="I115" s="119" t="str" cm="1">
        <f t="array" ref="I115">IF(INDEX(Сечение, ROW(N113)) = "", "", INDEX(Сечение, ROW(N113)))</f>
        <v/>
      </c>
      <c r="J115" s="119" t="str" cm="1">
        <f t="array" ref="J115">IF(INDEX(Фаза, ROW(O113)) = "", "", INDEX(Фаза, ROW(O113)))</f>
        <v/>
      </c>
      <c r="K115" s="119" t="str" cm="1">
        <f t="array" ref="K115">IF(INDEX(РЕ, ROW(P113)) = "", "", INDEX(РЕ, ROW(P113)))</f>
        <v/>
      </c>
      <c r="L115" s="119" t="str" cm="1">
        <f t="array" ref="L115">IF(INDEX(Класс, ROW(S113)) = "", "", INDEX(Класс, ROW(S113)))</f>
        <v/>
      </c>
      <c r="M115" s="119" t="str" cm="1">
        <f t="array" ref="M115">IF(INDEX(Установленная_мощность, ROW(U113)) = "", "", INDEX(Установленная_мощность, ROW(U113)))</f>
        <v/>
      </c>
      <c r="N115" s="119" t="str" cm="1">
        <f t="array" ref="N115">IF(INDEX(Расчетный_ток, ROW(V113)) = "", "", INDEX(Расчетный_ток, ROW(V113)))</f>
        <v/>
      </c>
      <c r="O115" s="119" t="str" cm="1">
        <f t="array" ref="O115">IF(INDEX(Наименование_потребителя, ROW(W113)) = "", "", INDEX(Наименование_потребителя, ROW(W113)))</f>
        <v/>
      </c>
      <c r="P115" s="119" t="str" cm="1">
        <f t="array" ref="P115">IF(INDEX(Условное_обозначение, ROW(X113)) = "", "", INDEX(Условное_обозначение, ROW(X113)))</f>
        <v/>
      </c>
    </row>
    <row r="116" spans="1:16" x14ac:dyDescent="0.3">
      <c r="A116" s="119" t="str" cm="1">
        <f t="array" ref="A116">IF(INDEX(Вводной_щит, ROW(C114)) = "", "", INDEX(Вводной_щит, ROW(C114)))</f>
        <v/>
      </c>
      <c r="B116" s="119" t="str" cm="1">
        <f t="array" ref="B116">IF(INDEX(Номер, ROW(F114)) = "", "", INDEX(Номер, ROW(F114)))</f>
        <v/>
      </c>
      <c r="C116" s="119" t="str" cm="1">
        <f t="array" ref="C116">IF(INDEX(Тип, ROW(H114)) = "", "", INDEX(Тип, ROW(H114)))</f>
        <v/>
      </c>
      <c r="D116" s="119" t="str" cm="1">
        <f t="array" ref="D116">IF(INDEX(Автомат, ROW(I114)) = "", "", INDEX(Автомат, ROW(I114)))</f>
        <v/>
      </c>
      <c r="E116" s="119" t="str" cm="1">
        <f t="array" ref="E116">IF(INDEX(Производитель, ROW(J114)) = "", "", INDEX(Производитель, ROW(J114)))</f>
        <v/>
      </c>
      <c r="F116" s="119" t="str" cm="1">
        <f t="array" ref="F116">IF(INDEX(Номинал, ROW(K114)) = "", "", INDEX(Номинал, ROW(K114)))</f>
        <v/>
      </c>
      <c r="G116" s="119" t="str" cm="1">
        <f t="array" ref="G116">IF(INDEX(Ток_утечки_УЗО, ROW(L114)) = "", "", INDEX(Ток_утечки_УЗО, ROW(L114)))</f>
        <v/>
      </c>
      <c r="H116" s="119" t="str" cm="1">
        <f t="array" ref="H116">IF(INDEX(Марка_кабеля, ROW(M114)) = "", "", INDEX(Марка_кабеля, ROW(M114)))</f>
        <v/>
      </c>
      <c r="I116" s="119" t="str" cm="1">
        <f t="array" ref="I116">IF(INDEX(Сечение, ROW(N114)) = "", "", INDEX(Сечение, ROW(N114)))</f>
        <v/>
      </c>
      <c r="J116" s="119" t="str" cm="1">
        <f t="array" ref="J116">IF(INDEX(Фаза, ROW(O114)) = "", "", INDEX(Фаза, ROW(O114)))</f>
        <v/>
      </c>
      <c r="K116" s="119" t="str" cm="1">
        <f t="array" ref="K116">IF(INDEX(РЕ, ROW(P114)) = "", "", INDEX(РЕ, ROW(P114)))</f>
        <v/>
      </c>
      <c r="L116" s="119" t="str" cm="1">
        <f t="array" ref="L116">IF(INDEX(Класс, ROW(S114)) = "", "", INDEX(Класс, ROW(S114)))</f>
        <v/>
      </c>
      <c r="M116" s="119" t="str" cm="1">
        <f t="array" ref="M116">IF(INDEX(Установленная_мощность, ROW(U114)) = "", "", INDEX(Установленная_мощность, ROW(U114)))</f>
        <v/>
      </c>
      <c r="N116" s="119" t="str" cm="1">
        <f t="array" ref="N116">IF(INDEX(Расчетный_ток, ROW(V114)) = "", "", INDEX(Расчетный_ток, ROW(V114)))</f>
        <v/>
      </c>
      <c r="O116" s="119" t="str" cm="1">
        <f t="array" ref="O116">IF(INDEX(Наименование_потребителя, ROW(W114)) = "", "", INDEX(Наименование_потребителя, ROW(W114)))</f>
        <v/>
      </c>
      <c r="P116" s="119" t="str" cm="1">
        <f t="array" ref="P116">IF(INDEX(Условное_обозначение, ROW(X114)) = "", "", INDEX(Условное_обозначение, ROW(X114)))</f>
        <v/>
      </c>
    </row>
    <row r="117" spans="1:16" x14ac:dyDescent="0.3">
      <c r="A117" s="119" t="str" cm="1">
        <f t="array" ref="A117">IF(INDEX(Вводной_щит, ROW(C115)) = "", "", INDEX(Вводной_щит, ROW(C115)))</f>
        <v/>
      </c>
      <c r="B117" s="119" t="str" cm="1">
        <f t="array" ref="B117">IF(INDEX(Номер, ROW(F115)) = "", "", INDEX(Номер, ROW(F115)))</f>
        <v/>
      </c>
      <c r="C117" s="119" t="str" cm="1">
        <f t="array" ref="C117">IF(INDEX(Тип, ROW(H115)) = "", "", INDEX(Тип, ROW(H115)))</f>
        <v/>
      </c>
      <c r="D117" s="119" t="str" cm="1">
        <f t="array" ref="D117">IF(INDEX(Автомат, ROW(I115)) = "", "", INDEX(Автомат, ROW(I115)))</f>
        <v/>
      </c>
      <c r="E117" s="119" t="str" cm="1">
        <f t="array" ref="E117">IF(INDEX(Производитель, ROW(J115)) = "", "", INDEX(Производитель, ROW(J115)))</f>
        <v/>
      </c>
      <c r="F117" s="119" t="str" cm="1">
        <f t="array" ref="F117">IF(INDEX(Номинал, ROW(K115)) = "", "", INDEX(Номинал, ROW(K115)))</f>
        <v/>
      </c>
      <c r="G117" s="119" t="str" cm="1">
        <f t="array" ref="G117">IF(INDEX(Ток_утечки_УЗО, ROW(L115)) = "", "", INDEX(Ток_утечки_УЗО, ROW(L115)))</f>
        <v/>
      </c>
      <c r="H117" s="119" t="str" cm="1">
        <f t="array" ref="H117">IF(INDEX(Марка_кабеля, ROW(M115)) = "", "", INDEX(Марка_кабеля, ROW(M115)))</f>
        <v/>
      </c>
      <c r="I117" s="119" t="str" cm="1">
        <f t="array" ref="I117">IF(INDEX(Сечение, ROW(N115)) = "", "", INDEX(Сечение, ROW(N115)))</f>
        <v/>
      </c>
      <c r="J117" s="119" t="str" cm="1">
        <f t="array" ref="J117">IF(INDEX(Фаза, ROW(O115)) = "", "", INDEX(Фаза, ROW(O115)))</f>
        <v/>
      </c>
      <c r="K117" s="119" t="str" cm="1">
        <f t="array" ref="K117">IF(INDEX(РЕ, ROW(P115)) = "", "", INDEX(РЕ, ROW(P115)))</f>
        <v/>
      </c>
      <c r="L117" s="119" t="str" cm="1">
        <f t="array" ref="L117">IF(INDEX(Класс, ROW(S115)) = "", "", INDEX(Класс, ROW(S115)))</f>
        <v/>
      </c>
      <c r="M117" s="119" t="str" cm="1">
        <f t="array" ref="M117">IF(INDEX(Установленная_мощность, ROW(U115)) = "", "", INDEX(Установленная_мощность, ROW(U115)))</f>
        <v/>
      </c>
      <c r="N117" s="119" t="str" cm="1">
        <f t="array" ref="N117">IF(INDEX(Расчетный_ток, ROW(V115)) = "", "", INDEX(Расчетный_ток, ROW(V115)))</f>
        <v/>
      </c>
      <c r="O117" s="119" t="str" cm="1">
        <f t="array" ref="O117">IF(INDEX(Наименование_потребителя, ROW(W115)) = "", "", INDEX(Наименование_потребителя, ROW(W115)))</f>
        <v/>
      </c>
      <c r="P117" s="119" t="str" cm="1">
        <f t="array" ref="P117">IF(INDEX(Условное_обозначение, ROW(X115)) = "", "", INDEX(Условное_обозначение, ROW(X115)))</f>
        <v/>
      </c>
    </row>
    <row r="118" spans="1:16" x14ac:dyDescent="0.3">
      <c r="A118" s="119" t="str" cm="1">
        <f t="array" ref="A118">IF(INDEX(Вводной_щит, ROW(C116)) = "", "", INDEX(Вводной_щит, ROW(C116)))</f>
        <v/>
      </c>
      <c r="B118" s="119" t="str" cm="1">
        <f t="array" ref="B118">IF(INDEX(Номер, ROW(F116)) = "", "", INDEX(Номер, ROW(F116)))</f>
        <v/>
      </c>
      <c r="C118" s="119" t="str" cm="1">
        <f t="array" ref="C118">IF(INDEX(Тип, ROW(H116)) = "", "", INDEX(Тип, ROW(H116)))</f>
        <v/>
      </c>
      <c r="D118" s="119" t="str" cm="1">
        <f t="array" ref="D118">IF(INDEX(Автомат, ROW(I116)) = "", "", INDEX(Автомат, ROW(I116)))</f>
        <v/>
      </c>
      <c r="E118" s="119" t="str" cm="1">
        <f t="array" ref="E118">IF(INDEX(Производитель, ROW(J116)) = "", "", INDEX(Производитель, ROW(J116)))</f>
        <v/>
      </c>
      <c r="F118" s="119" t="str" cm="1">
        <f t="array" ref="F118">IF(INDEX(Номинал, ROW(K116)) = "", "", INDEX(Номинал, ROW(K116)))</f>
        <v/>
      </c>
      <c r="G118" s="119" t="str" cm="1">
        <f t="array" ref="G118">IF(INDEX(Ток_утечки_УЗО, ROW(L116)) = "", "", INDEX(Ток_утечки_УЗО, ROW(L116)))</f>
        <v/>
      </c>
      <c r="H118" s="119" t="str" cm="1">
        <f t="array" ref="H118">IF(INDEX(Марка_кабеля, ROW(M116)) = "", "", INDEX(Марка_кабеля, ROW(M116)))</f>
        <v/>
      </c>
      <c r="I118" s="119" t="str" cm="1">
        <f t="array" ref="I118">IF(INDEX(Сечение, ROW(N116)) = "", "", INDEX(Сечение, ROW(N116)))</f>
        <v/>
      </c>
      <c r="J118" s="119" t="str" cm="1">
        <f t="array" ref="J118">IF(INDEX(Фаза, ROW(O116)) = "", "", INDEX(Фаза, ROW(O116)))</f>
        <v/>
      </c>
      <c r="K118" s="119" t="str" cm="1">
        <f t="array" ref="K118">IF(INDEX(РЕ, ROW(P116)) = "", "", INDEX(РЕ, ROW(P116)))</f>
        <v/>
      </c>
      <c r="L118" s="119" t="str" cm="1">
        <f t="array" ref="L118">IF(INDEX(Класс, ROW(S116)) = "", "", INDEX(Класс, ROW(S116)))</f>
        <v/>
      </c>
      <c r="M118" s="119" t="str" cm="1">
        <f t="array" ref="M118">IF(INDEX(Установленная_мощность, ROW(U116)) = "", "", INDEX(Установленная_мощность, ROW(U116)))</f>
        <v/>
      </c>
      <c r="N118" s="119" t="str" cm="1">
        <f t="array" ref="N118">IF(INDEX(Расчетный_ток, ROW(V116)) = "", "", INDEX(Расчетный_ток, ROW(V116)))</f>
        <v/>
      </c>
      <c r="O118" s="119" t="str" cm="1">
        <f t="array" ref="O118">IF(INDEX(Наименование_потребителя, ROW(W116)) = "", "", INDEX(Наименование_потребителя, ROW(W116)))</f>
        <v/>
      </c>
      <c r="P118" s="119" t="str" cm="1">
        <f t="array" ref="P118">IF(INDEX(Условное_обозначение, ROW(X116)) = "", "", INDEX(Условное_обозначение, ROW(X116)))</f>
        <v/>
      </c>
    </row>
    <row r="119" spans="1:16" x14ac:dyDescent="0.3">
      <c r="A119" s="119" t="str" cm="1">
        <f t="array" ref="A119">IF(INDEX(Вводной_щит, ROW(C117)) = "", "", INDEX(Вводной_щит, ROW(C117)))</f>
        <v/>
      </c>
      <c r="B119" s="119" t="str" cm="1">
        <f t="array" ref="B119">IF(INDEX(Номер, ROW(F117)) = "", "", INDEX(Номер, ROW(F117)))</f>
        <v/>
      </c>
      <c r="C119" s="119" t="str" cm="1">
        <f t="array" ref="C119">IF(INDEX(Тип, ROW(H117)) = "", "", INDEX(Тип, ROW(H117)))</f>
        <v/>
      </c>
      <c r="D119" s="119" t="str" cm="1">
        <f t="array" ref="D119">IF(INDEX(Автомат, ROW(I117)) = "", "", INDEX(Автомат, ROW(I117)))</f>
        <v/>
      </c>
      <c r="E119" s="119" t="str" cm="1">
        <f t="array" ref="E119">IF(INDEX(Производитель, ROW(J117)) = "", "", INDEX(Производитель, ROW(J117)))</f>
        <v/>
      </c>
      <c r="F119" s="119" t="str" cm="1">
        <f t="array" ref="F119">IF(INDEX(Номинал, ROW(K117)) = "", "", INDEX(Номинал, ROW(K117)))</f>
        <v/>
      </c>
      <c r="G119" s="119" t="str" cm="1">
        <f t="array" ref="G119">IF(INDEX(Ток_утечки_УЗО, ROW(L117)) = "", "", INDEX(Ток_утечки_УЗО, ROW(L117)))</f>
        <v/>
      </c>
      <c r="H119" s="119" t="str" cm="1">
        <f t="array" ref="H119">IF(INDEX(Марка_кабеля, ROW(M117)) = "", "", INDEX(Марка_кабеля, ROW(M117)))</f>
        <v/>
      </c>
      <c r="I119" s="119" t="str" cm="1">
        <f t="array" ref="I119">IF(INDEX(Сечение, ROW(N117)) = "", "", INDEX(Сечение, ROW(N117)))</f>
        <v/>
      </c>
      <c r="J119" s="119" t="str" cm="1">
        <f t="array" ref="J119">IF(INDEX(Фаза, ROW(O117)) = "", "", INDEX(Фаза, ROW(O117)))</f>
        <v/>
      </c>
      <c r="K119" s="119" t="str" cm="1">
        <f t="array" ref="K119">IF(INDEX(РЕ, ROW(P117)) = "", "", INDEX(РЕ, ROW(P117)))</f>
        <v/>
      </c>
      <c r="L119" s="119" t="str" cm="1">
        <f t="array" ref="L119">IF(INDEX(Класс, ROW(S117)) = "", "", INDEX(Класс, ROW(S117)))</f>
        <v/>
      </c>
      <c r="M119" s="119" t="str" cm="1">
        <f t="array" ref="M119">IF(INDEX(Установленная_мощность, ROW(U117)) = "", "", INDEX(Установленная_мощность, ROW(U117)))</f>
        <v/>
      </c>
      <c r="N119" s="119" t="str" cm="1">
        <f t="array" ref="N119">IF(INDEX(Расчетный_ток, ROW(V117)) = "", "", INDEX(Расчетный_ток, ROW(V117)))</f>
        <v/>
      </c>
      <c r="O119" s="119" t="str" cm="1">
        <f t="array" ref="O119">IF(INDEX(Наименование_потребителя, ROW(W117)) = "", "", INDEX(Наименование_потребителя, ROW(W117)))</f>
        <v/>
      </c>
      <c r="P119" s="119" t="str" cm="1">
        <f t="array" ref="P119">IF(INDEX(Условное_обозначение, ROW(X117)) = "", "", INDEX(Условное_обозначение, ROW(X117)))</f>
        <v/>
      </c>
    </row>
    <row r="120" spans="1:16" x14ac:dyDescent="0.3">
      <c r="A120" s="119" t="str" cm="1">
        <f t="array" ref="A120">IF(INDEX(Вводной_щит, ROW(C118)) = "", "", INDEX(Вводной_щит, ROW(C118)))</f>
        <v/>
      </c>
      <c r="B120" s="119" t="str" cm="1">
        <f t="array" ref="B120">IF(INDEX(Номер, ROW(F118)) = "", "", INDEX(Номер, ROW(F118)))</f>
        <v/>
      </c>
      <c r="C120" s="119" t="str" cm="1">
        <f t="array" ref="C120">IF(INDEX(Тип, ROW(H118)) = "", "", INDEX(Тип, ROW(H118)))</f>
        <v/>
      </c>
      <c r="D120" s="119" t="str" cm="1">
        <f t="array" ref="D120">IF(INDEX(Автомат, ROW(I118)) = "", "", INDEX(Автомат, ROW(I118)))</f>
        <v/>
      </c>
      <c r="E120" s="119" t="str" cm="1">
        <f t="array" ref="E120">IF(INDEX(Производитель, ROW(J118)) = "", "", INDEX(Производитель, ROW(J118)))</f>
        <v/>
      </c>
      <c r="F120" s="119" t="str" cm="1">
        <f t="array" ref="F120">IF(INDEX(Номинал, ROW(K118)) = "", "", INDEX(Номинал, ROW(K118)))</f>
        <v/>
      </c>
      <c r="G120" s="119" t="str" cm="1">
        <f t="array" ref="G120">IF(INDEX(Ток_утечки_УЗО, ROW(L118)) = "", "", INDEX(Ток_утечки_УЗО, ROW(L118)))</f>
        <v/>
      </c>
      <c r="H120" s="119" t="str" cm="1">
        <f t="array" ref="H120">IF(INDEX(Марка_кабеля, ROW(M118)) = "", "", INDEX(Марка_кабеля, ROW(M118)))</f>
        <v/>
      </c>
      <c r="I120" s="119" t="str" cm="1">
        <f t="array" ref="I120">IF(INDEX(Сечение, ROW(N118)) = "", "", INDEX(Сечение, ROW(N118)))</f>
        <v/>
      </c>
      <c r="J120" s="119" t="str" cm="1">
        <f t="array" ref="J120">IF(INDEX(Фаза, ROW(O118)) = "", "", INDEX(Фаза, ROW(O118)))</f>
        <v/>
      </c>
      <c r="K120" s="119" t="str" cm="1">
        <f t="array" ref="K120">IF(INDEX(РЕ, ROW(P118)) = "", "", INDEX(РЕ, ROW(P118)))</f>
        <v/>
      </c>
      <c r="L120" s="119" t="str" cm="1">
        <f t="array" ref="L120">IF(INDEX(Класс, ROW(S118)) = "", "", INDEX(Класс, ROW(S118)))</f>
        <v/>
      </c>
      <c r="M120" s="119" t="str" cm="1">
        <f t="array" ref="M120">IF(INDEX(Установленная_мощность, ROW(U118)) = "", "", INDEX(Установленная_мощность, ROW(U118)))</f>
        <v/>
      </c>
      <c r="N120" s="119" t="str" cm="1">
        <f t="array" ref="N120">IF(INDEX(Расчетный_ток, ROW(V118)) = "", "", INDEX(Расчетный_ток, ROW(V118)))</f>
        <v/>
      </c>
      <c r="O120" s="119" t="str" cm="1">
        <f t="array" ref="O120">IF(INDEX(Наименование_потребителя, ROW(W118)) = "", "", INDEX(Наименование_потребителя, ROW(W118)))</f>
        <v/>
      </c>
      <c r="P120" s="119" t="str" cm="1">
        <f t="array" ref="P120">IF(INDEX(Условное_обозначение, ROW(X118)) = "", "", INDEX(Условное_обозначение, ROW(X118)))</f>
        <v/>
      </c>
    </row>
    <row r="121" spans="1:16" x14ac:dyDescent="0.3">
      <c r="A121" s="119" t="str" cm="1">
        <f t="array" ref="A121">IF(INDEX(Вводной_щит, ROW(C119)) = "", "", INDEX(Вводной_щит, ROW(C119)))</f>
        <v/>
      </c>
      <c r="B121" s="119" t="str" cm="1">
        <f t="array" ref="B121">IF(INDEX(Номер, ROW(F119)) = "", "", INDEX(Номер, ROW(F119)))</f>
        <v/>
      </c>
      <c r="C121" s="119" t="str" cm="1">
        <f t="array" ref="C121">IF(INDEX(Тип, ROW(H119)) = "", "", INDEX(Тип, ROW(H119)))</f>
        <v/>
      </c>
      <c r="D121" s="119" t="str" cm="1">
        <f t="array" ref="D121">IF(INDEX(Автомат, ROW(I119)) = "", "", INDEX(Автомат, ROW(I119)))</f>
        <v/>
      </c>
      <c r="E121" s="119" t="str" cm="1">
        <f t="array" ref="E121">IF(INDEX(Производитель, ROW(J119)) = "", "", INDEX(Производитель, ROW(J119)))</f>
        <v/>
      </c>
      <c r="F121" s="119" t="str" cm="1">
        <f t="array" ref="F121">IF(INDEX(Номинал, ROW(K119)) = "", "", INDEX(Номинал, ROW(K119)))</f>
        <v/>
      </c>
      <c r="G121" s="119" t="str" cm="1">
        <f t="array" ref="G121">IF(INDEX(Ток_утечки_УЗО, ROW(L119)) = "", "", INDEX(Ток_утечки_УЗО, ROW(L119)))</f>
        <v/>
      </c>
      <c r="H121" s="119" t="str" cm="1">
        <f t="array" ref="H121">IF(INDEX(Марка_кабеля, ROW(M119)) = "", "", INDEX(Марка_кабеля, ROW(M119)))</f>
        <v/>
      </c>
      <c r="I121" s="119" t="str" cm="1">
        <f t="array" ref="I121">IF(INDEX(Сечение, ROW(N119)) = "", "", INDEX(Сечение, ROW(N119)))</f>
        <v/>
      </c>
      <c r="J121" s="119" t="str" cm="1">
        <f t="array" ref="J121">IF(INDEX(Фаза, ROW(O119)) = "", "", INDEX(Фаза, ROW(O119)))</f>
        <v/>
      </c>
      <c r="K121" s="119" t="str" cm="1">
        <f t="array" ref="K121">IF(INDEX(РЕ, ROW(P119)) = "", "", INDEX(РЕ, ROW(P119)))</f>
        <v/>
      </c>
      <c r="L121" s="119" t="str" cm="1">
        <f t="array" ref="L121">IF(INDEX(Класс, ROW(S119)) = "", "", INDEX(Класс, ROW(S119)))</f>
        <v/>
      </c>
      <c r="M121" s="119" t="str" cm="1">
        <f t="array" ref="M121">IF(INDEX(Установленная_мощность, ROW(U119)) = "", "", INDEX(Установленная_мощность, ROW(U119)))</f>
        <v/>
      </c>
      <c r="N121" s="119" t="str" cm="1">
        <f t="array" ref="N121">IF(INDEX(Расчетный_ток, ROW(V119)) = "", "", INDEX(Расчетный_ток, ROW(V119)))</f>
        <v/>
      </c>
      <c r="O121" s="119" t="str" cm="1">
        <f t="array" ref="O121">IF(INDEX(Наименование_потребителя, ROW(W119)) = "", "", INDEX(Наименование_потребителя, ROW(W119)))</f>
        <v/>
      </c>
      <c r="P121" s="119" t="str" cm="1">
        <f t="array" ref="P121">IF(INDEX(Условное_обозначение, ROW(X119)) = "", "", INDEX(Условное_обозначение, ROW(X119)))</f>
        <v/>
      </c>
    </row>
    <row r="122" spans="1:16" x14ac:dyDescent="0.3">
      <c r="A122" s="119" t="str" cm="1">
        <f t="array" ref="A122">IF(INDEX(Вводной_щит, ROW(C120)) = "", "", INDEX(Вводной_щит, ROW(C120)))</f>
        <v/>
      </c>
      <c r="B122" s="119" t="str" cm="1">
        <f t="array" ref="B122">IF(INDEX(Номер, ROW(F120)) = "", "", INDEX(Номер, ROW(F120)))</f>
        <v/>
      </c>
      <c r="C122" s="119" t="str" cm="1">
        <f t="array" ref="C122">IF(INDEX(Тип, ROW(H120)) = "", "", INDEX(Тип, ROW(H120)))</f>
        <v/>
      </c>
      <c r="D122" s="119" t="str" cm="1">
        <f t="array" ref="D122">IF(INDEX(Автомат, ROW(I120)) = "", "", INDEX(Автомат, ROW(I120)))</f>
        <v/>
      </c>
      <c r="E122" s="119" t="str" cm="1">
        <f t="array" ref="E122">IF(INDEX(Производитель, ROW(J120)) = "", "", INDEX(Производитель, ROW(J120)))</f>
        <v/>
      </c>
      <c r="F122" s="119" t="str" cm="1">
        <f t="array" ref="F122">IF(INDEX(Номинал, ROW(K120)) = "", "", INDEX(Номинал, ROW(K120)))</f>
        <v/>
      </c>
      <c r="G122" s="119" t="str" cm="1">
        <f t="array" ref="G122">IF(INDEX(Ток_утечки_УЗО, ROW(L120)) = "", "", INDEX(Ток_утечки_УЗО, ROW(L120)))</f>
        <v/>
      </c>
      <c r="H122" s="119" t="str" cm="1">
        <f t="array" ref="H122">IF(INDEX(Марка_кабеля, ROW(M120)) = "", "", INDEX(Марка_кабеля, ROW(M120)))</f>
        <v/>
      </c>
      <c r="I122" s="119" t="str" cm="1">
        <f t="array" ref="I122">IF(INDEX(Сечение, ROW(N120)) = "", "", INDEX(Сечение, ROW(N120)))</f>
        <v/>
      </c>
      <c r="J122" s="119" t="str" cm="1">
        <f t="array" ref="J122">IF(INDEX(Фаза, ROW(O120)) = "", "", INDEX(Фаза, ROW(O120)))</f>
        <v/>
      </c>
      <c r="K122" s="119" t="str" cm="1">
        <f t="array" ref="K122">IF(INDEX(РЕ, ROW(P120)) = "", "", INDEX(РЕ, ROW(P120)))</f>
        <v/>
      </c>
      <c r="L122" s="119" t="str" cm="1">
        <f t="array" ref="L122">IF(INDEX(Класс, ROW(S120)) = "", "", INDEX(Класс, ROW(S120)))</f>
        <v/>
      </c>
      <c r="M122" s="119" t="str" cm="1">
        <f t="array" ref="M122">IF(INDEX(Установленная_мощность, ROW(U120)) = "", "", INDEX(Установленная_мощность, ROW(U120)))</f>
        <v/>
      </c>
      <c r="N122" s="119" t="str" cm="1">
        <f t="array" ref="N122">IF(INDEX(Расчетный_ток, ROW(V120)) = "", "", INDEX(Расчетный_ток, ROW(V120)))</f>
        <v/>
      </c>
      <c r="O122" s="119" t="str" cm="1">
        <f t="array" ref="O122">IF(INDEX(Наименование_потребителя, ROW(W120)) = "", "", INDEX(Наименование_потребителя, ROW(W120)))</f>
        <v/>
      </c>
      <c r="P122" s="119" t="str" cm="1">
        <f t="array" ref="P122">IF(INDEX(Условное_обозначение, ROW(X120)) = "", "", INDEX(Условное_обозначение, ROW(X120)))</f>
        <v/>
      </c>
    </row>
    <row r="123" spans="1:16" x14ac:dyDescent="0.3">
      <c r="A123" s="119" t="str" cm="1">
        <f t="array" ref="A123">IF(INDEX(Вводной_щит, ROW(C121)) = "", "", INDEX(Вводной_щит, ROW(C121)))</f>
        <v/>
      </c>
      <c r="B123" s="119" t="str" cm="1">
        <f t="array" ref="B123">IF(INDEX(Номер, ROW(F121)) = "", "", INDEX(Номер, ROW(F121)))</f>
        <v/>
      </c>
      <c r="C123" s="119" t="str" cm="1">
        <f t="array" ref="C123">IF(INDEX(Тип, ROW(H121)) = "", "", INDEX(Тип, ROW(H121)))</f>
        <v/>
      </c>
      <c r="D123" s="119" t="str" cm="1">
        <f t="array" ref="D123">IF(INDEX(Автомат, ROW(I121)) = "", "", INDEX(Автомат, ROW(I121)))</f>
        <v/>
      </c>
      <c r="E123" s="119" t="str" cm="1">
        <f t="array" ref="E123">IF(INDEX(Производитель, ROW(J121)) = "", "", INDEX(Производитель, ROW(J121)))</f>
        <v/>
      </c>
      <c r="F123" s="119" t="str" cm="1">
        <f t="array" ref="F123">IF(INDEX(Номинал, ROW(K121)) = "", "", INDEX(Номинал, ROW(K121)))</f>
        <v/>
      </c>
      <c r="G123" s="119" t="str" cm="1">
        <f t="array" ref="G123">IF(INDEX(Ток_утечки_УЗО, ROW(L121)) = "", "", INDEX(Ток_утечки_УЗО, ROW(L121)))</f>
        <v/>
      </c>
      <c r="H123" s="119" t="str" cm="1">
        <f t="array" ref="H123">IF(INDEX(Марка_кабеля, ROW(M121)) = "", "", INDEX(Марка_кабеля, ROW(M121)))</f>
        <v/>
      </c>
      <c r="I123" s="119" t="str" cm="1">
        <f t="array" ref="I123">IF(INDEX(Сечение, ROW(N121)) = "", "", INDEX(Сечение, ROW(N121)))</f>
        <v/>
      </c>
      <c r="J123" s="119" t="str" cm="1">
        <f t="array" ref="J123">IF(INDEX(Фаза, ROW(O121)) = "", "", INDEX(Фаза, ROW(O121)))</f>
        <v/>
      </c>
      <c r="K123" s="119" t="str" cm="1">
        <f t="array" ref="K123">IF(INDEX(РЕ, ROW(P121)) = "", "", INDEX(РЕ, ROW(P121)))</f>
        <v/>
      </c>
      <c r="L123" s="119" t="str" cm="1">
        <f t="array" ref="L123">IF(INDEX(Класс, ROW(S121)) = "", "", INDEX(Класс, ROW(S121)))</f>
        <v/>
      </c>
      <c r="M123" s="119" t="str" cm="1">
        <f t="array" ref="M123">IF(INDEX(Установленная_мощность, ROW(U121)) = "", "", INDEX(Установленная_мощность, ROW(U121)))</f>
        <v/>
      </c>
      <c r="N123" s="119" t="str" cm="1">
        <f t="array" ref="N123">IF(INDEX(Расчетный_ток, ROW(V121)) = "", "", INDEX(Расчетный_ток, ROW(V121)))</f>
        <v/>
      </c>
      <c r="O123" s="119" t="str" cm="1">
        <f t="array" ref="O123">IF(INDEX(Наименование_потребителя, ROW(W121)) = "", "", INDEX(Наименование_потребителя, ROW(W121)))</f>
        <v/>
      </c>
      <c r="P123" s="119" t="str" cm="1">
        <f t="array" ref="P123">IF(INDEX(Условное_обозначение, ROW(X121)) = "", "", INDEX(Условное_обозначение, ROW(X121)))</f>
        <v/>
      </c>
    </row>
    <row r="124" spans="1:16" x14ac:dyDescent="0.3">
      <c r="A124" s="119" t="str" cm="1">
        <f t="array" ref="A124">IF(INDEX(Вводной_щит, ROW(C122)) = "", "", INDEX(Вводной_щит, ROW(C122)))</f>
        <v/>
      </c>
      <c r="B124" s="119" t="str" cm="1">
        <f t="array" ref="B124">IF(INDEX(Номер, ROW(F122)) = "", "", INDEX(Номер, ROW(F122)))</f>
        <v/>
      </c>
      <c r="C124" s="119" t="str" cm="1">
        <f t="array" ref="C124">IF(INDEX(Тип, ROW(H122)) = "", "", INDEX(Тип, ROW(H122)))</f>
        <v/>
      </c>
      <c r="D124" s="119" t="str" cm="1">
        <f t="array" ref="D124">IF(INDEX(Автомат, ROW(I122)) = "", "", INDEX(Автомат, ROW(I122)))</f>
        <v/>
      </c>
      <c r="E124" s="119" t="str" cm="1">
        <f t="array" ref="E124">IF(INDEX(Производитель, ROW(J122)) = "", "", INDEX(Производитель, ROW(J122)))</f>
        <v/>
      </c>
      <c r="F124" s="119" t="str" cm="1">
        <f t="array" ref="F124">IF(INDEX(Номинал, ROW(K122)) = "", "", INDEX(Номинал, ROW(K122)))</f>
        <v/>
      </c>
      <c r="G124" s="119" t="str" cm="1">
        <f t="array" ref="G124">IF(INDEX(Ток_утечки_УЗО, ROW(L122)) = "", "", INDEX(Ток_утечки_УЗО, ROW(L122)))</f>
        <v/>
      </c>
      <c r="H124" s="119" t="str" cm="1">
        <f t="array" ref="H124">IF(INDEX(Марка_кабеля, ROW(M122)) = "", "", INDEX(Марка_кабеля, ROW(M122)))</f>
        <v/>
      </c>
      <c r="I124" s="119" t="str" cm="1">
        <f t="array" ref="I124">IF(INDEX(Сечение, ROW(N122)) = "", "", INDEX(Сечение, ROW(N122)))</f>
        <v/>
      </c>
      <c r="J124" s="119" t="str" cm="1">
        <f t="array" ref="J124">IF(INDEX(Фаза, ROW(O122)) = "", "", INDEX(Фаза, ROW(O122)))</f>
        <v/>
      </c>
      <c r="K124" s="119" t="str" cm="1">
        <f t="array" ref="K124">IF(INDEX(РЕ, ROW(P122)) = "", "", INDEX(РЕ, ROW(P122)))</f>
        <v/>
      </c>
      <c r="L124" s="119" t="str" cm="1">
        <f t="array" ref="L124">IF(INDEX(Класс, ROW(S122)) = "", "", INDEX(Класс, ROW(S122)))</f>
        <v/>
      </c>
      <c r="M124" s="119" t="str" cm="1">
        <f t="array" ref="M124">IF(INDEX(Установленная_мощность, ROW(U122)) = "", "", INDEX(Установленная_мощность, ROW(U122)))</f>
        <v/>
      </c>
      <c r="N124" s="119" t="str" cm="1">
        <f t="array" ref="N124">IF(INDEX(Расчетный_ток, ROW(V122)) = "", "", INDEX(Расчетный_ток, ROW(V122)))</f>
        <v/>
      </c>
      <c r="O124" s="119" t="str" cm="1">
        <f t="array" ref="O124">IF(INDEX(Наименование_потребителя, ROW(W122)) = "", "", INDEX(Наименование_потребителя, ROW(W122)))</f>
        <v/>
      </c>
      <c r="P124" s="119" t="str" cm="1">
        <f t="array" ref="P124">IF(INDEX(Условное_обозначение, ROW(X122)) = "", "", INDEX(Условное_обозначение, ROW(X122)))</f>
        <v/>
      </c>
    </row>
    <row r="125" spans="1:16" x14ac:dyDescent="0.3">
      <c r="A125" s="119" t="str" cm="1">
        <f t="array" ref="A125">IF(INDEX(Вводной_щит, ROW(C123)) = "", "", INDEX(Вводной_щит, ROW(C123)))</f>
        <v/>
      </c>
      <c r="B125" s="119" t="str" cm="1">
        <f t="array" ref="B125">IF(INDEX(Номер, ROW(F123)) = "", "", INDEX(Номер, ROW(F123)))</f>
        <v/>
      </c>
      <c r="C125" s="119" t="str" cm="1">
        <f t="array" ref="C125">IF(INDEX(Тип, ROW(H123)) = "", "", INDEX(Тип, ROW(H123)))</f>
        <v/>
      </c>
      <c r="D125" s="119" t="str" cm="1">
        <f t="array" ref="D125">IF(INDEX(Автомат, ROW(I123)) = "", "", INDEX(Автомат, ROW(I123)))</f>
        <v/>
      </c>
      <c r="E125" s="119" t="str" cm="1">
        <f t="array" ref="E125">IF(INDEX(Производитель, ROW(J123)) = "", "", INDEX(Производитель, ROW(J123)))</f>
        <v/>
      </c>
      <c r="F125" s="119" t="str" cm="1">
        <f t="array" ref="F125">IF(INDEX(Номинал, ROW(K123)) = "", "", INDEX(Номинал, ROW(K123)))</f>
        <v/>
      </c>
      <c r="G125" s="119" t="str" cm="1">
        <f t="array" ref="G125">IF(INDEX(Ток_утечки_УЗО, ROW(L123)) = "", "", INDEX(Ток_утечки_УЗО, ROW(L123)))</f>
        <v/>
      </c>
      <c r="H125" s="119" t="str" cm="1">
        <f t="array" ref="H125">IF(INDEX(Марка_кабеля, ROW(M123)) = "", "", INDEX(Марка_кабеля, ROW(M123)))</f>
        <v/>
      </c>
      <c r="I125" s="119" t="str" cm="1">
        <f t="array" ref="I125">IF(INDEX(Сечение, ROW(N123)) = "", "", INDEX(Сечение, ROW(N123)))</f>
        <v/>
      </c>
      <c r="J125" s="119" t="str" cm="1">
        <f t="array" ref="J125">IF(INDEX(Фаза, ROW(O123)) = "", "", INDEX(Фаза, ROW(O123)))</f>
        <v/>
      </c>
      <c r="K125" s="119" t="str" cm="1">
        <f t="array" ref="K125">IF(INDEX(РЕ, ROW(P123)) = "", "", INDEX(РЕ, ROW(P123)))</f>
        <v/>
      </c>
      <c r="L125" s="119" t="str" cm="1">
        <f t="array" ref="L125">IF(INDEX(Класс, ROW(S123)) = "", "", INDEX(Класс, ROW(S123)))</f>
        <v/>
      </c>
      <c r="M125" s="119" t="str" cm="1">
        <f t="array" ref="M125">IF(INDEX(Установленная_мощность, ROW(U123)) = "", "", INDEX(Установленная_мощность, ROW(U123)))</f>
        <v/>
      </c>
      <c r="N125" s="119" t="str" cm="1">
        <f t="array" ref="N125">IF(INDEX(Расчетный_ток, ROW(V123)) = "", "", INDEX(Расчетный_ток, ROW(V123)))</f>
        <v/>
      </c>
      <c r="O125" s="119" t="str" cm="1">
        <f t="array" ref="O125">IF(INDEX(Наименование_потребителя, ROW(W123)) = "", "", INDEX(Наименование_потребителя, ROW(W123)))</f>
        <v/>
      </c>
      <c r="P125" s="119" t="str" cm="1">
        <f t="array" ref="P125">IF(INDEX(Условное_обозначение, ROW(X123)) = "", "", INDEX(Условное_обозначение, ROW(X123)))</f>
        <v/>
      </c>
    </row>
    <row r="126" spans="1:16" x14ac:dyDescent="0.3">
      <c r="A126" s="119" t="str" cm="1">
        <f t="array" ref="A126">IF(INDEX(Вводной_щит, ROW(C124)) = "", "", INDEX(Вводной_щит, ROW(C124)))</f>
        <v/>
      </c>
      <c r="B126" s="119" t="str" cm="1">
        <f t="array" ref="B126">IF(INDEX(Номер, ROW(F124)) = "", "", INDEX(Номер, ROW(F124)))</f>
        <v/>
      </c>
      <c r="C126" s="119" t="str" cm="1">
        <f t="array" ref="C126">IF(INDEX(Тип, ROW(H124)) = "", "", INDEX(Тип, ROW(H124)))</f>
        <v/>
      </c>
      <c r="D126" s="119" t="str" cm="1">
        <f t="array" ref="D126">IF(INDEX(Автомат, ROW(I124)) = "", "", INDEX(Автомат, ROW(I124)))</f>
        <v/>
      </c>
      <c r="E126" s="119" t="str" cm="1">
        <f t="array" ref="E126">IF(INDEX(Производитель, ROW(J124)) = "", "", INDEX(Производитель, ROW(J124)))</f>
        <v/>
      </c>
      <c r="F126" s="119" t="str" cm="1">
        <f t="array" ref="F126">IF(INDEX(Номинал, ROW(K124)) = "", "", INDEX(Номинал, ROW(K124)))</f>
        <v/>
      </c>
      <c r="G126" s="119" t="str" cm="1">
        <f t="array" ref="G126">IF(INDEX(Ток_утечки_УЗО, ROW(L124)) = "", "", INDEX(Ток_утечки_УЗО, ROW(L124)))</f>
        <v/>
      </c>
      <c r="H126" s="119" t="str" cm="1">
        <f t="array" ref="H126">IF(INDEX(Марка_кабеля, ROW(M124)) = "", "", INDEX(Марка_кабеля, ROW(M124)))</f>
        <v/>
      </c>
      <c r="I126" s="119" t="str" cm="1">
        <f t="array" ref="I126">IF(INDEX(Сечение, ROW(N124)) = "", "", INDEX(Сечение, ROW(N124)))</f>
        <v/>
      </c>
      <c r="J126" s="119" t="str" cm="1">
        <f t="array" ref="J126">IF(INDEX(Фаза, ROW(O124)) = "", "", INDEX(Фаза, ROW(O124)))</f>
        <v/>
      </c>
      <c r="K126" s="119" t="str" cm="1">
        <f t="array" ref="K126">IF(INDEX(РЕ, ROW(P124)) = "", "", INDEX(РЕ, ROW(P124)))</f>
        <v/>
      </c>
      <c r="L126" s="119" t="str" cm="1">
        <f t="array" ref="L126">IF(INDEX(Класс, ROW(S124)) = "", "", INDEX(Класс, ROW(S124)))</f>
        <v/>
      </c>
      <c r="M126" s="119" t="str" cm="1">
        <f t="array" ref="M126">IF(INDEX(Установленная_мощность, ROW(U124)) = "", "", INDEX(Установленная_мощность, ROW(U124)))</f>
        <v/>
      </c>
      <c r="N126" s="119" t="str" cm="1">
        <f t="array" ref="N126">IF(INDEX(Расчетный_ток, ROW(V124)) = "", "", INDEX(Расчетный_ток, ROW(V124)))</f>
        <v/>
      </c>
      <c r="O126" s="119" t="str" cm="1">
        <f t="array" ref="O126">IF(INDEX(Наименование_потребителя, ROW(W124)) = "", "", INDEX(Наименование_потребителя, ROW(W124)))</f>
        <v/>
      </c>
      <c r="P126" s="119" t="str" cm="1">
        <f t="array" ref="P126">IF(INDEX(Условное_обозначение, ROW(X124)) = "", "", INDEX(Условное_обозначение, ROW(X124)))</f>
        <v/>
      </c>
    </row>
    <row r="127" spans="1:16" x14ac:dyDescent="0.3">
      <c r="A127" s="119" t="str" cm="1">
        <f t="array" ref="A127">IF(INDEX(Вводной_щит, ROW(C125)) = "", "", INDEX(Вводной_щит, ROW(C125)))</f>
        <v/>
      </c>
      <c r="B127" s="119" t="str" cm="1">
        <f t="array" ref="B127">IF(INDEX(Номер, ROW(F125)) = "", "", INDEX(Номер, ROW(F125)))</f>
        <v/>
      </c>
      <c r="C127" s="119" t="str" cm="1">
        <f t="array" ref="C127">IF(INDEX(Тип, ROW(H125)) = "", "", INDEX(Тип, ROW(H125)))</f>
        <v/>
      </c>
      <c r="D127" s="119" t="str" cm="1">
        <f t="array" ref="D127">IF(INDEX(Автомат, ROW(I125)) = "", "", INDEX(Автомат, ROW(I125)))</f>
        <v/>
      </c>
      <c r="E127" s="119" t="str" cm="1">
        <f t="array" ref="E127">IF(INDEX(Производитель, ROW(J125)) = "", "", INDEX(Производитель, ROW(J125)))</f>
        <v/>
      </c>
      <c r="F127" s="119" t="str" cm="1">
        <f t="array" ref="F127">IF(INDEX(Номинал, ROW(K125)) = "", "", INDEX(Номинал, ROW(K125)))</f>
        <v/>
      </c>
      <c r="G127" s="119" t="str" cm="1">
        <f t="array" ref="G127">IF(INDEX(Ток_утечки_УЗО, ROW(L125)) = "", "", INDEX(Ток_утечки_УЗО, ROW(L125)))</f>
        <v/>
      </c>
      <c r="H127" s="119" t="str" cm="1">
        <f t="array" ref="H127">IF(INDEX(Марка_кабеля, ROW(M125)) = "", "", INDEX(Марка_кабеля, ROW(M125)))</f>
        <v/>
      </c>
      <c r="I127" s="119" t="str" cm="1">
        <f t="array" ref="I127">IF(INDEX(Сечение, ROW(N125)) = "", "", INDEX(Сечение, ROW(N125)))</f>
        <v/>
      </c>
      <c r="J127" s="119" t="str" cm="1">
        <f t="array" ref="J127">IF(INDEX(Фаза, ROW(O125)) = "", "", INDEX(Фаза, ROW(O125)))</f>
        <v/>
      </c>
      <c r="K127" s="119" t="str" cm="1">
        <f t="array" ref="K127">IF(INDEX(РЕ, ROW(P125)) = "", "", INDEX(РЕ, ROW(P125)))</f>
        <v/>
      </c>
      <c r="L127" s="119" t="str" cm="1">
        <f t="array" ref="L127">IF(INDEX(Класс, ROW(S125)) = "", "", INDEX(Класс, ROW(S125)))</f>
        <v/>
      </c>
      <c r="M127" s="119" t="str" cm="1">
        <f t="array" ref="M127">IF(INDEX(Установленная_мощность, ROW(U125)) = "", "", INDEX(Установленная_мощность, ROW(U125)))</f>
        <v/>
      </c>
      <c r="N127" s="119" t="str" cm="1">
        <f t="array" ref="N127">IF(INDEX(Расчетный_ток, ROW(V125)) = "", "", INDEX(Расчетный_ток, ROW(V125)))</f>
        <v/>
      </c>
      <c r="O127" s="119" t="str" cm="1">
        <f t="array" ref="O127">IF(INDEX(Наименование_потребителя, ROW(W125)) = "", "", INDEX(Наименование_потребителя, ROW(W125)))</f>
        <v/>
      </c>
      <c r="P127" s="119" t="str" cm="1">
        <f t="array" ref="P127">IF(INDEX(Условное_обозначение, ROW(X125)) = "", "", INDEX(Условное_обозначение, ROW(X125)))</f>
        <v/>
      </c>
    </row>
    <row r="128" spans="1:16" x14ac:dyDescent="0.3">
      <c r="A128" s="119" t="str" cm="1">
        <f t="array" ref="A128">IF(INDEX(Вводной_щит, ROW(C126)) = "", "", INDEX(Вводной_щит, ROW(C126)))</f>
        <v/>
      </c>
      <c r="B128" s="119" t="str" cm="1">
        <f t="array" ref="B128">IF(INDEX(Номер, ROW(F126)) = "", "", INDEX(Номер, ROW(F126)))</f>
        <v/>
      </c>
      <c r="C128" s="119" t="str" cm="1">
        <f t="array" ref="C128">IF(INDEX(Тип, ROW(H126)) = "", "", INDEX(Тип, ROW(H126)))</f>
        <v/>
      </c>
      <c r="D128" s="119" t="str" cm="1">
        <f t="array" ref="D128">IF(INDEX(Автомат, ROW(I126)) = "", "", INDEX(Автомат, ROW(I126)))</f>
        <v/>
      </c>
      <c r="E128" s="119" t="str" cm="1">
        <f t="array" ref="E128">IF(INDEX(Производитель, ROW(J126)) = "", "", INDEX(Производитель, ROW(J126)))</f>
        <v/>
      </c>
      <c r="F128" s="119" t="str" cm="1">
        <f t="array" ref="F128">IF(INDEX(Номинал, ROW(K126)) = "", "", INDEX(Номинал, ROW(K126)))</f>
        <v/>
      </c>
      <c r="G128" s="119" t="str" cm="1">
        <f t="array" ref="G128">IF(INDEX(Ток_утечки_УЗО, ROW(L126)) = "", "", INDEX(Ток_утечки_УЗО, ROW(L126)))</f>
        <v/>
      </c>
      <c r="H128" s="119" t="str" cm="1">
        <f t="array" ref="H128">IF(INDEX(Марка_кабеля, ROW(M126)) = "", "", INDEX(Марка_кабеля, ROW(M126)))</f>
        <v/>
      </c>
      <c r="I128" s="119" t="str" cm="1">
        <f t="array" ref="I128">IF(INDEX(Сечение, ROW(N126)) = "", "", INDEX(Сечение, ROW(N126)))</f>
        <v/>
      </c>
      <c r="J128" s="119" t="str" cm="1">
        <f t="array" ref="J128">IF(INDEX(Фаза, ROW(O126)) = "", "", INDEX(Фаза, ROW(O126)))</f>
        <v/>
      </c>
      <c r="K128" s="119" t="str" cm="1">
        <f t="array" ref="K128">IF(INDEX(РЕ, ROW(P126)) = "", "", INDEX(РЕ, ROW(P126)))</f>
        <v/>
      </c>
      <c r="L128" s="119" t="str" cm="1">
        <f t="array" ref="L128">IF(INDEX(Класс, ROW(S126)) = "", "", INDEX(Класс, ROW(S126)))</f>
        <v/>
      </c>
      <c r="M128" s="119" t="str" cm="1">
        <f t="array" ref="M128">IF(INDEX(Установленная_мощность, ROW(U126)) = "", "", INDEX(Установленная_мощность, ROW(U126)))</f>
        <v/>
      </c>
      <c r="N128" s="119" t="str" cm="1">
        <f t="array" ref="N128">IF(INDEX(Расчетный_ток, ROW(V126)) = "", "", INDEX(Расчетный_ток, ROW(V126)))</f>
        <v/>
      </c>
      <c r="O128" s="119" t="str" cm="1">
        <f t="array" ref="O128">IF(INDEX(Наименование_потребителя, ROW(W126)) = "", "", INDEX(Наименование_потребителя, ROW(W126)))</f>
        <v/>
      </c>
      <c r="P128" s="119" t="str" cm="1">
        <f t="array" ref="P128">IF(INDEX(Условное_обозначение, ROW(X126)) = "", "", INDEX(Условное_обозначение, ROW(X126)))</f>
        <v/>
      </c>
    </row>
    <row r="129" spans="1:16" x14ac:dyDescent="0.3">
      <c r="A129" s="119" t="str" cm="1">
        <f t="array" ref="A129">IF(INDEX(Вводной_щит, ROW(C127)) = "", "", INDEX(Вводной_щит, ROW(C127)))</f>
        <v/>
      </c>
      <c r="B129" s="119" t="str" cm="1">
        <f t="array" ref="B129">IF(INDEX(Номер, ROW(F127)) = "", "", INDEX(Номер, ROW(F127)))</f>
        <v/>
      </c>
      <c r="C129" s="119" t="str" cm="1">
        <f t="array" ref="C129">IF(INDEX(Тип, ROW(H127)) = "", "", INDEX(Тип, ROW(H127)))</f>
        <v/>
      </c>
      <c r="D129" s="119" t="str" cm="1">
        <f t="array" ref="D129">IF(INDEX(Автомат, ROW(I127)) = "", "", INDEX(Автомат, ROW(I127)))</f>
        <v/>
      </c>
      <c r="E129" s="119" t="str" cm="1">
        <f t="array" ref="E129">IF(INDEX(Производитель, ROW(J127)) = "", "", INDEX(Производитель, ROW(J127)))</f>
        <v/>
      </c>
      <c r="F129" s="119" t="str" cm="1">
        <f t="array" ref="F129">IF(INDEX(Номинал, ROW(K127)) = "", "", INDEX(Номинал, ROW(K127)))</f>
        <v/>
      </c>
      <c r="G129" s="119" t="str" cm="1">
        <f t="array" ref="G129">IF(INDEX(Ток_утечки_УЗО, ROW(L127)) = "", "", INDEX(Ток_утечки_УЗО, ROW(L127)))</f>
        <v/>
      </c>
      <c r="H129" s="119" t="str" cm="1">
        <f t="array" ref="H129">IF(INDEX(Марка_кабеля, ROW(M127)) = "", "", INDEX(Марка_кабеля, ROW(M127)))</f>
        <v/>
      </c>
      <c r="I129" s="119" t="str" cm="1">
        <f t="array" ref="I129">IF(INDEX(Сечение, ROW(N127)) = "", "", INDEX(Сечение, ROW(N127)))</f>
        <v/>
      </c>
      <c r="J129" s="119" t="str" cm="1">
        <f t="array" ref="J129">IF(INDEX(Фаза, ROW(O127)) = "", "", INDEX(Фаза, ROW(O127)))</f>
        <v/>
      </c>
      <c r="K129" s="119" t="str" cm="1">
        <f t="array" ref="K129">IF(INDEX(РЕ, ROW(P127)) = "", "", INDEX(РЕ, ROW(P127)))</f>
        <v/>
      </c>
      <c r="L129" s="119" t="str" cm="1">
        <f t="array" ref="L129">IF(INDEX(Класс, ROW(S127)) = "", "", INDEX(Класс, ROW(S127)))</f>
        <v/>
      </c>
      <c r="M129" s="119" t="str" cm="1">
        <f t="array" ref="M129">IF(INDEX(Установленная_мощность, ROW(U127)) = "", "", INDEX(Установленная_мощность, ROW(U127)))</f>
        <v/>
      </c>
      <c r="N129" s="119" t="str" cm="1">
        <f t="array" ref="N129">IF(INDEX(Расчетный_ток, ROW(V127)) = "", "", INDEX(Расчетный_ток, ROW(V127)))</f>
        <v/>
      </c>
      <c r="O129" s="119" t="str" cm="1">
        <f t="array" ref="O129">IF(INDEX(Наименование_потребителя, ROW(W127)) = "", "", INDEX(Наименование_потребителя, ROW(W127)))</f>
        <v/>
      </c>
      <c r="P129" s="119" t="str" cm="1">
        <f t="array" ref="P129">IF(INDEX(Условное_обозначение, ROW(X127)) = "", "", INDEX(Условное_обозначение, ROW(X127)))</f>
        <v/>
      </c>
    </row>
    <row r="130" spans="1:16" x14ac:dyDescent="0.3">
      <c r="A130" s="119" t="str" cm="1">
        <f t="array" ref="A130">IF(INDEX(Вводной_щит, ROW(C128)) = "", "", INDEX(Вводной_щит, ROW(C128)))</f>
        <v/>
      </c>
      <c r="B130" s="119" t="str" cm="1">
        <f t="array" ref="B130">IF(INDEX(Номер, ROW(F128)) = "", "", INDEX(Номер, ROW(F128)))</f>
        <v/>
      </c>
      <c r="C130" s="119" t="str" cm="1">
        <f t="array" ref="C130">IF(INDEX(Тип, ROW(H128)) = "", "", INDEX(Тип, ROW(H128)))</f>
        <v/>
      </c>
      <c r="D130" s="119" t="str" cm="1">
        <f t="array" ref="D130">IF(INDEX(Автомат, ROW(I128)) = "", "", INDEX(Автомат, ROW(I128)))</f>
        <v/>
      </c>
      <c r="E130" s="119" t="str" cm="1">
        <f t="array" ref="E130">IF(INDEX(Производитель, ROW(J128)) = "", "", INDEX(Производитель, ROW(J128)))</f>
        <v/>
      </c>
      <c r="F130" s="119" t="str" cm="1">
        <f t="array" ref="F130">IF(INDEX(Номинал, ROW(K128)) = "", "", INDEX(Номинал, ROW(K128)))</f>
        <v/>
      </c>
      <c r="G130" s="119" t="str" cm="1">
        <f t="array" ref="G130">IF(INDEX(Ток_утечки_УЗО, ROW(L128)) = "", "", INDEX(Ток_утечки_УЗО, ROW(L128)))</f>
        <v/>
      </c>
      <c r="H130" s="119" t="str" cm="1">
        <f t="array" ref="H130">IF(INDEX(Марка_кабеля, ROW(M128)) = "", "", INDEX(Марка_кабеля, ROW(M128)))</f>
        <v/>
      </c>
      <c r="I130" s="119" t="str" cm="1">
        <f t="array" ref="I130">IF(INDEX(Сечение, ROW(N128)) = "", "", INDEX(Сечение, ROW(N128)))</f>
        <v/>
      </c>
      <c r="J130" s="119" t="str" cm="1">
        <f t="array" ref="J130">IF(INDEX(Фаза, ROW(O128)) = "", "", INDEX(Фаза, ROW(O128)))</f>
        <v/>
      </c>
      <c r="K130" s="119" t="str" cm="1">
        <f t="array" ref="K130">IF(INDEX(РЕ, ROW(P128)) = "", "", INDEX(РЕ, ROW(P128)))</f>
        <v/>
      </c>
      <c r="L130" s="119" t="str" cm="1">
        <f t="array" ref="L130">IF(INDEX(Класс, ROW(S128)) = "", "", INDEX(Класс, ROW(S128)))</f>
        <v/>
      </c>
      <c r="M130" s="119" t="str" cm="1">
        <f t="array" ref="M130">IF(INDEX(Установленная_мощность, ROW(U128)) = "", "", INDEX(Установленная_мощность, ROW(U128)))</f>
        <v/>
      </c>
      <c r="N130" s="119" t="str" cm="1">
        <f t="array" ref="N130">IF(INDEX(Расчетный_ток, ROW(V128)) = "", "", INDEX(Расчетный_ток, ROW(V128)))</f>
        <v/>
      </c>
      <c r="O130" s="119" t="str" cm="1">
        <f t="array" ref="O130">IF(INDEX(Наименование_потребителя, ROW(W128)) = "", "", INDEX(Наименование_потребителя, ROW(W128)))</f>
        <v/>
      </c>
      <c r="P130" s="119" t="str" cm="1">
        <f t="array" ref="P130">IF(INDEX(Условное_обозначение, ROW(X128)) = "", "", INDEX(Условное_обозначение, ROW(X128)))</f>
        <v/>
      </c>
    </row>
    <row r="131" spans="1:16" x14ac:dyDescent="0.3">
      <c r="A131" s="119" t="str" cm="1">
        <f t="array" ref="A131">IF(INDEX(Вводной_щит, ROW(C129)) = "", "", INDEX(Вводной_щит, ROW(C129)))</f>
        <v/>
      </c>
      <c r="B131" s="119" t="str" cm="1">
        <f t="array" ref="B131">IF(INDEX(Номер, ROW(F129)) = "", "", INDEX(Номер, ROW(F129)))</f>
        <v/>
      </c>
      <c r="C131" s="119" t="str" cm="1">
        <f t="array" ref="C131">IF(INDEX(Тип, ROW(H129)) = "", "", INDEX(Тип, ROW(H129)))</f>
        <v/>
      </c>
      <c r="D131" s="119" t="str" cm="1">
        <f t="array" ref="D131">IF(INDEX(Автомат, ROW(I129)) = "", "", INDEX(Автомат, ROW(I129)))</f>
        <v/>
      </c>
      <c r="E131" s="119" t="str" cm="1">
        <f t="array" ref="E131">IF(INDEX(Производитель, ROW(J129)) = "", "", INDEX(Производитель, ROW(J129)))</f>
        <v/>
      </c>
      <c r="F131" s="119" t="str" cm="1">
        <f t="array" ref="F131">IF(INDEX(Номинал, ROW(K129)) = "", "", INDEX(Номинал, ROW(K129)))</f>
        <v/>
      </c>
      <c r="G131" s="119" t="str" cm="1">
        <f t="array" ref="G131">IF(INDEX(Ток_утечки_УЗО, ROW(L129)) = "", "", INDEX(Ток_утечки_УЗО, ROW(L129)))</f>
        <v/>
      </c>
      <c r="H131" s="119" t="str" cm="1">
        <f t="array" ref="H131">IF(INDEX(Марка_кабеля, ROW(M129)) = "", "", INDEX(Марка_кабеля, ROW(M129)))</f>
        <v/>
      </c>
      <c r="I131" s="119" t="str" cm="1">
        <f t="array" ref="I131">IF(INDEX(Сечение, ROW(N129)) = "", "", INDEX(Сечение, ROW(N129)))</f>
        <v/>
      </c>
      <c r="J131" s="119" t="str" cm="1">
        <f t="array" ref="J131">IF(INDEX(Фаза, ROW(O129)) = "", "", INDEX(Фаза, ROW(O129)))</f>
        <v/>
      </c>
      <c r="K131" s="119" t="str" cm="1">
        <f t="array" ref="K131">IF(INDEX(РЕ, ROW(P129)) = "", "", INDEX(РЕ, ROW(P129)))</f>
        <v/>
      </c>
      <c r="L131" s="119" t="str" cm="1">
        <f t="array" ref="L131">IF(INDEX(Класс, ROW(S129)) = "", "", INDEX(Класс, ROW(S129)))</f>
        <v/>
      </c>
      <c r="M131" s="119" t="str" cm="1">
        <f t="array" ref="M131">IF(INDEX(Установленная_мощность, ROW(U129)) = "", "", INDEX(Установленная_мощность, ROW(U129)))</f>
        <v/>
      </c>
      <c r="N131" s="119" t="str" cm="1">
        <f t="array" ref="N131">IF(INDEX(Расчетный_ток, ROW(V129)) = "", "", INDEX(Расчетный_ток, ROW(V129)))</f>
        <v/>
      </c>
      <c r="O131" s="119" t="str" cm="1">
        <f t="array" ref="O131">IF(INDEX(Наименование_потребителя, ROW(W129)) = "", "", INDEX(Наименование_потребителя, ROW(W129)))</f>
        <v/>
      </c>
      <c r="P131" s="119" t="str" cm="1">
        <f t="array" ref="P131">IF(INDEX(Условное_обозначение, ROW(X129)) = "", "", INDEX(Условное_обозначение, ROW(X129)))</f>
        <v/>
      </c>
    </row>
    <row r="132" spans="1:16" x14ac:dyDescent="0.3">
      <c r="A132" s="119" t="str" cm="1">
        <f t="array" ref="A132">IF(INDEX(Вводной_щит, ROW(C130)) = "", "", INDEX(Вводной_щит, ROW(C130)))</f>
        <v/>
      </c>
      <c r="B132" s="119" t="str" cm="1">
        <f t="array" ref="B132">IF(INDEX(Номер, ROW(F130)) = "", "", INDEX(Номер, ROW(F130)))</f>
        <v/>
      </c>
      <c r="C132" s="119" t="str" cm="1">
        <f t="array" ref="C132">IF(INDEX(Тип, ROW(H130)) = "", "", INDEX(Тип, ROW(H130)))</f>
        <v/>
      </c>
      <c r="D132" s="119" t="str" cm="1">
        <f t="array" ref="D132">IF(INDEX(Автомат, ROW(I130)) = "", "", INDEX(Автомат, ROW(I130)))</f>
        <v/>
      </c>
      <c r="E132" s="119" t="str" cm="1">
        <f t="array" ref="E132">IF(INDEX(Производитель, ROW(J130)) = "", "", INDEX(Производитель, ROW(J130)))</f>
        <v/>
      </c>
      <c r="F132" s="119" t="str" cm="1">
        <f t="array" ref="F132">IF(INDEX(Номинал, ROW(K130)) = "", "", INDEX(Номинал, ROW(K130)))</f>
        <v/>
      </c>
      <c r="G132" s="119" t="str" cm="1">
        <f t="array" ref="G132">IF(INDEX(Ток_утечки_УЗО, ROW(L130)) = "", "", INDEX(Ток_утечки_УЗО, ROW(L130)))</f>
        <v/>
      </c>
      <c r="H132" s="119" t="str" cm="1">
        <f t="array" ref="H132">IF(INDEX(Марка_кабеля, ROW(M130)) = "", "", INDEX(Марка_кабеля, ROW(M130)))</f>
        <v/>
      </c>
      <c r="I132" s="119" t="str" cm="1">
        <f t="array" ref="I132">IF(INDEX(Сечение, ROW(N130)) = "", "", INDEX(Сечение, ROW(N130)))</f>
        <v/>
      </c>
      <c r="J132" s="119" t="str" cm="1">
        <f t="array" ref="J132">IF(INDEX(Фаза, ROW(O130)) = "", "", INDEX(Фаза, ROW(O130)))</f>
        <v/>
      </c>
      <c r="K132" s="119" t="str" cm="1">
        <f t="array" ref="K132">IF(INDEX(РЕ, ROW(P130)) = "", "", INDEX(РЕ, ROW(P130)))</f>
        <v/>
      </c>
      <c r="L132" s="119" t="str" cm="1">
        <f t="array" ref="L132">IF(INDEX(Класс, ROW(S130)) = "", "", INDEX(Класс, ROW(S130)))</f>
        <v/>
      </c>
      <c r="M132" s="119" t="str" cm="1">
        <f t="array" ref="M132">IF(INDEX(Установленная_мощность, ROW(U130)) = "", "", INDEX(Установленная_мощность, ROW(U130)))</f>
        <v/>
      </c>
      <c r="N132" s="119" t="str" cm="1">
        <f t="array" ref="N132">IF(INDEX(Расчетный_ток, ROW(V130)) = "", "", INDEX(Расчетный_ток, ROW(V130)))</f>
        <v/>
      </c>
      <c r="O132" s="119" t="str" cm="1">
        <f t="array" ref="O132">IF(INDEX(Наименование_потребителя, ROW(W130)) = "", "", INDEX(Наименование_потребителя, ROW(W130)))</f>
        <v/>
      </c>
      <c r="P132" s="119" t="str" cm="1">
        <f t="array" ref="P132">IF(INDEX(Условное_обозначение, ROW(X130)) = "", "", INDEX(Условное_обозначение, ROW(X130)))</f>
        <v/>
      </c>
    </row>
    <row r="133" spans="1:16" x14ac:dyDescent="0.3">
      <c r="A133" s="119" t="str" cm="1">
        <f t="array" ref="A133">IF(INDEX(Вводной_щит, ROW(C131)) = "", "", INDEX(Вводной_щит, ROW(C131)))</f>
        <v/>
      </c>
      <c r="B133" s="119" t="str" cm="1">
        <f t="array" ref="B133">IF(INDEX(Номер, ROW(F131)) = "", "", INDEX(Номер, ROW(F131)))</f>
        <v/>
      </c>
      <c r="C133" s="119" t="str" cm="1">
        <f t="array" ref="C133">IF(INDEX(Тип, ROW(H131)) = "", "", INDEX(Тип, ROW(H131)))</f>
        <v/>
      </c>
      <c r="D133" s="119" t="str" cm="1">
        <f t="array" ref="D133">IF(INDEX(Автомат, ROW(I131)) = "", "", INDEX(Автомат, ROW(I131)))</f>
        <v/>
      </c>
      <c r="E133" s="119" t="str" cm="1">
        <f t="array" ref="E133">IF(INDEX(Производитель, ROW(J131)) = "", "", INDEX(Производитель, ROW(J131)))</f>
        <v/>
      </c>
      <c r="F133" s="119" t="str" cm="1">
        <f t="array" ref="F133">IF(INDEX(Номинал, ROW(K131)) = "", "", INDEX(Номинал, ROW(K131)))</f>
        <v/>
      </c>
      <c r="G133" s="119" t="str" cm="1">
        <f t="array" ref="G133">IF(INDEX(Ток_утечки_УЗО, ROW(L131)) = "", "", INDEX(Ток_утечки_УЗО, ROW(L131)))</f>
        <v/>
      </c>
      <c r="H133" s="119" t="str" cm="1">
        <f t="array" ref="H133">IF(INDEX(Марка_кабеля, ROW(M131)) = "", "", INDEX(Марка_кабеля, ROW(M131)))</f>
        <v/>
      </c>
      <c r="I133" s="119" t="str" cm="1">
        <f t="array" ref="I133">IF(INDEX(Сечение, ROW(N131)) = "", "", INDEX(Сечение, ROW(N131)))</f>
        <v/>
      </c>
      <c r="J133" s="119" t="str" cm="1">
        <f t="array" ref="J133">IF(INDEX(Фаза, ROW(O131)) = "", "", INDEX(Фаза, ROW(O131)))</f>
        <v/>
      </c>
      <c r="K133" s="119" t="str" cm="1">
        <f t="array" ref="K133">IF(INDEX(РЕ, ROW(P131)) = "", "", INDEX(РЕ, ROW(P131)))</f>
        <v/>
      </c>
      <c r="L133" s="119" t="str" cm="1">
        <f t="array" ref="L133">IF(INDEX(Класс, ROW(S131)) = "", "", INDEX(Класс, ROW(S131)))</f>
        <v/>
      </c>
      <c r="M133" s="119" t="str" cm="1">
        <f t="array" ref="M133">IF(INDEX(Установленная_мощность, ROW(U131)) = "", "", INDEX(Установленная_мощность, ROW(U131)))</f>
        <v/>
      </c>
      <c r="N133" s="119" t="str" cm="1">
        <f t="array" ref="N133">IF(INDEX(Расчетный_ток, ROW(V131)) = "", "", INDEX(Расчетный_ток, ROW(V131)))</f>
        <v/>
      </c>
      <c r="O133" s="119" t="str" cm="1">
        <f t="array" ref="O133">IF(INDEX(Наименование_потребителя, ROW(W131)) = "", "", INDEX(Наименование_потребителя, ROW(W131)))</f>
        <v/>
      </c>
      <c r="P133" s="119" t="str" cm="1">
        <f t="array" ref="P133">IF(INDEX(Условное_обозначение, ROW(X131)) = "", "", INDEX(Условное_обозначение, ROW(X131)))</f>
        <v/>
      </c>
    </row>
    <row r="134" spans="1:16" x14ac:dyDescent="0.3">
      <c r="A134" s="119" t="str" cm="1">
        <f t="array" ref="A134">IF(INDEX(Вводной_щит, ROW(C132)) = "", "", INDEX(Вводной_щит, ROW(C132)))</f>
        <v/>
      </c>
      <c r="B134" s="119" t="str" cm="1">
        <f t="array" ref="B134">IF(INDEX(Номер, ROW(F132)) = "", "", INDEX(Номер, ROW(F132)))</f>
        <v/>
      </c>
      <c r="C134" s="119" t="str" cm="1">
        <f t="array" ref="C134">IF(INDEX(Тип, ROW(H132)) = "", "", INDEX(Тип, ROW(H132)))</f>
        <v/>
      </c>
      <c r="D134" s="119" t="str" cm="1">
        <f t="array" ref="D134">IF(INDEX(Автомат, ROW(I132)) = "", "", INDEX(Автомат, ROW(I132)))</f>
        <v/>
      </c>
      <c r="E134" s="119" t="str" cm="1">
        <f t="array" ref="E134">IF(INDEX(Производитель, ROW(J132)) = "", "", INDEX(Производитель, ROW(J132)))</f>
        <v/>
      </c>
      <c r="F134" s="119" t="str" cm="1">
        <f t="array" ref="F134">IF(INDEX(Номинал, ROW(K132)) = "", "", INDEX(Номинал, ROW(K132)))</f>
        <v/>
      </c>
      <c r="G134" s="119" t="str" cm="1">
        <f t="array" ref="G134">IF(INDEX(Ток_утечки_УЗО, ROW(L132)) = "", "", INDEX(Ток_утечки_УЗО, ROW(L132)))</f>
        <v/>
      </c>
      <c r="H134" s="119" t="str" cm="1">
        <f t="array" ref="H134">IF(INDEX(Марка_кабеля, ROW(M132)) = "", "", INDEX(Марка_кабеля, ROW(M132)))</f>
        <v/>
      </c>
      <c r="I134" s="119" t="str" cm="1">
        <f t="array" ref="I134">IF(INDEX(Сечение, ROW(N132)) = "", "", INDEX(Сечение, ROW(N132)))</f>
        <v/>
      </c>
      <c r="J134" s="119" t="str" cm="1">
        <f t="array" ref="J134">IF(INDEX(Фаза, ROW(O132)) = "", "", INDEX(Фаза, ROW(O132)))</f>
        <v/>
      </c>
      <c r="K134" s="119" t="str" cm="1">
        <f t="array" ref="K134">IF(INDEX(РЕ, ROW(P132)) = "", "", INDEX(РЕ, ROW(P132)))</f>
        <v/>
      </c>
      <c r="L134" s="119" t="str" cm="1">
        <f t="array" ref="L134">IF(INDEX(Класс, ROW(S132)) = "", "", INDEX(Класс, ROW(S132)))</f>
        <v/>
      </c>
      <c r="M134" s="119" t="str" cm="1">
        <f t="array" ref="M134">IF(INDEX(Установленная_мощность, ROW(U132)) = "", "", INDEX(Установленная_мощность, ROW(U132)))</f>
        <v/>
      </c>
      <c r="N134" s="119" t="str" cm="1">
        <f t="array" ref="N134">IF(INDEX(Расчетный_ток, ROW(V132)) = "", "", INDEX(Расчетный_ток, ROW(V132)))</f>
        <v/>
      </c>
      <c r="O134" s="119" t="str" cm="1">
        <f t="array" ref="O134">IF(INDEX(Наименование_потребителя, ROW(W132)) = "", "", INDEX(Наименование_потребителя, ROW(W132)))</f>
        <v/>
      </c>
      <c r="P134" s="119" t="str" cm="1">
        <f t="array" ref="P134">IF(INDEX(Условное_обозначение, ROW(X132)) = "", "", INDEX(Условное_обозначение, ROW(X132)))</f>
        <v/>
      </c>
    </row>
    <row r="135" spans="1:16" x14ac:dyDescent="0.3">
      <c r="A135" s="119" t="str" cm="1">
        <f t="array" ref="A135">IF(INDEX(Вводной_щит, ROW(C133)) = "", "", INDEX(Вводной_щит, ROW(C133)))</f>
        <v/>
      </c>
      <c r="B135" s="119" t="str" cm="1">
        <f t="array" ref="B135">IF(INDEX(Номер, ROW(F133)) = "", "", INDEX(Номер, ROW(F133)))</f>
        <v/>
      </c>
      <c r="C135" s="119" t="str" cm="1">
        <f t="array" ref="C135">IF(INDEX(Тип, ROW(H133)) = "", "", INDEX(Тип, ROW(H133)))</f>
        <v/>
      </c>
      <c r="D135" s="119" t="str" cm="1">
        <f t="array" ref="D135">IF(INDEX(Автомат, ROW(I133)) = "", "", INDEX(Автомат, ROW(I133)))</f>
        <v/>
      </c>
      <c r="E135" s="119" t="str" cm="1">
        <f t="array" ref="E135">IF(INDEX(Производитель, ROW(J133)) = "", "", INDEX(Производитель, ROW(J133)))</f>
        <v/>
      </c>
      <c r="F135" s="119" t="str" cm="1">
        <f t="array" ref="F135">IF(INDEX(Номинал, ROW(K133)) = "", "", INDEX(Номинал, ROW(K133)))</f>
        <v/>
      </c>
      <c r="G135" s="119" t="str" cm="1">
        <f t="array" ref="G135">IF(INDEX(Ток_утечки_УЗО, ROW(L133)) = "", "", INDEX(Ток_утечки_УЗО, ROW(L133)))</f>
        <v/>
      </c>
      <c r="H135" s="119" t="str" cm="1">
        <f t="array" ref="H135">IF(INDEX(Марка_кабеля, ROW(M133)) = "", "", INDEX(Марка_кабеля, ROW(M133)))</f>
        <v/>
      </c>
      <c r="I135" s="119" t="str" cm="1">
        <f t="array" ref="I135">IF(INDEX(Сечение, ROW(N133)) = "", "", INDEX(Сечение, ROW(N133)))</f>
        <v/>
      </c>
      <c r="J135" s="119" t="str" cm="1">
        <f t="array" ref="J135">IF(INDEX(Фаза, ROW(O133)) = "", "", INDEX(Фаза, ROW(O133)))</f>
        <v/>
      </c>
      <c r="K135" s="119" t="str" cm="1">
        <f t="array" ref="K135">IF(INDEX(РЕ, ROW(P133)) = "", "", INDEX(РЕ, ROW(P133)))</f>
        <v/>
      </c>
      <c r="L135" s="119" t="str" cm="1">
        <f t="array" ref="L135">IF(INDEX(Класс, ROW(S133)) = "", "", INDEX(Класс, ROW(S133)))</f>
        <v/>
      </c>
      <c r="M135" s="119" t="str" cm="1">
        <f t="array" ref="M135">IF(INDEX(Установленная_мощность, ROW(U133)) = "", "", INDEX(Установленная_мощность, ROW(U133)))</f>
        <v/>
      </c>
      <c r="N135" s="119" t="str" cm="1">
        <f t="array" ref="N135">IF(INDEX(Расчетный_ток, ROW(V133)) = "", "", INDEX(Расчетный_ток, ROW(V133)))</f>
        <v/>
      </c>
      <c r="O135" s="119" t="str" cm="1">
        <f t="array" ref="O135">IF(INDEX(Наименование_потребителя, ROW(W133)) = "", "", INDEX(Наименование_потребителя, ROW(W133)))</f>
        <v/>
      </c>
      <c r="P135" s="119" t="str" cm="1">
        <f t="array" ref="P135">IF(INDEX(Условное_обозначение, ROW(X133)) = "", "", INDEX(Условное_обозначение, ROW(X133)))</f>
        <v/>
      </c>
    </row>
    <row r="136" spans="1:16" x14ac:dyDescent="0.3">
      <c r="A136" s="119" t="str" cm="1">
        <f t="array" ref="A136">IF(INDEX(Вводной_щит, ROW(C134)) = "", "", INDEX(Вводной_щит, ROW(C134)))</f>
        <v/>
      </c>
      <c r="B136" s="119" t="str" cm="1">
        <f t="array" ref="B136">IF(INDEX(Номер, ROW(F134)) = "", "", INDEX(Номер, ROW(F134)))</f>
        <v/>
      </c>
      <c r="C136" s="119" t="str" cm="1">
        <f t="array" ref="C136">IF(INDEX(Тип, ROW(H134)) = "", "", INDEX(Тип, ROW(H134)))</f>
        <v/>
      </c>
      <c r="D136" s="119" t="str" cm="1">
        <f t="array" ref="D136">IF(INDEX(Автомат, ROW(I134)) = "", "", INDEX(Автомат, ROW(I134)))</f>
        <v/>
      </c>
      <c r="E136" s="119" t="str" cm="1">
        <f t="array" ref="E136">IF(INDEX(Производитель, ROW(J134)) = "", "", INDEX(Производитель, ROW(J134)))</f>
        <v/>
      </c>
      <c r="F136" s="119" t="str" cm="1">
        <f t="array" ref="F136">IF(INDEX(Номинал, ROW(K134)) = "", "", INDEX(Номинал, ROW(K134)))</f>
        <v/>
      </c>
      <c r="G136" s="119" t="str" cm="1">
        <f t="array" ref="G136">IF(INDEX(Ток_утечки_УЗО, ROW(L134)) = "", "", INDEX(Ток_утечки_УЗО, ROW(L134)))</f>
        <v/>
      </c>
      <c r="H136" s="119" t="str" cm="1">
        <f t="array" ref="H136">IF(INDEX(Марка_кабеля, ROW(M134)) = "", "", INDEX(Марка_кабеля, ROW(M134)))</f>
        <v/>
      </c>
      <c r="I136" s="119" t="str" cm="1">
        <f t="array" ref="I136">IF(INDEX(Сечение, ROW(N134)) = "", "", INDEX(Сечение, ROW(N134)))</f>
        <v/>
      </c>
      <c r="J136" s="119" t="str" cm="1">
        <f t="array" ref="J136">IF(INDEX(Фаза, ROW(O134)) = "", "", INDEX(Фаза, ROW(O134)))</f>
        <v/>
      </c>
      <c r="K136" s="119" t="str" cm="1">
        <f t="array" ref="K136">IF(INDEX(РЕ, ROW(P134)) = "", "", INDEX(РЕ, ROW(P134)))</f>
        <v/>
      </c>
      <c r="L136" s="119" t="str" cm="1">
        <f t="array" ref="L136">IF(INDEX(Класс, ROW(S134)) = "", "", INDEX(Класс, ROW(S134)))</f>
        <v/>
      </c>
      <c r="M136" s="119" t="str" cm="1">
        <f t="array" ref="M136">IF(INDEX(Установленная_мощность, ROW(U134)) = "", "", INDEX(Установленная_мощность, ROW(U134)))</f>
        <v/>
      </c>
      <c r="N136" s="119" t="str" cm="1">
        <f t="array" ref="N136">IF(INDEX(Расчетный_ток, ROW(V134)) = "", "", INDEX(Расчетный_ток, ROW(V134)))</f>
        <v/>
      </c>
      <c r="O136" s="119" t="str" cm="1">
        <f t="array" ref="O136">IF(INDEX(Наименование_потребителя, ROW(W134)) = "", "", INDEX(Наименование_потребителя, ROW(W134)))</f>
        <v/>
      </c>
      <c r="P136" s="119" t="str" cm="1">
        <f t="array" ref="P136">IF(INDEX(Условное_обозначение, ROW(X134)) = "", "", INDEX(Условное_обозначение, ROW(X134)))</f>
        <v/>
      </c>
    </row>
    <row r="137" spans="1:16" x14ac:dyDescent="0.3">
      <c r="A137" s="119" t="str" cm="1">
        <f t="array" ref="A137">IF(INDEX(Вводной_щит, ROW(C135)) = "", "", INDEX(Вводной_щит, ROW(C135)))</f>
        <v/>
      </c>
      <c r="B137" s="119" t="str" cm="1">
        <f t="array" ref="B137">IF(INDEX(Номер, ROW(F135)) = "", "", INDEX(Номер, ROW(F135)))</f>
        <v/>
      </c>
      <c r="C137" s="119" t="str" cm="1">
        <f t="array" ref="C137">IF(INDEX(Тип, ROW(H135)) = "", "", INDEX(Тип, ROW(H135)))</f>
        <v/>
      </c>
      <c r="D137" s="119" t="str" cm="1">
        <f t="array" ref="D137">IF(INDEX(Автомат, ROW(I135)) = "", "", INDEX(Автомат, ROW(I135)))</f>
        <v/>
      </c>
      <c r="E137" s="119" t="str" cm="1">
        <f t="array" ref="E137">IF(INDEX(Производитель, ROW(J135)) = "", "", INDEX(Производитель, ROW(J135)))</f>
        <v/>
      </c>
      <c r="F137" s="119" t="str" cm="1">
        <f t="array" ref="F137">IF(INDEX(Номинал, ROW(K135)) = "", "", INDEX(Номинал, ROW(K135)))</f>
        <v/>
      </c>
      <c r="G137" s="119" t="str" cm="1">
        <f t="array" ref="G137">IF(INDEX(Ток_утечки_УЗО, ROW(L135)) = "", "", INDEX(Ток_утечки_УЗО, ROW(L135)))</f>
        <v/>
      </c>
      <c r="H137" s="119" t="str" cm="1">
        <f t="array" ref="H137">IF(INDEX(Марка_кабеля, ROW(M135)) = "", "", INDEX(Марка_кабеля, ROW(M135)))</f>
        <v/>
      </c>
      <c r="I137" s="119" t="str" cm="1">
        <f t="array" ref="I137">IF(INDEX(Сечение, ROW(N135)) = "", "", INDEX(Сечение, ROW(N135)))</f>
        <v/>
      </c>
      <c r="J137" s="119" t="str" cm="1">
        <f t="array" ref="J137">IF(INDEX(Фаза, ROW(O135)) = "", "", INDEX(Фаза, ROW(O135)))</f>
        <v/>
      </c>
      <c r="K137" s="119" t="str" cm="1">
        <f t="array" ref="K137">IF(INDEX(РЕ, ROW(P135)) = "", "", INDEX(РЕ, ROW(P135)))</f>
        <v/>
      </c>
      <c r="L137" s="119" t="str" cm="1">
        <f t="array" ref="L137">IF(INDEX(Класс, ROW(S135)) = "", "", INDEX(Класс, ROW(S135)))</f>
        <v/>
      </c>
      <c r="M137" s="119" t="str" cm="1">
        <f t="array" ref="M137">IF(INDEX(Установленная_мощность, ROW(U135)) = "", "", INDEX(Установленная_мощность, ROW(U135)))</f>
        <v/>
      </c>
      <c r="N137" s="119" t="str" cm="1">
        <f t="array" ref="N137">IF(INDEX(Расчетный_ток, ROW(V135)) = "", "", INDEX(Расчетный_ток, ROW(V135)))</f>
        <v/>
      </c>
      <c r="O137" s="119" t="str" cm="1">
        <f t="array" ref="O137">IF(INDEX(Наименование_потребителя, ROW(W135)) = "", "", INDEX(Наименование_потребителя, ROW(W135)))</f>
        <v/>
      </c>
      <c r="P137" s="119" t="str" cm="1">
        <f t="array" ref="P137">IF(INDEX(Условное_обозначение, ROW(X135)) = "", "", INDEX(Условное_обозначение, ROW(X135)))</f>
        <v/>
      </c>
    </row>
    <row r="138" spans="1:16" x14ac:dyDescent="0.3">
      <c r="A138" s="119" t="str" cm="1">
        <f t="array" ref="A138">IF(INDEX(Вводной_щит, ROW(C136)) = "", "", INDEX(Вводной_щит, ROW(C136)))</f>
        <v/>
      </c>
      <c r="B138" s="119" t="str" cm="1">
        <f t="array" ref="B138">IF(INDEX(Номер, ROW(F136)) = "", "", INDEX(Номер, ROW(F136)))</f>
        <v/>
      </c>
      <c r="C138" s="119" t="str" cm="1">
        <f t="array" ref="C138">IF(INDEX(Тип, ROW(H136)) = "", "", INDEX(Тип, ROW(H136)))</f>
        <v/>
      </c>
      <c r="D138" s="119" t="str" cm="1">
        <f t="array" ref="D138">IF(INDEX(Автомат, ROW(I136)) = "", "", INDEX(Автомат, ROW(I136)))</f>
        <v/>
      </c>
      <c r="E138" s="119" t="str" cm="1">
        <f t="array" ref="E138">IF(INDEX(Производитель, ROW(J136)) = "", "", INDEX(Производитель, ROW(J136)))</f>
        <v/>
      </c>
      <c r="F138" s="119" t="str" cm="1">
        <f t="array" ref="F138">IF(INDEX(Номинал, ROW(K136)) = "", "", INDEX(Номинал, ROW(K136)))</f>
        <v/>
      </c>
      <c r="G138" s="119" t="str" cm="1">
        <f t="array" ref="G138">IF(INDEX(Ток_утечки_УЗО, ROW(L136)) = "", "", INDEX(Ток_утечки_УЗО, ROW(L136)))</f>
        <v/>
      </c>
      <c r="H138" s="119" t="str" cm="1">
        <f t="array" ref="H138">IF(INDEX(Марка_кабеля, ROW(M136)) = "", "", INDEX(Марка_кабеля, ROW(M136)))</f>
        <v/>
      </c>
      <c r="I138" s="119" t="str" cm="1">
        <f t="array" ref="I138">IF(INDEX(Сечение, ROW(N136)) = "", "", INDEX(Сечение, ROW(N136)))</f>
        <v/>
      </c>
      <c r="J138" s="119" t="str" cm="1">
        <f t="array" ref="J138">IF(INDEX(Фаза, ROW(O136)) = "", "", INDEX(Фаза, ROW(O136)))</f>
        <v/>
      </c>
      <c r="K138" s="119" t="str" cm="1">
        <f t="array" ref="K138">IF(INDEX(РЕ, ROW(P136)) = "", "", INDEX(РЕ, ROW(P136)))</f>
        <v/>
      </c>
      <c r="L138" s="119" t="str" cm="1">
        <f t="array" ref="L138">IF(INDEX(Класс, ROW(S136)) = "", "", INDEX(Класс, ROW(S136)))</f>
        <v/>
      </c>
      <c r="M138" s="119" t="str" cm="1">
        <f t="array" ref="M138">IF(INDEX(Установленная_мощность, ROW(U136)) = "", "", INDEX(Установленная_мощность, ROW(U136)))</f>
        <v/>
      </c>
      <c r="N138" s="119" t="str" cm="1">
        <f t="array" ref="N138">IF(INDEX(Расчетный_ток, ROW(V136)) = "", "", INDEX(Расчетный_ток, ROW(V136)))</f>
        <v/>
      </c>
      <c r="O138" s="119" t="str" cm="1">
        <f t="array" ref="O138">IF(INDEX(Наименование_потребителя, ROW(W136)) = "", "", INDEX(Наименование_потребителя, ROW(W136)))</f>
        <v/>
      </c>
      <c r="P138" s="119" t="str" cm="1">
        <f t="array" ref="P138">IF(INDEX(Условное_обозначение, ROW(X136)) = "", "", INDEX(Условное_обозначение, ROW(X136)))</f>
        <v/>
      </c>
    </row>
    <row r="139" spans="1:16" x14ac:dyDescent="0.3">
      <c r="A139" s="119" t="str" cm="1">
        <f t="array" ref="A139">IF(INDEX(Вводной_щит, ROW(C137)) = "", "", INDEX(Вводной_щит, ROW(C137)))</f>
        <v/>
      </c>
      <c r="B139" s="119" t="str" cm="1">
        <f t="array" ref="B139">IF(INDEX(Номер, ROW(F137)) = "", "", INDEX(Номер, ROW(F137)))</f>
        <v/>
      </c>
      <c r="C139" s="119" t="str" cm="1">
        <f t="array" ref="C139">IF(INDEX(Тип, ROW(H137)) = "", "", INDEX(Тип, ROW(H137)))</f>
        <v/>
      </c>
      <c r="D139" s="119" t="str" cm="1">
        <f t="array" ref="D139">IF(INDEX(Автомат, ROW(I137)) = "", "", INDEX(Автомат, ROW(I137)))</f>
        <v/>
      </c>
      <c r="E139" s="119" t="str" cm="1">
        <f t="array" ref="E139">IF(INDEX(Производитель, ROW(J137)) = "", "", INDEX(Производитель, ROW(J137)))</f>
        <v/>
      </c>
      <c r="F139" s="119" t="str" cm="1">
        <f t="array" ref="F139">IF(INDEX(Номинал, ROW(K137)) = "", "", INDEX(Номинал, ROW(K137)))</f>
        <v/>
      </c>
      <c r="G139" s="119" t="str" cm="1">
        <f t="array" ref="G139">IF(INDEX(Ток_утечки_УЗО, ROW(L137)) = "", "", INDEX(Ток_утечки_УЗО, ROW(L137)))</f>
        <v/>
      </c>
      <c r="H139" s="119" t="str" cm="1">
        <f t="array" ref="H139">IF(INDEX(Марка_кабеля, ROW(M137)) = "", "", INDEX(Марка_кабеля, ROW(M137)))</f>
        <v/>
      </c>
      <c r="I139" s="119" t="str" cm="1">
        <f t="array" ref="I139">IF(INDEX(Сечение, ROW(N137)) = "", "", INDEX(Сечение, ROW(N137)))</f>
        <v/>
      </c>
      <c r="J139" s="119" t="str" cm="1">
        <f t="array" ref="J139">IF(INDEX(Фаза, ROW(O137)) = "", "", INDEX(Фаза, ROW(O137)))</f>
        <v/>
      </c>
      <c r="K139" s="119" t="str" cm="1">
        <f t="array" ref="K139">IF(INDEX(РЕ, ROW(P137)) = "", "", INDEX(РЕ, ROW(P137)))</f>
        <v/>
      </c>
      <c r="L139" s="119" t="str" cm="1">
        <f t="array" ref="L139">IF(INDEX(Класс, ROW(S137)) = "", "", INDEX(Класс, ROW(S137)))</f>
        <v/>
      </c>
      <c r="M139" s="119" t="str" cm="1">
        <f t="array" ref="M139">IF(INDEX(Установленная_мощность, ROW(U137)) = "", "", INDEX(Установленная_мощность, ROW(U137)))</f>
        <v/>
      </c>
      <c r="N139" s="119" t="str" cm="1">
        <f t="array" ref="N139">IF(INDEX(Расчетный_ток, ROW(V137)) = "", "", INDEX(Расчетный_ток, ROW(V137)))</f>
        <v/>
      </c>
      <c r="O139" s="119" t="str" cm="1">
        <f t="array" ref="O139">IF(INDEX(Наименование_потребителя, ROW(W137)) = "", "", INDEX(Наименование_потребителя, ROW(W137)))</f>
        <v/>
      </c>
      <c r="P139" s="119" t="str" cm="1">
        <f t="array" ref="P139">IF(INDEX(Условное_обозначение, ROW(X137)) = "", "", INDEX(Условное_обозначение, ROW(X137)))</f>
        <v/>
      </c>
    </row>
    <row r="140" spans="1:16" x14ac:dyDescent="0.3">
      <c r="A140" s="119" t="str" cm="1">
        <f t="array" ref="A140">IF(INDEX(Вводной_щит, ROW(C138)) = "", "", INDEX(Вводной_щит, ROW(C138)))</f>
        <v/>
      </c>
      <c r="B140" s="119" t="str" cm="1">
        <f t="array" ref="B140">IF(INDEX(Номер, ROW(F138)) = "", "", INDEX(Номер, ROW(F138)))</f>
        <v/>
      </c>
      <c r="C140" s="119" t="str" cm="1">
        <f t="array" ref="C140">IF(INDEX(Тип, ROW(H138)) = "", "", INDEX(Тип, ROW(H138)))</f>
        <v/>
      </c>
      <c r="D140" s="119" t="str" cm="1">
        <f t="array" ref="D140">IF(INDEX(Автомат, ROW(I138)) = "", "", INDEX(Автомат, ROW(I138)))</f>
        <v/>
      </c>
      <c r="E140" s="119" t="str" cm="1">
        <f t="array" ref="E140">IF(INDEX(Производитель, ROW(J138)) = "", "", INDEX(Производитель, ROW(J138)))</f>
        <v/>
      </c>
      <c r="F140" s="119" t="str" cm="1">
        <f t="array" ref="F140">IF(INDEX(Номинал, ROW(K138)) = "", "", INDEX(Номинал, ROW(K138)))</f>
        <v/>
      </c>
      <c r="G140" s="119" t="str" cm="1">
        <f t="array" ref="G140">IF(INDEX(Ток_утечки_УЗО, ROW(L138)) = "", "", INDEX(Ток_утечки_УЗО, ROW(L138)))</f>
        <v/>
      </c>
      <c r="H140" s="119" t="str" cm="1">
        <f t="array" ref="H140">IF(INDEX(Марка_кабеля, ROW(M138)) = "", "", INDEX(Марка_кабеля, ROW(M138)))</f>
        <v/>
      </c>
      <c r="I140" s="119" t="str" cm="1">
        <f t="array" ref="I140">IF(INDEX(Сечение, ROW(N138)) = "", "", INDEX(Сечение, ROW(N138)))</f>
        <v/>
      </c>
      <c r="J140" s="119" t="str" cm="1">
        <f t="array" ref="J140">IF(INDEX(Фаза, ROW(O138)) = "", "", INDEX(Фаза, ROW(O138)))</f>
        <v/>
      </c>
      <c r="K140" s="119" t="str" cm="1">
        <f t="array" ref="K140">IF(INDEX(РЕ, ROW(P138)) = "", "", INDEX(РЕ, ROW(P138)))</f>
        <v/>
      </c>
      <c r="L140" s="119" t="str" cm="1">
        <f t="array" ref="L140">IF(INDEX(Класс, ROW(S138)) = "", "", INDEX(Класс, ROW(S138)))</f>
        <v/>
      </c>
      <c r="M140" s="119" t="str" cm="1">
        <f t="array" ref="M140">IF(INDEX(Установленная_мощность, ROW(U138)) = "", "", INDEX(Установленная_мощность, ROW(U138)))</f>
        <v/>
      </c>
      <c r="N140" s="119" t="str" cm="1">
        <f t="array" ref="N140">IF(INDEX(Расчетный_ток, ROW(V138)) = "", "", INDEX(Расчетный_ток, ROW(V138)))</f>
        <v/>
      </c>
      <c r="O140" s="119" t="str" cm="1">
        <f t="array" ref="O140">IF(INDEX(Наименование_потребителя, ROW(W138)) = "", "", INDEX(Наименование_потребителя, ROW(W138)))</f>
        <v/>
      </c>
      <c r="P140" s="119" t="str" cm="1">
        <f t="array" ref="P140">IF(INDEX(Условное_обозначение, ROW(X138)) = "", "", INDEX(Условное_обозначение, ROW(X138)))</f>
        <v/>
      </c>
    </row>
    <row r="141" spans="1:16" x14ac:dyDescent="0.3">
      <c r="A141" s="119" t="str" cm="1">
        <f t="array" ref="A141">IF(INDEX(Вводной_щит, ROW(C139)) = "", "", INDEX(Вводной_щит, ROW(C139)))</f>
        <v/>
      </c>
      <c r="B141" s="119" t="str" cm="1">
        <f t="array" ref="B141">IF(INDEX(Номер, ROW(F139)) = "", "", INDEX(Номер, ROW(F139)))</f>
        <v/>
      </c>
      <c r="C141" s="119" t="str" cm="1">
        <f t="array" ref="C141">IF(INDEX(Тип, ROW(H139)) = "", "", INDEX(Тип, ROW(H139)))</f>
        <v/>
      </c>
      <c r="D141" s="119" t="str" cm="1">
        <f t="array" ref="D141">IF(INDEX(Автомат, ROW(I139)) = "", "", INDEX(Автомат, ROW(I139)))</f>
        <v/>
      </c>
      <c r="E141" s="119" t="str" cm="1">
        <f t="array" ref="E141">IF(INDEX(Производитель, ROW(J139)) = "", "", INDEX(Производитель, ROW(J139)))</f>
        <v/>
      </c>
      <c r="F141" s="119" t="str" cm="1">
        <f t="array" ref="F141">IF(INDEX(Номинал, ROW(K139)) = "", "", INDEX(Номинал, ROW(K139)))</f>
        <v/>
      </c>
      <c r="G141" s="119" t="str" cm="1">
        <f t="array" ref="G141">IF(INDEX(Ток_утечки_УЗО, ROW(L139)) = "", "", INDEX(Ток_утечки_УЗО, ROW(L139)))</f>
        <v/>
      </c>
      <c r="H141" s="119" t="str" cm="1">
        <f t="array" ref="H141">IF(INDEX(Марка_кабеля, ROW(M139)) = "", "", INDEX(Марка_кабеля, ROW(M139)))</f>
        <v/>
      </c>
      <c r="I141" s="119" t="str" cm="1">
        <f t="array" ref="I141">IF(INDEX(Сечение, ROW(N139)) = "", "", INDEX(Сечение, ROW(N139)))</f>
        <v/>
      </c>
      <c r="J141" s="119" t="str" cm="1">
        <f t="array" ref="J141">IF(INDEX(Фаза, ROW(O139)) = "", "", INDEX(Фаза, ROW(O139)))</f>
        <v/>
      </c>
      <c r="K141" s="119" t="str" cm="1">
        <f t="array" ref="K141">IF(INDEX(РЕ, ROW(P139)) = "", "", INDEX(РЕ, ROW(P139)))</f>
        <v/>
      </c>
      <c r="L141" s="119" t="str" cm="1">
        <f t="array" ref="L141">IF(INDEX(Класс, ROW(S139)) = "", "", INDEX(Класс, ROW(S139)))</f>
        <v/>
      </c>
      <c r="M141" s="119" t="str" cm="1">
        <f t="array" ref="M141">IF(INDEX(Установленная_мощность, ROW(U139)) = "", "", INDEX(Установленная_мощность, ROW(U139)))</f>
        <v/>
      </c>
      <c r="N141" s="119" t="str" cm="1">
        <f t="array" ref="N141">IF(INDEX(Расчетный_ток, ROW(V139)) = "", "", INDEX(Расчетный_ток, ROW(V139)))</f>
        <v/>
      </c>
      <c r="O141" s="119" t="str" cm="1">
        <f t="array" ref="O141">IF(INDEX(Наименование_потребителя, ROW(W139)) = "", "", INDEX(Наименование_потребителя, ROW(W139)))</f>
        <v/>
      </c>
      <c r="P141" s="119" t="str" cm="1">
        <f t="array" ref="P141">IF(INDEX(Условное_обозначение, ROW(X139)) = "", "", INDEX(Условное_обозначение, ROW(X139)))</f>
        <v/>
      </c>
    </row>
    <row r="142" spans="1:16" x14ac:dyDescent="0.3">
      <c r="A142" s="119" t="str" cm="1">
        <f t="array" ref="A142">IF(INDEX(Вводной_щит, ROW(C140)) = "", "", INDEX(Вводной_щит, ROW(C140)))</f>
        <v/>
      </c>
      <c r="B142" s="119" t="str" cm="1">
        <f t="array" ref="B142">IF(INDEX(Номер, ROW(F140)) = "", "", INDEX(Номер, ROW(F140)))</f>
        <v/>
      </c>
      <c r="C142" s="119" t="str" cm="1">
        <f t="array" ref="C142">IF(INDEX(Тип, ROW(H140)) = "", "", INDEX(Тип, ROW(H140)))</f>
        <v/>
      </c>
      <c r="D142" s="119" t="str" cm="1">
        <f t="array" ref="D142">IF(INDEX(Автомат, ROW(I140)) = "", "", INDEX(Автомат, ROW(I140)))</f>
        <v/>
      </c>
      <c r="E142" s="119" t="str" cm="1">
        <f t="array" ref="E142">IF(INDEX(Производитель, ROW(J140)) = "", "", INDEX(Производитель, ROW(J140)))</f>
        <v/>
      </c>
      <c r="F142" s="119" t="str" cm="1">
        <f t="array" ref="F142">IF(INDEX(Номинал, ROW(K140)) = "", "", INDEX(Номинал, ROW(K140)))</f>
        <v/>
      </c>
      <c r="G142" s="119" t="str" cm="1">
        <f t="array" ref="G142">IF(INDEX(Ток_утечки_УЗО, ROW(L140)) = "", "", INDEX(Ток_утечки_УЗО, ROW(L140)))</f>
        <v/>
      </c>
      <c r="H142" s="119" t="str" cm="1">
        <f t="array" ref="H142">IF(INDEX(Марка_кабеля, ROW(M140)) = "", "", INDEX(Марка_кабеля, ROW(M140)))</f>
        <v/>
      </c>
      <c r="I142" s="119" t="str" cm="1">
        <f t="array" ref="I142">IF(INDEX(Сечение, ROW(N140)) = "", "", INDEX(Сечение, ROW(N140)))</f>
        <v/>
      </c>
      <c r="J142" s="119" t="str" cm="1">
        <f t="array" ref="J142">IF(INDEX(Фаза, ROW(O140)) = "", "", INDEX(Фаза, ROW(O140)))</f>
        <v/>
      </c>
      <c r="K142" s="119" t="str" cm="1">
        <f t="array" ref="K142">IF(INDEX(РЕ, ROW(P140)) = "", "", INDEX(РЕ, ROW(P140)))</f>
        <v/>
      </c>
      <c r="L142" s="119" t="str" cm="1">
        <f t="array" ref="L142">IF(INDEX(Класс, ROW(S140)) = "", "", INDEX(Класс, ROW(S140)))</f>
        <v/>
      </c>
      <c r="M142" s="119" t="str" cm="1">
        <f t="array" ref="M142">IF(INDEX(Установленная_мощность, ROW(U140)) = "", "", INDEX(Установленная_мощность, ROW(U140)))</f>
        <v/>
      </c>
      <c r="N142" s="119" t="str" cm="1">
        <f t="array" ref="N142">IF(INDEX(Расчетный_ток, ROW(V140)) = "", "", INDEX(Расчетный_ток, ROW(V140)))</f>
        <v/>
      </c>
      <c r="O142" s="119" t="str" cm="1">
        <f t="array" ref="O142">IF(INDEX(Наименование_потребителя, ROW(W140)) = "", "", INDEX(Наименование_потребителя, ROW(W140)))</f>
        <v/>
      </c>
      <c r="P142" s="119" t="str" cm="1">
        <f t="array" ref="P142">IF(INDEX(Условное_обозначение, ROW(X140)) = "", "", INDEX(Условное_обозначение, ROW(X140)))</f>
        <v/>
      </c>
    </row>
    <row r="143" spans="1:16" x14ac:dyDescent="0.3">
      <c r="A143" s="119" t="str" cm="1">
        <f t="array" ref="A143">IF(INDEX(Вводной_щит, ROW(C141)) = "", "", INDEX(Вводной_щит, ROW(C141)))</f>
        <v/>
      </c>
      <c r="B143" s="119" t="str" cm="1">
        <f t="array" ref="B143">IF(INDEX(Номер, ROW(F141)) = "", "", INDEX(Номер, ROW(F141)))</f>
        <v/>
      </c>
      <c r="C143" s="119" t="str" cm="1">
        <f t="array" ref="C143">IF(INDEX(Тип, ROW(H141)) = "", "", INDEX(Тип, ROW(H141)))</f>
        <v/>
      </c>
      <c r="D143" s="119" t="str" cm="1">
        <f t="array" ref="D143">IF(INDEX(Автомат, ROW(I141)) = "", "", INDEX(Автомат, ROW(I141)))</f>
        <v/>
      </c>
      <c r="E143" s="119" t="str" cm="1">
        <f t="array" ref="E143">IF(INDEX(Производитель, ROW(J141)) = "", "", INDEX(Производитель, ROW(J141)))</f>
        <v/>
      </c>
      <c r="F143" s="119" t="str" cm="1">
        <f t="array" ref="F143">IF(INDEX(Номинал, ROW(K141)) = "", "", INDEX(Номинал, ROW(K141)))</f>
        <v/>
      </c>
      <c r="G143" s="119" t="str" cm="1">
        <f t="array" ref="G143">IF(INDEX(Ток_утечки_УЗО, ROW(L141)) = "", "", INDEX(Ток_утечки_УЗО, ROW(L141)))</f>
        <v/>
      </c>
      <c r="H143" s="119" t="str" cm="1">
        <f t="array" ref="H143">IF(INDEX(Марка_кабеля, ROW(M141)) = "", "", INDEX(Марка_кабеля, ROW(M141)))</f>
        <v/>
      </c>
      <c r="I143" s="119" t="str" cm="1">
        <f t="array" ref="I143">IF(INDEX(Сечение, ROW(N141)) = "", "", INDEX(Сечение, ROW(N141)))</f>
        <v/>
      </c>
      <c r="J143" s="119" t="str" cm="1">
        <f t="array" ref="J143">IF(INDEX(Фаза, ROW(O141)) = "", "", INDEX(Фаза, ROW(O141)))</f>
        <v/>
      </c>
      <c r="K143" s="119" t="str" cm="1">
        <f t="array" ref="K143">IF(INDEX(РЕ, ROW(P141)) = "", "", INDEX(РЕ, ROW(P141)))</f>
        <v/>
      </c>
      <c r="L143" s="119" t="str" cm="1">
        <f t="array" ref="L143">IF(INDEX(Класс, ROW(S141)) = "", "", INDEX(Класс, ROW(S141)))</f>
        <v/>
      </c>
      <c r="M143" s="119" t="str" cm="1">
        <f t="array" ref="M143">IF(INDEX(Установленная_мощность, ROW(U141)) = "", "", INDEX(Установленная_мощность, ROW(U141)))</f>
        <v/>
      </c>
      <c r="N143" s="119" t="str" cm="1">
        <f t="array" ref="N143">IF(INDEX(Расчетный_ток, ROW(V141)) = "", "", INDEX(Расчетный_ток, ROW(V141)))</f>
        <v/>
      </c>
      <c r="O143" s="119" t="str" cm="1">
        <f t="array" ref="O143">IF(INDEX(Наименование_потребителя, ROW(W141)) = "", "", INDEX(Наименование_потребителя, ROW(W141)))</f>
        <v/>
      </c>
      <c r="P143" s="119" t="str" cm="1">
        <f t="array" ref="P143">IF(INDEX(Условное_обозначение, ROW(X141)) = "", "", INDEX(Условное_обозначение, ROW(X141)))</f>
        <v/>
      </c>
    </row>
    <row r="144" spans="1:16" x14ac:dyDescent="0.3">
      <c r="A144" s="119" t="str" cm="1">
        <f t="array" ref="A144">IF(INDEX(Вводной_щит, ROW(C142)) = "", "", INDEX(Вводной_щит, ROW(C142)))</f>
        <v/>
      </c>
      <c r="B144" s="119" t="str" cm="1">
        <f t="array" ref="B144">IF(INDEX(Номер, ROW(F142)) = "", "", INDEX(Номер, ROW(F142)))</f>
        <v/>
      </c>
      <c r="C144" s="119" t="str" cm="1">
        <f t="array" ref="C144">IF(INDEX(Тип, ROW(H142)) = "", "", INDEX(Тип, ROW(H142)))</f>
        <v/>
      </c>
      <c r="D144" s="119" t="str" cm="1">
        <f t="array" ref="D144">IF(INDEX(Автомат, ROW(I142)) = "", "", INDEX(Автомат, ROW(I142)))</f>
        <v/>
      </c>
      <c r="E144" s="119" t="str" cm="1">
        <f t="array" ref="E144">IF(INDEX(Производитель, ROW(J142)) = "", "", INDEX(Производитель, ROW(J142)))</f>
        <v/>
      </c>
      <c r="F144" s="119" t="str" cm="1">
        <f t="array" ref="F144">IF(INDEX(Номинал, ROW(K142)) = "", "", INDEX(Номинал, ROW(K142)))</f>
        <v/>
      </c>
      <c r="G144" s="119" t="str" cm="1">
        <f t="array" ref="G144">IF(INDEX(Ток_утечки_УЗО, ROW(L142)) = "", "", INDEX(Ток_утечки_УЗО, ROW(L142)))</f>
        <v/>
      </c>
      <c r="H144" s="119" t="str" cm="1">
        <f t="array" ref="H144">IF(INDEX(Марка_кабеля, ROW(M142)) = "", "", INDEX(Марка_кабеля, ROW(M142)))</f>
        <v/>
      </c>
      <c r="I144" s="119" t="str" cm="1">
        <f t="array" ref="I144">IF(INDEX(Сечение, ROW(N142)) = "", "", INDEX(Сечение, ROW(N142)))</f>
        <v/>
      </c>
      <c r="J144" s="119" t="str" cm="1">
        <f t="array" ref="J144">IF(INDEX(Фаза, ROW(O142)) = "", "", INDEX(Фаза, ROW(O142)))</f>
        <v/>
      </c>
      <c r="K144" s="119" t="str" cm="1">
        <f t="array" ref="K144">IF(INDEX(РЕ, ROW(P142)) = "", "", INDEX(РЕ, ROW(P142)))</f>
        <v/>
      </c>
      <c r="L144" s="119" t="str" cm="1">
        <f t="array" ref="L144">IF(INDEX(Класс, ROW(S142)) = "", "", INDEX(Класс, ROW(S142)))</f>
        <v/>
      </c>
      <c r="M144" s="119" t="str" cm="1">
        <f t="array" ref="M144">IF(INDEX(Установленная_мощность, ROW(U142)) = "", "", INDEX(Установленная_мощность, ROW(U142)))</f>
        <v/>
      </c>
      <c r="N144" s="119" t="str" cm="1">
        <f t="array" ref="N144">IF(INDEX(Расчетный_ток, ROW(V142)) = "", "", INDEX(Расчетный_ток, ROW(V142)))</f>
        <v/>
      </c>
      <c r="O144" s="119" t="str" cm="1">
        <f t="array" ref="O144">IF(INDEX(Наименование_потребителя, ROW(W142)) = "", "", INDEX(Наименование_потребителя, ROW(W142)))</f>
        <v/>
      </c>
      <c r="P144" s="119" t="str" cm="1">
        <f t="array" ref="P144">IF(INDEX(Условное_обозначение, ROW(X142)) = "", "", INDEX(Условное_обозначение, ROW(X142)))</f>
        <v/>
      </c>
    </row>
    <row r="145" spans="1:16" x14ac:dyDescent="0.3">
      <c r="A145" s="119" t="str" cm="1">
        <f t="array" ref="A145">IF(INDEX(Вводной_щит, ROW(C143)) = "", "", INDEX(Вводной_щит, ROW(C143)))</f>
        <v/>
      </c>
      <c r="B145" s="119" t="str" cm="1">
        <f t="array" ref="B145">IF(INDEX(Номер, ROW(F143)) = "", "", INDEX(Номер, ROW(F143)))</f>
        <v/>
      </c>
      <c r="C145" s="119" t="str" cm="1">
        <f t="array" ref="C145">IF(INDEX(Тип, ROW(H143)) = "", "", INDEX(Тип, ROW(H143)))</f>
        <v/>
      </c>
      <c r="D145" s="119" t="str" cm="1">
        <f t="array" ref="D145">IF(INDEX(Автомат, ROW(I143)) = "", "", INDEX(Автомат, ROW(I143)))</f>
        <v/>
      </c>
      <c r="E145" s="119" t="str" cm="1">
        <f t="array" ref="E145">IF(INDEX(Производитель, ROW(J143)) = "", "", INDEX(Производитель, ROW(J143)))</f>
        <v/>
      </c>
      <c r="F145" s="119" t="str" cm="1">
        <f t="array" ref="F145">IF(INDEX(Номинал, ROW(K143)) = "", "", INDEX(Номинал, ROW(K143)))</f>
        <v/>
      </c>
      <c r="G145" s="119" t="str" cm="1">
        <f t="array" ref="G145">IF(INDEX(Ток_утечки_УЗО, ROW(L143)) = "", "", INDEX(Ток_утечки_УЗО, ROW(L143)))</f>
        <v/>
      </c>
      <c r="H145" s="119" t="str" cm="1">
        <f t="array" ref="H145">IF(INDEX(Марка_кабеля, ROW(M143)) = "", "", INDEX(Марка_кабеля, ROW(M143)))</f>
        <v/>
      </c>
      <c r="I145" s="119" t="str" cm="1">
        <f t="array" ref="I145">IF(INDEX(Сечение, ROW(N143)) = "", "", INDEX(Сечение, ROW(N143)))</f>
        <v/>
      </c>
      <c r="J145" s="119" t="str" cm="1">
        <f t="array" ref="J145">IF(INDEX(Фаза, ROW(O143)) = "", "", INDEX(Фаза, ROW(O143)))</f>
        <v/>
      </c>
      <c r="K145" s="119" t="str" cm="1">
        <f t="array" ref="K145">IF(INDEX(РЕ, ROW(P143)) = "", "", INDEX(РЕ, ROW(P143)))</f>
        <v/>
      </c>
      <c r="L145" s="119" t="str" cm="1">
        <f t="array" ref="L145">IF(INDEX(Класс, ROW(S143)) = "", "", INDEX(Класс, ROW(S143)))</f>
        <v/>
      </c>
      <c r="M145" s="119" t="str" cm="1">
        <f t="array" ref="M145">IF(INDEX(Установленная_мощность, ROW(U143)) = "", "", INDEX(Установленная_мощность, ROW(U143)))</f>
        <v/>
      </c>
      <c r="N145" s="119" t="str" cm="1">
        <f t="array" ref="N145">IF(INDEX(Расчетный_ток, ROW(V143)) = "", "", INDEX(Расчетный_ток, ROW(V143)))</f>
        <v/>
      </c>
      <c r="O145" s="119" t="str" cm="1">
        <f t="array" ref="O145">IF(INDEX(Наименование_потребителя, ROW(W143)) = "", "", INDEX(Наименование_потребителя, ROW(W143)))</f>
        <v/>
      </c>
      <c r="P145" s="119" t="str" cm="1">
        <f t="array" ref="P145">IF(INDEX(Условное_обозначение, ROW(X143)) = "", "", INDEX(Условное_обозначение, ROW(X143)))</f>
        <v/>
      </c>
    </row>
    <row r="146" spans="1:16" x14ac:dyDescent="0.3">
      <c r="A146" s="119" t="str" cm="1">
        <f t="array" ref="A146">IF(INDEX(Вводной_щит, ROW(C144)) = "", "", INDEX(Вводной_щит, ROW(C144)))</f>
        <v/>
      </c>
      <c r="B146" s="119" t="str" cm="1">
        <f t="array" ref="B146">IF(INDEX(Номер, ROW(F144)) = "", "", INDEX(Номер, ROW(F144)))</f>
        <v/>
      </c>
      <c r="C146" s="119" t="str" cm="1">
        <f t="array" ref="C146">IF(INDEX(Тип, ROW(H144)) = "", "", INDEX(Тип, ROW(H144)))</f>
        <v/>
      </c>
      <c r="D146" s="119" t="str" cm="1">
        <f t="array" ref="D146">IF(INDEX(Автомат, ROW(I144)) = "", "", INDEX(Автомат, ROW(I144)))</f>
        <v/>
      </c>
      <c r="E146" s="119" t="str" cm="1">
        <f t="array" ref="E146">IF(INDEX(Производитель, ROW(J144)) = "", "", INDEX(Производитель, ROW(J144)))</f>
        <v/>
      </c>
      <c r="F146" s="119" t="str" cm="1">
        <f t="array" ref="F146">IF(INDEX(Номинал, ROW(K144)) = "", "", INDEX(Номинал, ROW(K144)))</f>
        <v/>
      </c>
      <c r="G146" s="119" t="str" cm="1">
        <f t="array" ref="G146">IF(INDEX(Ток_утечки_УЗО, ROW(L144)) = "", "", INDEX(Ток_утечки_УЗО, ROW(L144)))</f>
        <v/>
      </c>
      <c r="H146" s="119" t="str" cm="1">
        <f t="array" ref="H146">IF(INDEX(Марка_кабеля, ROW(M144)) = "", "", INDEX(Марка_кабеля, ROW(M144)))</f>
        <v/>
      </c>
      <c r="I146" s="119" t="str" cm="1">
        <f t="array" ref="I146">IF(INDEX(Сечение, ROW(N144)) = "", "", INDEX(Сечение, ROW(N144)))</f>
        <v/>
      </c>
      <c r="J146" s="119" t="str" cm="1">
        <f t="array" ref="J146">IF(INDEX(Фаза, ROW(O144)) = "", "", INDEX(Фаза, ROW(O144)))</f>
        <v/>
      </c>
      <c r="K146" s="119" t="str" cm="1">
        <f t="array" ref="K146">IF(INDEX(РЕ, ROW(P144)) = "", "", INDEX(РЕ, ROW(P144)))</f>
        <v/>
      </c>
      <c r="L146" s="119" t="str" cm="1">
        <f t="array" ref="L146">IF(INDEX(Класс, ROW(S144)) = "", "", INDEX(Класс, ROW(S144)))</f>
        <v/>
      </c>
      <c r="M146" s="119" t="str" cm="1">
        <f t="array" ref="M146">IF(INDEX(Установленная_мощность, ROW(U144)) = "", "", INDEX(Установленная_мощность, ROW(U144)))</f>
        <v/>
      </c>
      <c r="N146" s="119" t="str" cm="1">
        <f t="array" ref="N146">IF(INDEX(Расчетный_ток, ROW(V144)) = "", "", INDEX(Расчетный_ток, ROW(V144)))</f>
        <v/>
      </c>
      <c r="O146" s="119" t="str" cm="1">
        <f t="array" ref="O146">IF(INDEX(Наименование_потребителя, ROW(W144)) = "", "", INDEX(Наименование_потребителя, ROW(W144)))</f>
        <v/>
      </c>
      <c r="P146" s="119" t="str" cm="1">
        <f t="array" ref="P146">IF(INDEX(Условное_обозначение, ROW(X144)) = "", "", INDEX(Условное_обозначение, ROW(X144)))</f>
        <v/>
      </c>
    </row>
    <row r="147" spans="1:16" x14ac:dyDescent="0.3">
      <c r="A147" s="119" t="str" cm="1">
        <f t="array" ref="A147">IF(INDEX(Вводной_щит, ROW(C145)) = "", "", INDEX(Вводной_щит, ROW(C145)))</f>
        <v/>
      </c>
      <c r="B147" s="119" t="str" cm="1">
        <f t="array" ref="B147">IF(INDEX(Номер, ROW(F145)) = "", "", INDEX(Номер, ROW(F145)))</f>
        <v/>
      </c>
      <c r="C147" s="119" t="str" cm="1">
        <f t="array" ref="C147">IF(INDEX(Тип, ROW(H145)) = "", "", INDEX(Тип, ROW(H145)))</f>
        <v/>
      </c>
      <c r="D147" s="119" t="str" cm="1">
        <f t="array" ref="D147">IF(INDEX(Автомат, ROW(I145)) = "", "", INDEX(Автомат, ROW(I145)))</f>
        <v/>
      </c>
      <c r="E147" s="119" t="str" cm="1">
        <f t="array" ref="E147">IF(INDEX(Производитель, ROW(J145)) = "", "", INDEX(Производитель, ROW(J145)))</f>
        <v/>
      </c>
      <c r="F147" s="119" t="str" cm="1">
        <f t="array" ref="F147">IF(INDEX(Номинал, ROW(K145)) = "", "", INDEX(Номинал, ROW(K145)))</f>
        <v/>
      </c>
      <c r="G147" s="119" t="str" cm="1">
        <f t="array" ref="G147">IF(INDEX(Ток_утечки_УЗО, ROW(L145)) = "", "", INDEX(Ток_утечки_УЗО, ROW(L145)))</f>
        <v/>
      </c>
      <c r="H147" s="119" t="str" cm="1">
        <f t="array" ref="H147">IF(INDEX(Марка_кабеля, ROW(M145)) = "", "", INDEX(Марка_кабеля, ROW(M145)))</f>
        <v/>
      </c>
      <c r="I147" s="119" t="str" cm="1">
        <f t="array" ref="I147">IF(INDEX(Сечение, ROW(N145)) = "", "", INDEX(Сечение, ROW(N145)))</f>
        <v/>
      </c>
      <c r="J147" s="119" t="str" cm="1">
        <f t="array" ref="J147">IF(INDEX(Фаза, ROW(O145)) = "", "", INDEX(Фаза, ROW(O145)))</f>
        <v/>
      </c>
      <c r="K147" s="119" t="str" cm="1">
        <f t="array" ref="K147">IF(INDEX(РЕ, ROW(P145)) = "", "", INDEX(РЕ, ROW(P145)))</f>
        <v/>
      </c>
      <c r="L147" s="119" t="str" cm="1">
        <f t="array" ref="L147">IF(INDEX(Класс, ROW(S145)) = "", "", INDEX(Класс, ROW(S145)))</f>
        <v/>
      </c>
      <c r="M147" s="119" t="str" cm="1">
        <f t="array" ref="M147">IF(INDEX(Установленная_мощность, ROW(U145)) = "", "", INDEX(Установленная_мощность, ROW(U145)))</f>
        <v/>
      </c>
      <c r="N147" s="119" t="str" cm="1">
        <f t="array" ref="N147">IF(INDEX(Расчетный_ток, ROW(V145)) = "", "", INDEX(Расчетный_ток, ROW(V145)))</f>
        <v/>
      </c>
      <c r="O147" s="119" t="str" cm="1">
        <f t="array" ref="O147">IF(INDEX(Наименование_потребителя, ROW(W145)) = "", "", INDEX(Наименование_потребителя, ROW(W145)))</f>
        <v/>
      </c>
      <c r="P147" s="119" t="str" cm="1">
        <f t="array" ref="P147">IF(INDEX(Условное_обозначение, ROW(X145)) = "", "", INDEX(Условное_обозначение, ROW(X145)))</f>
        <v/>
      </c>
    </row>
    <row r="148" spans="1:16" x14ac:dyDescent="0.3">
      <c r="A148" s="119" t="str" cm="1">
        <f t="array" ref="A148">IF(INDEX(Вводной_щит, ROW(C146)) = "", "", INDEX(Вводной_щит, ROW(C146)))</f>
        <v/>
      </c>
      <c r="B148" s="119" t="str" cm="1">
        <f t="array" ref="B148">IF(INDEX(Номер, ROW(F146)) = "", "", INDEX(Номер, ROW(F146)))</f>
        <v/>
      </c>
      <c r="C148" s="119" t="str" cm="1">
        <f t="array" ref="C148">IF(INDEX(Тип, ROW(H146)) = "", "", INDEX(Тип, ROW(H146)))</f>
        <v/>
      </c>
      <c r="D148" s="119" t="str" cm="1">
        <f t="array" ref="D148">IF(INDEX(Автомат, ROW(I146)) = "", "", INDEX(Автомат, ROW(I146)))</f>
        <v/>
      </c>
      <c r="E148" s="119" t="str" cm="1">
        <f t="array" ref="E148">IF(INDEX(Производитель, ROW(J146)) = "", "", INDEX(Производитель, ROW(J146)))</f>
        <v/>
      </c>
      <c r="F148" s="119" t="str" cm="1">
        <f t="array" ref="F148">IF(INDEX(Номинал, ROW(K146)) = "", "", INDEX(Номинал, ROW(K146)))</f>
        <v/>
      </c>
      <c r="G148" s="119" t="str" cm="1">
        <f t="array" ref="G148">IF(INDEX(Ток_утечки_УЗО, ROW(L146)) = "", "", INDEX(Ток_утечки_УЗО, ROW(L146)))</f>
        <v/>
      </c>
      <c r="H148" s="119" t="str" cm="1">
        <f t="array" ref="H148">IF(INDEX(Марка_кабеля, ROW(M146)) = "", "", INDEX(Марка_кабеля, ROW(M146)))</f>
        <v/>
      </c>
      <c r="I148" s="119" t="str" cm="1">
        <f t="array" ref="I148">IF(INDEX(Сечение, ROW(N146)) = "", "", INDEX(Сечение, ROW(N146)))</f>
        <v/>
      </c>
      <c r="J148" s="119" t="str" cm="1">
        <f t="array" ref="J148">IF(INDEX(Фаза, ROW(O146)) = "", "", INDEX(Фаза, ROW(O146)))</f>
        <v/>
      </c>
      <c r="K148" s="119" t="str" cm="1">
        <f t="array" ref="K148">IF(INDEX(РЕ, ROW(P146)) = "", "", INDEX(РЕ, ROW(P146)))</f>
        <v/>
      </c>
      <c r="L148" s="119" t="str" cm="1">
        <f t="array" ref="L148">IF(INDEX(Класс, ROW(S146)) = "", "", INDEX(Класс, ROW(S146)))</f>
        <v/>
      </c>
      <c r="M148" s="119" t="str" cm="1">
        <f t="array" ref="M148">IF(INDEX(Установленная_мощность, ROW(U146)) = "", "", INDEX(Установленная_мощность, ROW(U146)))</f>
        <v/>
      </c>
      <c r="N148" s="119" t="str" cm="1">
        <f t="array" ref="N148">IF(INDEX(Расчетный_ток, ROW(V146)) = "", "", INDEX(Расчетный_ток, ROW(V146)))</f>
        <v/>
      </c>
      <c r="O148" s="119" t="str" cm="1">
        <f t="array" ref="O148">IF(INDEX(Наименование_потребителя, ROW(W146)) = "", "", INDEX(Наименование_потребителя, ROW(W146)))</f>
        <v/>
      </c>
      <c r="P148" s="119" t="str" cm="1">
        <f t="array" ref="P148">IF(INDEX(Условное_обозначение, ROW(X146)) = "", "", INDEX(Условное_обозначение, ROW(X146)))</f>
        <v/>
      </c>
    </row>
    <row r="149" spans="1:16" x14ac:dyDescent="0.3">
      <c r="A149" s="119" t="str" cm="1">
        <f t="array" ref="A149">IF(INDEX(Вводной_щит, ROW(C147)) = "", "", INDEX(Вводной_щит, ROW(C147)))</f>
        <v/>
      </c>
      <c r="B149" s="119" t="str" cm="1">
        <f t="array" ref="B149">IF(INDEX(Номер, ROW(F147)) = "", "", INDEX(Номер, ROW(F147)))</f>
        <v/>
      </c>
      <c r="C149" s="119" t="str" cm="1">
        <f t="array" ref="C149">IF(INDEX(Тип, ROW(H147)) = "", "", INDEX(Тип, ROW(H147)))</f>
        <v/>
      </c>
      <c r="D149" s="119" t="str" cm="1">
        <f t="array" ref="D149">IF(INDEX(Автомат, ROW(I147)) = "", "", INDEX(Автомат, ROW(I147)))</f>
        <v/>
      </c>
      <c r="E149" s="119" t="str" cm="1">
        <f t="array" ref="E149">IF(INDEX(Производитель, ROW(J147)) = "", "", INDEX(Производитель, ROW(J147)))</f>
        <v/>
      </c>
      <c r="F149" s="119" t="str" cm="1">
        <f t="array" ref="F149">IF(INDEX(Номинал, ROW(K147)) = "", "", INDEX(Номинал, ROW(K147)))</f>
        <v/>
      </c>
      <c r="G149" s="119" t="str" cm="1">
        <f t="array" ref="G149">IF(INDEX(Ток_утечки_УЗО, ROW(L147)) = "", "", INDEX(Ток_утечки_УЗО, ROW(L147)))</f>
        <v/>
      </c>
      <c r="H149" s="119" t="str" cm="1">
        <f t="array" ref="H149">IF(INDEX(Марка_кабеля, ROW(M147)) = "", "", INDEX(Марка_кабеля, ROW(M147)))</f>
        <v/>
      </c>
      <c r="I149" s="119" t="str" cm="1">
        <f t="array" ref="I149">IF(INDEX(Сечение, ROW(N147)) = "", "", INDEX(Сечение, ROW(N147)))</f>
        <v/>
      </c>
      <c r="J149" s="119" t="str" cm="1">
        <f t="array" ref="J149">IF(INDEX(Фаза, ROW(O147)) = "", "", INDEX(Фаза, ROW(O147)))</f>
        <v/>
      </c>
      <c r="K149" s="119" t="str" cm="1">
        <f t="array" ref="K149">IF(INDEX(РЕ, ROW(P147)) = "", "", INDEX(РЕ, ROW(P147)))</f>
        <v/>
      </c>
      <c r="L149" s="119" t="str" cm="1">
        <f t="array" ref="L149">IF(INDEX(Класс, ROW(S147)) = "", "", INDEX(Класс, ROW(S147)))</f>
        <v/>
      </c>
      <c r="M149" s="119" t="str" cm="1">
        <f t="array" ref="M149">IF(INDEX(Установленная_мощность, ROW(U147)) = "", "", INDEX(Установленная_мощность, ROW(U147)))</f>
        <v/>
      </c>
      <c r="N149" s="119" t="str" cm="1">
        <f t="array" ref="N149">IF(INDEX(Расчетный_ток, ROW(V147)) = "", "", INDEX(Расчетный_ток, ROW(V147)))</f>
        <v/>
      </c>
      <c r="O149" s="119" t="str" cm="1">
        <f t="array" ref="O149">IF(INDEX(Наименование_потребителя, ROW(W147)) = "", "", INDEX(Наименование_потребителя, ROW(W147)))</f>
        <v/>
      </c>
      <c r="P149" s="119" t="str" cm="1">
        <f t="array" ref="P149">IF(INDEX(Условное_обозначение, ROW(X147)) = "", "", INDEX(Условное_обозначение, ROW(X147)))</f>
        <v/>
      </c>
    </row>
    <row r="150" spans="1:16" x14ac:dyDescent="0.3">
      <c r="A150" s="119" t="str" cm="1">
        <f t="array" ref="A150">IF(INDEX(Вводной_щит, ROW(C148)) = "", "", INDEX(Вводной_щит, ROW(C148)))</f>
        <v/>
      </c>
      <c r="B150" s="119" t="str" cm="1">
        <f t="array" ref="B150">IF(INDEX(Номер, ROW(F148)) = "", "", INDEX(Номер, ROW(F148)))</f>
        <v/>
      </c>
      <c r="C150" s="119" t="str" cm="1">
        <f t="array" ref="C150">IF(INDEX(Тип, ROW(H148)) = "", "", INDEX(Тип, ROW(H148)))</f>
        <v/>
      </c>
      <c r="D150" s="119" t="str" cm="1">
        <f t="array" ref="D150">IF(INDEX(Автомат, ROW(I148)) = "", "", INDEX(Автомат, ROW(I148)))</f>
        <v/>
      </c>
      <c r="E150" s="119" t="str" cm="1">
        <f t="array" ref="E150">IF(INDEX(Производитель, ROW(J148)) = "", "", INDEX(Производитель, ROW(J148)))</f>
        <v/>
      </c>
      <c r="F150" s="119" t="str" cm="1">
        <f t="array" ref="F150">IF(INDEX(Номинал, ROW(K148)) = "", "", INDEX(Номинал, ROW(K148)))</f>
        <v/>
      </c>
      <c r="G150" s="119" t="str" cm="1">
        <f t="array" ref="G150">IF(INDEX(Ток_утечки_УЗО, ROW(L148)) = "", "", INDEX(Ток_утечки_УЗО, ROW(L148)))</f>
        <v/>
      </c>
      <c r="H150" s="119" t="str" cm="1">
        <f t="array" ref="H150">IF(INDEX(Марка_кабеля, ROW(M148)) = "", "", INDEX(Марка_кабеля, ROW(M148)))</f>
        <v/>
      </c>
      <c r="I150" s="119" t="str" cm="1">
        <f t="array" ref="I150">IF(INDEX(Сечение, ROW(N148)) = "", "", INDEX(Сечение, ROW(N148)))</f>
        <v/>
      </c>
      <c r="J150" s="119" t="str" cm="1">
        <f t="array" ref="J150">IF(INDEX(Фаза, ROW(O148)) = "", "", INDEX(Фаза, ROW(O148)))</f>
        <v/>
      </c>
      <c r="K150" s="119" t="str" cm="1">
        <f t="array" ref="K150">IF(INDEX(РЕ, ROW(P148)) = "", "", INDEX(РЕ, ROW(P148)))</f>
        <v/>
      </c>
      <c r="L150" s="119" t="str" cm="1">
        <f t="array" ref="L150">IF(INDEX(Класс, ROW(S148)) = "", "", INDEX(Класс, ROW(S148)))</f>
        <v/>
      </c>
      <c r="M150" s="119" t="str" cm="1">
        <f t="array" ref="M150">IF(INDEX(Установленная_мощность, ROW(U148)) = "", "", INDEX(Установленная_мощность, ROW(U148)))</f>
        <v/>
      </c>
      <c r="N150" s="119" t="str" cm="1">
        <f t="array" ref="N150">IF(INDEX(Расчетный_ток, ROW(V148)) = "", "", INDEX(Расчетный_ток, ROW(V148)))</f>
        <v/>
      </c>
      <c r="O150" s="119" t="str" cm="1">
        <f t="array" ref="O150">IF(INDEX(Наименование_потребителя, ROW(W148)) = "", "", INDEX(Наименование_потребителя, ROW(W148)))</f>
        <v/>
      </c>
      <c r="P150" s="119" t="str" cm="1">
        <f t="array" ref="P150">IF(INDEX(Условное_обозначение, ROW(X148)) = "", "", INDEX(Условное_обозначение, ROW(X148)))</f>
        <v/>
      </c>
    </row>
    <row r="151" spans="1:16" x14ac:dyDescent="0.3">
      <c r="A151" s="119" t="str" cm="1">
        <f t="array" ref="A151">IF(INDEX(Вводной_щит, ROW(C149)) = "", "", INDEX(Вводной_щит, ROW(C149)))</f>
        <v/>
      </c>
      <c r="B151" s="119" t="str" cm="1">
        <f t="array" ref="B151">IF(INDEX(Номер, ROW(F149)) = "", "", INDEX(Номер, ROW(F149)))</f>
        <v/>
      </c>
      <c r="C151" s="119" t="str" cm="1">
        <f t="array" ref="C151">IF(INDEX(Тип, ROW(H149)) = "", "", INDEX(Тип, ROW(H149)))</f>
        <v/>
      </c>
      <c r="D151" s="119" t="str" cm="1">
        <f t="array" ref="D151">IF(INDEX(Автомат, ROW(I149)) = "", "", INDEX(Автомат, ROW(I149)))</f>
        <v/>
      </c>
      <c r="E151" s="119" t="str" cm="1">
        <f t="array" ref="E151">IF(INDEX(Производитель, ROW(J149)) = "", "", INDEX(Производитель, ROW(J149)))</f>
        <v/>
      </c>
      <c r="F151" s="119" t="str" cm="1">
        <f t="array" ref="F151">IF(INDEX(Номинал, ROW(K149)) = "", "", INDEX(Номинал, ROW(K149)))</f>
        <v/>
      </c>
      <c r="G151" s="119" t="str" cm="1">
        <f t="array" ref="G151">IF(INDEX(Ток_утечки_УЗО, ROW(L149)) = "", "", INDEX(Ток_утечки_УЗО, ROW(L149)))</f>
        <v/>
      </c>
      <c r="H151" s="119" t="str" cm="1">
        <f t="array" ref="H151">IF(INDEX(Марка_кабеля, ROW(M149)) = "", "", INDEX(Марка_кабеля, ROW(M149)))</f>
        <v/>
      </c>
      <c r="I151" s="119" t="str" cm="1">
        <f t="array" ref="I151">IF(INDEX(Сечение, ROW(N149)) = "", "", INDEX(Сечение, ROW(N149)))</f>
        <v/>
      </c>
      <c r="J151" s="119" t="str" cm="1">
        <f t="array" ref="J151">IF(INDEX(Фаза, ROW(O149)) = "", "", INDEX(Фаза, ROW(O149)))</f>
        <v/>
      </c>
      <c r="K151" s="119" t="str" cm="1">
        <f t="array" ref="K151">IF(INDEX(РЕ, ROW(P149)) = "", "", INDEX(РЕ, ROW(P149)))</f>
        <v/>
      </c>
      <c r="L151" s="119" t="str" cm="1">
        <f t="array" ref="L151">IF(INDEX(Класс, ROW(S149)) = "", "", INDEX(Класс, ROW(S149)))</f>
        <v/>
      </c>
      <c r="M151" s="119" t="str" cm="1">
        <f t="array" ref="M151">IF(INDEX(Установленная_мощность, ROW(U149)) = "", "", INDEX(Установленная_мощность, ROW(U149)))</f>
        <v/>
      </c>
      <c r="N151" s="119" t="str" cm="1">
        <f t="array" ref="N151">IF(INDEX(Расчетный_ток, ROW(V149)) = "", "", INDEX(Расчетный_ток, ROW(V149)))</f>
        <v/>
      </c>
      <c r="O151" s="119" t="str" cm="1">
        <f t="array" ref="O151">IF(INDEX(Наименование_потребителя, ROW(W149)) = "", "", INDEX(Наименование_потребителя, ROW(W149)))</f>
        <v/>
      </c>
      <c r="P151" s="119" t="str" cm="1">
        <f t="array" ref="P151">IF(INDEX(Условное_обозначение, ROW(X149)) = "", "", INDEX(Условное_обозначение, ROW(X149)))</f>
        <v/>
      </c>
    </row>
    <row r="152" spans="1:16" x14ac:dyDescent="0.3">
      <c r="A152" s="119" t="str" cm="1">
        <f t="array" ref="A152">IF(INDEX(Вводной_щит, ROW(C150)) = "", "", INDEX(Вводной_щит, ROW(C150)))</f>
        <v/>
      </c>
      <c r="B152" s="119" t="str" cm="1">
        <f t="array" ref="B152">IF(INDEX(Номер, ROW(F150)) = "", "", INDEX(Номер, ROW(F150)))</f>
        <v/>
      </c>
      <c r="C152" s="119" t="str" cm="1">
        <f t="array" ref="C152">IF(INDEX(Тип, ROW(H150)) = "", "", INDEX(Тип, ROW(H150)))</f>
        <v/>
      </c>
      <c r="D152" s="119" t="str" cm="1">
        <f t="array" ref="D152">IF(INDEX(Автомат, ROW(I150)) = "", "", INDEX(Автомат, ROW(I150)))</f>
        <v/>
      </c>
      <c r="E152" s="119" t="str" cm="1">
        <f t="array" ref="E152">IF(INDEX(Производитель, ROW(J150)) = "", "", INDEX(Производитель, ROW(J150)))</f>
        <v/>
      </c>
      <c r="F152" s="119" t="str" cm="1">
        <f t="array" ref="F152">IF(INDEX(Номинал, ROW(K150)) = "", "", INDEX(Номинал, ROW(K150)))</f>
        <v/>
      </c>
      <c r="G152" s="119" t="str" cm="1">
        <f t="array" ref="G152">IF(INDEX(Ток_утечки_УЗО, ROW(L150)) = "", "", INDEX(Ток_утечки_УЗО, ROW(L150)))</f>
        <v/>
      </c>
      <c r="H152" s="119" t="str" cm="1">
        <f t="array" ref="H152">IF(INDEX(Марка_кабеля, ROW(M150)) = "", "", INDEX(Марка_кабеля, ROW(M150)))</f>
        <v/>
      </c>
      <c r="I152" s="119" t="str" cm="1">
        <f t="array" ref="I152">IF(INDEX(Сечение, ROW(N150)) = "", "", INDEX(Сечение, ROW(N150)))</f>
        <v/>
      </c>
      <c r="J152" s="119" t="str" cm="1">
        <f t="array" ref="J152">IF(INDEX(Фаза, ROW(O150)) = "", "", INDEX(Фаза, ROW(O150)))</f>
        <v/>
      </c>
      <c r="K152" s="119" t="str" cm="1">
        <f t="array" ref="K152">IF(INDEX(РЕ, ROW(P150)) = "", "", INDEX(РЕ, ROW(P150)))</f>
        <v/>
      </c>
      <c r="L152" s="119" t="str" cm="1">
        <f t="array" ref="L152">IF(INDEX(Класс, ROW(S150)) = "", "", INDEX(Класс, ROW(S150)))</f>
        <v/>
      </c>
      <c r="M152" s="119" t="str" cm="1">
        <f t="array" ref="M152">IF(INDEX(Установленная_мощность, ROW(U150)) = "", "", INDEX(Установленная_мощность, ROW(U150)))</f>
        <v/>
      </c>
      <c r="N152" s="119" t="str" cm="1">
        <f t="array" ref="N152">IF(INDEX(Расчетный_ток, ROW(V150)) = "", "", INDEX(Расчетный_ток, ROW(V150)))</f>
        <v/>
      </c>
      <c r="O152" s="119" t="str" cm="1">
        <f t="array" ref="O152">IF(INDEX(Наименование_потребителя, ROW(W150)) = "", "", INDEX(Наименование_потребителя, ROW(W150)))</f>
        <v/>
      </c>
      <c r="P152" s="119" t="str" cm="1">
        <f t="array" ref="P152">IF(INDEX(Условное_обозначение, ROW(X150)) = "", "", INDEX(Условное_обозначение, ROW(X150)))</f>
        <v/>
      </c>
    </row>
    <row r="153" spans="1:16" x14ac:dyDescent="0.3">
      <c r="A153" s="119" t="str" cm="1">
        <f t="array" ref="A153">IF(INDEX(Вводной_щит, ROW(C151)) = "", "", INDEX(Вводной_щит, ROW(C151)))</f>
        <v/>
      </c>
      <c r="B153" s="119" t="str" cm="1">
        <f t="array" ref="B153">IF(INDEX(Номер, ROW(F151)) = "", "", INDEX(Номер, ROW(F151)))</f>
        <v/>
      </c>
      <c r="C153" s="119" t="str" cm="1">
        <f t="array" ref="C153">IF(INDEX(Тип, ROW(H151)) = "", "", INDEX(Тип, ROW(H151)))</f>
        <v/>
      </c>
      <c r="D153" s="119" t="str" cm="1">
        <f t="array" ref="D153">IF(INDEX(Автомат, ROW(I151)) = "", "", INDEX(Автомат, ROW(I151)))</f>
        <v/>
      </c>
      <c r="E153" s="119" t="str" cm="1">
        <f t="array" ref="E153">IF(INDEX(Производитель, ROW(J151)) = "", "", INDEX(Производитель, ROW(J151)))</f>
        <v/>
      </c>
      <c r="F153" s="119" t="str" cm="1">
        <f t="array" ref="F153">IF(INDEX(Номинал, ROW(K151)) = "", "", INDEX(Номинал, ROW(K151)))</f>
        <v/>
      </c>
      <c r="G153" s="119" t="str" cm="1">
        <f t="array" ref="G153">IF(INDEX(Ток_утечки_УЗО, ROW(L151)) = "", "", INDEX(Ток_утечки_УЗО, ROW(L151)))</f>
        <v/>
      </c>
      <c r="H153" s="119" t="str" cm="1">
        <f t="array" ref="H153">IF(INDEX(Марка_кабеля, ROW(M151)) = "", "", INDEX(Марка_кабеля, ROW(M151)))</f>
        <v/>
      </c>
      <c r="I153" s="119" t="str" cm="1">
        <f t="array" ref="I153">IF(INDEX(Сечение, ROW(N151)) = "", "", INDEX(Сечение, ROW(N151)))</f>
        <v/>
      </c>
      <c r="J153" s="119" t="str" cm="1">
        <f t="array" ref="J153">IF(INDEX(Фаза, ROW(O151)) = "", "", INDEX(Фаза, ROW(O151)))</f>
        <v/>
      </c>
      <c r="K153" s="119" t="str" cm="1">
        <f t="array" ref="K153">IF(INDEX(РЕ, ROW(P151)) = "", "", INDEX(РЕ, ROW(P151)))</f>
        <v/>
      </c>
      <c r="L153" s="119" t="str" cm="1">
        <f t="array" ref="L153">IF(INDEX(Класс, ROW(S151)) = "", "", INDEX(Класс, ROW(S151)))</f>
        <v/>
      </c>
      <c r="M153" s="119" t="str" cm="1">
        <f t="array" ref="M153">IF(INDEX(Установленная_мощность, ROW(U151)) = "", "", INDEX(Установленная_мощность, ROW(U151)))</f>
        <v/>
      </c>
      <c r="N153" s="119" t="str" cm="1">
        <f t="array" ref="N153">IF(INDEX(Расчетный_ток, ROW(V151)) = "", "", INDEX(Расчетный_ток, ROW(V151)))</f>
        <v/>
      </c>
      <c r="O153" s="119" t="str" cm="1">
        <f t="array" ref="O153">IF(INDEX(Наименование_потребителя, ROW(W151)) = "", "", INDEX(Наименование_потребителя, ROW(W151)))</f>
        <v/>
      </c>
      <c r="P153" s="119" t="str" cm="1">
        <f t="array" ref="P153">IF(INDEX(Условное_обозначение, ROW(X151)) = "", "", INDEX(Условное_обозначение, ROW(X151)))</f>
        <v/>
      </c>
    </row>
    <row r="154" spans="1:16" x14ac:dyDescent="0.3">
      <c r="A154" s="119" t="str" cm="1">
        <f t="array" ref="A154">IF(INDEX(Вводной_щит, ROW(C152)) = "", "", INDEX(Вводной_щит, ROW(C152)))</f>
        <v/>
      </c>
      <c r="B154" s="119" t="str" cm="1">
        <f t="array" ref="B154">IF(INDEX(Номер, ROW(F152)) = "", "", INDEX(Номер, ROW(F152)))</f>
        <v/>
      </c>
      <c r="C154" s="119" t="str" cm="1">
        <f t="array" ref="C154">IF(INDEX(Тип, ROW(H152)) = "", "", INDEX(Тип, ROW(H152)))</f>
        <v/>
      </c>
      <c r="D154" s="119" t="str" cm="1">
        <f t="array" ref="D154">IF(INDEX(Автомат, ROW(I152)) = "", "", INDEX(Автомат, ROW(I152)))</f>
        <v/>
      </c>
      <c r="E154" s="119" t="str" cm="1">
        <f t="array" ref="E154">IF(INDEX(Производитель, ROW(J152)) = "", "", INDEX(Производитель, ROW(J152)))</f>
        <v/>
      </c>
      <c r="F154" s="119" t="str" cm="1">
        <f t="array" ref="F154">IF(INDEX(Номинал, ROW(K152)) = "", "", INDEX(Номинал, ROW(K152)))</f>
        <v/>
      </c>
      <c r="G154" s="119" t="str" cm="1">
        <f t="array" ref="G154">IF(INDEX(Ток_утечки_УЗО, ROW(L152)) = "", "", INDEX(Ток_утечки_УЗО, ROW(L152)))</f>
        <v/>
      </c>
      <c r="H154" s="119" t="str" cm="1">
        <f t="array" ref="H154">IF(INDEX(Марка_кабеля, ROW(M152)) = "", "", INDEX(Марка_кабеля, ROW(M152)))</f>
        <v/>
      </c>
      <c r="I154" s="119" t="str" cm="1">
        <f t="array" ref="I154">IF(INDEX(Сечение, ROW(N152)) = "", "", INDEX(Сечение, ROW(N152)))</f>
        <v/>
      </c>
      <c r="J154" s="119" t="str" cm="1">
        <f t="array" ref="J154">IF(INDEX(Фаза, ROW(O152)) = "", "", INDEX(Фаза, ROW(O152)))</f>
        <v/>
      </c>
      <c r="K154" s="119" t="str" cm="1">
        <f t="array" ref="K154">IF(INDEX(РЕ, ROW(P152)) = "", "", INDEX(РЕ, ROW(P152)))</f>
        <v/>
      </c>
      <c r="L154" s="119" t="str" cm="1">
        <f t="array" ref="L154">IF(INDEX(Класс, ROW(S152)) = "", "", INDEX(Класс, ROW(S152)))</f>
        <v/>
      </c>
      <c r="M154" s="119" t="str" cm="1">
        <f t="array" ref="M154">IF(INDEX(Установленная_мощность, ROW(U152)) = "", "", INDEX(Установленная_мощность, ROW(U152)))</f>
        <v/>
      </c>
      <c r="N154" s="119" t="str" cm="1">
        <f t="array" ref="N154">IF(INDEX(Расчетный_ток, ROW(V152)) = "", "", INDEX(Расчетный_ток, ROW(V152)))</f>
        <v/>
      </c>
      <c r="O154" s="119" t="str" cm="1">
        <f t="array" ref="O154">IF(INDEX(Наименование_потребителя, ROW(W152)) = "", "", INDEX(Наименование_потребителя, ROW(W152)))</f>
        <v/>
      </c>
      <c r="P154" s="119" t="str" cm="1">
        <f t="array" ref="P154">IF(INDEX(Условное_обозначение, ROW(X152)) = "", "", INDEX(Условное_обозначение, ROW(X152)))</f>
        <v/>
      </c>
    </row>
    <row r="155" spans="1:16" x14ac:dyDescent="0.3">
      <c r="A155" s="119" t="str" cm="1">
        <f t="array" ref="A155">IF(INDEX(Вводной_щит, ROW(C153)) = "", "", INDEX(Вводной_щит, ROW(C153)))</f>
        <v/>
      </c>
      <c r="B155" s="119" t="str" cm="1">
        <f t="array" ref="B155">IF(INDEX(Номер, ROW(F153)) = "", "", INDEX(Номер, ROW(F153)))</f>
        <v/>
      </c>
      <c r="C155" s="119" t="str" cm="1">
        <f t="array" ref="C155">IF(INDEX(Тип, ROW(H153)) = "", "", INDEX(Тип, ROW(H153)))</f>
        <v/>
      </c>
      <c r="D155" s="119" t="str" cm="1">
        <f t="array" ref="D155">IF(INDEX(Автомат, ROW(I153)) = "", "", INDEX(Автомат, ROW(I153)))</f>
        <v/>
      </c>
      <c r="E155" s="119" t="str" cm="1">
        <f t="array" ref="E155">IF(INDEX(Производитель, ROW(J153)) = "", "", INDEX(Производитель, ROW(J153)))</f>
        <v/>
      </c>
      <c r="F155" s="119" t="str" cm="1">
        <f t="array" ref="F155">IF(INDEX(Номинал, ROW(K153)) = "", "", INDEX(Номинал, ROW(K153)))</f>
        <v/>
      </c>
      <c r="G155" s="119" t="str" cm="1">
        <f t="array" ref="G155">IF(INDEX(Ток_утечки_УЗО, ROW(L153)) = "", "", INDEX(Ток_утечки_УЗО, ROW(L153)))</f>
        <v/>
      </c>
      <c r="H155" s="119" t="str" cm="1">
        <f t="array" ref="H155">IF(INDEX(Марка_кабеля, ROW(M153)) = "", "", INDEX(Марка_кабеля, ROW(M153)))</f>
        <v/>
      </c>
      <c r="I155" s="119" t="str" cm="1">
        <f t="array" ref="I155">IF(INDEX(Сечение, ROW(N153)) = "", "", INDEX(Сечение, ROW(N153)))</f>
        <v/>
      </c>
      <c r="J155" s="119" t="str" cm="1">
        <f t="array" ref="J155">IF(INDEX(Фаза, ROW(O153)) = "", "", INDEX(Фаза, ROW(O153)))</f>
        <v/>
      </c>
      <c r="K155" s="119" t="str" cm="1">
        <f t="array" ref="K155">IF(INDEX(РЕ, ROW(P153)) = "", "", INDEX(РЕ, ROW(P153)))</f>
        <v/>
      </c>
      <c r="L155" s="119" t="str" cm="1">
        <f t="array" ref="L155">IF(INDEX(Класс, ROW(S153)) = "", "", INDEX(Класс, ROW(S153)))</f>
        <v/>
      </c>
      <c r="M155" s="119" t="str" cm="1">
        <f t="array" ref="M155">IF(INDEX(Установленная_мощность, ROW(U153)) = "", "", INDEX(Установленная_мощность, ROW(U153)))</f>
        <v/>
      </c>
      <c r="N155" s="119" t="str" cm="1">
        <f t="array" ref="N155">IF(INDEX(Расчетный_ток, ROW(V153)) = "", "", INDEX(Расчетный_ток, ROW(V153)))</f>
        <v/>
      </c>
      <c r="O155" s="119" t="str" cm="1">
        <f t="array" ref="O155">IF(INDEX(Наименование_потребителя, ROW(W153)) = "", "", INDEX(Наименование_потребителя, ROW(W153)))</f>
        <v/>
      </c>
      <c r="P155" s="119" t="str" cm="1">
        <f t="array" ref="P155">IF(INDEX(Условное_обозначение, ROW(X153)) = "", "", INDEX(Условное_обозначение, ROW(X153)))</f>
        <v/>
      </c>
    </row>
    <row r="156" spans="1:16" x14ac:dyDescent="0.3">
      <c r="A156" s="119" t="str" cm="1">
        <f t="array" ref="A156">IF(INDEX(Вводной_щит, ROW(C154)) = "", "", INDEX(Вводной_щит, ROW(C154)))</f>
        <v/>
      </c>
      <c r="B156" s="119" t="str" cm="1">
        <f t="array" ref="B156">IF(INDEX(Номер, ROW(F154)) = "", "", INDEX(Номер, ROW(F154)))</f>
        <v/>
      </c>
      <c r="C156" s="119" t="str" cm="1">
        <f t="array" ref="C156">IF(INDEX(Тип, ROW(H154)) = "", "", INDEX(Тип, ROW(H154)))</f>
        <v/>
      </c>
      <c r="D156" s="119" t="str" cm="1">
        <f t="array" ref="D156">IF(INDEX(Автомат, ROW(I154)) = "", "", INDEX(Автомат, ROW(I154)))</f>
        <v/>
      </c>
      <c r="E156" s="119" t="str" cm="1">
        <f t="array" ref="E156">IF(INDEX(Производитель, ROW(J154)) = "", "", INDEX(Производитель, ROW(J154)))</f>
        <v/>
      </c>
      <c r="F156" s="119" t="str" cm="1">
        <f t="array" ref="F156">IF(INDEX(Номинал, ROW(K154)) = "", "", INDEX(Номинал, ROW(K154)))</f>
        <v/>
      </c>
      <c r="G156" s="119" t="str" cm="1">
        <f t="array" ref="G156">IF(INDEX(Ток_утечки_УЗО, ROW(L154)) = "", "", INDEX(Ток_утечки_УЗО, ROW(L154)))</f>
        <v/>
      </c>
      <c r="H156" s="119" t="str" cm="1">
        <f t="array" ref="H156">IF(INDEX(Марка_кабеля, ROW(M154)) = "", "", INDEX(Марка_кабеля, ROW(M154)))</f>
        <v/>
      </c>
      <c r="I156" s="119" t="str" cm="1">
        <f t="array" ref="I156">IF(INDEX(Сечение, ROW(N154)) = "", "", INDEX(Сечение, ROW(N154)))</f>
        <v/>
      </c>
      <c r="J156" s="119" t="str" cm="1">
        <f t="array" ref="J156">IF(INDEX(Фаза, ROW(O154)) = "", "", INDEX(Фаза, ROW(O154)))</f>
        <v/>
      </c>
      <c r="K156" s="119" t="str" cm="1">
        <f t="array" ref="K156">IF(INDEX(РЕ, ROW(P154)) = "", "", INDEX(РЕ, ROW(P154)))</f>
        <v/>
      </c>
      <c r="L156" s="119" t="str" cm="1">
        <f t="array" ref="L156">IF(INDEX(Класс, ROW(S154)) = "", "", INDEX(Класс, ROW(S154)))</f>
        <v/>
      </c>
      <c r="M156" s="119" t="str" cm="1">
        <f t="array" ref="M156">IF(INDEX(Установленная_мощность, ROW(U154)) = "", "", INDEX(Установленная_мощность, ROW(U154)))</f>
        <v/>
      </c>
      <c r="N156" s="119" t="str" cm="1">
        <f t="array" ref="N156">IF(INDEX(Расчетный_ток, ROW(V154)) = "", "", INDEX(Расчетный_ток, ROW(V154)))</f>
        <v/>
      </c>
      <c r="O156" s="119" t="str" cm="1">
        <f t="array" ref="O156">IF(INDEX(Наименование_потребителя, ROW(W154)) = "", "", INDEX(Наименование_потребителя, ROW(W154)))</f>
        <v/>
      </c>
      <c r="P156" s="119" t="str" cm="1">
        <f t="array" ref="P156">IF(INDEX(Условное_обозначение, ROW(X154)) = "", "", INDEX(Условное_обозначение, ROW(X154)))</f>
        <v/>
      </c>
    </row>
    <row r="157" spans="1:16" x14ac:dyDescent="0.3">
      <c r="A157" s="119" t="str" cm="1">
        <f t="array" ref="A157">IF(INDEX(Вводной_щит, ROW(C155)) = "", "", INDEX(Вводной_щит, ROW(C155)))</f>
        <v/>
      </c>
      <c r="B157" s="119" t="str" cm="1">
        <f t="array" ref="B157">IF(INDEX(Номер, ROW(F155)) = "", "", INDEX(Номер, ROW(F155)))</f>
        <v/>
      </c>
      <c r="C157" s="119" t="str" cm="1">
        <f t="array" ref="C157">IF(INDEX(Тип, ROW(H155)) = "", "", INDEX(Тип, ROW(H155)))</f>
        <v/>
      </c>
      <c r="D157" s="119" t="str" cm="1">
        <f t="array" ref="D157">IF(INDEX(Автомат, ROW(I155)) = "", "", INDEX(Автомат, ROW(I155)))</f>
        <v/>
      </c>
      <c r="E157" s="119" t="str" cm="1">
        <f t="array" ref="E157">IF(INDEX(Производитель, ROW(J155)) = "", "", INDEX(Производитель, ROW(J155)))</f>
        <v/>
      </c>
      <c r="F157" s="119" t="str" cm="1">
        <f t="array" ref="F157">IF(INDEX(Номинал, ROW(K155)) = "", "", INDEX(Номинал, ROW(K155)))</f>
        <v/>
      </c>
      <c r="G157" s="119" t="str" cm="1">
        <f t="array" ref="G157">IF(INDEX(Ток_утечки_УЗО, ROW(L155)) = "", "", INDEX(Ток_утечки_УЗО, ROW(L155)))</f>
        <v/>
      </c>
      <c r="H157" s="119" t="str" cm="1">
        <f t="array" ref="H157">IF(INDEX(Марка_кабеля, ROW(M155)) = "", "", INDEX(Марка_кабеля, ROW(M155)))</f>
        <v/>
      </c>
      <c r="I157" s="119" t="str" cm="1">
        <f t="array" ref="I157">IF(INDEX(Сечение, ROW(N155)) = "", "", INDEX(Сечение, ROW(N155)))</f>
        <v/>
      </c>
      <c r="J157" s="119" t="str" cm="1">
        <f t="array" ref="J157">IF(INDEX(Фаза, ROW(O155)) = "", "", INDEX(Фаза, ROW(O155)))</f>
        <v/>
      </c>
      <c r="K157" s="119" t="str" cm="1">
        <f t="array" ref="K157">IF(INDEX(РЕ, ROW(P155)) = "", "", INDEX(РЕ, ROW(P155)))</f>
        <v/>
      </c>
      <c r="L157" s="119" t="str" cm="1">
        <f t="array" ref="L157">IF(INDEX(Класс, ROW(S155)) = "", "", INDEX(Класс, ROW(S155)))</f>
        <v/>
      </c>
      <c r="M157" s="119" t="str" cm="1">
        <f t="array" ref="M157">IF(INDEX(Установленная_мощность, ROW(U155)) = "", "", INDEX(Установленная_мощность, ROW(U155)))</f>
        <v/>
      </c>
      <c r="N157" s="119" t="str" cm="1">
        <f t="array" ref="N157">IF(INDEX(Расчетный_ток, ROW(V155)) = "", "", INDEX(Расчетный_ток, ROW(V155)))</f>
        <v/>
      </c>
      <c r="O157" s="119" t="str" cm="1">
        <f t="array" ref="O157">IF(INDEX(Наименование_потребителя, ROW(W155)) = "", "", INDEX(Наименование_потребителя, ROW(W155)))</f>
        <v/>
      </c>
      <c r="P157" s="119" t="str" cm="1">
        <f t="array" ref="P157">IF(INDEX(Условное_обозначение, ROW(X155)) = "", "", INDEX(Условное_обозначение, ROW(X155)))</f>
        <v/>
      </c>
    </row>
    <row r="158" spans="1:16" x14ac:dyDescent="0.3">
      <c r="A158" s="119" t="str" cm="1">
        <f t="array" ref="A158">IF(INDEX(Вводной_щит, ROW(C156)) = "", "", INDEX(Вводной_щит, ROW(C156)))</f>
        <v/>
      </c>
      <c r="B158" s="119" t="str" cm="1">
        <f t="array" ref="B158">IF(INDEX(Номер, ROW(F156)) = "", "", INDEX(Номер, ROW(F156)))</f>
        <v/>
      </c>
      <c r="C158" s="119" t="str" cm="1">
        <f t="array" ref="C158">IF(INDEX(Тип, ROW(H156)) = "", "", INDEX(Тип, ROW(H156)))</f>
        <v/>
      </c>
      <c r="D158" s="119" t="str" cm="1">
        <f t="array" ref="D158">IF(INDEX(Автомат, ROW(I156)) = "", "", INDEX(Автомат, ROW(I156)))</f>
        <v/>
      </c>
      <c r="E158" s="119" t="str" cm="1">
        <f t="array" ref="E158">IF(INDEX(Производитель, ROW(J156)) = "", "", INDEX(Производитель, ROW(J156)))</f>
        <v/>
      </c>
      <c r="F158" s="119" t="str" cm="1">
        <f t="array" ref="F158">IF(INDEX(Номинал, ROW(K156)) = "", "", INDEX(Номинал, ROW(K156)))</f>
        <v/>
      </c>
      <c r="G158" s="119" t="str" cm="1">
        <f t="array" ref="G158">IF(INDEX(Ток_утечки_УЗО, ROW(L156)) = "", "", INDEX(Ток_утечки_УЗО, ROW(L156)))</f>
        <v/>
      </c>
      <c r="H158" s="119" t="str" cm="1">
        <f t="array" ref="H158">IF(INDEX(Марка_кабеля, ROW(M156)) = "", "", INDEX(Марка_кабеля, ROW(M156)))</f>
        <v/>
      </c>
      <c r="I158" s="119" t="str" cm="1">
        <f t="array" ref="I158">IF(INDEX(Сечение, ROW(N156)) = "", "", INDEX(Сечение, ROW(N156)))</f>
        <v/>
      </c>
      <c r="J158" s="119" t="str" cm="1">
        <f t="array" ref="J158">IF(INDEX(Фаза, ROW(O156)) = "", "", INDEX(Фаза, ROW(O156)))</f>
        <v/>
      </c>
      <c r="K158" s="119" t="str" cm="1">
        <f t="array" ref="K158">IF(INDEX(РЕ, ROW(P156)) = "", "", INDEX(РЕ, ROW(P156)))</f>
        <v/>
      </c>
      <c r="L158" s="119" t="str" cm="1">
        <f t="array" ref="L158">IF(INDEX(Класс, ROW(S156)) = "", "", INDEX(Класс, ROW(S156)))</f>
        <v/>
      </c>
      <c r="M158" s="119" t="str" cm="1">
        <f t="array" ref="M158">IF(INDEX(Установленная_мощность, ROW(U156)) = "", "", INDEX(Установленная_мощность, ROW(U156)))</f>
        <v/>
      </c>
      <c r="N158" s="119" t="str" cm="1">
        <f t="array" ref="N158">IF(INDEX(Расчетный_ток, ROW(V156)) = "", "", INDEX(Расчетный_ток, ROW(V156)))</f>
        <v/>
      </c>
      <c r="O158" s="119" t="str" cm="1">
        <f t="array" ref="O158">IF(INDEX(Наименование_потребителя, ROW(W156)) = "", "", INDEX(Наименование_потребителя, ROW(W156)))</f>
        <v/>
      </c>
      <c r="P158" s="119" t="str" cm="1">
        <f t="array" ref="P158">IF(INDEX(Условное_обозначение, ROW(X156)) = "", "", INDEX(Условное_обозначение, ROW(X156)))</f>
        <v/>
      </c>
    </row>
    <row r="159" spans="1:16" x14ac:dyDescent="0.3">
      <c r="A159" s="119" t="str" cm="1">
        <f t="array" ref="A159">IF(INDEX(Вводной_щит, ROW(C157)) = "", "", INDEX(Вводной_щит, ROW(C157)))</f>
        <v/>
      </c>
      <c r="B159" s="119" t="str" cm="1">
        <f t="array" ref="B159">IF(INDEX(Номер, ROW(F157)) = "", "", INDEX(Номер, ROW(F157)))</f>
        <v/>
      </c>
      <c r="C159" s="119" t="str" cm="1">
        <f t="array" ref="C159">IF(INDEX(Тип, ROW(H157)) = "", "", INDEX(Тип, ROW(H157)))</f>
        <v/>
      </c>
      <c r="D159" s="119" t="str" cm="1">
        <f t="array" ref="D159">IF(INDEX(Автомат, ROW(I157)) = "", "", INDEX(Автомат, ROW(I157)))</f>
        <v/>
      </c>
      <c r="E159" s="119" t="str" cm="1">
        <f t="array" ref="E159">IF(INDEX(Производитель, ROW(J157)) = "", "", INDEX(Производитель, ROW(J157)))</f>
        <v/>
      </c>
      <c r="F159" s="119" t="str" cm="1">
        <f t="array" ref="F159">IF(INDEX(Номинал, ROW(K157)) = "", "", INDEX(Номинал, ROW(K157)))</f>
        <v/>
      </c>
      <c r="G159" s="119" t="str" cm="1">
        <f t="array" ref="G159">IF(INDEX(Ток_утечки_УЗО, ROW(L157)) = "", "", INDEX(Ток_утечки_УЗО, ROW(L157)))</f>
        <v/>
      </c>
      <c r="H159" s="119" t="str" cm="1">
        <f t="array" ref="H159">IF(INDEX(Марка_кабеля, ROW(M157)) = "", "", INDEX(Марка_кабеля, ROW(M157)))</f>
        <v/>
      </c>
      <c r="I159" s="119" t="str" cm="1">
        <f t="array" ref="I159">IF(INDEX(Сечение, ROW(N157)) = "", "", INDEX(Сечение, ROW(N157)))</f>
        <v/>
      </c>
      <c r="J159" s="119" t="str" cm="1">
        <f t="array" ref="J159">IF(INDEX(Фаза, ROW(O157)) = "", "", INDEX(Фаза, ROW(O157)))</f>
        <v/>
      </c>
      <c r="K159" s="119" t="str" cm="1">
        <f t="array" ref="K159">IF(INDEX(РЕ, ROW(P157)) = "", "", INDEX(РЕ, ROW(P157)))</f>
        <v/>
      </c>
      <c r="L159" s="119" t="str" cm="1">
        <f t="array" ref="L159">IF(INDEX(Класс, ROW(S157)) = "", "", INDEX(Класс, ROW(S157)))</f>
        <v/>
      </c>
      <c r="M159" s="119" t="str" cm="1">
        <f t="array" ref="M159">IF(INDEX(Установленная_мощность, ROW(U157)) = "", "", INDEX(Установленная_мощность, ROW(U157)))</f>
        <v/>
      </c>
      <c r="N159" s="119" t="str" cm="1">
        <f t="array" ref="N159">IF(INDEX(Расчетный_ток, ROW(V157)) = "", "", INDEX(Расчетный_ток, ROW(V157)))</f>
        <v/>
      </c>
      <c r="O159" s="119" t="str" cm="1">
        <f t="array" ref="O159">IF(INDEX(Наименование_потребителя, ROW(W157)) = "", "", INDEX(Наименование_потребителя, ROW(W157)))</f>
        <v/>
      </c>
      <c r="P159" s="119" t="str" cm="1">
        <f t="array" ref="P159">IF(INDEX(Условное_обозначение, ROW(X157)) = "", "", INDEX(Условное_обозначение, ROW(X157)))</f>
        <v/>
      </c>
    </row>
    <row r="160" spans="1:16" x14ac:dyDescent="0.3">
      <c r="A160" s="119" t="str" cm="1">
        <f t="array" ref="A160">IF(INDEX(Вводной_щит, ROW(C158)) = "", "", INDEX(Вводной_щит, ROW(C158)))</f>
        <v/>
      </c>
      <c r="B160" s="119" t="str" cm="1">
        <f t="array" ref="B160">IF(INDEX(Номер, ROW(F158)) = "", "", INDEX(Номер, ROW(F158)))</f>
        <v/>
      </c>
      <c r="C160" s="119" t="str" cm="1">
        <f t="array" ref="C160">IF(INDEX(Тип, ROW(H158)) = "", "", INDEX(Тип, ROW(H158)))</f>
        <v/>
      </c>
      <c r="D160" s="119" t="str" cm="1">
        <f t="array" ref="D160">IF(INDEX(Автомат, ROW(I158)) = "", "", INDEX(Автомат, ROW(I158)))</f>
        <v/>
      </c>
      <c r="E160" s="119" t="str" cm="1">
        <f t="array" ref="E160">IF(INDEX(Производитель, ROW(J158)) = "", "", INDEX(Производитель, ROW(J158)))</f>
        <v/>
      </c>
      <c r="F160" s="119" t="str" cm="1">
        <f t="array" ref="F160">IF(INDEX(Номинал, ROW(K158)) = "", "", INDEX(Номинал, ROW(K158)))</f>
        <v/>
      </c>
      <c r="G160" s="119" t="str" cm="1">
        <f t="array" ref="G160">IF(INDEX(Ток_утечки_УЗО, ROW(L158)) = "", "", INDEX(Ток_утечки_УЗО, ROW(L158)))</f>
        <v/>
      </c>
      <c r="H160" s="119" t="str" cm="1">
        <f t="array" ref="H160">IF(INDEX(Марка_кабеля, ROW(M158)) = "", "", INDEX(Марка_кабеля, ROW(M158)))</f>
        <v/>
      </c>
      <c r="I160" s="119" t="str" cm="1">
        <f t="array" ref="I160">IF(INDEX(Сечение, ROW(N158)) = "", "", INDEX(Сечение, ROW(N158)))</f>
        <v/>
      </c>
      <c r="J160" s="119" t="str" cm="1">
        <f t="array" ref="J160">IF(INDEX(Фаза, ROW(O158)) = "", "", INDEX(Фаза, ROW(O158)))</f>
        <v/>
      </c>
      <c r="K160" s="119" t="str" cm="1">
        <f t="array" ref="K160">IF(INDEX(РЕ, ROW(P158)) = "", "", INDEX(РЕ, ROW(P158)))</f>
        <v/>
      </c>
      <c r="L160" s="119" t="str" cm="1">
        <f t="array" ref="L160">IF(INDEX(Класс, ROW(S158)) = "", "", INDEX(Класс, ROW(S158)))</f>
        <v/>
      </c>
      <c r="M160" s="119" t="str" cm="1">
        <f t="array" ref="M160">IF(INDEX(Установленная_мощность, ROW(U158)) = "", "", INDEX(Установленная_мощность, ROW(U158)))</f>
        <v/>
      </c>
      <c r="N160" s="119" t="str" cm="1">
        <f t="array" ref="N160">IF(INDEX(Расчетный_ток, ROW(V158)) = "", "", INDEX(Расчетный_ток, ROW(V158)))</f>
        <v/>
      </c>
      <c r="O160" s="119" t="str" cm="1">
        <f t="array" ref="O160">IF(INDEX(Наименование_потребителя, ROW(W158)) = "", "", INDEX(Наименование_потребителя, ROW(W158)))</f>
        <v/>
      </c>
      <c r="P160" s="119" t="str" cm="1">
        <f t="array" ref="P160">IF(INDEX(Условное_обозначение, ROW(X158)) = "", "", INDEX(Условное_обозначение, ROW(X158)))</f>
        <v/>
      </c>
    </row>
    <row r="161" spans="1:16" x14ac:dyDescent="0.3">
      <c r="A161" s="119" t="str" cm="1">
        <f t="array" ref="A161">IF(INDEX(Вводной_щит, ROW(C159)) = "", "", INDEX(Вводной_щит, ROW(C159)))</f>
        <v/>
      </c>
      <c r="B161" s="119" t="str" cm="1">
        <f t="array" ref="B161">IF(INDEX(Номер, ROW(F159)) = "", "", INDEX(Номер, ROW(F159)))</f>
        <v/>
      </c>
      <c r="C161" s="119" t="str" cm="1">
        <f t="array" ref="C161">IF(INDEX(Тип, ROW(H159)) = "", "", INDEX(Тип, ROW(H159)))</f>
        <v/>
      </c>
      <c r="D161" s="119" t="str" cm="1">
        <f t="array" ref="D161">IF(INDEX(Автомат, ROW(I159)) = "", "", INDEX(Автомат, ROW(I159)))</f>
        <v/>
      </c>
      <c r="E161" s="119" t="str" cm="1">
        <f t="array" ref="E161">IF(INDEX(Производитель, ROW(J159)) = "", "", INDEX(Производитель, ROW(J159)))</f>
        <v/>
      </c>
      <c r="F161" s="119" t="str" cm="1">
        <f t="array" ref="F161">IF(INDEX(Номинал, ROW(K159)) = "", "", INDEX(Номинал, ROW(K159)))</f>
        <v/>
      </c>
      <c r="G161" s="119" t="str" cm="1">
        <f t="array" ref="G161">IF(INDEX(Ток_утечки_УЗО, ROW(L159)) = "", "", INDEX(Ток_утечки_УЗО, ROW(L159)))</f>
        <v/>
      </c>
      <c r="H161" s="119" t="str" cm="1">
        <f t="array" ref="H161">IF(INDEX(Марка_кабеля, ROW(M159)) = "", "", INDEX(Марка_кабеля, ROW(M159)))</f>
        <v/>
      </c>
      <c r="I161" s="119" t="str" cm="1">
        <f t="array" ref="I161">IF(INDEX(Сечение, ROW(N159)) = "", "", INDEX(Сечение, ROW(N159)))</f>
        <v/>
      </c>
      <c r="J161" s="119" t="str" cm="1">
        <f t="array" ref="J161">IF(INDEX(Фаза, ROW(O159)) = "", "", INDEX(Фаза, ROW(O159)))</f>
        <v/>
      </c>
      <c r="K161" s="119" t="str" cm="1">
        <f t="array" ref="K161">IF(INDEX(РЕ, ROW(P159)) = "", "", INDEX(РЕ, ROW(P159)))</f>
        <v/>
      </c>
      <c r="L161" s="119" t="str" cm="1">
        <f t="array" ref="L161">IF(INDEX(Класс, ROW(S159)) = "", "", INDEX(Класс, ROW(S159)))</f>
        <v/>
      </c>
      <c r="M161" s="119" t="str" cm="1">
        <f t="array" ref="M161">IF(INDEX(Установленная_мощность, ROW(U159)) = "", "", INDEX(Установленная_мощность, ROW(U159)))</f>
        <v/>
      </c>
      <c r="N161" s="119" t="str" cm="1">
        <f t="array" ref="N161">IF(INDEX(Расчетный_ток, ROW(V159)) = "", "", INDEX(Расчетный_ток, ROW(V159)))</f>
        <v/>
      </c>
      <c r="O161" s="119" t="str" cm="1">
        <f t="array" ref="O161">IF(INDEX(Наименование_потребителя, ROW(W159)) = "", "", INDEX(Наименование_потребителя, ROW(W159)))</f>
        <v/>
      </c>
      <c r="P161" s="119" t="str" cm="1">
        <f t="array" ref="P161">IF(INDEX(Условное_обозначение, ROW(X159)) = "", "", INDEX(Условное_обозначение, ROW(X159)))</f>
        <v/>
      </c>
    </row>
    <row r="162" spans="1:16" x14ac:dyDescent="0.3">
      <c r="A162" s="119" t="str" cm="1">
        <f t="array" ref="A162">IF(INDEX(Вводной_щит, ROW(C160)) = "", "", INDEX(Вводной_щит, ROW(C160)))</f>
        <v/>
      </c>
      <c r="B162" s="119" t="str" cm="1">
        <f t="array" ref="B162">IF(INDEX(Номер, ROW(F160)) = "", "", INDEX(Номер, ROW(F160)))</f>
        <v/>
      </c>
      <c r="C162" s="119" t="str" cm="1">
        <f t="array" ref="C162">IF(INDEX(Тип, ROW(H160)) = "", "", INDEX(Тип, ROW(H160)))</f>
        <v/>
      </c>
      <c r="D162" s="119" t="str" cm="1">
        <f t="array" ref="D162">IF(INDEX(Автомат, ROW(I160)) = "", "", INDEX(Автомат, ROW(I160)))</f>
        <v/>
      </c>
      <c r="E162" s="119" t="str" cm="1">
        <f t="array" ref="E162">IF(INDEX(Производитель, ROW(J160)) = "", "", INDEX(Производитель, ROW(J160)))</f>
        <v/>
      </c>
      <c r="F162" s="119" t="str" cm="1">
        <f t="array" ref="F162">IF(INDEX(Номинал, ROW(K160)) = "", "", INDEX(Номинал, ROW(K160)))</f>
        <v/>
      </c>
      <c r="G162" s="119" t="str" cm="1">
        <f t="array" ref="G162">IF(INDEX(Ток_утечки_УЗО, ROW(L160)) = "", "", INDEX(Ток_утечки_УЗО, ROW(L160)))</f>
        <v/>
      </c>
      <c r="H162" s="119" t="str" cm="1">
        <f t="array" ref="H162">IF(INDEX(Марка_кабеля, ROW(M160)) = "", "", INDEX(Марка_кабеля, ROW(M160)))</f>
        <v/>
      </c>
      <c r="I162" s="119" t="str" cm="1">
        <f t="array" ref="I162">IF(INDEX(Сечение, ROW(N160)) = "", "", INDEX(Сечение, ROW(N160)))</f>
        <v/>
      </c>
      <c r="J162" s="119" t="str" cm="1">
        <f t="array" ref="J162">IF(INDEX(Фаза, ROW(O160)) = "", "", INDEX(Фаза, ROW(O160)))</f>
        <v/>
      </c>
      <c r="K162" s="119" t="str" cm="1">
        <f t="array" ref="K162">IF(INDEX(РЕ, ROW(P160)) = "", "", INDEX(РЕ, ROW(P160)))</f>
        <v/>
      </c>
      <c r="L162" s="119" t="str" cm="1">
        <f t="array" ref="L162">IF(INDEX(Класс, ROW(S160)) = "", "", INDEX(Класс, ROW(S160)))</f>
        <v/>
      </c>
      <c r="M162" s="119" t="str" cm="1">
        <f t="array" ref="M162">IF(INDEX(Установленная_мощность, ROW(U160)) = "", "", INDEX(Установленная_мощность, ROW(U160)))</f>
        <v/>
      </c>
      <c r="N162" s="119" t="str" cm="1">
        <f t="array" ref="N162">IF(INDEX(Расчетный_ток, ROW(V160)) = "", "", INDEX(Расчетный_ток, ROW(V160)))</f>
        <v/>
      </c>
      <c r="O162" s="119" t="str" cm="1">
        <f t="array" ref="O162">IF(INDEX(Наименование_потребителя, ROW(W160)) = "", "", INDEX(Наименование_потребителя, ROW(W160)))</f>
        <v/>
      </c>
      <c r="P162" s="119" t="str" cm="1">
        <f t="array" ref="P162">IF(INDEX(Условное_обозначение, ROW(X160)) = "", "", INDEX(Условное_обозначение, ROW(X160)))</f>
        <v/>
      </c>
    </row>
    <row r="163" spans="1:16" x14ac:dyDescent="0.3">
      <c r="A163" s="119" t="str" cm="1">
        <f t="array" ref="A163">IF(INDEX(Вводной_щит, ROW(C161)) = "", "", INDEX(Вводной_щит, ROW(C161)))</f>
        <v/>
      </c>
      <c r="B163" s="119" t="str" cm="1">
        <f t="array" ref="B163">IF(INDEX(Номер, ROW(F161)) = "", "", INDEX(Номер, ROW(F161)))</f>
        <v/>
      </c>
      <c r="C163" s="119" t="str" cm="1">
        <f t="array" ref="C163">IF(INDEX(Тип, ROW(H161)) = "", "", INDEX(Тип, ROW(H161)))</f>
        <v/>
      </c>
      <c r="D163" s="119" t="str" cm="1">
        <f t="array" ref="D163">IF(INDEX(Автомат, ROW(I161)) = "", "", INDEX(Автомат, ROW(I161)))</f>
        <v/>
      </c>
      <c r="E163" s="119" t="str" cm="1">
        <f t="array" ref="E163">IF(INDEX(Производитель, ROW(J161)) = "", "", INDEX(Производитель, ROW(J161)))</f>
        <v/>
      </c>
      <c r="F163" s="119" t="str" cm="1">
        <f t="array" ref="F163">IF(INDEX(Номинал, ROW(K161)) = "", "", INDEX(Номинал, ROW(K161)))</f>
        <v/>
      </c>
      <c r="G163" s="119" t="str" cm="1">
        <f t="array" ref="G163">IF(INDEX(Ток_утечки_УЗО, ROW(L161)) = "", "", INDEX(Ток_утечки_УЗО, ROW(L161)))</f>
        <v/>
      </c>
      <c r="H163" s="119" t="str" cm="1">
        <f t="array" ref="H163">IF(INDEX(Марка_кабеля, ROW(M161)) = "", "", INDEX(Марка_кабеля, ROW(M161)))</f>
        <v/>
      </c>
      <c r="I163" s="119" t="str" cm="1">
        <f t="array" ref="I163">IF(INDEX(Сечение, ROW(N161)) = "", "", INDEX(Сечение, ROW(N161)))</f>
        <v/>
      </c>
      <c r="J163" s="119" t="str" cm="1">
        <f t="array" ref="J163">IF(INDEX(Фаза, ROW(O161)) = "", "", INDEX(Фаза, ROW(O161)))</f>
        <v/>
      </c>
      <c r="K163" s="119" t="str" cm="1">
        <f t="array" ref="K163">IF(INDEX(РЕ, ROW(P161)) = "", "", INDEX(РЕ, ROW(P161)))</f>
        <v/>
      </c>
      <c r="L163" s="119" t="str" cm="1">
        <f t="array" ref="L163">IF(INDEX(Класс, ROW(S161)) = "", "", INDEX(Класс, ROW(S161)))</f>
        <v/>
      </c>
      <c r="M163" s="119" t="str" cm="1">
        <f t="array" ref="M163">IF(INDEX(Установленная_мощность, ROW(U161)) = "", "", INDEX(Установленная_мощность, ROW(U161)))</f>
        <v/>
      </c>
      <c r="N163" s="119" t="str" cm="1">
        <f t="array" ref="N163">IF(INDEX(Расчетный_ток, ROW(V161)) = "", "", INDEX(Расчетный_ток, ROW(V161)))</f>
        <v/>
      </c>
      <c r="O163" s="119" t="str" cm="1">
        <f t="array" ref="O163">IF(INDEX(Наименование_потребителя, ROW(W161)) = "", "", INDEX(Наименование_потребителя, ROW(W161)))</f>
        <v/>
      </c>
      <c r="P163" s="119" t="str" cm="1">
        <f t="array" ref="P163">IF(INDEX(Условное_обозначение, ROW(X161)) = "", "", INDEX(Условное_обозначение, ROW(X161)))</f>
        <v/>
      </c>
    </row>
    <row r="164" spans="1:16" x14ac:dyDescent="0.3">
      <c r="A164" s="119" t="str" cm="1">
        <f t="array" ref="A164">IF(INDEX(Вводной_щит, ROW(C162)) = "", "", INDEX(Вводной_щит, ROW(C162)))</f>
        <v/>
      </c>
      <c r="B164" s="119" t="str" cm="1">
        <f t="array" ref="B164">IF(INDEX(Номер, ROW(F162)) = "", "", INDEX(Номер, ROW(F162)))</f>
        <v/>
      </c>
      <c r="C164" s="119" t="str" cm="1">
        <f t="array" ref="C164">IF(INDEX(Тип, ROW(H162)) = "", "", INDEX(Тип, ROW(H162)))</f>
        <v/>
      </c>
      <c r="D164" s="119" t="str" cm="1">
        <f t="array" ref="D164">IF(INDEX(Автомат, ROW(I162)) = "", "", INDEX(Автомат, ROW(I162)))</f>
        <v/>
      </c>
      <c r="E164" s="119" t="str" cm="1">
        <f t="array" ref="E164">IF(INDEX(Производитель, ROW(J162)) = "", "", INDEX(Производитель, ROW(J162)))</f>
        <v/>
      </c>
      <c r="F164" s="119" t="str" cm="1">
        <f t="array" ref="F164">IF(INDEX(Номинал, ROW(K162)) = "", "", INDEX(Номинал, ROW(K162)))</f>
        <v/>
      </c>
      <c r="G164" s="119" t="str" cm="1">
        <f t="array" ref="G164">IF(INDEX(Ток_утечки_УЗО, ROW(L162)) = "", "", INDEX(Ток_утечки_УЗО, ROW(L162)))</f>
        <v/>
      </c>
      <c r="H164" s="119" t="str" cm="1">
        <f t="array" ref="H164">IF(INDEX(Марка_кабеля, ROW(M162)) = "", "", INDEX(Марка_кабеля, ROW(M162)))</f>
        <v/>
      </c>
      <c r="I164" s="119" t="str" cm="1">
        <f t="array" ref="I164">IF(INDEX(Сечение, ROW(N162)) = "", "", INDEX(Сечение, ROW(N162)))</f>
        <v/>
      </c>
      <c r="J164" s="119" t="str" cm="1">
        <f t="array" ref="J164">IF(INDEX(Фаза, ROW(O162)) = "", "", INDEX(Фаза, ROW(O162)))</f>
        <v/>
      </c>
      <c r="K164" s="119" t="str" cm="1">
        <f t="array" ref="K164">IF(INDEX(РЕ, ROW(P162)) = "", "", INDEX(РЕ, ROW(P162)))</f>
        <v/>
      </c>
      <c r="L164" s="119" t="str" cm="1">
        <f t="array" ref="L164">IF(INDEX(Класс, ROW(S162)) = "", "", INDEX(Класс, ROW(S162)))</f>
        <v/>
      </c>
      <c r="M164" s="119" t="str" cm="1">
        <f t="array" ref="M164">IF(INDEX(Установленная_мощность, ROW(U162)) = "", "", INDEX(Установленная_мощность, ROW(U162)))</f>
        <v/>
      </c>
      <c r="N164" s="119" t="str" cm="1">
        <f t="array" ref="N164">IF(INDEX(Расчетный_ток, ROW(V162)) = "", "", INDEX(Расчетный_ток, ROW(V162)))</f>
        <v/>
      </c>
      <c r="O164" s="119" t="str" cm="1">
        <f t="array" ref="O164">IF(INDEX(Наименование_потребителя, ROW(W162)) = "", "", INDEX(Наименование_потребителя, ROW(W162)))</f>
        <v/>
      </c>
      <c r="P164" s="119" t="str" cm="1">
        <f t="array" ref="P164">IF(INDEX(Условное_обозначение, ROW(X162)) = "", "", INDEX(Условное_обозначение, ROW(X162)))</f>
        <v/>
      </c>
    </row>
    <row r="165" spans="1:16" x14ac:dyDescent="0.3">
      <c r="A165" s="119" t="str" cm="1">
        <f t="array" ref="A165">IF(INDEX(Вводной_щит, ROW(C163)) = "", "", INDEX(Вводной_щит, ROW(C163)))</f>
        <v/>
      </c>
      <c r="B165" s="119" t="str" cm="1">
        <f t="array" ref="B165">IF(INDEX(Номер, ROW(F163)) = "", "", INDEX(Номер, ROW(F163)))</f>
        <v/>
      </c>
      <c r="C165" s="119" t="str" cm="1">
        <f t="array" ref="C165">IF(INDEX(Тип, ROW(H163)) = "", "", INDEX(Тип, ROW(H163)))</f>
        <v/>
      </c>
      <c r="D165" s="119" t="str" cm="1">
        <f t="array" ref="D165">IF(INDEX(Автомат, ROW(I163)) = "", "", INDEX(Автомат, ROW(I163)))</f>
        <v/>
      </c>
      <c r="E165" s="119" t="str" cm="1">
        <f t="array" ref="E165">IF(INDEX(Производитель, ROW(J163)) = "", "", INDEX(Производитель, ROW(J163)))</f>
        <v/>
      </c>
      <c r="F165" s="119" t="str" cm="1">
        <f t="array" ref="F165">IF(INDEX(Номинал, ROW(K163)) = "", "", INDEX(Номинал, ROW(K163)))</f>
        <v/>
      </c>
      <c r="G165" s="119" t="str" cm="1">
        <f t="array" ref="G165">IF(INDEX(Ток_утечки_УЗО, ROW(L163)) = "", "", INDEX(Ток_утечки_УЗО, ROW(L163)))</f>
        <v/>
      </c>
      <c r="H165" s="119" t="str" cm="1">
        <f t="array" ref="H165">IF(INDEX(Марка_кабеля, ROW(M163)) = "", "", INDEX(Марка_кабеля, ROW(M163)))</f>
        <v/>
      </c>
      <c r="I165" s="119" t="str" cm="1">
        <f t="array" ref="I165">IF(INDEX(Сечение, ROW(N163)) = "", "", INDEX(Сечение, ROW(N163)))</f>
        <v/>
      </c>
      <c r="J165" s="119" t="str" cm="1">
        <f t="array" ref="J165">IF(INDEX(Фаза, ROW(O163)) = "", "", INDEX(Фаза, ROW(O163)))</f>
        <v/>
      </c>
      <c r="K165" s="119" t="str" cm="1">
        <f t="array" ref="K165">IF(INDEX(РЕ, ROW(P163)) = "", "", INDEX(РЕ, ROW(P163)))</f>
        <v/>
      </c>
      <c r="L165" s="119" t="str" cm="1">
        <f t="array" ref="L165">IF(INDEX(Класс, ROW(S163)) = "", "", INDEX(Класс, ROW(S163)))</f>
        <v/>
      </c>
      <c r="M165" s="119" t="str" cm="1">
        <f t="array" ref="M165">IF(INDEX(Установленная_мощность, ROW(U163)) = "", "", INDEX(Установленная_мощность, ROW(U163)))</f>
        <v/>
      </c>
      <c r="N165" s="119" t="str" cm="1">
        <f t="array" ref="N165">IF(INDEX(Расчетный_ток, ROW(V163)) = "", "", INDEX(Расчетный_ток, ROW(V163)))</f>
        <v/>
      </c>
      <c r="O165" s="119" t="str" cm="1">
        <f t="array" ref="O165">IF(INDEX(Наименование_потребителя, ROW(W163)) = "", "", INDEX(Наименование_потребителя, ROW(W163)))</f>
        <v/>
      </c>
      <c r="P165" s="119" t="str" cm="1">
        <f t="array" ref="P165">IF(INDEX(Условное_обозначение, ROW(X163)) = "", "", INDEX(Условное_обозначение, ROW(X163)))</f>
        <v/>
      </c>
    </row>
    <row r="166" spans="1:16" x14ac:dyDescent="0.3">
      <c r="A166" s="119" t="str" cm="1">
        <f t="array" ref="A166">IF(INDEX(Вводной_щит, ROW(C164)) = "", "", INDEX(Вводной_щит, ROW(C164)))</f>
        <v/>
      </c>
      <c r="B166" s="119" t="str" cm="1">
        <f t="array" ref="B166">IF(INDEX(Номер, ROW(F164)) = "", "", INDEX(Номер, ROW(F164)))</f>
        <v/>
      </c>
      <c r="C166" s="119" t="str" cm="1">
        <f t="array" ref="C166">IF(INDEX(Тип, ROW(H164)) = "", "", INDEX(Тип, ROW(H164)))</f>
        <v/>
      </c>
      <c r="D166" s="119" t="str" cm="1">
        <f t="array" ref="D166">IF(INDEX(Автомат, ROW(I164)) = "", "", INDEX(Автомат, ROW(I164)))</f>
        <v/>
      </c>
      <c r="E166" s="119" t="str" cm="1">
        <f t="array" ref="E166">IF(INDEX(Производитель, ROW(J164)) = "", "", INDEX(Производитель, ROW(J164)))</f>
        <v/>
      </c>
      <c r="F166" s="119" t="str" cm="1">
        <f t="array" ref="F166">IF(INDEX(Номинал, ROW(K164)) = "", "", INDEX(Номинал, ROW(K164)))</f>
        <v/>
      </c>
      <c r="G166" s="119" t="str" cm="1">
        <f t="array" ref="G166">IF(INDEX(Ток_утечки_УЗО, ROW(L164)) = "", "", INDEX(Ток_утечки_УЗО, ROW(L164)))</f>
        <v/>
      </c>
      <c r="H166" s="119" t="str" cm="1">
        <f t="array" ref="H166">IF(INDEX(Марка_кабеля, ROW(M164)) = "", "", INDEX(Марка_кабеля, ROW(M164)))</f>
        <v/>
      </c>
      <c r="I166" s="119" t="str" cm="1">
        <f t="array" ref="I166">IF(INDEX(Сечение, ROW(N164)) = "", "", INDEX(Сечение, ROW(N164)))</f>
        <v/>
      </c>
      <c r="J166" s="119" t="str" cm="1">
        <f t="array" ref="J166">IF(INDEX(Фаза, ROW(O164)) = "", "", INDEX(Фаза, ROW(O164)))</f>
        <v/>
      </c>
      <c r="K166" s="119" t="str" cm="1">
        <f t="array" ref="K166">IF(INDEX(РЕ, ROW(P164)) = "", "", INDEX(РЕ, ROW(P164)))</f>
        <v/>
      </c>
      <c r="L166" s="119" t="str" cm="1">
        <f t="array" ref="L166">IF(INDEX(Класс, ROW(S164)) = "", "", INDEX(Класс, ROW(S164)))</f>
        <v/>
      </c>
      <c r="M166" s="119" t="str" cm="1">
        <f t="array" ref="M166">IF(INDEX(Установленная_мощность, ROW(U164)) = "", "", INDEX(Установленная_мощность, ROW(U164)))</f>
        <v/>
      </c>
      <c r="N166" s="119" t="str" cm="1">
        <f t="array" ref="N166">IF(INDEX(Расчетный_ток, ROW(V164)) = "", "", INDEX(Расчетный_ток, ROW(V164)))</f>
        <v/>
      </c>
      <c r="O166" s="119" t="str" cm="1">
        <f t="array" ref="O166">IF(INDEX(Наименование_потребителя, ROW(W164)) = "", "", INDEX(Наименование_потребителя, ROW(W164)))</f>
        <v/>
      </c>
      <c r="P166" s="119" t="str" cm="1">
        <f t="array" ref="P166">IF(INDEX(Условное_обозначение, ROW(X164)) = "", "", INDEX(Условное_обозначение, ROW(X164)))</f>
        <v/>
      </c>
    </row>
    <row r="167" spans="1:16" x14ac:dyDescent="0.3">
      <c r="A167" s="119" t="str" cm="1">
        <f t="array" ref="A167">IF(INDEX(Вводной_щит, ROW(C165)) = "", "", INDEX(Вводной_щит, ROW(C165)))</f>
        <v/>
      </c>
      <c r="B167" s="119" t="str" cm="1">
        <f t="array" ref="B167">IF(INDEX(Номер, ROW(F165)) = "", "", INDEX(Номер, ROW(F165)))</f>
        <v/>
      </c>
      <c r="C167" s="119" t="str" cm="1">
        <f t="array" ref="C167">IF(INDEX(Тип, ROW(H165)) = "", "", INDEX(Тип, ROW(H165)))</f>
        <v/>
      </c>
      <c r="D167" s="119" t="str" cm="1">
        <f t="array" ref="D167">IF(INDEX(Автомат, ROW(I165)) = "", "", INDEX(Автомат, ROW(I165)))</f>
        <v/>
      </c>
      <c r="E167" s="119" t="str" cm="1">
        <f t="array" ref="E167">IF(INDEX(Производитель, ROW(J165)) = "", "", INDEX(Производитель, ROW(J165)))</f>
        <v/>
      </c>
      <c r="F167" s="119" t="str" cm="1">
        <f t="array" ref="F167">IF(INDEX(Номинал, ROW(K165)) = "", "", INDEX(Номинал, ROW(K165)))</f>
        <v/>
      </c>
      <c r="G167" s="119" t="str" cm="1">
        <f t="array" ref="G167">IF(INDEX(Ток_утечки_УЗО, ROW(L165)) = "", "", INDEX(Ток_утечки_УЗО, ROW(L165)))</f>
        <v/>
      </c>
      <c r="H167" s="119" t="str" cm="1">
        <f t="array" ref="H167">IF(INDEX(Марка_кабеля, ROW(M165)) = "", "", INDEX(Марка_кабеля, ROW(M165)))</f>
        <v/>
      </c>
      <c r="I167" s="119" t="str" cm="1">
        <f t="array" ref="I167">IF(INDEX(Сечение, ROW(N165)) = "", "", INDEX(Сечение, ROW(N165)))</f>
        <v/>
      </c>
      <c r="J167" s="119" t="str" cm="1">
        <f t="array" ref="J167">IF(INDEX(Фаза, ROW(O165)) = "", "", INDEX(Фаза, ROW(O165)))</f>
        <v/>
      </c>
      <c r="K167" s="119" t="str" cm="1">
        <f t="array" ref="K167">IF(INDEX(РЕ, ROW(P165)) = "", "", INDEX(РЕ, ROW(P165)))</f>
        <v/>
      </c>
      <c r="L167" s="119" t="str" cm="1">
        <f t="array" ref="L167">IF(INDEX(Класс, ROW(S165)) = "", "", INDEX(Класс, ROW(S165)))</f>
        <v/>
      </c>
      <c r="M167" s="119" t="str" cm="1">
        <f t="array" ref="M167">IF(INDEX(Установленная_мощность, ROW(U165)) = "", "", INDEX(Установленная_мощность, ROW(U165)))</f>
        <v/>
      </c>
      <c r="N167" s="119" t="str" cm="1">
        <f t="array" ref="N167">IF(INDEX(Расчетный_ток, ROW(V165)) = "", "", INDEX(Расчетный_ток, ROW(V165)))</f>
        <v/>
      </c>
      <c r="O167" s="119" t="str" cm="1">
        <f t="array" ref="O167">IF(INDEX(Наименование_потребителя, ROW(W165)) = "", "", INDEX(Наименование_потребителя, ROW(W165)))</f>
        <v/>
      </c>
      <c r="P167" s="119" t="str" cm="1">
        <f t="array" ref="P167">IF(INDEX(Условное_обозначение, ROW(X165)) = "", "", INDEX(Условное_обозначение, ROW(X165)))</f>
        <v/>
      </c>
    </row>
    <row r="168" spans="1:16" x14ac:dyDescent="0.3">
      <c r="A168" s="119" t="str" cm="1">
        <f t="array" ref="A168">IF(INDEX(Вводной_щит, ROW(C166)) = "", "", INDEX(Вводной_щит, ROW(C166)))</f>
        <v/>
      </c>
      <c r="B168" s="119" t="str" cm="1">
        <f t="array" ref="B168">IF(INDEX(Номер, ROW(F166)) = "", "", INDEX(Номер, ROW(F166)))</f>
        <v/>
      </c>
      <c r="C168" s="119" t="str" cm="1">
        <f t="array" ref="C168">IF(INDEX(Тип, ROW(H166)) = "", "", INDEX(Тип, ROW(H166)))</f>
        <v/>
      </c>
      <c r="D168" s="119" t="str" cm="1">
        <f t="array" ref="D168">IF(INDEX(Автомат, ROW(I166)) = "", "", INDEX(Автомат, ROW(I166)))</f>
        <v/>
      </c>
      <c r="E168" s="119" t="str" cm="1">
        <f t="array" ref="E168">IF(INDEX(Производитель, ROW(J166)) = "", "", INDEX(Производитель, ROW(J166)))</f>
        <v/>
      </c>
      <c r="F168" s="119" t="str" cm="1">
        <f t="array" ref="F168">IF(INDEX(Номинал, ROW(K166)) = "", "", INDEX(Номинал, ROW(K166)))</f>
        <v/>
      </c>
      <c r="G168" s="119" t="str" cm="1">
        <f t="array" ref="G168">IF(INDEX(Ток_утечки_УЗО, ROW(L166)) = "", "", INDEX(Ток_утечки_УЗО, ROW(L166)))</f>
        <v/>
      </c>
      <c r="H168" s="119" t="str" cm="1">
        <f t="array" ref="H168">IF(INDEX(Марка_кабеля, ROW(M166)) = "", "", INDEX(Марка_кабеля, ROW(M166)))</f>
        <v/>
      </c>
      <c r="I168" s="119" t="str" cm="1">
        <f t="array" ref="I168">IF(INDEX(Сечение, ROW(N166)) = "", "", INDEX(Сечение, ROW(N166)))</f>
        <v/>
      </c>
      <c r="J168" s="119" t="str" cm="1">
        <f t="array" ref="J168">IF(INDEX(Фаза, ROW(O166)) = "", "", INDEX(Фаза, ROW(O166)))</f>
        <v/>
      </c>
      <c r="K168" s="119" t="str" cm="1">
        <f t="array" ref="K168">IF(INDEX(РЕ, ROW(P166)) = "", "", INDEX(РЕ, ROW(P166)))</f>
        <v/>
      </c>
      <c r="L168" s="119" t="str" cm="1">
        <f t="array" ref="L168">IF(INDEX(Класс, ROW(S166)) = "", "", INDEX(Класс, ROW(S166)))</f>
        <v/>
      </c>
      <c r="M168" s="119" t="str" cm="1">
        <f t="array" ref="M168">IF(INDEX(Установленная_мощность, ROW(U166)) = "", "", INDEX(Установленная_мощность, ROW(U166)))</f>
        <v/>
      </c>
      <c r="N168" s="119" t="str" cm="1">
        <f t="array" ref="N168">IF(INDEX(Расчетный_ток, ROW(V166)) = "", "", INDEX(Расчетный_ток, ROW(V166)))</f>
        <v/>
      </c>
      <c r="O168" s="119" t="str" cm="1">
        <f t="array" ref="O168">IF(INDEX(Наименование_потребителя, ROW(W166)) = "", "", INDEX(Наименование_потребителя, ROW(W166)))</f>
        <v/>
      </c>
      <c r="P168" s="119" t="str" cm="1">
        <f t="array" ref="P168">IF(INDEX(Условное_обозначение, ROW(X166)) = "", "", INDEX(Условное_обозначение, ROW(X166)))</f>
        <v/>
      </c>
    </row>
    <row r="169" spans="1:16" x14ac:dyDescent="0.3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IF(INDEX(Тип, ROW(H167)) = "", "", INDEX(Тип, ROW(H167)))</f>
        <v/>
      </c>
      <c r="D169" s="119" t="str" cm="1">
        <f t="array" ref="D169">IF(INDEX(Автомат, ROW(I167)) = "", "", INDEX(Автомат, ROW(I167)))</f>
        <v/>
      </c>
      <c r="E169" s="119" t="str" cm="1">
        <f t="array" ref="E169">IF(INDEX(Производитель, ROW(J167)) = "", "", INDEX(Производитель, ROW(J167)))</f>
        <v/>
      </c>
      <c r="F169" s="119" t="str" cm="1">
        <f t="array" ref="F169">IF(INDEX(Номинал, ROW(K167)) = "", "", INDEX(Номинал, ROW(K167)))</f>
        <v/>
      </c>
      <c r="G169" s="119" t="str" cm="1">
        <f t="array" ref="G169">IF(INDEX(Ток_утечки_УЗО, ROW(L167)) = "", "", INDEX(Ток_утечки_УЗО, ROW(L167)))</f>
        <v/>
      </c>
      <c r="H169" s="119" t="str" cm="1">
        <f t="array" ref="H169">IF(INDEX(Марка_кабеля, ROW(M167)) = "", "", INDEX(Марка_кабеля, ROW(M167)))</f>
        <v/>
      </c>
      <c r="I169" s="119" t="str" cm="1">
        <f t="array" ref="I169">IF(INDEX(Сечение, ROW(N167)) = "", "", INDEX(Сечение, ROW(N167)))</f>
        <v/>
      </c>
      <c r="J169" s="119" t="str" cm="1">
        <f t="array" ref="J169">IF(INDEX(Фаза, ROW(O167)) = "", "", INDEX(Фаза, ROW(O167)))</f>
        <v/>
      </c>
      <c r="K169" s="119" t="str" cm="1">
        <f t="array" ref="K169">IF(INDEX(РЕ, ROW(P167)) = "", "", INDEX(РЕ, ROW(P167)))</f>
        <v/>
      </c>
      <c r="L169" s="119" t="str" cm="1">
        <f t="array" ref="L169">IF(INDEX(Класс, ROW(S167)) = "", "", INDEX(Класс, ROW(S167)))</f>
        <v/>
      </c>
      <c r="M169" s="119" t="str" cm="1">
        <f t="array" ref="M169">IF(INDEX(Установленная_мощность, ROW(U167)) = "", "", INDEX(Установленная_мощность, ROW(U167)))</f>
        <v/>
      </c>
      <c r="N169" s="119" t="str" cm="1">
        <f t="array" ref="N169">IF(INDEX(Расчетный_ток, ROW(V167)) = "", "", INDEX(Расчетный_ток, ROW(V167)))</f>
        <v/>
      </c>
      <c r="O169" s="119" t="str" cm="1">
        <f t="array" ref="O169">IF(INDEX(Наименование_потребителя, ROW(W167)) = "", "", INDEX(Наименование_потребителя, ROW(W167)))</f>
        <v/>
      </c>
      <c r="P169" s="119" t="str" cm="1">
        <f t="array" ref="P169">IF(INDEX(Условное_обозначение, ROW(X167)) = "", "", INDEX(Условное_обозначение, ROW(X167)))</f>
        <v/>
      </c>
    </row>
    <row r="170" spans="1:16" x14ac:dyDescent="0.3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IF(INDEX(Тип, ROW(H168)) = "", "", INDEX(Тип, ROW(H168)))</f>
        <v/>
      </c>
      <c r="D170" s="119" t="str" cm="1">
        <f t="array" ref="D170">IF(INDEX(Автомат, ROW(I168)) = "", "", INDEX(Автомат, ROW(I168)))</f>
        <v/>
      </c>
      <c r="E170" s="119" t="str" cm="1">
        <f t="array" ref="E170">IF(INDEX(Производитель, ROW(J168)) = "", "", INDEX(Производитель, ROW(J168)))</f>
        <v/>
      </c>
      <c r="F170" s="119" t="str" cm="1">
        <f t="array" ref="F170">IF(INDEX(Номинал, ROW(K168)) = "", "", INDEX(Номинал, ROW(K168)))</f>
        <v/>
      </c>
      <c r="G170" s="119" t="str" cm="1">
        <f t="array" ref="G170">IF(INDEX(Ток_утечки_УЗО, ROW(L168)) = "", "", INDEX(Ток_утечки_УЗО, ROW(L168)))</f>
        <v/>
      </c>
      <c r="H170" s="119" t="str" cm="1">
        <f t="array" ref="H170">IF(INDEX(Марка_кабеля, ROW(M168)) = "", "", INDEX(Марка_кабеля, ROW(M168)))</f>
        <v/>
      </c>
      <c r="I170" s="119" t="str" cm="1">
        <f t="array" ref="I170">IF(INDEX(Сечение, ROW(N168)) = "", "", INDEX(Сечение, ROW(N168)))</f>
        <v/>
      </c>
      <c r="J170" s="119" t="str" cm="1">
        <f t="array" ref="J170">IF(INDEX(Фаза, ROW(O168)) = "", "", INDEX(Фаза, ROW(O168)))</f>
        <v/>
      </c>
      <c r="K170" s="119" t="str" cm="1">
        <f t="array" ref="K170">IF(INDEX(РЕ, ROW(P168)) = "", "", INDEX(РЕ, ROW(P168)))</f>
        <v/>
      </c>
      <c r="L170" s="119" t="str" cm="1">
        <f t="array" ref="L170">IF(INDEX(Класс, ROW(S168)) = "", "", INDEX(Класс, ROW(S168)))</f>
        <v/>
      </c>
      <c r="M170" s="119" t="str" cm="1">
        <f t="array" ref="M170">IF(INDEX(Установленная_мощность, ROW(U168)) = "", "", INDEX(Установленная_мощность, ROW(U168)))</f>
        <v/>
      </c>
      <c r="N170" s="119" t="str" cm="1">
        <f t="array" ref="N170">IF(INDEX(Расчетный_ток, ROW(V168)) = "", "", INDEX(Расчетный_ток, ROW(V168)))</f>
        <v/>
      </c>
      <c r="O170" s="119" t="str" cm="1">
        <f t="array" ref="O170">IF(INDEX(Наименование_потребителя, ROW(W168)) = "", "", INDEX(Наименование_потребителя, ROW(W168)))</f>
        <v/>
      </c>
      <c r="P170" s="119" t="str" cm="1">
        <f t="array" ref="P170">IF(INDEX(Условное_обозначение, ROW(X168)) = "", "", INDEX(Условное_обозначение, ROW(X168)))</f>
        <v/>
      </c>
    </row>
    <row r="171" spans="1:16" x14ac:dyDescent="0.3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IF(INDEX(Тип, ROW(H169)) = "", "", INDEX(Тип, ROW(H169)))</f>
        <v/>
      </c>
      <c r="D171" s="119" t="str" cm="1">
        <f t="array" ref="D171">IF(INDEX(Автомат, ROW(I169)) = "", "", INDEX(Автомат, ROW(I169)))</f>
        <v/>
      </c>
      <c r="E171" s="119" t="str" cm="1">
        <f t="array" ref="E171">IF(INDEX(Производитель, ROW(J169)) = "", "", INDEX(Производитель, ROW(J169)))</f>
        <v/>
      </c>
      <c r="F171" s="119" t="str" cm="1">
        <f t="array" ref="F171">IF(INDEX(Номинал, ROW(K169)) = "", "", INDEX(Номинал, ROW(K169)))</f>
        <v/>
      </c>
      <c r="G171" s="119" t="str" cm="1">
        <f t="array" ref="G171">IF(INDEX(Ток_утечки_УЗО, ROW(L169)) = "", "", INDEX(Ток_утечки_УЗО, ROW(L169)))</f>
        <v/>
      </c>
      <c r="H171" s="119" t="str" cm="1">
        <f t="array" ref="H171">IF(INDEX(Марка_кабеля, ROW(M169)) = "", "", INDEX(Марка_кабеля, ROW(M169)))</f>
        <v/>
      </c>
      <c r="I171" s="119" t="str" cm="1">
        <f t="array" ref="I171">IF(INDEX(Сечение, ROW(N169)) = "", "", INDEX(Сечение, ROW(N169)))</f>
        <v/>
      </c>
      <c r="J171" s="119" t="str" cm="1">
        <f t="array" ref="J171">IF(INDEX(Фаза, ROW(O169)) = "", "", INDEX(Фаза, ROW(O169)))</f>
        <v/>
      </c>
      <c r="K171" s="119" t="str" cm="1">
        <f t="array" ref="K171">IF(INDEX(РЕ, ROW(P169)) = "", "", INDEX(РЕ, ROW(P169)))</f>
        <v/>
      </c>
      <c r="L171" s="119" t="str" cm="1">
        <f t="array" ref="L171">IF(INDEX(Класс, ROW(S169)) = "", "", INDEX(Класс, ROW(S169)))</f>
        <v/>
      </c>
      <c r="M171" s="119" t="str" cm="1">
        <f t="array" ref="M171">IF(INDEX(Установленная_мощность, ROW(U169)) = "", "", INDEX(Установленная_мощность, ROW(U169)))</f>
        <v/>
      </c>
      <c r="N171" s="119" t="str" cm="1">
        <f t="array" ref="N171">IF(INDEX(Расчетный_ток, ROW(V169)) = "", "", INDEX(Расчетный_ток, ROW(V169)))</f>
        <v/>
      </c>
      <c r="O171" s="119" t="str" cm="1">
        <f t="array" ref="O171">IF(INDEX(Наименование_потребителя, ROW(W169)) = "", "", INDEX(Наименование_потребителя, ROW(W169)))</f>
        <v/>
      </c>
      <c r="P171" s="119" t="str" cm="1">
        <f t="array" ref="P171">IF(INDEX(Условное_обозначение, ROW(X169)) = "", "", INDEX(Условное_обозначение, ROW(X169)))</f>
        <v/>
      </c>
    </row>
    <row r="172" spans="1:16" x14ac:dyDescent="0.3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IF(INDEX(Тип, ROW(H170)) = "", "", INDEX(Тип, ROW(H170)))</f>
        <v/>
      </c>
      <c r="D172" s="119" t="str" cm="1">
        <f t="array" ref="D172">IF(INDEX(Автомат, ROW(I170)) = "", "", INDEX(Автомат, ROW(I170)))</f>
        <v/>
      </c>
      <c r="E172" s="119" t="str" cm="1">
        <f t="array" ref="E172">IF(INDEX(Производитель, ROW(J170)) = "", "", INDEX(Производитель, ROW(J170)))</f>
        <v/>
      </c>
      <c r="F172" s="119" t="str" cm="1">
        <f t="array" ref="F172">IF(INDEX(Номинал, ROW(K170)) = "", "", INDEX(Номинал, ROW(K170)))</f>
        <v/>
      </c>
      <c r="G172" s="119" t="str" cm="1">
        <f t="array" ref="G172">IF(INDEX(Ток_утечки_УЗО, ROW(L170)) = "", "", INDEX(Ток_утечки_УЗО, ROW(L170)))</f>
        <v/>
      </c>
      <c r="H172" s="119" t="str" cm="1">
        <f t="array" ref="H172">IF(INDEX(Марка_кабеля, ROW(M170)) = "", "", INDEX(Марка_кабеля, ROW(M170)))</f>
        <v/>
      </c>
      <c r="I172" s="119" t="str" cm="1">
        <f t="array" ref="I172">IF(INDEX(Сечение, ROW(N170)) = "", "", INDEX(Сечение, ROW(N170)))</f>
        <v/>
      </c>
      <c r="J172" s="119" t="str" cm="1">
        <f t="array" ref="J172">IF(INDEX(Фаза, ROW(O170)) = "", "", INDEX(Фаза, ROW(O170)))</f>
        <v/>
      </c>
      <c r="K172" s="119" t="str" cm="1">
        <f t="array" ref="K172">IF(INDEX(РЕ, ROW(P170)) = "", "", INDEX(РЕ, ROW(P170)))</f>
        <v/>
      </c>
      <c r="L172" s="119" t="str" cm="1">
        <f t="array" ref="L172">IF(INDEX(Класс, ROW(S170)) = "", "", INDEX(Класс, ROW(S170)))</f>
        <v/>
      </c>
      <c r="M172" s="119" t="str" cm="1">
        <f t="array" ref="M172">IF(INDEX(Установленная_мощность, ROW(U170)) = "", "", INDEX(Установленная_мощность, ROW(U170)))</f>
        <v/>
      </c>
      <c r="N172" s="119" t="str" cm="1">
        <f t="array" ref="N172">IF(INDEX(Расчетный_ток, ROW(V170)) = "", "", INDEX(Расчетный_ток, ROW(V170)))</f>
        <v/>
      </c>
      <c r="O172" s="119" t="str" cm="1">
        <f t="array" ref="O172">IF(INDEX(Наименование_потребителя, ROW(W170)) = "", "", INDEX(Наименование_потребителя, ROW(W170)))</f>
        <v/>
      </c>
      <c r="P172" s="119" t="str" cm="1">
        <f t="array" ref="P172">IF(INDEX(Условное_обозначение, ROW(X170)) = "", "", INDEX(Условное_обозначение, ROW(X170)))</f>
        <v/>
      </c>
    </row>
    <row r="173" spans="1:16" x14ac:dyDescent="0.3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IF(INDEX(Тип, ROW(H171)) = "", "", INDEX(Тип, ROW(H171)))</f>
        <v/>
      </c>
      <c r="D173" s="119" t="str" cm="1">
        <f t="array" ref="D173">IF(INDEX(Автомат, ROW(I171)) = "", "", INDEX(Автомат, ROW(I171)))</f>
        <v/>
      </c>
      <c r="E173" s="119" t="str" cm="1">
        <f t="array" ref="E173">IF(INDEX(Производитель, ROW(J171)) = "", "", INDEX(Производитель, ROW(J171)))</f>
        <v/>
      </c>
      <c r="F173" s="119" t="str" cm="1">
        <f t="array" ref="F173">IF(INDEX(Номинал, ROW(K171)) = "", "", INDEX(Номинал, ROW(K171)))</f>
        <v/>
      </c>
      <c r="G173" s="119" t="str" cm="1">
        <f t="array" ref="G173">IF(INDEX(Ток_утечки_УЗО, ROW(L171)) = "", "", INDEX(Ток_утечки_УЗО, ROW(L171)))</f>
        <v/>
      </c>
      <c r="H173" s="119" t="str" cm="1">
        <f t="array" ref="H173">IF(INDEX(Марка_кабеля, ROW(M171)) = "", "", INDEX(Марка_кабеля, ROW(M171)))</f>
        <v/>
      </c>
      <c r="I173" s="119" t="str" cm="1">
        <f t="array" ref="I173">IF(INDEX(Сечение, ROW(N171)) = "", "", INDEX(Сечение, ROW(N171)))</f>
        <v/>
      </c>
      <c r="J173" s="119" t="str" cm="1">
        <f t="array" ref="J173">IF(INDEX(Фаза, ROW(O171)) = "", "", INDEX(Фаза, ROW(O171)))</f>
        <v/>
      </c>
      <c r="K173" s="119" t="str" cm="1">
        <f t="array" ref="K173">IF(INDEX(РЕ, ROW(P171)) = "", "", INDEX(РЕ, ROW(P171)))</f>
        <v/>
      </c>
      <c r="L173" s="119" t="str" cm="1">
        <f t="array" ref="L173">IF(INDEX(Класс, ROW(S171)) = "", "", INDEX(Класс, ROW(S171)))</f>
        <v/>
      </c>
      <c r="M173" s="119" t="str" cm="1">
        <f t="array" ref="M173">IF(INDEX(Установленная_мощность, ROW(U171)) = "", "", INDEX(Установленная_мощность, ROW(U171)))</f>
        <v/>
      </c>
      <c r="N173" s="119" t="str" cm="1">
        <f t="array" ref="N173">IF(INDEX(Расчетный_ток, ROW(V171)) = "", "", INDEX(Расчетный_ток, ROW(V171)))</f>
        <v/>
      </c>
      <c r="O173" s="119" t="str" cm="1">
        <f t="array" ref="O173">IF(INDEX(Наименование_потребителя, ROW(W171)) = "", "", INDEX(Наименование_потребителя, ROW(W171)))</f>
        <v/>
      </c>
      <c r="P173" s="119" t="str" cm="1">
        <f t="array" ref="P173">IF(INDEX(Условное_обозначение, ROW(X171)) = "", "", INDEX(Условное_обозначение, ROW(X171)))</f>
        <v/>
      </c>
    </row>
    <row r="174" spans="1:16" x14ac:dyDescent="0.3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IF(INDEX(Тип, ROW(H172)) = "", "", INDEX(Тип, ROW(H172)))</f>
        <v/>
      </c>
      <c r="D174" s="119" t="str" cm="1">
        <f t="array" ref="D174">IF(INDEX(Автомат, ROW(I172)) = "", "", INDEX(Автомат, ROW(I172)))</f>
        <v/>
      </c>
      <c r="E174" s="119" t="str" cm="1">
        <f t="array" ref="E174">IF(INDEX(Производитель, ROW(J172)) = "", "", INDEX(Производитель, ROW(J172)))</f>
        <v/>
      </c>
      <c r="F174" s="119" t="str" cm="1">
        <f t="array" ref="F174">IF(INDEX(Номинал, ROW(K172)) = "", "", INDEX(Номинал, ROW(K172)))</f>
        <v/>
      </c>
      <c r="G174" s="119" t="str" cm="1">
        <f t="array" ref="G174">IF(INDEX(Ток_утечки_УЗО, ROW(L172)) = "", "", INDEX(Ток_утечки_УЗО, ROW(L172)))</f>
        <v/>
      </c>
      <c r="H174" s="119" t="str" cm="1">
        <f t="array" ref="H174">IF(INDEX(Марка_кабеля, ROW(M172)) = "", "", INDEX(Марка_кабеля, ROW(M172)))</f>
        <v/>
      </c>
      <c r="I174" s="119" t="str" cm="1">
        <f t="array" ref="I174">IF(INDEX(Сечение, ROW(N172)) = "", "", INDEX(Сечение, ROW(N172)))</f>
        <v/>
      </c>
      <c r="J174" s="119" t="str" cm="1">
        <f t="array" ref="J174">IF(INDEX(Фаза, ROW(O172)) = "", "", INDEX(Фаза, ROW(O172)))</f>
        <v/>
      </c>
      <c r="K174" s="119" t="str" cm="1">
        <f t="array" ref="K174">IF(INDEX(РЕ, ROW(P172)) = "", "", INDEX(РЕ, ROW(P172)))</f>
        <v/>
      </c>
      <c r="L174" s="119" t="str" cm="1">
        <f t="array" ref="L174">IF(INDEX(Класс, ROW(S172)) = "", "", INDEX(Класс, ROW(S172)))</f>
        <v/>
      </c>
      <c r="M174" s="119" t="str" cm="1">
        <f t="array" ref="M174">IF(INDEX(Установленная_мощность, ROW(U172)) = "", "", INDEX(Установленная_мощность, ROW(U172)))</f>
        <v/>
      </c>
      <c r="N174" s="119" t="str" cm="1">
        <f t="array" ref="N174">IF(INDEX(Расчетный_ток, ROW(V172)) = "", "", INDEX(Расчетный_ток, ROW(V172)))</f>
        <v/>
      </c>
      <c r="O174" s="119" t="str" cm="1">
        <f t="array" ref="O174">IF(INDEX(Наименование_потребителя, ROW(W172)) = "", "", INDEX(Наименование_потребителя, ROW(W172)))</f>
        <v/>
      </c>
      <c r="P174" s="119" t="str" cm="1">
        <f t="array" ref="P174">IF(INDEX(Условное_обозначение, ROW(X172)) = "", "", INDEX(Условное_обозначение, ROW(X172)))</f>
        <v/>
      </c>
    </row>
    <row r="175" spans="1:16" x14ac:dyDescent="0.3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IF(INDEX(Тип, ROW(H173)) = "", "", INDEX(Тип, ROW(H173)))</f>
        <v/>
      </c>
      <c r="D175" s="119" t="str" cm="1">
        <f t="array" ref="D175">IF(INDEX(Автомат, ROW(I173)) = "", "", INDEX(Автомат, ROW(I173)))</f>
        <v/>
      </c>
      <c r="E175" s="119" t="str" cm="1">
        <f t="array" ref="E175">IF(INDEX(Производитель, ROW(J173)) = "", "", INDEX(Производитель, ROW(J173)))</f>
        <v/>
      </c>
      <c r="F175" s="119" t="str" cm="1">
        <f t="array" ref="F175">IF(INDEX(Номинал, ROW(K173)) = "", "", INDEX(Номинал, ROW(K173)))</f>
        <v/>
      </c>
      <c r="G175" s="119" t="str" cm="1">
        <f t="array" ref="G175">IF(INDEX(Ток_утечки_УЗО, ROW(L173)) = "", "", INDEX(Ток_утечки_УЗО, ROW(L173)))</f>
        <v/>
      </c>
      <c r="H175" s="119" t="str" cm="1">
        <f t="array" ref="H175">IF(INDEX(Марка_кабеля, ROW(M173)) = "", "", INDEX(Марка_кабеля, ROW(M173)))</f>
        <v/>
      </c>
      <c r="I175" s="119" t="str" cm="1">
        <f t="array" ref="I175">IF(INDEX(Сечение, ROW(N173)) = "", "", INDEX(Сечение, ROW(N173)))</f>
        <v/>
      </c>
      <c r="J175" s="119" t="str" cm="1">
        <f t="array" ref="J175">IF(INDEX(Фаза, ROW(O173)) = "", "", INDEX(Фаза, ROW(O173)))</f>
        <v/>
      </c>
      <c r="K175" s="119" t="str" cm="1">
        <f t="array" ref="K175">IF(INDEX(РЕ, ROW(P173)) = "", "", INDEX(РЕ, ROW(P173)))</f>
        <v/>
      </c>
      <c r="L175" s="119" t="str" cm="1">
        <f t="array" ref="L175">IF(INDEX(Класс, ROW(S173)) = "", "", INDEX(Класс, ROW(S173)))</f>
        <v/>
      </c>
      <c r="M175" s="119" t="str" cm="1">
        <f t="array" ref="M175">IF(INDEX(Установленная_мощность, ROW(U173)) = "", "", INDEX(Установленная_мощность, ROW(U173)))</f>
        <v/>
      </c>
      <c r="N175" s="119" t="str" cm="1">
        <f t="array" ref="N175">IF(INDEX(Расчетный_ток, ROW(V173)) = "", "", INDEX(Расчетный_ток, ROW(V173)))</f>
        <v/>
      </c>
      <c r="O175" s="119" t="str" cm="1">
        <f t="array" ref="O175">IF(INDEX(Наименование_потребителя, ROW(W173)) = "", "", INDEX(Наименование_потребителя, ROW(W173)))</f>
        <v/>
      </c>
      <c r="P175" s="119" t="str" cm="1">
        <f t="array" ref="P175">IF(INDEX(Условное_обозначение, ROW(X173)) = "", "", INDEX(Условное_обозначение, ROW(X173)))</f>
        <v/>
      </c>
    </row>
    <row r="176" spans="1:16" x14ac:dyDescent="0.3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IF(INDEX(Тип, ROW(H174)) = "", "", INDEX(Тип, ROW(H174)))</f>
        <v/>
      </c>
      <c r="D176" s="119" t="str" cm="1">
        <f t="array" ref="D176">IF(INDEX(Автомат, ROW(I174)) = "", "", INDEX(Автомат, ROW(I174)))</f>
        <v/>
      </c>
      <c r="E176" s="119" t="str" cm="1">
        <f t="array" ref="E176">IF(INDEX(Производитель, ROW(J174)) = "", "", INDEX(Производитель, ROW(J174)))</f>
        <v/>
      </c>
      <c r="F176" s="119" t="str" cm="1">
        <f t="array" ref="F176">IF(INDEX(Номинал, ROW(K174)) = "", "", INDEX(Номинал, ROW(K174)))</f>
        <v/>
      </c>
      <c r="G176" s="119" t="str" cm="1">
        <f t="array" ref="G176">IF(INDEX(Ток_утечки_УЗО, ROW(L174)) = "", "", INDEX(Ток_утечки_УЗО, ROW(L174)))</f>
        <v/>
      </c>
      <c r="H176" s="119" t="str" cm="1">
        <f t="array" ref="H176">IF(INDEX(Марка_кабеля, ROW(M174)) = "", "", INDEX(Марка_кабеля, ROW(M174)))</f>
        <v/>
      </c>
      <c r="I176" s="119" t="str" cm="1">
        <f t="array" ref="I176">IF(INDEX(Сечение, ROW(N174)) = "", "", INDEX(Сечение, ROW(N174)))</f>
        <v/>
      </c>
      <c r="J176" s="119" t="str" cm="1">
        <f t="array" ref="J176">IF(INDEX(Фаза, ROW(O174)) = "", "", INDEX(Фаза, ROW(O174)))</f>
        <v/>
      </c>
      <c r="K176" s="119" t="str" cm="1">
        <f t="array" ref="K176">IF(INDEX(РЕ, ROW(P174)) = "", "", INDEX(РЕ, ROW(P174)))</f>
        <v/>
      </c>
      <c r="L176" s="119" t="str" cm="1">
        <f t="array" ref="L176">IF(INDEX(Класс, ROW(S174)) = "", "", INDEX(Класс, ROW(S174)))</f>
        <v/>
      </c>
      <c r="M176" s="119" t="str" cm="1">
        <f t="array" ref="M176">IF(INDEX(Установленная_мощность, ROW(U174)) = "", "", INDEX(Установленная_мощность, ROW(U174)))</f>
        <v/>
      </c>
      <c r="N176" s="119" t="str" cm="1">
        <f t="array" ref="N176">IF(INDEX(Расчетный_ток, ROW(V174)) = "", "", INDEX(Расчетный_ток, ROW(V174)))</f>
        <v/>
      </c>
      <c r="O176" s="119" t="str" cm="1">
        <f t="array" ref="O176">IF(INDEX(Наименование_потребителя, ROW(W174)) = "", "", INDEX(Наименование_потребителя, ROW(W174)))</f>
        <v/>
      </c>
      <c r="P176" s="119" t="str" cm="1">
        <f t="array" ref="P176">IF(INDEX(Условное_обозначение, ROW(X174)) = "", "", INDEX(Условное_обозначение, ROW(X174)))</f>
        <v/>
      </c>
    </row>
    <row r="177" spans="1:16" x14ac:dyDescent="0.3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IF(INDEX(Тип, ROW(H175)) = "", "", INDEX(Тип, ROW(H175)))</f>
        <v/>
      </c>
      <c r="D177" s="119" t="str" cm="1">
        <f t="array" ref="D177">IF(INDEX(Автомат, ROW(I175)) = "", "", INDEX(Автомат, ROW(I175)))</f>
        <v/>
      </c>
      <c r="E177" s="119" t="str" cm="1">
        <f t="array" ref="E177">IF(INDEX(Производитель, ROW(J175)) = "", "", INDEX(Производитель, ROW(J175)))</f>
        <v/>
      </c>
      <c r="F177" s="119" t="str" cm="1">
        <f t="array" ref="F177">IF(INDEX(Номинал, ROW(K175)) = "", "", INDEX(Номинал, ROW(K175)))</f>
        <v/>
      </c>
      <c r="G177" s="119" t="str" cm="1">
        <f t="array" ref="G177">IF(INDEX(Ток_утечки_УЗО, ROW(L175)) = "", "", INDEX(Ток_утечки_УЗО, ROW(L175)))</f>
        <v/>
      </c>
      <c r="H177" s="119" t="str" cm="1">
        <f t="array" ref="H177">IF(INDEX(Марка_кабеля, ROW(M175)) = "", "", INDEX(Марка_кабеля, ROW(M175)))</f>
        <v/>
      </c>
      <c r="I177" s="119" t="str" cm="1">
        <f t="array" ref="I177">IF(INDEX(Сечение, ROW(N175)) = "", "", INDEX(Сечение, ROW(N175)))</f>
        <v/>
      </c>
      <c r="J177" s="119" t="str" cm="1">
        <f t="array" ref="J177">IF(INDEX(Фаза, ROW(O175)) = "", "", INDEX(Фаза, ROW(O175)))</f>
        <v/>
      </c>
      <c r="K177" s="119" t="str" cm="1">
        <f t="array" ref="K177">IF(INDEX(РЕ, ROW(P175)) = "", "", INDEX(РЕ, ROW(P175)))</f>
        <v/>
      </c>
      <c r="L177" s="119" t="str" cm="1">
        <f t="array" ref="L177">IF(INDEX(Класс, ROW(S175)) = "", "", INDEX(Класс, ROW(S175)))</f>
        <v/>
      </c>
      <c r="M177" s="119" t="str" cm="1">
        <f t="array" ref="M177">IF(INDEX(Установленная_мощность, ROW(U175)) = "", "", INDEX(Установленная_мощность, ROW(U175)))</f>
        <v/>
      </c>
      <c r="N177" s="119" t="str" cm="1">
        <f t="array" ref="N177">IF(INDEX(Расчетный_ток, ROW(V175)) = "", "", INDEX(Расчетный_ток, ROW(V175)))</f>
        <v/>
      </c>
      <c r="O177" s="119" t="str" cm="1">
        <f t="array" ref="O177">IF(INDEX(Наименование_потребителя, ROW(W175)) = "", "", INDEX(Наименование_потребителя, ROW(W175)))</f>
        <v/>
      </c>
      <c r="P177" s="119" t="str" cm="1">
        <f t="array" ref="P177">IF(INDEX(Условное_обозначение, ROW(X175)) = "", "", INDEX(Условное_обозначение, ROW(X175)))</f>
        <v/>
      </c>
    </row>
    <row r="178" spans="1:16" x14ac:dyDescent="0.3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IF(INDEX(Тип, ROW(H176)) = "", "", INDEX(Тип, ROW(H176)))</f>
        <v/>
      </c>
      <c r="D178" s="119" t="str" cm="1">
        <f t="array" ref="D178">IF(INDEX(Автомат, ROW(I176)) = "", "", INDEX(Автомат, ROW(I176)))</f>
        <v/>
      </c>
      <c r="E178" s="119" t="str" cm="1">
        <f t="array" ref="E178">IF(INDEX(Производитель, ROW(J176)) = "", "", INDEX(Производитель, ROW(J176)))</f>
        <v/>
      </c>
      <c r="F178" s="119" t="str" cm="1">
        <f t="array" ref="F178">IF(INDEX(Номинал, ROW(K176)) = "", "", INDEX(Номинал, ROW(K176)))</f>
        <v/>
      </c>
      <c r="G178" s="119" t="str" cm="1">
        <f t="array" ref="G178">IF(INDEX(Ток_утечки_УЗО, ROW(L176)) = "", "", INDEX(Ток_утечки_УЗО, ROW(L176)))</f>
        <v/>
      </c>
      <c r="H178" s="119" t="str" cm="1">
        <f t="array" ref="H178">IF(INDEX(Марка_кабеля, ROW(M176)) = "", "", INDEX(Марка_кабеля, ROW(M176)))</f>
        <v/>
      </c>
      <c r="I178" s="119" t="str" cm="1">
        <f t="array" ref="I178">IF(INDEX(Сечение, ROW(N176)) = "", "", INDEX(Сечение, ROW(N176)))</f>
        <v/>
      </c>
      <c r="J178" s="119" t="str" cm="1">
        <f t="array" ref="J178">IF(INDEX(Фаза, ROW(O176)) = "", "", INDEX(Фаза, ROW(O176)))</f>
        <v/>
      </c>
      <c r="K178" s="119" t="str" cm="1">
        <f t="array" ref="K178">IF(INDEX(РЕ, ROW(P176)) = "", "", INDEX(РЕ, ROW(P176)))</f>
        <v/>
      </c>
      <c r="L178" s="119" t="str" cm="1">
        <f t="array" ref="L178">IF(INDEX(Класс, ROW(S176)) = "", "", INDEX(Класс, ROW(S176)))</f>
        <v/>
      </c>
      <c r="M178" s="119" t="str" cm="1">
        <f t="array" ref="M178">IF(INDEX(Установленная_мощность, ROW(U176)) = "", "", INDEX(Установленная_мощность, ROW(U176)))</f>
        <v/>
      </c>
      <c r="N178" s="119" t="str" cm="1">
        <f t="array" ref="N178">IF(INDEX(Расчетный_ток, ROW(V176)) = "", "", INDEX(Расчетный_ток, ROW(V176)))</f>
        <v/>
      </c>
      <c r="O178" s="119" t="str" cm="1">
        <f t="array" ref="O178">IF(INDEX(Наименование_потребителя, ROW(W176)) = "", "", INDEX(Наименование_потребителя, ROW(W176)))</f>
        <v/>
      </c>
      <c r="P178" s="119" t="str" cm="1">
        <f t="array" ref="P178">IF(INDEX(Условное_обозначение, ROW(X176)) = "", "", INDEX(Условное_обозначение, ROW(X176)))</f>
        <v/>
      </c>
    </row>
    <row r="179" spans="1:16" x14ac:dyDescent="0.3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IF(INDEX(Тип, ROW(H177)) = "", "", INDEX(Тип, ROW(H177)))</f>
        <v/>
      </c>
      <c r="D179" s="119" t="str" cm="1">
        <f t="array" ref="D179">IF(INDEX(Автомат, ROW(I177)) = "", "", INDEX(Автомат, ROW(I177)))</f>
        <v/>
      </c>
      <c r="E179" s="119" t="str" cm="1">
        <f t="array" ref="E179">IF(INDEX(Производитель, ROW(J177)) = "", "", INDEX(Производитель, ROW(J177)))</f>
        <v/>
      </c>
      <c r="F179" s="119" t="str" cm="1">
        <f t="array" ref="F179">IF(INDEX(Номинал, ROW(K177)) = "", "", INDEX(Номинал, ROW(K177)))</f>
        <v/>
      </c>
      <c r="G179" s="119" t="str" cm="1">
        <f t="array" ref="G179">IF(INDEX(Ток_утечки_УЗО, ROW(L177)) = "", "", INDEX(Ток_утечки_УЗО, ROW(L177)))</f>
        <v/>
      </c>
      <c r="H179" s="119" t="str" cm="1">
        <f t="array" ref="H179">IF(INDEX(Марка_кабеля, ROW(M177)) = "", "", INDEX(Марка_кабеля, ROW(M177)))</f>
        <v/>
      </c>
      <c r="I179" s="119" t="str" cm="1">
        <f t="array" ref="I179">IF(INDEX(Сечение, ROW(N177)) = "", "", INDEX(Сечение, ROW(N177)))</f>
        <v/>
      </c>
      <c r="J179" s="119" t="str" cm="1">
        <f t="array" ref="J179">IF(INDEX(Фаза, ROW(O177)) = "", "", INDEX(Фаза, ROW(O177)))</f>
        <v/>
      </c>
      <c r="K179" s="119" t="str" cm="1">
        <f t="array" ref="K179">IF(INDEX(РЕ, ROW(P177)) = "", "", INDEX(РЕ, ROW(P177)))</f>
        <v/>
      </c>
      <c r="L179" s="119" t="str" cm="1">
        <f t="array" ref="L179">IF(INDEX(Класс, ROW(S177)) = "", "", INDEX(Класс, ROW(S177)))</f>
        <v/>
      </c>
      <c r="M179" s="119" t="str" cm="1">
        <f t="array" ref="M179">IF(INDEX(Установленная_мощность, ROW(U177)) = "", "", INDEX(Установленная_мощность, ROW(U177)))</f>
        <v/>
      </c>
      <c r="N179" s="119" t="str" cm="1">
        <f t="array" ref="N179">IF(INDEX(Расчетный_ток, ROW(V177)) = "", "", INDEX(Расчетный_ток, ROW(V177)))</f>
        <v/>
      </c>
      <c r="O179" s="119" t="str" cm="1">
        <f t="array" ref="O179">IF(INDEX(Наименование_потребителя, ROW(W177)) = "", "", INDEX(Наименование_потребителя, ROW(W177)))</f>
        <v/>
      </c>
      <c r="P179" s="119" t="str" cm="1">
        <f t="array" ref="P179">IF(INDEX(Условное_обозначение, ROW(X177)) = "", "", INDEX(Условное_обозначение, ROW(X177)))</f>
        <v/>
      </c>
    </row>
    <row r="180" spans="1:16" x14ac:dyDescent="0.3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IF(INDEX(Тип, ROW(H178)) = "", "", INDEX(Тип, ROW(H178)))</f>
        <v/>
      </c>
      <c r="D180" s="119" t="str" cm="1">
        <f t="array" ref="D180">IF(INDEX(Автомат, ROW(I178)) = "", "", INDEX(Автомат, ROW(I178)))</f>
        <v/>
      </c>
      <c r="E180" s="119" t="str" cm="1">
        <f t="array" ref="E180">IF(INDEX(Производитель, ROW(J178)) = "", "", INDEX(Производитель, ROW(J178)))</f>
        <v/>
      </c>
      <c r="F180" s="119" t="str" cm="1">
        <f t="array" ref="F180">IF(INDEX(Номинал, ROW(K178)) = "", "", INDEX(Номинал, ROW(K178)))</f>
        <v/>
      </c>
      <c r="G180" s="119" t="str" cm="1">
        <f t="array" ref="G180">IF(INDEX(Ток_утечки_УЗО, ROW(L178)) = "", "", INDEX(Ток_утечки_УЗО, ROW(L178)))</f>
        <v/>
      </c>
      <c r="H180" s="119" t="str" cm="1">
        <f t="array" ref="H180">IF(INDEX(Марка_кабеля, ROW(M178)) = "", "", INDEX(Марка_кабеля, ROW(M178)))</f>
        <v/>
      </c>
      <c r="I180" s="119" t="str" cm="1">
        <f t="array" ref="I180">IF(INDEX(Сечение, ROW(N178)) = "", "", INDEX(Сечение, ROW(N178)))</f>
        <v/>
      </c>
      <c r="J180" s="119" t="str" cm="1">
        <f t="array" ref="J180">IF(INDEX(Фаза, ROW(O178)) = "", "", INDEX(Фаза, ROW(O178)))</f>
        <v/>
      </c>
      <c r="K180" s="119" t="str" cm="1">
        <f t="array" ref="K180">IF(INDEX(РЕ, ROW(P178)) = "", "", INDEX(РЕ, ROW(P178)))</f>
        <v/>
      </c>
      <c r="L180" s="119" t="str" cm="1">
        <f t="array" ref="L180">IF(INDEX(Класс, ROW(S178)) = "", "", INDEX(Класс, ROW(S178)))</f>
        <v/>
      </c>
      <c r="M180" s="119" t="str" cm="1">
        <f t="array" ref="M180">IF(INDEX(Установленная_мощность, ROW(U178)) = "", "", INDEX(Установленная_мощность, ROW(U178)))</f>
        <v/>
      </c>
      <c r="N180" s="119" t="str" cm="1">
        <f t="array" ref="N180">IF(INDEX(Расчетный_ток, ROW(V178)) = "", "", INDEX(Расчетный_ток, ROW(V178)))</f>
        <v/>
      </c>
      <c r="O180" s="119" t="str" cm="1">
        <f t="array" ref="O180">IF(INDEX(Наименование_потребителя, ROW(W178)) = "", "", INDEX(Наименование_потребителя, ROW(W178)))</f>
        <v/>
      </c>
      <c r="P180" s="119" t="str" cm="1">
        <f t="array" ref="P180">IF(INDEX(Условное_обозначение, ROW(X178)) = "", "", INDEX(Условное_обозначение, ROW(X178)))</f>
        <v/>
      </c>
    </row>
    <row r="181" spans="1:16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IF(INDEX(Тип, ROW(H179)) = "", "", INDEX(Тип, ROW(H179)))</f>
        <v/>
      </c>
      <c r="D181" s="119" t="str" cm="1">
        <f t="array" ref="D181">IF(INDEX(Автомат, ROW(I179)) = "", "", INDEX(Автомат, ROW(I179)))</f>
        <v/>
      </c>
      <c r="E181" s="119" t="str" cm="1">
        <f t="array" ref="E181">IF(INDEX(Производитель, ROW(J179)) = "", "", INDEX(Производитель, ROW(J179)))</f>
        <v/>
      </c>
      <c r="F181" s="119" t="str" cm="1">
        <f t="array" ref="F181">IF(INDEX(Номинал, ROW(K179)) = "", "", INDEX(Номинал, ROW(K179)))</f>
        <v/>
      </c>
      <c r="G181" s="119" t="str" cm="1">
        <f t="array" ref="G181">IF(INDEX(Ток_утечки_УЗО, ROW(L179)) = "", "", INDEX(Ток_утечки_УЗО, ROW(L179)))</f>
        <v/>
      </c>
      <c r="H181" s="119" t="str" cm="1">
        <f t="array" ref="H181">IF(INDEX(Марка_кабеля, ROW(M179)) = "", "", INDEX(Марка_кабеля, ROW(M179)))</f>
        <v/>
      </c>
      <c r="I181" s="119" t="str" cm="1">
        <f t="array" ref="I181">IF(INDEX(Сечение, ROW(N179)) = "", "", INDEX(Сечение, ROW(N179)))</f>
        <v/>
      </c>
      <c r="J181" s="119" t="str" cm="1">
        <f t="array" ref="J181">IF(INDEX(Фаза, ROW(O179)) = "", "", INDEX(Фаза, ROW(O179)))</f>
        <v/>
      </c>
      <c r="K181" s="119" t="str" cm="1">
        <f t="array" ref="K181">IF(INDEX(РЕ, ROW(P179)) = "", "", INDEX(РЕ, ROW(P179)))</f>
        <v/>
      </c>
      <c r="L181" s="119" t="str" cm="1">
        <f t="array" ref="L181">IF(INDEX(Класс, ROW(S179)) = "", "", INDEX(Класс, ROW(S179)))</f>
        <v/>
      </c>
      <c r="M181" s="119" t="str" cm="1">
        <f t="array" ref="M181">IF(INDEX(Установленная_мощность, ROW(U179)) = "", "", INDEX(Установленная_мощность, ROW(U179)))</f>
        <v/>
      </c>
      <c r="N181" s="119" t="str" cm="1">
        <f t="array" ref="N181">IF(INDEX(Расчетный_ток, ROW(V179)) = "", "", INDEX(Расчетный_ток, ROW(V179)))</f>
        <v/>
      </c>
      <c r="O181" s="119" t="str" cm="1">
        <f t="array" ref="O181">IF(INDEX(Наименование_потребителя, ROW(W179)) = "", "", INDEX(Наименование_потребителя, ROW(W179)))</f>
        <v/>
      </c>
      <c r="P181" s="119" t="str" cm="1">
        <f t="array" ref="P181">IF(INDEX(Условное_обозначение, ROW(X179)) = "", "", INDEX(Условное_обозначение, ROW(X179)))</f>
        <v/>
      </c>
    </row>
    <row r="182" spans="1:16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IF(INDEX(Тип, ROW(H180)) = "", "", INDEX(Тип, ROW(H180)))</f>
        <v/>
      </c>
      <c r="D182" s="119" t="str" cm="1">
        <f t="array" ref="D182">IF(INDEX(Автомат, ROW(I180)) = "", "", INDEX(Автомат, ROW(I180)))</f>
        <v/>
      </c>
      <c r="E182" s="119" t="str" cm="1">
        <f t="array" ref="E182">IF(INDEX(Производитель, ROW(J180)) = "", "", INDEX(Производитель, ROW(J180)))</f>
        <v/>
      </c>
      <c r="F182" s="119" t="str" cm="1">
        <f t="array" ref="F182">IF(INDEX(Номинал, ROW(K180)) = "", "", INDEX(Номинал, ROW(K180)))</f>
        <v/>
      </c>
      <c r="G182" s="119" t="str" cm="1">
        <f t="array" ref="G182">IF(INDEX(Ток_утечки_УЗО, ROW(L180)) = "", "", INDEX(Ток_утечки_УЗО, ROW(L180)))</f>
        <v/>
      </c>
      <c r="H182" s="119" t="str" cm="1">
        <f t="array" ref="H182">IF(INDEX(Марка_кабеля, ROW(M180)) = "", "", INDEX(Марка_кабеля, ROW(M180)))</f>
        <v/>
      </c>
      <c r="I182" s="119" t="str" cm="1">
        <f t="array" ref="I182">IF(INDEX(Сечение, ROW(N180)) = "", "", INDEX(Сечение, ROW(N180)))</f>
        <v/>
      </c>
      <c r="J182" s="119" t="str" cm="1">
        <f t="array" ref="J182">IF(INDEX(Фаза, ROW(O180)) = "", "", INDEX(Фаза, ROW(O180)))</f>
        <v/>
      </c>
      <c r="K182" s="119" t="str" cm="1">
        <f t="array" ref="K182">IF(INDEX(РЕ, ROW(P180)) = "", "", INDEX(РЕ, ROW(P180)))</f>
        <v/>
      </c>
      <c r="L182" s="119" t="str" cm="1">
        <f t="array" ref="L182">IF(INDEX(Класс, ROW(S180)) = "", "", INDEX(Класс, ROW(S180)))</f>
        <v/>
      </c>
      <c r="M182" s="119" t="str" cm="1">
        <f t="array" ref="M182">IF(INDEX(Установленная_мощность, ROW(U180)) = "", "", INDEX(Установленная_мощность, ROW(U180)))</f>
        <v/>
      </c>
      <c r="N182" s="119" t="str" cm="1">
        <f t="array" ref="N182">IF(INDEX(Расчетный_ток, ROW(V180)) = "", "", INDEX(Расчетный_ток, ROW(V180)))</f>
        <v/>
      </c>
      <c r="O182" s="119" t="str" cm="1">
        <f t="array" ref="O182">IF(INDEX(Наименование_потребителя, ROW(W180)) = "", "", INDEX(Наименование_потребителя, ROW(W180)))</f>
        <v/>
      </c>
      <c r="P182" s="119" t="str" cm="1">
        <f t="array" ref="P182">IF(INDEX(Условное_обозначение, ROW(X180)) = "", "", INDEX(Условное_обозначение, ROW(X180)))</f>
        <v/>
      </c>
    </row>
    <row r="183" spans="1:16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IF(INDEX(Тип, ROW(H181)) = "", "", INDEX(Тип, ROW(H181)))</f>
        <v/>
      </c>
      <c r="D183" s="119" t="str" cm="1">
        <f t="array" ref="D183">IF(INDEX(Автомат, ROW(I181)) = "", "", INDEX(Автомат, ROW(I181)))</f>
        <v/>
      </c>
      <c r="E183" s="119" t="str" cm="1">
        <f t="array" ref="E183">IF(INDEX(Производитель, ROW(J181)) = "", "", INDEX(Производитель, ROW(J181)))</f>
        <v/>
      </c>
      <c r="F183" s="119" t="str" cm="1">
        <f t="array" ref="F183">IF(INDEX(Номинал, ROW(K181)) = "", "", INDEX(Номинал, ROW(K181)))</f>
        <v/>
      </c>
      <c r="G183" s="119" t="str" cm="1">
        <f t="array" ref="G183">IF(INDEX(Ток_утечки_УЗО, ROW(L181)) = "", "", INDEX(Ток_утечки_УЗО, ROW(L181)))</f>
        <v/>
      </c>
      <c r="H183" s="119" t="str" cm="1">
        <f t="array" ref="H183">IF(INDEX(Марка_кабеля, ROW(M181)) = "", "", INDEX(Марка_кабеля, ROW(M181)))</f>
        <v/>
      </c>
      <c r="I183" s="119" t="str" cm="1">
        <f t="array" ref="I183">IF(INDEX(Сечение, ROW(N181)) = "", "", INDEX(Сечение, ROW(N181)))</f>
        <v/>
      </c>
      <c r="J183" s="119" t="str" cm="1">
        <f t="array" ref="J183">IF(INDEX(Фаза, ROW(O181)) = "", "", INDEX(Фаза, ROW(O181)))</f>
        <v/>
      </c>
      <c r="K183" s="119" t="str" cm="1">
        <f t="array" ref="K183">IF(INDEX(РЕ, ROW(P181)) = "", "", INDEX(РЕ, ROW(P181)))</f>
        <v/>
      </c>
      <c r="L183" s="119" t="str" cm="1">
        <f t="array" ref="L183">IF(INDEX(Класс, ROW(S181)) = "", "", INDEX(Класс, ROW(S181)))</f>
        <v/>
      </c>
      <c r="M183" s="119" t="str" cm="1">
        <f t="array" ref="M183">IF(INDEX(Установленная_мощность, ROW(U181)) = "", "", INDEX(Установленная_мощность, ROW(U181)))</f>
        <v/>
      </c>
      <c r="N183" s="119" t="str" cm="1">
        <f t="array" ref="N183">IF(INDEX(Расчетный_ток, ROW(V181)) = "", "", INDEX(Расчетный_ток, ROW(V181)))</f>
        <v/>
      </c>
      <c r="O183" s="119" t="str" cm="1">
        <f t="array" ref="O183">IF(INDEX(Наименование_потребителя, ROW(W181)) = "", "", INDEX(Наименование_потребителя, ROW(W181)))</f>
        <v/>
      </c>
      <c r="P183" s="119" t="str" cm="1">
        <f t="array" ref="P183">IF(INDEX(Условное_обозначение, ROW(X181)) = "", "", INDEX(Условное_обозначение, ROW(X181)))</f>
        <v/>
      </c>
    </row>
    <row r="184" spans="1:16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IF(INDEX(Тип, ROW(H182)) = "", "", INDEX(Тип, ROW(H182)))</f>
        <v/>
      </c>
      <c r="D184" s="119" t="str" cm="1">
        <f t="array" ref="D184">IF(INDEX(Автомат, ROW(I182)) = "", "", INDEX(Автомат, ROW(I182)))</f>
        <v/>
      </c>
      <c r="E184" s="119" t="str" cm="1">
        <f t="array" ref="E184">IF(INDEX(Производитель, ROW(J182)) = "", "", INDEX(Производитель, ROW(J182)))</f>
        <v/>
      </c>
      <c r="F184" s="119" t="str" cm="1">
        <f t="array" ref="F184">IF(INDEX(Номинал, ROW(K182)) = "", "", INDEX(Номинал, ROW(K182)))</f>
        <v/>
      </c>
      <c r="G184" s="119" t="str" cm="1">
        <f t="array" ref="G184">IF(INDEX(Ток_утечки_УЗО, ROW(L182)) = "", "", INDEX(Ток_утечки_УЗО, ROW(L182)))</f>
        <v/>
      </c>
      <c r="H184" s="119" t="str" cm="1">
        <f t="array" ref="H184">IF(INDEX(Марка_кабеля, ROW(M182)) = "", "", INDEX(Марка_кабеля, ROW(M182)))</f>
        <v/>
      </c>
      <c r="I184" s="119" t="str" cm="1">
        <f t="array" ref="I184">IF(INDEX(Сечение, ROW(N182)) = "", "", INDEX(Сечение, ROW(N182)))</f>
        <v/>
      </c>
      <c r="J184" s="119" t="str" cm="1">
        <f t="array" ref="J184">IF(INDEX(Фаза, ROW(O182)) = "", "", INDEX(Фаза, ROW(O182)))</f>
        <v/>
      </c>
      <c r="K184" s="119" t="str" cm="1">
        <f t="array" ref="K184">IF(INDEX(РЕ, ROW(P182)) = "", "", INDEX(РЕ, ROW(P182)))</f>
        <v/>
      </c>
      <c r="L184" s="119" t="str" cm="1">
        <f t="array" ref="L184">IF(INDEX(Класс, ROW(S182)) = "", "", INDEX(Класс, ROW(S182)))</f>
        <v/>
      </c>
      <c r="M184" s="119" t="str" cm="1">
        <f t="array" ref="M184">IF(INDEX(Установленная_мощность, ROW(U182)) = "", "", INDEX(Установленная_мощность, ROW(U182)))</f>
        <v/>
      </c>
      <c r="N184" s="119" t="str" cm="1">
        <f t="array" ref="N184">IF(INDEX(Расчетный_ток, ROW(V182)) = "", "", INDEX(Расчетный_ток, ROW(V182)))</f>
        <v/>
      </c>
      <c r="O184" s="119" t="str" cm="1">
        <f t="array" ref="O184">IF(INDEX(Наименование_потребителя, ROW(W182)) = "", "", INDEX(Наименование_потребителя, ROW(W182)))</f>
        <v/>
      </c>
      <c r="P184" s="119" t="str" cm="1">
        <f t="array" ref="P184">IF(INDEX(Условное_обозначение, ROW(X182)) = "", "", INDEX(Условное_обозначение, ROW(X182)))</f>
        <v/>
      </c>
    </row>
    <row r="185" spans="1:16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IF(INDEX(Тип, ROW(H183)) = "", "", INDEX(Тип, ROW(H183)))</f>
        <v/>
      </c>
      <c r="D185" s="119" t="str" cm="1">
        <f t="array" ref="D185">IF(INDEX(Автомат, ROW(I183)) = "", "", INDEX(Автомат, ROW(I183)))</f>
        <v/>
      </c>
      <c r="E185" s="119" t="str" cm="1">
        <f t="array" ref="E185">IF(INDEX(Производитель, ROW(J183)) = "", "", INDEX(Производитель, ROW(J183)))</f>
        <v/>
      </c>
      <c r="F185" s="119" t="str" cm="1">
        <f t="array" ref="F185">IF(INDEX(Номинал, ROW(K183)) = "", "", INDEX(Номинал, ROW(K183)))</f>
        <v/>
      </c>
      <c r="G185" s="119" t="str" cm="1">
        <f t="array" ref="G185">IF(INDEX(Ток_утечки_УЗО, ROW(L183)) = "", "", INDEX(Ток_утечки_УЗО, ROW(L183)))</f>
        <v/>
      </c>
      <c r="H185" s="119" t="str" cm="1">
        <f t="array" ref="H185">IF(INDEX(Марка_кабеля, ROW(M183)) = "", "", INDEX(Марка_кабеля, ROW(M183)))</f>
        <v/>
      </c>
      <c r="I185" s="119" t="str" cm="1">
        <f t="array" ref="I185">IF(INDEX(Сечение, ROW(N183)) = "", "", INDEX(Сечение, ROW(N183)))</f>
        <v/>
      </c>
      <c r="J185" s="119" t="str" cm="1">
        <f t="array" ref="J185">IF(INDEX(Фаза, ROW(O183)) = "", "", INDEX(Фаза, ROW(O183)))</f>
        <v/>
      </c>
      <c r="K185" s="119" t="str" cm="1">
        <f t="array" ref="K185">IF(INDEX(РЕ, ROW(P183)) = "", "", INDEX(РЕ, ROW(P183)))</f>
        <v/>
      </c>
      <c r="L185" s="119" t="str" cm="1">
        <f t="array" ref="L185">IF(INDEX(Класс, ROW(S183)) = "", "", INDEX(Класс, ROW(S183)))</f>
        <v/>
      </c>
      <c r="M185" s="119" t="str" cm="1">
        <f t="array" ref="M185">IF(INDEX(Установленная_мощность, ROW(U183)) = "", "", INDEX(Установленная_мощность, ROW(U183)))</f>
        <v/>
      </c>
      <c r="N185" s="119" t="str" cm="1">
        <f t="array" ref="N185">IF(INDEX(Расчетный_ток, ROW(V183)) = "", "", INDEX(Расчетный_ток, ROW(V183)))</f>
        <v/>
      </c>
      <c r="O185" s="119" t="str" cm="1">
        <f t="array" ref="O185">IF(INDEX(Наименование_потребителя, ROW(W183)) = "", "", INDEX(Наименование_потребителя, ROW(W183)))</f>
        <v/>
      </c>
      <c r="P185" s="119" t="str" cm="1">
        <f t="array" ref="P185">IF(INDEX(Условное_обозначение, ROW(X183)) = "", "", INDEX(Условное_обозначение, ROW(X183)))</f>
        <v/>
      </c>
    </row>
    <row r="186" spans="1:16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IF(INDEX(Тип, ROW(H184)) = "", "", INDEX(Тип, ROW(H184)))</f>
        <v/>
      </c>
      <c r="D186" s="119" t="str" cm="1">
        <f t="array" ref="D186">IF(INDEX(Автомат, ROW(I184)) = "", "", INDEX(Автомат, ROW(I184)))</f>
        <v/>
      </c>
      <c r="E186" s="119" t="str" cm="1">
        <f t="array" ref="E186">IF(INDEX(Производитель, ROW(J184)) = "", "", INDEX(Производитель, ROW(J184)))</f>
        <v/>
      </c>
      <c r="F186" s="119" t="str" cm="1">
        <f t="array" ref="F186">IF(INDEX(Номинал, ROW(K184)) = "", "", INDEX(Номинал, ROW(K184)))</f>
        <v/>
      </c>
      <c r="G186" s="119" t="str" cm="1">
        <f t="array" ref="G186">IF(INDEX(Ток_утечки_УЗО, ROW(L184)) = "", "", INDEX(Ток_утечки_УЗО, ROW(L184)))</f>
        <v/>
      </c>
      <c r="H186" s="119" t="str" cm="1">
        <f t="array" ref="H186">IF(INDEX(Марка_кабеля, ROW(M184)) = "", "", INDEX(Марка_кабеля, ROW(M184)))</f>
        <v/>
      </c>
      <c r="I186" s="119" t="str" cm="1">
        <f t="array" ref="I186">IF(INDEX(Сечение, ROW(N184)) = "", "", INDEX(Сечение, ROW(N184)))</f>
        <v/>
      </c>
      <c r="J186" s="119" t="str" cm="1">
        <f t="array" ref="J186">IF(INDEX(Фаза, ROW(O184)) = "", "", INDEX(Фаза, ROW(O184)))</f>
        <v/>
      </c>
      <c r="K186" s="119" t="str" cm="1">
        <f t="array" ref="K186">IF(INDEX(РЕ, ROW(P184)) = "", "", INDEX(РЕ, ROW(P184)))</f>
        <v/>
      </c>
      <c r="L186" s="119" t="str" cm="1">
        <f t="array" ref="L186">IF(INDEX(Класс, ROW(S184)) = "", "", INDEX(Класс, ROW(S184)))</f>
        <v/>
      </c>
      <c r="M186" s="119" t="str" cm="1">
        <f t="array" ref="M186">IF(INDEX(Установленная_мощность, ROW(U184)) = "", "", INDEX(Установленная_мощность, ROW(U184)))</f>
        <v/>
      </c>
      <c r="N186" s="119" t="str" cm="1">
        <f t="array" ref="N186">IF(INDEX(Расчетный_ток, ROW(V184)) = "", "", INDEX(Расчетный_ток, ROW(V184)))</f>
        <v/>
      </c>
      <c r="O186" s="119" t="str" cm="1">
        <f t="array" ref="O186">IF(INDEX(Наименование_потребителя, ROW(W184)) = "", "", INDEX(Наименование_потребителя, ROW(W184)))</f>
        <v/>
      </c>
      <c r="P186" s="119" t="str" cm="1">
        <f t="array" ref="P186">IF(INDEX(Условное_обозначение, ROW(X184)) = "", "", INDEX(Условное_обозначение, ROW(X184)))</f>
        <v/>
      </c>
    </row>
    <row r="187" spans="1:16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IF(INDEX(Тип, ROW(H185)) = "", "", INDEX(Тип, ROW(H185)))</f>
        <v/>
      </c>
      <c r="D187" s="119" t="str" cm="1">
        <f t="array" ref="D187">IF(INDEX(Автомат, ROW(I185)) = "", "", INDEX(Автомат, ROW(I185)))</f>
        <v/>
      </c>
      <c r="E187" s="119" t="str" cm="1">
        <f t="array" ref="E187">IF(INDEX(Производитель, ROW(J185)) = "", "", INDEX(Производитель, ROW(J185)))</f>
        <v/>
      </c>
      <c r="F187" s="119" t="str" cm="1">
        <f t="array" ref="F187">IF(INDEX(Номинал, ROW(K185)) = "", "", INDEX(Номинал, ROW(K185)))</f>
        <v/>
      </c>
      <c r="G187" s="119" t="str" cm="1">
        <f t="array" ref="G187">IF(INDEX(Ток_утечки_УЗО, ROW(L185)) = "", "", INDEX(Ток_утечки_УЗО, ROW(L185)))</f>
        <v/>
      </c>
      <c r="H187" s="119" t="str" cm="1">
        <f t="array" ref="H187">IF(INDEX(Марка_кабеля, ROW(M185)) = "", "", INDEX(Марка_кабеля, ROW(M185)))</f>
        <v/>
      </c>
      <c r="I187" s="119" t="str" cm="1">
        <f t="array" ref="I187">IF(INDEX(Сечение, ROW(N185)) = "", "", INDEX(Сечение, ROW(N185)))</f>
        <v/>
      </c>
      <c r="J187" s="119" t="str" cm="1">
        <f t="array" ref="J187">IF(INDEX(Фаза, ROW(O185)) = "", "", INDEX(Фаза, ROW(O185)))</f>
        <v/>
      </c>
      <c r="K187" s="119" t="str" cm="1">
        <f t="array" ref="K187">IF(INDEX(РЕ, ROW(P185)) = "", "", INDEX(РЕ, ROW(P185)))</f>
        <v/>
      </c>
      <c r="L187" s="119" t="str" cm="1">
        <f t="array" ref="L187">IF(INDEX(Класс, ROW(S185)) = "", "", INDEX(Класс, ROW(S185)))</f>
        <v/>
      </c>
      <c r="M187" s="119" t="str" cm="1">
        <f t="array" ref="M187">IF(INDEX(Установленная_мощность, ROW(U185)) = "", "", INDEX(Установленная_мощность, ROW(U185)))</f>
        <v/>
      </c>
      <c r="N187" s="119" t="str" cm="1">
        <f t="array" ref="N187">IF(INDEX(Расчетный_ток, ROW(V185)) = "", "", INDEX(Расчетный_ток, ROW(V185)))</f>
        <v/>
      </c>
      <c r="O187" s="119" t="str" cm="1">
        <f t="array" ref="O187">IF(INDEX(Наименование_потребителя, ROW(W185)) = "", "", INDEX(Наименование_потребителя, ROW(W185)))</f>
        <v/>
      </c>
      <c r="P187" s="119" t="str" cm="1">
        <f t="array" ref="P187">IF(INDEX(Условное_обозначение, ROW(X185)) = "", "", INDEX(Условное_обозначение, ROW(X185)))</f>
        <v/>
      </c>
    </row>
    <row r="188" spans="1:16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IF(INDEX(Тип, ROW(H186)) = "", "", INDEX(Тип, ROW(H186)))</f>
        <v/>
      </c>
      <c r="D188" s="119" t="str" cm="1">
        <f t="array" ref="D188">IF(INDEX(Автомат, ROW(I186)) = "", "", INDEX(Автомат, ROW(I186)))</f>
        <v/>
      </c>
      <c r="E188" s="119" t="str" cm="1">
        <f t="array" ref="E188">IF(INDEX(Производитель, ROW(J186)) = "", "", INDEX(Производитель, ROW(J186)))</f>
        <v/>
      </c>
      <c r="F188" s="119" t="str" cm="1">
        <f t="array" ref="F188">IF(INDEX(Номинал, ROW(K186)) = "", "", INDEX(Номинал, ROW(K186)))</f>
        <v/>
      </c>
      <c r="G188" s="119" t="str" cm="1">
        <f t="array" ref="G188">IF(INDEX(Ток_утечки_УЗО, ROW(L186)) = "", "", INDEX(Ток_утечки_УЗО, ROW(L186)))</f>
        <v/>
      </c>
      <c r="H188" s="119" t="str" cm="1">
        <f t="array" ref="H188">IF(INDEX(Марка_кабеля, ROW(M186)) = "", "", INDEX(Марка_кабеля, ROW(M186)))</f>
        <v/>
      </c>
      <c r="I188" s="119" t="str" cm="1">
        <f t="array" ref="I188">IF(INDEX(Сечение, ROW(N186)) = "", "", INDEX(Сечение, ROW(N186)))</f>
        <v/>
      </c>
      <c r="J188" s="119" t="str" cm="1">
        <f t="array" ref="J188">IF(INDEX(Фаза, ROW(O186)) = "", "", INDEX(Фаза, ROW(O186)))</f>
        <v/>
      </c>
      <c r="K188" s="119" t="str" cm="1">
        <f t="array" ref="K188">IF(INDEX(РЕ, ROW(P186)) = "", "", INDEX(РЕ, ROW(P186)))</f>
        <v/>
      </c>
      <c r="L188" s="119" t="str" cm="1">
        <f t="array" ref="L188">IF(INDEX(Класс, ROW(S186)) = "", "", INDEX(Класс, ROW(S186)))</f>
        <v/>
      </c>
      <c r="M188" s="119" t="str" cm="1">
        <f t="array" ref="M188">IF(INDEX(Установленная_мощность, ROW(U186)) = "", "", INDEX(Установленная_мощность, ROW(U186)))</f>
        <v/>
      </c>
      <c r="N188" s="119" t="str" cm="1">
        <f t="array" ref="N188">IF(INDEX(Расчетный_ток, ROW(V186)) = "", "", INDEX(Расчетный_ток, ROW(V186)))</f>
        <v/>
      </c>
      <c r="O188" s="119" t="str" cm="1">
        <f t="array" ref="O188">IF(INDEX(Наименование_потребителя, ROW(W186)) = "", "", INDEX(Наименование_потребителя, ROW(W186)))</f>
        <v/>
      </c>
      <c r="P188" s="119" t="str" cm="1">
        <f t="array" ref="P188">IF(INDEX(Условное_обозначение, ROW(X186)) = "", "", INDEX(Условное_обозначение, ROW(X186)))</f>
        <v/>
      </c>
    </row>
    <row r="189" spans="1:16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IF(INDEX(Тип, ROW(H187)) = "", "", INDEX(Тип, ROW(H187)))</f>
        <v/>
      </c>
      <c r="D189" s="119" t="str" cm="1">
        <f t="array" ref="D189">IF(INDEX(Автомат, ROW(I187)) = "", "", INDEX(Автомат, ROW(I187)))</f>
        <v/>
      </c>
      <c r="E189" s="119" t="str" cm="1">
        <f t="array" ref="E189">IF(INDEX(Производитель, ROW(J187)) = "", "", INDEX(Производитель, ROW(J187)))</f>
        <v/>
      </c>
      <c r="F189" s="119" t="str" cm="1">
        <f t="array" ref="F189">IF(INDEX(Номинал, ROW(K187)) = "", "", INDEX(Номинал, ROW(K187)))</f>
        <v/>
      </c>
      <c r="G189" s="119" t="str" cm="1">
        <f t="array" ref="G189">IF(INDEX(Ток_утечки_УЗО, ROW(L187)) = "", "", INDEX(Ток_утечки_УЗО, ROW(L187)))</f>
        <v/>
      </c>
      <c r="H189" s="119" t="str" cm="1">
        <f t="array" ref="H189">IF(INDEX(Марка_кабеля, ROW(M187)) = "", "", INDEX(Марка_кабеля, ROW(M187)))</f>
        <v/>
      </c>
      <c r="I189" s="119" t="str" cm="1">
        <f t="array" ref="I189">IF(INDEX(Сечение, ROW(N187)) = "", "", INDEX(Сечение, ROW(N187)))</f>
        <v/>
      </c>
      <c r="J189" s="119" t="str" cm="1">
        <f t="array" ref="J189">IF(INDEX(Фаза, ROW(O187)) = "", "", INDEX(Фаза, ROW(O187)))</f>
        <v/>
      </c>
      <c r="K189" s="119" t="str" cm="1">
        <f t="array" ref="K189">IF(INDEX(РЕ, ROW(P187)) = "", "", INDEX(РЕ, ROW(P187)))</f>
        <v/>
      </c>
      <c r="L189" s="119" t="str" cm="1">
        <f t="array" ref="L189">IF(INDEX(Класс, ROW(S187)) = "", "", INDEX(Класс, ROW(S187)))</f>
        <v/>
      </c>
      <c r="M189" s="119" t="str" cm="1">
        <f t="array" ref="M189">IF(INDEX(Установленная_мощность, ROW(U187)) = "", "", INDEX(Установленная_мощность, ROW(U187)))</f>
        <v/>
      </c>
      <c r="N189" s="119" t="str" cm="1">
        <f t="array" ref="N189">IF(INDEX(Расчетный_ток, ROW(V187)) = "", "", INDEX(Расчетный_ток, ROW(V187)))</f>
        <v/>
      </c>
      <c r="O189" s="119" t="str" cm="1">
        <f t="array" ref="O189">IF(INDEX(Наименование_потребителя, ROW(W187)) = "", "", INDEX(Наименование_потребителя, ROW(W187)))</f>
        <v/>
      </c>
      <c r="P189" s="119" t="str" cm="1">
        <f t="array" ref="P189">IF(INDEX(Условное_обозначение, ROW(X187)) = "", "", INDEX(Условное_обозначение, ROW(X187)))</f>
        <v/>
      </c>
    </row>
    <row r="190" spans="1:16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IF(INDEX(Тип, ROW(H188)) = "", "", INDEX(Тип, ROW(H188)))</f>
        <v/>
      </c>
      <c r="D190" s="119" t="str" cm="1">
        <f t="array" ref="D190">IF(INDEX(Автомат, ROW(I188)) = "", "", INDEX(Автомат, ROW(I188)))</f>
        <v/>
      </c>
      <c r="E190" s="119" t="str" cm="1">
        <f t="array" ref="E190">IF(INDEX(Производитель, ROW(J188)) = "", "", INDEX(Производитель, ROW(J188)))</f>
        <v/>
      </c>
      <c r="F190" s="119" t="str" cm="1">
        <f t="array" ref="F190">IF(INDEX(Номинал, ROW(K188)) = "", "", INDEX(Номинал, ROW(K188)))</f>
        <v/>
      </c>
      <c r="G190" s="119" t="str" cm="1">
        <f t="array" ref="G190">IF(INDEX(Ток_утечки_УЗО, ROW(L188)) = "", "", INDEX(Ток_утечки_УЗО, ROW(L188)))</f>
        <v/>
      </c>
      <c r="H190" s="119" t="str" cm="1">
        <f t="array" ref="H190">IF(INDEX(Марка_кабеля, ROW(M188)) = "", "", INDEX(Марка_кабеля, ROW(M188)))</f>
        <v/>
      </c>
      <c r="I190" s="119" t="str" cm="1">
        <f t="array" ref="I190">IF(INDEX(Сечение, ROW(N188)) = "", "", INDEX(Сечение, ROW(N188)))</f>
        <v/>
      </c>
      <c r="J190" s="119" t="str" cm="1">
        <f t="array" ref="J190">IF(INDEX(Фаза, ROW(O188)) = "", "", INDEX(Фаза, ROW(O188)))</f>
        <v/>
      </c>
      <c r="K190" s="119" t="str" cm="1">
        <f t="array" ref="K190">IF(INDEX(РЕ, ROW(P188)) = "", "", INDEX(РЕ, ROW(P188)))</f>
        <v/>
      </c>
      <c r="L190" s="119" t="str" cm="1">
        <f t="array" ref="L190">IF(INDEX(Класс, ROW(S188)) = "", "", INDEX(Класс, ROW(S188)))</f>
        <v/>
      </c>
      <c r="M190" s="119" t="str" cm="1">
        <f t="array" ref="M190">IF(INDEX(Установленная_мощность, ROW(U188)) = "", "", INDEX(Установленная_мощность, ROW(U188)))</f>
        <v/>
      </c>
      <c r="N190" s="119" t="str" cm="1">
        <f t="array" ref="N190">IF(INDEX(Расчетный_ток, ROW(V188)) = "", "", INDEX(Расчетный_ток, ROW(V188)))</f>
        <v/>
      </c>
      <c r="O190" s="119" t="str" cm="1">
        <f t="array" ref="O190">IF(INDEX(Наименование_потребителя, ROW(W188)) = "", "", INDEX(Наименование_потребителя, ROW(W188)))</f>
        <v/>
      </c>
      <c r="P190" s="119" t="str" cm="1">
        <f t="array" ref="P190">IF(INDEX(Условное_обозначение, ROW(X188)) = "", "", INDEX(Условное_обозначение, ROW(X188)))</f>
        <v/>
      </c>
    </row>
    <row r="191" spans="1:16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IF(INDEX(Тип, ROW(H189)) = "", "", INDEX(Тип, ROW(H189)))</f>
        <v/>
      </c>
      <c r="D191" s="119" t="str" cm="1">
        <f t="array" ref="D191">IF(INDEX(Автомат, ROW(I189)) = "", "", INDEX(Автомат, ROW(I189)))</f>
        <v/>
      </c>
      <c r="E191" s="119" t="str" cm="1">
        <f t="array" ref="E191">IF(INDEX(Производитель, ROW(J189)) = "", "", INDEX(Производитель, ROW(J189)))</f>
        <v/>
      </c>
      <c r="F191" s="119" t="str" cm="1">
        <f t="array" ref="F191">IF(INDEX(Номинал, ROW(K189)) = "", "", INDEX(Номинал, ROW(K189)))</f>
        <v/>
      </c>
      <c r="G191" s="119" t="str" cm="1">
        <f t="array" ref="G191">IF(INDEX(Ток_утечки_УЗО, ROW(L189)) = "", "", INDEX(Ток_утечки_УЗО, ROW(L189)))</f>
        <v/>
      </c>
      <c r="H191" s="119" t="str" cm="1">
        <f t="array" ref="H191">IF(INDEX(Марка_кабеля, ROW(M189)) = "", "", INDEX(Марка_кабеля, ROW(M189)))</f>
        <v/>
      </c>
      <c r="I191" s="119" t="str" cm="1">
        <f t="array" ref="I191">IF(INDEX(Сечение, ROW(N189)) = "", "", INDEX(Сечение, ROW(N189)))</f>
        <v/>
      </c>
      <c r="J191" s="119" t="str" cm="1">
        <f t="array" ref="J191">IF(INDEX(Фаза, ROW(O189)) = "", "", INDEX(Фаза, ROW(O189)))</f>
        <v/>
      </c>
      <c r="K191" s="119" t="str" cm="1">
        <f t="array" ref="K191">IF(INDEX(РЕ, ROW(P189)) = "", "", INDEX(РЕ, ROW(P189)))</f>
        <v/>
      </c>
      <c r="L191" s="119" t="str" cm="1">
        <f t="array" ref="L191">IF(INDEX(Класс, ROW(S189)) = "", "", INDEX(Класс, ROW(S189)))</f>
        <v/>
      </c>
      <c r="M191" s="119" t="str" cm="1">
        <f t="array" ref="M191">IF(INDEX(Установленная_мощность, ROW(U189)) = "", "", INDEX(Установленная_мощность, ROW(U189)))</f>
        <v/>
      </c>
      <c r="N191" s="119" t="str" cm="1">
        <f t="array" ref="N191">IF(INDEX(Расчетный_ток, ROW(V189)) = "", "", INDEX(Расчетный_ток, ROW(V189)))</f>
        <v/>
      </c>
      <c r="O191" s="119" t="str" cm="1">
        <f t="array" ref="O191">IF(INDEX(Наименование_потребителя, ROW(W189)) = "", "", INDEX(Наименование_потребителя, ROW(W189)))</f>
        <v/>
      </c>
      <c r="P191" s="119" t="str" cm="1">
        <f t="array" ref="P191">IF(INDEX(Условное_обозначение, ROW(X189)) = "", "", INDEX(Условное_обозначение, ROW(X189)))</f>
        <v/>
      </c>
    </row>
    <row r="192" spans="1:16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IF(INDEX(Тип, ROW(H190)) = "", "", INDEX(Тип, ROW(H190)))</f>
        <v/>
      </c>
      <c r="D192" s="119" t="str" cm="1">
        <f t="array" ref="D192">IF(INDEX(Автомат, ROW(I190)) = "", "", INDEX(Автомат, ROW(I190)))</f>
        <v/>
      </c>
      <c r="E192" s="119" t="str" cm="1">
        <f t="array" ref="E192">IF(INDEX(Производитель, ROW(J190)) = "", "", INDEX(Производитель, ROW(J190)))</f>
        <v/>
      </c>
      <c r="F192" s="119" t="str" cm="1">
        <f t="array" ref="F192">IF(INDEX(Номинал, ROW(K190)) = "", "", INDEX(Номинал, ROW(K190)))</f>
        <v/>
      </c>
      <c r="G192" s="119" t="str" cm="1">
        <f t="array" ref="G192">IF(INDEX(Ток_утечки_УЗО, ROW(L190)) = "", "", INDEX(Ток_утечки_УЗО, ROW(L190)))</f>
        <v/>
      </c>
      <c r="H192" s="119" t="str" cm="1">
        <f t="array" ref="H192">IF(INDEX(Марка_кабеля, ROW(M190)) = "", "", INDEX(Марка_кабеля, ROW(M190)))</f>
        <v/>
      </c>
      <c r="I192" s="119" t="str" cm="1">
        <f t="array" ref="I192">IF(INDEX(Сечение, ROW(N190)) = "", "", INDEX(Сечение, ROW(N190)))</f>
        <v/>
      </c>
      <c r="J192" s="119" t="str" cm="1">
        <f t="array" ref="J192">IF(INDEX(Фаза, ROW(O190)) = "", "", INDEX(Фаза, ROW(O190)))</f>
        <v/>
      </c>
      <c r="K192" s="119" t="str" cm="1">
        <f t="array" ref="K192">IF(INDEX(РЕ, ROW(P190)) = "", "", INDEX(РЕ, ROW(P190)))</f>
        <v/>
      </c>
      <c r="L192" s="119" t="str" cm="1">
        <f t="array" ref="L192">IF(INDEX(Класс, ROW(S190)) = "", "", INDEX(Класс, ROW(S190)))</f>
        <v/>
      </c>
      <c r="M192" s="119" t="str" cm="1">
        <f t="array" ref="M192">IF(INDEX(Установленная_мощность, ROW(U190)) = "", "", INDEX(Установленная_мощность, ROW(U190)))</f>
        <v/>
      </c>
      <c r="N192" s="119" t="str" cm="1">
        <f t="array" ref="N192">IF(INDEX(Расчетный_ток, ROW(V190)) = "", "", INDEX(Расчетный_ток, ROW(V190)))</f>
        <v/>
      </c>
      <c r="O192" s="119" t="str" cm="1">
        <f t="array" ref="O192">IF(INDEX(Наименование_потребителя, ROW(W190)) = "", "", INDEX(Наименование_потребителя, ROW(W190)))</f>
        <v/>
      </c>
      <c r="P192" s="119" t="str" cm="1">
        <f t="array" ref="P192">IF(INDEX(Условное_обозначение, ROW(X190)) = "", "", INDEX(Условное_обозначение, ROW(X190)))</f>
        <v/>
      </c>
    </row>
    <row r="193" spans="1:16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IF(INDEX(Тип, ROW(H191)) = "", "", INDEX(Тип, ROW(H191)))</f>
        <v/>
      </c>
      <c r="D193" s="119" t="str" cm="1">
        <f t="array" ref="D193">IF(INDEX(Автомат, ROW(I191)) = "", "", INDEX(Автомат, ROW(I191)))</f>
        <v/>
      </c>
      <c r="E193" s="119" t="str" cm="1">
        <f t="array" ref="E193">IF(INDEX(Производитель, ROW(J191)) = "", "", INDEX(Производитель, ROW(J191)))</f>
        <v/>
      </c>
      <c r="F193" s="119" t="str" cm="1">
        <f t="array" ref="F193">IF(INDEX(Номинал, ROW(K191)) = "", "", INDEX(Номинал, ROW(K191)))</f>
        <v/>
      </c>
      <c r="G193" s="119" t="str" cm="1">
        <f t="array" ref="G193">IF(INDEX(Ток_утечки_УЗО, ROW(L191)) = "", "", INDEX(Ток_утечки_УЗО, ROW(L191)))</f>
        <v/>
      </c>
      <c r="H193" s="119" t="str" cm="1">
        <f t="array" ref="H193">IF(INDEX(Марка_кабеля, ROW(M191)) = "", "", INDEX(Марка_кабеля, ROW(M191)))</f>
        <v/>
      </c>
      <c r="I193" s="119" t="str" cm="1">
        <f t="array" ref="I193">IF(INDEX(Сечение, ROW(N191)) = "", "", INDEX(Сечение, ROW(N191)))</f>
        <v/>
      </c>
      <c r="J193" s="119" t="str" cm="1">
        <f t="array" ref="J193">IF(INDEX(Фаза, ROW(O191)) = "", "", INDEX(Фаза, ROW(O191)))</f>
        <v/>
      </c>
      <c r="K193" s="119" t="str" cm="1">
        <f t="array" ref="K193">IF(INDEX(РЕ, ROW(P191)) = "", "", INDEX(РЕ, ROW(P191)))</f>
        <v/>
      </c>
      <c r="L193" s="119" t="str" cm="1">
        <f t="array" ref="L193">IF(INDEX(Класс, ROW(S191)) = "", "", INDEX(Класс, ROW(S191)))</f>
        <v/>
      </c>
      <c r="M193" s="119" t="str" cm="1">
        <f t="array" ref="M193">IF(INDEX(Установленная_мощность, ROW(U191)) = "", "", INDEX(Установленная_мощность, ROW(U191)))</f>
        <v/>
      </c>
      <c r="N193" s="119" t="str" cm="1">
        <f t="array" ref="N193">IF(INDEX(Расчетный_ток, ROW(V191)) = "", "", INDEX(Расчетный_ток, ROW(V191)))</f>
        <v/>
      </c>
      <c r="O193" s="119" t="str" cm="1">
        <f t="array" ref="O193">IF(INDEX(Наименование_потребителя, ROW(W191)) = "", "", INDEX(Наименование_потребителя, ROW(W191)))</f>
        <v/>
      </c>
      <c r="P193" s="119" t="str" cm="1">
        <f t="array" ref="P193">IF(INDEX(Условное_обозначение, ROW(X191)) = "", "", INDEX(Условное_обозначение, ROW(X191)))</f>
        <v/>
      </c>
    </row>
    <row r="194" spans="1:16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IF(INDEX(Тип, ROW(H192)) = "", "", INDEX(Тип, ROW(H192)))</f>
        <v/>
      </c>
      <c r="D194" s="119" t="str" cm="1">
        <f t="array" ref="D194">IF(INDEX(Автомат, ROW(I192)) = "", "", INDEX(Автомат, ROW(I192)))</f>
        <v/>
      </c>
      <c r="E194" s="119" t="str" cm="1">
        <f t="array" ref="E194">IF(INDEX(Производитель, ROW(J192)) = "", "", INDEX(Производитель, ROW(J192)))</f>
        <v/>
      </c>
      <c r="F194" s="119" t="str" cm="1">
        <f t="array" ref="F194">IF(INDEX(Номинал, ROW(K192)) = "", "", INDEX(Номинал, ROW(K192)))</f>
        <v/>
      </c>
      <c r="G194" s="119" t="str" cm="1">
        <f t="array" ref="G194">IF(INDEX(Ток_утечки_УЗО, ROW(L192)) = "", "", INDEX(Ток_утечки_УЗО, ROW(L192)))</f>
        <v/>
      </c>
      <c r="H194" s="119" t="str" cm="1">
        <f t="array" ref="H194">IF(INDEX(Марка_кабеля, ROW(M192)) = "", "", INDEX(Марка_кабеля, ROW(M192)))</f>
        <v/>
      </c>
      <c r="I194" s="119" t="str" cm="1">
        <f t="array" ref="I194">IF(INDEX(Сечение, ROW(N192)) = "", "", INDEX(Сечение, ROW(N192)))</f>
        <v/>
      </c>
      <c r="J194" s="119" t="str" cm="1">
        <f t="array" ref="J194">IF(INDEX(Фаза, ROW(O192)) = "", "", INDEX(Фаза, ROW(O192)))</f>
        <v/>
      </c>
      <c r="K194" s="119" t="str" cm="1">
        <f t="array" ref="K194">IF(INDEX(РЕ, ROW(P192)) = "", "", INDEX(РЕ, ROW(P192)))</f>
        <v/>
      </c>
      <c r="L194" s="119" t="str" cm="1">
        <f t="array" ref="L194">IF(INDEX(Класс, ROW(S192)) = "", "", INDEX(Класс, ROW(S192)))</f>
        <v/>
      </c>
      <c r="M194" s="119" t="str" cm="1">
        <f t="array" ref="M194">IF(INDEX(Установленная_мощность, ROW(U192)) = "", "", INDEX(Установленная_мощность, ROW(U192)))</f>
        <v/>
      </c>
      <c r="N194" s="119" t="str" cm="1">
        <f t="array" ref="N194">IF(INDEX(Расчетный_ток, ROW(V192)) = "", "", INDEX(Расчетный_ток, ROW(V192)))</f>
        <v/>
      </c>
      <c r="O194" s="119" t="str" cm="1">
        <f t="array" ref="O194">IF(INDEX(Наименование_потребителя, ROW(W192)) = "", "", INDEX(Наименование_потребителя, ROW(W192)))</f>
        <v/>
      </c>
      <c r="P194" s="119" t="str" cm="1">
        <f t="array" ref="P194">IF(INDEX(Условное_обозначение, ROW(X192)) = "", "", INDEX(Условное_обозначение, ROW(X192)))</f>
        <v/>
      </c>
    </row>
    <row r="195" spans="1:16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IF(INDEX(Тип, ROW(H193)) = "", "", INDEX(Тип, ROW(H193)))</f>
        <v/>
      </c>
      <c r="D195" s="119" t="str" cm="1">
        <f t="array" ref="D195">IF(INDEX(Автомат, ROW(I193)) = "", "", INDEX(Автомат, ROW(I193)))</f>
        <v/>
      </c>
      <c r="E195" s="119" t="str" cm="1">
        <f t="array" ref="E195">IF(INDEX(Производитель, ROW(J193)) = "", "", INDEX(Производитель, ROW(J193)))</f>
        <v/>
      </c>
      <c r="F195" s="119" t="str" cm="1">
        <f t="array" ref="F195">IF(INDEX(Номинал, ROW(K193)) = "", "", INDEX(Номинал, ROW(K193)))</f>
        <v/>
      </c>
      <c r="G195" s="119" t="str" cm="1">
        <f t="array" ref="G195">IF(INDEX(Ток_утечки_УЗО, ROW(L193)) = "", "", INDEX(Ток_утечки_УЗО, ROW(L193)))</f>
        <v/>
      </c>
      <c r="H195" s="119" t="str" cm="1">
        <f t="array" ref="H195">IF(INDEX(Марка_кабеля, ROW(M193)) = "", "", INDEX(Марка_кабеля, ROW(M193)))</f>
        <v/>
      </c>
      <c r="I195" s="119" t="str" cm="1">
        <f t="array" ref="I195">IF(INDEX(Сечение, ROW(N193)) = "", "", INDEX(Сечение, ROW(N193)))</f>
        <v/>
      </c>
      <c r="J195" s="119" t="str" cm="1">
        <f t="array" ref="J195">IF(INDEX(Фаза, ROW(O193)) = "", "", INDEX(Фаза, ROW(O193)))</f>
        <v/>
      </c>
      <c r="K195" s="119" t="str" cm="1">
        <f t="array" ref="K195">IF(INDEX(РЕ, ROW(P193)) = "", "", INDEX(РЕ, ROW(P193)))</f>
        <v/>
      </c>
      <c r="L195" s="119" t="str" cm="1">
        <f t="array" ref="L195">IF(INDEX(Класс, ROW(S193)) = "", "", INDEX(Класс, ROW(S193)))</f>
        <v/>
      </c>
      <c r="M195" s="119" t="str" cm="1">
        <f t="array" ref="M195">IF(INDEX(Установленная_мощность, ROW(U193)) = "", "", INDEX(Установленная_мощность, ROW(U193)))</f>
        <v/>
      </c>
      <c r="N195" s="119" t="str" cm="1">
        <f t="array" ref="N195">IF(INDEX(Расчетный_ток, ROW(V193)) = "", "", INDEX(Расчетный_ток, ROW(V193)))</f>
        <v/>
      </c>
      <c r="O195" s="119" t="str" cm="1">
        <f t="array" ref="O195">IF(INDEX(Наименование_потребителя, ROW(W193)) = "", "", INDEX(Наименование_потребителя, ROW(W193)))</f>
        <v/>
      </c>
      <c r="P195" s="119" t="str" cm="1">
        <f t="array" ref="P195">IF(INDEX(Условное_обозначение, ROW(X193)) = "", "", INDEX(Условное_обозначение, ROW(X193)))</f>
        <v/>
      </c>
    </row>
    <row r="196" spans="1:16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IF(INDEX(Тип, ROW(H194)) = "", "", INDEX(Тип, ROW(H194)))</f>
        <v/>
      </c>
      <c r="D196" s="119" t="str" cm="1">
        <f t="array" ref="D196">IF(INDEX(Автомат, ROW(I194)) = "", "", INDEX(Автомат, ROW(I194)))</f>
        <v/>
      </c>
      <c r="E196" s="119" t="str" cm="1">
        <f t="array" ref="E196">IF(INDEX(Производитель, ROW(J194)) = "", "", INDEX(Производитель, ROW(J194)))</f>
        <v/>
      </c>
      <c r="F196" s="119" t="str" cm="1">
        <f t="array" ref="F196">IF(INDEX(Номинал, ROW(K194)) = "", "", INDEX(Номинал, ROW(K194)))</f>
        <v/>
      </c>
      <c r="G196" s="119" t="str" cm="1">
        <f t="array" ref="G196">IF(INDEX(Ток_утечки_УЗО, ROW(L194)) = "", "", INDEX(Ток_утечки_УЗО, ROW(L194)))</f>
        <v/>
      </c>
      <c r="H196" s="119" t="str" cm="1">
        <f t="array" ref="H196">IF(INDEX(Марка_кабеля, ROW(M194)) = "", "", INDEX(Марка_кабеля, ROW(M194)))</f>
        <v/>
      </c>
      <c r="I196" s="119" t="str" cm="1">
        <f t="array" ref="I196">IF(INDEX(Сечение, ROW(N194)) = "", "", INDEX(Сечение, ROW(N194)))</f>
        <v/>
      </c>
      <c r="J196" s="119" t="str" cm="1">
        <f t="array" ref="J196">IF(INDEX(Фаза, ROW(O194)) = "", "", INDEX(Фаза, ROW(O194)))</f>
        <v/>
      </c>
      <c r="K196" s="119" t="str" cm="1">
        <f t="array" ref="K196">IF(INDEX(РЕ, ROW(P194)) = "", "", INDEX(РЕ, ROW(P194)))</f>
        <v/>
      </c>
      <c r="L196" s="119" t="str" cm="1">
        <f t="array" ref="L196">IF(INDEX(Класс, ROW(S194)) = "", "", INDEX(Класс, ROW(S194)))</f>
        <v/>
      </c>
      <c r="M196" s="119" t="str" cm="1">
        <f t="array" ref="M196">IF(INDEX(Установленная_мощность, ROW(U194)) = "", "", INDEX(Установленная_мощность, ROW(U194)))</f>
        <v/>
      </c>
      <c r="N196" s="119" t="str" cm="1">
        <f t="array" ref="N196">IF(INDEX(Расчетный_ток, ROW(V194)) = "", "", INDEX(Расчетный_ток, ROW(V194)))</f>
        <v/>
      </c>
      <c r="O196" s="119" t="str" cm="1">
        <f t="array" ref="O196">IF(INDEX(Наименование_потребителя, ROW(W194)) = "", "", INDEX(Наименование_потребителя, ROW(W194)))</f>
        <v/>
      </c>
      <c r="P196" s="119" t="str" cm="1">
        <f t="array" ref="P196">IF(INDEX(Условное_обозначение, ROW(X194)) = "", "", INDEX(Условное_обозначение, ROW(X194)))</f>
        <v/>
      </c>
    </row>
    <row r="197" spans="1:16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IF(INDEX(Тип, ROW(H195)) = "", "", INDEX(Тип, ROW(H195)))</f>
        <v/>
      </c>
      <c r="D197" s="119" t="str" cm="1">
        <f t="array" ref="D197">IF(INDEX(Автомат, ROW(I195)) = "", "", INDEX(Автомат, ROW(I195)))</f>
        <v/>
      </c>
      <c r="E197" s="119" t="str" cm="1">
        <f t="array" ref="E197">IF(INDEX(Производитель, ROW(J195)) = "", "", INDEX(Производитель, ROW(J195)))</f>
        <v/>
      </c>
      <c r="F197" s="119" t="str" cm="1">
        <f t="array" ref="F197">IF(INDEX(Номинал, ROW(K195)) = "", "", INDEX(Номинал, ROW(K195)))</f>
        <v/>
      </c>
      <c r="G197" s="119" t="str" cm="1">
        <f t="array" ref="G197">IF(INDEX(Ток_утечки_УЗО, ROW(L195)) = "", "", INDEX(Ток_утечки_УЗО, ROW(L195)))</f>
        <v/>
      </c>
      <c r="H197" s="119" t="str" cm="1">
        <f t="array" ref="H197">IF(INDEX(Марка_кабеля, ROW(M195)) = "", "", INDEX(Марка_кабеля, ROW(M195)))</f>
        <v/>
      </c>
      <c r="I197" s="119" t="str" cm="1">
        <f t="array" ref="I197">IF(INDEX(Сечение, ROW(N195)) = "", "", INDEX(Сечение, ROW(N195)))</f>
        <v/>
      </c>
      <c r="J197" s="119" t="str" cm="1">
        <f t="array" ref="J197">IF(INDEX(Фаза, ROW(O195)) = "", "", INDEX(Фаза, ROW(O195)))</f>
        <v/>
      </c>
      <c r="K197" s="119" t="str" cm="1">
        <f t="array" ref="K197">IF(INDEX(РЕ, ROW(P195)) = "", "", INDEX(РЕ, ROW(P195)))</f>
        <v/>
      </c>
      <c r="L197" s="119" t="str" cm="1">
        <f t="array" ref="L197">IF(INDEX(Класс, ROW(S195)) = "", "", INDEX(Класс, ROW(S195)))</f>
        <v/>
      </c>
      <c r="M197" s="119" t="str" cm="1">
        <f t="array" ref="M197">IF(INDEX(Установленная_мощность, ROW(U195)) = "", "", INDEX(Установленная_мощность, ROW(U195)))</f>
        <v/>
      </c>
      <c r="N197" s="119" t="str" cm="1">
        <f t="array" ref="N197">IF(INDEX(Расчетный_ток, ROW(V195)) = "", "", INDEX(Расчетный_ток, ROW(V195)))</f>
        <v/>
      </c>
      <c r="O197" s="119" t="str" cm="1">
        <f t="array" ref="O197">IF(INDEX(Наименование_потребителя, ROW(W195)) = "", "", INDEX(Наименование_потребителя, ROW(W195)))</f>
        <v/>
      </c>
      <c r="P197" s="119" t="str" cm="1">
        <f t="array" ref="P197">IF(INDEX(Условное_обозначение, ROW(X195)) = "", "", INDEX(Условное_обозначение, ROW(X195)))</f>
        <v/>
      </c>
    </row>
    <row r="198" spans="1:16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IF(INDEX(Тип, ROW(H196)) = "", "", INDEX(Тип, ROW(H196)))</f>
        <v/>
      </c>
      <c r="D198" s="119" t="str" cm="1">
        <f t="array" ref="D198">IF(INDEX(Автомат, ROW(I196)) = "", "", INDEX(Автомат, ROW(I196)))</f>
        <v/>
      </c>
      <c r="E198" s="119" t="str" cm="1">
        <f t="array" ref="E198">IF(INDEX(Производитель, ROW(J196)) = "", "", INDEX(Производитель, ROW(J196)))</f>
        <v/>
      </c>
      <c r="F198" s="119" t="str" cm="1">
        <f t="array" ref="F198">IF(INDEX(Номинал, ROW(K196)) = "", "", INDEX(Номинал, ROW(K196)))</f>
        <v/>
      </c>
      <c r="G198" s="119" t="str" cm="1">
        <f t="array" ref="G198">IF(INDEX(Ток_утечки_УЗО, ROW(L196)) = "", "", INDEX(Ток_утечки_УЗО, ROW(L196)))</f>
        <v/>
      </c>
      <c r="H198" s="119" t="str" cm="1">
        <f t="array" ref="H198">IF(INDEX(Марка_кабеля, ROW(M196)) = "", "", INDEX(Марка_кабеля, ROW(M196)))</f>
        <v/>
      </c>
      <c r="I198" s="119" t="str" cm="1">
        <f t="array" ref="I198">IF(INDEX(Сечение, ROW(N196)) = "", "", INDEX(Сечение, ROW(N196)))</f>
        <v/>
      </c>
      <c r="J198" s="119" t="str" cm="1">
        <f t="array" ref="J198">IF(INDEX(Фаза, ROW(O196)) = "", "", INDEX(Фаза, ROW(O196)))</f>
        <v/>
      </c>
      <c r="K198" s="119" t="str" cm="1">
        <f t="array" ref="K198">IF(INDEX(РЕ, ROW(P196)) = "", "", INDEX(РЕ, ROW(P196)))</f>
        <v/>
      </c>
      <c r="L198" s="119" t="str" cm="1">
        <f t="array" ref="L198">IF(INDEX(Класс, ROW(S196)) = "", "", INDEX(Класс, ROW(S196)))</f>
        <v/>
      </c>
      <c r="M198" s="119" t="str" cm="1">
        <f t="array" ref="M198">IF(INDEX(Установленная_мощность, ROW(U196)) = "", "", INDEX(Установленная_мощность, ROW(U196)))</f>
        <v/>
      </c>
      <c r="N198" s="119" t="str" cm="1">
        <f t="array" ref="N198">IF(INDEX(Расчетный_ток, ROW(V196)) = "", "", INDEX(Расчетный_ток, ROW(V196)))</f>
        <v/>
      </c>
      <c r="O198" s="119" t="str" cm="1">
        <f t="array" ref="O198">IF(INDEX(Наименование_потребителя, ROW(W196)) = "", "", INDEX(Наименование_потребителя, ROW(W196)))</f>
        <v/>
      </c>
      <c r="P198" s="119" t="str" cm="1">
        <f t="array" ref="P198">IF(INDEX(Условное_обозначение, ROW(X196)) = "", "", INDEX(Условное_обозначение, ROW(X196)))</f>
        <v/>
      </c>
    </row>
    <row r="199" spans="1:16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IF(INDEX(Тип, ROW(H197)) = "", "", INDEX(Тип, ROW(H197)))</f>
        <v/>
      </c>
      <c r="D199" s="119" t="str" cm="1">
        <f t="array" ref="D199">IF(INDEX(Автомат, ROW(I197)) = "", "", INDEX(Автомат, ROW(I197)))</f>
        <v/>
      </c>
      <c r="E199" s="119" t="str" cm="1">
        <f t="array" ref="E199">IF(INDEX(Производитель, ROW(J197)) = "", "", INDEX(Производитель, ROW(J197)))</f>
        <v/>
      </c>
      <c r="F199" s="119" t="str" cm="1">
        <f t="array" ref="F199">IF(INDEX(Номинал, ROW(K197)) = "", "", INDEX(Номинал, ROW(K197)))</f>
        <v/>
      </c>
      <c r="G199" s="119" t="str" cm="1">
        <f t="array" ref="G199">IF(INDEX(Ток_утечки_УЗО, ROW(L197)) = "", "", INDEX(Ток_утечки_УЗО, ROW(L197)))</f>
        <v/>
      </c>
      <c r="H199" s="119" t="str" cm="1">
        <f t="array" ref="H199">IF(INDEX(Марка_кабеля, ROW(M197)) = "", "", INDEX(Марка_кабеля, ROW(M197)))</f>
        <v/>
      </c>
      <c r="I199" s="119" t="str" cm="1">
        <f t="array" ref="I199">IF(INDEX(Сечение, ROW(N197)) = "", "", INDEX(Сечение, ROW(N197)))</f>
        <v/>
      </c>
      <c r="J199" s="119" t="str" cm="1">
        <f t="array" ref="J199">IF(INDEX(Фаза, ROW(O197)) = "", "", INDEX(Фаза, ROW(O197)))</f>
        <v/>
      </c>
      <c r="K199" s="119" t="str" cm="1">
        <f t="array" ref="K199">IF(INDEX(РЕ, ROW(P197)) = "", "", INDEX(РЕ, ROW(P197)))</f>
        <v/>
      </c>
      <c r="L199" s="119" t="str" cm="1">
        <f t="array" ref="L199">IF(INDEX(Класс, ROW(S197)) = "", "", INDEX(Класс, ROW(S197)))</f>
        <v/>
      </c>
      <c r="M199" s="119" t="str" cm="1">
        <f t="array" ref="M199">IF(INDEX(Установленная_мощность, ROW(U197)) = "", "", INDEX(Установленная_мощность, ROW(U197)))</f>
        <v/>
      </c>
      <c r="N199" s="119" t="str" cm="1">
        <f t="array" ref="N199">IF(INDEX(Расчетный_ток, ROW(V197)) = "", "", INDEX(Расчетный_ток, ROW(V197)))</f>
        <v/>
      </c>
      <c r="O199" s="119" t="str" cm="1">
        <f t="array" ref="O199">IF(INDEX(Наименование_потребителя, ROW(W197)) = "", "", INDEX(Наименование_потребителя, ROW(W197)))</f>
        <v/>
      </c>
      <c r="P199" s="119" t="str" cm="1">
        <f t="array" ref="P199">IF(INDEX(Условное_обозначение, ROW(X197)) = "", "", INDEX(Условное_обозначение, ROW(X197)))</f>
        <v/>
      </c>
    </row>
    <row r="200" spans="1:16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IF(INDEX(Тип, ROW(H198)) = "", "", INDEX(Тип, ROW(H198)))</f>
        <v/>
      </c>
      <c r="D200" s="119" t="str" cm="1">
        <f t="array" ref="D200">IF(INDEX(Автомат, ROW(I198)) = "", "", INDEX(Автомат, ROW(I198)))</f>
        <v/>
      </c>
      <c r="E200" s="119" t="str" cm="1">
        <f t="array" ref="E200">IF(INDEX(Производитель, ROW(J198)) = "", "", INDEX(Производитель, ROW(J198)))</f>
        <v/>
      </c>
      <c r="F200" s="119" t="str" cm="1">
        <f t="array" ref="F200">IF(INDEX(Номинал, ROW(K198)) = "", "", INDEX(Номинал, ROW(K198)))</f>
        <v/>
      </c>
      <c r="G200" s="119" t="str" cm="1">
        <f t="array" ref="G200">IF(INDEX(Ток_утечки_УЗО, ROW(L198)) = "", "", INDEX(Ток_утечки_УЗО, ROW(L198)))</f>
        <v/>
      </c>
      <c r="H200" s="119" t="str" cm="1">
        <f t="array" ref="H200">IF(INDEX(Марка_кабеля, ROW(M198)) = "", "", INDEX(Марка_кабеля, ROW(M198)))</f>
        <v/>
      </c>
      <c r="I200" s="119" t="str" cm="1">
        <f t="array" ref="I200">IF(INDEX(Сечение, ROW(N198)) = "", "", INDEX(Сечение, ROW(N198)))</f>
        <v/>
      </c>
      <c r="J200" s="119" t="str" cm="1">
        <f t="array" ref="J200">IF(INDEX(Фаза, ROW(O198)) = "", "", INDEX(Фаза, ROW(O198)))</f>
        <v/>
      </c>
      <c r="K200" s="119" t="str" cm="1">
        <f t="array" ref="K200">IF(INDEX(РЕ, ROW(P198)) = "", "", INDEX(РЕ, ROW(P198)))</f>
        <v/>
      </c>
      <c r="L200" s="119" t="str" cm="1">
        <f t="array" ref="L200">IF(INDEX(Класс, ROW(S198)) = "", "", INDEX(Класс, ROW(S198)))</f>
        <v/>
      </c>
      <c r="M200" s="119" t="str" cm="1">
        <f t="array" ref="M200">IF(INDEX(Установленная_мощность, ROW(U198)) = "", "", INDEX(Установленная_мощность, ROW(U198)))</f>
        <v/>
      </c>
      <c r="N200" s="119" t="str" cm="1">
        <f t="array" ref="N200">IF(INDEX(Расчетный_ток, ROW(V198)) = "", "", INDEX(Расчетный_ток, ROW(V198)))</f>
        <v/>
      </c>
      <c r="O200" s="119" t="str" cm="1">
        <f t="array" ref="O200">IF(INDEX(Наименование_потребителя, ROW(W198)) = "", "", INDEX(Наименование_потребителя, ROW(W198)))</f>
        <v/>
      </c>
      <c r="P200" s="119" t="str" cm="1">
        <f t="array" ref="P200">IF(INDEX(Условное_обозначение, ROW(X198)) = "", "", INDEX(Условное_обозначение, ROW(X198)))</f>
        <v/>
      </c>
    </row>
    <row r="201" spans="1:16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IF(INDEX(Тип, ROW(H199)) = "", "", INDEX(Тип, ROW(H199)))</f>
        <v/>
      </c>
      <c r="D201" s="119" t="str" cm="1">
        <f t="array" ref="D201">IF(INDEX(Автомат, ROW(I199)) = "", "", INDEX(Автомат, ROW(I199)))</f>
        <v/>
      </c>
      <c r="E201" s="119" t="str" cm="1">
        <f t="array" ref="E201">IF(INDEX(Производитель, ROW(J199)) = "", "", INDEX(Производитель, ROW(J199)))</f>
        <v/>
      </c>
      <c r="F201" s="119" t="str" cm="1">
        <f t="array" ref="F201">IF(INDEX(Номинал, ROW(K199)) = "", "", INDEX(Номинал, ROW(K199)))</f>
        <v/>
      </c>
      <c r="G201" s="119" t="str" cm="1">
        <f t="array" ref="G201">IF(INDEX(Ток_утечки_УЗО, ROW(L199)) = "", "", INDEX(Ток_утечки_УЗО, ROW(L199)))</f>
        <v/>
      </c>
      <c r="H201" s="119" t="str" cm="1">
        <f t="array" ref="H201">IF(INDEX(Марка_кабеля, ROW(M199)) = "", "", INDEX(Марка_кабеля, ROW(M199)))</f>
        <v/>
      </c>
      <c r="I201" s="119" t="str" cm="1">
        <f t="array" ref="I201">IF(INDEX(Сечение, ROW(N199)) = "", "", INDEX(Сечение, ROW(N199)))</f>
        <v/>
      </c>
      <c r="J201" s="119" t="str" cm="1">
        <f t="array" ref="J201">IF(INDEX(Фаза, ROW(O199)) = "", "", INDEX(Фаза, ROW(O199)))</f>
        <v/>
      </c>
      <c r="K201" s="119" t="str" cm="1">
        <f t="array" ref="K201">IF(INDEX(РЕ, ROW(P199)) = "", "", INDEX(РЕ, ROW(P199)))</f>
        <v/>
      </c>
      <c r="L201" s="119" t="str" cm="1">
        <f t="array" ref="L201">IF(INDEX(Класс, ROW(S199)) = "", "", INDEX(Класс, ROW(S199)))</f>
        <v/>
      </c>
      <c r="M201" s="119" t="str" cm="1">
        <f t="array" ref="M201">IF(INDEX(Установленная_мощность, ROW(U199)) = "", "", INDEX(Установленная_мощность, ROW(U199)))</f>
        <v/>
      </c>
      <c r="N201" s="119" t="str" cm="1">
        <f t="array" ref="N201">IF(INDEX(Расчетный_ток, ROW(V199)) = "", "", INDEX(Расчетный_ток, ROW(V199)))</f>
        <v/>
      </c>
      <c r="O201" s="119" t="str" cm="1">
        <f t="array" ref="O201">IF(INDEX(Наименование_потребителя, ROW(W199)) = "", "", INDEX(Наименование_потребителя, ROW(W199)))</f>
        <v/>
      </c>
      <c r="P201" s="119" t="str" cm="1">
        <f t="array" ref="P201">IF(INDEX(Условное_обозначение, ROW(X199)) = "", "", INDEX(Условное_обозначение, ROW(X199)))</f>
        <v/>
      </c>
    </row>
    <row r="202" spans="1:16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IF(INDEX(Тип, ROW(H200)) = "", "", INDEX(Тип, ROW(H200)))</f>
        <v/>
      </c>
      <c r="D202" s="119" t="str" cm="1">
        <f t="array" ref="D202">IF(INDEX(Автомат, ROW(I200)) = "", "", INDEX(Автомат, ROW(I200)))</f>
        <v/>
      </c>
      <c r="E202" s="119" t="str" cm="1">
        <f t="array" ref="E202">IF(INDEX(Производитель, ROW(J200)) = "", "", INDEX(Производитель, ROW(J200)))</f>
        <v/>
      </c>
      <c r="F202" s="119" t="str" cm="1">
        <f t="array" ref="F202">IF(INDEX(Номинал, ROW(K200)) = "", "", INDEX(Номинал, ROW(K200)))</f>
        <v/>
      </c>
      <c r="G202" s="119" t="str" cm="1">
        <f t="array" ref="G202">IF(INDEX(Ток_утечки_УЗО, ROW(L200)) = "", "", INDEX(Ток_утечки_УЗО, ROW(L200)))</f>
        <v/>
      </c>
      <c r="H202" s="119" t="str" cm="1">
        <f t="array" ref="H202">IF(INDEX(Марка_кабеля, ROW(M200)) = "", "", INDEX(Марка_кабеля, ROW(M200)))</f>
        <v/>
      </c>
      <c r="I202" s="119" t="str" cm="1">
        <f t="array" ref="I202">IF(INDEX(Сечение, ROW(N200)) = "", "", INDEX(Сечение, ROW(N200)))</f>
        <v/>
      </c>
      <c r="J202" s="119" t="str" cm="1">
        <f t="array" ref="J202">IF(INDEX(Фаза, ROW(O200)) = "", "", INDEX(Фаза, ROW(O200)))</f>
        <v/>
      </c>
      <c r="K202" s="119" t="str" cm="1">
        <f t="array" ref="K202">IF(INDEX(РЕ, ROW(P200)) = "", "", INDEX(РЕ, ROW(P200)))</f>
        <v/>
      </c>
      <c r="L202" s="119" t="str" cm="1">
        <f t="array" ref="L202">IF(INDEX(Класс, ROW(S200)) = "", "", INDEX(Класс, ROW(S200)))</f>
        <v/>
      </c>
      <c r="M202" s="119" t="str" cm="1">
        <f t="array" ref="M202">IF(INDEX(Установленная_мощность, ROW(U200)) = "", "", INDEX(Установленная_мощность, ROW(U200)))</f>
        <v/>
      </c>
      <c r="N202" s="119" t="str" cm="1">
        <f t="array" ref="N202">IF(INDEX(Расчетный_ток, ROW(V200)) = "", "", INDEX(Расчетный_ток, ROW(V200)))</f>
        <v/>
      </c>
      <c r="O202" s="119" t="str" cm="1">
        <f t="array" ref="O202">IF(INDEX(Наименование_потребителя, ROW(W200)) = "", "", INDEX(Наименование_потребителя, ROW(W200)))</f>
        <v/>
      </c>
      <c r="P202" s="119" t="str" cm="1">
        <f t="array" ref="P202">IF(INDEX(Условное_обозначение, ROW(X200)) = "", "", INDEX(Условное_обозначение, ROW(X200)))</f>
        <v/>
      </c>
    </row>
    <row r="203" spans="1:16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IF(INDEX(Тип, ROW(H201)) = "", "", INDEX(Тип, ROW(H201)))</f>
        <v/>
      </c>
      <c r="D203" s="119" t="str" cm="1">
        <f t="array" ref="D203">IF(INDEX(Автомат, ROW(I201)) = "", "", INDEX(Автомат, ROW(I201)))</f>
        <v/>
      </c>
      <c r="E203" s="119" t="str" cm="1">
        <f t="array" ref="E203">IF(INDEX(Производитель, ROW(J201)) = "", "", INDEX(Производитель, ROW(J201)))</f>
        <v/>
      </c>
      <c r="F203" s="119" t="str" cm="1">
        <f t="array" ref="F203">IF(INDEX(Номинал, ROW(K201)) = "", "", INDEX(Номинал, ROW(K201)))</f>
        <v/>
      </c>
      <c r="G203" s="119" t="str" cm="1">
        <f t="array" ref="G203">IF(INDEX(Ток_утечки_УЗО, ROW(L201)) = "", "", INDEX(Ток_утечки_УЗО, ROW(L201)))</f>
        <v/>
      </c>
      <c r="H203" s="119" t="str" cm="1">
        <f t="array" ref="H203">IF(INDEX(Марка_кабеля, ROW(M201)) = "", "", INDEX(Марка_кабеля, ROW(M201)))</f>
        <v/>
      </c>
      <c r="I203" s="119" t="str" cm="1">
        <f t="array" ref="I203">IF(INDEX(Сечение, ROW(N201)) = "", "", INDEX(Сечение, ROW(N201)))</f>
        <v/>
      </c>
      <c r="J203" s="119" t="str" cm="1">
        <f t="array" ref="J203">IF(INDEX(Фаза, ROW(O201)) = "", "", INDEX(Фаза, ROW(O201)))</f>
        <v/>
      </c>
      <c r="K203" s="119" t="str" cm="1">
        <f t="array" ref="K203">IF(INDEX(РЕ, ROW(P201)) = "", "", INDEX(РЕ, ROW(P201)))</f>
        <v/>
      </c>
      <c r="L203" s="119" t="str" cm="1">
        <f t="array" ref="L203">IF(INDEX(Класс, ROW(S201)) = "", "", INDEX(Класс, ROW(S201)))</f>
        <v/>
      </c>
      <c r="M203" s="119" t="str" cm="1">
        <f t="array" ref="M203">IF(INDEX(Установленная_мощность, ROW(U201)) = "", "", INDEX(Установленная_мощность, ROW(U201)))</f>
        <v/>
      </c>
      <c r="N203" s="119" t="str" cm="1">
        <f t="array" ref="N203">IF(INDEX(Расчетный_ток, ROW(V201)) = "", "", INDEX(Расчетный_ток, ROW(V201)))</f>
        <v/>
      </c>
      <c r="O203" s="119" t="str" cm="1">
        <f t="array" ref="O203">IF(INDEX(Наименование_потребителя, ROW(W201)) = "", "", INDEX(Наименование_потребителя, ROW(W201)))</f>
        <v/>
      </c>
      <c r="P203" s="119" t="str" cm="1">
        <f t="array" ref="P203">IF(INDEX(Условное_обозначение, ROW(X201)) = "", "", INDEX(Условное_обозначение, ROW(X201)))</f>
        <v/>
      </c>
    </row>
    <row r="204" spans="1:16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IF(INDEX(Тип, ROW(H202)) = "", "", INDEX(Тип, ROW(H202)))</f>
        <v/>
      </c>
      <c r="D204" s="119" t="str" cm="1">
        <f t="array" ref="D204">IF(INDEX(Автомат, ROW(I202)) = "", "", INDEX(Автомат, ROW(I202)))</f>
        <v/>
      </c>
      <c r="E204" s="119" t="str" cm="1">
        <f t="array" ref="E204">IF(INDEX(Производитель, ROW(J202)) = "", "", INDEX(Производитель, ROW(J202)))</f>
        <v/>
      </c>
      <c r="F204" s="119" t="str" cm="1">
        <f t="array" ref="F204">IF(INDEX(Номинал, ROW(K202)) = "", "", INDEX(Номинал, ROW(K202)))</f>
        <v/>
      </c>
      <c r="G204" s="119" t="str" cm="1">
        <f t="array" ref="G204">IF(INDEX(Ток_утечки_УЗО, ROW(L202)) = "", "", INDEX(Ток_утечки_УЗО, ROW(L202)))</f>
        <v/>
      </c>
      <c r="H204" s="119" t="str" cm="1">
        <f t="array" ref="H204">IF(INDEX(Марка_кабеля, ROW(M202)) = "", "", INDEX(Марка_кабеля, ROW(M202)))</f>
        <v/>
      </c>
      <c r="I204" s="119" t="str" cm="1">
        <f t="array" ref="I204">IF(INDEX(Сечение, ROW(N202)) = "", "", INDEX(Сечение, ROW(N202)))</f>
        <v/>
      </c>
      <c r="J204" s="119" t="str" cm="1">
        <f t="array" ref="J204">IF(INDEX(Фаза, ROW(O202)) = "", "", INDEX(Фаза, ROW(O202)))</f>
        <v/>
      </c>
      <c r="K204" s="119" t="str" cm="1">
        <f t="array" ref="K204">IF(INDEX(РЕ, ROW(P202)) = "", "", INDEX(РЕ, ROW(P202)))</f>
        <v/>
      </c>
      <c r="L204" s="119" t="str" cm="1">
        <f t="array" ref="L204">IF(INDEX(Класс, ROW(S202)) = "", "", INDEX(Класс, ROW(S202)))</f>
        <v/>
      </c>
      <c r="M204" s="119" t="str" cm="1">
        <f t="array" ref="M204">IF(INDEX(Установленная_мощность, ROW(U202)) = "", "", INDEX(Установленная_мощность, ROW(U202)))</f>
        <v/>
      </c>
      <c r="N204" s="119" t="str" cm="1">
        <f t="array" ref="N204">IF(INDEX(Расчетный_ток, ROW(V202)) = "", "", INDEX(Расчетный_ток, ROW(V202)))</f>
        <v/>
      </c>
      <c r="O204" s="119" t="str" cm="1">
        <f t="array" ref="O204">IF(INDEX(Наименование_потребителя, ROW(W202)) = "", "", INDEX(Наименование_потребителя, ROW(W202)))</f>
        <v/>
      </c>
      <c r="P204" s="119" t="str" cm="1">
        <f t="array" ref="P204">IF(INDEX(Условное_обозначение, ROW(X202)) = "", "", INDEX(Условное_обозначение, ROW(X202)))</f>
        <v/>
      </c>
    </row>
    <row r="205" spans="1:16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IF(INDEX(Тип, ROW(H203)) = "", "", INDEX(Тип, ROW(H203)))</f>
        <v/>
      </c>
      <c r="D205" s="119" t="str" cm="1">
        <f t="array" ref="D205">IF(INDEX(Автомат, ROW(I203)) = "", "", INDEX(Автомат, ROW(I203)))</f>
        <v/>
      </c>
      <c r="E205" s="119" t="str" cm="1">
        <f t="array" ref="E205">IF(INDEX(Производитель, ROW(J203)) = "", "", INDEX(Производитель, ROW(J203)))</f>
        <v/>
      </c>
      <c r="F205" s="119" t="str" cm="1">
        <f t="array" ref="F205">IF(INDEX(Номинал, ROW(K203)) = "", "", INDEX(Номинал, ROW(K203)))</f>
        <v/>
      </c>
      <c r="G205" s="119" t="str" cm="1">
        <f t="array" ref="G205">IF(INDEX(Ток_утечки_УЗО, ROW(L203)) = "", "", INDEX(Ток_утечки_УЗО, ROW(L203)))</f>
        <v/>
      </c>
      <c r="H205" s="119" t="str" cm="1">
        <f t="array" ref="H205">IF(INDEX(Марка_кабеля, ROW(M203)) = "", "", INDEX(Марка_кабеля, ROW(M203)))</f>
        <v/>
      </c>
      <c r="I205" s="119" t="str" cm="1">
        <f t="array" ref="I205">IF(INDEX(Сечение, ROW(N203)) = "", "", INDEX(Сечение, ROW(N203)))</f>
        <v/>
      </c>
      <c r="J205" s="119" t="str" cm="1">
        <f t="array" ref="J205">IF(INDEX(Фаза, ROW(O203)) = "", "", INDEX(Фаза, ROW(O203)))</f>
        <v/>
      </c>
      <c r="K205" s="119" t="str" cm="1">
        <f t="array" ref="K205">IF(INDEX(РЕ, ROW(P203)) = "", "", INDEX(РЕ, ROW(P203)))</f>
        <v/>
      </c>
      <c r="L205" s="119" t="str" cm="1">
        <f t="array" ref="L205">IF(INDEX(Класс, ROW(S203)) = "", "", INDEX(Класс, ROW(S203)))</f>
        <v/>
      </c>
      <c r="M205" s="119" t="str" cm="1">
        <f t="array" ref="M205">IF(INDEX(Установленная_мощность, ROW(U203)) = "", "", INDEX(Установленная_мощность, ROW(U203)))</f>
        <v/>
      </c>
      <c r="N205" s="119" t="str" cm="1">
        <f t="array" ref="N205">IF(INDEX(Расчетный_ток, ROW(V203)) = "", "", INDEX(Расчетный_ток, ROW(V203)))</f>
        <v/>
      </c>
      <c r="O205" s="119" t="str" cm="1">
        <f t="array" ref="O205">IF(INDEX(Наименование_потребителя, ROW(W203)) = "", "", INDEX(Наименование_потребителя, ROW(W203)))</f>
        <v/>
      </c>
      <c r="P205" s="119" t="str" cm="1">
        <f t="array" ref="P205">IF(INDEX(Условное_обозначение, ROW(X203)) = "", "", INDEX(Условное_обозначение, ROW(X203)))</f>
        <v/>
      </c>
    </row>
    <row r="206" spans="1:16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IF(INDEX(Тип, ROW(H204)) = "", "", INDEX(Тип, ROW(H204)))</f>
        <v/>
      </c>
      <c r="D206" s="119" t="str" cm="1">
        <f t="array" ref="D206">IF(INDEX(Автомат, ROW(I204)) = "", "", INDEX(Автомат, ROW(I204)))</f>
        <v/>
      </c>
      <c r="E206" s="119" t="str" cm="1">
        <f t="array" ref="E206">IF(INDEX(Производитель, ROW(J204)) = "", "", INDEX(Производитель, ROW(J204)))</f>
        <v/>
      </c>
      <c r="F206" s="119" t="str" cm="1">
        <f t="array" ref="F206">IF(INDEX(Номинал, ROW(K204)) = "", "", INDEX(Номинал, ROW(K204)))</f>
        <v/>
      </c>
      <c r="G206" s="119" t="str" cm="1">
        <f t="array" ref="G206">IF(INDEX(Ток_утечки_УЗО, ROW(L204)) = "", "", INDEX(Ток_утечки_УЗО, ROW(L204)))</f>
        <v/>
      </c>
      <c r="H206" s="119" t="str" cm="1">
        <f t="array" ref="H206">IF(INDEX(Марка_кабеля, ROW(M204)) = "", "", INDEX(Марка_кабеля, ROW(M204)))</f>
        <v/>
      </c>
      <c r="I206" s="119" t="str" cm="1">
        <f t="array" ref="I206">IF(INDEX(Сечение, ROW(N204)) = "", "", INDEX(Сечение, ROW(N204)))</f>
        <v/>
      </c>
      <c r="J206" s="119" t="str" cm="1">
        <f t="array" ref="J206">IF(INDEX(Фаза, ROW(O204)) = "", "", INDEX(Фаза, ROW(O204)))</f>
        <v/>
      </c>
      <c r="K206" s="119" t="str" cm="1">
        <f t="array" ref="K206">IF(INDEX(РЕ, ROW(P204)) = "", "", INDEX(РЕ, ROW(P204)))</f>
        <v/>
      </c>
      <c r="L206" s="119" t="str" cm="1">
        <f t="array" ref="L206">IF(INDEX(Класс, ROW(S204)) = "", "", INDEX(Класс, ROW(S204)))</f>
        <v/>
      </c>
      <c r="M206" s="119" t="str" cm="1">
        <f t="array" ref="M206">IF(INDEX(Установленная_мощность, ROW(U204)) = "", "", INDEX(Установленная_мощность, ROW(U204)))</f>
        <v/>
      </c>
      <c r="N206" s="119" t="str" cm="1">
        <f t="array" ref="N206">IF(INDEX(Расчетный_ток, ROW(V204)) = "", "", INDEX(Расчетный_ток, ROW(V204)))</f>
        <v/>
      </c>
      <c r="O206" s="119" t="str" cm="1">
        <f t="array" ref="O206">IF(INDEX(Наименование_потребителя, ROW(W204)) = "", "", INDEX(Наименование_потребителя, ROW(W204)))</f>
        <v/>
      </c>
      <c r="P206" s="119" t="str" cm="1">
        <f t="array" ref="P206">IF(INDEX(Условное_обозначение, ROW(X204)) = "", "", INDEX(Условное_обозначение, ROW(X204)))</f>
        <v/>
      </c>
    </row>
    <row r="207" spans="1:16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IF(INDEX(Тип, ROW(H205)) = "", "", INDEX(Тип, ROW(H205)))</f>
        <v/>
      </c>
      <c r="D207" s="119" t="str" cm="1">
        <f t="array" ref="D207">IF(INDEX(Автомат, ROW(I205)) = "", "", INDEX(Автомат, ROW(I205)))</f>
        <v/>
      </c>
      <c r="E207" s="119" t="str" cm="1">
        <f t="array" ref="E207">IF(INDEX(Производитель, ROW(J205)) = "", "", INDEX(Производитель, ROW(J205)))</f>
        <v/>
      </c>
      <c r="F207" s="119" t="str" cm="1">
        <f t="array" ref="F207">IF(INDEX(Номинал, ROW(K205)) = "", "", INDEX(Номинал, ROW(K205)))</f>
        <v/>
      </c>
      <c r="G207" s="119" t="str" cm="1">
        <f t="array" ref="G207">IF(INDEX(Ток_утечки_УЗО, ROW(L205)) = "", "", INDEX(Ток_утечки_УЗО, ROW(L205)))</f>
        <v/>
      </c>
      <c r="H207" s="119" t="str" cm="1">
        <f t="array" ref="H207">IF(INDEX(Марка_кабеля, ROW(M205)) = "", "", INDEX(Марка_кабеля, ROW(M205)))</f>
        <v/>
      </c>
      <c r="I207" s="119" t="str" cm="1">
        <f t="array" ref="I207">IF(INDEX(Сечение, ROW(N205)) = "", "", INDEX(Сечение, ROW(N205)))</f>
        <v/>
      </c>
      <c r="J207" s="119" t="str" cm="1">
        <f t="array" ref="J207">IF(INDEX(Фаза, ROW(O205)) = "", "", INDEX(Фаза, ROW(O205)))</f>
        <v/>
      </c>
      <c r="K207" s="119" t="str" cm="1">
        <f t="array" ref="K207">IF(INDEX(РЕ, ROW(P205)) = "", "", INDEX(РЕ, ROW(P205)))</f>
        <v/>
      </c>
      <c r="L207" s="119" t="str" cm="1">
        <f t="array" ref="L207">IF(INDEX(Класс, ROW(S205)) = "", "", INDEX(Класс, ROW(S205)))</f>
        <v/>
      </c>
      <c r="M207" s="119" t="str" cm="1">
        <f t="array" ref="M207">IF(INDEX(Установленная_мощность, ROW(U205)) = "", "", INDEX(Установленная_мощность, ROW(U205)))</f>
        <v/>
      </c>
      <c r="N207" s="119" t="str" cm="1">
        <f t="array" ref="N207">IF(INDEX(Расчетный_ток, ROW(V205)) = "", "", INDEX(Расчетный_ток, ROW(V205)))</f>
        <v/>
      </c>
      <c r="O207" s="119" t="str" cm="1">
        <f t="array" ref="O207">IF(INDEX(Наименование_потребителя, ROW(W205)) = "", "", INDEX(Наименование_потребителя, ROW(W205)))</f>
        <v/>
      </c>
      <c r="P207" s="119" t="str" cm="1">
        <f t="array" ref="P207">IF(INDEX(Условное_обозначение, ROW(X205)) = "", "", INDEX(Условное_обозначение, ROW(X205)))</f>
        <v/>
      </c>
    </row>
    <row r="208" spans="1:16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IF(INDEX(Тип, ROW(H206)) = "", "", INDEX(Тип, ROW(H206)))</f>
        <v/>
      </c>
      <c r="D208" s="119" t="str" cm="1">
        <f t="array" ref="D208">IF(INDEX(Автомат, ROW(I206)) = "", "", INDEX(Автомат, ROW(I206)))</f>
        <v/>
      </c>
      <c r="E208" s="119" t="str" cm="1">
        <f t="array" ref="E208">IF(INDEX(Производитель, ROW(J206)) = "", "", INDEX(Производитель, ROW(J206)))</f>
        <v/>
      </c>
      <c r="F208" s="119" t="str" cm="1">
        <f t="array" ref="F208">IF(INDEX(Номинал, ROW(K206)) = "", "", INDEX(Номинал, ROW(K206)))</f>
        <v/>
      </c>
      <c r="G208" s="119" t="str" cm="1">
        <f t="array" ref="G208">IF(INDEX(Ток_утечки_УЗО, ROW(L206)) = "", "", INDEX(Ток_утечки_УЗО, ROW(L206)))</f>
        <v/>
      </c>
      <c r="H208" s="119" t="str" cm="1">
        <f t="array" ref="H208">IF(INDEX(Марка_кабеля, ROW(M206)) = "", "", INDEX(Марка_кабеля, ROW(M206)))</f>
        <v/>
      </c>
      <c r="I208" s="119" t="str" cm="1">
        <f t="array" ref="I208">IF(INDEX(Сечение, ROW(N206)) = "", "", INDEX(Сечение, ROW(N206)))</f>
        <v/>
      </c>
      <c r="J208" s="119" t="str" cm="1">
        <f t="array" ref="J208">IF(INDEX(Фаза, ROW(O206)) = "", "", INDEX(Фаза, ROW(O206)))</f>
        <v/>
      </c>
      <c r="K208" s="119" t="str" cm="1">
        <f t="array" ref="K208">IF(INDEX(РЕ, ROW(P206)) = "", "", INDEX(РЕ, ROW(P206)))</f>
        <v/>
      </c>
      <c r="L208" s="119" t="str" cm="1">
        <f t="array" ref="L208">IF(INDEX(Класс, ROW(S206)) = "", "", INDEX(Класс, ROW(S206)))</f>
        <v/>
      </c>
      <c r="M208" s="119" t="str" cm="1">
        <f t="array" ref="M208">IF(INDEX(Установленная_мощность, ROW(U206)) = "", "", INDEX(Установленная_мощность, ROW(U206)))</f>
        <v/>
      </c>
      <c r="N208" s="119" t="str" cm="1">
        <f t="array" ref="N208">IF(INDEX(Расчетный_ток, ROW(V206)) = "", "", INDEX(Расчетный_ток, ROW(V206)))</f>
        <v/>
      </c>
      <c r="O208" s="119" t="str" cm="1">
        <f t="array" ref="O208">IF(INDEX(Наименование_потребителя, ROW(W206)) = "", "", INDEX(Наименование_потребителя, ROW(W206)))</f>
        <v/>
      </c>
      <c r="P208" s="119" t="str" cm="1">
        <f t="array" ref="P208">IF(INDEX(Условное_обозначение, ROW(X206)) = "", "", INDEX(Условное_обозначение, ROW(X206)))</f>
        <v/>
      </c>
    </row>
    <row r="209" spans="1:16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IF(INDEX(Тип, ROW(H207)) = "", "", INDEX(Тип, ROW(H207)))</f>
        <v/>
      </c>
      <c r="D209" s="119" t="str" cm="1">
        <f t="array" ref="D209">IF(INDEX(Автомат, ROW(I207)) = "", "", INDEX(Автомат, ROW(I207)))</f>
        <v/>
      </c>
      <c r="E209" s="119" t="str" cm="1">
        <f t="array" ref="E209">IF(INDEX(Производитель, ROW(J207)) = "", "", INDEX(Производитель, ROW(J207)))</f>
        <v/>
      </c>
      <c r="F209" s="119" t="str" cm="1">
        <f t="array" ref="F209">IF(INDEX(Номинал, ROW(K207)) = "", "", INDEX(Номинал, ROW(K207)))</f>
        <v/>
      </c>
      <c r="G209" s="119" t="str" cm="1">
        <f t="array" ref="G209">IF(INDEX(Ток_утечки_УЗО, ROW(L207)) = "", "", INDEX(Ток_утечки_УЗО, ROW(L207)))</f>
        <v/>
      </c>
      <c r="H209" s="119" t="str" cm="1">
        <f t="array" ref="H209">IF(INDEX(Марка_кабеля, ROW(M207)) = "", "", INDEX(Марка_кабеля, ROW(M207)))</f>
        <v/>
      </c>
      <c r="I209" s="119" t="str" cm="1">
        <f t="array" ref="I209">IF(INDEX(Сечение, ROW(N207)) = "", "", INDEX(Сечение, ROW(N207)))</f>
        <v/>
      </c>
      <c r="J209" s="119" t="str" cm="1">
        <f t="array" ref="J209">IF(INDEX(Фаза, ROW(O207)) = "", "", INDEX(Фаза, ROW(O207)))</f>
        <v/>
      </c>
      <c r="K209" s="119" t="str" cm="1">
        <f t="array" ref="K209">IF(INDEX(РЕ, ROW(P207)) = "", "", INDEX(РЕ, ROW(P207)))</f>
        <v/>
      </c>
      <c r="L209" s="119" t="str" cm="1">
        <f t="array" ref="L209">IF(INDEX(Класс, ROW(S207)) = "", "", INDEX(Класс, ROW(S207)))</f>
        <v/>
      </c>
      <c r="M209" s="119" t="str" cm="1">
        <f t="array" ref="M209">IF(INDEX(Установленная_мощность, ROW(U207)) = "", "", INDEX(Установленная_мощность, ROW(U207)))</f>
        <v/>
      </c>
      <c r="N209" s="119" t="str" cm="1">
        <f t="array" ref="N209">IF(INDEX(Расчетный_ток, ROW(V207)) = "", "", INDEX(Расчетный_ток, ROW(V207)))</f>
        <v/>
      </c>
      <c r="O209" s="119" t="str" cm="1">
        <f t="array" ref="O209">IF(INDEX(Наименование_потребителя, ROW(W207)) = "", "", INDEX(Наименование_потребителя, ROW(W207)))</f>
        <v/>
      </c>
      <c r="P209" s="119" t="str" cm="1">
        <f t="array" ref="P209">IF(INDEX(Условное_обозначение, ROW(X207)) = "", "", INDEX(Условное_обозначение, ROW(X207)))</f>
        <v/>
      </c>
    </row>
    <row r="210" spans="1:16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IF(INDEX(Тип, ROW(H208)) = "", "", INDEX(Тип, ROW(H208)))</f>
        <v/>
      </c>
      <c r="D210" s="119" t="str" cm="1">
        <f t="array" ref="D210">IF(INDEX(Автомат, ROW(I208)) = "", "", INDEX(Автомат, ROW(I208)))</f>
        <v/>
      </c>
      <c r="E210" s="119" t="str" cm="1">
        <f t="array" ref="E210">IF(INDEX(Производитель, ROW(J208)) = "", "", INDEX(Производитель, ROW(J208)))</f>
        <v/>
      </c>
      <c r="F210" s="119" t="str" cm="1">
        <f t="array" ref="F210">IF(INDEX(Номинал, ROW(K208)) = "", "", INDEX(Номинал, ROW(K208)))</f>
        <v/>
      </c>
      <c r="G210" s="119" t="str" cm="1">
        <f t="array" ref="G210">IF(INDEX(Ток_утечки_УЗО, ROW(L208)) = "", "", INDEX(Ток_утечки_УЗО, ROW(L208)))</f>
        <v/>
      </c>
      <c r="H210" s="119" t="str" cm="1">
        <f t="array" ref="H210">IF(INDEX(Марка_кабеля, ROW(M208)) = "", "", INDEX(Марка_кабеля, ROW(M208)))</f>
        <v/>
      </c>
      <c r="I210" s="119" t="str" cm="1">
        <f t="array" ref="I210">IF(INDEX(Сечение, ROW(N208)) = "", "", INDEX(Сечение, ROW(N208)))</f>
        <v/>
      </c>
      <c r="J210" s="119" t="str" cm="1">
        <f t="array" ref="J210">IF(INDEX(Фаза, ROW(O208)) = "", "", INDEX(Фаза, ROW(O208)))</f>
        <v/>
      </c>
      <c r="K210" s="119" t="str" cm="1">
        <f t="array" ref="K210">IF(INDEX(РЕ, ROW(P208)) = "", "", INDEX(РЕ, ROW(P208)))</f>
        <v/>
      </c>
      <c r="L210" s="119" t="str" cm="1">
        <f t="array" ref="L210">IF(INDEX(Класс, ROW(S208)) = "", "", INDEX(Класс, ROW(S208)))</f>
        <v/>
      </c>
      <c r="M210" s="119" t="str" cm="1">
        <f t="array" ref="M210">IF(INDEX(Установленная_мощность, ROW(U208)) = "", "", INDEX(Установленная_мощность, ROW(U208)))</f>
        <v/>
      </c>
      <c r="N210" s="119" t="str" cm="1">
        <f t="array" ref="N210">IF(INDEX(Расчетный_ток, ROW(V208)) = "", "", INDEX(Расчетный_ток, ROW(V208)))</f>
        <v/>
      </c>
      <c r="O210" s="119" t="str" cm="1">
        <f t="array" ref="O210">IF(INDEX(Наименование_потребителя, ROW(W208)) = "", "", INDEX(Наименование_потребителя, ROW(W208)))</f>
        <v/>
      </c>
      <c r="P210" s="119" t="str" cm="1">
        <f t="array" ref="P210">IF(INDEX(Условное_обозначение, ROW(X208)) = "", "", INDEX(Условное_обозначение, ROW(X208)))</f>
        <v/>
      </c>
    </row>
    <row r="211" spans="1:16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IF(INDEX(Тип, ROW(H209)) = "", "", INDEX(Тип, ROW(H209)))</f>
        <v/>
      </c>
      <c r="D211" s="119" t="str" cm="1">
        <f t="array" ref="D211">IF(INDEX(Автомат, ROW(I209)) = "", "", INDEX(Автомат, ROW(I209)))</f>
        <v/>
      </c>
      <c r="E211" s="119" t="str" cm="1">
        <f t="array" ref="E211">IF(INDEX(Производитель, ROW(J209)) = "", "", INDEX(Производитель, ROW(J209)))</f>
        <v/>
      </c>
      <c r="F211" s="119" t="str" cm="1">
        <f t="array" ref="F211">IF(INDEX(Номинал, ROW(K209)) = "", "", INDEX(Номинал, ROW(K209)))</f>
        <v/>
      </c>
      <c r="G211" s="119" t="str" cm="1">
        <f t="array" ref="G211">IF(INDEX(Ток_утечки_УЗО, ROW(L209)) = "", "", INDEX(Ток_утечки_УЗО, ROW(L209)))</f>
        <v/>
      </c>
      <c r="H211" s="119" t="str" cm="1">
        <f t="array" ref="H211">IF(INDEX(Марка_кабеля, ROW(M209)) = "", "", INDEX(Марка_кабеля, ROW(M209)))</f>
        <v/>
      </c>
      <c r="I211" s="119" t="str" cm="1">
        <f t="array" ref="I211">IF(INDEX(Сечение, ROW(N209)) = "", "", INDEX(Сечение, ROW(N209)))</f>
        <v/>
      </c>
      <c r="J211" s="119" t="str" cm="1">
        <f t="array" ref="J211">IF(INDEX(Фаза, ROW(O209)) = "", "", INDEX(Фаза, ROW(O209)))</f>
        <v/>
      </c>
      <c r="K211" s="119" t="str" cm="1">
        <f t="array" ref="K211">IF(INDEX(РЕ, ROW(P209)) = "", "", INDEX(РЕ, ROW(P209)))</f>
        <v/>
      </c>
      <c r="L211" s="119" t="str" cm="1">
        <f t="array" ref="L211">IF(INDEX(Класс, ROW(S209)) = "", "", INDEX(Класс, ROW(S209)))</f>
        <v/>
      </c>
      <c r="M211" s="119" t="str" cm="1">
        <f t="array" ref="M211">IF(INDEX(Установленная_мощность, ROW(U209)) = "", "", INDEX(Установленная_мощность, ROW(U209)))</f>
        <v/>
      </c>
      <c r="N211" s="119" t="str" cm="1">
        <f t="array" ref="N211">IF(INDEX(Расчетный_ток, ROW(V209)) = "", "", INDEX(Расчетный_ток, ROW(V209)))</f>
        <v/>
      </c>
      <c r="O211" s="119" t="str" cm="1">
        <f t="array" ref="O211">IF(INDEX(Наименование_потребителя, ROW(W209)) = "", "", INDEX(Наименование_потребителя, ROW(W209)))</f>
        <v/>
      </c>
      <c r="P211" s="119" t="str" cm="1">
        <f t="array" ref="P211">IF(INDEX(Условное_обозначение, ROW(X209)) = "", "", INDEX(Условное_обозначение, ROW(X209)))</f>
        <v/>
      </c>
    </row>
    <row r="212" spans="1:16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IF(INDEX(Тип, ROW(H210)) = "", "", INDEX(Тип, ROW(H210)))</f>
        <v/>
      </c>
      <c r="D212" s="119" t="str" cm="1">
        <f t="array" ref="D212">IF(INDEX(Автомат, ROW(I210)) = "", "", INDEX(Автомат, ROW(I210)))</f>
        <v/>
      </c>
      <c r="E212" s="119" t="str" cm="1">
        <f t="array" ref="E212">IF(INDEX(Производитель, ROW(J210)) = "", "", INDEX(Производитель, ROW(J210)))</f>
        <v/>
      </c>
      <c r="F212" s="119" t="str" cm="1">
        <f t="array" ref="F212">IF(INDEX(Номинал, ROW(K210)) = "", "", INDEX(Номинал, ROW(K210)))</f>
        <v/>
      </c>
      <c r="G212" s="119" t="str" cm="1">
        <f t="array" ref="G212">IF(INDEX(Ток_утечки_УЗО, ROW(L210)) = "", "", INDEX(Ток_утечки_УЗО, ROW(L210)))</f>
        <v/>
      </c>
      <c r="H212" s="119" t="str" cm="1">
        <f t="array" ref="H212">IF(INDEX(Марка_кабеля, ROW(M210)) = "", "", INDEX(Марка_кабеля, ROW(M210)))</f>
        <v/>
      </c>
      <c r="I212" s="119" t="str" cm="1">
        <f t="array" ref="I212">IF(INDEX(Сечение, ROW(N210)) = "", "", INDEX(Сечение, ROW(N210)))</f>
        <v/>
      </c>
      <c r="J212" s="119" t="str" cm="1">
        <f t="array" ref="J212">IF(INDEX(Фаза, ROW(O210)) = "", "", INDEX(Фаза, ROW(O210)))</f>
        <v/>
      </c>
      <c r="K212" s="119" t="str" cm="1">
        <f t="array" ref="K212">IF(INDEX(РЕ, ROW(P210)) = "", "", INDEX(РЕ, ROW(P210)))</f>
        <v/>
      </c>
      <c r="L212" s="119" t="str" cm="1">
        <f t="array" ref="L212">IF(INDEX(Класс, ROW(S210)) = "", "", INDEX(Класс, ROW(S210)))</f>
        <v/>
      </c>
      <c r="M212" s="119" t="str" cm="1">
        <f t="array" ref="M212">IF(INDEX(Установленная_мощность, ROW(U210)) = "", "", INDEX(Установленная_мощность, ROW(U210)))</f>
        <v/>
      </c>
      <c r="N212" s="119" t="str" cm="1">
        <f t="array" ref="N212">IF(INDEX(Расчетный_ток, ROW(V210)) = "", "", INDEX(Расчетный_ток, ROW(V210)))</f>
        <v/>
      </c>
      <c r="O212" s="119" t="str" cm="1">
        <f t="array" ref="O212">IF(INDEX(Наименование_потребителя, ROW(W210)) = "", "", INDEX(Наименование_потребителя, ROW(W210)))</f>
        <v/>
      </c>
      <c r="P212" s="119" t="str" cm="1">
        <f t="array" ref="P212">IF(INDEX(Условное_обозначение, ROW(X210)) = "", "", INDEX(Условное_обозначение, ROW(X210)))</f>
        <v/>
      </c>
    </row>
    <row r="213" spans="1:16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IF(INDEX(Тип, ROW(H211)) = "", "", INDEX(Тип, ROW(H211)))</f>
        <v/>
      </c>
      <c r="D213" s="119" t="str" cm="1">
        <f t="array" ref="D213">IF(INDEX(Автомат, ROW(I211)) = "", "", INDEX(Автомат, ROW(I211)))</f>
        <v/>
      </c>
      <c r="E213" s="119" t="str" cm="1">
        <f t="array" ref="E213">IF(INDEX(Производитель, ROW(J211)) = "", "", INDEX(Производитель, ROW(J211)))</f>
        <v/>
      </c>
      <c r="F213" s="119" t="str" cm="1">
        <f t="array" ref="F213">IF(INDEX(Номинал, ROW(K211)) = "", "", INDEX(Номинал, ROW(K211)))</f>
        <v/>
      </c>
      <c r="G213" s="119" t="str" cm="1">
        <f t="array" ref="G213">IF(INDEX(Ток_утечки_УЗО, ROW(L211)) = "", "", INDEX(Ток_утечки_УЗО, ROW(L211)))</f>
        <v/>
      </c>
      <c r="H213" s="119" t="str" cm="1">
        <f t="array" ref="H213">IF(INDEX(Марка_кабеля, ROW(M211)) = "", "", INDEX(Марка_кабеля, ROW(M211)))</f>
        <v/>
      </c>
      <c r="I213" s="119" t="str" cm="1">
        <f t="array" ref="I213">IF(INDEX(Сечение, ROW(N211)) = "", "", INDEX(Сечение, ROW(N211)))</f>
        <v/>
      </c>
      <c r="J213" s="119" t="str" cm="1">
        <f t="array" ref="J213">IF(INDEX(Фаза, ROW(O211)) = "", "", INDEX(Фаза, ROW(O211)))</f>
        <v/>
      </c>
      <c r="K213" s="119" t="str" cm="1">
        <f t="array" ref="K213">IF(INDEX(РЕ, ROW(P211)) = "", "", INDEX(РЕ, ROW(P211)))</f>
        <v/>
      </c>
      <c r="L213" s="119" t="str" cm="1">
        <f t="array" ref="L213">IF(INDEX(Класс, ROW(S211)) = "", "", INDEX(Класс, ROW(S211)))</f>
        <v/>
      </c>
      <c r="M213" s="119" t="str" cm="1">
        <f t="array" ref="M213">IF(INDEX(Установленная_мощность, ROW(U211)) = "", "", INDEX(Установленная_мощность, ROW(U211)))</f>
        <v/>
      </c>
      <c r="N213" s="119" t="str" cm="1">
        <f t="array" ref="N213">IF(INDEX(Расчетный_ток, ROW(V211)) = "", "", INDEX(Расчетный_ток, ROW(V211)))</f>
        <v/>
      </c>
      <c r="O213" s="119" t="str" cm="1">
        <f t="array" ref="O213">IF(INDEX(Наименование_потребителя, ROW(W211)) = "", "", INDEX(Наименование_потребителя, ROW(W211)))</f>
        <v/>
      </c>
      <c r="P213" s="119" t="str" cm="1">
        <f t="array" ref="P213">IF(INDEX(Условное_обозначение, ROW(X211)) = "", "", INDEX(Условное_обозначение, ROW(X211)))</f>
        <v/>
      </c>
    </row>
    <row r="214" spans="1:16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IF(INDEX(Тип, ROW(H212)) = "", "", INDEX(Тип, ROW(H212)))</f>
        <v/>
      </c>
      <c r="D214" s="119" t="str" cm="1">
        <f t="array" ref="D214">IF(INDEX(Автомат, ROW(I212)) = "", "", INDEX(Автомат, ROW(I212)))</f>
        <v/>
      </c>
      <c r="E214" s="119" t="str" cm="1">
        <f t="array" ref="E214">IF(INDEX(Производитель, ROW(J212)) = "", "", INDEX(Производитель, ROW(J212)))</f>
        <v/>
      </c>
      <c r="F214" s="119" t="str" cm="1">
        <f t="array" ref="F214">IF(INDEX(Номинал, ROW(K212)) = "", "", INDEX(Номинал, ROW(K212)))</f>
        <v/>
      </c>
      <c r="G214" s="119" t="str" cm="1">
        <f t="array" ref="G214">IF(INDEX(Ток_утечки_УЗО, ROW(L212)) = "", "", INDEX(Ток_утечки_УЗО, ROW(L212)))</f>
        <v/>
      </c>
      <c r="H214" s="119" t="str" cm="1">
        <f t="array" ref="H214">IF(INDEX(Марка_кабеля, ROW(M212)) = "", "", INDEX(Марка_кабеля, ROW(M212)))</f>
        <v/>
      </c>
      <c r="I214" s="119" t="str" cm="1">
        <f t="array" ref="I214">IF(INDEX(Сечение, ROW(N212)) = "", "", INDEX(Сечение, ROW(N212)))</f>
        <v/>
      </c>
      <c r="J214" s="119" t="str" cm="1">
        <f t="array" ref="J214">IF(INDEX(Фаза, ROW(O212)) = "", "", INDEX(Фаза, ROW(O212)))</f>
        <v/>
      </c>
      <c r="K214" s="119" t="str" cm="1">
        <f t="array" ref="K214">IF(INDEX(РЕ, ROW(P212)) = "", "", INDEX(РЕ, ROW(P212)))</f>
        <v/>
      </c>
      <c r="L214" s="119" t="str" cm="1">
        <f t="array" ref="L214">IF(INDEX(Класс, ROW(S212)) = "", "", INDEX(Класс, ROW(S212)))</f>
        <v/>
      </c>
      <c r="M214" s="119" t="str" cm="1">
        <f t="array" ref="M214">IF(INDEX(Установленная_мощность, ROW(U212)) = "", "", INDEX(Установленная_мощность, ROW(U212)))</f>
        <v/>
      </c>
      <c r="N214" s="119" t="str" cm="1">
        <f t="array" ref="N214">IF(INDEX(Расчетный_ток, ROW(V212)) = "", "", INDEX(Расчетный_ток, ROW(V212)))</f>
        <v/>
      </c>
      <c r="O214" s="119" t="str" cm="1">
        <f t="array" ref="O214">IF(INDEX(Наименование_потребителя, ROW(W212)) = "", "", INDEX(Наименование_потребителя, ROW(W212)))</f>
        <v/>
      </c>
      <c r="P214" s="119" t="str" cm="1">
        <f t="array" ref="P214">IF(INDEX(Условное_обозначение, ROW(X212)) = "", "", INDEX(Условное_обозначение, ROW(X212)))</f>
        <v/>
      </c>
    </row>
    <row r="215" spans="1:16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IF(INDEX(Тип, ROW(H213)) = "", "", INDEX(Тип, ROW(H213)))</f>
        <v/>
      </c>
      <c r="D215" s="119" t="str" cm="1">
        <f t="array" ref="D215">IF(INDEX(Автомат, ROW(I213)) = "", "", INDEX(Автомат, ROW(I213)))</f>
        <v/>
      </c>
      <c r="E215" s="119" t="str" cm="1">
        <f t="array" ref="E215">IF(INDEX(Производитель, ROW(J213)) = "", "", INDEX(Производитель, ROW(J213)))</f>
        <v/>
      </c>
      <c r="F215" s="119" t="str" cm="1">
        <f t="array" ref="F215">IF(INDEX(Номинал, ROW(K213)) = "", "", INDEX(Номинал, ROW(K213)))</f>
        <v/>
      </c>
      <c r="G215" s="119" t="str" cm="1">
        <f t="array" ref="G215">IF(INDEX(Ток_утечки_УЗО, ROW(L213)) = "", "", INDEX(Ток_утечки_УЗО, ROW(L213)))</f>
        <v/>
      </c>
      <c r="H215" s="119" t="str" cm="1">
        <f t="array" ref="H215">IF(INDEX(Марка_кабеля, ROW(M213)) = "", "", INDEX(Марка_кабеля, ROW(M213)))</f>
        <v/>
      </c>
      <c r="I215" s="119" t="str" cm="1">
        <f t="array" ref="I215">IF(INDEX(Сечение, ROW(N213)) = "", "", INDEX(Сечение, ROW(N213)))</f>
        <v/>
      </c>
      <c r="J215" s="119" t="str" cm="1">
        <f t="array" ref="J215">IF(INDEX(Фаза, ROW(O213)) = "", "", INDEX(Фаза, ROW(O213)))</f>
        <v/>
      </c>
      <c r="K215" s="119" t="str" cm="1">
        <f t="array" ref="K215">IF(INDEX(РЕ, ROW(P213)) = "", "", INDEX(РЕ, ROW(P213)))</f>
        <v/>
      </c>
      <c r="L215" s="119" t="str" cm="1">
        <f t="array" ref="L215">IF(INDEX(Класс, ROW(S213)) = "", "", INDEX(Класс, ROW(S213)))</f>
        <v/>
      </c>
      <c r="M215" s="119" t="str" cm="1">
        <f t="array" ref="M215">IF(INDEX(Установленная_мощность, ROW(U213)) = "", "", INDEX(Установленная_мощность, ROW(U213)))</f>
        <v/>
      </c>
      <c r="N215" s="119" t="str" cm="1">
        <f t="array" ref="N215">IF(INDEX(Расчетный_ток, ROW(V213)) = "", "", INDEX(Расчетный_ток, ROW(V213)))</f>
        <v/>
      </c>
      <c r="O215" s="119" t="str" cm="1">
        <f t="array" ref="O215">IF(INDEX(Наименование_потребителя, ROW(W213)) = "", "", INDEX(Наименование_потребителя, ROW(W213)))</f>
        <v/>
      </c>
      <c r="P215" s="119" t="str" cm="1">
        <f t="array" ref="P215">IF(INDEX(Условное_обозначение, ROW(X213)) = "", "", INDEX(Условное_обозначение, ROW(X213)))</f>
        <v/>
      </c>
    </row>
    <row r="216" spans="1:16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IF(INDEX(Тип, ROW(H214)) = "", "", INDEX(Тип, ROW(H214)))</f>
        <v/>
      </c>
      <c r="D216" s="119" t="str" cm="1">
        <f t="array" ref="D216">IF(INDEX(Автомат, ROW(I214)) = "", "", INDEX(Автомат, ROW(I214)))</f>
        <v/>
      </c>
      <c r="E216" s="119" t="str" cm="1">
        <f t="array" ref="E216">IF(INDEX(Производитель, ROW(J214)) = "", "", INDEX(Производитель, ROW(J214)))</f>
        <v/>
      </c>
      <c r="F216" s="119" t="str" cm="1">
        <f t="array" ref="F216">IF(INDEX(Номинал, ROW(K214)) = "", "", INDEX(Номинал, ROW(K214)))</f>
        <v/>
      </c>
      <c r="G216" s="119" t="str" cm="1">
        <f t="array" ref="G216">IF(INDEX(Ток_утечки_УЗО, ROW(L214)) = "", "", INDEX(Ток_утечки_УЗО, ROW(L214)))</f>
        <v/>
      </c>
      <c r="H216" s="119" t="str" cm="1">
        <f t="array" ref="H216">IF(INDEX(Марка_кабеля, ROW(M214)) = "", "", INDEX(Марка_кабеля, ROW(M214)))</f>
        <v/>
      </c>
      <c r="I216" s="119" t="str" cm="1">
        <f t="array" ref="I216">IF(INDEX(Сечение, ROW(N214)) = "", "", INDEX(Сечение, ROW(N214)))</f>
        <v/>
      </c>
      <c r="J216" s="119" t="str" cm="1">
        <f t="array" ref="J216">IF(INDEX(Фаза, ROW(O214)) = "", "", INDEX(Фаза, ROW(O214)))</f>
        <v/>
      </c>
      <c r="K216" s="119" t="str" cm="1">
        <f t="array" ref="K216">IF(INDEX(РЕ, ROW(P214)) = "", "", INDEX(РЕ, ROW(P214)))</f>
        <v/>
      </c>
      <c r="L216" s="119" t="str" cm="1">
        <f t="array" ref="L216">IF(INDEX(Класс, ROW(S214)) = "", "", INDEX(Класс, ROW(S214)))</f>
        <v/>
      </c>
      <c r="M216" s="119" t="str" cm="1">
        <f t="array" ref="M216">IF(INDEX(Установленная_мощность, ROW(U214)) = "", "", INDEX(Установленная_мощность, ROW(U214)))</f>
        <v/>
      </c>
      <c r="N216" s="119" t="str" cm="1">
        <f t="array" ref="N216">IF(INDEX(Расчетный_ток, ROW(V214)) = "", "", INDEX(Расчетный_ток, ROW(V214)))</f>
        <v/>
      </c>
      <c r="O216" s="119" t="str" cm="1">
        <f t="array" ref="O216">IF(INDEX(Наименование_потребителя, ROW(W214)) = "", "", INDEX(Наименование_потребителя, ROW(W214)))</f>
        <v/>
      </c>
      <c r="P216" s="119" t="str" cm="1">
        <f t="array" ref="P216">IF(INDEX(Условное_обозначение, ROW(X214)) = "", "", INDEX(Условное_обозначение, ROW(X214)))</f>
        <v/>
      </c>
    </row>
    <row r="217" spans="1:16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IF(INDEX(Тип, ROW(H215)) = "", "", INDEX(Тип, ROW(H215)))</f>
        <v/>
      </c>
      <c r="D217" s="119" t="str" cm="1">
        <f t="array" ref="D217">IF(INDEX(Автомат, ROW(I215)) = "", "", INDEX(Автомат, ROW(I215)))</f>
        <v/>
      </c>
      <c r="E217" s="119" t="str" cm="1">
        <f t="array" ref="E217">IF(INDEX(Производитель, ROW(J215)) = "", "", INDEX(Производитель, ROW(J215)))</f>
        <v/>
      </c>
      <c r="F217" s="119" t="str" cm="1">
        <f t="array" ref="F217">IF(INDEX(Номинал, ROW(K215)) = "", "", INDEX(Номинал, ROW(K215)))</f>
        <v/>
      </c>
      <c r="G217" s="119" t="str" cm="1">
        <f t="array" ref="G217">IF(INDEX(Ток_утечки_УЗО, ROW(L215)) = "", "", INDEX(Ток_утечки_УЗО, ROW(L215)))</f>
        <v/>
      </c>
      <c r="H217" s="119" t="str" cm="1">
        <f t="array" ref="H217">IF(INDEX(Марка_кабеля, ROW(M215)) = "", "", INDEX(Марка_кабеля, ROW(M215)))</f>
        <v/>
      </c>
      <c r="I217" s="119" t="str" cm="1">
        <f t="array" ref="I217">IF(INDEX(Сечение, ROW(N215)) = "", "", INDEX(Сечение, ROW(N215)))</f>
        <v/>
      </c>
      <c r="J217" s="119" t="str" cm="1">
        <f t="array" ref="J217">IF(INDEX(Фаза, ROW(O215)) = "", "", INDEX(Фаза, ROW(O215)))</f>
        <v/>
      </c>
      <c r="K217" s="119" t="str" cm="1">
        <f t="array" ref="K217">IF(INDEX(РЕ, ROW(P215)) = "", "", INDEX(РЕ, ROW(P215)))</f>
        <v/>
      </c>
      <c r="L217" s="119" t="str" cm="1">
        <f t="array" ref="L217">IF(INDEX(Класс, ROW(S215)) = "", "", INDEX(Класс, ROW(S215)))</f>
        <v/>
      </c>
      <c r="M217" s="119" t="str" cm="1">
        <f t="array" ref="M217">IF(INDEX(Установленная_мощность, ROW(U215)) = "", "", INDEX(Установленная_мощность, ROW(U215)))</f>
        <v/>
      </c>
      <c r="N217" s="119" t="str" cm="1">
        <f t="array" ref="N217">IF(INDEX(Расчетный_ток, ROW(V215)) = "", "", INDEX(Расчетный_ток, ROW(V215)))</f>
        <v/>
      </c>
      <c r="O217" s="119" t="str" cm="1">
        <f t="array" ref="O217">IF(INDEX(Наименование_потребителя, ROW(W215)) = "", "", INDEX(Наименование_потребителя, ROW(W215)))</f>
        <v/>
      </c>
      <c r="P217" s="119" t="str" cm="1">
        <f t="array" ref="P217">IF(INDEX(Условное_обозначение, ROW(X215)) = "", "", INDEX(Условное_обозначение, ROW(X215)))</f>
        <v/>
      </c>
    </row>
    <row r="218" spans="1:16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IF(INDEX(Тип, ROW(H216)) = "", "", INDEX(Тип, ROW(H216)))</f>
        <v/>
      </c>
      <c r="D218" s="119" t="str" cm="1">
        <f t="array" ref="D218">IF(INDEX(Автомат, ROW(I216)) = "", "", INDEX(Автомат, ROW(I216)))</f>
        <v/>
      </c>
      <c r="E218" s="119" t="str" cm="1">
        <f t="array" ref="E218">IF(INDEX(Производитель, ROW(J216)) = "", "", INDEX(Производитель, ROW(J216)))</f>
        <v/>
      </c>
      <c r="F218" s="119" t="str" cm="1">
        <f t="array" ref="F218">IF(INDEX(Номинал, ROW(K216)) = "", "", INDEX(Номинал, ROW(K216)))</f>
        <v/>
      </c>
      <c r="G218" s="119" t="str" cm="1">
        <f t="array" ref="G218">IF(INDEX(Ток_утечки_УЗО, ROW(L216)) = "", "", INDEX(Ток_утечки_УЗО, ROW(L216)))</f>
        <v/>
      </c>
      <c r="H218" s="119" t="str" cm="1">
        <f t="array" ref="H218">IF(INDEX(Марка_кабеля, ROW(M216)) = "", "", INDEX(Марка_кабеля, ROW(M216)))</f>
        <v/>
      </c>
      <c r="I218" s="119" t="str" cm="1">
        <f t="array" ref="I218">IF(INDEX(Сечение, ROW(N216)) = "", "", INDEX(Сечение, ROW(N216)))</f>
        <v/>
      </c>
      <c r="J218" s="119" t="str" cm="1">
        <f t="array" ref="J218">IF(INDEX(Фаза, ROW(O216)) = "", "", INDEX(Фаза, ROW(O216)))</f>
        <v/>
      </c>
      <c r="K218" s="119" t="str" cm="1">
        <f t="array" ref="K218">IF(INDEX(РЕ, ROW(P216)) = "", "", INDEX(РЕ, ROW(P216)))</f>
        <v/>
      </c>
      <c r="L218" s="119" t="str" cm="1">
        <f t="array" ref="L218">IF(INDEX(Класс, ROW(S216)) = "", "", INDEX(Класс, ROW(S216)))</f>
        <v/>
      </c>
      <c r="M218" s="119" t="str" cm="1">
        <f t="array" ref="M218">IF(INDEX(Установленная_мощность, ROW(U216)) = "", "", INDEX(Установленная_мощность, ROW(U216)))</f>
        <v/>
      </c>
      <c r="N218" s="119" t="str" cm="1">
        <f t="array" ref="N218">IF(INDEX(Расчетный_ток, ROW(V216)) = "", "", INDEX(Расчетный_ток, ROW(V216)))</f>
        <v/>
      </c>
      <c r="O218" s="119" t="str" cm="1">
        <f t="array" ref="O218">IF(INDEX(Наименование_потребителя, ROW(W216)) = "", "", INDEX(Наименование_потребителя, ROW(W216)))</f>
        <v/>
      </c>
      <c r="P218" s="119" t="str" cm="1">
        <f t="array" ref="P218">IF(INDEX(Условное_обозначение, ROW(X216)) = "", "", INDEX(Условное_обозначение, ROW(X216)))</f>
        <v/>
      </c>
    </row>
    <row r="219" spans="1:16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IF(INDEX(Тип, ROW(H217)) = "", "", INDEX(Тип, ROW(H217)))</f>
        <v/>
      </c>
      <c r="D219" s="119" t="str" cm="1">
        <f t="array" ref="D219">IF(INDEX(Автомат, ROW(I217)) = "", "", INDEX(Автомат, ROW(I217)))</f>
        <v/>
      </c>
      <c r="E219" s="119" t="str" cm="1">
        <f t="array" ref="E219">IF(INDEX(Производитель, ROW(J217)) = "", "", INDEX(Производитель, ROW(J217)))</f>
        <v/>
      </c>
      <c r="F219" s="119" t="str" cm="1">
        <f t="array" ref="F219">IF(INDEX(Номинал, ROW(K217)) = "", "", INDEX(Номинал, ROW(K217)))</f>
        <v/>
      </c>
      <c r="G219" s="119" t="str" cm="1">
        <f t="array" ref="G219">IF(INDEX(Ток_утечки_УЗО, ROW(L217)) = "", "", INDEX(Ток_утечки_УЗО, ROW(L217)))</f>
        <v/>
      </c>
      <c r="H219" s="119" t="str" cm="1">
        <f t="array" ref="H219">IF(INDEX(Марка_кабеля, ROW(M217)) = "", "", INDEX(Марка_кабеля, ROW(M217)))</f>
        <v/>
      </c>
      <c r="I219" s="119" t="str" cm="1">
        <f t="array" ref="I219">IF(INDEX(Сечение, ROW(N217)) = "", "", INDEX(Сечение, ROW(N217)))</f>
        <v/>
      </c>
      <c r="J219" s="119" t="str" cm="1">
        <f t="array" ref="J219">IF(INDEX(Фаза, ROW(O217)) = "", "", INDEX(Фаза, ROW(O217)))</f>
        <v/>
      </c>
      <c r="K219" s="119" t="str" cm="1">
        <f t="array" ref="K219">IF(INDEX(РЕ, ROW(P217)) = "", "", INDEX(РЕ, ROW(P217)))</f>
        <v/>
      </c>
      <c r="L219" s="119" t="str" cm="1">
        <f t="array" ref="L219">IF(INDEX(Класс, ROW(S217)) = "", "", INDEX(Класс, ROW(S217)))</f>
        <v/>
      </c>
      <c r="M219" s="119" t="str" cm="1">
        <f t="array" ref="M219">IF(INDEX(Установленная_мощность, ROW(U217)) = "", "", INDEX(Установленная_мощность, ROW(U217)))</f>
        <v/>
      </c>
      <c r="N219" s="119" t="str" cm="1">
        <f t="array" ref="N219">IF(INDEX(Расчетный_ток, ROW(V217)) = "", "", INDEX(Расчетный_ток, ROW(V217)))</f>
        <v/>
      </c>
      <c r="O219" s="119" t="str" cm="1">
        <f t="array" ref="O219">IF(INDEX(Наименование_потребителя, ROW(W217)) = "", "", INDEX(Наименование_потребителя, ROW(W217)))</f>
        <v/>
      </c>
      <c r="P219" s="119" t="str" cm="1">
        <f t="array" ref="P219">IF(INDEX(Условное_обозначение, ROW(X217)) = "", "", INDEX(Условное_обозначение, ROW(X217)))</f>
        <v/>
      </c>
    </row>
    <row r="220" spans="1:16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IF(INDEX(Тип, ROW(H218)) = "", "", INDEX(Тип, ROW(H218)))</f>
        <v/>
      </c>
      <c r="D220" s="119" t="str" cm="1">
        <f t="array" ref="D220">IF(INDEX(Автомат, ROW(I218)) = "", "", INDEX(Автомат, ROW(I218)))</f>
        <v/>
      </c>
      <c r="E220" s="119" t="str" cm="1">
        <f t="array" ref="E220">IF(INDEX(Производитель, ROW(J218)) = "", "", INDEX(Производитель, ROW(J218)))</f>
        <v/>
      </c>
      <c r="F220" s="119" t="str" cm="1">
        <f t="array" ref="F220">IF(INDEX(Номинал, ROW(K218)) = "", "", INDEX(Номинал, ROW(K218)))</f>
        <v/>
      </c>
      <c r="G220" s="119" t="str" cm="1">
        <f t="array" ref="G220">IF(INDEX(Ток_утечки_УЗО, ROW(L218)) = "", "", INDEX(Ток_утечки_УЗО, ROW(L218)))</f>
        <v/>
      </c>
      <c r="H220" s="119" t="str" cm="1">
        <f t="array" ref="H220">IF(INDEX(Марка_кабеля, ROW(M218)) = "", "", INDEX(Марка_кабеля, ROW(M218)))</f>
        <v/>
      </c>
      <c r="I220" s="119" t="str" cm="1">
        <f t="array" ref="I220">IF(INDEX(Сечение, ROW(N218)) = "", "", INDEX(Сечение, ROW(N218)))</f>
        <v/>
      </c>
      <c r="J220" s="119" t="str" cm="1">
        <f t="array" ref="J220">IF(INDEX(Фаза, ROW(O218)) = "", "", INDEX(Фаза, ROW(O218)))</f>
        <v/>
      </c>
      <c r="K220" s="119" t="str" cm="1">
        <f t="array" ref="K220">IF(INDEX(РЕ, ROW(P218)) = "", "", INDEX(РЕ, ROW(P218)))</f>
        <v/>
      </c>
      <c r="L220" s="119" t="str" cm="1">
        <f t="array" ref="L220">IF(INDEX(Класс, ROW(S218)) = "", "", INDEX(Класс, ROW(S218)))</f>
        <v/>
      </c>
      <c r="M220" s="119" t="str" cm="1">
        <f t="array" ref="M220">IF(INDEX(Установленная_мощность, ROW(U218)) = "", "", INDEX(Установленная_мощность, ROW(U218)))</f>
        <v/>
      </c>
      <c r="N220" s="119" t="str" cm="1">
        <f t="array" ref="N220">IF(INDEX(Расчетный_ток, ROW(V218)) = "", "", INDEX(Расчетный_ток, ROW(V218)))</f>
        <v/>
      </c>
      <c r="O220" s="119" t="str" cm="1">
        <f t="array" ref="O220">IF(INDEX(Наименование_потребителя, ROW(W218)) = "", "", INDEX(Наименование_потребителя, ROW(W218)))</f>
        <v/>
      </c>
      <c r="P220" s="119" t="str" cm="1">
        <f t="array" ref="P220">IF(INDEX(Условное_обозначение, ROW(X218)) = "", "", INDEX(Условное_обозначение, ROW(X218)))</f>
        <v/>
      </c>
    </row>
    <row r="221" spans="1:16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IF(INDEX(Тип, ROW(H219)) = "", "", INDEX(Тип, ROW(H219)))</f>
        <v/>
      </c>
      <c r="D221" s="119" t="str" cm="1">
        <f t="array" ref="D221">IF(INDEX(Автомат, ROW(I219)) = "", "", INDEX(Автомат, ROW(I219)))</f>
        <v/>
      </c>
      <c r="E221" s="119" t="str" cm="1">
        <f t="array" ref="E221">IF(INDEX(Производитель, ROW(J219)) = "", "", INDEX(Производитель, ROW(J219)))</f>
        <v/>
      </c>
      <c r="F221" s="119" t="str" cm="1">
        <f t="array" ref="F221">IF(INDEX(Номинал, ROW(K219)) = "", "", INDEX(Номинал, ROW(K219)))</f>
        <v/>
      </c>
      <c r="G221" s="119" t="str" cm="1">
        <f t="array" ref="G221">IF(INDEX(Ток_утечки_УЗО, ROW(L219)) = "", "", INDEX(Ток_утечки_УЗО, ROW(L219)))</f>
        <v/>
      </c>
      <c r="H221" s="119" t="str" cm="1">
        <f t="array" ref="H221">IF(INDEX(Марка_кабеля, ROW(M219)) = "", "", INDEX(Марка_кабеля, ROW(M219)))</f>
        <v/>
      </c>
      <c r="I221" s="119" t="str" cm="1">
        <f t="array" ref="I221">IF(INDEX(Сечение, ROW(N219)) = "", "", INDEX(Сечение, ROW(N219)))</f>
        <v/>
      </c>
      <c r="J221" s="119" t="str" cm="1">
        <f t="array" ref="J221">IF(INDEX(Фаза, ROW(O219)) = "", "", INDEX(Фаза, ROW(O219)))</f>
        <v/>
      </c>
      <c r="K221" s="119" t="str" cm="1">
        <f t="array" ref="K221">IF(INDEX(РЕ, ROW(P219)) = "", "", INDEX(РЕ, ROW(P219)))</f>
        <v/>
      </c>
      <c r="L221" s="119" t="str" cm="1">
        <f t="array" ref="L221">IF(INDEX(Класс, ROW(S219)) = "", "", INDEX(Класс, ROW(S219)))</f>
        <v/>
      </c>
      <c r="M221" s="119" t="str" cm="1">
        <f t="array" ref="M221">IF(INDEX(Установленная_мощность, ROW(U219)) = "", "", INDEX(Установленная_мощность, ROW(U219)))</f>
        <v/>
      </c>
      <c r="N221" s="119" t="str" cm="1">
        <f t="array" ref="N221">IF(INDEX(Расчетный_ток, ROW(V219)) = "", "", INDEX(Расчетный_ток, ROW(V219)))</f>
        <v/>
      </c>
      <c r="O221" s="119" t="str" cm="1">
        <f t="array" ref="O221">IF(INDEX(Наименование_потребителя, ROW(W219)) = "", "", INDEX(Наименование_потребителя, ROW(W219)))</f>
        <v/>
      </c>
      <c r="P221" s="119" t="str" cm="1">
        <f t="array" ref="P221">IF(INDEX(Условное_обозначение, ROW(X219)) = "", "", INDEX(Условное_обозначение, ROW(X219)))</f>
        <v/>
      </c>
    </row>
    <row r="222" spans="1:16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IF(INDEX(Тип, ROW(H220)) = "", "", INDEX(Тип, ROW(H220)))</f>
        <v/>
      </c>
      <c r="D222" s="119" t="str" cm="1">
        <f t="array" ref="D222">IF(INDEX(Автомат, ROW(I220)) = "", "", INDEX(Автомат, ROW(I220)))</f>
        <v/>
      </c>
      <c r="E222" s="119" t="str" cm="1">
        <f t="array" ref="E222">IF(INDEX(Производитель, ROW(J220)) = "", "", INDEX(Производитель, ROW(J220)))</f>
        <v/>
      </c>
      <c r="F222" s="119" t="str" cm="1">
        <f t="array" ref="F222">IF(INDEX(Номинал, ROW(K220)) = "", "", INDEX(Номинал, ROW(K220)))</f>
        <v/>
      </c>
      <c r="G222" s="119" t="str" cm="1">
        <f t="array" ref="G222">IF(INDEX(Ток_утечки_УЗО, ROW(L220)) = "", "", INDEX(Ток_утечки_УЗО, ROW(L220)))</f>
        <v/>
      </c>
      <c r="H222" s="119" t="str" cm="1">
        <f t="array" ref="H222">IF(INDEX(Марка_кабеля, ROW(M220)) = "", "", INDEX(Марка_кабеля, ROW(M220)))</f>
        <v/>
      </c>
      <c r="I222" s="119" t="str" cm="1">
        <f t="array" ref="I222">IF(INDEX(Сечение, ROW(N220)) = "", "", INDEX(Сечение, ROW(N220)))</f>
        <v/>
      </c>
      <c r="J222" s="119" t="str" cm="1">
        <f t="array" ref="J222">IF(INDEX(Фаза, ROW(O220)) = "", "", INDEX(Фаза, ROW(O220)))</f>
        <v/>
      </c>
      <c r="K222" s="119" t="str" cm="1">
        <f t="array" ref="K222">IF(INDEX(РЕ, ROW(P220)) = "", "", INDEX(РЕ, ROW(P220)))</f>
        <v/>
      </c>
      <c r="L222" s="119" t="str" cm="1">
        <f t="array" ref="L222">IF(INDEX(Класс, ROW(S220)) = "", "", INDEX(Класс, ROW(S220)))</f>
        <v/>
      </c>
      <c r="M222" s="119" t="str" cm="1">
        <f t="array" ref="M222">IF(INDEX(Установленная_мощность, ROW(U220)) = "", "", INDEX(Установленная_мощность, ROW(U220)))</f>
        <v/>
      </c>
      <c r="N222" s="119" t="str" cm="1">
        <f t="array" ref="N222">IF(INDEX(Расчетный_ток, ROW(V220)) = "", "", INDEX(Расчетный_ток, ROW(V220)))</f>
        <v/>
      </c>
      <c r="O222" s="119" t="str" cm="1">
        <f t="array" ref="O222">IF(INDEX(Наименование_потребителя, ROW(W220)) = "", "", INDEX(Наименование_потребителя, ROW(W220)))</f>
        <v/>
      </c>
      <c r="P222" s="119" t="str" cm="1">
        <f t="array" ref="P222">IF(INDEX(Условное_обозначение, ROW(X220)) = "", "", INDEX(Условное_обозначение, ROW(X220)))</f>
        <v/>
      </c>
    </row>
    <row r="223" spans="1:16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IF(INDEX(Тип, ROW(H221)) = "", "", INDEX(Тип, ROW(H221)))</f>
        <v/>
      </c>
      <c r="D223" s="119" t="str" cm="1">
        <f t="array" ref="D223">IF(INDEX(Автомат, ROW(I221)) = "", "", INDEX(Автомат, ROW(I221)))</f>
        <v/>
      </c>
      <c r="E223" s="119" t="str" cm="1">
        <f t="array" ref="E223">IF(INDEX(Производитель, ROW(J221)) = "", "", INDEX(Производитель, ROW(J221)))</f>
        <v/>
      </c>
      <c r="F223" s="119" t="str" cm="1">
        <f t="array" ref="F223">IF(INDEX(Номинал, ROW(K221)) = "", "", INDEX(Номинал, ROW(K221)))</f>
        <v/>
      </c>
      <c r="G223" s="119" t="str" cm="1">
        <f t="array" ref="G223">IF(INDEX(Ток_утечки_УЗО, ROW(L221)) = "", "", INDEX(Ток_утечки_УЗО, ROW(L221)))</f>
        <v/>
      </c>
      <c r="H223" s="119" t="str" cm="1">
        <f t="array" ref="H223">IF(INDEX(Марка_кабеля, ROW(M221)) = "", "", INDEX(Марка_кабеля, ROW(M221)))</f>
        <v/>
      </c>
      <c r="I223" s="119" t="str" cm="1">
        <f t="array" ref="I223">IF(INDEX(Сечение, ROW(N221)) = "", "", INDEX(Сечение, ROW(N221)))</f>
        <v/>
      </c>
      <c r="J223" s="119" t="str" cm="1">
        <f t="array" ref="J223">IF(INDEX(Фаза, ROW(O221)) = "", "", INDEX(Фаза, ROW(O221)))</f>
        <v/>
      </c>
      <c r="K223" s="119" t="str" cm="1">
        <f t="array" ref="K223">IF(INDEX(РЕ, ROW(P221)) = "", "", INDEX(РЕ, ROW(P221)))</f>
        <v/>
      </c>
      <c r="L223" s="119" t="str" cm="1">
        <f t="array" ref="L223">IF(INDEX(Класс, ROW(S221)) = "", "", INDEX(Класс, ROW(S221)))</f>
        <v/>
      </c>
      <c r="M223" s="119" t="str" cm="1">
        <f t="array" ref="M223">IF(INDEX(Установленная_мощность, ROW(U221)) = "", "", INDEX(Установленная_мощность, ROW(U221)))</f>
        <v/>
      </c>
      <c r="N223" s="119" t="str" cm="1">
        <f t="array" ref="N223">IF(INDEX(Расчетный_ток, ROW(V221)) = "", "", INDEX(Расчетный_ток, ROW(V221)))</f>
        <v/>
      </c>
      <c r="O223" s="119" t="str" cm="1">
        <f t="array" ref="O223">IF(INDEX(Наименование_потребителя, ROW(W221)) = "", "", INDEX(Наименование_потребителя, ROW(W221)))</f>
        <v/>
      </c>
      <c r="P223" s="119" t="str" cm="1">
        <f t="array" ref="P223">IF(INDEX(Условное_обозначение, ROW(X221)) = "", "", INDEX(Условное_обозначение, ROW(X221)))</f>
        <v/>
      </c>
    </row>
    <row r="224" spans="1:16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IF(INDEX(Тип, ROW(H222)) = "", "", INDEX(Тип, ROW(H222)))</f>
        <v/>
      </c>
      <c r="D224" s="119" t="str" cm="1">
        <f t="array" ref="D224">IF(INDEX(Автомат, ROW(I222)) = "", "", INDEX(Автомат, ROW(I222)))</f>
        <v/>
      </c>
      <c r="E224" s="119" t="str" cm="1">
        <f t="array" ref="E224">IF(INDEX(Производитель, ROW(J222)) = "", "", INDEX(Производитель, ROW(J222)))</f>
        <v/>
      </c>
      <c r="F224" s="119" t="str" cm="1">
        <f t="array" ref="F224">IF(INDEX(Номинал, ROW(K222)) = "", "", INDEX(Номинал, ROW(K222)))</f>
        <v/>
      </c>
      <c r="G224" s="119" t="str" cm="1">
        <f t="array" ref="G224">IF(INDEX(Ток_утечки_УЗО, ROW(L222)) = "", "", INDEX(Ток_утечки_УЗО, ROW(L222)))</f>
        <v/>
      </c>
      <c r="H224" s="119" t="str" cm="1">
        <f t="array" ref="H224">IF(INDEX(Марка_кабеля, ROW(M222)) = "", "", INDEX(Марка_кабеля, ROW(M222)))</f>
        <v/>
      </c>
      <c r="I224" s="119" t="str" cm="1">
        <f t="array" ref="I224">IF(INDEX(Сечение, ROW(N222)) = "", "", INDEX(Сечение, ROW(N222)))</f>
        <v/>
      </c>
      <c r="J224" s="119" t="str" cm="1">
        <f t="array" ref="J224">IF(INDEX(Фаза, ROW(O222)) = "", "", INDEX(Фаза, ROW(O222)))</f>
        <v/>
      </c>
      <c r="K224" s="119" t="str" cm="1">
        <f t="array" ref="K224">IF(INDEX(РЕ, ROW(P222)) = "", "", INDEX(РЕ, ROW(P222)))</f>
        <v/>
      </c>
      <c r="L224" s="119" t="str" cm="1">
        <f t="array" ref="L224">IF(INDEX(Класс, ROW(S222)) = "", "", INDEX(Класс, ROW(S222)))</f>
        <v/>
      </c>
      <c r="M224" s="119" t="str" cm="1">
        <f t="array" ref="M224">IF(INDEX(Установленная_мощность, ROW(U222)) = "", "", INDEX(Установленная_мощность, ROW(U222)))</f>
        <v/>
      </c>
      <c r="N224" s="119" t="str" cm="1">
        <f t="array" ref="N224">IF(INDEX(Расчетный_ток, ROW(V222)) = "", "", INDEX(Расчетный_ток, ROW(V222)))</f>
        <v/>
      </c>
      <c r="O224" s="119" t="str" cm="1">
        <f t="array" ref="O224">IF(INDEX(Наименование_потребителя, ROW(W222)) = "", "", INDEX(Наименование_потребителя, ROW(W222)))</f>
        <v/>
      </c>
      <c r="P224" s="119" t="str" cm="1">
        <f t="array" ref="P224">IF(INDEX(Условное_обозначение, ROW(X222)) = "", "", INDEX(Условное_обозначение, ROW(X222)))</f>
        <v/>
      </c>
    </row>
    <row r="225" spans="1:16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IF(INDEX(Тип, ROW(H223)) = "", "", INDEX(Тип, ROW(H223)))</f>
        <v/>
      </c>
      <c r="D225" s="119" t="str" cm="1">
        <f t="array" ref="D225">IF(INDEX(Автомат, ROW(I223)) = "", "", INDEX(Автомат, ROW(I223)))</f>
        <v/>
      </c>
      <c r="E225" s="119" t="str" cm="1">
        <f t="array" ref="E225">IF(INDEX(Производитель, ROW(J223)) = "", "", INDEX(Производитель, ROW(J223)))</f>
        <v/>
      </c>
      <c r="F225" s="119" t="str" cm="1">
        <f t="array" ref="F225">IF(INDEX(Номинал, ROW(K223)) = "", "", INDEX(Номинал, ROW(K223)))</f>
        <v/>
      </c>
      <c r="G225" s="119" t="str" cm="1">
        <f t="array" ref="G225">IF(INDEX(Ток_утечки_УЗО, ROW(L223)) = "", "", INDEX(Ток_утечки_УЗО, ROW(L223)))</f>
        <v/>
      </c>
      <c r="H225" s="119" t="str" cm="1">
        <f t="array" ref="H225">IF(INDEX(Марка_кабеля, ROW(M223)) = "", "", INDEX(Марка_кабеля, ROW(M223)))</f>
        <v/>
      </c>
      <c r="I225" s="119" t="str" cm="1">
        <f t="array" ref="I225">IF(INDEX(Сечение, ROW(N223)) = "", "", INDEX(Сечение, ROW(N223)))</f>
        <v/>
      </c>
      <c r="J225" s="119" t="str" cm="1">
        <f t="array" ref="J225">IF(INDEX(Фаза, ROW(O223)) = "", "", INDEX(Фаза, ROW(O223)))</f>
        <v/>
      </c>
      <c r="K225" s="119" t="str" cm="1">
        <f t="array" ref="K225">IF(INDEX(РЕ, ROW(P223)) = "", "", INDEX(РЕ, ROW(P223)))</f>
        <v/>
      </c>
      <c r="L225" s="119" t="str" cm="1">
        <f t="array" ref="L225">IF(INDEX(Класс, ROW(S223)) = "", "", INDEX(Класс, ROW(S223)))</f>
        <v/>
      </c>
      <c r="M225" s="119" t="str" cm="1">
        <f t="array" ref="M225">IF(INDEX(Установленная_мощность, ROW(U223)) = "", "", INDEX(Установленная_мощность, ROW(U223)))</f>
        <v/>
      </c>
      <c r="N225" s="119" t="str" cm="1">
        <f t="array" ref="N225">IF(INDEX(Расчетный_ток, ROW(V223)) = "", "", INDEX(Расчетный_ток, ROW(V223)))</f>
        <v/>
      </c>
      <c r="O225" s="119" t="str" cm="1">
        <f t="array" ref="O225">IF(INDEX(Наименование_потребителя, ROW(W223)) = "", "", INDEX(Наименование_потребителя, ROW(W223)))</f>
        <v/>
      </c>
      <c r="P225" s="119" t="str" cm="1">
        <f t="array" ref="P225">IF(INDEX(Условное_обозначение, ROW(X223)) = "", "", INDEX(Условное_обозначение, ROW(X223)))</f>
        <v/>
      </c>
    </row>
    <row r="226" spans="1:16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IF(INDEX(Тип, ROW(H224)) = "", "", INDEX(Тип, ROW(H224)))</f>
        <v/>
      </c>
      <c r="D226" s="119" t="str" cm="1">
        <f t="array" ref="D226">IF(INDEX(Автомат, ROW(I224)) = "", "", INDEX(Автомат, ROW(I224)))</f>
        <v/>
      </c>
      <c r="E226" s="119" t="str" cm="1">
        <f t="array" ref="E226">IF(INDEX(Производитель, ROW(J224)) = "", "", INDEX(Производитель, ROW(J224)))</f>
        <v/>
      </c>
      <c r="F226" s="119" t="str" cm="1">
        <f t="array" ref="F226">IF(INDEX(Номинал, ROW(K224)) = "", "", INDEX(Номинал, ROW(K224)))</f>
        <v/>
      </c>
      <c r="G226" s="119" t="str" cm="1">
        <f t="array" ref="G226">IF(INDEX(Ток_утечки_УЗО, ROW(L224)) = "", "", INDEX(Ток_утечки_УЗО, ROW(L224)))</f>
        <v/>
      </c>
      <c r="H226" s="119" t="str" cm="1">
        <f t="array" ref="H226">IF(INDEX(Марка_кабеля, ROW(M224)) = "", "", INDEX(Марка_кабеля, ROW(M224)))</f>
        <v/>
      </c>
      <c r="I226" s="119" t="str" cm="1">
        <f t="array" ref="I226">IF(INDEX(Сечение, ROW(N224)) = "", "", INDEX(Сечение, ROW(N224)))</f>
        <v/>
      </c>
      <c r="J226" s="119" t="str" cm="1">
        <f t="array" ref="J226">IF(INDEX(Фаза, ROW(O224)) = "", "", INDEX(Фаза, ROW(O224)))</f>
        <v/>
      </c>
      <c r="K226" s="119" t="str" cm="1">
        <f t="array" ref="K226">IF(INDEX(РЕ, ROW(P224)) = "", "", INDEX(РЕ, ROW(P224)))</f>
        <v/>
      </c>
      <c r="L226" s="119" t="str" cm="1">
        <f t="array" ref="L226">IF(INDEX(Класс, ROW(S224)) = "", "", INDEX(Класс, ROW(S224)))</f>
        <v/>
      </c>
      <c r="M226" s="119" t="str" cm="1">
        <f t="array" ref="M226">IF(INDEX(Установленная_мощность, ROW(U224)) = "", "", INDEX(Установленная_мощность, ROW(U224)))</f>
        <v/>
      </c>
      <c r="N226" s="119" t="str" cm="1">
        <f t="array" ref="N226">IF(INDEX(Расчетный_ток, ROW(V224)) = "", "", INDEX(Расчетный_ток, ROW(V224)))</f>
        <v/>
      </c>
      <c r="O226" s="119" t="str" cm="1">
        <f t="array" ref="O226">IF(INDEX(Наименование_потребителя, ROW(W224)) = "", "", INDEX(Наименование_потребителя, ROW(W224)))</f>
        <v/>
      </c>
      <c r="P226" s="119" t="str" cm="1">
        <f t="array" ref="P226">IF(INDEX(Условное_обозначение, ROW(X224)) = "", "", INDEX(Условное_обозначение, ROW(X224)))</f>
        <v/>
      </c>
    </row>
    <row r="227" spans="1:16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IF(INDEX(Тип, ROW(H225)) = "", "", INDEX(Тип, ROW(H225)))</f>
        <v/>
      </c>
      <c r="D227" s="119" t="str" cm="1">
        <f t="array" ref="D227">IF(INDEX(Автомат, ROW(I225)) = "", "", INDEX(Автомат, ROW(I225)))</f>
        <v/>
      </c>
      <c r="E227" s="119" t="str" cm="1">
        <f t="array" ref="E227">IF(INDEX(Производитель, ROW(J225)) = "", "", INDEX(Производитель, ROW(J225)))</f>
        <v/>
      </c>
      <c r="F227" s="119" t="str" cm="1">
        <f t="array" ref="F227">IF(INDEX(Номинал, ROW(K225)) = "", "", INDEX(Номинал, ROW(K225)))</f>
        <v/>
      </c>
      <c r="G227" s="119" t="str" cm="1">
        <f t="array" ref="G227">IF(INDEX(Ток_утечки_УЗО, ROW(L225)) = "", "", INDEX(Ток_утечки_УЗО, ROW(L225)))</f>
        <v/>
      </c>
      <c r="H227" s="119" t="str" cm="1">
        <f t="array" ref="H227">IF(INDEX(Марка_кабеля, ROW(M225)) = "", "", INDEX(Марка_кабеля, ROW(M225)))</f>
        <v/>
      </c>
      <c r="I227" s="119" t="str" cm="1">
        <f t="array" ref="I227">IF(INDEX(Сечение, ROW(N225)) = "", "", INDEX(Сечение, ROW(N225)))</f>
        <v/>
      </c>
      <c r="J227" s="119" t="str" cm="1">
        <f t="array" ref="J227">IF(INDEX(Фаза, ROW(O225)) = "", "", INDEX(Фаза, ROW(O225)))</f>
        <v/>
      </c>
      <c r="K227" s="119" t="str" cm="1">
        <f t="array" ref="K227">IF(INDEX(РЕ, ROW(P225)) = "", "", INDEX(РЕ, ROW(P225)))</f>
        <v/>
      </c>
      <c r="L227" s="119" t="str" cm="1">
        <f t="array" ref="L227">IF(INDEX(Класс, ROW(S225)) = "", "", INDEX(Класс, ROW(S225)))</f>
        <v/>
      </c>
      <c r="M227" s="119" t="str" cm="1">
        <f t="array" ref="M227">IF(INDEX(Установленная_мощность, ROW(U225)) = "", "", INDEX(Установленная_мощность, ROW(U225)))</f>
        <v/>
      </c>
      <c r="N227" s="119" t="str" cm="1">
        <f t="array" ref="N227">IF(INDEX(Расчетный_ток, ROW(V225)) = "", "", INDEX(Расчетный_ток, ROW(V225)))</f>
        <v/>
      </c>
      <c r="O227" s="119" t="str" cm="1">
        <f t="array" ref="O227">IF(INDEX(Наименование_потребителя, ROW(W225)) = "", "", INDEX(Наименование_потребителя, ROW(W225)))</f>
        <v/>
      </c>
      <c r="P227" s="119" t="str" cm="1">
        <f t="array" ref="P227">IF(INDEX(Условное_обозначение, ROW(X225)) = "", "", INDEX(Условное_обозначение, ROW(X225)))</f>
        <v/>
      </c>
    </row>
    <row r="228" spans="1:16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IF(INDEX(Тип, ROW(H226)) = "", "", INDEX(Тип, ROW(H226)))</f>
        <v/>
      </c>
      <c r="D228" s="119" t="str" cm="1">
        <f t="array" ref="D228">IF(INDEX(Автомат, ROW(I226)) = "", "", INDEX(Автомат, ROW(I226)))</f>
        <v/>
      </c>
      <c r="E228" s="119" t="str" cm="1">
        <f t="array" ref="E228">IF(INDEX(Производитель, ROW(J226)) = "", "", INDEX(Производитель, ROW(J226)))</f>
        <v/>
      </c>
      <c r="F228" s="119" t="str" cm="1">
        <f t="array" ref="F228">IF(INDEX(Номинал, ROW(K226)) = "", "", INDEX(Номинал, ROW(K226)))</f>
        <v/>
      </c>
      <c r="G228" s="119" t="str" cm="1">
        <f t="array" ref="G228">IF(INDEX(Ток_утечки_УЗО, ROW(L226)) = "", "", INDEX(Ток_утечки_УЗО, ROW(L226)))</f>
        <v/>
      </c>
      <c r="H228" s="119" t="str" cm="1">
        <f t="array" ref="H228">IF(INDEX(Марка_кабеля, ROW(M226)) = "", "", INDEX(Марка_кабеля, ROW(M226)))</f>
        <v/>
      </c>
      <c r="I228" s="119" t="str" cm="1">
        <f t="array" ref="I228">IF(INDEX(Сечение, ROW(N226)) = "", "", INDEX(Сечение, ROW(N226)))</f>
        <v/>
      </c>
      <c r="J228" s="119" t="str" cm="1">
        <f t="array" ref="J228">IF(INDEX(Фаза, ROW(O226)) = "", "", INDEX(Фаза, ROW(O226)))</f>
        <v/>
      </c>
      <c r="K228" s="119" t="str" cm="1">
        <f t="array" ref="K228">IF(INDEX(РЕ, ROW(P226)) = "", "", INDEX(РЕ, ROW(P226)))</f>
        <v/>
      </c>
      <c r="L228" s="119" t="str" cm="1">
        <f t="array" ref="L228">IF(INDEX(Класс, ROW(S226)) = "", "", INDEX(Класс, ROW(S226)))</f>
        <v/>
      </c>
      <c r="M228" s="119" t="str" cm="1">
        <f t="array" ref="M228">IF(INDEX(Установленная_мощность, ROW(U226)) = "", "", INDEX(Установленная_мощность, ROW(U226)))</f>
        <v/>
      </c>
      <c r="N228" s="119" t="str" cm="1">
        <f t="array" ref="N228">IF(INDEX(Расчетный_ток, ROW(V226)) = "", "", INDEX(Расчетный_ток, ROW(V226)))</f>
        <v/>
      </c>
      <c r="O228" s="119" t="str" cm="1">
        <f t="array" ref="O228">IF(INDEX(Наименование_потребителя, ROW(W226)) = "", "", INDEX(Наименование_потребителя, ROW(W226)))</f>
        <v/>
      </c>
      <c r="P228" s="119" t="str" cm="1">
        <f t="array" ref="P228">IF(INDEX(Условное_обозначение, ROW(X226)) = "", "", INDEX(Условное_обозначение, ROW(X226)))</f>
        <v/>
      </c>
    </row>
    <row r="229" spans="1:16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IF(INDEX(Тип, ROW(H227)) = "", "", INDEX(Тип, ROW(H227)))</f>
        <v/>
      </c>
      <c r="D229" s="119" t="str" cm="1">
        <f t="array" ref="D229">IF(INDEX(Автомат, ROW(I227)) = "", "", INDEX(Автомат, ROW(I227)))</f>
        <v/>
      </c>
      <c r="E229" s="119" t="str" cm="1">
        <f t="array" ref="E229">IF(INDEX(Производитель, ROW(J227)) = "", "", INDEX(Производитель, ROW(J227)))</f>
        <v/>
      </c>
      <c r="F229" s="119" t="str" cm="1">
        <f t="array" ref="F229">IF(INDEX(Номинал, ROW(K227)) = "", "", INDEX(Номинал, ROW(K227)))</f>
        <v/>
      </c>
      <c r="G229" s="119" t="str" cm="1">
        <f t="array" ref="G229">IF(INDEX(Ток_утечки_УЗО, ROW(L227)) = "", "", INDEX(Ток_утечки_УЗО, ROW(L227)))</f>
        <v/>
      </c>
      <c r="H229" s="119" t="str" cm="1">
        <f t="array" ref="H229">IF(INDEX(Марка_кабеля, ROW(M227)) = "", "", INDEX(Марка_кабеля, ROW(M227)))</f>
        <v/>
      </c>
      <c r="I229" s="119" t="str" cm="1">
        <f t="array" ref="I229">IF(INDEX(Сечение, ROW(N227)) = "", "", INDEX(Сечение, ROW(N227)))</f>
        <v/>
      </c>
      <c r="J229" s="119" t="str" cm="1">
        <f t="array" ref="J229">IF(INDEX(Фаза, ROW(O227)) = "", "", INDEX(Фаза, ROW(O227)))</f>
        <v/>
      </c>
      <c r="K229" s="119" t="str" cm="1">
        <f t="array" ref="K229">IF(INDEX(РЕ, ROW(P227)) = "", "", INDEX(РЕ, ROW(P227)))</f>
        <v/>
      </c>
      <c r="L229" s="119" t="str" cm="1">
        <f t="array" ref="L229">IF(INDEX(Класс, ROW(S227)) = "", "", INDEX(Класс, ROW(S227)))</f>
        <v/>
      </c>
      <c r="M229" s="119" t="str" cm="1">
        <f t="array" ref="M229">IF(INDEX(Установленная_мощность, ROW(U227)) = "", "", INDEX(Установленная_мощность, ROW(U227)))</f>
        <v/>
      </c>
      <c r="N229" s="119" t="str" cm="1">
        <f t="array" ref="N229">IF(INDEX(Расчетный_ток, ROW(V227)) = "", "", INDEX(Расчетный_ток, ROW(V227)))</f>
        <v/>
      </c>
      <c r="O229" s="119" t="str" cm="1">
        <f t="array" ref="O229">IF(INDEX(Наименование_потребителя, ROW(W227)) = "", "", INDEX(Наименование_потребителя, ROW(W227)))</f>
        <v/>
      </c>
      <c r="P229" s="119" t="str" cm="1">
        <f t="array" ref="P229">IF(INDEX(Условное_обозначение, ROW(X227)) = "", "", INDEX(Условное_обозначение, ROW(X227)))</f>
        <v/>
      </c>
    </row>
    <row r="230" spans="1:16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IF(INDEX(Тип, ROW(H228)) = "", "", INDEX(Тип, ROW(H228)))</f>
        <v/>
      </c>
      <c r="D230" s="119" t="str" cm="1">
        <f t="array" ref="D230">IF(INDEX(Автомат, ROW(I228)) = "", "", INDEX(Автомат, ROW(I228)))</f>
        <v/>
      </c>
      <c r="E230" s="119" t="str" cm="1">
        <f t="array" ref="E230">IF(INDEX(Производитель, ROW(J228)) = "", "", INDEX(Производитель, ROW(J228)))</f>
        <v/>
      </c>
      <c r="F230" s="119" t="str" cm="1">
        <f t="array" ref="F230">IF(INDEX(Номинал, ROW(K228)) = "", "", INDEX(Номинал, ROW(K228)))</f>
        <v/>
      </c>
      <c r="G230" s="119" t="str" cm="1">
        <f t="array" ref="G230">IF(INDEX(Ток_утечки_УЗО, ROW(L228)) = "", "", INDEX(Ток_утечки_УЗО, ROW(L228)))</f>
        <v/>
      </c>
      <c r="H230" s="119" t="str" cm="1">
        <f t="array" ref="H230">IF(INDEX(Марка_кабеля, ROW(M228)) = "", "", INDEX(Марка_кабеля, ROW(M228)))</f>
        <v/>
      </c>
      <c r="I230" s="119" t="str" cm="1">
        <f t="array" ref="I230">IF(INDEX(Сечение, ROW(N228)) = "", "", INDEX(Сечение, ROW(N228)))</f>
        <v/>
      </c>
      <c r="J230" s="119" t="str" cm="1">
        <f t="array" ref="J230">IF(INDEX(Фаза, ROW(O228)) = "", "", INDEX(Фаза, ROW(O228)))</f>
        <v/>
      </c>
      <c r="K230" s="119" t="str" cm="1">
        <f t="array" ref="K230">IF(INDEX(РЕ, ROW(P228)) = "", "", INDEX(РЕ, ROW(P228)))</f>
        <v/>
      </c>
      <c r="L230" s="119" t="str" cm="1">
        <f t="array" ref="L230">IF(INDEX(Класс, ROW(S228)) = "", "", INDEX(Класс, ROW(S228)))</f>
        <v/>
      </c>
      <c r="M230" s="119" t="str" cm="1">
        <f t="array" ref="M230">IF(INDEX(Установленная_мощность, ROW(U228)) = "", "", INDEX(Установленная_мощность, ROW(U228)))</f>
        <v/>
      </c>
      <c r="N230" s="119" t="str" cm="1">
        <f t="array" ref="N230">IF(INDEX(Расчетный_ток, ROW(V228)) = "", "", INDEX(Расчетный_ток, ROW(V228)))</f>
        <v/>
      </c>
      <c r="O230" s="119" t="str" cm="1">
        <f t="array" ref="O230">IF(INDEX(Наименование_потребителя, ROW(W228)) = "", "", INDEX(Наименование_потребителя, ROW(W228)))</f>
        <v/>
      </c>
      <c r="P230" s="119" t="str" cm="1">
        <f t="array" ref="P230">IF(INDEX(Условное_обозначение, ROW(X228)) = "", "", INDEX(Условное_обозначение, ROW(X228)))</f>
        <v/>
      </c>
    </row>
    <row r="231" spans="1:16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IF(INDEX(Тип, ROW(H229)) = "", "", INDEX(Тип, ROW(H229)))</f>
        <v/>
      </c>
      <c r="D231" s="119" t="str" cm="1">
        <f t="array" ref="D231">IF(INDEX(Автомат, ROW(I229)) = "", "", INDEX(Автомат, ROW(I229)))</f>
        <v/>
      </c>
      <c r="E231" s="119" t="str" cm="1">
        <f t="array" ref="E231">IF(INDEX(Производитель, ROW(J229)) = "", "", INDEX(Производитель, ROW(J229)))</f>
        <v/>
      </c>
      <c r="F231" s="119" t="str" cm="1">
        <f t="array" ref="F231">IF(INDEX(Номинал, ROW(K229)) = "", "", INDEX(Номинал, ROW(K229)))</f>
        <v/>
      </c>
      <c r="G231" s="119" t="str" cm="1">
        <f t="array" ref="G231">IF(INDEX(Ток_утечки_УЗО, ROW(L229)) = "", "", INDEX(Ток_утечки_УЗО, ROW(L229)))</f>
        <v/>
      </c>
      <c r="H231" s="119" t="str" cm="1">
        <f t="array" ref="H231">IF(INDEX(Марка_кабеля, ROW(M229)) = "", "", INDEX(Марка_кабеля, ROW(M229)))</f>
        <v/>
      </c>
      <c r="I231" s="119" t="str" cm="1">
        <f t="array" ref="I231">IF(INDEX(Сечение, ROW(N229)) = "", "", INDEX(Сечение, ROW(N229)))</f>
        <v/>
      </c>
      <c r="J231" s="119" t="str" cm="1">
        <f t="array" ref="J231">IF(INDEX(Фаза, ROW(O229)) = "", "", INDEX(Фаза, ROW(O229)))</f>
        <v/>
      </c>
      <c r="K231" s="119" t="str" cm="1">
        <f t="array" ref="K231">IF(INDEX(РЕ, ROW(P229)) = "", "", INDEX(РЕ, ROW(P229)))</f>
        <v/>
      </c>
      <c r="L231" s="119" t="str" cm="1">
        <f t="array" ref="L231">IF(INDEX(Класс, ROW(S229)) = "", "", INDEX(Класс, ROW(S229)))</f>
        <v/>
      </c>
      <c r="M231" s="119" t="str" cm="1">
        <f t="array" ref="M231">IF(INDEX(Установленная_мощность, ROW(U229)) = "", "", INDEX(Установленная_мощность, ROW(U229)))</f>
        <v/>
      </c>
      <c r="N231" s="119" t="str" cm="1">
        <f t="array" ref="N231">IF(INDEX(Расчетный_ток, ROW(V229)) = "", "", INDEX(Расчетный_ток, ROW(V229)))</f>
        <v/>
      </c>
      <c r="O231" s="119" t="str" cm="1">
        <f t="array" ref="O231">IF(INDEX(Наименование_потребителя, ROW(W229)) = "", "", INDEX(Наименование_потребителя, ROW(W229)))</f>
        <v/>
      </c>
      <c r="P231" s="119" t="str" cm="1">
        <f t="array" ref="P231">IF(INDEX(Условное_обозначение, ROW(X229)) = "", "", INDEX(Условное_обозначение, ROW(X229)))</f>
        <v/>
      </c>
    </row>
    <row r="232" spans="1:16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IF(INDEX(Тип, ROW(H230)) = "", "", INDEX(Тип, ROW(H230)))</f>
        <v/>
      </c>
      <c r="D232" s="119" t="str" cm="1">
        <f t="array" ref="D232">IF(INDEX(Автомат, ROW(I230)) = "", "", INDEX(Автомат, ROW(I230)))</f>
        <v/>
      </c>
      <c r="E232" s="119" t="str" cm="1">
        <f t="array" ref="E232">IF(INDEX(Производитель, ROW(J230)) = "", "", INDEX(Производитель, ROW(J230)))</f>
        <v/>
      </c>
      <c r="F232" s="119" t="str" cm="1">
        <f t="array" ref="F232">IF(INDEX(Номинал, ROW(K230)) = "", "", INDEX(Номинал, ROW(K230)))</f>
        <v/>
      </c>
      <c r="G232" s="119" t="str" cm="1">
        <f t="array" ref="G232">IF(INDEX(Ток_утечки_УЗО, ROW(L230)) = "", "", INDEX(Ток_утечки_УЗО, ROW(L230)))</f>
        <v/>
      </c>
      <c r="H232" s="119" t="str" cm="1">
        <f t="array" ref="H232">IF(INDEX(Марка_кабеля, ROW(M230)) = "", "", INDEX(Марка_кабеля, ROW(M230)))</f>
        <v/>
      </c>
      <c r="I232" s="119" t="str" cm="1">
        <f t="array" ref="I232">IF(INDEX(Сечение, ROW(N230)) = "", "", INDEX(Сечение, ROW(N230)))</f>
        <v/>
      </c>
      <c r="J232" s="119" t="str" cm="1">
        <f t="array" ref="J232">IF(INDEX(Фаза, ROW(O230)) = "", "", INDEX(Фаза, ROW(O230)))</f>
        <v/>
      </c>
      <c r="K232" s="119" t="str" cm="1">
        <f t="array" ref="K232">IF(INDEX(РЕ, ROW(P230)) = "", "", INDEX(РЕ, ROW(P230)))</f>
        <v/>
      </c>
      <c r="L232" s="119" t="str" cm="1">
        <f t="array" ref="L232">IF(INDEX(Класс, ROW(S230)) = "", "", INDEX(Класс, ROW(S230)))</f>
        <v/>
      </c>
      <c r="M232" s="119" t="str" cm="1">
        <f t="array" ref="M232">IF(INDEX(Установленная_мощность, ROW(U230)) = "", "", INDEX(Установленная_мощность, ROW(U230)))</f>
        <v/>
      </c>
      <c r="N232" s="119" t="str" cm="1">
        <f t="array" ref="N232">IF(INDEX(Расчетный_ток, ROW(V230)) = "", "", INDEX(Расчетный_ток, ROW(V230)))</f>
        <v/>
      </c>
      <c r="O232" s="119" t="str" cm="1">
        <f t="array" ref="O232">IF(INDEX(Наименование_потребителя, ROW(W230)) = "", "", INDEX(Наименование_потребителя, ROW(W230)))</f>
        <v/>
      </c>
      <c r="P232" s="119" t="str" cm="1">
        <f t="array" ref="P232">IF(INDEX(Условное_обозначение, ROW(X230)) = "", "", INDEX(Условное_обозначение, ROW(X230)))</f>
        <v/>
      </c>
    </row>
    <row r="233" spans="1:16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IF(INDEX(Тип, ROW(H231)) = "", "", INDEX(Тип, ROW(H231)))</f>
        <v/>
      </c>
      <c r="D233" s="119" t="str" cm="1">
        <f t="array" ref="D233">IF(INDEX(Автомат, ROW(I231)) = "", "", INDEX(Автомат, ROW(I231)))</f>
        <v/>
      </c>
      <c r="E233" s="119" t="str" cm="1">
        <f t="array" ref="E233">IF(INDEX(Производитель, ROW(J231)) = "", "", INDEX(Производитель, ROW(J231)))</f>
        <v/>
      </c>
      <c r="F233" s="119" t="str" cm="1">
        <f t="array" ref="F233">IF(INDEX(Номинал, ROW(K231)) = "", "", INDEX(Номинал, ROW(K231)))</f>
        <v/>
      </c>
      <c r="G233" s="119" t="str" cm="1">
        <f t="array" ref="G233">IF(INDEX(Ток_утечки_УЗО, ROW(L231)) = "", "", INDEX(Ток_утечки_УЗО, ROW(L231)))</f>
        <v/>
      </c>
      <c r="H233" s="119" t="str" cm="1">
        <f t="array" ref="H233">IF(INDEX(Марка_кабеля, ROW(M231)) = "", "", INDEX(Марка_кабеля, ROW(M231)))</f>
        <v/>
      </c>
      <c r="I233" s="119" t="str" cm="1">
        <f t="array" ref="I233">IF(INDEX(Сечение, ROW(N231)) = "", "", INDEX(Сечение, ROW(N231)))</f>
        <v/>
      </c>
      <c r="J233" s="119" t="str" cm="1">
        <f t="array" ref="J233">IF(INDEX(Фаза, ROW(O231)) = "", "", INDEX(Фаза, ROW(O231)))</f>
        <v/>
      </c>
      <c r="K233" s="119" t="str" cm="1">
        <f t="array" ref="K233">IF(INDEX(РЕ, ROW(P231)) = "", "", INDEX(РЕ, ROW(P231)))</f>
        <v/>
      </c>
      <c r="L233" s="119" t="str" cm="1">
        <f t="array" ref="L233">IF(INDEX(Класс, ROW(S231)) = "", "", INDEX(Класс, ROW(S231)))</f>
        <v/>
      </c>
      <c r="M233" s="119" t="str" cm="1">
        <f t="array" ref="M233">IF(INDEX(Установленная_мощность, ROW(U231)) = "", "", INDEX(Установленная_мощность, ROW(U231)))</f>
        <v/>
      </c>
      <c r="N233" s="119" t="str" cm="1">
        <f t="array" ref="N233">IF(INDEX(Расчетный_ток, ROW(V231)) = "", "", INDEX(Расчетный_ток, ROW(V231)))</f>
        <v/>
      </c>
      <c r="O233" s="119" t="str" cm="1">
        <f t="array" ref="O233">IF(INDEX(Наименование_потребителя, ROW(W231)) = "", "", INDEX(Наименование_потребителя, ROW(W231)))</f>
        <v/>
      </c>
      <c r="P233" s="119" t="str" cm="1">
        <f t="array" ref="P233">IF(INDEX(Условное_обозначение, ROW(X231)) = "", "", INDEX(Условное_обозначение, ROW(X231)))</f>
        <v/>
      </c>
    </row>
    <row r="234" spans="1:16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IF(INDEX(Тип, ROW(H232)) = "", "", INDEX(Тип, ROW(H232)))</f>
        <v/>
      </c>
      <c r="D234" s="119" t="str" cm="1">
        <f t="array" ref="D234">IF(INDEX(Автомат, ROW(I232)) = "", "", INDEX(Автомат, ROW(I232)))</f>
        <v/>
      </c>
      <c r="E234" s="119" t="str" cm="1">
        <f t="array" ref="E234">IF(INDEX(Производитель, ROW(J232)) = "", "", INDEX(Производитель, ROW(J232)))</f>
        <v/>
      </c>
      <c r="F234" s="119" t="str" cm="1">
        <f t="array" ref="F234">IF(INDEX(Номинал, ROW(K232)) = "", "", INDEX(Номинал, ROW(K232)))</f>
        <v/>
      </c>
      <c r="G234" s="119" t="str" cm="1">
        <f t="array" ref="G234">IF(INDEX(Ток_утечки_УЗО, ROW(L232)) = "", "", INDEX(Ток_утечки_УЗО, ROW(L232)))</f>
        <v/>
      </c>
      <c r="H234" s="119" t="str" cm="1">
        <f t="array" ref="H234">IF(INDEX(Марка_кабеля, ROW(M232)) = "", "", INDEX(Марка_кабеля, ROW(M232)))</f>
        <v/>
      </c>
      <c r="I234" s="119" t="str" cm="1">
        <f t="array" ref="I234">IF(INDEX(Сечение, ROW(N232)) = "", "", INDEX(Сечение, ROW(N232)))</f>
        <v/>
      </c>
      <c r="J234" s="119" t="str" cm="1">
        <f t="array" ref="J234">IF(INDEX(Фаза, ROW(O232)) = "", "", INDEX(Фаза, ROW(O232)))</f>
        <v/>
      </c>
      <c r="K234" s="119" t="str" cm="1">
        <f t="array" ref="K234">IF(INDEX(РЕ, ROW(P232)) = "", "", INDEX(РЕ, ROW(P232)))</f>
        <v/>
      </c>
      <c r="L234" s="119" t="str" cm="1">
        <f t="array" ref="L234">IF(INDEX(Класс, ROW(S232)) = "", "", INDEX(Класс, ROW(S232)))</f>
        <v/>
      </c>
      <c r="M234" s="119" t="str" cm="1">
        <f t="array" ref="M234">IF(INDEX(Установленная_мощность, ROW(U232)) = "", "", INDEX(Установленная_мощность, ROW(U232)))</f>
        <v/>
      </c>
      <c r="N234" s="119" t="str" cm="1">
        <f t="array" ref="N234">IF(INDEX(Расчетный_ток, ROW(V232)) = "", "", INDEX(Расчетный_ток, ROW(V232)))</f>
        <v/>
      </c>
      <c r="O234" s="119" t="str" cm="1">
        <f t="array" ref="O234">IF(INDEX(Наименование_потребителя, ROW(W232)) = "", "", INDEX(Наименование_потребителя, ROW(W232)))</f>
        <v/>
      </c>
      <c r="P234" s="119" t="str" cm="1">
        <f t="array" ref="P234">IF(INDEX(Условное_обозначение, ROW(X232)) = "", "", INDEX(Условное_обозначение, ROW(X232)))</f>
        <v/>
      </c>
    </row>
    <row r="235" spans="1:16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IF(INDEX(Тип, ROW(H233)) = "", "", INDEX(Тип, ROW(H233)))</f>
        <v/>
      </c>
      <c r="D235" s="119" t="str" cm="1">
        <f t="array" ref="D235">IF(INDEX(Автомат, ROW(I233)) = "", "", INDEX(Автомат, ROW(I233)))</f>
        <v/>
      </c>
      <c r="E235" s="119" t="str" cm="1">
        <f t="array" ref="E235">IF(INDEX(Производитель, ROW(J233)) = "", "", INDEX(Производитель, ROW(J233)))</f>
        <v/>
      </c>
      <c r="F235" s="119" t="str" cm="1">
        <f t="array" ref="F235">IF(INDEX(Номинал, ROW(K233)) = "", "", INDEX(Номинал, ROW(K233)))</f>
        <v/>
      </c>
      <c r="G235" s="119" t="str" cm="1">
        <f t="array" ref="G235">IF(INDEX(Ток_утечки_УЗО, ROW(L233)) = "", "", INDEX(Ток_утечки_УЗО, ROW(L233)))</f>
        <v/>
      </c>
      <c r="H235" s="119" t="str" cm="1">
        <f t="array" ref="H235">IF(INDEX(Марка_кабеля, ROW(M233)) = "", "", INDEX(Марка_кабеля, ROW(M233)))</f>
        <v/>
      </c>
      <c r="I235" s="119" t="str" cm="1">
        <f t="array" ref="I235">IF(INDEX(Сечение, ROW(N233)) = "", "", INDEX(Сечение, ROW(N233)))</f>
        <v/>
      </c>
      <c r="J235" s="119" t="str" cm="1">
        <f t="array" ref="J235">IF(INDEX(Фаза, ROW(O233)) = "", "", INDEX(Фаза, ROW(O233)))</f>
        <v/>
      </c>
      <c r="K235" s="119" t="str" cm="1">
        <f t="array" ref="K235">IF(INDEX(РЕ, ROW(P233)) = "", "", INDEX(РЕ, ROW(P233)))</f>
        <v/>
      </c>
      <c r="L235" s="119" t="str" cm="1">
        <f t="array" ref="L235">IF(INDEX(Класс, ROW(S233)) = "", "", INDEX(Класс, ROW(S233)))</f>
        <v/>
      </c>
      <c r="M235" s="119" t="str" cm="1">
        <f t="array" ref="M235">IF(INDEX(Установленная_мощность, ROW(U233)) = "", "", INDEX(Установленная_мощность, ROW(U233)))</f>
        <v/>
      </c>
      <c r="N235" s="119" t="str" cm="1">
        <f t="array" ref="N235">IF(INDEX(Расчетный_ток, ROW(V233)) = "", "", INDEX(Расчетный_ток, ROW(V233)))</f>
        <v/>
      </c>
      <c r="O235" s="119" t="str" cm="1">
        <f t="array" ref="O235">IF(INDEX(Наименование_потребителя, ROW(W233)) = "", "", INDEX(Наименование_потребителя, ROW(W233)))</f>
        <v/>
      </c>
      <c r="P235" s="119" t="str" cm="1">
        <f t="array" ref="P235">IF(INDEX(Условное_обозначение, ROW(X233)) = "", "", INDEX(Условное_обозначение, ROW(X233)))</f>
        <v/>
      </c>
    </row>
    <row r="236" spans="1:16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IF(INDEX(Тип, ROW(H234)) = "", "", INDEX(Тип, ROW(H234)))</f>
        <v/>
      </c>
      <c r="D236" s="119" t="str" cm="1">
        <f t="array" ref="D236">IF(INDEX(Автомат, ROW(I234)) = "", "", INDEX(Автомат, ROW(I234)))</f>
        <v/>
      </c>
      <c r="E236" s="119" t="str" cm="1">
        <f t="array" ref="E236">IF(INDEX(Производитель, ROW(J234)) = "", "", INDEX(Производитель, ROW(J234)))</f>
        <v/>
      </c>
      <c r="F236" s="119" t="str" cm="1">
        <f t="array" ref="F236">IF(INDEX(Номинал, ROW(K234)) = "", "", INDEX(Номинал, ROW(K234)))</f>
        <v/>
      </c>
      <c r="G236" s="119" t="str" cm="1">
        <f t="array" ref="G236">IF(INDEX(Ток_утечки_УЗО, ROW(L234)) = "", "", INDEX(Ток_утечки_УЗО, ROW(L234)))</f>
        <v/>
      </c>
      <c r="H236" s="119" t="str" cm="1">
        <f t="array" ref="H236">IF(INDEX(Марка_кабеля, ROW(M234)) = "", "", INDEX(Марка_кабеля, ROW(M234)))</f>
        <v/>
      </c>
      <c r="I236" s="119" t="str" cm="1">
        <f t="array" ref="I236">IF(INDEX(Сечение, ROW(N234)) = "", "", INDEX(Сечение, ROW(N234)))</f>
        <v/>
      </c>
      <c r="J236" s="119" t="str" cm="1">
        <f t="array" ref="J236">IF(INDEX(Фаза, ROW(O234)) = "", "", INDEX(Фаза, ROW(O234)))</f>
        <v/>
      </c>
      <c r="K236" s="119" t="str" cm="1">
        <f t="array" ref="K236">IF(INDEX(РЕ, ROW(P234)) = "", "", INDEX(РЕ, ROW(P234)))</f>
        <v/>
      </c>
      <c r="L236" s="119" t="str" cm="1">
        <f t="array" ref="L236">IF(INDEX(Класс, ROW(S234)) = "", "", INDEX(Класс, ROW(S234)))</f>
        <v/>
      </c>
      <c r="M236" s="119" t="str" cm="1">
        <f t="array" ref="M236">IF(INDEX(Установленная_мощность, ROW(U234)) = "", "", INDEX(Установленная_мощность, ROW(U234)))</f>
        <v/>
      </c>
      <c r="N236" s="119" t="str" cm="1">
        <f t="array" ref="N236">IF(INDEX(Расчетный_ток, ROW(V234)) = "", "", INDEX(Расчетный_ток, ROW(V234)))</f>
        <v/>
      </c>
      <c r="O236" s="119" t="str" cm="1">
        <f t="array" ref="O236">IF(INDEX(Наименование_потребителя, ROW(W234)) = "", "", INDEX(Наименование_потребителя, ROW(W234)))</f>
        <v/>
      </c>
      <c r="P236" s="119" t="str" cm="1">
        <f t="array" ref="P236">IF(INDEX(Условное_обозначение, ROW(X234)) = "", "", INDEX(Условное_обозначение, ROW(X234)))</f>
        <v/>
      </c>
    </row>
    <row r="237" spans="1:16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IF(INDEX(Тип, ROW(H235)) = "", "", INDEX(Тип, ROW(H235)))</f>
        <v/>
      </c>
      <c r="D237" s="119" t="str" cm="1">
        <f t="array" ref="D237">IF(INDEX(Автомат, ROW(I235)) = "", "", INDEX(Автомат, ROW(I235)))</f>
        <v/>
      </c>
      <c r="E237" s="119" t="str" cm="1">
        <f t="array" ref="E237">IF(INDEX(Производитель, ROW(J235)) = "", "", INDEX(Производитель, ROW(J235)))</f>
        <v/>
      </c>
      <c r="F237" s="119" t="str" cm="1">
        <f t="array" ref="F237">IF(INDEX(Номинал, ROW(K235)) = "", "", INDEX(Номинал, ROW(K235)))</f>
        <v/>
      </c>
      <c r="G237" s="119" t="str" cm="1">
        <f t="array" ref="G237">IF(INDEX(Ток_утечки_УЗО, ROW(L235)) = "", "", INDEX(Ток_утечки_УЗО, ROW(L235)))</f>
        <v/>
      </c>
      <c r="H237" s="119" t="str" cm="1">
        <f t="array" ref="H237">IF(INDEX(Марка_кабеля, ROW(M235)) = "", "", INDEX(Марка_кабеля, ROW(M235)))</f>
        <v/>
      </c>
      <c r="I237" s="119" t="str" cm="1">
        <f t="array" ref="I237">IF(INDEX(Сечение, ROW(N235)) = "", "", INDEX(Сечение, ROW(N235)))</f>
        <v/>
      </c>
      <c r="J237" s="119" t="str" cm="1">
        <f t="array" ref="J237">IF(INDEX(Фаза, ROW(O235)) = "", "", INDEX(Фаза, ROW(O235)))</f>
        <v/>
      </c>
      <c r="K237" s="119" t="str" cm="1">
        <f t="array" ref="K237">IF(INDEX(РЕ, ROW(P235)) = "", "", INDEX(РЕ, ROW(P235)))</f>
        <v/>
      </c>
      <c r="L237" s="119" t="str" cm="1">
        <f t="array" ref="L237">IF(INDEX(Класс, ROW(S235)) = "", "", INDEX(Класс, ROW(S235)))</f>
        <v/>
      </c>
      <c r="M237" s="119" t="str" cm="1">
        <f t="array" ref="M237">IF(INDEX(Установленная_мощность, ROW(U235)) = "", "", INDEX(Установленная_мощность, ROW(U235)))</f>
        <v/>
      </c>
      <c r="N237" s="119" t="str" cm="1">
        <f t="array" ref="N237">IF(INDEX(Расчетный_ток, ROW(V235)) = "", "", INDEX(Расчетный_ток, ROW(V235)))</f>
        <v/>
      </c>
      <c r="O237" s="119" t="str" cm="1">
        <f t="array" ref="O237">IF(INDEX(Наименование_потребителя, ROW(W235)) = "", "", INDEX(Наименование_потребителя, ROW(W235)))</f>
        <v/>
      </c>
      <c r="P237" s="119" t="str" cm="1">
        <f t="array" ref="P237">IF(INDEX(Условное_обозначение, ROW(X235)) = "", "", INDEX(Условное_обозначение, ROW(X235)))</f>
        <v/>
      </c>
    </row>
    <row r="238" spans="1:16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IF(INDEX(Тип, ROW(H236)) = "", "", INDEX(Тип, ROW(H236)))</f>
        <v/>
      </c>
      <c r="D238" s="119" t="str" cm="1">
        <f t="array" ref="D238">IF(INDEX(Автомат, ROW(I236)) = "", "", INDEX(Автомат, ROW(I236)))</f>
        <v/>
      </c>
      <c r="E238" s="119" t="str" cm="1">
        <f t="array" ref="E238">IF(INDEX(Производитель, ROW(J236)) = "", "", INDEX(Производитель, ROW(J236)))</f>
        <v/>
      </c>
      <c r="F238" s="119" t="str" cm="1">
        <f t="array" ref="F238">IF(INDEX(Номинал, ROW(K236)) = "", "", INDEX(Номинал, ROW(K236)))</f>
        <v/>
      </c>
      <c r="G238" s="119" t="str" cm="1">
        <f t="array" ref="G238">IF(INDEX(Ток_утечки_УЗО, ROW(L236)) = "", "", INDEX(Ток_утечки_УЗО, ROW(L236)))</f>
        <v/>
      </c>
      <c r="H238" s="119" t="str" cm="1">
        <f t="array" ref="H238">IF(INDEX(Марка_кабеля, ROW(M236)) = "", "", INDEX(Марка_кабеля, ROW(M236)))</f>
        <v/>
      </c>
      <c r="I238" s="119" t="str" cm="1">
        <f t="array" ref="I238">IF(INDEX(Сечение, ROW(N236)) = "", "", INDEX(Сечение, ROW(N236)))</f>
        <v/>
      </c>
      <c r="J238" s="119" t="str" cm="1">
        <f t="array" ref="J238">IF(INDEX(Фаза, ROW(O236)) = "", "", INDEX(Фаза, ROW(O236)))</f>
        <v/>
      </c>
      <c r="K238" s="119" t="str" cm="1">
        <f t="array" ref="K238">IF(INDEX(РЕ, ROW(P236)) = "", "", INDEX(РЕ, ROW(P236)))</f>
        <v/>
      </c>
      <c r="L238" s="119" t="str" cm="1">
        <f t="array" ref="L238">IF(INDEX(Класс, ROW(S236)) = "", "", INDEX(Класс, ROW(S236)))</f>
        <v/>
      </c>
      <c r="M238" s="119" t="str" cm="1">
        <f t="array" ref="M238">IF(INDEX(Установленная_мощность, ROW(U236)) = "", "", INDEX(Установленная_мощность, ROW(U236)))</f>
        <v/>
      </c>
      <c r="N238" s="119" t="str" cm="1">
        <f t="array" ref="N238">IF(INDEX(Расчетный_ток, ROW(V236)) = "", "", INDEX(Расчетный_ток, ROW(V236)))</f>
        <v/>
      </c>
      <c r="O238" s="119" t="str" cm="1">
        <f t="array" ref="O238">IF(INDEX(Наименование_потребителя, ROW(W236)) = "", "", INDEX(Наименование_потребителя, ROW(W236)))</f>
        <v/>
      </c>
      <c r="P238" s="119" t="str" cm="1">
        <f t="array" ref="P238">IF(INDEX(Условное_обозначение, ROW(X236)) = "", "", INDEX(Условное_обозначение, ROW(X236)))</f>
        <v/>
      </c>
    </row>
    <row r="239" spans="1:16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IF(INDEX(Тип, ROW(H237)) = "", "", INDEX(Тип, ROW(H237)))</f>
        <v/>
      </c>
      <c r="D239" s="119" t="str" cm="1">
        <f t="array" ref="D239">IF(INDEX(Автомат, ROW(I237)) = "", "", INDEX(Автомат, ROW(I237)))</f>
        <v/>
      </c>
      <c r="E239" s="119" t="str" cm="1">
        <f t="array" ref="E239">IF(INDEX(Производитель, ROW(J237)) = "", "", INDEX(Производитель, ROW(J237)))</f>
        <v/>
      </c>
      <c r="F239" s="119" t="str" cm="1">
        <f t="array" ref="F239">IF(INDEX(Номинал, ROW(K237)) = "", "", INDEX(Номинал, ROW(K237)))</f>
        <v/>
      </c>
      <c r="G239" s="119" t="str" cm="1">
        <f t="array" ref="G239">IF(INDEX(Ток_утечки_УЗО, ROW(L237)) = "", "", INDEX(Ток_утечки_УЗО, ROW(L237)))</f>
        <v/>
      </c>
      <c r="H239" s="119" t="str" cm="1">
        <f t="array" ref="H239">IF(INDEX(Марка_кабеля, ROW(M237)) = "", "", INDEX(Марка_кабеля, ROW(M237)))</f>
        <v/>
      </c>
      <c r="I239" s="119" t="str" cm="1">
        <f t="array" ref="I239">IF(INDEX(Сечение, ROW(N237)) = "", "", INDEX(Сечение, ROW(N237)))</f>
        <v/>
      </c>
      <c r="J239" s="119" t="str" cm="1">
        <f t="array" ref="J239">IF(INDEX(Фаза, ROW(O237)) = "", "", INDEX(Фаза, ROW(O237)))</f>
        <v/>
      </c>
      <c r="K239" s="119" t="str" cm="1">
        <f t="array" ref="K239">IF(INDEX(РЕ, ROW(P237)) = "", "", INDEX(РЕ, ROW(P237)))</f>
        <v/>
      </c>
      <c r="L239" s="119" t="str" cm="1">
        <f t="array" ref="L239">IF(INDEX(Класс, ROW(S237)) = "", "", INDEX(Класс, ROW(S237)))</f>
        <v/>
      </c>
      <c r="M239" s="119" t="str" cm="1">
        <f t="array" ref="M239">IF(INDEX(Установленная_мощность, ROW(U237)) = "", "", INDEX(Установленная_мощность, ROW(U237)))</f>
        <v/>
      </c>
      <c r="N239" s="119" t="str" cm="1">
        <f t="array" ref="N239">IF(INDEX(Расчетный_ток, ROW(V237)) = "", "", INDEX(Расчетный_ток, ROW(V237)))</f>
        <v/>
      </c>
      <c r="O239" s="119" t="str" cm="1">
        <f t="array" ref="O239">IF(INDEX(Наименование_потребителя, ROW(W237)) = "", "", INDEX(Наименование_потребителя, ROW(W237)))</f>
        <v/>
      </c>
      <c r="P239" s="119" t="str" cm="1">
        <f t="array" ref="P239">IF(INDEX(Условное_обозначение, ROW(X237)) = "", "", INDEX(Условное_обозначение, ROW(X237)))</f>
        <v/>
      </c>
    </row>
    <row r="240" spans="1:16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IF(INDEX(Тип, ROW(H238)) = "", "", INDEX(Тип, ROW(H238)))</f>
        <v/>
      </c>
      <c r="D240" s="119" t="str" cm="1">
        <f t="array" ref="D240">IF(INDEX(Автомат, ROW(I238)) = "", "", INDEX(Автомат, ROW(I238)))</f>
        <v/>
      </c>
      <c r="E240" s="119" t="str" cm="1">
        <f t="array" ref="E240">IF(INDEX(Производитель, ROW(J238)) = "", "", INDEX(Производитель, ROW(J238)))</f>
        <v/>
      </c>
      <c r="F240" s="119" t="str" cm="1">
        <f t="array" ref="F240">IF(INDEX(Номинал, ROW(K238)) = "", "", INDEX(Номинал, ROW(K238)))</f>
        <v/>
      </c>
      <c r="G240" s="119" t="str" cm="1">
        <f t="array" ref="G240">IF(INDEX(Ток_утечки_УЗО, ROW(L238)) = "", "", INDEX(Ток_утечки_УЗО, ROW(L238)))</f>
        <v/>
      </c>
      <c r="H240" s="119" t="str" cm="1">
        <f t="array" ref="H240">IF(INDEX(Марка_кабеля, ROW(M238)) = "", "", INDEX(Марка_кабеля, ROW(M238)))</f>
        <v/>
      </c>
      <c r="I240" s="119" t="str" cm="1">
        <f t="array" ref="I240">IF(INDEX(Сечение, ROW(N238)) = "", "", INDEX(Сечение, ROW(N238)))</f>
        <v/>
      </c>
      <c r="J240" s="119" t="str" cm="1">
        <f t="array" ref="J240">IF(INDEX(Фаза, ROW(O238)) = "", "", INDEX(Фаза, ROW(O238)))</f>
        <v/>
      </c>
      <c r="K240" s="119" t="str" cm="1">
        <f t="array" ref="K240">IF(INDEX(РЕ, ROW(P238)) = "", "", INDEX(РЕ, ROW(P238)))</f>
        <v/>
      </c>
      <c r="L240" s="119" t="str" cm="1">
        <f t="array" ref="L240">IF(INDEX(Класс, ROW(S238)) = "", "", INDEX(Класс, ROW(S238)))</f>
        <v/>
      </c>
      <c r="M240" s="119" t="str" cm="1">
        <f t="array" ref="M240">IF(INDEX(Установленная_мощность, ROW(U238)) = "", "", INDEX(Установленная_мощность, ROW(U238)))</f>
        <v/>
      </c>
      <c r="N240" s="119" t="str" cm="1">
        <f t="array" ref="N240">IF(INDEX(Расчетный_ток, ROW(V238)) = "", "", INDEX(Расчетный_ток, ROW(V238)))</f>
        <v/>
      </c>
      <c r="O240" s="119" t="str" cm="1">
        <f t="array" ref="O240">IF(INDEX(Наименование_потребителя, ROW(W238)) = "", "", INDEX(Наименование_потребителя, ROW(W238)))</f>
        <v/>
      </c>
      <c r="P240" s="119" t="str" cm="1">
        <f t="array" ref="P240">IF(INDEX(Условное_обозначение, ROW(X238)) = "", "", INDEX(Условное_обозначение, ROW(X238)))</f>
        <v/>
      </c>
    </row>
    <row r="241" spans="1:16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IF(INDEX(Тип, ROW(H239)) = "", "", INDEX(Тип, ROW(H239)))</f>
        <v/>
      </c>
      <c r="D241" s="119" t="str" cm="1">
        <f t="array" ref="D241">IF(INDEX(Автомат, ROW(I239)) = "", "", INDEX(Автомат, ROW(I239)))</f>
        <v/>
      </c>
      <c r="E241" s="119" t="str" cm="1">
        <f t="array" ref="E241">IF(INDEX(Производитель, ROW(J239)) = "", "", INDEX(Производитель, ROW(J239)))</f>
        <v/>
      </c>
      <c r="F241" s="119" t="str" cm="1">
        <f t="array" ref="F241">IF(INDEX(Номинал, ROW(K239)) = "", "", INDEX(Номинал, ROW(K239)))</f>
        <v/>
      </c>
      <c r="G241" s="119" t="str" cm="1">
        <f t="array" ref="G241">IF(INDEX(Ток_утечки_УЗО, ROW(L239)) = "", "", INDEX(Ток_утечки_УЗО, ROW(L239)))</f>
        <v/>
      </c>
      <c r="H241" s="119" t="str" cm="1">
        <f t="array" ref="H241">IF(INDEX(Марка_кабеля, ROW(M239)) = "", "", INDEX(Марка_кабеля, ROW(M239)))</f>
        <v/>
      </c>
      <c r="I241" s="119" t="str" cm="1">
        <f t="array" ref="I241">IF(INDEX(Сечение, ROW(N239)) = "", "", INDEX(Сечение, ROW(N239)))</f>
        <v/>
      </c>
      <c r="J241" s="119" t="str" cm="1">
        <f t="array" ref="J241">IF(INDEX(Фаза, ROW(O239)) = "", "", INDEX(Фаза, ROW(O239)))</f>
        <v/>
      </c>
      <c r="K241" s="119" t="str" cm="1">
        <f t="array" ref="K241">IF(INDEX(РЕ, ROW(P239)) = "", "", INDEX(РЕ, ROW(P239)))</f>
        <v/>
      </c>
      <c r="L241" s="119" t="str" cm="1">
        <f t="array" ref="L241">IF(INDEX(Класс, ROW(S239)) = "", "", INDEX(Класс, ROW(S239)))</f>
        <v/>
      </c>
      <c r="M241" s="119" t="str" cm="1">
        <f t="array" ref="M241">IF(INDEX(Установленная_мощность, ROW(U239)) = "", "", INDEX(Установленная_мощность, ROW(U239)))</f>
        <v/>
      </c>
      <c r="N241" s="119" t="str" cm="1">
        <f t="array" ref="N241">IF(INDEX(Расчетный_ток, ROW(V239)) = "", "", INDEX(Расчетный_ток, ROW(V239)))</f>
        <v/>
      </c>
      <c r="O241" s="119" t="str" cm="1">
        <f t="array" ref="O241">IF(INDEX(Наименование_потребителя, ROW(W239)) = "", "", INDEX(Наименование_потребителя, ROW(W239)))</f>
        <v/>
      </c>
      <c r="P241" s="119" t="str" cm="1">
        <f t="array" ref="P241">IF(INDEX(Условное_обозначение, ROW(X239)) = "", "", INDEX(Условное_обозначение, ROW(X239)))</f>
        <v/>
      </c>
    </row>
    <row r="242" spans="1:16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IF(INDEX(Тип, ROW(H240)) = "", "", INDEX(Тип, ROW(H240)))</f>
        <v/>
      </c>
      <c r="D242" s="119" t="str" cm="1">
        <f t="array" ref="D242">IF(INDEX(Автомат, ROW(I240)) = "", "", INDEX(Автомат, ROW(I240)))</f>
        <v/>
      </c>
      <c r="E242" s="119" t="str" cm="1">
        <f t="array" ref="E242">IF(INDEX(Производитель, ROW(J240)) = "", "", INDEX(Производитель, ROW(J240)))</f>
        <v/>
      </c>
      <c r="F242" s="119" t="str" cm="1">
        <f t="array" ref="F242">IF(INDEX(Номинал, ROW(K240)) = "", "", INDEX(Номинал, ROW(K240)))</f>
        <v/>
      </c>
      <c r="G242" s="119" t="str" cm="1">
        <f t="array" ref="G242">IF(INDEX(Ток_утечки_УЗО, ROW(L240)) = "", "", INDEX(Ток_утечки_УЗО, ROW(L240)))</f>
        <v/>
      </c>
      <c r="H242" s="119" t="str" cm="1">
        <f t="array" ref="H242">IF(INDEX(Марка_кабеля, ROW(M240)) = "", "", INDEX(Марка_кабеля, ROW(M240)))</f>
        <v/>
      </c>
      <c r="I242" s="119" t="str" cm="1">
        <f t="array" ref="I242">IF(INDEX(Сечение, ROW(N240)) = "", "", INDEX(Сечение, ROW(N240)))</f>
        <v/>
      </c>
      <c r="J242" s="119" t="str" cm="1">
        <f t="array" ref="J242">IF(INDEX(Фаза, ROW(O240)) = "", "", INDEX(Фаза, ROW(O240)))</f>
        <v/>
      </c>
      <c r="K242" s="119" t="str" cm="1">
        <f t="array" ref="K242">IF(INDEX(РЕ, ROW(P240)) = "", "", INDEX(РЕ, ROW(P240)))</f>
        <v/>
      </c>
      <c r="L242" s="119" t="str" cm="1">
        <f t="array" ref="L242">IF(INDEX(Класс, ROW(S240)) = "", "", INDEX(Класс, ROW(S240)))</f>
        <v/>
      </c>
      <c r="M242" s="119" t="str" cm="1">
        <f t="array" ref="M242">IF(INDEX(Установленная_мощность, ROW(U240)) = "", "", INDEX(Установленная_мощность, ROW(U240)))</f>
        <v/>
      </c>
      <c r="N242" s="119" t="str" cm="1">
        <f t="array" ref="N242">IF(INDEX(Расчетный_ток, ROW(V240)) = "", "", INDEX(Расчетный_ток, ROW(V240)))</f>
        <v/>
      </c>
      <c r="O242" s="119" t="str" cm="1">
        <f t="array" ref="O242">IF(INDEX(Наименование_потребителя, ROW(W240)) = "", "", INDEX(Наименование_потребителя, ROW(W240)))</f>
        <v/>
      </c>
      <c r="P242" s="119" t="str" cm="1">
        <f t="array" ref="P242">IF(INDEX(Условное_обозначение, ROW(X240)) = "", "", INDEX(Условное_обозначение, ROW(X240)))</f>
        <v/>
      </c>
    </row>
    <row r="243" spans="1:16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IF(INDEX(Тип, ROW(H241)) = "", "", INDEX(Тип, ROW(H241)))</f>
        <v/>
      </c>
      <c r="D243" s="119" t="str" cm="1">
        <f t="array" ref="D243">IF(INDEX(Автомат, ROW(I241)) = "", "", INDEX(Автомат, ROW(I241)))</f>
        <v/>
      </c>
      <c r="E243" s="119" t="str" cm="1">
        <f t="array" ref="E243">IF(INDEX(Производитель, ROW(J241)) = "", "", INDEX(Производитель, ROW(J241)))</f>
        <v/>
      </c>
      <c r="F243" s="119" t="str" cm="1">
        <f t="array" ref="F243">IF(INDEX(Номинал, ROW(K241)) = "", "", INDEX(Номинал, ROW(K241)))</f>
        <v/>
      </c>
      <c r="G243" s="119" t="str" cm="1">
        <f t="array" ref="G243">IF(INDEX(Ток_утечки_УЗО, ROW(L241)) = "", "", INDEX(Ток_утечки_УЗО, ROW(L241)))</f>
        <v/>
      </c>
      <c r="H243" s="119" t="str" cm="1">
        <f t="array" ref="H243">IF(INDEX(Марка_кабеля, ROW(M241)) = "", "", INDEX(Марка_кабеля, ROW(M241)))</f>
        <v/>
      </c>
      <c r="I243" s="119" t="str" cm="1">
        <f t="array" ref="I243">IF(INDEX(Сечение, ROW(N241)) = "", "", INDEX(Сечение, ROW(N241)))</f>
        <v/>
      </c>
      <c r="J243" s="119" t="str" cm="1">
        <f t="array" ref="J243">IF(INDEX(Фаза, ROW(O241)) = "", "", INDEX(Фаза, ROW(O241)))</f>
        <v/>
      </c>
      <c r="K243" s="119" t="str" cm="1">
        <f t="array" ref="K243">IF(INDEX(РЕ, ROW(P241)) = "", "", INDEX(РЕ, ROW(P241)))</f>
        <v/>
      </c>
      <c r="L243" s="119" t="str" cm="1">
        <f t="array" ref="L243">IF(INDEX(Класс, ROW(S241)) = "", "", INDEX(Класс, ROW(S241)))</f>
        <v/>
      </c>
      <c r="M243" s="119" t="str" cm="1">
        <f t="array" ref="M243">IF(INDEX(Установленная_мощность, ROW(U241)) = "", "", INDEX(Установленная_мощность, ROW(U241)))</f>
        <v/>
      </c>
      <c r="N243" s="119" t="str" cm="1">
        <f t="array" ref="N243">IF(INDEX(Расчетный_ток, ROW(V241)) = "", "", INDEX(Расчетный_ток, ROW(V241)))</f>
        <v/>
      </c>
      <c r="O243" s="119" t="str" cm="1">
        <f t="array" ref="O243">IF(INDEX(Наименование_потребителя, ROW(W241)) = "", "", INDEX(Наименование_потребителя, ROW(W241)))</f>
        <v/>
      </c>
      <c r="P243" s="119" t="str" cm="1">
        <f t="array" ref="P243">IF(INDEX(Условное_обозначение, ROW(X241)) = "", "", INDEX(Условное_обозначение, ROW(X241)))</f>
        <v/>
      </c>
    </row>
    <row r="244" spans="1:16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IF(INDEX(Тип, ROW(H242)) = "", "", INDEX(Тип, ROW(H242)))</f>
        <v/>
      </c>
      <c r="D244" s="119" t="str" cm="1">
        <f t="array" ref="D244">IF(INDEX(Автомат, ROW(I242)) = "", "", INDEX(Автомат, ROW(I242)))</f>
        <v/>
      </c>
      <c r="E244" s="119" t="str" cm="1">
        <f t="array" ref="E244">IF(INDEX(Производитель, ROW(J242)) = "", "", INDEX(Производитель, ROW(J242)))</f>
        <v/>
      </c>
      <c r="F244" s="119" t="str" cm="1">
        <f t="array" ref="F244">IF(INDEX(Номинал, ROW(K242)) = "", "", INDEX(Номинал, ROW(K242)))</f>
        <v/>
      </c>
      <c r="G244" s="119" t="str" cm="1">
        <f t="array" ref="G244">IF(INDEX(Ток_утечки_УЗО, ROW(L242)) = "", "", INDEX(Ток_утечки_УЗО, ROW(L242)))</f>
        <v/>
      </c>
      <c r="H244" s="119" t="str" cm="1">
        <f t="array" ref="H244">IF(INDEX(Марка_кабеля, ROW(M242)) = "", "", INDEX(Марка_кабеля, ROW(M242)))</f>
        <v/>
      </c>
      <c r="I244" s="119" t="str" cm="1">
        <f t="array" ref="I244">IF(INDEX(Сечение, ROW(N242)) = "", "", INDEX(Сечение, ROW(N242)))</f>
        <v/>
      </c>
      <c r="J244" s="119" t="str" cm="1">
        <f t="array" ref="J244">IF(INDEX(Фаза, ROW(O242)) = "", "", INDEX(Фаза, ROW(O242)))</f>
        <v/>
      </c>
      <c r="K244" s="119" t="str" cm="1">
        <f t="array" ref="K244">IF(INDEX(РЕ, ROW(P242)) = "", "", INDEX(РЕ, ROW(P242)))</f>
        <v/>
      </c>
      <c r="L244" s="119" t="str" cm="1">
        <f t="array" ref="L244">IF(INDEX(Класс, ROW(S242)) = "", "", INDEX(Класс, ROW(S242)))</f>
        <v/>
      </c>
      <c r="M244" s="119" t="str" cm="1">
        <f t="array" ref="M244">IF(INDEX(Установленная_мощность, ROW(U242)) = "", "", INDEX(Установленная_мощность, ROW(U242)))</f>
        <v/>
      </c>
      <c r="N244" s="119" t="str" cm="1">
        <f t="array" ref="N244">IF(INDEX(Расчетный_ток, ROW(V242)) = "", "", INDEX(Расчетный_ток, ROW(V242)))</f>
        <v/>
      </c>
      <c r="O244" s="119" t="str" cm="1">
        <f t="array" ref="O244">IF(INDEX(Наименование_потребителя, ROW(W242)) = "", "", INDEX(Наименование_потребителя, ROW(W242)))</f>
        <v/>
      </c>
      <c r="P244" s="119" t="str" cm="1">
        <f t="array" ref="P244">IF(INDEX(Условное_обозначение, ROW(X242)) = "", "", INDEX(Условное_обозначение, ROW(X242)))</f>
        <v/>
      </c>
    </row>
    <row r="245" spans="1:16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IF(INDEX(Тип, ROW(H243)) = "", "", INDEX(Тип, ROW(H243)))</f>
        <v/>
      </c>
      <c r="D245" s="119" t="str" cm="1">
        <f t="array" ref="D245">IF(INDEX(Автомат, ROW(I243)) = "", "", INDEX(Автомат, ROW(I243)))</f>
        <v/>
      </c>
      <c r="E245" s="119" t="str" cm="1">
        <f t="array" ref="E245">IF(INDEX(Производитель, ROW(J243)) = "", "", INDEX(Производитель, ROW(J243)))</f>
        <v/>
      </c>
      <c r="F245" s="119" t="str" cm="1">
        <f t="array" ref="F245">IF(INDEX(Номинал, ROW(K243)) = "", "", INDEX(Номинал, ROW(K243)))</f>
        <v/>
      </c>
      <c r="G245" s="119" t="str" cm="1">
        <f t="array" ref="G245">IF(INDEX(Ток_утечки_УЗО, ROW(L243)) = "", "", INDEX(Ток_утечки_УЗО, ROW(L243)))</f>
        <v/>
      </c>
      <c r="H245" s="119" t="str" cm="1">
        <f t="array" ref="H245">IF(INDEX(Марка_кабеля, ROW(M243)) = "", "", INDEX(Марка_кабеля, ROW(M243)))</f>
        <v/>
      </c>
      <c r="I245" s="119" t="str" cm="1">
        <f t="array" ref="I245">IF(INDEX(Сечение, ROW(N243)) = "", "", INDEX(Сечение, ROW(N243)))</f>
        <v/>
      </c>
      <c r="J245" s="119" t="str" cm="1">
        <f t="array" ref="J245">IF(INDEX(Фаза, ROW(O243)) = "", "", INDEX(Фаза, ROW(O243)))</f>
        <v/>
      </c>
      <c r="K245" s="119" t="str" cm="1">
        <f t="array" ref="K245">IF(INDEX(РЕ, ROW(P243)) = "", "", INDEX(РЕ, ROW(P243)))</f>
        <v/>
      </c>
      <c r="L245" s="119" t="str" cm="1">
        <f t="array" ref="L245">IF(INDEX(Класс, ROW(S243)) = "", "", INDEX(Класс, ROW(S243)))</f>
        <v/>
      </c>
      <c r="M245" s="119" t="str" cm="1">
        <f t="array" ref="M245">IF(INDEX(Установленная_мощность, ROW(U243)) = "", "", INDEX(Установленная_мощность, ROW(U243)))</f>
        <v/>
      </c>
      <c r="N245" s="119" t="str" cm="1">
        <f t="array" ref="N245">IF(INDEX(Расчетный_ток, ROW(V243)) = "", "", INDEX(Расчетный_ток, ROW(V243)))</f>
        <v/>
      </c>
      <c r="O245" s="119" t="str" cm="1">
        <f t="array" ref="O245">IF(INDEX(Наименование_потребителя, ROW(W243)) = "", "", INDEX(Наименование_потребителя, ROW(W243)))</f>
        <v/>
      </c>
      <c r="P245" s="119" t="str" cm="1">
        <f t="array" ref="P245">IF(INDEX(Условное_обозначение, ROW(X243)) = "", "", INDEX(Условное_обозначение, ROW(X243)))</f>
        <v/>
      </c>
    </row>
    <row r="246" spans="1:16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IF(INDEX(Тип, ROW(H244)) = "", "", INDEX(Тип, ROW(H244)))</f>
        <v/>
      </c>
      <c r="D246" s="119" t="str" cm="1">
        <f t="array" ref="D246">IF(INDEX(Автомат, ROW(I244)) = "", "", INDEX(Автомат, ROW(I244)))</f>
        <v/>
      </c>
      <c r="E246" s="119" t="str" cm="1">
        <f t="array" ref="E246">IF(INDEX(Производитель, ROW(J244)) = "", "", INDEX(Производитель, ROW(J244)))</f>
        <v/>
      </c>
      <c r="F246" s="119" t="str" cm="1">
        <f t="array" ref="F246">IF(INDEX(Номинал, ROW(K244)) = "", "", INDEX(Номинал, ROW(K244)))</f>
        <v/>
      </c>
      <c r="G246" s="119" t="str" cm="1">
        <f t="array" ref="G246">IF(INDEX(Ток_утечки_УЗО, ROW(L244)) = "", "", INDEX(Ток_утечки_УЗО, ROW(L244)))</f>
        <v/>
      </c>
      <c r="H246" s="119" t="str" cm="1">
        <f t="array" ref="H246">IF(INDEX(Марка_кабеля, ROW(M244)) = "", "", INDEX(Марка_кабеля, ROW(M244)))</f>
        <v/>
      </c>
      <c r="I246" s="119" t="str" cm="1">
        <f t="array" ref="I246">IF(INDEX(Сечение, ROW(N244)) = "", "", INDEX(Сечение, ROW(N244)))</f>
        <v/>
      </c>
      <c r="J246" s="119" t="str" cm="1">
        <f t="array" ref="J246">IF(INDEX(Фаза, ROW(O244)) = "", "", INDEX(Фаза, ROW(O244)))</f>
        <v/>
      </c>
      <c r="K246" s="119" t="str" cm="1">
        <f t="array" ref="K246">IF(INDEX(РЕ, ROW(P244)) = "", "", INDEX(РЕ, ROW(P244)))</f>
        <v/>
      </c>
      <c r="L246" s="119" t="str" cm="1">
        <f t="array" ref="L246">IF(INDEX(Класс, ROW(S244)) = "", "", INDEX(Класс, ROW(S244)))</f>
        <v/>
      </c>
      <c r="M246" s="119" t="str" cm="1">
        <f t="array" ref="M246">IF(INDEX(Установленная_мощность, ROW(U244)) = "", "", INDEX(Установленная_мощность, ROW(U244)))</f>
        <v/>
      </c>
      <c r="N246" s="119" t="str" cm="1">
        <f t="array" ref="N246">IF(INDEX(Расчетный_ток, ROW(V244)) = "", "", INDEX(Расчетный_ток, ROW(V244)))</f>
        <v/>
      </c>
      <c r="O246" s="119" t="str" cm="1">
        <f t="array" ref="O246">IF(INDEX(Наименование_потребителя, ROW(W244)) = "", "", INDEX(Наименование_потребителя, ROW(W244)))</f>
        <v/>
      </c>
      <c r="P246" s="119" t="str" cm="1">
        <f t="array" ref="P246">IF(INDEX(Условное_обозначение, ROW(X244)) = "", "", INDEX(Условное_обозначение, ROW(X244)))</f>
        <v/>
      </c>
    </row>
    <row r="247" spans="1:16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IF(INDEX(Тип, ROW(H245)) = "", "", INDEX(Тип, ROW(H245)))</f>
        <v/>
      </c>
      <c r="D247" s="119" t="str" cm="1">
        <f t="array" ref="D247">IF(INDEX(Автомат, ROW(I245)) = "", "", INDEX(Автомат, ROW(I245)))</f>
        <v/>
      </c>
      <c r="E247" s="119" t="str" cm="1">
        <f t="array" ref="E247">IF(INDEX(Производитель, ROW(J245)) = "", "", INDEX(Производитель, ROW(J245)))</f>
        <v/>
      </c>
      <c r="F247" s="119" t="str" cm="1">
        <f t="array" ref="F247">IF(INDEX(Номинал, ROW(K245)) = "", "", INDEX(Номинал, ROW(K245)))</f>
        <v/>
      </c>
      <c r="G247" s="119" t="str" cm="1">
        <f t="array" ref="G247">IF(INDEX(Ток_утечки_УЗО, ROW(L245)) = "", "", INDEX(Ток_утечки_УЗО, ROW(L245)))</f>
        <v/>
      </c>
      <c r="H247" s="119" t="str" cm="1">
        <f t="array" ref="H247">IF(INDEX(Марка_кабеля, ROW(M245)) = "", "", INDEX(Марка_кабеля, ROW(M245)))</f>
        <v/>
      </c>
      <c r="I247" s="119" t="str" cm="1">
        <f t="array" ref="I247">IF(INDEX(Сечение, ROW(N245)) = "", "", INDEX(Сечение, ROW(N245)))</f>
        <v/>
      </c>
      <c r="J247" s="119" t="str" cm="1">
        <f t="array" ref="J247">IF(INDEX(Фаза, ROW(O245)) = "", "", INDEX(Фаза, ROW(O245)))</f>
        <v/>
      </c>
      <c r="K247" s="119" t="str" cm="1">
        <f t="array" ref="K247">IF(INDEX(РЕ, ROW(P245)) = "", "", INDEX(РЕ, ROW(P245)))</f>
        <v/>
      </c>
      <c r="L247" s="119" t="str" cm="1">
        <f t="array" ref="L247">IF(INDEX(Класс, ROW(S245)) = "", "", INDEX(Класс, ROW(S245)))</f>
        <v/>
      </c>
      <c r="M247" s="119" t="str" cm="1">
        <f t="array" ref="M247">IF(INDEX(Установленная_мощность, ROW(U245)) = "", "", INDEX(Установленная_мощность, ROW(U245)))</f>
        <v/>
      </c>
      <c r="N247" s="119" t="str" cm="1">
        <f t="array" ref="N247">IF(INDEX(Расчетный_ток, ROW(V245)) = "", "", INDEX(Расчетный_ток, ROW(V245)))</f>
        <v/>
      </c>
      <c r="O247" s="119" t="str" cm="1">
        <f t="array" ref="O247">IF(INDEX(Наименование_потребителя, ROW(W245)) = "", "", INDEX(Наименование_потребителя, ROW(W245)))</f>
        <v/>
      </c>
      <c r="P247" s="119" t="str" cm="1">
        <f t="array" ref="P247">IF(INDEX(Условное_обозначение, ROW(X245)) = "", "", INDEX(Условное_обозначение, ROW(X245)))</f>
        <v/>
      </c>
    </row>
    <row r="248" spans="1:16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IF(INDEX(Тип, ROW(H246)) = "", "", INDEX(Тип, ROW(H246)))</f>
        <v/>
      </c>
      <c r="D248" s="119" t="str" cm="1">
        <f t="array" ref="D248">IF(INDEX(Автомат, ROW(I246)) = "", "", INDEX(Автомат, ROW(I246)))</f>
        <v/>
      </c>
      <c r="E248" s="119" t="str" cm="1">
        <f t="array" ref="E248">IF(INDEX(Производитель, ROW(J246)) = "", "", INDEX(Производитель, ROW(J246)))</f>
        <v/>
      </c>
      <c r="F248" s="119" t="str" cm="1">
        <f t="array" ref="F248">IF(INDEX(Номинал, ROW(K246)) = "", "", INDEX(Номинал, ROW(K246)))</f>
        <v/>
      </c>
      <c r="G248" s="119" t="str" cm="1">
        <f t="array" ref="G248">IF(INDEX(Ток_утечки_УЗО, ROW(L246)) = "", "", INDEX(Ток_утечки_УЗО, ROW(L246)))</f>
        <v/>
      </c>
      <c r="H248" s="119" t="str" cm="1">
        <f t="array" ref="H248">IF(INDEX(Марка_кабеля, ROW(M246)) = "", "", INDEX(Марка_кабеля, ROW(M246)))</f>
        <v/>
      </c>
      <c r="I248" s="119" t="str" cm="1">
        <f t="array" ref="I248">IF(INDEX(Сечение, ROW(N246)) = "", "", INDEX(Сечение, ROW(N246)))</f>
        <v/>
      </c>
      <c r="J248" s="119" t="str" cm="1">
        <f t="array" ref="J248">IF(INDEX(Фаза, ROW(O246)) = "", "", INDEX(Фаза, ROW(O246)))</f>
        <v/>
      </c>
      <c r="K248" s="119" t="str" cm="1">
        <f t="array" ref="K248">IF(INDEX(РЕ, ROW(P246)) = "", "", INDEX(РЕ, ROW(P246)))</f>
        <v/>
      </c>
      <c r="L248" s="119" t="str" cm="1">
        <f t="array" ref="L248">IF(INDEX(Класс, ROW(S246)) = "", "", INDEX(Класс, ROW(S246)))</f>
        <v/>
      </c>
      <c r="M248" s="119" t="str" cm="1">
        <f t="array" ref="M248">IF(INDEX(Установленная_мощность, ROW(U246)) = "", "", INDEX(Установленная_мощность, ROW(U246)))</f>
        <v/>
      </c>
      <c r="N248" s="119" t="str" cm="1">
        <f t="array" ref="N248">IF(INDEX(Расчетный_ток, ROW(V246)) = "", "", INDEX(Расчетный_ток, ROW(V246)))</f>
        <v/>
      </c>
      <c r="O248" s="119" t="str" cm="1">
        <f t="array" ref="O248">IF(INDEX(Наименование_потребителя, ROW(W246)) = "", "", INDEX(Наименование_потребителя, ROW(W246)))</f>
        <v/>
      </c>
      <c r="P248" s="119" t="str" cm="1">
        <f t="array" ref="P248">IF(INDEX(Условное_обозначение, ROW(X246)) = "", "", INDEX(Условное_обозначение, ROW(X246)))</f>
        <v/>
      </c>
    </row>
    <row r="249" spans="1:16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IF(INDEX(Тип, ROW(H247)) = "", "", INDEX(Тип, ROW(H247)))</f>
        <v/>
      </c>
      <c r="D249" s="119" t="str" cm="1">
        <f t="array" ref="D249">IF(INDEX(Автомат, ROW(I247)) = "", "", INDEX(Автомат, ROW(I247)))</f>
        <v/>
      </c>
      <c r="E249" s="119" t="str" cm="1">
        <f t="array" ref="E249">IF(INDEX(Производитель, ROW(J247)) = "", "", INDEX(Производитель, ROW(J247)))</f>
        <v/>
      </c>
      <c r="F249" s="119" t="str" cm="1">
        <f t="array" ref="F249">IF(INDEX(Номинал, ROW(K247)) = "", "", INDEX(Номинал, ROW(K247)))</f>
        <v/>
      </c>
      <c r="G249" s="119" t="str" cm="1">
        <f t="array" ref="G249">IF(INDEX(Ток_утечки_УЗО, ROW(L247)) = "", "", INDEX(Ток_утечки_УЗО, ROW(L247)))</f>
        <v/>
      </c>
      <c r="H249" s="119" t="str" cm="1">
        <f t="array" ref="H249">IF(INDEX(Марка_кабеля, ROW(M247)) = "", "", INDEX(Марка_кабеля, ROW(M247)))</f>
        <v/>
      </c>
      <c r="I249" s="119" t="str" cm="1">
        <f t="array" ref="I249">IF(INDEX(Сечение, ROW(N247)) = "", "", INDEX(Сечение, ROW(N247)))</f>
        <v/>
      </c>
      <c r="J249" s="119" t="str" cm="1">
        <f t="array" ref="J249">IF(INDEX(Фаза, ROW(O247)) = "", "", INDEX(Фаза, ROW(O247)))</f>
        <v/>
      </c>
      <c r="K249" s="119" t="str" cm="1">
        <f t="array" ref="K249">IF(INDEX(РЕ, ROW(P247)) = "", "", INDEX(РЕ, ROW(P247)))</f>
        <v/>
      </c>
      <c r="L249" s="119" t="str" cm="1">
        <f t="array" ref="L249">IF(INDEX(Класс, ROW(S247)) = "", "", INDEX(Класс, ROW(S247)))</f>
        <v/>
      </c>
      <c r="M249" s="119" t="str" cm="1">
        <f t="array" ref="M249">IF(INDEX(Установленная_мощность, ROW(U247)) = "", "", INDEX(Установленная_мощность, ROW(U247)))</f>
        <v/>
      </c>
      <c r="N249" s="119" t="str" cm="1">
        <f t="array" ref="N249">IF(INDEX(Расчетный_ток, ROW(V247)) = "", "", INDEX(Расчетный_ток, ROW(V247)))</f>
        <v/>
      </c>
      <c r="O249" s="119" t="str" cm="1">
        <f t="array" ref="O249">IF(INDEX(Наименование_потребителя, ROW(W247)) = "", "", INDEX(Наименование_потребителя, ROW(W247)))</f>
        <v/>
      </c>
      <c r="P249" s="119" t="str" cm="1">
        <f t="array" ref="P249">IF(INDEX(Условное_обозначение, ROW(X247)) = "", "", INDEX(Условное_обозначение, ROW(X247)))</f>
        <v/>
      </c>
    </row>
    <row r="250" spans="1:16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IF(INDEX(Тип, ROW(H248)) = "", "", INDEX(Тип, ROW(H248)))</f>
        <v/>
      </c>
      <c r="D250" s="119" t="str" cm="1">
        <f t="array" ref="D250">IF(INDEX(Автомат, ROW(I248)) = "", "", INDEX(Автомат, ROW(I248)))</f>
        <v/>
      </c>
      <c r="E250" s="119" t="str" cm="1">
        <f t="array" ref="E250">IF(INDEX(Производитель, ROW(J248)) = "", "", INDEX(Производитель, ROW(J248)))</f>
        <v/>
      </c>
      <c r="F250" s="119" t="str" cm="1">
        <f t="array" ref="F250">IF(INDEX(Номинал, ROW(K248)) = "", "", INDEX(Номинал, ROW(K248)))</f>
        <v/>
      </c>
      <c r="G250" s="119" t="str" cm="1">
        <f t="array" ref="G250">IF(INDEX(Ток_утечки_УЗО, ROW(L248)) = "", "", INDEX(Ток_утечки_УЗО, ROW(L248)))</f>
        <v/>
      </c>
      <c r="H250" s="119" t="str" cm="1">
        <f t="array" ref="H250">IF(INDEX(Марка_кабеля, ROW(M248)) = "", "", INDEX(Марка_кабеля, ROW(M248)))</f>
        <v/>
      </c>
      <c r="I250" s="119" t="str" cm="1">
        <f t="array" ref="I250">IF(INDEX(Сечение, ROW(N248)) = "", "", INDEX(Сечение, ROW(N248)))</f>
        <v/>
      </c>
      <c r="J250" s="119" t="str" cm="1">
        <f t="array" ref="J250">IF(INDEX(Фаза, ROW(O248)) = "", "", INDEX(Фаза, ROW(O248)))</f>
        <v/>
      </c>
      <c r="K250" s="119" t="str" cm="1">
        <f t="array" ref="K250">IF(INDEX(РЕ, ROW(P248)) = "", "", INDEX(РЕ, ROW(P248)))</f>
        <v/>
      </c>
      <c r="L250" s="119" t="str" cm="1">
        <f t="array" ref="L250">IF(INDEX(Класс, ROW(S248)) = "", "", INDEX(Класс, ROW(S248)))</f>
        <v/>
      </c>
      <c r="M250" s="119" t="str" cm="1">
        <f t="array" ref="M250">IF(INDEX(Установленная_мощность, ROW(U248)) = "", "", INDEX(Установленная_мощность, ROW(U248)))</f>
        <v/>
      </c>
      <c r="N250" s="119" t="str" cm="1">
        <f t="array" ref="N250">IF(INDEX(Расчетный_ток, ROW(V248)) = "", "", INDEX(Расчетный_ток, ROW(V248)))</f>
        <v/>
      </c>
      <c r="O250" s="119" t="str" cm="1">
        <f t="array" ref="O250">IF(INDEX(Наименование_потребителя, ROW(W248)) = "", "", INDEX(Наименование_потребителя, ROW(W248)))</f>
        <v/>
      </c>
      <c r="P250" s="119" t="str" cm="1">
        <f t="array" ref="P250">IF(INDEX(Условное_обозначение, ROW(X248)) = "", "", INDEX(Условное_обозначение, ROW(X248)))</f>
        <v/>
      </c>
    </row>
    <row r="251" spans="1:16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IF(INDEX(Тип, ROW(H249)) = "", "", INDEX(Тип, ROW(H249)))</f>
        <v/>
      </c>
      <c r="D251" s="119" t="str" cm="1">
        <f t="array" ref="D251">IF(INDEX(Автомат, ROW(I249)) = "", "", INDEX(Автомат, ROW(I249)))</f>
        <v/>
      </c>
      <c r="E251" s="119" t="str" cm="1">
        <f t="array" ref="E251">IF(INDEX(Производитель, ROW(J249)) = "", "", INDEX(Производитель, ROW(J249)))</f>
        <v/>
      </c>
      <c r="F251" s="119" t="str" cm="1">
        <f t="array" ref="F251">IF(INDEX(Номинал, ROW(K249)) = "", "", INDEX(Номинал, ROW(K249)))</f>
        <v/>
      </c>
      <c r="G251" s="119" t="str" cm="1">
        <f t="array" ref="G251">IF(INDEX(Ток_утечки_УЗО, ROW(L249)) = "", "", INDEX(Ток_утечки_УЗО, ROW(L249)))</f>
        <v/>
      </c>
      <c r="H251" s="119" t="str" cm="1">
        <f t="array" ref="H251">IF(INDEX(Марка_кабеля, ROW(M249)) = "", "", INDEX(Марка_кабеля, ROW(M249)))</f>
        <v/>
      </c>
      <c r="I251" s="119" t="str" cm="1">
        <f t="array" ref="I251">IF(INDEX(Сечение, ROW(N249)) = "", "", INDEX(Сечение, ROW(N249)))</f>
        <v/>
      </c>
      <c r="J251" s="119" t="str" cm="1">
        <f t="array" ref="J251">IF(INDEX(Фаза, ROW(O249)) = "", "", INDEX(Фаза, ROW(O249)))</f>
        <v/>
      </c>
      <c r="K251" s="119" t="str" cm="1">
        <f t="array" ref="K251">IF(INDEX(РЕ, ROW(P249)) = "", "", INDEX(РЕ, ROW(P249)))</f>
        <v/>
      </c>
      <c r="L251" s="119" t="str" cm="1">
        <f t="array" ref="L251">IF(INDEX(Класс, ROW(S249)) = "", "", INDEX(Класс, ROW(S249)))</f>
        <v/>
      </c>
      <c r="M251" s="119" t="str" cm="1">
        <f t="array" ref="M251">IF(INDEX(Установленная_мощность, ROW(U249)) = "", "", INDEX(Установленная_мощность, ROW(U249)))</f>
        <v/>
      </c>
      <c r="N251" s="119" t="str" cm="1">
        <f t="array" ref="N251">IF(INDEX(Расчетный_ток, ROW(V249)) = "", "", INDEX(Расчетный_ток, ROW(V249)))</f>
        <v/>
      </c>
      <c r="O251" s="119" t="str" cm="1">
        <f t="array" ref="O251">IF(INDEX(Наименование_потребителя, ROW(W249)) = "", "", INDEX(Наименование_потребителя, ROW(W249)))</f>
        <v/>
      </c>
      <c r="P251" s="119" t="str" cm="1">
        <f t="array" ref="P251">IF(INDEX(Условное_обозначение, ROW(X249)) = "", "", INDEX(Условное_обозначение, ROW(X249)))</f>
        <v/>
      </c>
    </row>
    <row r="252" spans="1:16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IF(INDEX(Тип, ROW(H250)) = "", "", INDEX(Тип, ROW(H250)))</f>
        <v/>
      </c>
      <c r="D252" s="119" t="str" cm="1">
        <f t="array" ref="D252">IF(INDEX(Автомат, ROW(I250)) = "", "", INDEX(Автомат, ROW(I250)))</f>
        <v/>
      </c>
      <c r="E252" s="119" t="str" cm="1">
        <f t="array" ref="E252">IF(INDEX(Производитель, ROW(J250)) = "", "", INDEX(Производитель, ROW(J250)))</f>
        <v/>
      </c>
      <c r="F252" s="119" t="str" cm="1">
        <f t="array" ref="F252">IF(INDEX(Номинал, ROW(K250)) = "", "", INDEX(Номинал, ROW(K250)))</f>
        <v/>
      </c>
      <c r="G252" s="119" t="str" cm="1">
        <f t="array" ref="G252">IF(INDEX(Ток_утечки_УЗО, ROW(L250)) = "", "", INDEX(Ток_утечки_УЗО, ROW(L250)))</f>
        <v/>
      </c>
      <c r="H252" s="119" t="str" cm="1">
        <f t="array" ref="H252">IF(INDEX(Марка_кабеля, ROW(M250)) = "", "", INDEX(Марка_кабеля, ROW(M250)))</f>
        <v/>
      </c>
      <c r="I252" s="119" t="str" cm="1">
        <f t="array" ref="I252">IF(INDEX(Сечение, ROW(N250)) = "", "", INDEX(Сечение, ROW(N250)))</f>
        <v/>
      </c>
      <c r="J252" s="119" t="str" cm="1">
        <f t="array" ref="J252">IF(INDEX(Фаза, ROW(O250)) = "", "", INDEX(Фаза, ROW(O250)))</f>
        <v/>
      </c>
      <c r="K252" s="119" t="str" cm="1">
        <f t="array" ref="K252">IF(INDEX(РЕ, ROW(P250)) = "", "", INDEX(РЕ, ROW(P250)))</f>
        <v/>
      </c>
      <c r="L252" s="119" t="str" cm="1">
        <f t="array" ref="L252">IF(INDEX(Класс, ROW(S250)) = "", "", INDEX(Класс, ROW(S250)))</f>
        <v/>
      </c>
      <c r="M252" s="119" t="str" cm="1">
        <f t="array" ref="M252">IF(INDEX(Установленная_мощность, ROW(U250)) = "", "", INDEX(Установленная_мощность, ROW(U250)))</f>
        <v/>
      </c>
      <c r="N252" s="119" t="str" cm="1">
        <f t="array" ref="N252">IF(INDEX(Расчетный_ток, ROW(V250)) = "", "", INDEX(Расчетный_ток, ROW(V250)))</f>
        <v/>
      </c>
      <c r="O252" s="119" t="str" cm="1">
        <f t="array" ref="O252">IF(INDEX(Наименование_потребителя, ROW(W250)) = "", "", INDEX(Наименование_потребителя, ROW(W250)))</f>
        <v/>
      </c>
      <c r="P252" s="119" t="str" cm="1">
        <f t="array" ref="P252">IF(INDEX(Условное_обозначение, ROW(X250)) = "", "", INDEX(Условное_обозначение, ROW(X250)))</f>
        <v/>
      </c>
    </row>
    <row r="253" spans="1:16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IF(INDEX(Тип, ROW(H251)) = "", "", INDEX(Тип, ROW(H251)))</f>
        <v/>
      </c>
      <c r="D253" s="119" t="str" cm="1">
        <f t="array" ref="D253">IF(INDEX(Автомат, ROW(I251)) = "", "", INDEX(Автомат, ROW(I251)))</f>
        <v/>
      </c>
      <c r="E253" s="119" t="str" cm="1">
        <f t="array" ref="E253">IF(INDEX(Производитель, ROW(J251)) = "", "", INDEX(Производитель, ROW(J251)))</f>
        <v/>
      </c>
      <c r="F253" s="119" t="str" cm="1">
        <f t="array" ref="F253">IF(INDEX(Номинал, ROW(K251)) = "", "", INDEX(Номинал, ROW(K251)))</f>
        <v/>
      </c>
      <c r="G253" s="119" t="str" cm="1">
        <f t="array" ref="G253">IF(INDEX(Ток_утечки_УЗО, ROW(L251)) = "", "", INDEX(Ток_утечки_УЗО, ROW(L251)))</f>
        <v/>
      </c>
      <c r="H253" s="119" t="str" cm="1">
        <f t="array" ref="H253">IF(INDEX(Марка_кабеля, ROW(M251)) = "", "", INDEX(Марка_кабеля, ROW(M251)))</f>
        <v/>
      </c>
      <c r="I253" s="119" t="str" cm="1">
        <f t="array" ref="I253">IF(INDEX(Сечение, ROW(N251)) = "", "", INDEX(Сечение, ROW(N251)))</f>
        <v/>
      </c>
      <c r="J253" s="119" t="str" cm="1">
        <f t="array" ref="J253">IF(INDEX(Фаза, ROW(O251)) = "", "", INDEX(Фаза, ROW(O251)))</f>
        <v/>
      </c>
      <c r="K253" s="119" t="str" cm="1">
        <f t="array" ref="K253">IF(INDEX(РЕ, ROW(P251)) = "", "", INDEX(РЕ, ROW(P251)))</f>
        <v/>
      </c>
      <c r="L253" s="119" t="str" cm="1">
        <f t="array" ref="L253">IF(INDEX(Класс, ROW(S251)) = "", "", INDEX(Класс, ROW(S251)))</f>
        <v/>
      </c>
      <c r="M253" s="119" t="str" cm="1">
        <f t="array" ref="M253">IF(INDEX(Установленная_мощность, ROW(U251)) = "", "", INDEX(Установленная_мощность, ROW(U251)))</f>
        <v/>
      </c>
      <c r="N253" s="119" t="str" cm="1">
        <f t="array" ref="N253">IF(INDEX(Расчетный_ток, ROW(V251)) = "", "", INDEX(Расчетный_ток, ROW(V251)))</f>
        <v/>
      </c>
      <c r="O253" s="119" t="str" cm="1">
        <f t="array" ref="O253">IF(INDEX(Наименование_потребителя, ROW(W251)) = "", "", INDEX(Наименование_потребителя, ROW(W251)))</f>
        <v/>
      </c>
      <c r="P253" s="119" t="str" cm="1">
        <f t="array" ref="P253">IF(INDEX(Условное_обозначение, ROW(X251)) = "", "", INDEX(Условное_обозначение, ROW(X251)))</f>
        <v/>
      </c>
    </row>
    <row r="254" spans="1:16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IF(INDEX(Тип, ROW(H252)) = "", "", INDEX(Тип, ROW(H252)))</f>
        <v/>
      </c>
      <c r="D254" s="119" t="str" cm="1">
        <f t="array" ref="D254">IF(INDEX(Автомат, ROW(I252)) = "", "", INDEX(Автомат, ROW(I252)))</f>
        <v/>
      </c>
      <c r="E254" s="119" t="str" cm="1">
        <f t="array" ref="E254">IF(INDEX(Производитель, ROW(J252)) = "", "", INDEX(Производитель, ROW(J252)))</f>
        <v/>
      </c>
      <c r="F254" s="119" t="str" cm="1">
        <f t="array" ref="F254">IF(INDEX(Номинал, ROW(K252)) = "", "", INDEX(Номинал, ROW(K252)))</f>
        <v/>
      </c>
      <c r="G254" s="119" t="str" cm="1">
        <f t="array" ref="G254">IF(INDEX(Ток_утечки_УЗО, ROW(L252)) = "", "", INDEX(Ток_утечки_УЗО, ROW(L252)))</f>
        <v/>
      </c>
      <c r="H254" s="119" t="str" cm="1">
        <f t="array" ref="H254">IF(INDEX(Марка_кабеля, ROW(M252)) = "", "", INDEX(Марка_кабеля, ROW(M252)))</f>
        <v/>
      </c>
      <c r="I254" s="119" t="str" cm="1">
        <f t="array" ref="I254">IF(INDEX(Сечение, ROW(N252)) = "", "", INDEX(Сечение, ROW(N252)))</f>
        <v/>
      </c>
      <c r="J254" s="119" t="str" cm="1">
        <f t="array" ref="J254">IF(INDEX(Фаза, ROW(O252)) = "", "", INDEX(Фаза, ROW(O252)))</f>
        <v/>
      </c>
      <c r="K254" s="119" t="str" cm="1">
        <f t="array" ref="K254">IF(INDEX(РЕ, ROW(P252)) = "", "", INDEX(РЕ, ROW(P252)))</f>
        <v/>
      </c>
      <c r="L254" s="119" t="str" cm="1">
        <f t="array" ref="L254">IF(INDEX(Класс, ROW(S252)) = "", "", INDEX(Класс, ROW(S252)))</f>
        <v/>
      </c>
      <c r="M254" s="119" t="str" cm="1">
        <f t="array" ref="M254">IF(INDEX(Установленная_мощность, ROW(U252)) = "", "", INDEX(Установленная_мощность, ROW(U252)))</f>
        <v/>
      </c>
      <c r="N254" s="119" t="str" cm="1">
        <f t="array" ref="N254">IF(INDEX(Расчетный_ток, ROW(V252)) = "", "", INDEX(Расчетный_ток, ROW(V252)))</f>
        <v/>
      </c>
      <c r="O254" s="119" t="str" cm="1">
        <f t="array" ref="O254">IF(INDEX(Наименование_потребителя, ROW(W252)) = "", "", INDEX(Наименование_потребителя, ROW(W252)))</f>
        <v/>
      </c>
      <c r="P254" s="119" t="str" cm="1">
        <f t="array" ref="P254">IF(INDEX(Условное_обозначение, ROW(X252)) = "", "", INDEX(Условное_обозначение, ROW(X252)))</f>
        <v/>
      </c>
    </row>
    <row r="255" spans="1:16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IF(INDEX(Тип, ROW(H253)) = "", "", INDEX(Тип, ROW(H253)))</f>
        <v/>
      </c>
      <c r="D255" s="119" t="str" cm="1">
        <f t="array" ref="D255">IF(INDEX(Автомат, ROW(I253)) = "", "", INDEX(Автомат, ROW(I253)))</f>
        <v/>
      </c>
      <c r="E255" s="119" t="str" cm="1">
        <f t="array" ref="E255">IF(INDEX(Производитель, ROW(J253)) = "", "", INDEX(Производитель, ROW(J253)))</f>
        <v/>
      </c>
      <c r="F255" s="119" t="str" cm="1">
        <f t="array" ref="F255">IF(INDEX(Номинал, ROW(K253)) = "", "", INDEX(Номинал, ROW(K253)))</f>
        <v/>
      </c>
      <c r="G255" s="119" t="str" cm="1">
        <f t="array" ref="G255">IF(INDEX(Ток_утечки_УЗО, ROW(L253)) = "", "", INDEX(Ток_утечки_УЗО, ROW(L253)))</f>
        <v/>
      </c>
      <c r="H255" s="119" t="str" cm="1">
        <f t="array" ref="H255">IF(INDEX(Марка_кабеля, ROW(M253)) = "", "", INDEX(Марка_кабеля, ROW(M253)))</f>
        <v/>
      </c>
      <c r="I255" s="119" t="str" cm="1">
        <f t="array" ref="I255">IF(INDEX(Сечение, ROW(N253)) = "", "", INDEX(Сечение, ROW(N253)))</f>
        <v/>
      </c>
      <c r="J255" s="119" t="str" cm="1">
        <f t="array" ref="J255">IF(INDEX(Фаза, ROW(O253)) = "", "", INDEX(Фаза, ROW(O253)))</f>
        <v/>
      </c>
      <c r="K255" s="119" t="str" cm="1">
        <f t="array" ref="K255">IF(INDEX(РЕ, ROW(P253)) = "", "", INDEX(РЕ, ROW(P253)))</f>
        <v/>
      </c>
      <c r="L255" s="119" t="str" cm="1">
        <f t="array" ref="L255">IF(INDEX(Класс, ROW(S253)) = "", "", INDEX(Класс, ROW(S253)))</f>
        <v/>
      </c>
      <c r="M255" s="119" t="str" cm="1">
        <f t="array" ref="M255">IF(INDEX(Установленная_мощность, ROW(U253)) = "", "", INDEX(Установленная_мощность, ROW(U253)))</f>
        <v/>
      </c>
      <c r="N255" s="119" t="str" cm="1">
        <f t="array" ref="N255">IF(INDEX(Расчетный_ток, ROW(V253)) = "", "", INDEX(Расчетный_ток, ROW(V253)))</f>
        <v/>
      </c>
      <c r="O255" s="119" t="str" cm="1">
        <f t="array" ref="O255">IF(INDEX(Наименование_потребителя, ROW(W253)) = "", "", INDEX(Наименование_потребителя, ROW(W253)))</f>
        <v/>
      </c>
      <c r="P255" s="119" t="str" cm="1">
        <f t="array" ref="P255">IF(INDEX(Условное_обозначение, ROW(X253)) = "", "", INDEX(Условное_обозначение, ROW(X253)))</f>
        <v/>
      </c>
    </row>
    <row r="256" spans="1:16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IF(INDEX(Тип, ROW(H254)) = "", "", INDEX(Тип, ROW(H254)))</f>
        <v/>
      </c>
      <c r="D256" s="119" t="str" cm="1">
        <f t="array" ref="D256">IF(INDEX(Автомат, ROW(I254)) = "", "", INDEX(Автомат, ROW(I254)))</f>
        <v/>
      </c>
      <c r="E256" s="119" t="str" cm="1">
        <f t="array" ref="E256">IF(INDEX(Производитель, ROW(J254)) = "", "", INDEX(Производитель, ROW(J254)))</f>
        <v/>
      </c>
      <c r="F256" s="119" t="str" cm="1">
        <f t="array" ref="F256">IF(INDEX(Номинал, ROW(K254)) = "", "", INDEX(Номинал, ROW(K254)))</f>
        <v/>
      </c>
      <c r="G256" s="119" t="str" cm="1">
        <f t="array" ref="G256">IF(INDEX(Ток_утечки_УЗО, ROW(L254)) = "", "", INDEX(Ток_утечки_УЗО, ROW(L254)))</f>
        <v/>
      </c>
      <c r="H256" s="119" t="str" cm="1">
        <f t="array" ref="H256">IF(INDEX(Марка_кабеля, ROW(M254)) = "", "", INDEX(Марка_кабеля, ROW(M254)))</f>
        <v/>
      </c>
      <c r="I256" s="119" t="str" cm="1">
        <f t="array" ref="I256">IF(INDEX(Сечение, ROW(N254)) = "", "", INDEX(Сечение, ROW(N254)))</f>
        <v/>
      </c>
      <c r="J256" s="119" t="str" cm="1">
        <f t="array" ref="J256">IF(INDEX(Фаза, ROW(O254)) = "", "", INDEX(Фаза, ROW(O254)))</f>
        <v/>
      </c>
      <c r="K256" s="119" t="str" cm="1">
        <f t="array" ref="K256">IF(INDEX(РЕ, ROW(P254)) = "", "", INDEX(РЕ, ROW(P254)))</f>
        <v/>
      </c>
      <c r="L256" s="119" t="str" cm="1">
        <f t="array" ref="L256">IF(INDEX(Класс, ROW(S254)) = "", "", INDEX(Класс, ROW(S254)))</f>
        <v/>
      </c>
      <c r="M256" s="119" t="str" cm="1">
        <f t="array" ref="M256">IF(INDEX(Установленная_мощность, ROW(U254)) = "", "", INDEX(Установленная_мощность, ROW(U254)))</f>
        <v/>
      </c>
      <c r="N256" s="119" t="str" cm="1">
        <f t="array" ref="N256">IF(INDEX(Расчетный_ток, ROW(V254)) = "", "", INDEX(Расчетный_ток, ROW(V254)))</f>
        <v/>
      </c>
      <c r="O256" s="119" t="str" cm="1">
        <f t="array" ref="O256">IF(INDEX(Наименование_потребителя, ROW(W254)) = "", "", INDEX(Наименование_потребителя, ROW(W254)))</f>
        <v/>
      </c>
      <c r="P256" s="119" t="str" cm="1">
        <f t="array" ref="P256">IF(INDEX(Условное_обозначение, ROW(X254)) = "", "", INDEX(Условное_обозначение, ROW(X254)))</f>
        <v/>
      </c>
    </row>
    <row r="257" spans="1:16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IF(INDEX(Тип, ROW(H255)) = "", "", INDEX(Тип, ROW(H255)))</f>
        <v/>
      </c>
      <c r="D257" s="119" t="str" cm="1">
        <f t="array" ref="D257">IF(INDEX(Автомат, ROW(I255)) = "", "", INDEX(Автомат, ROW(I255)))</f>
        <v/>
      </c>
      <c r="E257" s="119" t="str" cm="1">
        <f t="array" ref="E257">IF(INDEX(Производитель, ROW(J255)) = "", "", INDEX(Производитель, ROW(J255)))</f>
        <v/>
      </c>
      <c r="F257" s="119" t="str" cm="1">
        <f t="array" ref="F257">IF(INDEX(Номинал, ROW(K255)) = "", "", INDEX(Номинал, ROW(K255)))</f>
        <v/>
      </c>
      <c r="G257" s="119" t="str" cm="1">
        <f t="array" ref="G257">IF(INDEX(Ток_утечки_УЗО, ROW(L255)) = "", "", INDEX(Ток_утечки_УЗО, ROW(L255)))</f>
        <v/>
      </c>
      <c r="H257" s="119" t="str" cm="1">
        <f t="array" ref="H257">IF(INDEX(Марка_кабеля, ROW(M255)) = "", "", INDEX(Марка_кабеля, ROW(M255)))</f>
        <v/>
      </c>
      <c r="I257" s="119" t="str" cm="1">
        <f t="array" ref="I257">IF(INDEX(Сечение, ROW(N255)) = "", "", INDEX(Сечение, ROW(N255)))</f>
        <v/>
      </c>
      <c r="J257" s="119" t="str" cm="1">
        <f t="array" ref="J257">IF(INDEX(Фаза, ROW(O255)) = "", "", INDEX(Фаза, ROW(O255)))</f>
        <v/>
      </c>
      <c r="K257" s="119" t="str" cm="1">
        <f t="array" ref="K257">IF(INDEX(РЕ, ROW(P255)) = "", "", INDEX(РЕ, ROW(P255)))</f>
        <v/>
      </c>
      <c r="L257" s="119" t="str" cm="1">
        <f t="array" ref="L257">IF(INDEX(Класс, ROW(S255)) = "", "", INDEX(Класс, ROW(S255)))</f>
        <v/>
      </c>
      <c r="M257" s="119" t="str" cm="1">
        <f t="array" ref="M257">IF(INDEX(Установленная_мощность, ROW(U255)) = "", "", INDEX(Установленная_мощность, ROW(U255)))</f>
        <v/>
      </c>
      <c r="N257" s="119" t="str" cm="1">
        <f t="array" ref="N257">IF(INDEX(Расчетный_ток, ROW(V255)) = "", "", INDEX(Расчетный_ток, ROW(V255)))</f>
        <v/>
      </c>
      <c r="O257" s="119" t="str" cm="1">
        <f t="array" ref="O257">IF(INDEX(Наименование_потребителя, ROW(W255)) = "", "", INDEX(Наименование_потребителя, ROW(W255)))</f>
        <v/>
      </c>
      <c r="P257" s="119" t="str" cm="1">
        <f t="array" ref="P257">IF(INDEX(Условное_обозначение, ROW(X255)) = "", "", INDEX(Условное_обозначение, ROW(X255)))</f>
        <v/>
      </c>
    </row>
    <row r="258" spans="1:16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IF(INDEX(Тип, ROW(H256)) = "", "", INDEX(Тип, ROW(H256)))</f>
        <v/>
      </c>
      <c r="D258" s="119" t="str" cm="1">
        <f t="array" ref="D258">IF(INDEX(Автомат, ROW(I256)) = "", "", INDEX(Автомат, ROW(I256)))</f>
        <v/>
      </c>
      <c r="E258" s="119" t="str" cm="1">
        <f t="array" ref="E258">IF(INDEX(Производитель, ROW(J256)) = "", "", INDEX(Производитель, ROW(J256)))</f>
        <v/>
      </c>
      <c r="F258" s="119" t="str" cm="1">
        <f t="array" ref="F258">IF(INDEX(Номинал, ROW(K256)) = "", "", INDEX(Номинал, ROW(K256)))</f>
        <v/>
      </c>
      <c r="G258" s="119" t="str" cm="1">
        <f t="array" ref="G258">IF(INDEX(Ток_утечки_УЗО, ROW(L256)) = "", "", INDEX(Ток_утечки_УЗО, ROW(L256)))</f>
        <v/>
      </c>
      <c r="H258" s="119" t="str" cm="1">
        <f t="array" ref="H258">IF(INDEX(Марка_кабеля, ROW(M256)) = "", "", INDEX(Марка_кабеля, ROW(M256)))</f>
        <v/>
      </c>
      <c r="I258" s="119" t="str" cm="1">
        <f t="array" ref="I258">IF(INDEX(Сечение, ROW(N256)) = "", "", INDEX(Сечение, ROW(N256)))</f>
        <v/>
      </c>
      <c r="J258" s="119" t="str" cm="1">
        <f t="array" ref="J258">IF(INDEX(Фаза, ROW(O256)) = "", "", INDEX(Фаза, ROW(O256)))</f>
        <v/>
      </c>
      <c r="K258" s="119" t="str" cm="1">
        <f t="array" ref="K258">IF(INDEX(РЕ, ROW(P256)) = "", "", INDEX(РЕ, ROW(P256)))</f>
        <v/>
      </c>
      <c r="L258" s="119" t="str" cm="1">
        <f t="array" ref="L258">IF(INDEX(Класс, ROW(S256)) = "", "", INDEX(Класс, ROW(S256)))</f>
        <v/>
      </c>
      <c r="M258" s="119" t="str" cm="1">
        <f t="array" ref="M258">IF(INDEX(Установленная_мощность, ROW(U256)) = "", "", INDEX(Установленная_мощность, ROW(U256)))</f>
        <v/>
      </c>
      <c r="N258" s="119" t="str" cm="1">
        <f t="array" ref="N258">IF(INDEX(Расчетный_ток, ROW(V256)) = "", "", INDEX(Расчетный_ток, ROW(V256)))</f>
        <v/>
      </c>
      <c r="O258" s="119" t="str" cm="1">
        <f t="array" ref="O258">IF(INDEX(Наименование_потребителя, ROW(W256)) = "", "", INDEX(Наименование_потребителя, ROW(W256)))</f>
        <v/>
      </c>
      <c r="P258" s="119" t="str" cm="1">
        <f t="array" ref="P258">IF(INDEX(Условное_обозначение, ROW(X256)) = "", "", INDEX(Условное_обозначение, ROW(X256)))</f>
        <v/>
      </c>
    </row>
    <row r="259" spans="1:16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IF(INDEX(Тип, ROW(H257)) = "", "", INDEX(Тип, ROW(H257)))</f>
        <v/>
      </c>
      <c r="D259" s="119" t="str" cm="1">
        <f t="array" ref="D259">IF(INDEX(Автомат, ROW(I257)) = "", "", INDEX(Автомат, ROW(I257)))</f>
        <v/>
      </c>
      <c r="E259" s="119" t="str" cm="1">
        <f t="array" ref="E259">IF(INDEX(Производитель, ROW(J257)) = "", "", INDEX(Производитель, ROW(J257)))</f>
        <v/>
      </c>
      <c r="F259" s="119" t="str" cm="1">
        <f t="array" ref="F259">IF(INDEX(Номинал, ROW(K257)) = "", "", INDEX(Номинал, ROW(K257)))</f>
        <v/>
      </c>
      <c r="G259" s="119" t="str" cm="1">
        <f t="array" ref="G259">IF(INDEX(Ток_утечки_УЗО, ROW(L257)) = "", "", INDEX(Ток_утечки_УЗО, ROW(L257)))</f>
        <v/>
      </c>
      <c r="H259" s="119" t="str" cm="1">
        <f t="array" ref="H259">IF(INDEX(Марка_кабеля, ROW(M257)) = "", "", INDEX(Марка_кабеля, ROW(M257)))</f>
        <v/>
      </c>
      <c r="I259" s="119" t="str" cm="1">
        <f t="array" ref="I259">IF(INDEX(Сечение, ROW(N257)) = "", "", INDEX(Сечение, ROW(N257)))</f>
        <v/>
      </c>
      <c r="J259" s="119" t="str" cm="1">
        <f t="array" ref="J259">IF(INDEX(Фаза, ROW(O257)) = "", "", INDEX(Фаза, ROW(O257)))</f>
        <v/>
      </c>
      <c r="K259" s="119" t="str" cm="1">
        <f t="array" ref="K259">IF(INDEX(РЕ, ROW(P257)) = "", "", INDEX(РЕ, ROW(P257)))</f>
        <v/>
      </c>
      <c r="L259" s="119" t="str" cm="1">
        <f t="array" ref="L259">IF(INDEX(Класс, ROW(S257)) = "", "", INDEX(Класс, ROW(S257)))</f>
        <v/>
      </c>
      <c r="M259" s="119" t="str" cm="1">
        <f t="array" ref="M259">IF(INDEX(Установленная_мощность, ROW(U257)) = "", "", INDEX(Установленная_мощность, ROW(U257)))</f>
        <v/>
      </c>
      <c r="N259" s="119" t="str" cm="1">
        <f t="array" ref="N259">IF(INDEX(Расчетный_ток, ROW(V257)) = "", "", INDEX(Расчетный_ток, ROW(V257)))</f>
        <v/>
      </c>
      <c r="O259" s="119" t="str" cm="1">
        <f t="array" ref="O259">IF(INDEX(Наименование_потребителя, ROW(W257)) = "", "", INDEX(Наименование_потребителя, ROW(W257)))</f>
        <v/>
      </c>
      <c r="P259" s="119" t="str" cm="1">
        <f t="array" ref="P259">IF(INDEX(Условное_обозначение, ROW(X257)) = "", "", INDEX(Условное_обозначение, ROW(X257)))</f>
        <v/>
      </c>
    </row>
    <row r="260" spans="1:16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IF(INDEX(Тип, ROW(H258)) = "", "", INDEX(Тип, ROW(H258)))</f>
        <v/>
      </c>
      <c r="D260" s="119" t="str" cm="1">
        <f t="array" ref="D260">IF(INDEX(Автомат, ROW(I258)) = "", "", INDEX(Автомат, ROW(I258)))</f>
        <v/>
      </c>
      <c r="E260" s="119" t="str" cm="1">
        <f t="array" ref="E260">IF(INDEX(Производитель, ROW(J258)) = "", "", INDEX(Производитель, ROW(J258)))</f>
        <v/>
      </c>
      <c r="F260" s="119" t="str" cm="1">
        <f t="array" ref="F260">IF(INDEX(Номинал, ROW(K258)) = "", "", INDEX(Номинал, ROW(K258)))</f>
        <v/>
      </c>
      <c r="G260" s="119" t="str" cm="1">
        <f t="array" ref="G260">IF(INDEX(Ток_утечки_УЗО, ROW(L258)) = "", "", INDEX(Ток_утечки_УЗО, ROW(L258)))</f>
        <v/>
      </c>
      <c r="H260" s="119" t="str" cm="1">
        <f t="array" ref="H260">IF(INDEX(Марка_кабеля, ROW(M258)) = "", "", INDEX(Марка_кабеля, ROW(M258)))</f>
        <v/>
      </c>
      <c r="I260" s="119" t="str" cm="1">
        <f t="array" ref="I260">IF(INDEX(Сечение, ROW(N258)) = "", "", INDEX(Сечение, ROW(N258)))</f>
        <v/>
      </c>
      <c r="J260" s="119" t="str" cm="1">
        <f t="array" ref="J260">IF(INDEX(Фаза, ROW(O258)) = "", "", INDEX(Фаза, ROW(O258)))</f>
        <v/>
      </c>
      <c r="K260" s="119" t="str" cm="1">
        <f t="array" ref="K260">IF(INDEX(РЕ, ROW(P258)) = "", "", INDEX(РЕ, ROW(P258)))</f>
        <v/>
      </c>
      <c r="L260" s="119" t="str" cm="1">
        <f t="array" ref="L260">IF(INDEX(Класс, ROW(S258)) = "", "", INDEX(Класс, ROW(S258)))</f>
        <v/>
      </c>
      <c r="M260" s="119" t="str" cm="1">
        <f t="array" ref="M260">IF(INDEX(Установленная_мощность, ROW(U258)) = "", "", INDEX(Установленная_мощность, ROW(U258)))</f>
        <v/>
      </c>
      <c r="N260" s="119" t="str" cm="1">
        <f t="array" ref="N260">IF(INDEX(Расчетный_ток, ROW(V258)) = "", "", INDEX(Расчетный_ток, ROW(V258)))</f>
        <v/>
      </c>
      <c r="O260" s="119" t="str" cm="1">
        <f t="array" ref="O260">IF(INDEX(Наименование_потребителя, ROW(W258)) = "", "", INDEX(Наименование_потребителя, ROW(W258)))</f>
        <v/>
      </c>
      <c r="P260" s="119" t="str" cm="1">
        <f t="array" ref="P260">IF(INDEX(Условное_обозначение, ROW(X258)) = "", "", INDEX(Условное_обозначение, ROW(X258)))</f>
        <v/>
      </c>
    </row>
    <row r="261" spans="1:16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IF(INDEX(Тип, ROW(H259)) = "", "", INDEX(Тип, ROW(H259)))</f>
        <v/>
      </c>
      <c r="D261" s="119" t="str" cm="1">
        <f t="array" ref="D261">IF(INDEX(Автомат, ROW(I259)) = "", "", INDEX(Автомат, ROW(I259)))</f>
        <v/>
      </c>
      <c r="E261" s="119" t="str" cm="1">
        <f t="array" ref="E261">IF(INDEX(Производитель, ROW(J259)) = "", "", INDEX(Производитель, ROW(J259)))</f>
        <v/>
      </c>
      <c r="F261" s="119" t="str" cm="1">
        <f t="array" ref="F261">IF(INDEX(Номинал, ROW(K259)) = "", "", INDEX(Номинал, ROW(K259)))</f>
        <v/>
      </c>
      <c r="G261" s="119" t="str" cm="1">
        <f t="array" ref="G261">IF(INDEX(Ток_утечки_УЗО, ROW(L259)) = "", "", INDEX(Ток_утечки_УЗО, ROW(L259)))</f>
        <v/>
      </c>
      <c r="H261" s="119" t="str" cm="1">
        <f t="array" ref="H261">IF(INDEX(Марка_кабеля, ROW(M259)) = "", "", INDEX(Марка_кабеля, ROW(M259)))</f>
        <v/>
      </c>
      <c r="I261" s="119" t="str" cm="1">
        <f t="array" ref="I261">IF(INDEX(Сечение, ROW(N259)) = "", "", INDEX(Сечение, ROW(N259)))</f>
        <v/>
      </c>
      <c r="J261" s="119" t="str" cm="1">
        <f t="array" ref="J261">IF(INDEX(Фаза, ROW(O259)) = "", "", INDEX(Фаза, ROW(O259)))</f>
        <v/>
      </c>
      <c r="K261" s="119" t="str" cm="1">
        <f t="array" ref="K261">IF(INDEX(РЕ, ROW(P259)) = "", "", INDEX(РЕ, ROW(P259)))</f>
        <v/>
      </c>
      <c r="L261" s="119" t="str" cm="1">
        <f t="array" ref="L261">IF(INDEX(Класс, ROW(S259)) = "", "", INDEX(Класс, ROW(S259)))</f>
        <v/>
      </c>
      <c r="M261" s="119" t="str" cm="1">
        <f t="array" ref="M261">IF(INDEX(Установленная_мощность, ROW(U259)) = "", "", INDEX(Установленная_мощность, ROW(U259)))</f>
        <v/>
      </c>
      <c r="N261" s="119" t="str" cm="1">
        <f t="array" ref="N261">IF(INDEX(Расчетный_ток, ROW(V259)) = "", "", INDEX(Расчетный_ток, ROW(V259)))</f>
        <v/>
      </c>
      <c r="O261" s="119" t="str" cm="1">
        <f t="array" ref="O261">IF(INDEX(Наименование_потребителя, ROW(W259)) = "", "", INDEX(Наименование_потребителя, ROW(W259)))</f>
        <v/>
      </c>
      <c r="P261" s="119" t="str" cm="1">
        <f t="array" ref="P261">IF(INDEX(Условное_обозначение, ROW(X259)) = "", "", INDEX(Условное_обозначение, ROW(X259)))</f>
        <v/>
      </c>
    </row>
    <row r="262" spans="1:16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IF(INDEX(Тип, ROW(H260)) = "", "", INDEX(Тип, ROW(H260)))</f>
        <v/>
      </c>
      <c r="D262" s="119" t="str" cm="1">
        <f t="array" ref="D262">IF(INDEX(Автомат, ROW(I260)) = "", "", INDEX(Автомат, ROW(I260)))</f>
        <v/>
      </c>
      <c r="E262" s="119" t="str" cm="1">
        <f t="array" ref="E262">IF(INDEX(Производитель, ROW(J260)) = "", "", INDEX(Производитель, ROW(J260)))</f>
        <v/>
      </c>
      <c r="F262" s="119" t="str" cm="1">
        <f t="array" ref="F262">IF(INDEX(Номинал, ROW(K260)) = "", "", INDEX(Номинал, ROW(K260)))</f>
        <v/>
      </c>
      <c r="G262" s="119" t="str" cm="1">
        <f t="array" ref="G262">IF(INDEX(Ток_утечки_УЗО, ROW(L260)) = "", "", INDEX(Ток_утечки_УЗО, ROW(L260)))</f>
        <v/>
      </c>
      <c r="H262" s="119" t="str" cm="1">
        <f t="array" ref="H262">IF(INDEX(Марка_кабеля, ROW(M260)) = "", "", INDEX(Марка_кабеля, ROW(M260)))</f>
        <v/>
      </c>
      <c r="I262" s="119" t="str" cm="1">
        <f t="array" ref="I262">IF(INDEX(Сечение, ROW(N260)) = "", "", INDEX(Сечение, ROW(N260)))</f>
        <v/>
      </c>
      <c r="J262" s="119" t="str" cm="1">
        <f t="array" ref="J262">IF(INDEX(Фаза, ROW(O260)) = "", "", INDEX(Фаза, ROW(O260)))</f>
        <v/>
      </c>
      <c r="K262" s="119" t="str" cm="1">
        <f t="array" ref="K262">IF(INDEX(РЕ, ROW(P260)) = "", "", INDEX(РЕ, ROW(P260)))</f>
        <v/>
      </c>
      <c r="L262" s="119" t="str" cm="1">
        <f t="array" ref="L262">IF(INDEX(Класс, ROW(S260)) = "", "", INDEX(Класс, ROW(S260)))</f>
        <v/>
      </c>
      <c r="M262" s="119" t="str" cm="1">
        <f t="array" ref="M262">IF(INDEX(Установленная_мощность, ROW(U260)) = "", "", INDEX(Установленная_мощность, ROW(U260)))</f>
        <v/>
      </c>
      <c r="N262" s="119" t="str" cm="1">
        <f t="array" ref="N262">IF(INDEX(Расчетный_ток, ROW(V260)) = "", "", INDEX(Расчетный_ток, ROW(V260)))</f>
        <v/>
      </c>
      <c r="O262" s="119" t="str" cm="1">
        <f t="array" ref="O262">IF(INDEX(Наименование_потребителя, ROW(W260)) = "", "", INDEX(Наименование_потребителя, ROW(W260)))</f>
        <v/>
      </c>
      <c r="P262" s="119" t="str" cm="1">
        <f t="array" ref="P262">IF(INDEX(Условное_обозначение, ROW(X260)) = "", "", INDEX(Условное_обозначение, ROW(X260)))</f>
        <v/>
      </c>
    </row>
    <row r="263" spans="1:16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IF(INDEX(Тип, ROW(H261)) = "", "", INDEX(Тип, ROW(H261)))</f>
        <v/>
      </c>
      <c r="D263" s="119" t="str" cm="1">
        <f t="array" ref="D263">IF(INDEX(Автомат, ROW(I261)) = "", "", INDEX(Автомат, ROW(I261)))</f>
        <v/>
      </c>
      <c r="E263" s="119" t="str" cm="1">
        <f t="array" ref="E263">IF(INDEX(Производитель, ROW(J261)) = "", "", INDEX(Производитель, ROW(J261)))</f>
        <v/>
      </c>
      <c r="F263" s="119" t="str" cm="1">
        <f t="array" ref="F263">IF(INDEX(Номинал, ROW(K261)) = "", "", INDEX(Номинал, ROW(K261)))</f>
        <v/>
      </c>
      <c r="G263" s="119" t="str" cm="1">
        <f t="array" ref="G263">IF(INDEX(Ток_утечки_УЗО, ROW(L261)) = "", "", INDEX(Ток_утечки_УЗО, ROW(L261)))</f>
        <v/>
      </c>
      <c r="H263" s="119" t="str" cm="1">
        <f t="array" ref="H263">IF(INDEX(Марка_кабеля, ROW(M261)) = "", "", INDEX(Марка_кабеля, ROW(M261)))</f>
        <v/>
      </c>
      <c r="I263" s="119" t="str" cm="1">
        <f t="array" ref="I263">IF(INDEX(Сечение, ROW(N261)) = "", "", INDEX(Сечение, ROW(N261)))</f>
        <v/>
      </c>
      <c r="J263" s="119" t="str" cm="1">
        <f t="array" ref="J263">IF(INDEX(Фаза, ROW(O261)) = "", "", INDEX(Фаза, ROW(O261)))</f>
        <v/>
      </c>
      <c r="K263" s="119" t="str" cm="1">
        <f t="array" ref="K263">IF(INDEX(РЕ, ROW(P261)) = "", "", INDEX(РЕ, ROW(P261)))</f>
        <v/>
      </c>
      <c r="L263" s="119" t="str" cm="1">
        <f t="array" ref="L263">IF(INDEX(Класс, ROW(S261)) = "", "", INDEX(Класс, ROW(S261)))</f>
        <v/>
      </c>
      <c r="M263" s="119" t="str" cm="1">
        <f t="array" ref="M263">IF(INDEX(Установленная_мощность, ROW(U261)) = "", "", INDEX(Установленная_мощность, ROW(U261)))</f>
        <v/>
      </c>
      <c r="N263" s="119" t="str" cm="1">
        <f t="array" ref="N263">IF(INDEX(Расчетный_ток, ROW(V261)) = "", "", INDEX(Расчетный_ток, ROW(V261)))</f>
        <v/>
      </c>
      <c r="O263" s="119" t="str" cm="1">
        <f t="array" ref="O263">IF(INDEX(Наименование_потребителя, ROW(W261)) = "", "", INDEX(Наименование_потребителя, ROW(W261)))</f>
        <v/>
      </c>
      <c r="P263" s="119" t="str" cm="1">
        <f t="array" ref="P263">IF(INDEX(Условное_обозначение, ROW(X261)) = "", "", INDEX(Условное_обозначение, ROW(X261)))</f>
        <v/>
      </c>
    </row>
    <row r="264" spans="1:16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IF(INDEX(Тип, ROW(H262)) = "", "", INDEX(Тип, ROW(H262)))</f>
        <v/>
      </c>
      <c r="D264" s="119" t="str" cm="1">
        <f t="array" ref="D264">IF(INDEX(Автомат, ROW(I262)) = "", "", INDEX(Автомат, ROW(I262)))</f>
        <v/>
      </c>
      <c r="E264" s="119" t="str" cm="1">
        <f t="array" ref="E264">IF(INDEX(Производитель, ROW(J262)) = "", "", INDEX(Производитель, ROW(J262)))</f>
        <v/>
      </c>
      <c r="F264" s="119" t="str" cm="1">
        <f t="array" ref="F264">IF(INDEX(Номинал, ROW(K262)) = "", "", INDEX(Номинал, ROW(K262)))</f>
        <v/>
      </c>
      <c r="G264" s="119" t="str" cm="1">
        <f t="array" ref="G264">IF(INDEX(Ток_утечки_УЗО, ROW(L262)) = "", "", INDEX(Ток_утечки_УЗО, ROW(L262)))</f>
        <v/>
      </c>
      <c r="H264" s="119" t="str" cm="1">
        <f t="array" ref="H264">IF(INDEX(Марка_кабеля, ROW(M262)) = "", "", INDEX(Марка_кабеля, ROW(M262)))</f>
        <v/>
      </c>
      <c r="I264" s="119" t="str" cm="1">
        <f t="array" ref="I264">IF(INDEX(Сечение, ROW(N262)) = "", "", INDEX(Сечение, ROW(N262)))</f>
        <v/>
      </c>
      <c r="J264" s="119" t="str" cm="1">
        <f t="array" ref="J264">IF(INDEX(Фаза, ROW(O262)) = "", "", INDEX(Фаза, ROW(O262)))</f>
        <v/>
      </c>
      <c r="K264" s="119" t="str" cm="1">
        <f t="array" ref="K264">IF(INDEX(РЕ, ROW(P262)) = "", "", INDEX(РЕ, ROW(P262)))</f>
        <v/>
      </c>
      <c r="L264" s="119" t="str" cm="1">
        <f t="array" ref="L264">IF(INDEX(Класс, ROW(S262)) = "", "", INDEX(Класс, ROW(S262)))</f>
        <v/>
      </c>
      <c r="M264" s="119" t="str" cm="1">
        <f t="array" ref="M264">IF(INDEX(Установленная_мощность, ROW(U262)) = "", "", INDEX(Установленная_мощность, ROW(U262)))</f>
        <v/>
      </c>
      <c r="N264" s="119" t="str" cm="1">
        <f t="array" ref="N264">IF(INDEX(Расчетный_ток, ROW(V262)) = "", "", INDEX(Расчетный_ток, ROW(V262)))</f>
        <v/>
      </c>
      <c r="O264" s="119" t="str" cm="1">
        <f t="array" ref="O264">IF(INDEX(Наименование_потребителя, ROW(W262)) = "", "", INDEX(Наименование_потребителя, ROW(W262)))</f>
        <v/>
      </c>
      <c r="P264" s="119" t="str" cm="1">
        <f t="array" ref="P264">IF(INDEX(Условное_обозначение, ROW(X262)) = "", "", INDEX(Условное_обозначение, ROW(X262)))</f>
        <v/>
      </c>
    </row>
    <row r="265" spans="1:16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IF(INDEX(Тип, ROW(H263)) = "", "", INDEX(Тип, ROW(H263)))</f>
        <v/>
      </c>
      <c r="D265" s="119" t="str" cm="1">
        <f t="array" ref="D265">IF(INDEX(Автомат, ROW(I263)) = "", "", INDEX(Автомат, ROW(I263)))</f>
        <v/>
      </c>
      <c r="E265" s="119" t="str" cm="1">
        <f t="array" ref="E265">IF(INDEX(Производитель, ROW(J263)) = "", "", INDEX(Производитель, ROW(J263)))</f>
        <v/>
      </c>
      <c r="F265" s="119" t="str" cm="1">
        <f t="array" ref="F265">IF(INDEX(Номинал, ROW(K263)) = "", "", INDEX(Номинал, ROW(K263)))</f>
        <v/>
      </c>
      <c r="G265" s="119" t="str" cm="1">
        <f t="array" ref="G265">IF(INDEX(Ток_утечки_УЗО, ROW(L263)) = "", "", INDEX(Ток_утечки_УЗО, ROW(L263)))</f>
        <v/>
      </c>
      <c r="H265" s="119" t="str" cm="1">
        <f t="array" ref="H265">IF(INDEX(Марка_кабеля, ROW(M263)) = "", "", INDEX(Марка_кабеля, ROW(M263)))</f>
        <v/>
      </c>
      <c r="I265" s="119" t="str" cm="1">
        <f t="array" ref="I265">IF(INDEX(Сечение, ROW(N263)) = "", "", INDEX(Сечение, ROW(N263)))</f>
        <v/>
      </c>
      <c r="J265" s="119" t="str" cm="1">
        <f t="array" ref="J265">IF(INDEX(Фаза, ROW(O263)) = "", "", INDEX(Фаза, ROW(O263)))</f>
        <v/>
      </c>
      <c r="K265" s="119" t="str" cm="1">
        <f t="array" ref="K265">IF(INDEX(РЕ, ROW(P263)) = "", "", INDEX(РЕ, ROW(P263)))</f>
        <v/>
      </c>
      <c r="L265" s="119" t="str" cm="1">
        <f t="array" ref="L265">IF(INDEX(Класс, ROW(S263)) = "", "", INDEX(Класс, ROW(S263)))</f>
        <v/>
      </c>
      <c r="M265" s="119" t="str" cm="1">
        <f t="array" ref="M265">IF(INDEX(Установленная_мощность, ROW(U263)) = "", "", INDEX(Установленная_мощность, ROW(U263)))</f>
        <v/>
      </c>
      <c r="N265" s="119" t="str" cm="1">
        <f t="array" ref="N265">IF(INDEX(Расчетный_ток, ROW(V263)) = "", "", INDEX(Расчетный_ток, ROW(V263)))</f>
        <v/>
      </c>
      <c r="O265" s="119" t="str" cm="1">
        <f t="array" ref="O265">IF(INDEX(Наименование_потребителя, ROW(W263)) = "", "", INDEX(Наименование_потребителя, ROW(W263)))</f>
        <v/>
      </c>
      <c r="P265" s="119" t="str" cm="1">
        <f t="array" ref="P265">IF(INDEX(Условное_обозначение, ROW(X263)) = "", "", INDEX(Условное_обозначение, ROW(X263)))</f>
        <v/>
      </c>
    </row>
    <row r="266" spans="1:16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IF(INDEX(Тип, ROW(H264)) = "", "", INDEX(Тип, ROW(H264)))</f>
        <v/>
      </c>
      <c r="D266" s="119" t="str" cm="1">
        <f t="array" ref="D266">IF(INDEX(Автомат, ROW(I264)) = "", "", INDEX(Автомат, ROW(I264)))</f>
        <v/>
      </c>
      <c r="E266" s="119" t="str" cm="1">
        <f t="array" ref="E266">IF(INDEX(Производитель, ROW(J264)) = "", "", INDEX(Производитель, ROW(J264)))</f>
        <v/>
      </c>
      <c r="F266" s="119" t="str" cm="1">
        <f t="array" ref="F266">IF(INDEX(Номинал, ROW(K264)) = "", "", INDEX(Номинал, ROW(K264)))</f>
        <v/>
      </c>
      <c r="G266" s="119" t="str" cm="1">
        <f t="array" ref="G266">IF(INDEX(Ток_утечки_УЗО, ROW(L264)) = "", "", INDEX(Ток_утечки_УЗО, ROW(L264)))</f>
        <v/>
      </c>
      <c r="H266" s="119" t="str" cm="1">
        <f t="array" ref="H266">IF(INDEX(Марка_кабеля, ROW(M264)) = "", "", INDEX(Марка_кабеля, ROW(M264)))</f>
        <v/>
      </c>
      <c r="I266" s="119" t="str" cm="1">
        <f t="array" ref="I266">IF(INDEX(Сечение, ROW(N264)) = "", "", INDEX(Сечение, ROW(N264)))</f>
        <v/>
      </c>
      <c r="J266" s="119" t="str" cm="1">
        <f t="array" ref="J266">IF(INDEX(Фаза, ROW(O264)) = "", "", INDEX(Фаза, ROW(O264)))</f>
        <v/>
      </c>
      <c r="K266" s="119" t="str" cm="1">
        <f t="array" ref="K266">IF(INDEX(РЕ, ROW(P264)) = "", "", INDEX(РЕ, ROW(P264)))</f>
        <v/>
      </c>
      <c r="L266" s="119" t="str" cm="1">
        <f t="array" ref="L266">IF(INDEX(Класс, ROW(S264)) = "", "", INDEX(Класс, ROW(S264)))</f>
        <v/>
      </c>
      <c r="M266" s="119" t="str" cm="1">
        <f t="array" ref="M266">IF(INDEX(Установленная_мощность, ROW(U264)) = "", "", INDEX(Установленная_мощность, ROW(U264)))</f>
        <v/>
      </c>
      <c r="N266" s="119" t="str" cm="1">
        <f t="array" ref="N266">IF(INDEX(Расчетный_ток, ROW(V264)) = "", "", INDEX(Расчетный_ток, ROW(V264)))</f>
        <v/>
      </c>
      <c r="O266" s="119" t="str" cm="1">
        <f t="array" ref="O266">IF(INDEX(Наименование_потребителя, ROW(W264)) = "", "", INDEX(Наименование_потребителя, ROW(W264)))</f>
        <v/>
      </c>
      <c r="P266" s="119" t="str" cm="1">
        <f t="array" ref="P266">IF(INDEX(Условное_обозначение, ROW(X264)) = "", "", INDEX(Условное_обозначение, ROW(X264)))</f>
        <v/>
      </c>
    </row>
    <row r="267" spans="1:16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IF(INDEX(Тип, ROW(H265)) = "", "", INDEX(Тип, ROW(H265)))</f>
        <v/>
      </c>
      <c r="D267" s="119" t="str" cm="1">
        <f t="array" ref="D267">IF(INDEX(Автомат, ROW(I265)) = "", "", INDEX(Автомат, ROW(I265)))</f>
        <v/>
      </c>
      <c r="E267" s="119" t="str" cm="1">
        <f t="array" ref="E267">IF(INDEX(Производитель, ROW(J265)) = "", "", INDEX(Производитель, ROW(J265)))</f>
        <v/>
      </c>
      <c r="F267" s="119" t="str" cm="1">
        <f t="array" ref="F267">IF(INDEX(Номинал, ROW(K265)) = "", "", INDEX(Номинал, ROW(K265)))</f>
        <v/>
      </c>
      <c r="G267" s="119" t="str" cm="1">
        <f t="array" ref="G267">IF(INDEX(Ток_утечки_УЗО, ROW(L265)) = "", "", INDEX(Ток_утечки_УЗО, ROW(L265)))</f>
        <v/>
      </c>
      <c r="H267" s="119" t="str" cm="1">
        <f t="array" ref="H267">IF(INDEX(Марка_кабеля, ROW(M265)) = "", "", INDEX(Марка_кабеля, ROW(M265)))</f>
        <v/>
      </c>
      <c r="I267" s="119" t="str" cm="1">
        <f t="array" ref="I267">IF(INDEX(Сечение, ROW(N265)) = "", "", INDEX(Сечение, ROW(N265)))</f>
        <v/>
      </c>
      <c r="J267" s="119" t="str" cm="1">
        <f t="array" ref="J267">IF(INDEX(Фаза, ROW(O265)) = "", "", INDEX(Фаза, ROW(O265)))</f>
        <v/>
      </c>
      <c r="K267" s="119" t="str" cm="1">
        <f t="array" ref="K267">IF(INDEX(РЕ, ROW(P265)) = "", "", INDEX(РЕ, ROW(P265)))</f>
        <v/>
      </c>
      <c r="L267" s="119" t="str" cm="1">
        <f t="array" ref="L267">IF(INDEX(Класс, ROW(S265)) = "", "", INDEX(Класс, ROW(S265)))</f>
        <v/>
      </c>
      <c r="M267" s="119" t="str" cm="1">
        <f t="array" ref="M267">IF(INDEX(Установленная_мощность, ROW(U265)) = "", "", INDEX(Установленная_мощность, ROW(U265)))</f>
        <v/>
      </c>
      <c r="N267" s="119" t="str" cm="1">
        <f t="array" ref="N267">IF(INDEX(Расчетный_ток, ROW(V265)) = "", "", INDEX(Расчетный_ток, ROW(V265)))</f>
        <v/>
      </c>
      <c r="O267" s="119" t="str" cm="1">
        <f t="array" ref="O267">IF(INDEX(Наименование_потребителя, ROW(W265)) = "", "", INDEX(Наименование_потребителя, ROW(W265)))</f>
        <v/>
      </c>
      <c r="P267" s="119" t="str" cm="1">
        <f t="array" ref="P267">IF(INDEX(Условное_обозначение, ROW(X265)) = "", "", INDEX(Условное_обозначение, ROW(X265)))</f>
        <v/>
      </c>
    </row>
    <row r="268" spans="1:16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IF(INDEX(Тип, ROW(H266)) = "", "", INDEX(Тип, ROW(H266)))</f>
        <v/>
      </c>
      <c r="D268" s="119" t="str" cm="1">
        <f t="array" ref="D268">IF(INDEX(Автомат, ROW(I266)) = "", "", INDEX(Автомат, ROW(I266)))</f>
        <v/>
      </c>
      <c r="E268" s="119" t="str" cm="1">
        <f t="array" ref="E268">IF(INDEX(Производитель, ROW(J266)) = "", "", INDEX(Производитель, ROW(J266)))</f>
        <v/>
      </c>
      <c r="F268" s="119" t="str" cm="1">
        <f t="array" ref="F268">IF(INDEX(Номинал, ROW(K266)) = "", "", INDEX(Номинал, ROW(K266)))</f>
        <v/>
      </c>
      <c r="G268" s="119" t="str" cm="1">
        <f t="array" ref="G268">IF(INDEX(Ток_утечки_УЗО, ROW(L266)) = "", "", INDEX(Ток_утечки_УЗО, ROW(L266)))</f>
        <v/>
      </c>
      <c r="H268" s="119" t="str" cm="1">
        <f t="array" ref="H268">IF(INDEX(Марка_кабеля, ROW(M266)) = "", "", INDEX(Марка_кабеля, ROW(M266)))</f>
        <v/>
      </c>
      <c r="I268" s="119" t="str" cm="1">
        <f t="array" ref="I268">IF(INDEX(Сечение, ROW(N266)) = "", "", INDEX(Сечение, ROW(N266)))</f>
        <v/>
      </c>
      <c r="J268" s="119" t="str" cm="1">
        <f t="array" ref="J268">IF(INDEX(Фаза, ROW(O266)) = "", "", INDEX(Фаза, ROW(O266)))</f>
        <v/>
      </c>
      <c r="K268" s="119" t="str" cm="1">
        <f t="array" ref="K268">IF(INDEX(РЕ, ROW(P266)) = "", "", INDEX(РЕ, ROW(P266)))</f>
        <v/>
      </c>
      <c r="L268" s="119" t="str" cm="1">
        <f t="array" ref="L268">IF(INDEX(Класс, ROW(S266)) = "", "", INDEX(Класс, ROW(S266)))</f>
        <v/>
      </c>
      <c r="M268" s="119" t="str" cm="1">
        <f t="array" ref="M268">IF(INDEX(Установленная_мощность, ROW(U266)) = "", "", INDEX(Установленная_мощность, ROW(U266)))</f>
        <v/>
      </c>
      <c r="N268" s="119" t="str" cm="1">
        <f t="array" ref="N268">IF(INDEX(Расчетный_ток, ROW(V266)) = "", "", INDEX(Расчетный_ток, ROW(V266)))</f>
        <v/>
      </c>
      <c r="O268" s="119" t="str" cm="1">
        <f t="array" ref="O268">IF(INDEX(Наименование_потребителя, ROW(W266)) = "", "", INDEX(Наименование_потребителя, ROW(W266)))</f>
        <v/>
      </c>
      <c r="P268" s="119" t="str" cm="1">
        <f t="array" ref="P268">IF(INDEX(Условное_обозначение, ROW(X266)) = "", "", INDEX(Условное_обозначение, ROW(X266)))</f>
        <v/>
      </c>
    </row>
    <row r="269" spans="1:16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IF(INDEX(Тип, ROW(H267)) = "", "", INDEX(Тип, ROW(H267)))</f>
        <v/>
      </c>
      <c r="D269" s="119" t="str" cm="1">
        <f t="array" ref="D269">IF(INDEX(Автомат, ROW(I267)) = "", "", INDEX(Автомат, ROW(I267)))</f>
        <v/>
      </c>
      <c r="E269" s="119" t="str" cm="1">
        <f t="array" ref="E269">IF(INDEX(Производитель, ROW(J267)) = "", "", INDEX(Производитель, ROW(J267)))</f>
        <v/>
      </c>
      <c r="F269" s="119" t="str" cm="1">
        <f t="array" ref="F269">IF(INDEX(Номинал, ROW(K267)) = "", "", INDEX(Номинал, ROW(K267)))</f>
        <v/>
      </c>
      <c r="G269" s="119" t="str" cm="1">
        <f t="array" ref="G269">IF(INDEX(Ток_утечки_УЗО, ROW(L267)) = "", "", INDEX(Ток_утечки_УЗО, ROW(L267)))</f>
        <v/>
      </c>
      <c r="H269" s="119" t="str" cm="1">
        <f t="array" ref="H269">IF(INDEX(Марка_кабеля, ROW(M267)) = "", "", INDEX(Марка_кабеля, ROW(M267)))</f>
        <v/>
      </c>
      <c r="I269" s="119" t="str" cm="1">
        <f t="array" ref="I269">IF(INDEX(Сечение, ROW(N267)) = "", "", INDEX(Сечение, ROW(N267)))</f>
        <v/>
      </c>
      <c r="J269" s="119" t="str" cm="1">
        <f t="array" ref="J269">IF(INDEX(Фаза, ROW(O267)) = "", "", INDEX(Фаза, ROW(O267)))</f>
        <v/>
      </c>
      <c r="K269" s="119" t="str" cm="1">
        <f t="array" ref="K269">IF(INDEX(РЕ, ROW(P267)) = "", "", INDEX(РЕ, ROW(P267)))</f>
        <v/>
      </c>
      <c r="L269" s="119" t="str" cm="1">
        <f t="array" ref="L269">IF(INDEX(Класс, ROW(S267)) = "", "", INDEX(Класс, ROW(S267)))</f>
        <v/>
      </c>
      <c r="M269" s="119" t="str" cm="1">
        <f t="array" ref="M269">IF(INDEX(Установленная_мощность, ROW(U267)) = "", "", INDEX(Установленная_мощность, ROW(U267)))</f>
        <v/>
      </c>
      <c r="N269" s="119" t="str" cm="1">
        <f t="array" ref="N269">IF(INDEX(Расчетный_ток, ROW(V267)) = "", "", INDEX(Расчетный_ток, ROW(V267)))</f>
        <v/>
      </c>
      <c r="O269" s="119" t="str" cm="1">
        <f t="array" ref="O269">IF(INDEX(Наименование_потребителя, ROW(W267)) = "", "", INDEX(Наименование_потребителя, ROW(W267)))</f>
        <v/>
      </c>
      <c r="P269" s="119" t="str" cm="1">
        <f t="array" ref="P269">IF(INDEX(Условное_обозначение, ROW(X267)) = "", "", INDEX(Условное_обозначение, ROW(X267)))</f>
        <v/>
      </c>
    </row>
    <row r="270" spans="1:16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IF(INDEX(Тип, ROW(H268)) = "", "", INDEX(Тип, ROW(H268)))</f>
        <v/>
      </c>
      <c r="D270" s="119" t="str" cm="1">
        <f t="array" ref="D270">IF(INDEX(Автомат, ROW(I268)) = "", "", INDEX(Автомат, ROW(I268)))</f>
        <v/>
      </c>
      <c r="E270" s="119" t="str" cm="1">
        <f t="array" ref="E270">IF(INDEX(Производитель, ROW(J268)) = "", "", INDEX(Производитель, ROW(J268)))</f>
        <v/>
      </c>
      <c r="F270" s="119" t="str" cm="1">
        <f t="array" ref="F270">IF(INDEX(Номинал, ROW(K268)) = "", "", INDEX(Номинал, ROW(K268)))</f>
        <v/>
      </c>
      <c r="G270" s="119" t="str" cm="1">
        <f t="array" ref="G270">IF(INDEX(Ток_утечки_УЗО, ROW(L268)) = "", "", INDEX(Ток_утечки_УЗО, ROW(L268)))</f>
        <v/>
      </c>
      <c r="H270" s="119" t="str" cm="1">
        <f t="array" ref="H270">IF(INDEX(Марка_кабеля, ROW(M268)) = "", "", INDEX(Марка_кабеля, ROW(M268)))</f>
        <v/>
      </c>
      <c r="I270" s="119" t="str" cm="1">
        <f t="array" ref="I270">IF(INDEX(Сечение, ROW(N268)) = "", "", INDEX(Сечение, ROW(N268)))</f>
        <v/>
      </c>
      <c r="J270" s="119" t="str" cm="1">
        <f t="array" ref="J270">IF(INDEX(Фаза, ROW(O268)) = "", "", INDEX(Фаза, ROW(O268)))</f>
        <v/>
      </c>
      <c r="K270" s="119" t="str" cm="1">
        <f t="array" ref="K270">IF(INDEX(РЕ, ROW(P268)) = "", "", INDEX(РЕ, ROW(P268)))</f>
        <v/>
      </c>
      <c r="L270" s="119" t="str" cm="1">
        <f t="array" ref="L270">IF(INDEX(Класс, ROW(S268)) = "", "", INDEX(Класс, ROW(S268)))</f>
        <v/>
      </c>
      <c r="M270" s="119" t="str" cm="1">
        <f t="array" ref="M270">IF(INDEX(Установленная_мощность, ROW(U268)) = "", "", INDEX(Установленная_мощность, ROW(U268)))</f>
        <v/>
      </c>
      <c r="N270" s="119" t="str" cm="1">
        <f t="array" ref="N270">IF(INDEX(Расчетный_ток, ROW(V268)) = "", "", INDEX(Расчетный_ток, ROW(V268)))</f>
        <v/>
      </c>
      <c r="O270" s="119" t="str" cm="1">
        <f t="array" ref="O270">IF(INDEX(Наименование_потребителя, ROW(W268)) = "", "", INDEX(Наименование_потребителя, ROW(W268)))</f>
        <v/>
      </c>
      <c r="P270" s="119" t="str" cm="1">
        <f t="array" ref="P270">IF(INDEX(Условное_обозначение, ROW(X268)) = "", "", INDEX(Условное_обозначение, ROW(X268)))</f>
        <v/>
      </c>
    </row>
    <row r="271" spans="1:16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IF(INDEX(Тип, ROW(H269)) = "", "", INDEX(Тип, ROW(H269)))</f>
        <v/>
      </c>
      <c r="D271" s="119" t="str" cm="1">
        <f t="array" ref="D271">IF(INDEX(Автомат, ROW(I269)) = "", "", INDEX(Автомат, ROW(I269)))</f>
        <v/>
      </c>
      <c r="E271" s="119" t="str" cm="1">
        <f t="array" ref="E271">IF(INDEX(Производитель, ROW(J269)) = "", "", INDEX(Производитель, ROW(J269)))</f>
        <v/>
      </c>
      <c r="F271" s="119" t="str" cm="1">
        <f t="array" ref="F271">IF(INDEX(Номинал, ROW(K269)) = "", "", INDEX(Номинал, ROW(K269)))</f>
        <v/>
      </c>
      <c r="G271" s="119" t="str" cm="1">
        <f t="array" ref="G271">IF(INDEX(Ток_утечки_УЗО, ROW(L269)) = "", "", INDEX(Ток_утечки_УЗО, ROW(L269)))</f>
        <v/>
      </c>
      <c r="H271" s="119" t="str" cm="1">
        <f t="array" ref="H271">IF(INDEX(Марка_кабеля, ROW(M269)) = "", "", INDEX(Марка_кабеля, ROW(M269)))</f>
        <v/>
      </c>
      <c r="I271" s="119" t="str" cm="1">
        <f t="array" ref="I271">IF(INDEX(Сечение, ROW(N269)) = "", "", INDEX(Сечение, ROW(N269)))</f>
        <v/>
      </c>
      <c r="J271" s="119" t="str" cm="1">
        <f t="array" ref="J271">IF(INDEX(Фаза, ROW(O269)) = "", "", INDEX(Фаза, ROW(O269)))</f>
        <v/>
      </c>
      <c r="K271" s="119" t="str" cm="1">
        <f t="array" ref="K271">IF(INDEX(РЕ, ROW(P269)) = "", "", INDEX(РЕ, ROW(P269)))</f>
        <v/>
      </c>
      <c r="L271" s="119" t="str" cm="1">
        <f t="array" ref="L271">IF(INDEX(Класс, ROW(S269)) = "", "", INDEX(Класс, ROW(S269)))</f>
        <v/>
      </c>
      <c r="M271" s="119" t="str" cm="1">
        <f t="array" ref="M271">IF(INDEX(Установленная_мощность, ROW(U269)) = "", "", INDEX(Установленная_мощность, ROW(U269)))</f>
        <v/>
      </c>
      <c r="N271" s="119" t="str" cm="1">
        <f t="array" ref="N271">IF(INDEX(Расчетный_ток, ROW(V269)) = "", "", INDEX(Расчетный_ток, ROW(V269)))</f>
        <v/>
      </c>
      <c r="O271" s="119" t="str" cm="1">
        <f t="array" ref="O271">IF(INDEX(Наименование_потребителя, ROW(W269)) = "", "", INDEX(Наименование_потребителя, ROW(W269)))</f>
        <v/>
      </c>
      <c r="P271" s="119" t="str" cm="1">
        <f t="array" ref="P271">IF(INDEX(Условное_обозначение, ROW(X269)) = "", "", INDEX(Условное_обозначение, ROW(X269)))</f>
        <v/>
      </c>
    </row>
    <row r="272" spans="1:16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IF(INDEX(Тип, ROW(H270)) = "", "", INDEX(Тип, ROW(H270)))</f>
        <v/>
      </c>
      <c r="D272" s="119" t="str" cm="1">
        <f t="array" ref="D272">IF(INDEX(Автомат, ROW(I270)) = "", "", INDEX(Автомат, ROW(I270)))</f>
        <v/>
      </c>
      <c r="E272" s="119" t="str" cm="1">
        <f t="array" ref="E272">IF(INDEX(Производитель, ROW(J270)) = "", "", INDEX(Производитель, ROW(J270)))</f>
        <v/>
      </c>
      <c r="F272" s="119" t="str" cm="1">
        <f t="array" ref="F272">IF(INDEX(Номинал, ROW(K270)) = "", "", INDEX(Номинал, ROW(K270)))</f>
        <v/>
      </c>
      <c r="G272" s="119" t="str" cm="1">
        <f t="array" ref="G272">IF(INDEX(Ток_утечки_УЗО, ROW(L270)) = "", "", INDEX(Ток_утечки_УЗО, ROW(L270)))</f>
        <v/>
      </c>
      <c r="H272" s="119" t="str" cm="1">
        <f t="array" ref="H272">IF(INDEX(Марка_кабеля, ROW(M270)) = "", "", INDEX(Марка_кабеля, ROW(M270)))</f>
        <v/>
      </c>
      <c r="I272" s="119" t="str" cm="1">
        <f t="array" ref="I272">IF(INDEX(Сечение, ROW(N270)) = "", "", INDEX(Сечение, ROW(N270)))</f>
        <v/>
      </c>
      <c r="J272" s="119" t="str" cm="1">
        <f t="array" ref="J272">IF(INDEX(Фаза, ROW(O270)) = "", "", INDEX(Фаза, ROW(O270)))</f>
        <v/>
      </c>
      <c r="K272" s="119" t="str" cm="1">
        <f t="array" ref="K272">IF(INDEX(РЕ, ROW(P270)) = "", "", INDEX(РЕ, ROW(P270)))</f>
        <v/>
      </c>
      <c r="L272" s="119" t="str" cm="1">
        <f t="array" ref="L272">IF(INDEX(Класс, ROW(S270)) = "", "", INDEX(Класс, ROW(S270)))</f>
        <v/>
      </c>
      <c r="M272" s="119" t="str" cm="1">
        <f t="array" ref="M272">IF(INDEX(Установленная_мощность, ROW(U270)) = "", "", INDEX(Установленная_мощность, ROW(U270)))</f>
        <v/>
      </c>
      <c r="N272" s="119" t="str" cm="1">
        <f t="array" ref="N272">IF(INDEX(Расчетный_ток, ROW(V270)) = "", "", INDEX(Расчетный_ток, ROW(V270)))</f>
        <v/>
      </c>
      <c r="O272" s="119" t="str" cm="1">
        <f t="array" ref="O272">IF(INDEX(Наименование_потребителя, ROW(W270)) = "", "", INDEX(Наименование_потребителя, ROW(W270)))</f>
        <v/>
      </c>
      <c r="P272" s="119" t="str" cm="1">
        <f t="array" ref="P272">IF(INDEX(Условное_обозначение, ROW(X270)) = "", "", INDEX(Условное_обозначение, ROW(X270)))</f>
        <v/>
      </c>
    </row>
    <row r="273" spans="1:16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IF(INDEX(Тип, ROW(H271)) = "", "", INDEX(Тип, ROW(H271)))</f>
        <v/>
      </c>
      <c r="D273" s="119" t="str" cm="1">
        <f t="array" ref="D273">IF(INDEX(Автомат, ROW(I271)) = "", "", INDEX(Автомат, ROW(I271)))</f>
        <v/>
      </c>
      <c r="E273" s="119" t="str" cm="1">
        <f t="array" ref="E273">IF(INDEX(Производитель, ROW(J271)) = "", "", INDEX(Производитель, ROW(J271)))</f>
        <v/>
      </c>
      <c r="F273" s="119" t="str" cm="1">
        <f t="array" ref="F273">IF(INDEX(Номинал, ROW(K271)) = "", "", INDEX(Номинал, ROW(K271)))</f>
        <v/>
      </c>
      <c r="G273" s="119" t="str" cm="1">
        <f t="array" ref="G273">IF(INDEX(Ток_утечки_УЗО, ROW(L271)) = "", "", INDEX(Ток_утечки_УЗО, ROW(L271)))</f>
        <v/>
      </c>
      <c r="H273" s="119" t="str" cm="1">
        <f t="array" ref="H273">IF(INDEX(Марка_кабеля, ROW(M271)) = "", "", INDEX(Марка_кабеля, ROW(M271)))</f>
        <v/>
      </c>
      <c r="I273" s="119" t="str" cm="1">
        <f t="array" ref="I273">IF(INDEX(Сечение, ROW(N271)) = "", "", INDEX(Сечение, ROW(N271)))</f>
        <v/>
      </c>
      <c r="J273" s="119" t="str" cm="1">
        <f t="array" ref="J273">IF(INDEX(Фаза, ROW(O271)) = "", "", INDEX(Фаза, ROW(O271)))</f>
        <v/>
      </c>
      <c r="K273" s="119" t="str" cm="1">
        <f t="array" ref="K273">IF(INDEX(РЕ, ROW(P271)) = "", "", INDEX(РЕ, ROW(P271)))</f>
        <v/>
      </c>
      <c r="L273" s="119" t="str" cm="1">
        <f t="array" ref="L273">IF(INDEX(Класс, ROW(S271)) = "", "", INDEX(Класс, ROW(S271)))</f>
        <v/>
      </c>
      <c r="M273" s="119" t="str" cm="1">
        <f t="array" ref="M273">IF(INDEX(Установленная_мощность, ROW(U271)) = "", "", INDEX(Установленная_мощность, ROW(U271)))</f>
        <v/>
      </c>
      <c r="N273" s="119" t="str" cm="1">
        <f t="array" ref="N273">IF(INDEX(Расчетный_ток, ROW(V271)) = "", "", INDEX(Расчетный_ток, ROW(V271)))</f>
        <v/>
      </c>
      <c r="O273" s="119" t="str" cm="1">
        <f t="array" ref="O273">IF(INDEX(Наименование_потребителя, ROW(W271)) = "", "", INDEX(Наименование_потребителя, ROW(W271)))</f>
        <v/>
      </c>
      <c r="P273" s="119" t="str" cm="1">
        <f t="array" ref="P273">IF(INDEX(Условное_обозначение, ROW(X271)) = "", "", INDEX(Условное_обозначение, ROW(X271)))</f>
        <v/>
      </c>
    </row>
    <row r="274" spans="1:16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IF(INDEX(Тип, ROW(H272)) = "", "", INDEX(Тип, ROW(H272)))</f>
        <v/>
      </c>
      <c r="D274" s="119" t="str" cm="1">
        <f t="array" ref="D274">IF(INDEX(Автомат, ROW(I272)) = "", "", INDEX(Автомат, ROW(I272)))</f>
        <v/>
      </c>
      <c r="E274" s="119" t="str" cm="1">
        <f t="array" ref="E274">IF(INDEX(Производитель, ROW(J272)) = "", "", INDEX(Производитель, ROW(J272)))</f>
        <v/>
      </c>
      <c r="F274" s="119" t="str" cm="1">
        <f t="array" ref="F274">IF(INDEX(Номинал, ROW(K272)) = "", "", INDEX(Номинал, ROW(K272)))</f>
        <v/>
      </c>
      <c r="G274" s="119" t="str" cm="1">
        <f t="array" ref="G274">IF(INDEX(Ток_утечки_УЗО, ROW(L272)) = "", "", INDEX(Ток_утечки_УЗО, ROW(L272)))</f>
        <v/>
      </c>
      <c r="H274" s="119" t="str" cm="1">
        <f t="array" ref="H274">IF(INDEX(Марка_кабеля, ROW(M272)) = "", "", INDEX(Марка_кабеля, ROW(M272)))</f>
        <v/>
      </c>
      <c r="I274" s="119" t="str" cm="1">
        <f t="array" ref="I274">IF(INDEX(Сечение, ROW(N272)) = "", "", INDEX(Сечение, ROW(N272)))</f>
        <v/>
      </c>
      <c r="J274" s="119" t="str" cm="1">
        <f t="array" ref="J274">IF(INDEX(Фаза, ROW(O272)) = "", "", INDEX(Фаза, ROW(O272)))</f>
        <v/>
      </c>
      <c r="K274" s="119" t="str" cm="1">
        <f t="array" ref="K274">IF(INDEX(РЕ, ROW(P272)) = "", "", INDEX(РЕ, ROW(P272)))</f>
        <v/>
      </c>
      <c r="L274" s="119" t="str" cm="1">
        <f t="array" ref="L274">IF(INDEX(Класс, ROW(S272)) = "", "", INDEX(Класс, ROW(S272)))</f>
        <v/>
      </c>
      <c r="M274" s="119" t="str" cm="1">
        <f t="array" ref="M274">IF(INDEX(Установленная_мощность, ROW(U272)) = "", "", INDEX(Установленная_мощность, ROW(U272)))</f>
        <v/>
      </c>
      <c r="N274" s="119" t="str" cm="1">
        <f t="array" ref="N274">IF(INDEX(Расчетный_ток, ROW(V272)) = "", "", INDEX(Расчетный_ток, ROW(V272)))</f>
        <v/>
      </c>
      <c r="O274" s="119" t="str" cm="1">
        <f t="array" ref="O274">IF(INDEX(Наименование_потребителя, ROW(W272)) = "", "", INDEX(Наименование_потребителя, ROW(W272)))</f>
        <v/>
      </c>
      <c r="P274" s="119" t="str" cm="1">
        <f t="array" ref="P274">IF(INDEX(Условное_обозначение, ROW(X272)) = "", "", INDEX(Условное_обозначение, ROW(X272)))</f>
        <v/>
      </c>
    </row>
    <row r="275" spans="1:16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IF(INDEX(Тип, ROW(H273)) = "", "", INDEX(Тип, ROW(H273)))</f>
        <v/>
      </c>
      <c r="D275" s="119" t="str" cm="1">
        <f t="array" ref="D275">IF(INDEX(Автомат, ROW(I273)) = "", "", INDEX(Автомат, ROW(I273)))</f>
        <v/>
      </c>
      <c r="E275" s="119" t="str" cm="1">
        <f t="array" ref="E275">IF(INDEX(Производитель, ROW(J273)) = "", "", INDEX(Производитель, ROW(J273)))</f>
        <v/>
      </c>
      <c r="F275" s="119" t="str" cm="1">
        <f t="array" ref="F275">IF(INDEX(Номинал, ROW(K273)) = "", "", INDEX(Номинал, ROW(K273)))</f>
        <v/>
      </c>
      <c r="G275" s="119" t="str" cm="1">
        <f t="array" ref="G275">IF(INDEX(Ток_утечки_УЗО, ROW(L273)) = "", "", INDEX(Ток_утечки_УЗО, ROW(L273)))</f>
        <v/>
      </c>
      <c r="H275" s="119" t="str" cm="1">
        <f t="array" ref="H275">IF(INDEX(Марка_кабеля, ROW(M273)) = "", "", INDEX(Марка_кабеля, ROW(M273)))</f>
        <v/>
      </c>
      <c r="I275" s="119" t="str" cm="1">
        <f t="array" ref="I275">IF(INDEX(Сечение, ROW(N273)) = "", "", INDEX(Сечение, ROW(N273)))</f>
        <v/>
      </c>
      <c r="J275" s="119" t="str" cm="1">
        <f t="array" ref="J275">IF(INDEX(Фаза, ROW(O273)) = "", "", INDEX(Фаза, ROW(O273)))</f>
        <v/>
      </c>
      <c r="K275" s="119" t="str" cm="1">
        <f t="array" ref="K275">IF(INDEX(РЕ, ROW(P273)) = "", "", INDEX(РЕ, ROW(P273)))</f>
        <v/>
      </c>
      <c r="L275" s="119" t="str" cm="1">
        <f t="array" ref="L275">IF(INDEX(Класс, ROW(S273)) = "", "", INDEX(Класс, ROW(S273)))</f>
        <v/>
      </c>
      <c r="M275" s="119" t="str" cm="1">
        <f t="array" ref="M275">IF(INDEX(Установленная_мощность, ROW(U273)) = "", "", INDEX(Установленная_мощность, ROW(U273)))</f>
        <v/>
      </c>
      <c r="N275" s="119" t="str" cm="1">
        <f t="array" ref="N275">IF(INDEX(Расчетный_ток, ROW(V273)) = "", "", INDEX(Расчетный_ток, ROW(V273)))</f>
        <v/>
      </c>
      <c r="O275" s="119" t="str" cm="1">
        <f t="array" ref="O275">IF(INDEX(Наименование_потребителя, ROW(W273)) = "", "", INDEX(Наименование_потребителя, ROW(W273)))</f>
        <v/>
      </c>
      <c r="P275" s="119" t="str" cm="1">
        <f t="array" ref="P275">IF(INDEX(Условное_обозначение, ROW(X273)) = "", "", INDEX(Условное_обозначение, ROW(X273)))</f>
        <v/>
      </c>
    </row>
    <row r="276" spans="1:16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IF(INDEX(Тип, ROW(H274)) = "", "", INDEX(Тип, ROW(H274)))</f>
        <v/>
      </c>
      <c r="D276" s="119" t="str" cm="1">
        <f t="array" ref="D276">IF(INDEX(Автомат, ROW(I274)) = "", "", INDEX(Автомат, ROW(I274)))</f>
        <v/>
      </c>
      <c r="E276" s="119" t="str" cm="1">
        <f t="array" ref="E276">IF(INDEX(Производитель, ROW(J274)) = "", "", INDEX(Производитель, ROW(J274)))</f>
        <v/>
      </c>
      <c r="F276" s="119" t="str" cm="1">
        <f t="array" ref="F276">IF(INDEX(Номинал, ROW(K274)) = "", "", INDEX(Номинал, ROW(K274)))</f>
        <v/>
      </c>
      <c r="G276" s="119" t="str" cm="1">
        <f t="array" ref="G276">IF(INDEX(Ток_утечки_УЗО, ROW(L274)) = "", "", INDEX(Ток_утечки_УЗО, ROW(L274)))</f>
        <v/>
      </c>
      <c r="H276" s="119" t="str" cm="1">
        <f t="array" ref="H276">IF(INDEX(Марка_кабеля, ROW(M274)) = "", "", INDEX(Марка_кабеля, ROW(M274)))</f>
        <v/>
      </c>
      <c r="I276" s="119" t="str" cm="1">
        <f t="array" ref="I276">IF(INDEX(Сечение, ROW(N274)) = "", "", INDEX(Сечение, ROW(N274)))</f>
        <v/>
      </c>
      <c r="J276" s="119" t="str" cm="1">
        <f t="array" ref="J276">IF(INDEX(Фаза, ROW(O274)) = "", "", INDEX(Фаза, ROW(O274)))</f>
        <v/>
      </c>
      <c r="K276" s="119" t="str" cm="1">
        <f t="array" ref="K276">IF(INDEX(РЕ, ROW(P274)) = "", "", INDEX(РЕ, ROW(P274)))</f>
        <v/>
      </c>
      <c r="L276" s="119" t="str" cm="1">
        <f t="array" ref="L276">IF(INDEX(Класс, ROW(S274)) = "", "", INDEX(Класс, ROW(S274)))</f>
        <v/>
      </c>
      <c r="M276" s="119" t="str" cm="1">
        <f t="array" ref="M276">IF(INDEX(Установленная_мощность, ROW(U274)) = "", "", INDEX(Установленная_мощность, ROW(U274)))</f>
        <v/>
      </c>
      <c r="N276" s="119" t="str" cm="1">
        <f t="array" ref="N276">IF(INDEX(Расчетный_ток, ROW(V274)) = "", "", INDEX(Расчетный_ток, ROW(V274)))</f>
        <v/>
      </c>
      <c r="O276" s="119" t="str" cm="1">
        <f t="array" ref="O276">IF(INDEX(Наименование_потребителя, ROW(W274)) = "", "", INDEX(Наименование_потребителя, ROW(W274)))</f>
        <v/>
      </c>
      <c r="P276" s="119" t="str" cm="1">
        <f t="array" ref="P276">IF(INDEX(Условное_обозначение, ROW(X274)) = "", "", INDEX(Условное_обозначение, ROW(X274)))</f>
        <v/>
      </c>
    </row>
    <row r="277" spans="1:16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IF(INDEX(Тип, ROW(H275)) = "", "", INDEX(Тип, ROW(H275)))</f>
        <v/>
      </c>
      <c r="D277" s="119" t="str" cm="1">
        <f t="array" ref="D277">IF(INDEX(Автомат, ROW(I275)) = "", "", INDEX(Автомат, ROW(I275)))</f>
        <v/>
      </c>
      <c r="E277" s="119" t="str" cm="1">
        <f t="array" ref="E277">IF(INDEX(Производитель, ROW(J275)) = "", "", INDEX(Производитель, ROW(J275)))</f>
        <v/>
      </c>
      <c r="F277" s="119" t="str" cm="1">
        <f t="array" ref="F277">IF(INDEX(Номинал, ROW(K275)) = "", "", INDEX(Номинал, ROW(K275)))</f>
        <v/>
      </c>
      <c r="G277" s="119" t="str" cm="1">
        <f t="array" ref="G277">IF(INDEX(Ток_утечки_УЗО, ROW(L275)) = "", "", INDEX(Ток_утечки_УЗО, ROW(L275)))</f>
        <v/>
      </c>
      <c r="H277" s="119" t="str" cm="1">
        <f t="array" ref="H277">IF(INDEX(Марка_кабеля, ROW(M275)) = "", "", INDEX(Марка_кабеля, ROW(M275)))</f>
        <v/>
      </c>
      <c r="I277" s="119" t="str" cm="1">
        <f t="array" ref="I277">IF(INDEX(Сечение, ROW(N275)) = "", "", INDEX(Сечение, ROW(N275)))</f>
        <v/>
      </c>
      <c r="J277" s="119" t="str" cm="1">
        <f t="array" ref="J277">IF(INDEX(Фаза, ROW(O275)) = "", "", INDEX(Фаза, ROW(O275)))</f>
        <v/>
      </c>
      <c r="K277" s="119" t="str" cm="1">
        <f t="array" ref="K277">IF(INDEX(РЕ, ROW(P275)) = "", "", INDEX(РЕ, ROW(P275)))</f>
        <v/>
      </c>
      <c r="L277" s="119" t="str" cm="1">
        <f t="array" ref="L277">IF(INDEX(Класс, ROW(S275)) = "", "", INDEX(Класс, ROW(S275)))</f>
        <v/>
      </c>
      <c r="M277" s="119" t="str" cm="1">
        <f t="array" ref="M277">IF(INDEX(Установленная_мощность, ROW(U275)) = "", "", INDEX(Установленная_мощность, ROW(U275)))</f>
        <v/>
      </c>
      <c r="N277" s="119" t="str" cm="1">
        <f t="array" ref="N277">IF(INDEX(Расчетный_ток, ROW(V275)) = "", "", INDEX(Расчетный_ток, ROW(V275)))</f>
        <v/>
      </c>
      <c r="O277" s="119" t="str" cm="1">
        <f t="array" ref="O277">IF(INDEX(Наименование_потребителя, ROW(W275)) = "", "", INDEX(Наименование_потребителя, ROW(W275)))</f>
        <v/>
      </c>
      <c r="P277" s="119" t="str" cm="1">
        <f t="array" ref="P277">IF(INDEX(Условное_обозначение, ROW(X275)) = "", "", INDEX(Условное_обозначение, ROW(X275)))</f>
        <v/>
      </c>
    </row>
    <row r="278" spans="1:16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IF(INDEX(Тип, ROW(H276)) = "", "", INDEX(Тип, ROW(H276)))</f>
        <v/>
      </c>
      <c r="D278" s="119" t="str" cm="1">
        <f t="array" ref="D278">IF(INDEX(Автомат, ROW(I276)) = "", "", INDEX(Автомат, ROW(I276)))</f>
        <v/>
      </c>
      <c r="E278" s="119" t="str" cm="1">
        <f t="array" ref="E278">IF(INDEX(Производитель, ROW(J276)) = "", "", INDEX(Производитель, ROW(J276)))</f>
        <v/>
      </c>
      <c r="F278" s="119" t="str" cm="1">
        <f t="array" ref="F278">IF(INDEX(Номинал, ROW(K276)) = "", "", INDEX(Номинал, ROW(K276)))</f>
        <v/>
      </c>
      <c r="G278" s="119" t="str" cm="1">
        <f t="array" ref="G278">IF(INDEX(Ток_утечки_УЗО, ROW(L276)) = "", "", INDEX(Ток_утечки_УЗО, ROW(L276)))</f>
        <v/>
      </c>
      <c r="H278" s="119" t="str" cm="1">
        <f t="array" ref="H278">IF(INDEX(Марка_кабеля, ROW(M276)) = "", "", INDEX(Марка_кабеля, ROW(M276)))</f>
        <v/>
      </c>
      <c r="I278" s="119" t="str" cm="1">
        <f t="array" ref="I278">IF(INDEX(Сечение, ROW(N276)) = "", "", INDEX(Сечение, ROW(N276)))</f>
        <v/>
      </c>
      <c r="J278" s="119" t="str" cm="1">
        <f t="array" ref="J278">IF(INDEX(Фаза, ROW(O276)) = "", "", INDEX(Фаза, ROW(O276)))</f>
        <v/>
      </c>
      <c r="K278" s="119" t="str" cm="1">
        <f t="array" ref="K278">IF(INDEX(РЕ, ROW(P276)) = "", "", INDEX(РЕ, ROW(P276)))</f>
        <v/>
      </c>
      <c r="L278" s="119" t="str" cm="1">
        <f t="array" ref="L278">IF(INDEX(Класс, ROW(S276)) = "", "", INDEX(Класс, ROW(S276)))</f>
        <v/>
      </c>
      <c r="M278" s="119" t="str" cm="1">
        <f t="array" ref="M278">IF(INDEX(Установленная_мощность, ROW(U276)) = "", "", INDEX(Установленная_мощность, ROW(U276)))</f>
        <v/>
      </c>
      <c r="N278" s="119" t="str" cm="1">
        <f t="array" ref="N278">IF(INDEX(Расчетный_ток, ROW(V276)) = "", "", INDEX(Расчетный_ток, ROW(V276)))</f>
        <v/>
      </c>
      <c r="O278" s="119" t="str" cm="1">
        <f t="array" ref="O278">IF(INDEX(Наименование_потребителя, ROW(W276)) = "", "", INDEX(Наименование_потребителя, ROW(W276)))</f>
        <v/>
      </c>
      <c r="P278" s="119" t="str" cm="1">
        <f t="array" ref="P278">IF(INDEX(Условное_обозначение, ROW(X276)) = "", "", INDEX(Условное_обозначение, ROW(X276)))</f>
        <v/>
      </c>
    </row>
    <row r="279" spans="1:16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IF(INDEX(Тип, ROW(H277)) = "", "", INDEX(Тип, ROW(H277)))</f>
        <v/>
      </c>
      <c r="D279" s="119" t="str" cm="1">
        <f t="array" ref="D279">IF(INDEX(Автомат, ROW(I277)) = "", "", INDEX(Автомат, ROW(I277)))</f>
        <v/>
      </c>
      <c r="E279" s="119" t="str" cm="1">
        <f t="array" ref="E279">IF(INDEX(Производитель, ROW(J277)) = "", "", INDEX(Производитель, ROW(J277)))</f>
        <v/>
      </c>
      <c r="F279" s="119" t="str" cm="1">
        <f t="array" ref="F279">IF(INDEX(Номинал, ROW(K277)) = "", "", INDEX(Номинал, ROW(K277)))</f>
        <v/>
      </c>
      <c r="G279" s="119" t="str" cm="1">
        <f t="array" ref="G279">IF(INDEX(Ток_утечки_УЗО, ROW(L277)) = "", "", INDEX(Ток_утечки_УЗО, ROW(L277)))</f>
        <v/>
      </c>
      <c r="H279" s="119" t="str" cm="1">
        <f t="array" ref="H279">IF(INDEX(Марка_кабеля, ROW(M277)) = "", "", INDEX(Марка_кабеля, ROW(M277)))</f>
        <v/>
      </c>
      <c r="I279" s="119" t="str" cm="1">
        <f t="array" ref="I279">IF(INDEX(Сечение, ROW(N277)) = "", "", INDEX(Сечение, ROW(N277)))</f>
        <v/>
      </c>
      <c r="J279" s="119" t="str" cm="1">
        <f t="array" ref="J279">IF(INDEX(Фаза, ROW(O277)) = "", "", INDEX(Фаза, ROW(O277)))</f>
        <v/>
      </c>
      <c r="K279" s="119" t="str" cm="1">
        <f t="array" ref="K279">IF(INDEX(РЕ, ROW(P277)) = "", "", INDEX(РЕ, ROW(P277)))</f>
        <v/>
      </c>
      <c r="L279" s="119" t="str" cm="1">
        <f t="array" ref="L279">IF(INDEX(Класс, ROW(S277)) = "", "", INDEX(Класс, ROW(S277)))</f>
        <v/>
      </c>
      <c r="M279" s="119" t="str" cm="1">
        <f t="array" ref="M279">IF(INDEX(Установленная_мощность, ROW(U277)) = "", "", INDEX(Установленная_мощность, ROW(U277)))</f>
        <v/>
      </c>
      <c r="N279" s="119" t="str" cm="1">
        <f t="array" ref="N279">IF(INDEX(Расчетный_ток, ROW(V277)) = "", "", INDEX(Расчетный_ток, ROW(V277)))</f>
        <v/>
      </c>
      <c r="O279" s="119" t="str" cm="1">
        <f t="array" ref="O279">IF(INDEX(Наименование_потребителя, ROW(W277)) = "", "", INDEX(Наименование_потребителя, ROW(W277)))</f>
        <v/>
      </c>
      <c r="P279" s="119" t="str" cm="1">
        <f t="array" ref="P279">IF(INDEX(Условное_обозначение, ROW(X277)) = "", "", INDEX(Условное_обозначение, ROW(X277)))</f>
        <v/>
      </c>
    </row>
    <row r="280" spans="1:16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IF(INDEX(Тип, ROW(H278)) = "", "", INDEX(Тип, ROW(H278)))</f>
        <v/>
      </c>
      <c r="D280" s="119" t="str" cm="1">
        <f t="array" ref="D280">IF(INDEX(Автомат, ROW(I278)) = "", "", INDEX(Автомат, ROW(I278)))</f>
        <v/>
      </c>
      <c r="E280" s="119" t="str" cm="1">
        <f t="array" ref="E280">IF(INDEX(Производитель, ROW(J278)) = "", "", INDEX(Производитель, ROW(J278)))</f>
        <v/>
      </c>
      <c r="F280" s="119" t="str" cm="1">
        <f t="array" ref="F280">IF(INDEX(Номинал, ROW(K278)) = "", "", INDEX(Номинал, ROW(K278)))</f>
        <v/>
      </c>
      <c r="G280" s="119" t="str" cm="1">
        <f t="array" ref="G280">IF(INDEX(Ток_утечки_УЗО, ROW(L278)) = "", "", INDEX(Ток_утечки_УЗО, ROW(L278)))</f>
        <v/>
      </c>
      <c r="H280" s="119" t="str" cm="1">
        <f t="array" ref="H280">IF(INDEX(Марка_кабеля, ROW(M278)) = "", "", INDEX(Марка_кабеля, ROW(M278)))</f>
        <v/>
      </c>
      <c r="I280" s="119" t="str" cm="1">
        <f t="array" ref="I280">IF(INDEX(Сечение, ROW(N278)) = "", "", INDEX(Сечение, ROW(N278)))</f>
        <v/>
      </c>
      <c r="J280" s="119" t="str" cm="1">
        <f t="array" ref="J280">IF(INDEX(Фаза, ROW(O278)) = "", "", INDEX(Фаза, ROW(O278)))</f>
        <v/>
      </c>
      <c r="K280" s="119" t="str" cm="1">
        <f t="array" ref="K280">IF(INDEX(РЕ, ROW(P278)) = "", "", INDEX(РЕ, ROW(P278)))</f>
        <v/>
      </c>
      <c r="L280" s="119" t="str" cm="1">
        <f t="array" ref="L280">IF(INDEX(Класс, ROW(S278)) = "", "", INDEX(Класс, ROW(S278)))</f>
        <v/>
      </c>
      <c r="M280" s="119" t="str" cm="1">
        <f t="array" ref="M280">IF(INDEX(Установленная_мощность, ROW(U278)) = "", "", INDEX(Установленная_мощность, ROW(U278)))</f>
        <v/>
      </c>
      <c r="N280" s="119" t="str" cm="1">
        <f t="array" ref="N280">IF(INDEX(Расчетный_ток, ROW(V278)) = "", "", INDEX(Расчетный_ток, ROW(V278)))</f>
        <v/>
      </c>
      <c r="O280" s="119" t="str" cm="1">
        <f t="array" ref="O280">IF(INDEX(Наименование_потребителя, ROW(W278)) = "", "", INDEX(Наименование_потребителя, ROW(W278)))</f>
        <v/>
      </c>
      <c r="P280" s="119" t="str" cm="1">
        <f t="array" ref="P280">IF(INDEX(Условное_обозначение, ROW(X278)) = "", "", INDEX(Условное_обозначение, ROW(X278)))</f>
        <v/>
      </c>
    </row>
    <row r="281" spans="1:16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IF(INDEX(Тип, ROW(H279)) = "", "", INDEX(Тип, ROW(H279)))</f>
        <v/>
      </c>
      <c r="D281" s="119" t="str" cm="1">
        <f t="array" ref="D281">IF(INDEX(Автомат, ROW(I279)) = "", "", INDEX(Автомат, ROW(I279)))</f>
        <v/>
      </c>
      <c r="E281" s="119" t="str" cm="1">
        <f t="array" ref="E281">IF(INDEX(Производитель, ROW(J279)) = "", "", INDEX(Производитель, ROW(J279)))</f>
        <v/>
      </c>
      <c r="F281" s="119" t="str" cm="1">
        <f t="array" ref="F281">IF(INDEX(Номинал, ROW(K279)) = "", "", INDEX(Номинал, ROW(K279)))</f>
        <v/>
      </c>
      <c r="G281" s="119" t="str" cm="1">
        <f t="array" ref="G281">IF(INDEX(Ток_утечки_УЗО, ROW(L279)) = "", "", INDEX(Ток_утечки_УЗО, ROW(L279)))</f>
        <v/>
      </c>
      <c r="H281" s="119" t="str" cm="1">
        <f t="array" ref="H281">IF(INDEX(Марка_кабеля, ROW(M279)) = "", "", INDEX(Марка_кабеля, ROW(M279)))</f>
        <v/>
      </c>
      <c r="I281" s="119" t="str" cm="1">
        <f t="array" ref="I281">IF(INDEX(Сечение, ROW(N279)) = "", "", INDEX(Сечение, ROW(N279)))</f>
        <v/>
      </c>
      <c r="J281" s="119" t="str" cm="1">
        <f t="array" ref="J281">IF(INDEX(Фаза, ROW(O279)) = "", "", INDEX(Фаза, ROW(O279)))</f>
        <v/>
      </c>
      <c r="K281" s="119" t="str" cm="1">
        <f t="array" ref="K281">IF(INDEX(РЕ, ROW(P279)) = "", "", INDEX(РЕ, ROW(P279)))</f>
        <v/>
      </c>
      <c r="L281" s="119" t="str" cm="1">
        <f t="array" ref="L281">IF(INDEX(Класс, ROW(S279)) = "", "", INDEX(Класс, ROW(S279)))</f>
        <v/>
      </c>
      <c r="M281" s="119" t="str" cm="1">
        <f t="array" ref="M281">IF(INDEX(Установленная_мощность, ROW(U279)) = "", "", INDEX(Установленная_мощность, ROW(U279)))</f>
        <v/>
      </c>
      <c r="N281" s="119" t="str" cm="1">
        <f t="array" ref="N281">IF(INDEX(Расчетный_ток, ROW(V279)) = "", "", INDEX(Расчетный_ток, ROW(V279)))</f>
        <v/>
      </c>
      <c r="O281" s="119" t="str" cm="1">
        <f t="array" ref="O281">IF(INDEX(Наименование_потребителя, ROW(W279)) = "", "", INDEX(Наименование_потребителя, ROW(W279)))</f>
        <v/>
      </c>
      <c r="P281" s="119" t="str" cm="1">
        <f t="array" ref="P281">IF(INDEX(Условное_обозначение, ROW(X279)) = "", "", INDEX(Условное_обозначение, ROW(X279)))</f>
        <v/>
      </c>
    </row>
    <row r="282" spans="1:16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IF(INDEX(Тип, ROW(H280)) = "", "", INDEX(Тип, ROW(H280)))</f>
        <v/>
      </c>
      <c r="D282" s="119" t="str" cm="1">
        <f t="array" ref="D282">IF(INDEX(Автомат, ROW(I280)) = "", "", INDEX(Автомат, ROW(I280)))</f>
        <v/>
      </c>
      <c r="E282" s="119" t="str" cm="1">
        <f t="array" ref="E282">IF(INDEX(Производитель, ROW(J280)) = "", "", INDEX(Производитель, ROW(J280)))</f>
        <v/>
      </c>
      <c r="F282" s="119" t="str" cm="1">
        <f t="array" ref="F282">IF(INDEX(Номинал, ROW(K280)) = "", "", INDEX(Номинал, ROW(K280)))</f>
        <v/>
      </c>
      <c r="G282" s="119" t="str" cm="1">
        <f t="array" ref="G282">IF(INDEX(Ток_утечки_УЗО, ROW(L280)) = "", "", INDEX(Ток_утечки_УЗО, ROW(L280)))</f>
        <v/>
      </c>
      <c r="H282" s="119" t="str" cm="1">
        <f t="array" ref="H282">IF(INDEX(Марка_кабеля, ROW(M280)) = "", "", INDEX(Марка_кабеля, ROW(M280)))</f>
        <v/>
      </c>
      <c r="I282" s="119" t="str" cm="1">
        <f t="array" ref="I282">IF(INDEX(Сечение, ROW(N280)) = "", "", INDEX(Сечение, ROW(N280)))</f>
        <v/>
      </c>
      <c r="J282" s="119" t="str" cm="1">
        <f t="array" ref="J282">IF(INDEX(Фаза, ROW(O280)) = "", "", INDEX(Фаза, ROW(O280)))</f>
        <v/>
      </c>
      <c r="K282" s="119" t="str" cm="1">
        <f t="array" ref="K282">IF(INDEX(РЕ, ROW(P280)) = "", "", INDEX(РЕ, ROW(P280)))</f>
        <v/>
      </c>
      <c r="L282" s="119" t="str" cm="1">
        <f t="array" ref="L282">IF(INDEX(Класс, ROW(S280)) = "", "", INDEX(Класс, ROW(S280)))</f>
        <v/>
      </c>
      <c r="M282" s="119" t="str" cm="1">
        <f t="array" ref="M282">IF(INDEX(Установленная_мощность, ROW(U280)) = "", "", INDEX(Установленная_мощность, ROW(U280)))</f>
        <v/>
      </c>
      <c r="N282" s="119" t="str" cm="1">
        <f t="array" ref="N282">IF(INDEX(Расчетный_ток, ROW(V280)) = "", "", INDEX(Расчетный_ток, ROW(V280)))</f>
        <v/>
      </c>
      <c r="O282" s="119" t="str" cm="1">
        <f t="array" ref="O282">IF(INDEX(Наименование_потребителя, ROW(W280)) = "", "", INDEX(Наименование_потребителя, ROW(W280)))</f>
        <v/>
      </c>
      <c r="P282" s="119" t="str" cm="1">
        <f t="array" ref="P282">IF(INDEX(Условное_обозначение, ROW(X280)) = "", "", INDEX(Условное_обозначение, ROW(X280)))</f>
        <v/>
      </c>
    </row>
    <row r="283" spans="1:16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IF(INDEX(Тип, ROW(H281)) = "", "", INDEX(Тип, ROW(H281)))</f>
        <v/>
      </c>
      <c r="D283" s="119" t="str" cm="1">
        <f t="array" ref="D283">IF(INDEX(Автомат, ROW(I281)) = "", "", INDEX(Автомат, ROW(I281)))</f>
        <v/>
      </c>
      <c r="E283" s="119" t="str" cm="1">
        <f t="array" ref="E283">IF(INDEX(Производитель, ROW(J281)) = "", "", INDEX(Производитель, ROW(J281)))</f>
        <v/>
      </c>
      <c r="F283" s="119" t="str" cm="1">
        <f t="array" ref="F283">IF(INDEX(Номинал, ROW(K281)) = "", "", INDEX(Номинал, ROW(K281)))</f>
        <v/>
      </c>
      <c r="G283" s="119" t="str" cm="1">
        <f t="array" ref="G283">IF(INDEX(Ток_утечки_УЗО, ROW(L281)) = "", "", INDEX(Ток_утечки_УЗО, ROW(L281)))</f>
        <v/>
      </c>
      <c r="H283" s="119" t="str" cm="1">
        <f t="array" ref="H283">IF(INDEX(Марка_кабеля, ROW(M281)) = "", "", INDEX(Марка_кабеля, ROW(M281)))</f>
        <v/>
      </c>
      <c r="I283" s="119" t="str" cm="1">
        <f t="array" ref="I283">IF(INDEX(Сечение, ROW(N281)) = "", "", INDEX(Сечение, ROW(N281)))</f>
        <v/>
      </c>
      <c r="J283" s="119" t="str" cm="1">
        <f t="array" ref="J283">IF(INDEX(Фаза, ROW(O281)) = "", "", INDEX(Фаза, ROW(O281)))</f>
        <v/>
      </c>
      <c r="K283" s="119" t="str" cm="1">
        <f t="array" ref="K283">IF(INDEX(РЕ, ROW(P281)) = "", "", INDEX(РЕ, ROW(P281)))</f>
        <v/>
      </c>
      <c r="L283" s="119" t="str" cm="1">
        <f t="array" ref="L283">IF(INDEX(Класс, ROW(S281)) = "", "", INDEX(Класс, ROW(S281)))</f>
        <v/>
      </c>
      <c r="M283" s="119" t="str" cm="1">
        <f t="array" ref="M283">IF(INDEX(Установленная_мощность, ROW(U281)) = "", "", INDEX(Установленная_мощность, ROW(U281)))</f>
        <v/>
      </c>
      <c r="N283" s="119" t="str" cm="1">
        <f t="array" ref="N283">IF(INDEX(Расчетный_ток, ROW(V281)) = "", "", INDEX(Расчетный_ток, ROW(V281)))</f>
        <v/>
      </c>
      <c r="O283" s="119" t="str" cm="1">
        <f t="array" ref="O283">IF(INDEX(Наименование_потребителя, ROW(W281)) = "", "", INDEX(Наименование_потребителя, ROW(W281)))</f>
        <v/>
      </c>
      <c r="P283" s="119" t="str" cm="1">
        <f t="array" ref="P283">IF(INDEX(Условное_обозначение, ROW(X281)) = "", "", INDEX(Условное_обозначение, ROW(X281)))</f>
        <v/>
      </c>
    </row>
    <row r="284" spans="1:16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IF(INDEX(Тип, ROW(H282)) = "", "", INDEX(Тип, ROW(H282)))</f>
        <v/>
      </c>
      <c r="D284" s="119" t="str" cm="1">
        <f t="array" ref="D284">IF(INDEX(Автомат, ROW(I282)) = "", "", INDEX(Автомат, ROW(I282)))</f>
        <v/>
      </c>
      <c r="E284" s="119" t="str" cm="1">
        <f t="array" ref="E284">IF(INDEX(Производитель, ROW(J282)) = "", "", INDEX(Производитель, ROW(J282)))</f>
        <v/>
      </c>
      <c r="F284" s="119" t="str" cm="1">
        <f t="array" ref="F284">IF(INDEX(Номинал, ROW(K282)) = "", "", INDEX(Номинал, ROW(K282)))</f>
        <v/>
      </c>
      <c r="G284" s="119" t="str" cm="1">
        <f t="array" ref="G284">IF(INDEX(Ток_утечки_УЗО, ROW(L282)) = "", "", INDEX(Ток_утечки_УЗО, ROW(L282)))</f>
        <v/>
      </c>
      <c r="H284" s="119" t="str" cm="1">
        <f t="array" ref="H284">IF(INDEX(Марка_кабеля, ROW(M282)) = "", "", INDEX(Марка_кабеля, ROW(M282)))</f>
        <v/>
      </c>
      <c r="I284" s="119" t="str" cm="1">
        <f t="array" ref="I284">IF(INDEX(Сечение, ROW(N282)) = "", "", INDEX(Сечение, ROW(N282)))</f>
        <v/>
      </c>
      <c r="J284" s="119" t="str" cm="1">
        <f t="array" ref="J284">IF(INDEX(Фаза, ROW(O282)) = "", "", INDEX(Фаза, ROW(O282)))</f>
        <v/>
      </c>
      <c r="K284" s="119" t="str" cm="1">
        <f t="array" ref="K284">IF(INDEX(РЕ, ROW(P282)) = "", "", INDEX(РЕ, ROW(P282)))</f>
        <v/>
      </c>
      <c r="L284" s="119" t="str" cm="1">
        <f t="array" ref="L284">IF(INDEX(Класс, ROW(S282)) = "", "", INDEX(Класс, ROW(S282)))</f>
        <v/>
      </c>
      <c r="M284" s="119" t="str" cm="1">
        <f t="array" ref="M284">IF(INDEX(Установленная_мощность, ROW(U282)) = "", "", INDEX(Установленная_мощность, ROW(U282)))</f>
        <v/>
      </c>
      <c r="N284" s="119" t="str" cm="1">
        <f t="array" ref="N284">IF(INDEX(Расчетный_ток, ROW(V282)) = "", "", INDEX(Расчетный_ток, ROW(V282)))</f>
        <v/>
      </c>
      <c r="O284" s="119" t="str" cm="1">
        <f t="array" ref="O284">IF(INDEX(Наименование_потребителя, ROW(W282)) = "", "", INDEX(Наименование_потребителя, ROW(W282)))</f>
        <v/>
      </c>
      <c r="P284" s="119" t="str" cm="1">
        <f t="array" ref="P284">IF(INDEX(Условное_обозначение, ROW(X282)) = "", "", INDEX(Условное_обозначение, ROW(X282)))</f>
        <v/>
      </c>
    </row>
    <row r="285" spans="1:16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IF(INDEX(Тип, ROW(H283)) = "", "", INDEX(Тип, ROW(H283)))</f>
        <v/>
      </c>
      <c r="D285" s="119" t="str" cm="1">
        <f t="array" ref="D285">IF(INDEX(Автомат, ROW(I283)) = "", "", INDEX(Автомат, ROW(I283)))</f>
        <v/>
      </c>
      <c r="E285" s="119" t="str" cm="1">
        <f t="array" ref="E285">IF(INDEX(Производитель, ROW(J283)) = "", "", INDEX(Производитель, ROW(J283)))</f>
        <v/>
      </c>
      <c r="F285" s="119" t="str" cm="1">
        <f t="array" ref="F285">IF(INDEX(Номинал, ROW(K283)) = "", "", INDEX(Номинал, ROW(K283)))</f>
        <v/>
      </c>
      <c r="G285" s="119" t="str" cm="1">
        <f t="array" ref="G285">IF(INDEX(Ток_утечки_УЗО, ROW(L283)) = "", "", INDEX(Ток_утечки_УЗО, ROW(L283)))</f>
        <v/>
      </c>
      <c r="H285" s="119" t="str" cm="1">
        <f t="array" ref="H285">IF(INDEX(Марка_кабеля, ROW(M283)) = "", "", INDEX(Марка_кабеля, ROW(M283)))</f>
        <v/>
      </c>
      <c r="I285" s="119" t="str" cm="1">
        <f t="array" ref="I285">IF(INDEX(Сечение, ROW(N283)) = "", "", INDEX(Сечение, ROW(N283)))</f>
        <v/>
      </c>
      <c r="J285" s="119" t="str" cm="1">
        <f t="array" ref="J285">IF(INDEX(Фаза, ROW(O283)) = "", "", INDEX(Фаза, ROW(O283)))</f>
        <v/>
      </c>
      <c r="K285" s="119" t="str" cm="1">
        <f t="array" ref="K285">IF(INDEX(РЕ, ROW(P283)) = "", "", INDEX(РЕ, ROW(P283)))</f>
        <v/>
      </c>
      <c r="L285" s="119" t="str" cm="1">
        <f t="array" ref="L285">IF(INDEX(Класс, ROW(S283)) = "", "", INDEX(Класс, ROW(S283)))</f>
        <v/>
      </c>
      <c r="M285" s="119" t="str" cm="1">
        <f t="array" ref="M285">IF(INDEX(Установленная_мощность, ROW(U283)) = "", "", INDEX(Установленная_мощность, ROW(U283)))</f>
        <v/>
      </c>
      <c r="N285" s="119" t="str" cm="1">
        <f t="array" ref="N285">IF(INDEX(Расчетный_ток, ROW(V283)) = "", "", INDEX(Расчетный_ток, ROW(V283)))</f>
        <v/>
      </c>
      <c r="O285" s="119" t="str" cm="1">
        <f t="array" ref="O285">IF(INDEX(Наименование_потребителя, ROW(W283)) = "", "", INDEX(Наименование_потребителя, ROW(W283)))</f>
        <v/>
      </c>
      <c r="P285" s="119" t="str" cm="1">
        <f t="array" ref="P285">IF(INDEX(Условное_обозначение, ROW(X283)) = "", "", INDEX(Условное_обозначение, ROW(X283)))</f>
        <v/>
      </c>
    </row>
    <row r="286" spans="1:16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IF(INDEX(Тип, ROW(H284)) = "", "", INDEX(Тип, ROW(H284)))</f>
        <v/>
      </c>
      <c r="D286" s="119" t="str" cm="1">
        <f t="array" ref="D286">IF(INDEX(Автомат, ROW(I284)) = "", "", INDEX(Автомат, ROW(I284)))</f>
        <v/>
      </c>
      <c r="E286" s="119" t="str" cm="1">
        <f t="array" ref="E286">IF(INDEX(Производитель, ROW(J284)) = "", "", INDEX(Производитель, ROW(J284)))</f>
        <v/>
      </c>
      <c r="F286" s="119" t="str" cm="1">
        <f t="array" ref="F286">IF(INDEX(Номинал, ROW(K284)) = "", "", INDEX(Номинал, ROW(K284)))</f>
        <v/>
      </c>
      <c r="G286" s="119" t="str" cm="1">
        <f t="array" ref="G286">IF(INDEX(Ток_утечки_УЗО, ROW(L284)) = "", "", INDEX(Ток_утечки_УЗО, ROW(L284)))</f>
        <v/>
      </c>
      <c r="H286" s="119" t="str" cm="1">
        <f t="array" ref="H286">IF(INDEX(Марка_кабеля, ROW(M284)) = "", "", INDEX(Марка_кабеля, ROW(M284)))</f>
        <v/>
      </c>
      <c r="I286" s="119" t="str" cm="1">
        <f t="array" ref="I286">IF(INDEX(Сечение, ROW(N284)) = "", "", INDEX(Сечение, ROW(N284)))</f>
        <v/>
      </c>
      <c r="J286" s="119" t="str" cm="1">
        <f t="array" ref="J286">IF(INDEX(Фаза, ROW(O284)) = "", "", INDEX(Фаза, ROW(O284)))</f>
        <v/>
      </c>
      <c r="K286" s="119" t="str" cm="1">
        <f t="array" ref="K286">IF(INDEX(РЕ, ROW(P284)) = "", "", INDEX(РЕ, ROW(P284)))</f>
        <v/>
      </c>
      <c r="L286" s="119" t="str" cm="1">
        <f t="array" ref="L286">IF(INDEX(Класс, ROW(S284)) = "", "", INDEX(Класс, ROW(S284)))</f>
        <v/>
      </c>
      <c r="M286" s="119" t="str" cm="1">
        <f t="array" ref="M286">IF(INDEX(Установленная_мощность, ROW(U284)) = "", "", INDEX(Установленная_мощность, ROW(U284)))</f>
        <v/>
      </c>
      <c r="N286" s="119" t="str" cm="1">
        <f t="array" ref="N286">IF(INDEX(Расчетный_ток, ROW(V284)) = "", "", INDEX(Расчетный_ток, ROW(V284)))</f>
        <v/>
      </c>
      <c r="O286" s="119" t="str" cm="1">
        <f t="array" ref="O286">IF(INDEX(Наименование_потребителя, ROW(W284)) = "", "", INDEX(Наименование_потребителя, ROW(W284)))</f>
        <v/>
      </c>
      <c r="P286" s="119" t="str" cm="1">
        <f t="array" ref="P286">IF(INDEX(Условное_обозначение, ROW(X284)) = "", "", INDEX(Условное_обозначение, ROW(X284)))</f>
        <v/>
      </c>
    </row>
    <row r="287" spans="1:16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IF(INDEX(Тип, ROW(H285)) = "", "", INDEX(Тип, ROW(H285)))</f>
        <v/>
      </c>
      <c r="D287" s="119" t="str" cm="1">
        <f t="array" ref="D287">IF(INDEX(Автомат, ROW(I285)) = "", "", INDEX(Автомат, ROW(I285)))</f>
        <v/>
      </c>
      <c r="E287" s="119" t="str" cm="1">
        <f t="array" ref="E287">IF(INDEX(Производитель, ROW(J285)) = "", "", INDEX(Производитель, ROW(J285)))</f>
        <v/>
      </c>
      <c r="F287" s="119" t="str" cm="1">
        <f t="array" ref="F287">IF(INDEX(Номинал, ROW(K285)) = "", "", INDEX(Номинал, ROW(K285)))</f>
        <v/>
      </c>
      <c r="G287" s="119" t="str" cm="1">
        <f t="array" ref="G287">IF(INDEX(Ток_утечки_УЗО, ROW(L285)) = "", "", INDEX(Ток_утечки_УЗО, ROW(L285)))</f>
        <v/>
      </c>
      <c r="H287" s="119" t="str" cm="1">
        <f t="array" ref="H287">IF(INDEX(Марка_кабеля, ROW(M285)) = "", "", INDEX(Марка_кабеля, ROW(M285)))</f>
        <v/>
      </c>
      <c r="I287" s="119" t="str" cm="1">
        <f t="array" ref="I287">IF(INDEX(Сечение, ROW(N285)) = "", "", INDEX(Сечение, ROW(N285)))</f>
        <v/>
      </c>
      <c r="J287" s="119" t="str" cm="1">
        <f t="array" ref="J287">IF(INDEX(Фаза, ROW(O285)) = "", "", INDEX(Фаза, ROW(O285)))</f>
        <v/>
      </c>
      <c r="K287" s="119" t="str" cm="1">
        <f t="array" ref="K287">IF(INDEX(РЕ, ROW(P285)) = "", "", INDEX(РЕ, ROW(P285)))</f>
        <v/>
      </c>
      <c r="L287" s="119" t="str" cm="1">
        <f t="array" ref="L287">IF(INDEX(Класс, ROW(S285)) = "", "", INDEX(Класс, ROW(S285)))</f>
        <v/>
      </c>
      <c r="M287" s="119" t="str" cm="1">
        <f t="array" ref="M287">IF(INDEX(Установленная_мощность, ROW(U285)) = "", "", INDEX(Установленная_мощность, ROW(U285)))</f>
        <v/>
      </c>
      <c r="N287" s="119" t="str" cm="1">
        <f t="array" ref="N287">IF(INDEX(Расчетный_ток, ROW(V285)) = "", "", INDEX(Расчетный_ток, ROW(V285)))</f>
        <v/>
      </c>
      <c r="O287" s="119" t="str" cm="1">
        <f t="array" ref="O287">IF(INDEX(Наименование_потребителя, ROW(W285)) = "", "", INDEX(Наименование_потребителя, ROW(W285)))</f>
        <v/>
      </c>
      <c r="P287" s="119" t="str" cm="1">
        <f t="array" ref="P287">IF(INDEX(Условное_обозначение, ROW(X285)) = "", "", INDEX(Условное_обозначение, ROW(X285)))</f>
        <v/>
      </c>
    </row>
    <row r="288" spans="1:16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IF(INDEX(Тип, ROW(H286)) = "", "", INDEX(Тип, ROW(H286)))</f>
        <v/>
      </c>
      <c r="D288" s="119" t="str" cm="1">
        <f t="array" ref="D288">IF(INDEX(Автомат, ROW(I286)) = "", "", INDEX(Автомат, ROW(I286)))</f>
        <v/>
      </c>
      <c r="E288" s="119" t="str" cm="1">
        <f t="array" ref="E288">IF(INDEX(Производитель, ROW(J286)) = "", "", INDEX(Производитель, ROW(J286)))</f>
        <v/>
      </c>
      <c r="F288" s="119" t="str" cm="1">
        <f t="array" ref="F288">IF(INDEX(Номинал, ROW(K286)) = "", "", INDEX(Номинал, ROW(K286)))</f>
        <v/>
      </c>
      <c r="G288" s="119" t="str" cm="1">
        <f t="array" ref="G288">IF(INDEX(Ток_утечки_УЗО, ROW(L286)) = "", "", INDEX(Ток_утечки_УЗО, ROW(L286)))</f>
        <v/>
      </c>
      <c r="H288" s="119" t="str" cm="1">
        <f t="array" ref="H288">IF(INDEX(Марка_кабеля, ROW(M286)) = "", "", INDEX(Марка_кабеля, ROW(M286)))</f>
        <v/>
      </c>
      <c r="I288" s="119" t="str" cm="1">
        <f t="array" ref="I288">IF(INDEX(Сечение, ROW(N286)) = "", "", INDEX(Сечение, ROW(N286)))</f>
        <v/>
      </c>
      <c r="J288" s="119" t="str" cm="1">
        <f t="array" ref="J288">IF(INDEX(Фаза, ROW(O286)) = "", "", INDEX(Фаза, ROW(O286)))</f>
        <v/>
      </c>
      <c r="K288" s="119" t="str" cm="1">
        <f t="array" ref="K288">IF(INDEX(РЕ, ROW(P286)) = "", "", INDEX(РЕ, ROW(P286)))</f>
        <v/>
      </c>
      <c r="L288" s="119" t="str" cm="1">
        <f t="array" ref="L288">IF(INDEX(Класс, ROW(S286)) = "", "", INDEX(Класс, ROW(S286)))</f>
        <v/>
      </c>
      <c r="M288" s="119" t="str" cm="1">
        <f t="array" ref="M288">IF(INDEX(Установленная_мощность, ROW(U286)) = "", "", INDEX(Установленная_мощность, ROW(U286)))</f>
        <v/>
      </c>
      <c r="N288" s="119" t="str" cm="1">
        <f t="array" ref="N288">IF(INDEX(Расчетный_ток, ROW(V286)) = "", "", INDEX(Расчетный_ток, ROW(V286)))</f>
        <v/>
      </c>
      <c r="O288" s="119" t="str" cm="1">
        <f t="array" ref="O288">IF(INDEX(Наименование_потребителя, ROW(W286)) = "", "", INDEX(Наименование_потребителя, ROW(W286)))</f>
        <v/>
      </c>
      <c r="P288" s="119" t="str" cm="1">
        <f t="array" ref="P288">IF(INDEX(Условное_обозначение, ROW(X286)) = "", "", INDEX(Условное_обозначение, ROW(X286)))</f>
        <v/>
      </c>
    </row>
    <row r="289" spans="1:16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IF(INDEX(Тип, ROW(H287)) = "", "", INDEX(Тип, ROW(H287)))</f>
        <v/>
      </c>
      <c r="D289" s="119" t="str" cm="1">
        <f t="array" ref="D289">IF(INDEX(Автомат, ROW(I287)) = "", "", INDEX(Автомат, ROW(I287)))</f>
        <v/>
      </c>
      <c r="E289" s="119" t="str" cm="1">
        <f t="array" ref="E289">IF(INDEX(Производитель, ROW(J287)) = "", "", INDEX(Производитель, ROW(J287)))</f>
        <v/>
      </c>
      <c r="F289" s="119" t="str" cm="1">
        <f t="array" ref="F289">IF(INDEX(Номинал, ROW(K287)) = "", "", INDEX(Номинал, ROW(K287)))</f>
        <v/>
      </c>
      <c r="G289" s="119" t="str" cm="1">
        <f t="array" ref="G289">IF(INDEX(Ток_утечки_УЗО, ROW(L287)) = "", "", INDEX(Ток_утечки_УЗО, ROW(L287)))</f>
        <v/>
      </c>
      <c r="H289" s="119" t="str" cm="1">
        <f t="array" ref="H289">IF(INDEX(Марка_кабеля, ROW(M287)) = "", "", INDEX(Марка_кабеля, ROW(M287)))</f>
        <v/>
      </c>
      <c r="I289" s="119" t="str" cm="1">
        <f t="array" ref="I289">IF(INDEX(Сечение, ROW(N287)) = "", "", INDEX(Сечение, ROW(N287)))</f>
        <v/>
      </c>
      <c r="J289" s="119" t="str" cm="1">
        <f t="array" ref="J289">IF(INDEX(Фаза, ROW(O287)) = "", "", INDEX(Фаза, ROW(O287)))</f>
        <v/>
      </c>
      <c r="K289" s="119" t="str" cm="1">
        <f t="array" ref="K289">IF(INDEX(РЕ, ROW(P287)) = "", "", INDEX(РЕ, ROW(P287)))</f>
        <v/>
      </c>
      <c r="L289" s="119" t="str" cm="1">
        <f t="array" ref="L289">IF(INDEX(Класс, ROW(S287)) = "", "", INDEX(Класс, ROW(S287)))</f>
        <v/>
      </c>
      <c r="M289" s="119" t="str" cm="1">
        <f t="array" ref="M289">IF(INDEX(Установленная_мощность, ROW(U287)) = "", "", INDEX(Установленная_мощность, ROW(U287)))</f>
        <v/>
      </c>
      <c r="N289" s="119" t="str" cm="1">
        <f t="array" ref="N289">IF(INDEX(Расчетный_ток, ROW(V287)) = "", "", INDEX(Расчетный_ток, ROW(V287)))</f>
        <v/>
      </c>
      <c r="O289" s="119" t="str" cm="1">
        <f t="array" ref="O289">IF(INDEX(Наименование_потребителя, ROW(W287)) = "", "", INDEX(Наименование_потребителя, ROW(W287)))</f>
        <v/>
      </c>
      <c r="P289" s="119" t="str" cm="1">
        <f t="array" ref="P289">IF(INDEX(Условное_обозначение, ROW(X287)) = "", "", INDEX(Условное_обозначение, ROW(X287)))</f>
        <v/>
      </c>
    </row>
    <row r="290" spans="1:16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IF(INDEX(Тип, ROW(H288)) = "", "", INDEX(Тип, ROW(H288)))</f>
        <v/>
      </c>
      <c r="D290" s="119" t="str" cm="1">
        <f t="array" ref="D290">IF(INDEX(Автомат, ROW(I288)) = "", "", INDEX(Автомат, ROW(I288)))</f>
        <v/>
      </c>
      <c r="E290" s="119" t="str" cm="1">
        <f t="array" ref="E290">IF(INDEX(Производитель, ROW(J288)) = "", "", INDEX(Производитель, ROW(J288)))</f>
        <v/>
      </c>
      <c r="F290" s="119" t="str" cm="1">
        <f t="array" ref="F290">IF(INDEX(Номинал, ROW(K288)) = "", "", INDEX(Номинал, ROW(K288)))</f>
        <v/>
      </c>
      <c r="G290" s="119" t="str" cm="1">
        <f t="array" ref="G290">IF(INDEX(Ток_утечки_УЗО, ROW(L288)) = "", "", INDEX(Ток_утечки_УЗО, ROW(L288)))</f>
        <v/>
      </c>
      <c r="H290" s="119" t="str" cm="1">
        <f t="array" ref="H290">IF(INDEX(Марка_кабеля, ROW(M288)) = "", "", INDEX(Марка_кабеля, ROW(M288)))</f>
        <v/>
      </c>
      <c r="I290" s="119" t="str" cm="1">
        <f t="array" ref="I290">IF(INDEX(Сечение, ROW(N288)) = "", "", INDEX(Сечение, ROW(N288)))</f>
        <v/>
      </c>
      <c r="J290" s="119" t="str" cm="1">
        <f t="array" ref="J290">IF(INDEX(Фаза, ROW(O288)) = "", "", INDEX(Фаза, ROW(O288)))</f>
        <v/>
      </c>
      <c r="K290" s="119" t="str" cm="1">
        <f t="array" ref="K290">IF(INDEX(РЕ, ROW(P288)) = "", "", INDEX(РЕ, ROW(P288)))</f>
        <v/>
      </c>
      <c r="L290" s="119" t="str" cm="1">
        <f t="array" ref="L290">IF(INDEX(Класс, ROW(S288)) = "", "", INDEX(Класс, ROW(S288)))</f>
        <v/>
      </c>
      <c r="M290" s="119" t="str" cm="1">
        <f t="array" ref="M290">IF(INDEX(Установленная_мощность, ROW(U288)) = "", "", INDEX(Установленная_мощность, ROW(U288)))</f>
        <v/>
      </c>
      <c r="N290" s="119" t="str" cm="1">
        <f t="array" ref="N290">IF(INDEX(Расчетный_ток, ROW(V288)) = "", "", INDEX(Расчетный_ток, ROW(V288)))</f>
        <v/>
      </c>
      <c r="O290" s="119" t="str" cm="1">
        <f t="array" ref="O290">IF(INDEX(Наименование_потребителя, ROW(W288)) = "", "", INDEX(Наименование_потребителя, ROW(W288)))</f>
        <v/>
      </c>
      <c r="P290" s="119" t="str" cm="1">
        <f t="array" ref="P290">IF(INDEX(Условное_обозначение, ROW(X288)) = "", "", INDEX(Условное_обозначение, ROW(X288)))</f>
        <v/>
      </c>
    </row>
    <row r="291" spans="1:16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IF(INDEX(Тип, ROW(H289)) = "", "", INDEX(Тип, ROW(H289)))</f>
        <v/>
      </c>
      <c r="D291" s="119" t="str" cm="1">
        <f t="array" ref="D291">IF(INDEX(Автомат, ROW(I289)) = "", "", INDEX(Автомат, ROW(I289)))</f>
        <v/>
      </c>
      <c r="E291" s="119" t="str" cm="1">
        <f t="array" ref="E291">IF(INDEX(Производитель, ROW(J289)) = "", "", INDEX(Производитель, ROW(J289)))</f>
        <v/>
      </c>
      <c r="F291" s="119" t="str" cm="1">
        <f t="array" ref="F291">IF(INDEX(Номинал, ROW(K289)) = "", "", INDEX(Номинал, ROW(K289)))</f>
        <v/>
      </c>
      <c r="G291" s="119" t="str" cm="1">
        <f t="array" ref="G291">IF(INDEX(Ток_утечки_УЗО, ROW(L289)) = "", "", INDEX(Ток_утечки_УЗО, ROW(L289)))</f>
        <v/>
      </c>
      <c r="H291" s="119" t="str" cm="1">
        <f t="array" ref="H291">IF(INDEX(Марка_кабеля, ROW(M289)) = "", "", INDEX(Марка_кабеля, ROW(M289)))</f>
        <v/>
      </c>
      <c r="I291" s="119" t="str" cm="1">
        <f t="array" ref="I291">IF(INDEX(Сечение, ROW(N289)) = "", "", INDEX(Сечение, ROW(N289)))</f>
        <v/>
      </c>
      <c r="J291" s="119" t="str" cm="1">
        <f t="array" ref="J291">IF(INDEX(Фаза, ROW(O289)) = "", "", INDEX(Фаза, ROW(O289)))</f>
        <v/>
      </c>
      <c r="K291" s="119" t="str" cm="1">
        <f t="array" ref="K291">IF(INDEX(РЕ, ROW(P289)) = "", "", INDEX(РЕ, ROW(P289)))</f>
        <v/>
      </c>
      <c r="L291" s="119" t="str" cm="1">
        <f t="array" ref="L291">IF(INDEX(Класс, ROW(S289)) = "", "", INDEX(Класс, ROW(S289)))</f>
        <v/>
      </c>
      <c r="M291" s="119" t="str" cm="1">
        <f t="array" ref="M291">IF(INDEX(Установленная_мощность, ROW(U289)) = "", "", INDEX(Установленная_мощность, ROW(U289)))</f>
        <v/>
      </c>
      <c r="N291" s="119" t="str" cm="1">
        <f t="array" ref="N291">IF(INDEX(Расчетный_ток, ROW(V289)) = "", "", INDEX(Расчетный_ток, ROW(V289)))</f>
        <v/>
      </c>
      <c r="O291" s="119" t="str" cm="1">
        <f t="array" ref="O291">IF(INDEX(Наименование_потребителя, ROW(W289)) = "", "", INDEX(Наименование_потребителя, ROW(W289)))</f>
        <v/>
      </c>
      <c r="P291" s="119" t="str" cm="1">
        <f t="array" ref="P291">IF(INDEX(Условное_обозначение, ROW(X289)) = "", "", INDEX(Условное_обозначение, ROW(X289)))</f>
        <v/>
      </c>
    </row>
    <row r="292" spans="1:16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IF(INDEX(Тип, ROW(H290)) = "", "", INDEX(Тип, ROW(H290)))</f>
        <v/>
      </c>
      <c r="D292" s="119" t="str" cm="1">
        <f t="array" ref="D292">IF(INDEX(Автомат, ROW(I290)) = "", "", INDEX(Автомат, ROW(I290)))</f>
        <v/>
      </c>
      <c r="E292" s="119" t="str" cm="1">
        <f t="array" ref="E292">IF(INDEX(Производитель, ROW(J290)) = "", "", INDEX(Производитель, ROW(J290)))</f>
        <v/>
      </c>
      <c r="F292" s="119" t="str" cm="1">
        <f t="array" ref="F292">IF(INDEX(Номинал, ROW(K290)) = "", "", INDEX(Номинал, ROW(K290)))</f>
        <v/>
      </c>
      <c r="G292" s="119" t="str" cm="1">
        <f t="array" ref="G292">IF(INDEX(Ток_утечки_УЗО, ROW(L290)) = "", "", INDEX(Ток_утечки_УЗО, ROW(L290)))</f>
        <v/>
      </c>
      <c r="H292" s="119" t="str" cm="1">
        <f t="array" ref="H292">IF(INDEX(Марка_кабеля, ROW(M290)) = "", "", INDEX(Марка_кабеля, ROW(M290)))</f>
        <v/>
      </c>
      <c r="I292" s="119" t="str" cm="1">
        <f t="array" ref="I292">IF(INDEX(Сечение, ROW(N290)) = "", "", INDEX(Сечение, ROW(N290)))</f>
        <v/>
      </c>
      <c r="J292" s="119" t="str" cm="1">
        <f t="array" ref="J292">IF(INDEX(Фаза, ROW(O290)) = "", "", INDEX(Фаза, ROW(O290)))</f>
        <v/>
      </c>
      <c r="K292" s="119" t="str" cm="1">
        <f t="array" ref="K292">IF(INDEX(РЕ, ROW(P290)) = "", "", INDEX(РЕ, ROW(P290)))</f>
        <v/>
      </c>
      <c r="L292" s="119" t="str" cm="1">
        <f t="array" ref="L292">IF(INDEX(Класс, ROW(S290)) = "", "", INDEX(Класс, ROW(S290)))</f>
        <v/>
      </c>
      <c r="M292" s="119" t="str" cm="1">
        <f t="array" ref="M292">IF(INDEX(Установленная_мощность, ROW(U290)) = "", "", INDEX(Установленная_мощность, ROW(U290)))</f>
        <v/>
      </c>
      <c r="N292" s="119" t="str" cm="1">
        <f t="array" ref="N292">IF(INDEX(Расчетный_ток, ROW(V290)) = "", "", INDEX(Расчетный_ток, ROW(V290)))</f>
        <v/>
      </c>
      <c r="O292" s="119" t="str" cm="1">
        <f t="array" ref="O292">IF(INDEX(Наименование_потребителя, ROW(W290)) = "", "", INDEX(Наименование_потребителя, ROW(W290)))</f>
        <v/>
      </c>
      <c r="P292" s="119" t="str" cm="1">
        <f t="array" ref="P292">IF(INDEX(Условное_обозначение, ROW(X290)) = "", "", INDEX(Условное_обозначение, ROW(X290)))</f>
        <v/>
      </c>
    </row>
    <row r="293" spans="1:16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IF(INDEX(Тип, ROW(H291)) = "", "", INDEX(Тип, ROW(H291)))</f>
        <v/>
      </c>
      <c r="D293" s="119" t="str" cm="1">
        <f t="array" ref="D293">IF(INDEX(Автомат, ROW(I291)) = "", "", INDEX(Автомат, ROW(I291)))</f>
        <v/>
      </c>
      <c r="E293" s="119" t="str" cm="1">
        <f t="array" ref="E293">IF(INDEX(Производитель, ROW(J291)) = "", "", INDEX(Производитель, ROW(J291)))</f>
        <v/>
      </c>
      <c r="F293" s="119" t="str" cm="1">
        <f t="array" ref="F293">IF(INDEX(Номинал, ROW(K291)) = "", "", INDEX(Номинал, ROW(K291)))</f>
        <v/>
      </c>
      <c r="G293" s="119" t="str" cm="1">
        <f t="array" ref="G293">IF(INDEX(Ток_утечки_УЗО, ROW(L291)) = "", "", INDEX(Ток_утечки_УЗО, ROW(L291)))</f>
        <v/>
      </c>
      <c r="H293" s="119" t="str" cm="1">
        <f t="array" ref="H293">IF(INDEX(Марка_кабеля, ROW(M291)) = "", "", INDEX(Марка_кабеля, ROW(M291)))</f>
        <v/>
      </c>
      <c r="I293" s="119" t="str" cm="1">
        <f t="array" ref="I293">IF(INDEX(Сечение, ROW(N291)) = "", "", INDEX(Сечение, ROW(N291)))</f>
        <v/>
      </c>
      <c r="J293" s="119" t="str" cm="1">
        <f t="array" ref="J293">IF(INDEX(Фаза, ROW(O291)) = "", "", INDEX(Фаза, ROW(O291)))</f>
        <v/>
      </c>
      <c r="K293" s="119" t="str" cm="1">
        <f t="array" ref="K293">IF(INDEX(РЕ, ROW(P291)) = "", "", INDEX(РЕ, ROW(P291)))</f>
        <v/>
      </c>
      <c r="L293" s="119" t="str" cm="1">
        <f t="array" ref="L293">IF(INDEX(Класс, ROW(S291)) = "", "", INDEX(Класс, ROW(S291)))</f>
        <v/>
      </c>
      <c r="M293" s="119" t="str" cm="1">
        <f t="array" ref="M293">IF(INDEX(Установленная_мощность, ROW(U291)) = "", "", INDEX(Установленная_мощность, ROW(U291)))</f>
        <v/>
      </c>
      <c r="N293" s="119" t="str" cm="1">
        <f t="array" ref="N293">IF(INDEX(Расчетный_ток, ROW(V291)) = "", "", INDEX(Расчетный_ток, ROW(V291)))</f>
        <v/>
      </c>
      <c r="O293" s="119" t="str" cm="1">
        <f t="array" ref="O293">IF(INDEX(Наименование_потребителя, ROW(W291)) = "", "", INDEX(Наименование_потребителя, ROW(W291)))</f>
        <v/>
      </c>
      <c r="P293" s="119" t="str" cm="1">
        <f t="array" ref="P293">IF(INDEX(Условное_обозначение, ROW(X291)) = "", "", INDEX(Условное_обозначение, ROW(X291)))</f>
        <v/>
      </c>
    </row>
    <row r="294" spans="1:16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IF(INDEX(Тип, ROW(H292)) = "", "", INDEX(Тип, ROW(H292)))</f>
        <v/>
      </c>
      <c r="D294" s="119" t="str" cm="1">
        <f t="array" ref="D294">IF(INDEX(Автомат, ROW(I292)) = "", "", INDEX(Автомат, ROW(I292)))</f>
        <v/>
      </c>
      <c r="E294" s="119" t="str" cm="1">
        <f t="array" ref="E294">IF(INDEX(Производитель, ROW(J292)) = "", "", INDEX(Производитель, ROW(J292)))</f>
        <v/>
      </c>
      <c r="F294" s="119" t="str" cm="1">
        <f t="array" ref="F294">IF(INDEX(Номинал, ROW(K292)) = "", "", INDEX(Номинал, ROW(K292)))</f>
        <v/>
      </c>
      <c r="G294" s="119" t="str" cm="1">
        <f t="array" ref="G294">IF(INDEX(Ток_утечки_УЗО, ROW(L292)) = "", "", INDEX(Ток_утечки_УЗО, ROW(L292)))</f>
        <v/>
      </c>
      <c r="H294" s="119" t="str" cm="1">
        <f t="array" ref="H294">IF(INDEX(Марка_кабеля, ROW(M292)) = "", "", INDEX(Марка_кабеля, ROW(M292)))</f>
        <v/>
      </c>
      <c r="I294" s="119" t="str" cm="1">
        <f t="array" ref="I294">IF(INDEX(Сечение, ROW(N292)) = "", "", INDEX(Сечение, ROW(N292)))</f>
        <v/>
      </c>
      <c r="J294" s="119" t="str" cm="1">
        <f t="array" ref="J294">IF(INDEX(Фаза, ROW(O292)) = "", "", INDEX(Фаза, ROW(O292)))</f>
        <v/>
      </c>
      <c r="K294" s="119" t="str" cm="1">
        <f t="array" ref="K294">IF(INDEX(РЕ, ROW(P292)) = "", "", INDEX(РЕ, ROW(P292)))</f>
        <v/>
      </c>
      <c r="L294" s="119" t="str" cm="1">
        <f t="array" ref="L294">IF(INDEX(Класс, ROW(S292)) = "", "", INDEX(Класс, ROW(S292)))</f>
        <v/>
      </c>
      <c r="M294" s="119" t="str" cm="1">
        <f t="array" ref="M294">IF(INDEX(Установленная_мощность, ROW(U292)) = "", "", INDEX(Установленная_мощность, ROW(U292)))</f>
        <v/>
      </c>
      <c r="N294" s="119" t="str" cm="1">
        <f t="array" ref="N294">IF(INDEX(Расчетный_ток, ROW(V292)) = "", "", INDEX(Расчетный_ток, ROW(V292)))</f>
        <v/>
      </c>
      <c r="O294" s="119" t="str" cm="1">
        <f t="array" ref="O294">IF(INDEX(Наименование_потребителя, ROW(W292)) = "", "", INDEX(Наименование_потребителя, ROW(W292)))</f>
        <v/>
      </c>
      <c r="P294" s="119" t="str" cm="1">
        <f t="array" ref="P294">IF(INDEX(Условное_обозначение, ROW(X292)) = "", "", INDEX(Условное_обозначение, ROW(X292)))</f>
        <v/>
      </c>
    </row>
    <row r="295" spans="1:16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IF(INDEX(Тип, ROW(H293)) = "", "", INDEX(Тип, ROW(H293)))</f>
        <v/>
      </c>
      <c r="D295" s="119" t="str" cm="1">
        <f t="array" ref="D295">IF(INDEX(Автомат, ROW(I293)) = "", "", INDEX(Автомат, ROW(I293)))</f>
        <v/>
      </c>
      <c r="E295" s="119" t="str" cm="1">
        <f t="array" ref="E295">IF(INDEX(Производитель, ROW(J293)) = "", "", INDEX(Производитель, ROW(J293)))</f>
        <v/>
      </c>
      <c r="F295" s="119" t="str" cm="1">
        <f t="array" ref="F295">IF(INDEX(Номинал, ROW(K293)) = "", "", INDEX(Номинал, ROW(K293)))</f>
        <v/>
      </c>
      <c r="G295" s="119" t="str" cm="1">
        <f t="array" ref="G295">IF(INDEX(Ток_утечки_УЗО, ROW(L293)) = "", "", INDEX(Ток_утечки_УЗО, ROW(L293)))</f>
        <v/>
      </c>
      <c r="H295" s="119" t="str" cm="1">
        <f t="array" ref="H295">IF(INDEX(Марка_кабеля, ROW(M293)) = "", "", INDEX(Марка_кабеля, ROW(M293)))</f>
        <v/>
      </c>
      <c r="I295" s="119" t="str" cm="1">
        <f t="array" ref="I295">IF(INDEX(Сечение, ROW(N293)) = "", "", INDEX(Сечение, ROW(N293)))</f>
        <v/>
      </c>
      <c r="J295" s="119" t="str" cm="1">
        <f t="array" ref="J295">IF(INDEX(Фаза, ROW(O293)) = "", "", INDEX(Фаза, ROW(O293)))</f>
        <v/>
      </c>
      <c r="K295" s="119" t="str" cm="1">
        <f t="array" ref="K295">IF(INDEX(РЕ, ROW(P293)) = "", "", INDEX(РЕ, ROW(P293)))</f>
        <v/>
      </c>
      <c r="L295" s="119" t="str" cm="1">
        <f t="array" ref="L295">IF(INDEX(Класс, ROW(S293)) = "", "", INDEX(Класс, ROW(S293)))</f>
        <v/>
      </c>
      <c r="M295" s="119" t="str" cm="1">
        <f t="array" ref="M295">IF(INDEX(Установленная_мощность, ROW(U293)) = "", "", INDEX(Установленная_мощность, ROW(U293)))</f>
        <v/>
      </c>
      <c r="N295" s="119" t="str" cm="1">
        <f t="array" ref="N295">IF(INDEX(Расчетный_ток, ROW(V293)) = "", "", INDEX(Расчетный_ток, ROW(V293)))</f>
        <v/>
      </c>
      <c r="O295" s="119" t="str" cm="1">
        <f t="array" ref="O295">IF(INDEX(Наименование_потребителя, ROW(W293)) = "", "", INDEX(Наименование_потребителя, ROW(W293)))</f>
        <v/>
      </c>
      <c r="P295" s="119" t="str" cm="1">
        <f t="array" ref="P295">IF(INDEX(Условное_обозначение, ROW(X293)) = "", "", INDEX(Условное_обозначение, ROW(X293)))</f>
        <v/>
      </c>
    </row>
    <row r="296" spans="1:16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IF(INDEX(Тип, ROW(H294)) = "", "", INDEX(Тип, ROW(H294)))</f>
        <v/>
      </c>
      <c r="D296" s="119" t="str" cm="1">
        <f t="array" ref="D296">IF(INDEX(Автомат, ROW(I294)) = "", "", INDEX(Автомат, ROW(I294)))</f>
        <v/>
      </c>
      <c r="E296" s="119" t="str" cm="1">
        <f t="array" ref="E296">IF(INDEX(Производитель, ROW(J294)) = "", "", INDEX(Производитель, ROW(J294)))</f>
        <v/>
      </c>
      <c r="F296" s="119" t="str" cm="1">
        <f t="array" ref="F296">IF(INDEX(Номинал, ROW(K294)) = "", "", INDEX(Номинал, ROW(K294)))</f>
        <v/>
      </c>
      <c r="G296" s="119" t="str" cm="1">
        <f t="array" ref="G296">IF(INDEX(Ток_утечки_УЗО, ROW(L294)) = "", "", INDEX(Ток_утечки_УЗО, ROW(L294)))</f>
        <v/>
      </c>
      <c r="H296" s="119" t="str" cm="1">
        <f t="array" ref="H296">IF(INDEX(Марка_кабеля, ROW(M294)) = "", "", INDEX(Марка_кабеля, ROW(M294)))</f>
        <v/>
      </c>
      <c r="I296" s="119" t="str" cm="1">
        <f t="array" ref="I296">IF(INDEX(Сечение, ROW(N294)) = "", "", INDEX(Сечение, ROW(N294)))</f>
        <v/>
      </c>
      <c r="J296" s="119" t="str" cm="1">
        <f t="array" ref="J296">IF(INDEX(Фаза, ROW(O294)) = "", "", INDEX(Фаза, ROW(O294)))</f>
        <v/>
      </c>
      <c r="K296" s="119" t="str" cm="1">
        <f t="array" ref="K296">IF(INDEX(РЕ, ROW(P294)) = "", "", INDEX(РЕ, ROW(P294)))</f>
        <v/>
      </c>
      <c r="L296" s="119" t="str" cm="1">
        <f t="array" ref="L296">IF(INDEX(Класс, ROW(S294)) = "", "", INDEX(Класс, ROW(S294)))</f>
        <v/>
      </c>
      <c r="M296" s="119" t="str" cm="1">
        <f t="array" ref="M296">IF(INDEX(Установленная_мощность, ROW(U294)) = "", "", INDEX(Установленная_мощность, ROW(U294)))</f>
        <v/>
      </c>
      <c r="N296" s="119" t="str" cm="1">
        <f t="array" ref="N296">IF(INDEX(Расчетный_ток, ROW(V294)) = "", "", INDEX(Расчетный_ток, ROW(V294)))</f>
        <v/>
      </c>
      <c r="O296" s="119" t="str" cm="1">
        <f t="array" ref="O296">IF(INDEX(Наименование_потребителя, ROW(W294)) = "", "", INDEX(Наименование_потребителя, ROW(W294)))</f>
        <v/>
      </c>
      <c r="P296" s="119" t="str" cm="1">
        <f t="array" ref="P296">IF(INDEX(Условное_обозначение, ROW(X294)) = "", "", INDEX(Условное_обозначение, ROW(X294)))</f>
        <v/>
      </c>
    </row>
    <row r="297" spans="1:16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IF(INDEX(Тип, ROW(H295)) = "", "", INDEX(Тип, ROW(H295)))</f>
        <v/>
      </c>
      <c r="D297" s="119" t="str" cm="1">
        <f t="array" ref="D297">IF(INDEX(Автомат, ROW(I295)) = "", "", INDEX(Автомат, ROW(I295)))</f>
        <v/>
      </c>
      <c r="E297" s="119" t="str" cm="1">
        <f t="array" ref="E297">IF(INDEX(Производитель, ROW(J295)) = "", "", INDEX(Производитель, ROW(J295)))</f>
        <v/>
      </c>
      <c r="F297" s="119" t="str" cm="1">
        <f t="array" ref="F297">IF(INDEX(Номинал, ROW(K295)) = "", "", INDEX(Номинал, ROW(K295)))</f>
        <v/>
      </c>
      <c r="G297" s="119" t="str" cm="1">
        <f t="array" ref="G297">IF(INDEX(Ток_утечки_УЗО, ROW(L295)) = "", "", INDEX(Ток_утечки_УЗО, ROW(L295)))</f>
        <v/>
      </c>
      <c r="H297" s="119" t="str" cm="1">
        <f t="array" ref="H297">IF(INDEX(Марка_кабеля, ROW(M295)) = "", "", INDEX(Марка_кабеля, ROW(M295)))</f>
        <v/>
      </c>
      <c r="I297" s="119" t="str" cm="1">
        <f t="array" ref="I297">IF(INDEX(Сечение, ROW(N295)) = "", "", INDEX(Сечение, ROW(N295)))</f>
        <v/>
      </c>
      <c r="J297" s="119" t="str" cm="1">
        <f t="array" ref="J297">IF(INDEX(Фаза, ROW(O295)) = "", "", INDEX(Фаза, ROW(O295)))</f>
        <v/>
      </c>
      <c r="K297" s="119" t="str" cm="1">
        <f t="array" ref="K297">IF(INDEX(РЕ, ROW(P295)) = "", "", INDEX(РЕ, ROW(P295)))</f>
        <v/>
      </c>
      <c r="L297" s="119" t="str" cm="1">
        <f t="array" ref="L297">IF(INDEX(Класс, ROW(S295)) = "", "", INDEX(Класс, ROW(S295)))</f>
        <v/>
      </c>
      <c r="M297" s="119" t="str" cm="1">
        <f t="array" ref="M297">IF(INDEX(Установленная_мощность, ROW(U295)) = "", "", INDEX(Установленная_мощность, ROW(U295)))</f>
        <v/>
      </c>
      <c r="N297" s="119" t="str" cm="1">
        <f t="array" ref="N297">IF(INDEX(Расчетный_ток, ROW(V295)) = "", "", INDEX(Расчетный_ток, ROW(V295)))</f>
        <v/>
      </c>
      <c r="O297" s="119" t="str" cm="1">
        <f t="array" ref="O297">IF(INDEX(Наименование_потребителя, ROW(W295)) = "", "", INDEX(Наименование_потребителя, ROW(W295)))</f>
        <v/>
      </c>
      <c r="P297" s="119" t="str" cm="1">
        <f t="array" ref="P297">IF(INDEX(Условное_обозначение, ROW(X295)) = "", "", INDEX(Условное_обозначение, ROW(X295)))</f>
        <v/>
      </c>
    </row>
    <row r="298" spans="1:16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IF(INDEX(Тип, ROW(H296)) = "", "", INDEX(Тип, ROW(H296)))</f>
        <v/>
      </c>
      <c r="D298" s="119" t="str" cm="1">
        <f t="array" ref="D298">IF(INDEX(Автомат, ROW(I296)) = "", "", INDEX(Автомат, ROW(I296)))</f>
        <v/>
      </c>
      <c r="E298" s="119" t="str" cm="1">
        <f t="array" ref="E298">IF(INDEX(Производитель, ROW(J296)) = "", "", INDEX(Производитель, ROW(J296)))</f>
        <v/>
      </c>
      <c r="F298" s="119" t="str" cm="1">
        <f t="array" ref="F298">IF(INDEX(Номинал, ROW(K296)) = "", "", INDEX(Номинал, ROW(K296)))</f>
        <v/>
      </c>
      <c r="G298" s="119" t="str" cm="1">
        <f t="array" ref="G298">IF(INDEX(Ток_утечки_УЗО, ROW(L296)) = "", "", INDEX(Ток_утечки_УЗО, ROW(L296)))</f>
        <v/>
      </c>
      <c r="H298" s="119" t="str" cm="1">
        <f t="array" ref="H298">IF(INDEX(Марка_кабеля, ROW(M296)) = "", "", INDEX(Марка_кабеля, ROW(M296)))</f>
        <v/>
      </c>
      <c r="I298" s="119" t="str" cm="1">
        <f t="array" ref="I298">IF(INDEX(Сечение, ROW(N296)) = "", "", INDEX(Сечение, ROW(N296)))</f>
        <v/>
      </c>
      <c r="J298" s="119" t="str" cm="1">
        <f t="array" ref="J298">IF(INDEX(Фаза, ROW(O296)) = "", "", INDEX(Фаза, ROW(O296)))</f>
        <v/>
      </c>
      <c r="K298" s="119" t="str" cm="1">
        <f t="array" ref="K298">IF(INDEX(РЕ, ROW(P296)) = "", "", INDEX(РЕ, ROW(P296)))</f>
        <v/>
      </c>
      <c r="L298" s="119" t="str" cm="1">
        <f t="array" ref="L298">IF(INDEX(Класс, ROW(S296)) = "", "", INDEX(Класс, ROW(S296)))</f>
        <v/>
      </c>
      <c r="M298" s="119" t="str" cm="1">
        <f t="array" ref="M298">IF(INDEX(Установленная_мощность, ROW(U296)) = "", "", INDEX(Установленная_мощность, ROW(U296)))</f>
        <v/>
      </c>
      <c r="N298" s="119" t="str" cm="1">
        <f t="array" ref="N298">IF(INDEX(Расчетный_ток, ROW(V296)) = "", "", INDEX(Расчетный_ток, ROW(V296)))</f>
        <v/>
      </c>
      <c r="O298" s="119" t="str" cm="1">
        <f t="array" ref="O298">IF(INDEX(Наименование_потребителя, ROW(W296)) = "", "", INDEX(Наименование_потребителя, ROW(W296)))</f>
        <v/>
      </c>
      <c r="P298" s="119" t="str" cm="1">
        <f t="array" ref="P298">IF(INDEX(Условное_обозначение, ROW(X296)) = "", "", INDEX(Условное_обозначение, ROW(X296)))</f>
        <v/>
      </c>
    </row>
    <row r="299" spans="1:16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IF(INDEX(Тип, ROW(H297)) = "", "", INDEX(Тип, ROW(H297)))</f>
        <v/>
      </c>
      <c r="D299" s="119" t="str" cm="1">
        <f t="array" ref="D299">IF(INDEX(Автомат, ROW(I297)) = "", "", INDEX(Автомат, ROW(I297)))</f>
        <v/>
      </c>
      <c r="E299" s="119" t="str" cm="1">
        <f t="array" ref="E299">IF(INDEX(Производитель, ROW(J297)) = "", "", INDEX(Производитель, ROW(J297)))</f>
        <v/>
      </c>
      <c r="F299" s="119" t="str" cm="1">
        <f t="array" ref="F299">IF(INDEX(Номинал, ROW(K297)) = "", "", INDEX(Номинал, ROW(K297)))</f>
        <v/>
      </c>
      <c r="G299" s="119" t="str" cm="1">
        <f t="array" ref="G299">IF(INDEX(Ток_утечки_УЗО, ROW(L297)) = "", "", INDEX(Ток_утечки_УЗО, ROW(L297)))</f>
        <v/>
      </c>
      <c r="H299" s="119" t="str" cm="1">
        <f t="array" ref="H299">IF(INDEX(Марка_кабеля, ROW(M297)) = "", "", INDEX(Марка_кабеля, ROW(M297)))</f>
        <v/>
      </c>
      <c r="I299" s="119" t="str" cm="1">
        <f t="array" ref="I299">IF(INDEX(Сечение, ROW(N297)) = "", "", INDEX(Сечение, ROW(N297)))</f>
        <v/>
      </c>
      <c r="J299" s="119" t="str" cm="1">
        <f t="array" ref="J299">IF(INDEX(Фаза, ROW(O297)) = "", "", INDEX(Фаза, ROW(O297)))</f>
        <v/>
      </c>
      <c r="K299" s="119" t="str" cm="1">
        <f t="array" ref="K299">IF(INDEX(РЕ, ROW(P297)) = "", "", INDEX(РЕ, ROW(P297)))</f>
        <v/>
      </c>
      <c r="L299" s="119" t="str" cm="1">
        <f t="array" ref="L299">IF(INDEX(Класс, ROW(S297)) = "", "", INDEX(Класс, ROW(S297)))</f>
        <v/>
      </c>
      <c r="M299" s="119" t="str" cm="1">
        <f t="array" ref="M299">IF(INDEX(Установленная_мощность, ROW(U297)) = "", "", INDEX(Установленная_мощность, ROW(U297)))</f>
        <v/>
      </c>
      <c r="N299" s="119" t="str" cm="1">
        <f t="array" ref="N299">IF(INDEX(Расчетный_ток, ROW(V297)) = "", "", INDEX(Расчетный_ток, ROW(V297)))</f>
        <v/>
      </c>
      <c r="O299" s="119" t="str" cm="1">
        <f t="array" ref="O299">IF(INDEX(Наименование_потребителя, ROW(W297)) = "", "", INDEX(Наименование_потребителя, ROW(W297)))</f>
        <v/>
      </c>
      <c r="P299" s="119" t="str" cm="1">
        <f t="array" ref="P299">IF(INDEX(Условное_обозначение, ROW(X297)) = "", "", INDEX(Условное_обозначение, ROW(X297)))</f>
        <v/>
      </c>
    </row>
    <row r="300" spans="1:16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IF(INDEX(Тип, ROW(H298)) = "", "", INDEX(Тип, ROW(H298)))</f>
        <v/>
      </c>
      <c r="D300" s="119" t="str" cm="1">
        <f t="array" ref="D300">IF(INDEX(Автомат, ROW(I298)) = "", "", INDEX(Автомат, ROW(I298)))</f>
        <v/>
      </c>
      <c r="E300" s="119" t="str" cm="1">
        <f t="array" ref="E300">IF(INDEX(Производитель, ROW(J298)) = "", "", INDEX(Производитель, ROW(J298)))</f>
        <v/>
      </c>
      <c r="F300" s="119" t="str" cm="1">
        <f t="array" ref="F300">IF(INDEX(Номинал, ROW(K298)) = "", "", INDEX(Номинал, ROW(K298)))</f>
        <v/>
      </c>
      <c r="G300" s="119" t="str" cm="1">
        <f t="array" ref="G300">IF(INDEX(Ток_утечки_УЗО, ROW(L298)) = "", "", INDEX(Ток_утечки_УЗО, ROW(L298)))</f>
        <v/>
      </c>
      <c r="H300" s="119" t="str" cm="1">
        <f t="array" ref="H300">IF(INDEX(Марка_кабеля, ROW(M298)) = "", "", INDEX(Марка_кабеля, ROW(M298)))</f>
        <v/>
      </c>
      <c r="I300" s="119" t="str" cm="1">
        <f t="array" ref="I300">IF(INDEX(Сечение, ROW(N298)) = "", "", INDEX(Сечение, ROW(N298)))</f>
        <v/>
      </c>
      <c r="J300" s="119" t="str" cm="1">
        <f t="array" ref="J300">IF(INDEX(Фаза, ROW(O298)) = "", "", INDEX(Фаза, ROW(O298)))</f>
        <v/>
      </c>
      <c r="K300" s="119" t="str" cm="1">
        <f t="array" ref="K300">IF(INDEX(РЕ, ROW(P298)) = "", "", INDEX(РЕ, ROW(P298)))</f>
        <v/>
      </c>
      <c r="L300" s="119" t="str" cm="1">
        <f t="array" ref="L300">IF(INDEX(Класс, ROW(S298)) = "", "", INDEX(Класс, ROW(S298)))</f>
        <v/>
      </c>
      <c r="M300" s="119" t="str" cm="1">
        <f t="array" ref="M300">IF(INDEX(Установленная_мощность, ROW(U298)) = "", "", INDEX(Установленная_мощность, ROW(U298)))</f>
        <v/>
      </c>
      <c r="N300" s="119" t="str" cm="1">
        <f t="array" ref="N300">IF(INDEX(Расчетный_ток, ROW(V298)) = "", "", INDEX(Расчетный_ток, ROW(V298)))</f>
        <v/>
      </c>
      <c r="O300" s="119" t="str" cm="1">
        <f t="array" ref="O300">IF(INDEX(Наименование_потребителя, ROW(W298)) = "", "", INDEX(Наименование_потребителя, ROW(W298)))</f>
        <v/>
      </c>
      <c r="P300" s="119" t="str" cm="1">
        <f t="array" ref="P300">IF(INDEX(Условное_обозначение, ROW(X298)) = "", "", INDEX(Условное_обозначение, ROW(X298)))</f>
        <v/>
      </c>
    </row>
    <row r="301" spans="1:16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IF(INDEX(Тип, ROW(H299)) = "", "", INDEX(Тип, ROW(H299)))</f>
        <v/>
      </c>
      <c r="D301" s="119" t="str" cm="1">
        <f t="array" ref="D301">IF(INDEX(Автомат, ROW(I299)) = "", "", INDEX(Автомат, ROW(I299)))</f>
        <v/>
      </c>
      <c r="E301" s="119" t="str" cm="1">
        <f t="array" ref="E301">IF(INDEX(Производитель, ROW(J299)) = "", "", INDEX(Производитель, ROW(J299)))</f>
        <v/>
      </c>
      <c r="F301" s="119" t="str" cm="1">
        <f t="array" ref="F301">IF(INDEX(Номинал, ROW(K299)) = "", "", INDEX(Номинал, ROW(K299)))</f>
        <v/>
      </c>
      <c r="G301" s="119" t="str" cm="1">
        <f t="array" ref="G301">IF(INDEX(Ток_утечки_УЗО, ROW(L299)) = "", "", INDEX(Ток_утечки_УЗО, ROW(L299)))</f>
        <v/>
      </c>
      <c r="H301" s="119" t="str" cm="1">
        <f t="array" ref="H301">IF(INDEX(Марка_кабеля, ROW(M299)) = "", "", INDEX(Марка_кабеля, ROW(M299)))</f>
        <v/>
      </c>
      <c r="I301" s="119" t="str" cm="1">
        <f t="array" ref="I301">IF(INDEX(Сечение, ROW(N299)) = "", "", INDEX(Сечение, ROW(N299)))</f>
        <v/>
      </c>
      <c r="J301" s="119" t="str" cm="1">
        <f t="array" ref="J301">IF(INDEX(Фаза, ROW(O299)) = "", "", INDEX(Фаза, ROW(O299)))</f>
        <v/>
      </c>
      <c r="K301" s="119" t="str" cm="1">
        <f t="array" ref="K301">IF(INDEX(РЕ, ROW(P299)) = "", "", INDEX(РЕ, ROW(P299)))</f>
        <v/>
      </c>
      <c r="L301" s="119" t="str" cm="1">
        <f t="array" ref="L301">IF(INDEX(Класс, ROW(S299)) = "", "", INDEX(Класс, ROW(S299)))</f>
        <v/>
      </c>
      <c r="M301" s="119" t="str" cm="1">
        <f t="array" ref="M301">IF(INDEX(Установленная_мощность, ROW(U299)) = "", "", INDEX(Установленная_мощность, ROW(U299)))</f>
        <v/>
      </c>
      <c r="N301" s="119" t="str" cm="1">
        <f t="array" ref="N301">IF(INDEX(Расчетный_ток, ROW(V299)) = "", "", INDEX(Расчетный_ток, ROW(V299)))</f>
        <v/>
      </c>
      <c r="O301" s="119" t="str" cm="1">
        <f t="array" ref="O301">IF(INDEX(Наименование_потребителя, ROW(W299)) = "", "", INDEX(Наименование_потребителя, ROW(W299)))</f>
        <v/>
      </c>
      <c r="P301" s="119" t="str" cm="1">
        <f t="array" ref="P301">IF(INDEX(Условное_обозначение, ROW(X299)) = "", "", INDEX(Условное_обозначение, ROW(X299)))</f>
        <v/>
      </c>
    </row>
    <row r="302" spans="1:16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IF(INDEX(Тип, ROW(H300)) = "", "", INDEX(Тип, ROW(H300)))</f>
        <v/>
      </c>
      <c r="D302" s="119" t="str" cm="1">
        <f t="array" ref="D302">IF(INDEX(Автомат, ROW(I300)) = "", "", INDEX(Автомат, ROW(I300)))</f>
        <v/>
      </c>
      <c r="E302" s="119" t="str" cm="1">
        <f t="array" ref="E302">IF(INDEX(Производитель, ROW(J300)) = "", "", INDEX(Производитель, ROW(J300)))</f>
        <v/>
      </c>
      <c r="F302" s="119" t="str" cm="1">
        <f t="array" ref="F302">IF(INDEX(Номинал, ROW(K300)) = "", "", INDEX(Номинал, ROW(K300)))</f>
        <v/>
      </c>
      <c r="G302" s="119" t="str" cm="1">
        <f t="array" ref="G302">IF(INDEX(Ток_утечки_УЗО, ROW(L300)) = "", "", INDEX(Ток_утечки_УЗО, ROW(L300)))</f>
        <v/>
      </c>
      <c r="H302" s="119" t="str" cm="1">
        <f t="array" ref="H302">IF(INDEX(Марка_кабеля, ROW(M300)) = "", "", INDEX(Марка_кабеля, ROW(M300)))</f>
        <v/>
      </c>
      <c r="I302" s="119" t="str" cm="1">
        <f t="array" ref="I302">IF(INDEX(Сечение, ROW(N300)) = "", "", INDEX(Сечение, ROW(N300)))</f>
        <v/>
      </c>
      <c r="J302" s="119" t="str" cm="1">
        <f t="array" ref="J302">IF(INDEX(Фаза, ROW(O300)) = "", "", INDEX(Фаза, ROW(O300)))</f>
        <v/>
      </c>
      <c r="K302" s="119" t="str" cm="1">
        <f t="array" ref="K302">IF(INDEX(РЕ, ROW(P300)) = "", "", INDEX(РЕ, ROW(P300)))</f>
        <v/>
      </c>
      <c r="L302" s="119" t="str" cm="1">
        <f t="array" ref="L302">IF(INDEX(Класс, ROW(S300)) = "", "", INDEX(Класс, ROW(S300)))</f>
        <v/>
      </c>
      <c r="M302" s="119" t="str" cm="1">
        <f t="array" ref="M302">IF(INDEX(Установленная_мощность, ROW(U300)) = "", "", INDEX(Установленная_мощность, ROW(U300)))</f>
        <v/>
      </c>
      <c r="N302" s="119" t="str" cm="1">
        <f t="array" ref="N302">IF(INDEX(Расчетный_ток, ROW(V300)) = "", "", INDEX(Расчетный_ток, ROW(V300)))</f>
        <v/>
      </c>
      <c r="O302" s="119" t="str" cm="1">
        <f t="array" ref="O302">IF(INDEX(Наименование_потребителя, ROW(W300)) = "", "", INDEX(Наименование_потребителя, ROW(W300)))</f>
        <v/>
      </c>
      <c r="P302" s="119" t="str" cm="1">
        <f t="array" ref="P302">IF(INDEX(Условное_обозначение, ROW(X300)) = "", "", INDEX(Условное_обозначение, ROW(X300)))</f>
        <v/>
      </c>
    </row>
    <row r="303" spans="1:16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IF(INDEX(Тип, ROW(H301)) = "", "", INDEX(Тип, ROW(H301)))</f>
        <v/>
      </c>
      <c r="D303" s="119" t="str" cm="1">
        <f t="array" ref="D303">IF(INDEX(Автомат, ROW(I301)) = "", "", INDEX(Автомат, ROW(I301)))</f>
        <v/>
      </c>
      <c r="E303" s="119" t="str" cm="1">
        <f t="array" ref="E303">IF(INDEX(Производитель, ROW(J301)) = "", "", INDEX(Производитель, ROW(J301)))</f>
        <v/>
      </c>
      <c r="F303" s="119" t="str" cm="1">
        <f t="array" ref="F303">IF(INDEX(Номинал, ROW(K301)) = "", "", INDEX(Номинал, ROW(K301)))</f>
        <v/>
      </c>
      <c r="G303" s="119" t="str" cm="1">
        <f t="array" ref="G303">IF(INDEX(Ток_утечки_УЗО, ROW(L301)) = "", "", INDEX(Ток_утечки_УЗО, ROW(L301)))</f>
        <v/>
      </c>
      <c r="H303" s="119" t="str" cm="1">
        <f t="array" ref="H303">IF(INDEX(Марка_кабеля, ROW(M301)) = "", "", INDEX(Марка_кабеля, ROW(M301)))</f>
        <v/>
      </c>
      <c r="I303" s="119" t="str" cm="1">
        <f t="array" ref="I303">IF(INDEX(Сечение, ROW(N301)) = "", "", INDEX(Сечение, ROW(N301)))</f>
        <v/>
      </c>
      <c r="J303" s="119" t="str" cm="1">
        <f t="array" ref="J303">IF(INDEX(Фаза, ROW(O301)) = "", "", INDEX(Фаза, ROW(O301)))</f>
        <v/>
      </c>
      <c r="K303" s="119" t="str" cm="1">
        <f t="array" ref="K303">IF(INDEX(РЕ, ROW(P301)) = "", "", INDEX(РЕ, ROW(P301)))</f>
        <v/>
      </c>
      <c r="L303" s="119" t="str" cm="1">
        <f t="array" ref="L303">IF(INDEX(Класс, ROW(S301)) = "", "", INDEX(Класс, ROW(S301)))</f>
        <v/>
      </c>
      <c r="M303" s="119" t="str" cm="1">
        <f t="array" ref="M303">IF(INDEX(Установленная_мощность, ROW(U301)) = "", "", INDEX(Установленная_мощность, ROW(U301)))</f>
        <v/>
      </c>
      <c r="N303" s="119" t="str" cm="1">
        <f t="array" ref="N303">IF(INDEX(Расчетный_ток, ROW(V301)) = "", "", INDEX(Расчетный_ток, ROW(V301)))</f>
        <v/>
      </c>
      <c r="O303" s="119" t="str" cm="1">
        <f t="array" ref="O303">IF(INDEX(Наименование_потребителя, ROW(W301)) = "", "", INDEX(Наименование_потребителя, ROW(W301)))</f>
        <v/>
      </c>
      <c r="P303" s="119" t="str" cm="1">
        <f t="array" ref="P303">IF(INDEX(Условное_обозначение, ROW(X301)) = "", "", INDEX(Условное_обозначение, ROW(X301)))</f>
        <v/>
      </c>
    </row>
    <row r="304" spans="1:16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IF(INDEX(Тип, ROW(H302)) = "", "", INDEX(Тип, ROW(H302)))</f>
        <v/>
      </c>
      <c r="D304" s="119" t="str" cm="1">
        <f t="array" ref="D304">IF(INDEX(Автомат, ROW(I302)) = "", "", INDEX(Автомат, ROW(I302)))</f>
        <v/>
      </c>
      <c r="E304" s="119" t="str" cm="1">
        <f t="array" ref="E304">IF(INDEX(Производитель, ROW(J302)) = "", "", INDEX(Производитель, ROW(J302)))</f>
        <v/>
      </c>
      <c r="F304" s="119" t="str" cm="1">
        <f t="array" ref="F304">IF(INDEX(Номинал, ROW(K302)) = "", "", INDEX(Номинал, ROW(K302)))</f>
        <v/>
      </c>
      <c r="G304" s="119" t="str" cm="1">
        <f t="array" ref="G304">IF(INDEX(Ток_утечки_УЗО, ROW(L302)) = "", "", INDEX(Ток_утечки_УЗО, ROW(L302)))</f>
        <v/>
      </c>
      <c r="H304" s="119" t="str" cm="1">
        <f t="array" ref="H304">IF(INDEX(Марка_кабеля, ROW(M302)) = "", "", INDEX(Марка_кабеля, ROW(M302)))</f>
        <v/>
      </c>
      <c r="I304" s="119" t="str" cm="1">
        <f t="array" ref="I304">IF(INDEX(Сечение, ROW(N302)) = "", "", INDEX(Сечение, ROW(N302)))</f>
        <v/>
      </c>
      <c r="J304" s="119" t="str" cm="1">
        <f t="array" ref="J304">IF(INDEX(Фаза, ROW(O302)) = "", "", INDEX(Фаза, ROW(O302)))</f>
        <v/>
      </c>
      <c r="K304" s="119" t="str" cm="1">
        <f t="array" ref="K304">IF(INDEX(РЕ, ROW(P302)) = "", "", INDEX(РЕ, ROW(P302)))</f>
        <v/>
      </c>
      <c r="L304" s="119" t="str" cm="1">
        <f t="array" ref="L304">IF(INDEX(Класс, ROW(S302)) = "", "", INDEX(Класс, ROW(S302)))</f>
        <v/>
      </c>
      <c r="M304" s="119" t="str" cm="1">
        <f t="array" ref="M304">IF(INDEX(Установленная_мощность, ROW(U302)) = "", "", INDEX(Установленная_мощность, ROW(U302)))</f>
        <v/>
      </c>
      <c r="N304" s="119" t="str" cm="1">
        <f t="array" ref="N304">IF(INDEX(Расчетный_ток, ROW(V302)) = "", "", INDEX(Расчетный_ток, ROW(V302)))</f>
        <v/>
      </c>
      <c r="O304" s="119" t="str" cm="1">
        <f t="array" ref="O304">IF(INDEX(Наименование_потребителя, ROW(W302)) = "", "", INDEX(Наименование_потребителя, ROW(W302)))</f>
        <v/>
      </c>
      <c r="P304" s="119" t="str" cm="1">
        <f t="array" ref="P304">IF(INDEX(Условное_обозначение, ROW(X302)) = "", "", INDEX(Условное_обозначение, ROW(X302)))</f>
        <v/>
      </c>
    </row>
    <row r="305" spans="1:16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IF(INDEX(Тип, ROW(H303)) = "", "", INDEX(Тип, ROW(H303)))</f>
        <v/>
      </c>
      <c r="D305" s="119" t="str" cm="1">
        <f t="array" ref="D305">IF(INDEX(Автомат, ROW(I303)) = "", "", INDEX(Автомат, ROW(I303)))</f>
        <v/>
      </c>
      <c r="E305" s="119" t="str" cm="1">
        <f t="array" ref="E305">IF(INDEX(Производитель, ROW(J303)) = "", "", INDEX(Производитель, ROW(J303)))</f>
        <v/>
      </c>
      <c r="F305" s="119" t="str" cm="1">
        <f t="array" ref="F305">IF(INDEX(Номинал, ROW(K303)) = "", "", INDEX(Номинал, ROW(K303)))</f>
        <v/>
      </c>
      <c r="G305" s="119" t="str" cm="1">
        <f t="array" ref="G305">IF(INDEX(Ток_утечки_УЗО, ROW(L303)) = "", "", INDEX(Ток_утечки_УЗО, ROW(L303)))</f>
        <v/>
      </c>
      <c r="H305" s="119" t="str" cm="1">
        <f t="array" ref="H305">IF(INDEX(Марка_кабеля, ROW(M303)) = "", "", INDEX(Марка_кабеля, ROW(M303)))</f>
        <v/>
      </c>
      <c r="I305" s="119" t="str" cm="1">
        <f t="array" ref="I305">IF(INDEX(Сечение, ROW(N303)) = "", "", INDEX(Сечение, ROW(N303)))</f>
        <v/>
      </c>
      <c r="J305" s="119" t="str" cm="1">
        <f t="array" ref="J305">IF(INDEX(Фаза, ROW(O303)) = "", "", INDEX(Фаза, ROW(O303)))</f>
        <v/>
      </c>
      <c r="K305" s="119" t="str" cm="1">
        <f t="array" ref="K305">IF(INDEX(РЕ, ROW(P303)) = "", "", INDEX(РЕ, ROW(P303)))</f>
        <v/>
      </c>
      <c r="L305" s="119" t="str" cm="1">
        <f t="array" ref="L305">IF(INDEX(Класс, ROW(S303)) = "", "", INDEX(Класс, ROW(S303)))</f>
        <v/>
      </c>
      <c r="M305" s="119" t="str" cm="1">
        <f t="array" ref="M305">IF(INDEX(Установленная_мощность, ROW(U303)) = "", "", INDEX(Установленная_мощность, ROW(U303)))</f>
        <v/>
      </c>
      <c r="N305" s="119" t="str" cm="1">
        <f t="array" ref="N305">IF(INDEX(Расчетный_ток, ROW(V303)) = "", "", INDEX(Расчетный_ток, ROW(V303)))</f>
        <v/>
      </c>
      <c r="O305" s="119" t="str" cm="1">
        <f t="array" ref="O305">IF(INDEX(Наименование_потребителя, ROW(W303)) = "", "", INDEX(Наименование_потребителя, ROW(W303)))</f>
        <v/>
      </c>
      <c r="P305" s="119" t="str" cm="1">
        <f t="array" ref="P305">IF(INDEX(Условное_обозначение, ROW(X303)) = "", "", INDEX(Условное_обозначение, ROW(X303)))</f>
        <v/>
      </c>
    </row>
    <row r="306" spans="1:16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IF(INDEX(Тип, ROW(H304)) = "", "", INDEX(Тип, ROW(H304)))</f>
        <v/>
      </c>
      <c r="D306" s="119" t="str" cm="1">
        <f t="array" ref="D306">IF(INDEX(Автомат, ROW(I304)) = "", "", INDEX(Автомат, ROW(I304)))</f>
        <v/>
      </c>
      <c r="E306" s="119" t="str" cm="1">
        <f t="array" ref="E306">IF(INDEX(Производитель, ROW(J304)) = "", "", INDEX(Производитель, ROW(J304)))</f>
        <v/>
      </c>
      <c r="F306" s="119" t="str" cm="1">
        <f t="array" ref="F306">IF(INDEX(Номинал, ROW(K304)) = "", "", INDEX(Номинал, ROW(K304)))</f>
        <v/>
      </c>
      <c r="G306" s="119" t="str" cm="1">
        <f t="array" ref="G306">IF(INDEX(Ток_утечки_УЗО, ROW(L304)) = "", "", INDEX(Ток_утечки_УЗО, ROW(L304)))</f>
        <v/>
      </c>
      <c r="H306" s="119" t="str" cm="1">
        <f t="array" ref="H306">IF(INDEX(Марка_кабеля, ROW(M304)) = "", "", INDEX(Марка_кабеля, ROW(M304)))</f>
        <v/>
      </c>
      <c r="I306" s="119" t="str" cm="1">
        <f t="array" ref="I306">IF(INDEX(Сечение, ROW(N304)) = "", "", INDEX(Сечение, ROW(N304)))</f>
        <v/>
      </c>
      <c r="J306" s="119" t="str" cm="1">
        <f t="array" ref="J306">IF(INDEX(Фаза, ROW(O304)) = "", "", INDEX(Фаза, ROW(O304)))</f>
        <v/>
      </c>
      <c r="K306" s="119" t="str" cm="1">
        <f t="array" ref="K306">IF(INDEX(РЕ, ROW(P304)) = "", "", INDEX(РЕ, ROW(P304)))</f>
        <v/>
      </c>
      <c r="L306" s="119" t="str" cm="1">
        <f t="array" ref="L306">IF(INDEX(Класс, ROW(S304)) = "", "", INDEX(Класс, ROW(S304)))</f>
        <v/>
      </c>
      <c r="M306" s="119" t="str" cm="1">
        <f t="array" ref="M306">IF(INDEX(Установленная_мощность, ROW(U304)) = "", "", INDEX(Установленная_мощность, ROW(U304)))</f>
        <v/>
      </c>
      <c r="N306" s="119" t="str" cm="1">
        <f t="array" ref="N306">IF(INDEX(Расчетный_ток, ROW(V304)) = "", "", INDEX(Расчетный_ток, ROW(V304)))</f>
        <v/>
      </c>
      <c r="O306" s="119" t="str" cm="1">
        <f t="array" ref="O306">IF(INDEX(Наименование_потребителя, ROW(W304)) = "", "", INDEX(Наименование_потребителя, ROW(W304)))</f>
        <v/>
      </c>
      <c r="P306" s="119" t="str" cm="1">
        <f t="array" ref="P306">IF(INDEX(Условное_обозначение, ROW(X304)) = "", "", INDEX(Условное_обозначение, ROW(X304)))</f>
        <v/>
      </c>
    </row>
    <row r="307" spans="1:16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IF(INDEX(Тип, ROW(H305)) = "", "", INDEX(Тип, ROW(H305)))</f>
        <v/>
      </c>
      <c r="D307" s="119" t="str" cm="1">
        <f t="array" ref="D307">IF(INDEX(Автомат, ROW(I305)) = "", "", INDEX(Автомат, ROW(I305)))</f>
        <v/>
      </c>
      <c r="E307" s="119" t="str" cm="1">
        <f t="array" ref="E307">IF(INDEX(Производитель, ROW(J305)) = "", "", INDEX(Производитель, ROW(J305)))</f>
        <v/>
      </c>
      <c r="F307" s="119" t="str" cm="1">
        <f t="array" ref="F307">IF(INDEX(Номинал, ROW(K305)) = "", "", INDEX(Номинал, ROW(K305)))</f>
        <v/>
      </c>
      <c r="G307" s="119" t="str" cm="1">
        <f t="array" ref="G307">IF(INDEX(Ток_утечки_УЗО, ROW(L305)) = "", "", INDEX(Ток_утечки_УЗО, ROW(L305)))</f>
        <v/>
      </c>
      <c r="H307" s="119" t="str" cm="1">
        <f t="array" ref="H307">IF(INDEX(Марка_кабеля, ROW(M305)) = "", "", INDEX(Марка_кабеля, ROW(M305)))</f>
        <v/>
      </c>
      <c r="I307" s="119" t="str" cm="1">
        <f t="array" ref="I307">IF(INDEX(Сечение, ROW(N305)) = "", "", INDEX(Сечение, ROW(N305)))</f>
        <v/>
      </c>
      <c r="J307" s="119" t="str" cm="1">
        <f t="array" ref="J307">IF(INDEX(Фаза, ROW(O305)) = "", "", INDEX(Фаза, ROW(O305)))</f>
        <v/>
      </c>
      <c r="K307" s="119" t="str" cm="1">
        <f t="array" ref="K307">IF(INDEX(РЕ, ROW(P305)) = "", "", INDEX(РЕ, ROW(P305)))</f>
        <v/>
      </c>
      <c r="L307" s="119" t="str" cm="1">
        <f t="array" ref="L307">IF(INDEX(Класс, ROW(S305)) = "", "", INDEX(Класс, ROW(S305)))</f>
        <v/>
      </c>
      <c r="M307" s="119" t="str" cm="1">
        <f t="array" ref="M307">IF(INDEX(Установленная_мощность, ROW(U305)) = "", "", INDEX(Установленная_мощность, ROW(U305)))</f>
        <v/>
      </c>
      <c r="N307" s="119" t="str" cm="1">
        <f t="array" ref="N307">IF(INDEX(Расчетный_ток, ROW(V305)) = "", "", INDEX(Расчетный_ток, ROW(V305)))</f>
        <v/>
      </c>
      <c r="O307" s="119" t="str" cm="1">
        <f t="array" ref="O307">IF(INDEX(Наименование_потребителя, ROW(W305)) = "", "", INDEX(Наименование_потребителя, ROW(W305)))</f>
        <v/>
      </c>
      <c r="P307" s="119" t="str" cm="1">
        <f t="array" ref="P307">IF(INDEX(Условное_обозначение, ROW(X305)) = "", "", INDEX(Условное_обозначение, ROW(X305)))</f>
        <v/>
      </c>
    </row>
    <row r="308" spans="1:16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IF(INDEX(Тип, ROW(H306)) = "", "", INDEX(Тип, ROW(H306)))</f>
        <v/>
      </c>
      <c r="D308" s="119" t="str" cm="1">
        <f t="array" ref="D308">IF(INDEX(Автомат, ROW(I306)) = "", "", INDEX(Автомат, ROW(I306)))</f>
        <v/>
      </c>
      <c r="E308" s="119" t="str" cm="1">
        <f t="array" ref="E308">IF(INDEX(Производитель, ROW(J306)) = "", "", INDEX(Производитель, ROW(J306)))</f>
        <v/>
      </c>
      <c r="F308" s="119" t="str" cm="1">
        <f t="array" ref="F308">IF(INDEX(Номинал, ROW(K306)) = "", "", INDEX(Номинал, ROW(K306)))</f>
        <v/>
      </c>
      <c r="G308" s="119" t="str" cm="1">
        <f t="array" ref="G308">IF(INDEX(Ток_утечки_УЗО, ROW(L306)) = "", "", INDEX(Ток_утечки_УЗО, ROW(L306)))</f>
        <v/>
      </c>
      <c r="H308" s="119" t="str" cm="1">
        <f t="array" ref="H308">IF(INDEX(Марка_кабеля, ROW(M306)) = "", "", INDEX(Марка_кабеля, ROW(M306)))</f>
        <v/>
      </c>
      <c r="I308" s="119" t="str" cm="1">
        <f t="array" ref="I308">IF(INDEX(Сечение, ROW(N306)) = "", "", INDEX(Сечение, ROW(N306)))</f>
        <v/>
      </c>
      <c r="J308" s="119" t="str" cm="1">
        <f t="array" ref="J308">IF(INDEX(Фаза, ROW(O306)) = "", "", INDEX(Фаза, ROW(O306)))</f>
        <v/>
      </c>
      <c r="K308" s="119" t="str" cm="1">
        <f t="array" ref="K308">IF(INDEX(РЕ, ROW(P306)) = "", "", INDEX(РЕ, ROW(P306)))</f>
        <v/>
      </c>
      <c r="L308" s="119" t="str" cm="1">
        <f t="array" ref="L308">IF(INDEX(Класс, ROW(S306)) = "", "", INDEX(Класс, ROW(S306)))</f>
        <v/>
      </c>
      <c r="M308" s="119" t="str" cm="1">
        <f t="array" ref="M308">IF(INDEX(Установленная_мощность, ROW(U306)) = "", "", INDEX(Установленная_мощность, ROW(U306)))</f>
        <v/>
      </c>
      <c r="N308" s="119" t="str" cm="1">
        <f t="array" ref="N308">IF(INDEX(Расчетный_ток, ROW(V306)) = "", "", INDEX(Расчетный_ток, ROW(V306)))</f>
        <v/>
      </c>
      <c r="O308" s="119" t="str" cm="1">
        <f t="array" ref="O308">IF(INDEX(Наименование_потребителя, ROW(W306)) = "", "", INDEX(Наименование_потребителя, ROW(W306)))</f>
        <v/>
      </c>
      <c r="P308" s="119" t="str" cm="1">
        <f t="array" ref="P308">IF(INDEX(Условное_обозначение, ROW(X306)) = "", "", INDEX(Условное_обозначение, ROW(X306)))</f>
        <v/>
      </c>
    </row>
    <row r="309" spans="1:16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IF(INDEX(Тип, ROW(H307)) = "", "", INDEX(Тип, ROW(H307)))</f>
        <v/>
      </c>
      <c r="D309" s="119" t="str" cm="1">
        <f t="array" ref="D309">IF(INDEX(Автомат, ROW(I307)) = "", "", INDEX(Автомат, ROW(I307)))</f>
        <v/>
      </c>
      <c r="E309" s="119" t="str" cm="1">
        <f t="array" ref="E309">IF(INDEX(Производитель, ROW(J307)) = "", "", INDEX(Производитель, ROW(J307)))</f>
        <v/>
      </c>
      <c r="F309" s="119" t="str" cm="1">
        <f t="array" ref="F309">IF(INDEX(Номинал, ROW(K307)) = "", "", INDEX(Номинал, ROW(K307)))</f>
        <v/>
      </c>
      <c r="G309" s="119" t="str" cm="1">
        <f t="array" ref="G309">IF(INDEX(Ток_утечки_УЗО, ROW(L307)) = "", "", INDEX(Ток_утечки_УЗО, ROW(L307)))</f>
        <v/>
      </c>
      <c r="H309" s="119" t="str" cm="1">
        <f t="array" ref="H309">IF(INDEX(Марка_кабеля, ROW(M307)) = "", "", INDEX(Марка_кабеля, ROW(M307)))</f>
        <v/>
      </c>
      <c r="I309" s="119" t="str" cm="1">
        <f t="array" ref="I309">IF(INDEX(Сечение, ROW(N307)) = "", "", INDEX(Сечение, ROW(N307)))</f>
        <v/>
      </c>
      <c r="J309" s="119" t="str" cm="1">
        <f t="array" ref="J309">IF(INDEX(Фаза, ROW(O307)) = "", "", INDEX(Фаза, ROW(O307)))</f>
        <v/>
      </c>
      <c r="K309" s="119" t="str" cm="1">
        <f t="array" ref="K309">IF(INDEX(РЕ, ROW(P307)) = "", "", INDEX(РЕ, ROW(P307)))</f>
        <v/>
      </c>
      <c r="L309" s="119" t="str" cm="1">
        <f t="array" ref="L309">IF(INDEX(Класс, ROW(S307)) = "", "", INDEX(Класс, ROW(S307)))</f>
        <v/>
      </c>
      <c r="M309" s="119" t="str" cm="1">
        <f t="array" ref="M309">IF(INDEX(Установленная_мощность, ROW(U307)) = "", "", INDEX(Установленная_мощность, ROW(U307)))</f>
        <v/>
      </c>
      <c r="N309" s="119" t="str" cm="1">
        <f t="array" ref="N309">IF(INDEX(Расчетный_ток, ROW(V307)) = "", "", INDEX(Расчетный_ток, ROW(V307)))</f>
        <v/>
      </c>
      <c r="O309" s="119" t="str" cm="1">
        <f t="array" ref="O309">IF(INDEX(Наименование_потребителя, ROW(W307)) = "", "", INDEX(Наименование_потребителя, ROW(W307)))</f>
        <v/>
      </c>
      <c r="P309" s="119" t="str" cm="1">
        <f t="array" ref="P309">IF(INDEX(Условное_обозначение, ROW(X307)) = "", "", INDEX(Условное_обозначение, ROW(X307)))</f>
        <v/>
      </c>
    </row>
    <row r="310" spans="1:16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IF(INDEX(Тип, ROW(H308)) = "", "", INDEX(Тип, ROW(H308)))</f>
        <v/>
      </c>
      <c r="D310" s="119" t="str" cm="1">
        <f t="array" ref="D310">IF(INDEX(Автомат, ROW(I308)) = "", "", INDEX(Автомат, ROW(I308)))</f>
        <v/>
      </c>
      <c r="E310" s="119" t="str" cm="1">
        <f t="array" ref="E310">IF(INDEX(Производитель, ROW(J308)) = "", "", INDEX(Производитель, ROW(J308)))</f>
        <v/>
      </c>
      <c r="F310" s="119" t="str" cm="1">
        <f t="array" ref="F310">IF(INDEX(Номинал, ROW(K308)) = "", "", INDEX(Номинал, ROW(K308)))</f>
        <v/>
      </c>
      <c r="G310" s="119" t="str" cm="1">
        <f t="array" ref="G310">IF(INDEX(Ток_утечки_УЗО, ROW(L308)) = "", "", INDEX(Ток_утечки_УЗО, ROW(L308)))</f>
        <v/>
      </c>
      <c r="H310" s="119" t="str" cm="1">
        <f t="array" ref="H310">IF(INDEX(Марка_кабеля, ROW(M308)) = "", "", INDEX(Марка_кабеля, ROW(M308)))</f>
        <v/>
      </c>
      <c r="I310" s="119" t="str" cm="1">
        <f t="array" ref="I310">IF(INDEX(Сечение, ROW(N308)) = "", "", INDEX(Сечение, ROW(N308)))</f>
        <v/>
      </c>
      <c r="J310" s="119" t="str" cm="1">
        <f t="array" ref="J310">IF(INDEX(Фаза, ROW(O308)) = "", "", INDEX(Фаза, ROW(O308)))</f>
        <v/>
      </c>
      <c r="K310" s="119" t="str" cm="1">
        <f t="array" ref="K310">IF(INDEX(РЕ, ROW(P308)) = "", "", INDEX(РЕ, ROW(P308)))</f>
        <v/>
      </c>
      <c r="L310" s="119" t="str" cm="1">
        <f t="array" ref="L310">IF(INDEX(Класс, ROW(S308)) = "", "", INDEX(Класс, ROW(S308)))</f>
        <v/>
      </c>
      <c r="M310" s="119" t="str" cm="1">
        <f t="array" ref="M310">IF(INDEX(Установленная_мощность, ROW(U308)) = "", "", INDEX(Установленная_мощность, ROW(U308)))</f>
        <v/>
      </c>
      <c r="N310" s="119" t="str" cm="1">
        <f t="array" ref="N310">IF(INDEX(Расчетный_ток, ROW(V308)) = "", "", INDEX(Расчетный_ток, ROW(V308)))</f>
        <v/>
      </c>
      <c r="O310" s="119" t="str" cm="1">
        <f t="array" ref="O310">IF(INDEX(Наименование_потребителя, ROW(W308)) = "", "", INDEX(Наименование_потребителя, ROW(W308)))</f>
        <v/>
      </c>
      <c r="P310" s="119" t="str" cm="1">
        <f t="array" ref="P310">IF(INDEX(Условное_обозначение, ROW(X308)) = "", "", INDEX(Условное_обозначение, ROW(X308)))</f>
        <v/>
      </c>
    </row>
    <row r="311" spans="1:16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IF(INDEX(Тип, ROW(H309)) = "", "", INDEX(Тип, ROW(H309)))</f>
        <v/>
      </c>
      <c r="D311" s="119" t="str" cm="1">
        <f t="array" ref="D311">IF(INDEX(Автомат, ROW(I309)) = "", "", INDEX(Автомат, ROW(I309)))</f>
        <v/>
      </c>
      <c r="E311" s="119" t="str" cm="1">
        <f t="array" ref="E311">IF(INDEX(Производитель, ROW(J309)) = "", "", INDEX(Производитель, ROW(J309)))</f>
        <v/>
      </c>
      <c r="F311" s="119" t="str" cm="1">
        <f t="array" ref="F311">IF(INDEX(Номинал, ROW(K309)) = "", "", INDEX(Номинал, ROW(K309)))</f>
        <v/>
      </c>
      <c r="G311" s="119" t="str" cm="1">
        <f t="array" ref="G311">IF(INDEX(Ток_утечки_УЗО, ROW(L309)) = "", "", INDEX(Ток_утечки_УЗО, ROW(L309)))</f>
        <v/>
      </c>
      <c r="H311" s="119" t="str" cm="1">
        <f t="array" ref="H311">IF(INDEX(Марка_кабеля, ROW(M309)) = "", "", INDEX(Марка_кабеля, ROW(M309)))</f>
        <v/>
      </c>
      <c r="I311" s="119" t="str" cm="1">
        <f t="array" ref="I311">IF(INDEX(Сечение, ROW(N309)) = "", "", INDEX(Сечение, ROW(N309)))</f>
        <v/>
      </c>
      <c r="J311" s="119" t="str" cm="1">
        <f t="array" ref="J311">IF(INDEX(Фаза, ROW(O309)) = "", "", INDEX(Фаза, ROW(O309)))</f>
        <v/>
      </c>
      <c r="K311" s="119" t="str" cm="1">
        <f t="array" ref="K311">IF(INDEX(РЕ, ROW(P309)) = "", "", INDEX(РЕ, ROW(P309)))</f>
        <v/>
      </c>
      <c r="L311" s="119" t="str" cm="1">
        <f t="array" ref="L311">IF(INDEX(Класс, ROW(S309)) = "", "", INDEX(Класс, ROW(S309)))</f>
        <v/>
      </c>
      <c r="M311" s="119" t="str" cm="1">
        <f t="array" ref="M311">IF(INDEX(Установленная_мощность, ROW(U309)) = "", "", INDEX(Установленная_мощность, ROW(U309)))</f>
        <v/>
      </c>
      <c r="N311" s="119" t="str" cm="1">
        <f t="array" ref="N311">IF(INDEX(Расчетный_ток, ROW(V309)) = "", "", INDEX(Расчетный_ток, ROW(V309)))</f>
        <v/>
      </c>
      <c r="O311" s="119" t="str" cm="1">
        <f t="array" ref="O311">IF(INDEX(Наименование_потребителя, ROW(W309)) = "", "", INDEX(Наименование_потребителя, ROW(W309)))</f>
        <v/>
      </c>
      <c r="P311" s="119" t="str" cm="1">
        <f t="array" ref="P311">IF(INDEX(Условное_обозначение, ROW(X309)) = "", "", INDEX(Условное_обозначение, ROW(X309)))</f>
        <v/>
      </c>
    </row>
    <row r="312" spans="1:16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IF(INDEX(Тип, ROW(H310)) = "", "", INDEX(Тип, ROW(H310)))</f>
        <v/>
      </c>
      <c r="D312" s="119" t="str" cm="1">
        <f t="array" ref="D312">IF(INDEX(Автомат, ROW(I310)) = "", "", INDEX(Автомат, ROW(I310)))</f>
        <v/>
      </c>
      <c r="E312" s="119" t="str" cm="1">
        <f t="array" ref="E312">IF(INDEX(Производитель, ROW(J310)) = "", "", INDEX(Производитель, ROW(J310)))</f>
        <v/>
      </c>
      <c r="F312" s="119" t="str" cm="1">
        <f t="array" ref="F312">IF(INDEX(Номинал, ROW(K310)) = "", "", INDEX(Номинал, ROW(K310)))</f>
        <v/>
      </c>
      <c r="G312" s="119" t="str" cm="1">
        <f t="array" ref="G312">IF(INDEX(Ток_утечки_УЗО, ROW(L310)) = "", "", INDEX(Ток_утечки_УЗО, ROW(L310)))</f>
        <v/>
      </c>
      <c r="H312" s="119" t="str" cm="1">
        <f t="array" ref="H312">IF(INDEX(Марка_кабеля, ROW(M310)) = "", "", INDEX(Марка_кабеля, ROW(M310)))</f>
        <v/>
      </c>
      <c r="I312" s="119" t="str" cm="1">
        <f t="array" ref="I312">IF(INDEX(Сечение, ROW(N310)) = "", "", INDEX(Сечение, ROW(N310)))</f>
        <v/>
      </c>
      <c r="J312" s="119" t="str" cm="1">
        <f t="array" ref="J312">IF(INDEX(Фаза, ROW(O310)) = "", "", INDEX(Фаза, ROW(O310)))</f>
        <v/>
      </c>
      <c r="K312" s="119" t="str" cm="1">
        <f t="array" ref="K312">IF(INDEX(РЕ, ROW(P310)) = "", "", INDEX(РЕ, ROW(P310)))</f>
        <v/>
      </c>
      <c r="L312" s="119" t="str" cm="1">
        <f t="array" ref="L312">IF(INDEX(Класс, ROW(S310)) = "", "", INDEX(Класс, ROW(S310)))</f>
        <v/>
      </c>
      <c r="M312" s="119" t="str" cm="1">
        <f t="array" ref="M312">IF(INDEX(Установленная_мощность, ROW(U310)) = "", "", INDEX(Установленная_мощность, ROW(U310)))</f>
        <v/>
      </c>
      <c r="N312" s="119" t="str" cm="1">
        <f t="array" ref="N312">IF(INDEX(Расчетный_ток, ROW(V310)) = "", "", INDEX(Расчетный_ток, ROW(V310)))</f>
        <v/>
      </c>
      <c r="O312" s="119" t="str" cm="1">
        <f t="array" ref="O312">IF(INDEX(Наименование_потребителя, ROW(W310)) = "", "", INDEX(Наименование_потребителя, ROW(W310)))</f>
        <v/>
      </c>
      <c r="P312" s="119" t="str" cm="1">
        <f t="array" ref="P312">IF(INDEX(Условное_обозначение, ROW(X310)) = "", "", INDEX(Условное_обозначение, ROW(X310)))</f>
        <v/>
      </c>
    </row>
    <row r="313" spans="1:16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IF(INDEX(Тип, ROW(H311)) = "", "", INDEX(Тип, ROW(H311)))</f>
        <v/>
      </c>
      <c r="D313" s="119" t="str" cm="1">
        <f t="array" ref="D313">IF(INDEX(Автомат, ROW(I311)) = "", "", INDEX(Автомат, ROW(I311)))</f>
        <v/>
      </c>
      <c r="E313" s="119" t="str" cm="1">
        <f t="array" ref="E313">IF(INDEX(Производитель, ROW(J311)) = "", "", INDEX(Производитель, ROW(J311)))</f>
        <v/>
      </c>
      <c r="F313" s="119" t="str" cm="1">
        <f t="array" ref="F313">IF(INDEX(Номинал, ROW(K311)) = "", "", INDEX(Номинал, ROW(K311)))</f>
        <v/>
      </c>
      <c r="G313" s="119" t="str" cm="1">
        <f t="array" ref="G313">IF(INDEX(Ток_утечки_УЗО, ROW(L311)) = "", "", INDEX(Ток_утечки_УЗО, ROW(L311)))</f>
        <v/>
      </c>
      <c r="H313" s="119" t="str" cm="1">
        <f t="array" ref="H313">IF(INDEX(Марка_кабеля, ROW(M311)) = "", "", INDEX(Марка_кабеля, ROW(M311)))</f>
        <v/>
      </c>
      <c r="I313" s="119" t="str" cm="1">
        <f t="array" ref="I313">IF(INDEX(Сечение, ROW(N311)) = "", "", INDEX(Сечение, ROW(N311)))</f>
        <v/>
      </c>
      <c r="J313" s="119" t="str" cm="1">
        <f t="array" ref="J313">IF(INDEX(Фаза, ROW(O311)) = "", "", INDEX(Фаза, ROW(O311)))</f>
        <v/>
      </c>
      <c r="K313" s="119" t="str" cm="1">
        <f t="array" ref="K313">IF(INDEX(РЕ, ROW(P311)) = "", "", INDEX(РЕ, ROW(P311)))</f>
        <v/>
      </c>
      <c r="L313" s="119" t="str" cm="1">
        <f t="array" ref="L313">IF(INDEX(Класс, ROW(S311)) = "", "", INDEX(Класс, ROW(S311)))</f>
        <v/>
      </c>
      <c r="M313" s="119" t="str" cm="1">
        <f t="array" ref="M313">IF(INDEX(Установленная_мощность, ROW(U311)) = "", "", INDEX(Установленная_мощность, ROW(U311)))</f>
        <v/>
      </c>
      <c r="N313" s="119" t="str" cm="1">
        <f t="array" ref="N313">IF(INDEX(Расчетный_ток, ROW(V311)) = "", "", INDEX(Расчетный_ток, ROW(V311)))</f>
        <v/>
      </c>
      <c r="O313" s="119" t="str" cm="1">
        <f t="array" ref="O313">IF(INDEX(Наименование_потребителя, ROW(W311)) = "", "", INDEX(Наименование_потребителя, ROW(W311)))</f>
        <v/>
      </c>
      <c r="P313" s="119" t="str" cm="1">
        <f t="array" ref="P313">IF(INDEX(Условное_обозначение, ROW(X311)) = "", "", INDEX(Условное_обозначение, ROW(X311)))</f>
        <v/>
      </c>
    </row>
    <row r="314" spans="1:16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IF(INDEX(Тип, ROW(H312)) = "", "", INDEX(Тип, ROW(H312)))</f>
        <v/>
      </c>
      <c r="D314" s="119" t="str" cm="1">
        <f t="array" ref="D314">IF(INDEX(Автомат, ROW(I312)) = "", "", INDEX(Автомат, ROW(I312)))</f>
        <v/>
      </c>
      <c r="E314" s="119" t="str" cm="1">
        <f t="array" ref="E314">IF(INDEX(Производитель, ROW(J312)) = "", "", INDEX(Производитель, ROW(J312)))</f>
        <v/>
      </c>
      <c r="F314" s="119" t="str" cm="1">
        <f t="array" ref="F314">IF(INDEX(Номинал, ROW(K312)) = "", "", INDEX(Номинал, ROW(K312)))</f>
        <v/>
      </c>
      <c r="G314" s="119" t="str" cm="1">
        <f t="array" ref="G314">IF(INDEX(Ток_утечки_УЗО, ROW(L312)) = "", "", INDEX(Ток_утечки_УЗО, ROW(L312)))</f>
        <v/>
      </c>
      <c r="H314" s="119" t="str" cm="1">
        <f t="array" ref="H314">IF(INDEX(Марка_кабеля, ROW(M312)) = "", "", INDEX(Марка_кабеля, ROW(M312)))</f>
        <v/>
      </c>
      <c r="I314" s="119" t="str" cm="1">
        <f t="array" ref="I314">IF(INDEX(Сечение, ROW(N312)) = "", "", INDEX(Сечение, ROW(N312)))</f>
        <v/>
      </c>
      <c r="J314" s="119" t="str" cm="1">
        <f t="array" ref="J314">IF(INDEX(Фаза, ROW(O312)) = "", "", INDEX(Фаза, ROW(O312)))</f>
        <v/>
      </c>
      <c r="K314" s="119" t="str" cm="1">
        <f t="array" ref="K314">IF(INDEX(РЕ, ROW(P312)) = "", "", INDEX(РЕ, ROW(P312)))</f>
        <v/>
      </c>
      <c r="L314" s="119" t="str" cm="1">
        <f t="array" ref="L314">IF(INDEX(Класс, ROW(S312)) = "", "", INDEX(Класс, ROW(S312)))</f>
        <v/>
      </c>
      <c r="M314" s="119" t="str" cm="1">
        <f t="array" ref="M314">IF(INDEX(Установленная_мощность, ROW(U312)) = "", "", INDEX(Установленная_мощность, ROW(U312)))</f>
        <v/>
      </c>
      <c r="N314" s="119" t="str" cm="1">
        <f t="array" ref="N314">IF(INDEX(Расчетный_ток, ROW(V312)) = "", "", INDEX(Расчетный_ток, ROW(V312)))</f>
        <v/>
      </c>
      <c r="O314" s="119" t="str" cm="1">
        <f t="array" ref="O314">IF(INDEX(Наименование_потребителя, ROW(W312)) = "", "", INDEX(Наименование_потребителя, ROW(W312)))</f>
        <v/>
      </c>
      <c r="P314" s="119" t="str" cm="1">
        <f t="array" ref="P314">IF(INDEX(Условное_обозначение, ROW(X312)) = "", "", INDEX(Условное_обозначение, ROW(X312)))</f>
        <v/>
      </c>
    </row>
    <row r="315" spans="1:16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IF(INDEX(Тип, ROW(H313)) = "", "", INDEX(Тип, ROW(H313)))</f>
        <v/>
      </c>
      <c r="D315" s="119" t="str" cm="1">
        <f t="array" ref="D315">IF(INDEX(Автомат, ROW(I313)) = "", "", INDEX(Автомат, ROW(I313)))</f>
        <v/>
      </c>
      <c r="E315" s="119" t="str" cm="1">
        <f t="array" ref="E315">IF(INDEX(Производитель, ROW(J313)) = "", "", INDEX(Производитель, ROW(J313)))</f>
        <v/>
      </c>
      <c r="F315" s="119" t="str" cm="1">
        <f t="array" ref="F315">IF(INDEX(Номинал, ROW(K313)) = "", "", INDEX(Номинал, ROW(K313)))</f>
        <v/>
      </c>
      <c r="G315" s="119" t="str" cm="1">
        <f t="array" ref="G315">IF(INDEX(Ток_утечки_УЗО, ROW(L313)) = "", "", INDEX(Ток_утечки_УЗО, ROW(L313)))</f>
        <v/>
      </c>
      <c r="H315" s="119" t="str" cm="1">
        <f t="array" ref="H315">IF(INDEX(Марка_кабеля, ROW(M313)) = "", "", INDEX(Марка_кабеля, ROW(M313)))</f>
        <v/>
      </c>
      <c r="I315" s="119" t="str" cm="1">
        <f t="array" ref="I315">IF(INDEX(Сечение, ROW(N313)) = "", "", INDEX(Сечение, ROW(N313)))</f>
        <v/>
      </c>
      <c r="J315" s="119" t="str" cm="1">
        <f t="array" ref="J315">IF(INDEX(Фаза, ROW(O313)) = "", "", INDEX(Фаза, ROW(O313)))</f>
        <v/>
      </c>
      <c r="K315" s="119" t="str" cm="1">
        <f t="array" ref="K315">IF(INDEX(РЕ, ROW(P313)) = "", "", INDEX(РЕ, ROW(P313)))</f>
        <v/>
      </c>
      <c r="L315" s="119" t="str" cm="1">
        <f t="array" ref="L315">IF(INDEX(Класс, ROW(S313)) = "", "", INDEX(Класс, ROW(S313)))</f>
        <v/>
      </c>
      <c r="M315" s="119" t="str" cm="1">
        <f t="array" ref="M315">IF(INDEX(Установленная_мощность, ROW(U313)) = "", "", INDEX(Установленная_мощность, ROW(U313)))</f>
        <v/>
      </c>
      <c r="N315" s="119" t="str" cm="1">
        <f t="array" ref="N315">IF(INDEX(Расчетный_ток, ROW(V313)) = "", "", INDEX(Расчетный_ток, ROW(V313)))</f>
        <v/>
      </c>
      <c r="O315" s="119" t="str" cm="1">
        <f t="array" ref="O315">IF(INDEX(Наименование_потребителя, ROW(W313)) = "", "", INDEX(Наименование_потребителя, ROW(W313)))</f>
        <v/>
      </c>
      <c r="P315" s="119" t="str" cm="1">
        <f t="array" ref="P315">IF(INDEX(Условное_обозначение, ROW(X313)) = "", "", INDEX(Условное_обозначение, ROW(X313)))</f>
        <v/>
      </c>
    </row>
    <row r="316" spans="1:16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IF(INDEX(Тип, ROW(H314)) = "", "", INDEX(Тип, ROW(H314)))</f>
        <v/>
      </c>
      <c r="D316" s="119" t="str" cm="1">
        <f t="array" ref="D316">IF(INDEX(Автомат, ROW(I314)) = "", "", INDEX(Автомат, ROW(I314)))</f>
        <v/>
      </c>
      <c r="E316" s="119" t="str" cm="1">
        <f t="array" ref="E316">IF(INDEX(Производитель, ROW(J314)) = "", "", INDEX(Производитель, ROW(J314)))</f>
        <v/>
      </c>
      <c r="F316" s="119" t="str" cm="1">
        <f t="array" ref="F316">IF(INDEX(Номинал, ROW(K314)) = "", "", INDEX(Номинал, ROW(K314)))</f>
        <v/>
      </c>
      <c r="G316" s="119" t="str" cm="1">
        <f t="array" ref="G316">IF(INDEX(Ток_утечки_УЗО, ROW(L314)) = "", "", INDEX(Ток_утечки_УЗО, ROW(L314)))</f>
        <v/>
      </c>
      <c r="H316" s="119" t="str" cm="1">
        <f t="array" ref="H316">IF(INDEX(Марка_кабеля, ROW(M314)) = "", "", INDEX(Марка_кабеля, ROW(M314)))</f>
        <v/>
      </c>
      <c r="I316" s="119" t="str" cm="1">
        <f t="array" ref="I316">IF(INDEX(Сечение, ROW(N314)) = "", "", INDEX(Сечение, ROW(N314)))</f>
        <v/>
      </c>
      <c r="J316" s="119" t="str" cm="1">
        <f t="array" ref="J316">IF(INDEX(Фаза, ROW(O314)) = "", "", INDEX(Фаза, ROW(O314)))</f>
        <v/>
      </c>
      <c r="K316" s="119" t="str" cm="1">
        <f t="array" ref="K316">IF(INDEX(РЕ, ROW(P314)) = "", "", INDEX(РЕ, ROW(P314)))</f>
        <v/>
      </c>
      <c r="L316" s="119" t="str" cm="1">
        <f t="array" ref="L316">IF(INDEX(Класс, ROW(S314)) = "", "", INDEX(Класс, ROW(S314)))</f>
        <v/>
      </c>
      <c r="M316" s="119" t="str" cm="1">
        <f t="array" ref="M316">IF(INDEX(Установленная_мощность, ROW(U314)) = "", "", INDEX(Установленная_мощность, ROW(U314)))</f>
        <v/>
      </c>
      <c r="N316" s="119" t="str" cm="1">
        <f t="array" ref="N316">IF(INDEX(Расчетный_ток, ROW(V314)) = "", "", INDEX(Расчетный_ток, ROW(V314)))</f>
        <v/>
      </c>
      <c r="O316" s="119" t="str" cm="1">
        <f t="array" ref="O316">IF(INDEX(Наименование_потребителя, ROW(W314)) = "", "", INDEX(Наименование_потребителя, ROW(W314)))</f>
        <v/>
      </c>
      <c r="P316" s="119" t="str" cm="1">
        <f t="array" ref="P316">IF(INDEX(Условное_обозначение, ROW(X314)) = "", "", INDEX(Условное_обозначение, ROW(X314)))</f>
        <v/>
      </c>
    </row>
    <row r="317" spans="1:16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IF(INDEX(Тип, ROW(H315)) = "", "", INDEX(Тип, ROW(H315)))</f>
        <v/>
      </c>
      <c r="D317" s="119" t="str" cm="1">
        <f t="array" ref="D317">IF(INDEX(Автомат, ROW(I315)) = "", "", INDEX(Автомат, ROW(I315)))</f>
        <v/>
      </c>
      <c r="E317" s="119" t="str" cm="1">
        <f t="array" ref="E317">IF(INDEX(Производитель, ROW(J315)) = "", "", INDEX(Производитель, ROW(J315)))</f>
        <v/>
      </c>
      <c r="F317" s="119" t="str" cm="1">
        <f t="array" ref="F317">IF(INDEX(Номинал, ROW(K315)) = "", "", INDEX(Номинал, ROW(K315)))</f>
        <v/>
      </c>
      <c r="G317" s="119" t="str" cm="1">
        <f t="array" ref="G317">IF(INDEX(Ток_утечки_УЗО, ROW(L315)) = "", "", INDEX(Ток_утечки_УЗО, ROW(L315)))</f>
        <v/>
      </c>
      <c r="H317" s="119" t="str" cm="1">
        <f t="array" ref="H317">IF(INDEX(Марка_кабеля, ROW(M315)) = "", "", INDEX(Марка_кабеля, ROW(M315)))</f>
        <v/>
      </c>
      <c r="I317" s="119" t="str" cm="1">
        <f t="array" ref="I317">IF(INDEX(Сечение, ROW(N315)) = "", "", INDEX(Сечение, ROW(N315)))</f>
        <v/>
      </c>
      <c r="J317" s="119" t="str" cm="1">
        <f t="array" ref="J317">IF(INDEX(Фаза, ROW(O315)) = "", "", INDEX(Фаза, ROW(O315)))</f>
        <v/>
      </c>
      <c r="K317" s="119" t="str" cm="1">
        <f t="array" ref="K317">IF(INDEX(РЕ, ROW(P315)) = "", "", INDEX(РЕ, ROW(P315)))</f>
        <v/>
      </c>
      <c r="L317" s="119" t="str" cm="1">
        <f t="array" ref="L317">IF(INDEX(Класс, ROW(S315)) = "", "", INDEX(Класс, ROW(S315)))</f>
        <v/>
      </c>
      <c r="M317" s="119" t="str" cm="1">
        <f t="array" ref="M317">IF(INDEX(Установленная_мощность, ROW(U315)) = "", "", INDEX(Установленная_мощность, ROW(U315)))</f>
        <v/>
      </c>
      <c r="N317" s="119" t="str" cm="1">
        <f t="array" ref="N317">IF(INDEX(Расчетный_ток, ROW(V315)) = "", "", INDEX(Расчетный_ток, ROW(V315)))</f>
        <v/>
      </c>
      <c r="O317" s="119" t="str" cm="1">
        <f t="array" ref="O317">IF(INDEX(Наименование_потребителя, ROW(W315)) = "", "", INDEX(Наименование_потребителя, ROW(W315)))</f>
        <v/>
      </c>
      <c r="P317" s="119" t="str" cm="1">
        <f t="array" ref="P317">IF(INDEX(Условное_обозначение, ROW(X315)) = "", "", INDEX(Условное_обозначение, ROW(X315)))</f>
        <v/>
      </c>
    </row>
    <row r="318" spans="1:16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IF(INDEX(Тип, ROW(H316)) = "", "", INDEX(Тип, ROW(H316)))</f>
        <v/>
      </c>
      <c r="D318" s="119" t="str" cm="1">
        <f t="array" ref="D318">IF(INDEX(Автомат, ROW(I316)) = "", "", INDEX(Автомат, ROW(I316)))</f>
        <v/>
      </c>
      <c r="E318" s="119" t="str" cm="1">
        <f t="array" ref="E318">IF(INDEX(Производитель, ROW(J316)) = "", "", INDEX(Производитель, ROW(J316)))</f>
        <v/>
      </c>
      <c r="F318" s="119" t="str" cm="1">
        <f t="array" ref="F318">IF(INDEX(Номинал, ROW(K316)) = "", "", INDEX(Номинал, ROW(K316)))</f>
        <v/>
      </c>
      <c r="G318" s="119" t="str" cm="1">
        <f t="array" ref="G318">IF(INDEX(Ток_утечки_УЗО, ROW(L316)) = "", "", INDEX(Ток_утечки_УЗО, ROW(L316)))</f>
        <v/>
      </c>
      <c r="H318" s="119" t="str" cm="1">
        <f t="array" ref="H318">IF(INDEX(Марка_кабеля, ROW(M316)) = "", "", INDEX(Марка_кабеля, ROW(M316)))</f>
        <v/>
      </c>
      <c r="I318" s="119" t="str" cm="1">
        <f t="array" ref="I318">IF(INDEX(Сечение, ROW(N316)) = "", "", INDEX(Сечение, ROW(N316)))</f>
        <v/>
      </c>
      <c r="J318" s="119" t="str" cm="1">
        <f t="array" ref="J318">IF(INDEX(Фаза, ROW(O316)) = "", "", INDEX(Фаза, ROW(O316)))</f>
        <v/>
      </c>
      <c r="K318" s="119" t="str" cm="1">
        <f t="array" ref="K318">IF(INDEX(РЕ, ROW(P316)) = "", "", INDEX(РЕ, ROW(P316)))</f>
        <v/>
      </c>
      <c r="L318" s="119" t="str" cm="1">
        <f t="array" ref="L318">IF(INDEX(Класс, ROW(S316)) = "", "", INDEX(Класс, ROW(S316)))</f>
        <v/>
      </c>
      <c r="M318" s="119" t="str" cm="1">
        <f t="array" ref="M318">IF(INDEX(Установленная_мощность, ROW(U316)) = "", "", INDEX(Установленная_мощность, ROW(U316)))</f>
        <v/>
      </c>
      <c r="N318" s="119" t="str" cm="1">
        <f t="array" ref="N318">IF(INDEX(Расчетный_ток, ROW(V316)) = "", "", INDEX(Расчетный_ток, ROW(V316)))</f>
        <v/>
      </c>
      <c r="O318" s="119" t="str" cm="1">
        <f t="array" ref="O318">IF(INDEX(Наименование_потребителя, ROW(W316)) = "", "", INDEX(Наименование_потребителя, ROW(W316)))</f>
        <v/>
      </c>
      <c r="P318" s="119" t="str" cm="1">
        <f t="array" ref="P318">IF(INDEX(Условное_обозначение, ROW(X316)) = "", "", INDEX(Условное_обозначение, ROW(X316)))</f>
        <v/>
      </c>
    </row>
    <row r="319" spans="1:16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IF(INDEX(Тип, ROW(H317)) = "", "", INDEX(Тип, ROW(H317)))</f>
        <v/>
      </c>
      <c r="D319" s="119" t="str" cm="1">
        <f t="array" ref="D319">IF(INDEX(Автомат, ROW(I317)) = "", "", INDEX(Автомат, ROW(I317)))</f>
        <v/>
      </c>
      <c r="E319" s="119" t="str" cm="1">
        <f t="array" ref="E319">IF(INDEX(Производитель, ROW(J317)) = "", "", INDEX(Производитель, ROW(J317)))</f>
        <v/>
      </c>
      <c r="F319" s="119" t="str" cm="1">
        <f t="array" ref="F319">IF(INDEX(Номинал, ROW(K317)) = "", "", INDEX(Номинал, ROW(K317)))</f>
        <v/>
      </c>
      <c r="G319" s="119" t="str" cm="1">
        <f t="array" ref="G319">IF(INDEX(Ток_утечки_УЗО, ROW(L317)) = "", "", INDEX(Ток_утечки_УЗО, ROW(L317)))</f>
        <v/>
      </c>
      <c r="H319" s="119" t="str" cm="1">
        <f t="array" ref="H319">IF(INDEX(Марка_кабеля, ROW(M317)) = "", "", INDEX(Марка_кабеля, ROW(M317)))</f>
        <v/>
      </c>
      <c r="I319" s="119" t="str" cm="1">
        <f t="array" ref="I319">IF(INDEX(Сечение, ROW(N317)) = "", "", INDEX(Сечение, ROW(N317)))</f>
        <v/>
      </c>
      <c r="J319" s="119" t="str" cm="1">
        <f t="array" ref="J319">IF(INDEX(Фаза, ROW(O317)) = "", "", INDEX(Фаза, ROW(O317)))</f>
        <v/>
      </c>
      <c r="K319" s="119" t="str" cm="1">
        <f t="array" ref="K319">IF(INDEX(РЕ, ROW(P317)) = "", "", INDEX(РЕ, ROW(P317)))</f>
        <v/>
      </c>
      <c r="L319" s="119" t="str" cm="1">
        <f t="array" ref="L319">IF(INDEX(Класс, ROW(S317)) = "", "", INDEX(Класс, ROW(S317)))</f>
        <v/>
      </c>
      <c r="M319" s="119" t="str" cm="1">
        <f t="array" ref="M319">IF(INDEX(Установленная_мощность, ROW(U317)) = "", "", INDEX(Установленная_мощность, ROW(U317)))</f>
        <v/>
      </c>
      <c r="N319" s="119" t="str" cm="1">
        <f t="array" ref="N319">IF(INDEX(Расчетный_ток, ROW(V317)) = "", "", INDEX(Расчетный_ток, ROW(V317)))</f>
        <v/>
      </c>
      <c r="O319" s="119" t="str" cm="1">
        <f t="array" ref="O319">IF(INDEX(Наименование_потребителя, ROW(W317)) = "", "", INDEX(Наименование_потребителя, ROW(W317)))</f>
        <v/>
      </c>
      <c r="P319" s="119" t="str" cm="1">
        <f t="array" ref="P319">IF(INDEX(Условное_обозначение, ROW(X317)) = "", "", INDEX(Условное_обозначение, ROW(X317)))</f>
        <v/>
      </c>
    </row>
    <row r="320" spans="1:16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IF(INDEX(Тип, ROW(H318)) = "", "", INDEX(Тип, ROW(H318)))</f>
        <v/>
      </c>
      <c r="D320" s="119" t="str" cm="1">
        <f t="array" ref="D320">IF(INDEX(Автомат, ROW(I318)) = "", "", INDEX(Автомат, ROW(I318)))</f>
        <v/>
      </c>
      <c r="E320" s="119" t="str" cm="1">
        <f t="array" ref="E320">IF(INDEX(Производитель, ROW(J318)) = "", "", INDEX(Производитель, ROW(J318)))</f>
        <v/>
      </c>
      <c r="F320" s="119" t="str" cm="1">
        <f t="array" ref="F320">IF(INDEX(Номинал, ROW(K318)) = "", "", INDEX(Номинал, ROW(K318)))</f>
        <v/>
      </c>
      <c r="G320" s="119" t="str" cm="1">
        <f t="array" ref="G320">IF(INDEX(Ток_утечки_УЗО, ROW(L318)) = "", "", INDEX(Ток_утечки_УЗО, ROW(L318)))</f>
        <v/>
      </c>
      <c r="H320" s="119" t="str" cm="1">
        <f t="array" ref="H320">IF(INDEX(Марка_кабеля, ROW(M318)) = "", "", INDEX(Марка_кабеля, ROW(M318)))</f>
        <v/>
      </c>
      <c r="I320" s="119" t="str" cm="1">
        <f t="array" ref="I320">IF(INDEX(Сечение, ROW(N318)) = "", "", INDEX(Сечение, ROW(N318)))</f>
        <v/>
      </c>
      <c r="J320" s="119" t="str" cm="1">
        <f t="array" ref="J320">IF(INDEX(Фаза, ROW(O318)) = "", "", INDEX(Фаза, ROW(O318)))</f>
        <v/>
      </c>
      <c r="K320" s="119" t="str" cm="1">
        <f t="array" ref="K320">IF(INDEX(РЕ, ROW(P318)) = "", "", INDEX(РЕ, ROW(P318)))</f>
        <v/>
      </c>
      <c r="L320" s="119" t="str" cm="1">
        <f t="array" ref="L320">IF(INDEX(Класс, ROW(S318)) = "", "", INDEX(Класс, ROW(S318)))</f>
        <v/>
      </c>
      <c r="M320" s="119" t="str" cm="1">
        <f t="array" ref="M320">IF(INDEX(Установленная_мощность, ROW(U318)) = "", "", INDEX(Установленная_мощность, ROW(U318)))</f>
        <v/>
      </c>
      <c r="N320" s="119" t="str" cm="1">
        <f t="array" ref="N320">IF(INDEX(Расчетный_ток, ROW(V318)) = "", "", INDEX(Расчетный_ток, ROW(V318)))</f>
        <v/>
      </c>
      <c r="O320" s="119" t="str" cm="1">
        <f t="array" ref="O320">IF(INDEX(Наименование_потребителя, ROW(W318)) = "", "", INDEX(Наименование_потребителя, ROW(W318)))</f>
        <v/>
      </c>
      <c r="P320" s="119" t="str" cm="1">
        <f t="array" ref="P320">IF(INDEX(Условное_обозначение, ROW(X318)) = "", "", INDEX(Условное_обозначение, ROW(X318)))</f>
        <v/>
      </c>
    </row>
    <row r="321" spans="1:16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IF(INDEX(Тип, ROW(H319)) = "", "", INDEX(Тип, ROW(H319)))</f>
        <v/>
      </c>
      <c r="D321" s="119" t="str" cm="1">
        <f t="array" ref="D321">IF(INDEX(Автомат, ROW(I319)) = "", "", INDEX(Автомат, ROW(I319)))</f>
        <v/>
      </c>
      <c r="E321" s="119" t="str" cm="1">
        <f t="array" ref="E321">IF(INDEX(Производитель, ROW(J319)) = "", "", INDEX(Производитель, ROW(J319)))</f>
        <v/>
      </c>
      <c r="F321" s="119" t="str" cm="1">
        <f t="array" ref="F321">IF(INDEX(Номинал, ROW(K319)) = "", "", INDEX(Номинал, ROW(K319)))</f>
        <v/>
      </c>
      <c r="G321" s="119" t="str" cm="1">
        <f t="array" ref="G321">IF(INDEX(Ток_утечки_УЗО, ROW(L319)) = "", "", INDEX(Ток_утечки_УЗО, ROW(L319)))</f>
        <v/>
      </c>
      <c r="H321" s="119" t="str" cm="1">
        <f t="array" ref="H321">IF(INDEX(Марка_кабеля, ROW(M319)) = "", "", INDEX(Марка_кабеля, ROW(M319)))</f>
        <v/>
      </c>
      <c r="I321" s="119" t="str" cm="1">
        <f t="array" ref="I321">IF(INDEX(Сечение, ROW(N319)) = "", "", INDEX(Сечение, ROW(N319)))</f>
        <v/>
      </c>
      <c r="J321" s="119" t="str" cm="1">
        <f t="array" ref="J321">IF(INDEX(Фаза, ROW(O319)) = "", "", INDEX(Фаза, ROW(O319)))</f>
        <v/>
      </c>
      <c r="K321" s="119" t="str" cm="1">
        <f t="array" ref="K321">IF(INDEX(РЕ, ROW(P319)) = "", "", INDEX(РЕ, ROW(P319)))</f>
        <v/>
      </c>
      <c r="L321" s="119" t="str" cm="1">
        <f t="array" ref="L321">IF(INDEX(Класс, ROW(S319)) = "", "", INDEX(Класс, ROW(S319)))</f>
        <v/>
      </c>
      <c r="M321" s="119" t="str" cm="1">
        <f t="array" ref="M321">IF(INDEX(Установленная_мощность, ROW(U319)) = "", "", INDEX(Установленная_мощность, ROW(U319)))</f>
        <v/>
      </c>
      <c r="N321" s="119" t="str" cm="1">
        <f t="array" ref="N321">IF(INDEX(Расчетный_ток, ROW(V319)) = "", "", INDEX(Расчетный_ток, ROW(V319)))</f>
        <v/>
      </c>
      <c r="O321" s="119" t="str" cm="1">
        <f t="array" ref="O321">IF(INDEX(Наименование_потребителя, ROW(W319)) = "", "", INDEX(Наименование_потребителя, ROW(W319)))</f>
        <v/>
      </c>
      <c r="P321" s="119" t="str" cm="1">
        <f t="array" ref="P321">IF(INDEX(Условное_обозначение, ROW(X319)) = "", "", INDEX(Условное_обозначение, ROW(X319)))</f>
        <v/>
      </c>
    </row>
    <row r="322" spans="1:16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IF(INDEX(Тип, ROW(H320)) = "", "", INDEX(Тип, ROW(H320)))</f>
        <v/>
      </c>
      <c r="D322" s="119" t="str" cm="1">
        <f t="array" ref="D322">IF(INDEX(Автомат, ROW(I320)) = "", "", INDEX(Автомат, ROW(I320)))</f>
        <v/>
      </c>
      <c r="E322" s="119" t="str" cm="1">
        <f t="array" ref="E322">IF(INDEX(Производитель, ROW(J320)) = "", "", INDEX(Производитель, ROW(J320)))</f>
        <v/>
      </c>
      <c r="F322" s="119" t="str" cm="1">
        <f t="array" ref="F322">IF(INDEX(Номинал, ROW(K320)) = "", "", INDEX(Номинал, ROW(K320)))</f>
        <v/>
      </c>
      <c r="G322" s="119" t="str" cm="1">
        <f t="array" ref="G322">IF(INDEX(Ток_утечки_УЗО, ROW(L320)) = "", "", INDEX(Ток_утечки_УЗО, ROW(L320)))</f>
        <v/>
      </c>
      <c r="H322" s="119" t="str" cm="1">
        <f t="array" ref="H322">IF(INDEX(Марка_кабеля, ROW(M320)) = "", "", INDEX(Марка_кабеля, ROW(M320)))</f>
        <v/>
      </c>
      <c r="I322" s="119" t="str" cm="1">
        <f t="array" ref="I322">IF(INDEX(Сечение, ROW(N320)) = "", "", INDEX(Сечение, ROW(N320)))</f>
        <v/>
      </c>
      <c r="J322" s="119" t="str" cm="1">
        <f t="array" ref="J322">IF(INDEX(Фаза, ROW(O320)) = "", "", INDEX(Фаза, ROW(O320)))</f>
        <v/>
      </c>
      <c r="K322" s="119" t="str" cm="1">
        <f t="array" ref="K322">IF(INDEX(РЕ, ROW(P320)) = "", "", INDEX(РЕ, ROW(P320)))</f>
        <v/>
      </c>
      <c r="L322" s="119" t="str" cm="1">
        <f t="array" ref="L322">IF(INDEX(Класс, ROW(S320)) = "", "", INDEX(Класс, ROW(S320)))</f>
        <v/>
      </c>
      <c r="M322" s="119" t="str" cm="1">
        <f t="array" ref="M322">IF(INDEX(Установленная_мощность, ROW(U320)) = "", "", INDEX(Установленная_мощность, ROW(U320)))</f>
        <v/>
      </c>
      <c r="N322" s="119" t="str" cm="1">
        <f t="array" ref="N322">IF(INDEX(Расчетный_ток, ROW(V320)) = "", "", INDEX(Расчетный_ток, ROW(V320)))</f>
        <v/>
      </c>
      <c r="O322" s="119" t="str" cm="1">
        <f t="array" ref="O322">IF(INDEX(Наименование_потребителя, ROW(W320)) = "", "", INDEX(Наименование_потребителя, ROW(W320)))</f>
        <v/>
      </c>
      <c r="P322" s="119" t="str" cm="1">
        <f t="array" ref="P322">IF(INDEX(Условное_обозначение, ROW(X320)) = "", "", INDEX(Условное_обозначение, ROW(X320)))</f>
        <v/>
      </c>
    </row>
    <row r="323" spans="1:16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IF(INDEX(Тип, ROW(H321)) = "", "", INDEX(Тип, ROW(H321)))</f>
        <v/>
      </c>
      <c r="D323" s="119" t="str" cm="1">
        <f t="array" ref="D323">IF(INDEX(Автомат, ROW(I321)) = "", "", INDEX(Автомат, ROW(I321)))</f>
        <v/>
      </c>
      <c r="E323" s="119" t="str" cm="1">
        <f t="array" ref="E323">IF(INDEX(Производитель, ROW(J321)) = "", "", INDEX(Производитель, ROW(J321)))</f>
        <v/>
      </c>
      <c r="F323" s="119" t="str" cm="1">
        <f t="array" ref="F323">IF(INDEX(Номинал, ROW(K321)) = "", "", INDEX(Номинал, ROW(K321)))</f>
        <v/>
      </c>
      <c r="G323" s="119" t="str" cm="1">
        <f t="array" ref="G323">IF(INDEX(Ток_утечки_УЗО, ROW(L321)) = "", "", INDEX(Ток_утечки_УЗО, ROW(L321)))</f>
        <v/>
      </c>
      <c r="H323" s="119" t="str" cm="1">
        <f t="array" ref="H323">IF(INDEX(Марка_кабеля, ROW(M321)) = "", "", INDEX(Марка_кабеля, ROW(M321)))</f>
        <v/>
      </c>
      <c r="I323" s="119" t="str" cm="1">
        <f t="array" ref="I323">IF(INDEX(Сечение, ROW(N321)) = "", "", INDEX(Сечение, ROW(N321)))</f>
        <v/>
      </c>
      <c r="J323" s="119" t="str" cm="1">
        <f t="array" ref="J323">IF(INDEX(Фаза, ROW(O321)) = "", "", INDEX(Фаза, ROW(O321)))</f>
        <v/>
      </c>
      <c r="K323" s="119" t="str" cm="1">
        <f t="array" ref="K323">IF(INDEX(РЕ, ROW(P321)) = "", "", INDEX(РЕ, ROW(P321)))</f>
        <v/>
      </c>
      <c r="L323" s="119" t="str" cm="1">
        <f t="array" ref="L323">IF(INDEX(Класс, ROW(S321)) = "", "", INDEX(Класс, ROW(S321)))</f>
        <v/>
      </c>
      <c r="M323" s="119" t="str" cm="1">
        <f t="array" ref="M323">IF(INDEX(Установленная_мощность, ROW(U321)) = "", "", INDEX(Установленная_мощность, ROW(U321)))</f>
        <v/>
      </c>
      <c r="N323" s="119" t="str" cm="1">
        <f t="array" ref="N323">IF(INDEX(Расчетный_ток, ROW(V321)) = "", "", INDEX(Расчетный_ток, ROW(V321)))</f>
        <v/>
      </c>
      <c r="O323" s="119" t="str" cm="1">
        <f t="array" ref="O323">IF(INDEX(Наименование_потребителя, ROW(W321)) = "", "", INDEX(Наименование_потребителя, ROW(W321)))</f>
        <v/>
      </c>
      <c r="P323" s="119" t="str" cm="1">
        <f t="array" ref="P323">IF(INDEX(Условное_обозначение, ROW(X321)) = "", "", INDEX(Условное_обозначение, ROW(X321)))</f>
        <v/>
      </c>
    </row>
    <row r="324" spans="1:16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IF(INDEX(Тип, ROW(H322)) = "", "", INDEX(Тип, ROW(H322)))</f>
        <v/>
      </c>
      <c r="D324" s="119" t="str" cm="1">
        <f t="array" ref="D324">IF(INDEX(Автомат, ROW(I322)) = "", "", INDEX(Автомат, ROW(I322)))</f>
        <v/>
      </c>
      <c r="E324" s="119" t="str" cm="1">
        <f t="array" ref="E324">IF(INDEX(Производитель, ROW(J322)) = "", "", INDEX(Производитель, ROW(J322)))</f>
        <v/>
      </c>
      <c r="F324" s="119" t="str" cm="1">
        <f t="array" ref="F324">IF(INDEX(Номинал, ROW(K322)) = "", "", INDEX(Номинал, ROW(K322)))</f>
        <v/>
      </c>
      <c r="G324" s="119" t="str" cm="1">
        <f t="array" ref="G324">IF(INDEX(Ток_утечки_УЗО, ROW(L322)) = "", "", INDEX(Ток_утечки_УЗО, ROW(L322)))</f>
        <v/>
      </c>
      <c r="H324" s="119" t="str" cm="1">
        <f t="array" ref="H324">IF(INDEX(Марка_кабеля, ROW(M322)) = "", "", INDEX(Марка_кабеля, ROW(M322)))</f>
        <v/>
      </c>
      <c r="I324" s="119" t="str" cm="1">
        <f t="array" ref="I324">IF(INDEX(Сечение, ROW(N322)) = "", "", INDEX(Сечение, ROW(N322)))</f>
        <v/>
      </c>
      <c r="J324" s="119" t="str" cm="1">
        <f t="array" ref="J324">IF(INDEX(Фаза, ROW(O322)) = "", "", INDEX(Фаза, ROW(O322)))</f>
        <v/>
      </c>
      <c r="K324" s="119" t="str" cm="1">
        <f t="array" ref="K324">IF(INDEX(РЕ, ROW(P322)) = "", "", INDEX(РЕ, ROW(P322)))</f>
        <v/>
      </c>
      <c r="L324" s="119" t="str" cm="1">
        <f t="array" ref="L324">IF(INDEX(Класс, ROW(S322)) = "", "", INDEX(Класс, ROW(S322)))</f>
        <v/>
      </c>
      <c r="M324" s="119" t="str" cm="1">
        <f t="array" ref="M324">IF(INDEX(Установленная_мощность, ROW(U322)) = "", "", INDEX(Установленная_мощность, ROW(U322)))</f>
        <v/>
      </c>
      <c r="N324" s="119" t="str" cm="1">
        <f t="array" ref="N324">IF(INDEX(Расчетный_ток, ROW(V322)) = "", "", INDEX(Расчетный_ток, ROW(V322)))</f>
        <v/>
      </c>
      <c r="O324" s="119" t="str" cm="1">
        <f t="array" ref="O324">IF(INDEX(Наименование_потребителя, ROW(W322)) = "", "", INDEX(Наименование_потребителя, ROW(W322)))</f>
        <v/>
      </c>
      <c r="P324" s="119" t="str" cm="1">
        <f t="array" ref="P324">IF(INDEX(Условное_обозначение, ROW(X322)) = "", "", INDEX(Условное_обозначение, ROW(X322)))</f>
        <v/>
      </c>
    </row>
    <row r="325" spans="1:16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IF(INDEX(Тип, ROW(H323)) = "", "", INDEX(Тип, ROW(H323)))</f>
        <v/>
      </c>
      <c r="D325" s="119" t="str" cm="1">
        <f t="array" ref="D325">IF(INDEX(Автомат, ROW(I323)) = "", "", INDEX(Автомат, ROW(I323)))</f>
        <v/>
      </c>
      <c r="E325" s="119" t="str" cm="1">
        <f t="array" ref="E325">IF(INDEX(Производитель, ROW(J323)) = "", "", INDEX(Производитель, ROW(J323)))</f>
        <v/>
      </c>
      <c r="F325" s="119" t="str" cm="1">
        <f t="array" ref="F325">IF(INDEX(Номинал, ROW(K323)) = "", "", INDEX(Номинал, ROW(K323)))</f>
        <v/>
      </c>
      <c r="G325" s="119" t="str" cm="1">
        <f t="array" ref="G325">IF(INDEX(Ток_утечки_УЗО, ROW(L323)) = "", "", INDEX(Ток_утечки_УЗО, ROW(L323)))</f>
        <v/>
      </c>
      <c r="H325" s="119" t="str" cm="1">
        <f t="array" ref="H325">IF(INDEX(Марка_кабеля, ROW(M323)) = "", "", INDEX(Марка_кабеля, ROW(M323)))</f>
        <v/>
      </c>
      <c r="I325" s="119" t="str" cm="1">
        <f t="array" ref="I325">IF(INDEX(Сечение, ROW(N323)) = "", "", INDEX(Сечение, ROW(N323)))</f>
        <v/>
      </c>
      <c r="J325" s="119" t="str" cm="1">
        <f t="array" ref="J325">IF(INDEX(Фаза, ROW(O323)) = "", "", INDEX(Фаза, ROW(O323)))</f>
        <v/>
      </c>
      <c r="K325" s="119" t="str" cm="1">
        <f t="array" ref="K325">IF(INDEX(РЕ, ROW(P323)) = "", "", INDEX(РЕ, ROW(P323)))</f>
        <v/>
      </c>
      <c r="L325" s="119" t="str" cm="1">
        <f t="array" ref="L325">IF(INDEX(Класс, ROW(S323)) = "", "", INDEX(Класс, ROW(S323)))</f>
        <v/>
      </c>
      <c r="M325" s="119" t="str" cm="1">
        <f t="array" ref="M325">IF(INDEX(Установленная_мощность, ROW(U323)) = "", "", INDEX(Установленная_мощность, ROW(U323)))</f>
        <v/>
      </c>
      <c r="N325" s="119" t="str" cm="1">
        <f t="array" ref="N325">IF(INDEX(Расчетный_ток, ROW(V323)) = "", "", INDEX(Расчетный_ток, ROW(V323)))</f>
        <v/>
      </c>
      <c r="O325" s="119" t="str" cm="1">
        <f t="array" ref="O325">IF(INDEX(Наименование_потребителя, ROW(W323)) = "", "", INDEX(Наименование_потребителя, ROW(W323)))</f>
        <v/>
      </c>
      <c r="P325" s="119" t="str" cm="1">
        <f t="array" ref="P325">IF(INDEX(Условное_обозначение, ROW(X323)) = "", "", INDEX(Условное_обозначение, ROW(X323)))</f>
        <v/>
      </c>
    </row>
    <row r="326" spans="1:16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IF(INDEX(Тип, ROW(H324)) = "", "", INDEX(Тип, ROW(H324)))</f>
        <v/>
      </c>
      <c r="D326" s="119" t="str" cm="1">
        <f t="array" ref="D326">IF(INDEX(Автомат, ROW(I324)) = "", "", INDEX(Автомат, ROW(I324)))</f>
        <v/>
      </c>
      <c r="E326" s="119" t="str" cm="1">
        <f t="array" ref="E326">IF(INDEX(Производитель, ROW(J324)) = "", "", INDEX(Производитель, ROW(J324)))</f>
        <v/>
      </c>
      <c r="F326" s="119" t="str" cm="1">
        <f t="array" ref="F326">IF(INDEX(Номинал, ROW(K324)) = "", "", INDEX(Номинал, ROW(K324)))</f>
        <v/>
      </c>
      <c r="G326" s="119" t="str" cm="1">
        <f t="array" ref="G326">IF(INDEX(Ток_утечки_УЗО, ROW(L324)) = "", "", INDEX(Ток_утечки_УЗО, ROW(L324)))</f>
        <v/>
      </c>
      <c r="H326" s="119" t="str" cm="1">
        <f t="array" ref="H326">IF(INDEX(Марка_кабеля, ROW(M324)) = "", "", INDEX(Марка_кабеля, ROW(M324)))</f>
        <v/>
      </c>
      <c r="I326" s="119" t="str" cm="1">
        <f t="array" ref="I326">IF(INDEX(Сечение, ROW(N324)) = "", "", INDEX(Сечение, ROW(N324)))</f>
        <v/>
      </c>
      <c r="J326" s="119" t="str" cm="1">
        <f t="array" ref="J326">IF(INDEX(Фаза, ROW(O324)) = "", "", INDEX(Фаза, ROW(O324)))</f>
        <v/>
      </c>
      <c r="K326" s="119" t="str" cm="1">
        <f t="array" ref="K326">IF(INDEX(РЕ, ROW(P324)) = "", "", INDEX(РЕ, ROW(P324)))</f>
        <v/>
      </c>
      <c r="L326" s="119" t="str" cm="1">
        <f t="array" ref="L326">IF(INDEX(Класс, ROW(S324)) = "", "", INDEX(Класс, ROW(S324)))</f>
        <v/>
      </c>
      <c r="M326" s="119" t="str" cm="1">
        <f t="array" ref="M326">IF(INDEX(Установленная_мощность, ROW(U324)) = "", "", INDEX(Установленная_мощность, ROW(U324)))</f>
        <v/>
      </c>
      <c r="N326" s="119" t="str" cm="1">
        <f t="array" ref="N326">IF(INDEX(Расчетный_ток, ROW(V324)) = "", "", INDEX(Расчетный_ток, ROW(V324)))</f>
        <v/>
      </c>
      <c r="O326" s="119" t="str" cm="1">
        <f t="array" ref="O326">IF(INDEX(Наименование_потребителя, ROW(W324)) = "", "", INDEX(Наименование_потребителя, ROW(W324)))</f>
        <v/>
      </c>
      <c r="P326" s="119" t="str" cm="1">
        <f t="array" ref="P326">IF(INDEX(Условное_обозначение, ROW(X324)) = "", "", INDEX(Условное_обозначение, ROW(X324)))</f>
        <v/>
      </c>
    </row>
    <row r="327" spans="1:16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IF(INDEX(Тип, ROW(H325)) = "", "", INDEX(Тип, ROW(H325)))</f>
        <v/>
      </c>
      <c r="D327" s="119" t="str" cm="1">
        <f t="array" ref="D327">IF(INDEX(Автомат, ROW(I325)) = "", "", INDEX(Автомат, ROW(I325)))</f>
        <v/>
      </c>
      <c r="E327" s="119" t="str" cm="1">
        <f t="array" ref="E327">IF(INDEX(Производитель, ROW(J325)) = "", "", INDEX(Производитель, ROW(J325)))</f>
        <v/>
      </c>
      <c r="F327" s="119" t="str" cm="1">
        <f t="array" ref="F327">IF(INDEX(Номинал, ROW(K325)) = "", "", INDEX(Номинал, ROW(K325)))</f>
        <v/>
      </c>
      <c r="G327" s="119" t="str" cm="1">
        <f t="array" ref="G327">IF(INDEX(Ток_утечки_УЗО, ROW(L325)) = "", "", INDEX(Ток_утечки_УЗО, ROW(L325)))</f>
        <v/>
      </c>
      <c r="H327" s="119" t="str" cm="1">
        <f t="array" ref="H327">IF(INDEX(Марка_кабеля, ROW(M325)) = "", "", INDEX(Марка_кабеля, ROW(M325)))</f>
        <v/>
      </c>
      <c r="I327" s="119" t="str" cm="1">
        <f t="array" ref="I327">IF(INDEX(Сечение, ROW(N325)) = "", "", INDEX(Сечение, ROW(N325)))</f>
        <v/>
      </c>
      <c r="J327" s="119" t="str" cm="1">
        <f t="array" ref="J327">IF(INDEX(Фаза, ROW(O325)) = "", "", INDEX(Фаза, ROW(O325)))</f>
        <v/>
      </c>
      <c r="K327" s="119" t="str" cm="1">
        <f t="array" ref="K327">IF(INDEX(РЕ, ROW(P325)) = "", "", INDEX(РЕ, ROW(P325)))</f>
        <v/>
      </c>
      <c r="L327" s="119" t="str" cm="1">
        <f t="array" ref="L327">IF(INDEX(Класс, ROW(S325)) = "", "", INDEX(Класс, ROW(S325)))</f>
        <v/>
      </c>
      <c r="M327" s="119" t="str" cm="1">
        <f t="array" ref="M327">IF(INDEX(Установленная_мощность, ROW(U325)) = "", "", INDEX(Установленная_мощность, ROW(U325)))</f>
        <v/>
      </c>
      <c r="N327" s="119" t="str" cm="1">
        <f t="array" ref="N327">IF(INDEX(Расчетный_ток, ROW(V325)) = "", "", INDEX(Расчетный_ток, ROW(V325)))</f>
        <v/>
      </c>
      <c r="O327" s="119" t="str" cm="1">
        <f t="array" ref="O327">IF(INDEX(Наименование_потребителя, ROW(W325)) = "", "", INDEX(Наименование_потребителя, ROW(W325)))</f>
        <v/>
      </c>
      <c r="P327" s="119" t="str" cm="1">
        <f t="array" ref="P327">IF(INDEX(Условное_обозначение, ROW(X325)) = "", "", INDEX(Условное_обозначение, ROW(X325)))</f>
        <v/>
      </c>
    </row>
    <row r="328" spans="1:16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IF(INDEX(Тип, ROW(H326)) = "", "", INDEX(Тип, ROW(H326)))</f>
        <v/>
      </c>
      <c r="D328" s="119" t="str" cm="1">
        <f t="array" ref="D328">IF(INDEX(Автомат, ROW(I326)) = "", "", INDEX(Автомат, ROW(I326)))</f>
        <v/>
      </c>
      <c r="E328" s="119" t="str" cm="1">
        <f t="array" ref="E328">IF(INDEX(Производитель, ROW(J326)) = "", "", INDEX(Производитель, ROW(J326)))</f>
        <v/>
      </c>
      <c r="F328" s="119" t="str" cm="1">
        <f t="array" ref="F328">IF(INDEX(Номинал, ROW(K326)) = "", "", INDEX(Номинал, ROW(K326)))</f>
        <v/>
      </c>
      <c r="G328" s="119" t="str" cm="1">
        <f t="array" ref="G328">IF(INDEX(Ток_утечки_УЗО, ROW(L326)) = "", "", INDEX(Ток_утечки_УЗО, ROW(L326)))</f>
        <v/>
      </c>
      <c r="H328" s="119" t="str" cm="1">
        <f t="array" ref="H328">IF(INDEX(Марка_кабеля, ROW(M326)) = "", "", INDEX(Марка_кабеля, ROW(M326)))</f>
        <v/>
      </c>
      <c r="I328" s="119" t="str" cm="1">
        <f t="array" ref="I328">IF(INDEX(Сечение, ROW(N326)) = "", "", INDEX(Сечение, ROW(N326)))</f>
        <v/>
      </c>
      <c r="J328" s="119" t="str" cm="1">
        <f t="array" ref="J328">IF(INDEX(Фаза, ROW(O326)) = "", "", INDEX(Фаза, ROW(O326)))</f>
        <v/>
      </c>
      <c r="K328" s="119" t="str" cm="1">
        <f t="array" ref="K328">IF(INDEX(РЕ, ROW(P326)) = "", "", INDEX(РЕ, ROW(P326)))</f>
        <v/>
      </c>
      <c r="L328" s="119" t="str" cm="1">
        <f t="array" ref="L328">IF(INDEX(Класс, ROW(S326)) = "", "", INDEX(Класс, ROW(S326)))</f>
        <v/>
      </c>
      <c r="M328" s="119" t="str" cm="1">
        <f t="array" ref="M328">IF(INDEX(Установленная_мощность, ROW(U326)) = "", "", INDEX(Установленная_мощность, ROW(U326)))</f>
        <v/>
      </c>
      <c r="N328" s="119" t="str" cm="1">
        <f t="array" ref="N328">IF(INDEX(Расчетный_ток, ROW(V326)) = "", "", INDEX(Расчетный_ток, ROW(V326)))</f>
        <v/>
      </c>
      <c r="O328" s="119" t="str" cm="1">
        <f t="array" ref="O328">IF(INDEX(Наименование_потребителя, ROW(W326)) = "", "", INDEX(Наименование_потребителя, ROW(W326)))</f>
        <v/>
      </c>
      <c r="P328" s="119" t="str" cm="1">
        <f t="array" ref="P328">IF(INDEX(Условное_обозначение, ROW(X326)) = "", "", INDEX(Условное_обозначение, ROW(X326)))</f>
        <v/>
      </c>
    </row>
    <row r="329" spans="1:16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IF(INDEX(Тип, ROW(H327)) = "", "", INDEX(Тип, ROW(H327)))</f>
        <v/>
      </c>
      <c r="D329" s="119" t="str" cm="1">
        <f t="array" ref="D329">IF(INDEX(Автомат, ROW(I327)) = "", "", INDEX(Автомат, ROW(I327)))</f>
        <v/>
      </c>
      <c r="E329" s="119" t="str" cm="1">
        <f t="array" ref="E329">IF(INDEX(Производитель, ROW(J327)) = "", "", INDEX(Производитель, ROW(J327)))</f>
        <v/>
      </c>
      <c r="F329" s="119" t="str" cm="1">
        <f t="array" ref="F329">IF(INDEX(Номинал, ROW(K327)) = "", "", INDEX(Номинал, ROW(K327)))</f>
        <v/>
      </c>
      <c r="G329" s="119" t="str" cm="1">
        <f t="array" ref="G329">IF(INDEX(Ток_утечки_УЗО, ROW(L327)) = "", "", INDEX(Ток_утечки_УЗО, ROW(L327)))</f>
        <v/>
      </c>
      <c r="H329" s="119" t="str" cm="1">
        <f t="array" ref="H329">IF(INDEX(Марка_кабеля, ROW(M327)) = "", "", INDEX(Марка_кабеля, ROW(M327)))</f>
        <v/>
      </c>
      <c r="I329" s="119" t="str" cm="1">
        <f t="array" ref="I329">IF(INDEX(Сечение, ROW(N327)) = "", "", INDEX(Сечение, ROW(N327)))</f>
        <v/>
      </c>
      <c r="J329" s="119" t="str" cm="1">
        <f t="array" ref="J329">IF(INDEX(Фаза, ROW(O327)) = "", "", INDEX(Фаза, ROW(O327)))</f>
        <v/>
      </c>
      <c r="K329" s="119" t="str" cm="1">
        <f t="array" ref="K329">IF(INDEX(РЕ, ROW(P327)) = "", "", INDEX(РЕ, ROW(P327)))</f>
        <v/>
      </c>
      <c r="L329" s="119" t="str" cm="1">
        <f t="array" ref="L329">IF(INDEX(Класс, ROW(S327)) = "", "", INDEX(Класс, ROW(S327)))</f>
        <v/>
      </c>
      <c r="M329" s="119" t="str" cm="1">
        <f t="array" ref="M329">IF(INDEX(Установленная_мощность, ROW(U327)) = "", "", INDEX(Установленная_мощность, ROW(U327)))</f>
        <v/>
      </c>
      <c r="N329" s="119" t="str" cm="1">
        <f t="array" ref="N329">IF(INDEX(Расчетный_ток, ROW(V327)) = "", "", INDEX(Расчетный_ток, ROW(V327)))</f>
        <v/>
      </c>
      <c r="O329" s="119" t="str" cm="1">
        <f t="array" ref="O329">IF(INDEX(Наименование_потребителя, ROW(W327)) = "", "", INDEX(Наименование_потребителя, ROW(W327)))</f>
        <v/>
      </c>
      <c r="P329" s="119" t="str" cm="1">
        <f t="array" ref="P329">IF(INDEX(Условное_обозначение, ROW(X327)) = "", "", INDEX(Условное_обозначение, ROW(X327)))</f>
        <v/>
      </c>
    </row>
    <row r="330" spans="1:16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IF(INDEX(Тип, ROW(H328)) = "", "", INDEX(Тип, ROW(H328)))</f>
        <v/>
      </c>
      <c r="D330" s="119" t="str" cm="1">
        <f t="array" ref="D330">IF(INDEX(Автомат, ROW(I328)) = "", "", INDEX(Автомат, ROW(I328)))</f>
        <v/>
      </c>
      <c r="E330" s="119" t="str" cm="1">
        <f t="array" ref="E330">IF(INDEX(Производитель, ROW(J328)) = "", "", INDEX(Производитель, ROW(J328)))</f>
        <v/>
      </c>
      <c r="F330" s="119" t="str" cm="1">
        <f t="array" ref="F330">IF(INDEX(Номинал, ROW(K328)) = "", "", INDEX(Номинал, ROW(K328)))</f>
        <v/>
      </c>
      <c r="G330" s="119" t="str" cm="1">
        <f t="array" ref="G330">IF(INDEX(Ток_утечки_УЗО, ROW(L328)) = "", "", INDEX(Ток_утечки_УЗО, ROW(L328)))</f>
        <v/>
      </c>
      <c r="H330" s="119" t="str" cm="1">
        <f t="array" ref="H330">IF(INDEX(Марка_кабеля, ROW(M328)) = "", "", INDEX(Марка_кабеля, ROW(M328)))</f>
        <v/>
      </c>
      <c r="I330" s="119" t="str" cm="1">
        <f t="array" ref="I330">IF(INDEX(Сечение, ROW(N328)) = "", "", INDEX(Сечение, ROW(N328)))</f>
        <v/>
      </c>
      <c r="J330" s="119" t="str" cm="1">
        <f t="array" ref="J330">IF(INDEX(Фаза, ROW(O328)) = "", "", INDEX(Фаза, ROW(O328)))</f>
        <v/>
      </c>
      <c r="K330" s="119" t="str" cm="1">
        <f t="array" ref="K330">IF(INDEX(РЕ, ROW(P328)) = "", "", INDEX(РЕ, ROW(P328)))</f>
        <v/>
      </c>
      <c r="L330" s="119" t="str" cm="1">
        <f t="array" ref="L330">IF(INDEX(Класс, ROW(S328)) = "", "", INDEX(Класс, ROW(S328)))</f>
        <v/>
      </c>
      <c r="M330" s="119" t="str" cm="1">
        <f t="array" ref="M330">IF(INDEX(Установленная_мощность, ROW(U328)) = "", "", INDEX(Установленная_мощность, ROW(U328)))</f>
        <v/>
      </c>
      <c r="N330" s="119" t="str" cm="1">
        <f t="array" ref="N330">IF(INDEX(Расчетный_ток, ROW(V328)) = "", "", INDEX(Расчетный_ток, ROW(V328)))</f>
        <v/>
      </c>
      <c r="O330" s="119" t="str" cm="1">
        <f t="array" ref="O330">IF(INDEX(Наименование_потребителя, ROW(W328)) = "", "", INDEX(Наименование_потребителя, ROW(W328)))</f>
        <v/>
      </c>
      <c r="P330" s="119" t="str" cm="1">
        <f t="array" ref="P330">IF(INDEX(Условное_обозначение, ROW(X328)) = "", "", INDEX(Условное_обозначение, ROW(X328)))</f>
        <v/>
      </c>
    </row>
    <row r="331" spans="1:16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IF(INDEX(Тип, ROW(H329)) = "", "", INDEX(Тип, ROW(H329)))</f>
        <v/>
      </c>
      <c r="D331" s="119" t="str" cm="1">
        <f t="array" ref="D331">IF(INDEX(Автомат, ROW(I329)) = "", "", INDEX(Автомат, ROW(I329)))</f>
        <v/>
      </c>
      <c r="E331" s="119" t="str" cm="1">
        <f t="array" ref="E331">IF(INDEX(Производитель, ROW(J329)) = "", "", INDEX(Производитель, ROW(J329)))</f>
        <v/>
      </c>
      <c r="F331" s="119" t="str" cm="1">
        <f t="array" ref="F331">IF(INDEX(Номинал, ROW(K329)) = "", "", INDEX(Номинал, ROW(K329)))</f>
        <v/>
      </c>
      <c r="G331" s="119" t="str" cm="1">
        <f t="array" ref="G331">IF(INDEX(Ток_утечки_УЗО, ROW(L329)) = "", "", INDEX(Ток_утечки_УЗО, ROW(L329)))</f>
        <v/>
      </c>
      <c r="H331" s="119" t="str" cm="1">
        <f t="array" ref="H331">IF(INDEX(Марка_кабеля, ROW(M329)) = "", "", INDEX(Марка_кабеля, ROW(M329)))</f>
        <v/>
      </c>
      <c r="I331" s="119" t="str" cm="1">
        <f t="array" ref="I331">IF(INDEX(Сечение, ROW(N329)) = "", "", INDEX(Сечение, ROW(N329)))</f>
        <v/>
      </c>
      <c r="J331" s="119" t="str" cm="1">
        <f t="array" ref="J331">IF(INDEX(Фаза, ROW(O329)) = "", "", INDEX(Фаза, ROW(O329)))</f>
        <v/>
      </c>
      <c r="K331" s="119" t="str" cm="1">
        <f t="array" ref="K331">IF(INDEX(РЕ, ROW(P329)) = "", "", INDEX(РЕ, ROW(P329)))</f>
        <v/>
      </c>
      <c r="L331" s="119" t="str" cm="1">
        <f t="array" ref="L331">IF(INDEX(Класс, ROW(S329)) = "", "", INDEX(Класс, ROW(S329)))</f>
        <v/>
      </c>
      <c r="M331" s="119" t="str" cm="1">
        <f t="array" ref="M331">IF(INDEX(Установленная_мощность, ROW(U329)) = "", "", INDEX(Установленная_мощность, ROW(U329)))</f>
        <v/>
      </c>
      <c r="N331" s="119" t="str" cm="1">
        <f t="array" ref="N331">IF(INDEX(Расчетный_ток, ROW(V329)) = "", "", INDEX(Расчетный_ток, ROW(V329)))</f>
        <v/>
      </c>
      <c r="O331" s="119" t="str" cm="1">
        <f t="array" ref="O331">IF(INDEX(Наименование_потребителя, ROW(W329)) = "", "", INDEX(Наименование_потребителя, ROW(W329)))</f>
        <v/>
      </c>
      <c r="P331" s="119" t="str" cm="1">
        <f t="array" ref="P331">IF(INDEX(Условное_обозначение, ROW(X329)) = "", "", INDEX(Условное_обозначение, ROW(X329)))</f>
        <v/>
      </c>
    </row>
    <row r="332" spans="1:16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IF(INDEX(Тип, ROW(H330)) = "", "", INDEX(Тип, ROW(H330)))</f>
        <v/>
      </c>
      <c r="D332" s="119" t="str" cm="1">
        <f t="array" ref="D332">IF(INDEX(Автомат, ROW(I330)) = "", "", INDEX(Автомат, ROW(I330)))</f>
        <v/>
      </c>
      <c r="E332" s="119" t="str" cm="1">
        <f t="array" ref="E332">IF(INDEX(Производитель, ROW(J330)) = "", "", INDEX(Производитель, ROW(J330)))</f>
        <v/>
      </c>
      <c r="F332" s="119" t="str" cm="1">
        <f t="array" ref="F332">IF(INDEX(Номинал, ROW(K330)) = "", "", INDEX(Номинал, ROW(K330)))</f>
        <v/>
      </c>
      <c r="G332" s="119" t="str" cm="1">
        <f t="array" ref="G332">IF(INDEX(Ток_утечки_УЗО, ROW(L330)) = "", "", INDEX(Ток_утечки_УЗО, ROW(L330)))</f>
        <v/>
      </c>
      <c r="H332" s="119" t="str" cm="1">
        <f t="array" ref="H332">IF(INDEX(Марка_кабеля, ROW(M330)) = "", "", INDEX(Марка_кабеля, ROW(M330)))</f>
        <v/>
      </c>
      <c r="I332" s="119" t="str" cm="1">
        <f t="array" ref="I332">IF(INDEX(Сечение, ROW(N330)) = "", "", INDEX(Сечение, ROW(N330)))</f>
        <v/>
      </c>
      <c r="J332" s="119" t="str" cm="1">
        <f t="array" ref="J332">IF(INDEX(Фаза, ROW(O330)) = "", "", INDEX(Фаза, ROW(O330)))</f>
        <v/>
      </c>
      <c r="K332" s="119" t="str" cm="1">
        <f t="array" ref="K332">IF(INDEX(РЕ, ROW(P330)) = "", "", INDEX(РЕ, ROW(P330)))</f>
        <v/>
      </c>
      <c r="L332" s="119" t="str" cm="1">
        <f t="array" ref="L332">IF(INDEX(Класс, ROW(S330)) = "", "", INDEX(Класс, ROW(S330)))</f>
        <v/>
      </c>
      <c r="M332" s="119" t="str" cm="1">
        <f t="array" ref="M332">IF(INDEX(Установленная_мощность, ROW(U330)) = "", "", INDEX(Установленная_мощность, ROW(U330)))</f>
        <v/>
      </c>
      <c r="N332" s="119" t="str" cm="1">
        <f t="array" ref="N332">IF(INDEX(Расчетный_ток, ROW(V330)) = "", "", INDEX(Расчетный_ток, ROW(V330)))</f>
        <v/>
      </c>
      <c r="O332" s="119" t="str" cm="1">
        <f t="array" ref="O332">IF(INDEX(Наименование_потребителя, ROW(W330)) = "", "", INDEX(Наименование_потребителя, ROW(W330)))</f>
        <v/>
      </c>
      <c r="P332" s="119" t="str" cm="1">
        <f t="array" ref="P332">IF(INDEX(Условное_обозначение, ROW(X330)) = "", "", INDEX(Условное_обозначение, ROW(X330)))</f>
        <v/>
      </c>
    </row>
    <row r="333" spans="1:16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IF(INDEX(Тип, ROW(H331)) = "", "", INDEX(Тип, ROW(H331)))</f>
        <v/>
      </c>
      <c r="D333" s="119" t="str" cm="1">
        <f t="array" ref="D333">IF(INDEX(Автомат, ROW(I331)) = "", "", INDEX(Автомат, ROW(I331)))</f>
        <v/>
      </c>
      <c r="E333" s="119" t="str" cm="1">
        <f t="array" ref="E333">IF(INDEX(Производитель, ROW(J331)) = "", "", INDEX(Производитель, ROW(J331)))</f>
        <v/>
      </c>
      <c r="F333" s="119" t="str" cm="1">
        <f t="array" ref="F333">IF(INDEX(Номинал, ROW(K331)) = "", "", INDEX(Номинал, ROW(K331)))</f>
        <v/>
      </c>
      <c r="G333" s="119" t="str" cm="1">
        <f t="array" ref="G333">IF(INDEX(Ток_утечки_УЗО, ROW(L331)) = "", "", INDEX(Ток_утечки_УЗО, ROW(L331)))</f>
        <v/>
      </c>
      <c r="H333" s="119" t="str" cm="1">
        <f t="array" ref="H333">IF(INDEX(Марка_кабеля, ROW(M331)) = "", "", INDEX(Марка_кабеля, ROW(M331)))</f>
        <v/>
      </c>
      <c r="I333" s="119" t="str" cm="1">
        <f t="array" ref="I333">IF(INDEX(Сечение, ROW(N331)) = "", "", INDEX(Сечение, ROW(N331)))</f>
        <v/>
      </c>
      <c r="J333" s="119" t="str" cm="1">
        <f t="array" ref="J333">IF(INDEX(Фаза, ROW(O331)) = "", "", INDEX(Фаза, ROW(O331)))</f>
        <v/>
      </c>
      <c r="K333" s="119" t="str" cm="1">
        <f t="array" ref="K333">IF(INDEX(РЕ, ROW(P331)) = "", "", INDEX(РЕ, ROW(P331)))</f>
        <v/>
      </c>
      <c r="L333" s="119" t="str" cm="1">
        <f t="array" ref="L333">IF(INDEX(Класс, ROW(S331)) = "", "", INDEX(Класс, ROW(S331)))</f>
        <v/>
      </c>
      <c r="M333" s="119" t="str" cm="1">
        <f t="array" ref="M333">IF(INDEX(Установленная_мощность, ROW(U331)) = "", "", INDEX(Установленная_мощность, ROW(U331)))</f>
        <v/>
      </c>
      <c r="N333" s="119" t="str" cm="1">
        <f t="array" ref="N333">IF(INDEX(Расчетный_ток, ROW(V331)) = "", "", INDEX(Расчетный_ток, ROW(V331)))</f>
        <v/>
      </c>
      <c r="O333" s="119" t="str" cm="1">
        <f t="array" ref="O333">IF(INDEX(Наименование_потребителя, ROW(W331)) = "", "", INDEX(Наименование_потребителя, ROW(W331)))</f>
        <v/>
      </c>
      <c r="P333" s="119" t="str" cm="1">
        <f t="array" ref="P333">IF(INDEX(Условное_обозначение, ROW(X331)) = "", "", INDEX(Условное_обозначение, ROW(X331)))</f>
        <v/>
      </c>
    </row>
    <row r="334" spans="1:16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IF(INDEX(Тип, ROW(H332)) = "", "", INDEX(Тип, ROW(H332)))</f>
        <v/>
      </c>
      <c r="D334" s="119" t="str" cm="1">
        <f t="array" ref="D334">IF(INDEX(Автомат, ROW(I332)) = "", "", INDEX(Автомат, ROW(I332)))</f>
        <v/>
      </c>
      <c r="E334" s="119" t="str" cm="1">
        <f t="array" ref="E334">IF(INDEX(Производитель, ROW(J332)) = "", "", INDEX(Производитель, ROW(J332)))</f>
        <v/>
      </c>
      <c r="F334" s="119" t="str" cm="1">
        <f t="array" ref="F334">IF(INDEX(Номинал, ROW(K332)) = "", "", INDEX(Номинал, ROW(K332)))</f>
        <v/>
      </c>
      <c r="G334" s="119" t="str" cm="1">
        <f t="array" ref="G334">IF(INDEX(Ток_утечки_УЗО, ROW(L332)) = "", "", INDEX(Ток_утечки_УЗО, ROW(L332)))</f>
        <v/>
      </c>
      <c r="H334" s="119" t="str" cm="1">
        <f t="array" ref="H334">IF(INDEX(Марка_кабеля, ROW(M332)) = "", "", INDEX(Марка_кабеля, ROW(M332)))</f>
        <v/>
      </c>
      <c r="I334" s="119" t="str" cm="1">
        <f t="array" ref="I334">IF(INDEX(Сечение, ROW(N332)) = "", "", INDEX(Сечение, ROW(N332)))</f>
        <v/>
      </c>
      <c r="J334" s="119" t="str" cm="1">
        <f t="array" ref="J334">IF(INDEX(Фаза, ROW(O332)) = "", "", INDEX(Фаза, ROW(O332)))</f>
        <v/>
      </c>
      <c r="K334" s="119" t="str" cm="1">
        <f t="array" ref="K334">IF(INDEX(РЕ, ROW(P332)) = "", "", INDEX(РЕ, ROW(P332)))</f>
        <v/>
      </c>
      <c r="L334" s="119" t="str" cm="1">
        <f t="array" ref="L334">IF(INDEX(Класс, ROW(S332)) = "", "", INDEX(Класс, ROW(S332)))</f>
        <v/>
      </c>
      <c r="M334" s="119" t="str" cm="1">
        <f t="array" ref="M334">IF(INDEX(Установленная_мощность, ROW(U332)) = "", "", INDEX(Установленная_мощность, ROW(U332)))</f>
        <v/>
      </c>
      <c r="N334" s="119" t="str" cm="1">
        <f t="array" ref="N334">IF(INDEX(Расчетный_ток, ROW(V332)) = "", "", INDEX(Расчетный_ток, ROW(V332)))</f>
        <v/>
      </c>
      <c r="O334" s="119" t="str" cm="1">
        <f t="array" ref="O334">IF(INDEX(Наименование_потребителя, ROW(W332)) = "", "", INDEX(Наименование_потребителя, ROW(W332)))</f>
        <v/>
      </c>
      <c r="P334" s="119" t="str" cm="1">
        <f t="array" ref="P334">IF(INDEX(Условное_обозначение, ROW(X332)) = "", "", INDEX(Условное_обозначение, ROW(X332)))</f>
        <v/>
      </c>
    </row>
    <row r="335" spans="1:16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IF(INDEX(Тип, ROW(H333)) = "", "", INDEX(Тип, ROW(H333)))</f>
        <v/>
      </c>
      <c r="D335" s="119" t="str" cm="1">
        <f t="array" ref="D335">IF(INDEX(Автомат, ROW(I333)) = "", "", INDEX(Автомат, ROW(I333)))</f>
        <v/>
      </c>
      <c r="E335" s="119" t="str" cm="1">
        <f t="array" ref="E335">IF(INDEX(Производитель, ROW(J333)) = "", "", INDEX(Производитель, ROW(J333)))</f>
        <v/>
      </c>
      <c r="F335" s="119" t="str" cm="1">
        <f t="array" ref="F335">IF(INDEX(Номинал, ROW(K333)) = "", "", INDEX(Номинал, ROW(K333)))</f>
        <v/>
      </c>
      <c r="G335" s="119" t="str" cm="1">
        <f t="array" ref="G335">IF(INDEX(Ток_утечки_УЗО, ROW(L333)) = "", "", INDEX(Ток_утечки_УЗО, ROW(L333)))</f>
        <v/>
      </c>
      <c r="H335" s="119" t="str" cm="1">
        <f t="array" ref="H335">IF(INDEX(Марка_кабеля, ROW(M333)) = "", "", INDEX(Марка_кабеля, ROW(M333)))</f>
        <v/>
      </c>
      <c r="I335" s="119" t="str" cm="1">
        <f t="array" ref="I335">IF(INDEX(Сечение, ROW(N333)) = "", "", INDEX(Сечение, ROW(N333)))</f>
        <v/>
      </c>
      <c r="J335" s="119" t="str" cm="1">
        <f t="array" ref="J335">IF(INDEX(Фаза, ROW(O333)) = "", "", INDEX(Фаза, ROW(O333)))</f>
        <v/>
      </c>
      <c r="K335" s="119" t="str" cm="1">
        <f t="array" ref="K335">IF(INDEX(РЕ, ROW(P333)) = "", "", INDEX(РЕ, ROW(P333)))</f>
        <v/>
      </c>
      <c r="L335" s="119" t="str" cm="1">
        <f t="array" ref="L335">IF(INDEX(Класс, ROW(S333)) = "", "", INDEX(Класс, ROW(S333)))</f>
        <v/>
      </c>
      <c r="M335" s="119" t="str" cm="1">
        <f t="array" ref="M335">IF(INDEX(Установленная_мощность, ROW(U333)) = "", "", INDEX(Установленная_мощность, ROW(U333)))</f>
        <v/>
      </c>
      <c r="N335" s="119" t="str" cm="1">
        <f t="array" ref="N335">IF(INDEX(Расчетный_ток, ROW(V333)) = "", "", INDEX(Расчетный_ток, ROW(V333)))</f>
        <v/>
      </c>
      <c r="O335" s="119" t="str" cm="1">
        <f t="array" ref="O335">IF(INDEX(Наименование_потребителя, ROW(W333)) = "", "", INDEX(Наименование_потребителя, ROW(W333)))</f>
        <v/>
      </c>
      <c r="P335" s="119" t="str" cm="1">
        <f t="array" ref="P335">IF(INDEX(Условное_обозначение, ROW(X333)) = "", "", INDEX(Условное_обозначение, ROW(X333)))</f>
        <v/>
      </c>
    </row>
    <row r="336" spans="1:16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IF(INDEX(Тип, ROW(H334)) = "", "", INDEX(Тип, ROW(H334)))</f>
        <v/>
      </c>
      <c r="D336" s="119" t="str" cm="1">
        <f t="array" ref="D336">IF(INDEX(Автомат, ROW(I334)) = "", "", INDEX(Автомат, ROW(I334)))</f>
        <v/>
      </c>
      <c r="E336" s="119" t="str" cm="1">
        <f t="array" ref="E336">IF(INDEX(Производитель, ROW(J334)) = "", "", INDEX(Производитель, ROW(J334)))</f>
        <v/>
      </c>
      <c r="F336" s="119" t="str" cm="1">
        <f t="array" ref="F336">IF(INDEX(Номинал, ROW(K334)) = "", "", INDEX(Номинал, ROW(K334)))</f>
        <v/>
      </c>
      <c r="G336" s="119" t="str" cm="1">
        <f t="array" ref="G336">IF(INDEX(Ток_утечки_УЗО, ROW(L334)) = "", "", INDEX(Ток_утечки_УЗО, ROW(L334)))</f>
        <v/>
      </c>
      <c r="H336" s="119" t="str" cm="1">
        <f t="array" ref="H336">IF(INDEX(Марка_кабеля, ROW(M334)) = "", "", INDEX(Марка_кабеля, ROW(M334)))</f>
        <v/>
      </c>
      <c r="I336" s="119" t="str" cm="1">
        <f t="array" ref="I336">IF(INDEX(Сечение, ROW(N334)) = "", "", INDEX(Сечение, ROW(N334)))</f>
        <v/>
      </c>
      <c r="J336" s="119" t="str" cm="1">
        <f t="array" ref="J336">IF(INDEX(Фаза, ROW(O334)) = "", "", INDEX(Фаза, ROW(O334)))</f>
        <v/>
      </c>
      <c r="K336" s="119" t="str" cm="1">
        <f t="array" ref="K336">IF(INDEX(РЕ, ROW(P334)) = "", "", INDEX(РЕ, ROW(P334)))</f>
        <v/>
      </c>
      <c r="L336" s="119" t="str" cm="1">
        <f t="array" ref="L336">IF(INDEX(Класс, ROW(S334)) = "", "", INDEX(Класс, ROW(S334)))</f>
        <v/>
      </c>
      <c r="M336" s="119" t="str" cm="1">
        <f t="array" ref="M336">IF(INDEX(Установленная_мощность, ROW(U334)) = "", "", INDEX(Установленная_мощность, ROW(U334)))</f>
        <v/>
      </c>
      <c r="N336" s="119" t="str" cm="1">
        <f t="array" ref="N336">IF(INDEX(Расчетный_ток, ROW(V334)) = "", "", INDEX(Расчетный_ток, ROW(V334)))</f>
        <v/>
      </c>
      <c r="O336" s="119" t="str" cm="1">
        <f t="array" ref="O336">IF(INDEX(Наименование_потребителя, ROW(W334)) = "", "", INDEX(Наименование_потребителя, ROW(W334)))</f>
        <v/>
      </c>
      <c r="P336" s="119" t="str" cm="1">
        <f t="array" ref="P336">IF(INDEX(Условное_обозначение, ROW(X334)) = "", "", INDEX(Условное_обозначение, ROW(X334)))</f>
        <v/>
      </c>
    </row>
    <row r="337" spans="1:16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IF(INDEX(Тип, ROW(H335)) = "", "", INDEX(Тип, ROW(H335)))</f>
        <v/>
      </c>
      <c r="D337" s="119" t="str" cm="1">
        <f t="array" ref="D337">IF(INDEX(Автомат, ROW(I335)) = "", "", INDEX(Автомат, ROW(I335)))</f>
        <v/>
      </c>
      <c r="E337" s="119" t="str" cm="1">
        <f t="array" ref="E337">IF(INDEX(Производитель, ROW(J335)) = "", "", INDEX(Производитель, ROW(J335)))</f>
        <v/>
      </c>
      <c r="F337" s="119" t="str" cm="1">
        <f t="array" ref="F337">IF(INDEX(Номинал, ROW(K335)) = "", "", INDEX(Номинал, ROW(K335)))</f>
        <v/>
      </c>
      <c r="G337" s="119" t="str" cm="1">
        <f t="array" ref="G337">IF(INDEX(Ток_утечки_УЗО, ROW(L335)) = "", "", INDEX(Ток_утечки_УЗО, ROW(L335)))</f>
        <v/>
      </c>
      <c r="H337" s="119" t="str" cm="1">
        <f t="array" ref="H337">IF(INDEX(Марка_кабеля, ROW(M335)) = "", "", INDEX(Марка_кабеля, ROW(M335)))</f>
        <v/>
      </c>
      <c r="I337" s="119" t="str" cm="1">
        <f t="array" ref="I337">IF(INDEX(Сечение, ROW(N335)) = "", "", INDEX(Сечение, ROW(N335)))</f>
        <v/>
      </c>
      <c r="J337" s="119" t="str" cm="1">
        <f t="array" ref="J337">IF(INDEX(Фаза, ROW(O335)) = "", "", INDEX(Фаза, ROW(O335)))</f>
        <v/>
      </c>
      <c r="K337" s="119" t="str" cm="1">
        <f t="array" ref="K337">IF(INDEX(РЕ, ROW(P335)) = "", "", INDEX(РЕ, ROW(P335)))</f>
        <v/>
      </c>
      <c r="L337" s="119" t="str" cm="1">
        <f t="array" ref="L337">IF(INDEX(Класс, ROW(S335)) = "", "", INDEX(Класс, ROW(S335)))</f>
        <v/>
      </c>
      <c r="M337" s="119" t="str" cm="1">
        <f t="array" ref="M337">IF(INDEX(Установленная_мощность, ROW(U335)) = "", "", INDEX(Установленная_мощность, ROW(U335)))</f>
        <v/>
      </c>
      <c r="N337" s="119" t="str" cm="1">
        <f t="array" ref="N337">IF(INDEX(Расчетный_ток, ROW(V335)) = "", "", INDEX(Расчетный_ток, ROW(V335)))</f>
        <v/>
      </c>
      <c r="O337" s="119" t="str" cm="1">
        <f t="array" ref="O337">IF(INDEX(Наименование_потребителя, ROW(W335)) = "", "", INDEX(Наименование_потребителя, ROW(W335)))</f>
        <v/>
      </c>
      <c r="P337" s="119" t="str" cm="1">
        <f t="array" ref="P337">IF(INDEX(Условное_обозначение, ROW(X335)) = "", "", INDEX(Условное_обозначение, ROW(X335)))</f>
        <v/>
      </c>
    </row>
    <row r="338" spans="1:16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IF(INDEX(Тип, ROW(H336)) = "", "", INDEX(Тип, ROW(H336)))</f>
        <v/>
      </c>
      <c r="D338" s="119" t="str" cm="1">
        <f t="array" ref="D338">IF(INDEX(Автомат, ROW(I336)) = "", "", INDEX(Автомат, ROW(I336)))</f>
        <v/>
      </c>
      <c r="E338" s="119" t="str" cm="1">
        <f t="array" ref="E338">IF(INDEX(Производитель, ROW(J336)) = "", "", INDEX(Производитель, ROW(J336)))</f>
        <v/>
      </c>
      <c r="F338" s="119" t="str" cm="1">
        <f t="array" ref="F338">IF(INDEX(Номинал, ROW(K336)) = "", "", INDEX(Номинал, ROW(K336)))</f>
        <v/>
      </c>
      <c r="G338" s="119" t="str" cm="1">
        <f t="array" ref="G338">IF(INDEX(Ток_утечки_УЗО, ROW(L336)) = "", "", INDEX(Ток_утечки_УЗО, ROW(L336)))</f>
        <v/>
      </c>
      <c r="H338" s="119" t="str" cm="1">
        <f t="array" ref="H338">IF(INDEX(Марка_кабеля, ROW(M336)) = "", "", INDEX(Марка_кабеля, ROW(M336)))</f>
        <v/>
      </c>
      <c r="I338" s="119" t="str" cm="1">
        <f t="array" ref="I338">IF(INDEX(Сечение, ROW(N336)) = "", "", INDEX(Сечение, ROW(N336)))</f>
        <v/>
      </c>
      <c r="J338" s="119" t="str" cm="1">
        <f t="array" ref="J338">IF(INDEX(Фаза, ROW(O336)) = "", "", INDEX(Фаза, ROW(O336)))</f>
        <v/>
      </c>
      <c r="K338" s="119" t="str" cm="1">
        <f t="array" ref="K338">IF(INDEX(РЕ, ROW(P336)) = "", "", INDEX(РЕ, ROW(P336)))</f>
        <v/>
      </c>
      <c r="L338" s="119" t="str" cm="1">
        <f t="array" ref="L338">IF(INDEX(Класс, ROW(S336)) = "", "", INDEX(Класс, ROW(S336)))</f>
        <v/>
      </c>
      <c r="M338" s="119" t="str" cm="1">
        <f t="array" ref="M338">IF(INDEX(Установленная_мощность, ROW(U336)) = "", "", INDEX(Установленная_мощность, ROW(U336)))</f>
        <v/>
      </c>
      <c r="N338" s="119" t="str" cm="1">
        <f t="array" ref="N338">IF(INDEX(Расчетный_ток, ROW(V336)) = "", "", INDEX(Расчетный_ток, ROW(V336)))</f>
        <v/>
      </c>
      <c r="O338" s="119" t="str" cm="1">
        <f t="array" ref="O338">IF(INDEX(Наименование_потребителя, ROW(W336)) = "", "", INDEX(Наименование_потребителя, ROW(W336)))</f>
        <v/>
      </c>
      <c r="P338" s="119" t="str" cm="1">
        <f t="array" ref="P338">IF(INDEX(Условное_обозначение, ROW(X336)) = "", "", INDEX(Условное_обозначение, ROW(X336)))</f>
        <v/>
      </c>
    </row>
    <row r="339" spans="1:16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IF(INDEX(Тип, ROW(H337)) = "", "", INDEX(Тип, ROW(H337)))</f>
        <v/>
      </c>
      <c r="D339" s="119" t="str" cm="1">
        <f t="array" ref="D339">IF(INDEX(Автомат, ROW(I337)) = "", "", INDEX(Автомат, ROW(I337)))</f>
        <v/>
      </c>
      <c r="E339" s="119" t="str" cm="1">
        <f t="array" ref="E339">IF(INDEX(Производитель, ROW(J337)) = "", "", INDEX(Производитель, ROW(J337)))</f>
        <v/>
      </c>
      <c r="F339" s="119" t="str" cm="1">
        <f t="array" ref="F339">IF(INDEX(Номинал, ROW(K337)) = "", "", INDEX(Номинал, ROW(K337)))</f>
        <v/>
      </c>
      <c r="G339" s="119" t="str" cm="1">
        <f t="array" ref="G339">IF(INDEX(Ток_утечки_УЗО, ROW(L337)) = "", "", INDEX(Ток_утечки_УЗО, ROW(L337)))</f>
        <v/>
      </c>
      <c r="H339" s="119" t="str" cm="1">
        <f t="array" ref="H339">IF(INDEX(Марка_кабеля, ROW(M337)) = "", "", INDEX(Марка_кабеля, ROW(M337)))</f>
        <v/>
      </c>
      <c r="I339" s="119" t="str" cm="1">
        <f t="array" ref="I339">IF(INDEX(Сечение, ROW(N337)) = "", "", INDEX(Сечение, ROW(N337)))</f>
        <v/>
      </c>
      <c r="J339" s="119" t="str" cm="1">
        <f t="array" ref="J339">IF(INDEX(Фаза, ROW(O337)) = "", "", INDEX(Фаза, ROW(O337)))</f>
        <v/>
      </c>
      <c r="K339" s="119" t="str" cm="1">
        <f t="array" ref="K339">IF(INDEX(РЕ, ROW(P337)) = "", "", INDEX(РЕ, ROW(P337)))</f>
        <v/>
      </c>
      <c r="L339" s="119" t="str" cm="1">
        <f t="array" ref="L339">IF(INDEX(Класс, ROW(S337)) = "", "", INDEX(Класс, ROW(S337)))</f>
        <v/>
      </c>
      <c r="M339" s="119" t="str" cm="1">
        <f t="array" ref="M339">IF(INDEX(Установленная_мощность, ROW(U337)) = "", "", INDEX(Установленная_мощность, ROW(U337)))</f>
        <v/>
      </c>
      <c r="N339" s="119" t="str" cm="1">
        <f t="array" ref="N339">IF(INDEX(Расчетный_ток, ROW(V337)) = "", "", INDEX(Расчетный_ток, ROW(V337)))</f>
        <v/>
      </c>
      <c r="O339" s="119" t="str" cm="1">
        <f t="array" ref="O339">IF(INDEX(Наименование_потребителя, ROW(W337)) = "", "", INDEX(Наименование_потребителя, ROW(W337)))</f>
        <v/>
      </c>
      <c r="P339" s="119" t="str" cm="1">
        <f t="array" ref="P339">IF(INDEX(Условное_обозначение, ROW(X337)) = "", "", INDEX(Условное_обозначение, ROW(X337)))</f>
        <v/>
      </c>
    </row>
    <row r="340" spans="1:16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IF(INDEX(Тип, ROW(H338)) = "", "", INDEX(Тип, ROW(H338)))</f>
        <v/>
      </c>
      <c r="D340" s="119" t="str" cm="1">
        <f t="array" ref="D340">IF(INDEX(Автомат, ROW(I338)) = "", "", INDEX(Автомат, ROW(I338)))</f>
        <v/>
      </c>
      <c r="E340" s="119" t="str" cm="1">
        <f t="array" ref="E340">IF(INDEX(Производитель, ROW(J338)) = "", "", INDEX(Производитель, ROW(J338)))</f>
        <v/>
      </c>
      <c r="F340" s="119" t="str" cm="1">
        <f t="array" ref="F340">IF(INDEX(Номинал, ROW(K338)) = "", "", INDEX(Номинал, ROW(K338)))</f>
        <v/>
      </c>
      <c r="G340" s="119" t="str" cm="1">
        <f t="array" ref="G340">IF(INDEX(Ток_утечки_УЗО, ROW(L338)) = "", "", INDEX(Ток_утечки_УЗО, ROW(L338)))</f>
        <v/>
      </c>
      <c r="H340" s="119" t="str" cm="1">
        <f t="array" ref="H340">IF(INDEX(Марка_кабеля, ROW(M338)) = "", "", INDEX(Марка_кабеля, ROW(M338)))</f>
        <v/>
      </c>
      <c r="I340" s="119" t="str" cm="1">
        <f t="array" ref="I340">IF(INDEX(Сечение, ROW(N338)) = "", "", INDEX(Сечение, ROW(N338)))</f>
        <v/>
      </c>
      <c r="J340" s="119" t="str" cm="1">
        <f t="array" ref="J340">IF(INDEX(Фаза, ROW(O338)) = "", "", INDEX(Фаза, ROW(O338)))</f>
        <v/>
      </c>
      <c r="K340" s="119" t="str" cm="1">
        <f t="array" ref="K340">IF(INDEX(РЕ, ROW(P338)) = "", "", INDEX(РЕ, ROW(P338)))</f>
        <v/>
      </c>
      <c r="L340" s="119" t="str" cm="1">
        <f t="array" ref="L340">IF(INDEX(Класс, ROW(S338)) = "", "", INDEX(Класс, ROW(S338)))</f>
        <v/>
      </c>
      <c r="M340" s="119" t="str" cm="1">
        <f t="array" ref="M340">IF(INDEX(Установленная_мощность, ROW(U338)) = "", "", INDEX(Установленная_мощность, ROW(U338)))</f>
        <v/>
      </c>
      <c r="N340" s="119" t="str" cm="1">
        <f t="array" ref="N340">IF(INDEX(Расчетный_ток, ROW(V338)) = "", "", INDEX(Расчетный_ток, ROW(V338)))</f>
        <v/>
      </c>
      <c r="O340" s="119" t="str" cm="1">
        <f t="array" ref="O340">IF(INDEX(Наименование_потребителя, ROW(W338)) = "", "", INDEX(Наименование_потребителя, ROW(W338)))</f>
        <v/>
      </c>
      <c r="P340" s="119" t="str" cm="1">
        <f t="array" ref="P340">IF(INDEX(Условное_обозначение, ROW(X338)) = "", "", INDEX(Условное_обозначение, ROW(X338)))</f>
        <v/>
      </c>
    </row>
    <row r="341" spans="1:16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IF(INDEX(Тип, ROW(H339)) = "", "", INDEX(Тип, ROW(H339)))</f>
        <v/>
      </c>
      <c r="D341" s="119" t="str" cm="1">
        <f t="array" ref="D341">IF(INDEX(Автомат, ROW(I339)) = "", "", INDEX(Автомат, ROW(I339)))</f>
        <v/>
      </c>
      <c r="E341" s="119" t="str" cm="1">
        <f t="array" ref="E341">IF(INDEX(Производитель, ROW(J339)) = "", "", INDEX(Производитель, ROW(J339)))</f>
        <v/>
      </c>
      <c r="F341" s="119" t="str" cm="1">
        <f t="array" ref="F341">IF(INDEX(Номинал, ROW(K339)) = "", "", INDEX(Номинал, ROW(K339)))</f>
        <v/>
      </c>
      <c r="G341" s="119" t="str" cm="1">
        <f t="array" ref="G341">IF(INDEX(Ток_утечки_УЗО, ROW(L339)) = "", "", INDEX(Ток_утечки_УЗО, ROW(L339)))</f>
        <v/>
      </c>
      <c r="H341" s="119" t="str" cm="1">
        <f t="array" ref="H341">IF(INDEX(Марка_кабеля, ROW(M339)) = "", "", INDEX(Марка_кабеля, ROW(M339)))</f>
        <v/>
      </c>
      <c r="I341" s="119" t="str" cm="1">
        <f t="array" ref="I341">IF(INDEX(Сечение, ROW(N339)) = "", "", INDEX(Сечение, ROW(N339)))</f>
        <v/>
      </c>
      <c r="J341" s="119" t="str" cm="1">
        <f t="array" ref="J341">IF(INDEX(Фаза, ROW(O339)) = "", "", INDEX(Фаза, ROW(O339)))</f>
        <v/>
      </c>
      <c r="K341" s="119" t="str" cm="1">
        <f t="array" ref="K341">IF(INDEX(РЕ, ROW(P339)) = "", "", INDEX(РЕ, ROW(P339)))</f>
        <v/>
      </c>
      <c r="L341" s="119" t="str" cm="1">
        <f t="array" ref="L341">IF(INDEX(Класс, ROW(S339)) = "", "", INDEX(Класс, ROW(S339)))</f>
        <v/>
      </c>
      <c r="M341" s="119" t="str" cm="1">
        <f t="array" ref="M341">IF(INDEX(Установленная_мощность, ROW(U339)) = "", "", INDEX(Установленная_мощность, ROW(U339)))</f>
        <v/>
      </c>
      <c r="N341" s="119" t="str" cm="1">
        <f t="array" ref="N341">IF(INDEX(Расчетный_ток, ROW(V339)) = "", "", INDEX(Расчетный_ток, ROW(V339)))</f>
        <v/>
      </c>
      <c r="O341" s="119" t="str" cm="1">
        <f t="array" ref="O341">IF(INDEX(Наименование_потребителя, ROW(W339)) = "", "", INDEX(Наименование_потребителя, ROW(W339)))</f>
        <v/>
      </c>
      <c r="P341" s="119" t="str" cm="1">
        <f t="array" ref="P341">IF(INDEX(Условное_обозначение, ROW(X339)) = "", "", INDEX(Условное_обозначение, ROW(X339)))</f>
        <v/>
      </c>
    </row>
    <row r="342" spans="1:16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IF(INDEX(Тип, ROW(H340)) = "", "", INDEX(Тип, ROW(H340)))</f>
        <v/>
      </c>
      <c r="D342" s="119" t="str" cm="1">
        <f t="array" ref="D342">IF(INDEX(Автомат, ROW(I340)) = "", "", INDEX(Автомат, ROW(I340)))</f>
        <v/>
      </c>
      <c r="E342" s="119" t="str" cm="1">
        <f t="array" ref="E342">IF(INDEX(Производитель, ROW(J340)) = "", "", INDEX(Производитель, ROW(J340)))</f>
        <v/>
      </c>
      <c r="F342" s="119" t="str" cm="1">
        <f t="array" ref="F342">IF(INDEX(Номинал, ROW(K340)) = "", "", INDEX(Номинал, ROW(K340)))</f>
        <v/>
      </c>
      <c r="G342" s="119" t="str" cm="1">
        <f t="array" ref="G342">IF(INDEX(Ток_утечки_УЗО, ROW(L340)) = "", "", INDEX(Ток_утечки_УЗО, ROW(L340)))</f>
        <v/>
      </c>
      <c r="H342" s="119" t="str" cm="1">
        <f t="array" ref="H342">IF(INDEX(Марка_кабеля, ROW(M340)) = "", "", INDEX(Марка_кабеля, ROW(M340)))</f>
        <v/>
      </c>
      <c r="I342" s="119" t="str" cm="1">
        <f t="array" ref="I342">IF(INDEX(Сечение, ROW(N340)) = "", "", INDEX(Сечение, ROW(N340)))</f>
        <v/>
      </c>
      <c r="J342" s="119" t="str" cm="1">
        <f t="array" ref="J342">IF(INDEX(Фаза, ROW(O340)) = "", "", INDEX(Фаза, ROW(O340)))</f>
        <v/>
      </c>
      <c r="K342" s="119" t="str" cm="1">
        <f t="array" ref="K342">IF(INDEX(РЕ, ROW(P340)) = "", "", INDEX(РЕ, ROW(P340)))</f>
        <v/>
      </c>
      <c r="L342" s="119" t="str" cm="1">
        <f t="array" ref="L342">IF(INDEX(Класс, ROW(S340)) = "", "", INDEX(Класс, ROW(S340)))</f>
        <v/>
      </c>
      <c r="M342" s="119" t="str" cm="1">
        <f t="array" ref="M342">IF(INDEX(Установленная_мощность, ROW(U340)) = "", "", INDEX(Установленная_мощность, ROW(U340)))</f>
        <v/>
      </c>
      <c r="N342" s="119" t="str" cm="1">
        <f t="array" ref="N342">IF(INDEX(Расчетный_ток, ROW(V340)) = "", "", INDEX(Расчетный_ток, ROW(V340)))</f>
        <v/>
      </c>
      <c r="O342" s="119" t="str" cm="1">
        <f t="array" ref="O342">IF(INDEX(Наименование_потребителя, ROW(W340)) = "", "", INDEX(Наименование_потребителя, ROW(W340)))</f>
        <v/>
      </c>
      <c r="P342" s="119" t="str" cm="1">
        <f t="array" ref="P342">IF(INDEX(Условное_обозначение, ROW(X340)) = "", "", INDEX(Условное_обозначение, ROW(X340)))</f>
        <v/>
      </c>
    </row>
    <row r="343" spans="1:16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IF(INDEX(Тип, ROW(H341)) = "", "", INDEX(Тип, ROW(H341)))</f>
        <v/>
      </c>
      <c r="D343" s="119" t="str" cm="1">
        <f t="array" ref="D343">IF(INDEX(Автомат, ROW(I341)) = "", "", INDEX(Автомат, ROW(I341)))</f>
        <v/>
      </c>
      <c r="E343" s="119" t="str" cm="1">
        <f t="array" ref="E343">IF(INDEX(Производитель, ROW(J341)) = "", "", INDEX(Производитель, ROW(J341)))</f>
        <v/>
      </c>
      <c r="F343" s="119" t="str" cm="1">
        <f t="array" ref="F343">IF(INDEX(Номинал, ROW(K341)) = "", "", INDEX(Номинал, ROW(K341)))</f>
        <v/>
      </c>
      <c r="G343" s="119" t="str" cm="1">
        <f t="array" ref="G343">IF(INDEX(Ток_утечки_УЗО, ROW(L341)) = "", "", INDEX(Ток_утечки_УЗО, ROW(L341)))</f>
        <v/>
      </c>
      <c r="H343" s="119" t="str" cm="1">
        <f t="array" ref="H343">IF(INDEX(Марка_кабеля, ROW(M341)) = "", "", INDEX(Марка_кабеля, ROW(M341)))</f>
        <v/>
      </c>
      <c r="I343" s="119" t="str" cm="1">
        <f t="array" ref="I343">IF(INDEX(Сечение, ROW(N341)) = "", "", INDEX(Сечение, ROW(N341)))</f>
        <v/>
      </c>
      <c r="J343" s="119" t="str" cm="1">
        <f t="array" ref="J343">IF(INDEX(Фаза, ROW(O341)) = "", "", INDEX(Фаза, ROW(O341)))</f>
        <v/>
      </c>
      <c r="K343" s="119" t="str" cm="1">
        <f t="array" ref="K343">IF(INDEX(РЕ, ROW(P341)) = "", "", INDEX(РЕ, ROW(P341)))</f>
        <v/>
      </c>
      <c r="L343" s="119" t="str" cm="1">
        <f t="array" ref="L343">IF(INDEX(Класс, ROW(S341)) = "", "", INDEX(Класс, ROW(S341)))</f>
        <v/>
      </c>
      <c r="M343" s="119" t="str" cm="1">
        <f t="array" ref="M343">IF(INDEX(Установленная_мощность, ROW(U341)) = "", "", INDEX(Установленная_мощность, ROW(U341)))</f>
        <v/>
      </c>
      <c r="N343" s="119" t="str" cm="1">
        <f t="array" ref="N343">IF(INDEX(Расчетный_ток, ROW(V341)) = "", "", INDEX(Расчетный_ток, ROW(V341)))</f>
        <v/>
      </c>
      <c r="O343" s="119" t="str" cm="1">
        <f t="array" ref="O343">IF(INDEX(Наименование_потребителя, ROW(W341)) = "", "", INDEX(Наименование_потребителя, ROW(W341)))</f>
        <v/>
      </c>
      <c r="P343" s="119" t="str" cm="1">
        <f t="array" ref="P343">IF(INDEX(Условное_обозначение, ROW(X341)) = "", "", INDEX(Условное_обозначение, ROW(X341)))</f>
        <v/>
      </c>
    </row>
    <row r="344" spans="1:16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IF(INDEX(Тип, ROW(H342)) = "", "", INDEX(Тип, ROW(H342)))</f>
        <v/>
      </c>
      <c r="D344" s="119" t="str" cm="1">
        <f t="array" ref="D344">IF(INDEX(Автомат, ROW(I342)) = "", "", INDEX(Автомат, ROW(I342)))</f>
        <v/>
      </c>
      <c r="E344" s="119" t="str" cm="1">
        <f t="array" ref="E344">IF(INDEX(Производитель, ROW(J342)) = "", "", INDEX(Производитель, ROW(J342)))</f>
        <v/>
      </c>
      <c r="F344" s="119" t="str" cm="1">
        <f t="array" ref="F344">IF(INDEX(Номинал, ROW(K342)) = "", "", INDEX(Номинал, ROW(K342)))</f>
        <v/>
      </c>
      <c r="G344" s="119" t="str" cm="1">
        <f t="array" ref="G344">IF(INDEX(Ток_утечки_УЗО, ROW(L342)) = "", "", INDEX(Ток_утечки_УЗО, ROW(L342)))</f>
        <v/>
      </c>
      <c r="H344" s="119" t="str" cm="1">
        <f t="array" ref="H344">IF(INDEX(Марка_кабеля, ROW(M342)) = "", "", INDEX(Марка_кабеля, ROW(M342)))</f>
        <v/>
      </c>
      <c r="I344" s="119" t="str" cm="1">
        <f t="array" ref="I344">IF(INDEX(Сечение, ROW(N342)) = "", "", INDEX(Сечение, ROW(N342)))</f>
        <v/>
      </c>
      <c r="J344" s="119" t="str" cm="1">
        <f t="array" ref="J344">IF(INDEX(Фаза, ROW(O342)) = "", "", INDEX(Фаза, ROW(O342)))</f>
        <v/>
      </c>
      <c r="K344" s="119" t="str" cm="1">
        <f t="array" ref="K344">IF(INDEX(РЕ, ROW(P342)) = "", "", INDEX(РЕ, ROW(P342)))</f>
        <v/>
      </c>
      <c r="L344" s="119" t="str" cm="1">
        <f t="array" ref="L344">IF(INDEX(Класс, ROW(S342)) = "", "", INDEX(Класс, ROW(S342)))</f>
        <v/>
      </c>
      <c r="M344" s="119" t="str" cm="1">
        <f t="array" ref="M344">IF(INDEX(Установленная_мощность, ROW(U342)) = "", "", INDEX(Установленная_мощность, ROW(U342)))</f>
        <v/>
      </c>
      <c r="N344" s="119" t="str" cm="1">
        <f t="array" ref="N344">IF(INDEX(Расчетный_ток, ROW(V342)) = "", "", INDEX(Расчетный_ток, ROW(V342)))</f>
        <v/>
      </c>
      <c r="O344" s="119" t="str" cm="1">
        <f t="array" ref="O344">IF(INDEX(Наименование_потребителя, ROW(W342)) = "", "", INDEX(Наименование_потребителя, ROW(W342)))</f>
        <v/>
      </c>
      <c r="P344" s="119" t="str" cm="1">
        <f t="array" ref="P344">IF(INDEX(Условное_обозначение, ROW(X342)) = "", "", INDEX(Условное_обозначение, ROW(X342)))</f>
        <v/>
      </c>
    </row>
    <row r="345" spans="1:16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IF(INDEX(Тип, ROW(H343)) = "", "", INDEX(Тип, ROW(H343)))</f>
        <v/>
      </c>
      <c r="D345" s="119" t="str" cm="1">
        <f t="array" ref="D345">IF(INDEX(Автомат, ROW(I343)) = "", "", INDEX(Автомат, ROW(I343)))</f>
        <v/>
      </c>
      <c r="E345" s="119" t="str" cm="1">
        <f t="array" ref="E345">IF(INDEX(Производитель, ROW(J343)) = "", "", INDEX(Производитель, ROW(J343)))</f>
        <v/>
      </c>
      <c r="F345" s="119" t="str" cm="1">
        <f t="array" ref="F345">IF(INDEX(Номинал, ROW(K343)) = "", "", INDEX(Номинал, ROW(K343)))</f>
        <v/>
      </c>
      <c r="G345" s="119" t="str" cm="1">
        <f t="array" ref="G345">IF(INDEX(Ток_утечки_УЗО, ROW(L343)) = "", "", INDEX(Ток_утечки_УЗО, ROW(L343)))</f>
        <v/>
      </c>
      <c r="H345" s="119" t="str" cm="1">
        <f t="array" ref="H345">IF(INDEX(Марка_кабеля, ROW(M343)) = "", "", INDEX(Марка_кабеля, ROW(M343)))</f>
        <v/>
      </c>
      <c r="I345" s="119" t="str" cm="1">
        <f t="array" ref="I345">IF(INDEX(Сечение, ROW(N343)) = "", "", INDEX(Сечение, ROW(N343)))</f>
        <v/>
      </c>
      <c r="J345" s="119" t="str" cm="1">
        <f t="array" ref="J345">IF(INDEX(Фаза, ROW(O343)) = "", "", INDEX(Фаза, ROW(O343)))</f>
        <v/>
      </c>
      <c r="K345" s="119" t="str" cm="1">
        <f t="array" ref="K345">IF(INDEX(РЕ, ROW(P343)) = "", "", INDEX(РЕ, ROW(P343)))</f>
        <v/>
      </c>
      <c r="L345" s="119" t="str" cm="1">
        <f t="array" ref="L345">IF(INDEX(Класс, ROW(S343)) = "", "", INDEX(Класс, ROW(S343)))</f>
        <v/>
      </c>
      <c r="M345" s="119" t="str" cm="1">
        <f t="array" ref="M345">IF(INDEX(Установленная_мощность, ROW(U343)) = "", "", INDEX(Установленная_мощность, ROW(U343)))</f>
        <v/>
      </c>
      <c r="N345" s="119" t="str" cm="1">
        <f t="array" ref="N345">IF(INDEX(Расчетный_ток, ROW(V343)) = "", "", INDEX(Расчетный_ток, ROW(V343)))</f>
        <v/>
      </c>
      <c r="O345" s="119" t="str" cm="1">
        <f t="array" ref="O345">IF(INDEX(Наименование_потребителя, ROW(W343)) = "", "", INDEX(Наименование_потребителя, ROW(W343)))</f>
        <v/>
      </c>
      <c r="P345" s="119" t="str" cm="1">
        <f t="array" ref="P345">IF(INDEX(Условное_обозначение, ROW(X343)) = "", "", INDEX(Условное_обозначение, ROW(X343)))</f>
        <v/>
      </c>
    </row>
    <row r="346" spans="1:16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IF(INDEX(Тип, ROW(H344)) = "", "", INDEX(Тип, ROW(H344)))</f>
        <v/>
      </c>
      <c r="D346" s="119" t="str" cm="1">
        <f t="array" ref="D346">IF(INDEX(Автомат, ROW(I344)) = "", "", INDEX(Автомат, ROW(I344)))</f>
        <v/>
      </c>
      <c r="E346" s="119" t="str" cm="1">
        <f t="array" ref="E346">IF(INDEX(Производитель, ROW(J344)) = "", "", INDEX(Производитель, ROW(J344)))</f>
        <v/>
      </c>
      <c r="F346" s="119" t="str" cm="1">
        <f t="array" ref="F346">IF(INDEX(Номинал, ROW(K344)) = "", "", INDEX(Номинал, ROW(K344)))</f>
        <v/>
      </c>
      <c r="G346" s="119" t="str" cm="1">
        <f t="array" ref="G346">IF(INDEX(Ток_утечки_УЗО, ROW(L344)) = "", "", INDEX(Ток_утечки_УЗО, ROW(L344)))</f>
        <v/>
      </c>
      <c r="H346" s="119" t="str" cm="1">
        <f t="array" ref="H346">IF(INDEX(Марка_кабеля, ROW(M344)) = "", "", INDEX(Марка_кабеля, ROW(M344)))</f>
        <v/>
      </c>
      <c r="I346" s="119" t="str" cm="1">
        <f t="array" ref="I346">IF(INDEX(Сечение, ROW(N344)) = "", "", INDEX(Сечение, ROW(N344)))</f>
        <v/>
      </c>
      <c r="J346" s="119" t="str" cm="1">
        <f t="array" ref="J346">IF(INDEX(Фаза, ROW(O344)) = "", "", INDEX(Фаза, ROW(O344)))</f>
        <v/>
      </c>
      <c r="K346" s="119" t="str" cm="1">
        <f t="array" ref="K346">IF(INDEX(РЕ, ROW(P344)) = "", "", INDEX(РЕ, ROW(P344)))</f>
        <v/>
      </c>
      <c r="L346" s="119" t="str" cm="1">
        <f t="array" ref="L346">IF(INDEX(Класс, ROW(S344)) = "", "", INDEX(Класс, ROW(S344)))</f>
        <v/>
      </c>
      <c r="M346" s="119" t="str" cm="1">
        <f t="array" ref="M346">IF(INDEX(Установленная_мощность, ROW(U344)) = "", "", INDEX(Установленная_мощность, ROW(U344)))</f>
        <v/>
      </c>
      <c r="N346" s="119" t="str" cm="1">
        <f t="array" ref="N346">IF(INDEX(Расчетный_ток, ROW(V344)) = "", "", INDEX(Расчетный_ток, ROW(V344)))</f>
        <v/>
      </c>
      <c r="O346" s="119" t="str" cm="1">
        <f t="array" ref="O346">IF(INDEX(Наименование_потребителя, ROW(W344)) = "", "", INDEX(Наименование_потребителя, ROW(W344)))</f>
        <v/>
      </c>
      <c r="P346" s="119" t="str" cm="1">
        <f t="array" ref="P346">IF(INDEX(Условное_обозначение, ROW(X344)) = "", "", INDEX(Условное_обозначение, ROW(X344)))</f>
        <v/>
      </c>
    </row>
    <row r="347" spans="1:16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IF(INDEX(Тип, ROW(H345)) = "", "", INDEX(Тип, ROW(H345)))</f>
        <v/>
      </c>
      <c r="D347" s="119" t="str" cm="1">
        <f t="array" ref="D347">IF(INDEX(Автомат, ROW(I345)) = "", "", INDEX(Автомат, ROW(I345)))</f>
        <v/>
      </c>
      <c r="E347" s="119" t="str" cm="1">
        <f t="array" ref="E347">IF(INDEX(Производитель, ROW(J345)) = "", "", INDEX(Производитель, ROW(J345)))</f>
        <v/>
      </c>
      <c r="F347" s="119" t="str" cm="1">
        <f t="array" ref="F347">IF(INDEX(Номинал, ROW(K345)) = "", "", INDEX(Номинал, ROW(K345)))</f>
        <v/>
      </c>
      <c r="G347" s="119" t="str" cm="1">
        <f t="array" ref="G347">IF(INDEX(Ток_утечки_УЗО, ROW(L345)) = "", "", INDEX(Ток_утечки_УЗО, ROW(L345)))</f>
        <v/>
      </c>
      <c r="H347" s="119" t="str" cm="1">
        <f t="array" ref="H347">IF(INDEX(Марка_кабеля, ROW(M345)) = "", "", INDEX(Марка_кабеля, ROW(M345)))</f>
        <v/>
      </c>
      <c r="I347" s="119" t="str" cm="1">
        <f t="array" ref="I347">IF(INDEX(Сечение, ROW(N345)) = "", "", INDEX(Сечение, ROW(N345)))</f>
        <v/>
      </c>
      <c r="J347" s="119" t="str" cm="1">
        <f t="array" ref="J347">IF(INDEX(Фаза, ROW(O345)) = "", "", INDEX(Фаза, ROW(O345)))</f>
        <v/>
      </c>
      <c r="K347" s="119" t="str" cm="1">
        <f t="array" ref="K347">IF(INDEX(РЕ, ROW(P345)) = "", "", INDEX(РЕ, ROW(P345)))</f>
        <v/>
      </c>
      <c r="L347" s="119" t="str" cm="1">
        <f t="array" ref="L347">IF(INDEX(Класс, ROW(S345)) = "", "", INDEX(Класс, ROW(S345)))</f>
        <v/>
      </c>
      <c r="M347" s="119" t="str" cm="1">
        <f t="array" ref="M347">IF(INDEX(Установленная_мощность, ROW(U345)) = "", "", INDEX(Установленная_мощность, ROW(U345)))</f>
        <v/>
      </c>
      <c r="N347" s="119" t="str" cm="1">
        <f t="array" ref="N347">IF(INDEX(Расчетный_ток, ROW(V345)) = "", "", INDEX(Расчетный_ток, ROW(V345)))</f>
        <v/>
      </c>
      <c r="O347" s="119" t="str" cm="1">
        <f t="array" ref="O347">IF(INDEX(Наименование_потребителя, ROW(W345)) = "", "", INDEX(Наименование_потребителя, ROW(W345)))</f>
        <v/>
      </c>
      <c r="P347" s="119" t="str" cm="1">
        <f t="array" ref="P347">IF(INDEX(Условное_обозначение, ROW(X345)) = "", "", INDEX(Условное_обозначение, ROW(X345)))</f>
        <v/>
      </c>
    </row>
    <row r="348" spans="1:16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IF(INDEX(Тип, ROW(H346)) = "", "", INDEX(Тип, ROW(H346)))</f>
        <v/>
      </c>
      <c r="D348" s="119" t="str" cm="1">
        <f t="array" ref="D348">IF(INDEX(Автомат, ROW(I346)) = "", "", INDEX(Автомат, ROW(I346)))</f>
        <v/>
      </c>
      <c r="E348" s="119" t="str" cm="1">
        <f t="array" ref="E348">IF(INDEX(Производитель, ROW(J346)) = "", "", INDEX(Производитель, ROW(J346)))</f>
        <v/>
      </c>
      <c r="F348" s="119" t="str" cm="1">
        <f t="array" ref="F348">IF(INDEX(Номинал, ROW(K346)) = "", "", INDEX(Номинал, ROW(K346)))</f>
        <v/>
      </c>
      <c r="G348" s="119" t="str" cm="1">
        <f t="array" ref="G348">IF(INDEX(Ток_утечки_УЗО, ROW(L346)) = "", "", INDEX(Ток_утечки_УЗО, ROW(L346)))</f>
        <v/>
      </c>
      <c r="H348" s="119" t="str" cm="1">
        <f t="array" ref="H348">IF(INDEX(Марка_кабеля, ROW(M346)) = "", "", INDEX(Марка_кабеля, ROW(M346)))</f>
        <v/>
      </c>
      <c r="I348" s="119" t="str" cm="1">
        <f t="array" ref="I348">IF(INDEX(Сечение, ROW(N346)) = "", "", INDEX(Сечение, ROW(N346)))</f>
        <v/>
      </c>
      <c r="J348" s="119" t="str" cm="1">
        <f t="array" ref="J348">IF(INDEX(Фаза, ROW(O346)) = "", "", INDEX(Фаза, ROW(O346)))</f>
        <v/>
      </c>
      <c r="K348" s="119" t="str" cm="1">
        <f t="array" ref="K348">IF(INDEX(РЕ, ROW(P346)) = "", "", INDEX(РЕ, ROW(P346)))</f>
        <v/>
      </c>
      <c r="L348" s="119" t="str" cm="1">
        <f t="array" ref="L348">IF(INDEX(Класс, ROW(S346)) = "", "", INDEX(Класс, ROW(S346)))</f>
        <v/>
      </c>
      <c r="M348" s="119" t="str" cm="1">
        <f t="array" ref="M348">IF(INDEX(Установленная_мощность, ROW(U346)) = "", "", INDEX(Установленная_мощность, ROW(U346)))</f>
        <v/>
      </c>
      <c r="N348" s="119" t="str" cm="1">
        <f t="array" ref="N348">IF(INDEX(Расчетный_ток, ROW(V346)) = "", "", INDEX(Расчетный_ток, ROW(V346)))</f>
        <v/>
      </c>
      <c r="O348" s="119" t="str" cm="1">
        <f t="array" ref="O348">IF(INDEX(Наименование_потребителя, ROW(W346)) = "", "", INDEX(Наименование_потребителя, ROW(W346)))</f>
        <v/>
      </c>
      <c r="P348" s="119" t="str" cm="1">
        <f t="array" ref="P348">IF(INDEX(Условное_обозначение, ROW(X346)) = "", "", INDEX(Условное_обозначение, ROW(X346)))</f>
        <v/>
      </c>
    </row>
    <row r="349" spans="1:16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IF(INDEX(Тип, ROW(H347)) = "", "", INDEX(Тип, ROW(H347)))</f>
        <v/>
      </c>
      <c r="D349" s="119" t="str" cm="1">
        <f t="array" ref="D349">IF(INDEX(Автомат, ROW(I347)) = "", "", INDEX(Автомат, ROW(I347)))</f>
        <v/>
      </c>
      <c r="E349" s="119" t="str" cm="1">
        <f t="array" ref="E349">IF(INDEX(Производитель, ROW(J347)) = "", "", INDEX(Производитель, ROW(J347)))</f>
        <v/>
      </c>
      <c r="F349" s="119" t="str" cm="1">
        <f t="array" ref="F349">IF(INDEX(Номинал, ROW(K347)) = "", "", INDEX(Номинал, ROW(K347)))</f>
        <v/>
      </c>
      <c r="G349" s="119" t="str" cm="1">
        <f t="array" ref="G349">IF(INDEX(Ток_утечки_УЗО, ROW(L347)) = "", "", INDEX(Ток_утечки_УЗО, ROW(L347)))</f>
        <v/>
      </c>
      <c r="H349" s="119" t="str" cm="1">
        <f t="array" ref="H349">IF(INDEX(Марка_кабеля, ROW(M347)) = "", "", INDEX(Марка_кабеля, ROW(M347)))</f>
        <v/>
      </c>
      <c r="I349" s="119" t="str" cm="1">
        <f t="array" ref="I349">IF(INDEX(Сечение, ROW(N347)) = "", "", INDEX(Сечение, ROW(N347)))</f>
        <v/>
      </c>
      <c r="J349" s="119" t="str" cm="1">
        <f t="array" ref="J349">IF(INDEX(Фаза, ROW(O347)) = "", "", INDEX(Фаза, ROW(O347)))</f>
        <v/>
      </c>
      <c r="K349" s="119" t="str" cm="1">
        <f t="array" ref="K349">IF(INDEX(РЕ, ROW(P347)) = "", "", INDEX(РЕ, ROW(P347)))</f>
        <v/>
      </c>
      <c r="L349" s="119" t="str" cm="1">
        <f t="array" ref="L349">IF(INDEX(Класс, ROW(S347)) = "", "", INDEX(Класс, ROW(S347)))</f>
        <v/>
      </c>
      <c r="M349" s="119" t="str" cm="1">
        <f t="array" ref="M349">IF(INDEX(Установленная_мощность, ROW(U347)) = "", "", INDEX(Установленная_мощность, ROW(U347)))</f>
        <v/>
      </c>
      <c r="N349" s="119" t="str" cm="1">
        <f t="array" ref="N349">IF(INDEX(Расчетный_ток, ROW(V347)) = "", "", INDEX(Расчетный_ток, ROW(V347)))</f>
        <v/>
      </c>
      <c r="O349" s="119" t="str" cm="1">
        <f t="array" ref="O349">IF(INDEX(Наименование_потребителя, ROW(W347)) = "", "", INDEX(Наименование_потребителя, ROW(W347)))</f>
        <v/>
      </c>
      <c r="P349" s="119" t="str" cm="1">
        <f t="array" ref="P349">IF(INDEX(Условное_обозначение, ROW(X347)) = "", "", INDEX(Условное_обозначение, ROW(X347)))</f>
        <v/>
      </c>
    </row>
    <row r="350" spans="1:16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IF(INDEX(Тип, ROW(H348)) = "", "", INDEX(Тип, ROW(H348)))</f>
        <v/>
      </c>
      <c r="D350" s="119" t="str" cm="1">
        <f t="array" ref="D350">IF(INDEX(Автомат, ROW(I348)) = "", "", INDEX(Автомат, ROW(I348)))</f>
        <v/>
      </c>
      <c r="E350" s="119" t="str" cm="1">
        <f t="array" ref="E350">IF(INDEX(Производитель, ROW(J348)) = "", "", INDEX(Производитель, ROW(J348)))</f>
        <v/>
      </c>
      <c r="F350" s="119" t="str" cm="1">
        <f t="array" ref="F350">IF(INDEX(Номинал, ROW(K348)) = "", "", INDEX(Номинал, ROW(K348)))</f>
        <v/>
      </c>
      <c r="G350" s="119" t="str" cm="1">
        <f t="array" ref="G350">IF(INDEX(Ток_утечки_УЗО, ROW(L348)) = "", "", INDEX(Ток_утечки_УЗО, ROW(L348)))</f>
        <v/>
      </c>
      <c r="H350" s="119" t="str" cm="1">
        <f t="array" ref="H350">IF(INDEX(Марка_кабеля, ROW(M348)) = "", "", INDEX(Марка_кабеля, ROW(M348)))</f>
        <v/>
      </c>
      <c r="I350" s="119" t="str" cm="1">
        <f t="array" ref="I350">IF(INDEX(Сечение, ROW(N348)) = "", "", INDEX(Сечение, ROW(N348)))</f>
        <v/>
      </c>
      <c r="J350" s="119" t="str" cm="1">
        <f t="array" ref="J350">IF(INDEX(Фаза, ROW(O348)) = "", "", INDEX(Фаза, ROW(O348)))</f>
        <v/>
      </c>
      <c r="K350" s="119" t="str" cm="1">
        <f t="array" ref="K350">IF(INDEX(РЕ, ROW(P348)) = "", "", INDEX(РЕ, ROW(P348)))</f>
        <v/>
      </c>
      <c r="L350" s="119" t="str" cm="1">
        <f t="array" ref="L350">IF(INDEX(Класс, ROW(S348)) = "", "", INDEX(Класс, ROW(S348)))</f>
        <v/>
      </c>
      <c r="M350" s="119" t="str" cm="1">
        <f t="array" ref="M350">IF(INDEX(Установленная_мощность, ROW(U348)) = "", "", INDEX(Установленная_мощность, ROW(U348)))</f>
        <v/>
      </c>
      <c r="N350" s="119" t="str" cm="1">
        <f t="array" ref="N350">IF(INDEX(Расчетный_ток, ROW(V348)) = "", "", INDEX(Расчетный_ток, ROW(V348)))</f>
        <v/>
      </c>
      <c r="O350" s="119" t="str" cm="1">
        <f t="array" ref="O350">IF(INDEX(Наименование_потребителя, ROW(W348)) = "", "", INDEX(Наименование_потребителя, ROW(W348)))</f>
        <v/>
      </c>
      <c r="P350" s="119" t="str" cm="1">
        <f t="array" ref="P350">IF(INDEX(Условное_обозначение, ROW(X348)) = "", "", INDEX(Условное_обозначение, ROW(X348)))</f>
        <v/>
      </c>
    </row>
    <row r="351" spans="1:16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IF(INDEX(Тип, ROW(H349)) = "", "", INDEX(Тип, ROW(H349)))</f>
        <v/>
      </c>
      <c r="D351" s="119" t="str" cm="1">
        <f t="array" ref="D351">IF(INDEX(Автомат, ROW(I349)) = "", "", INDEX(Автомат, ROW(I349)))</f>
        <v/>
      </c>
      <c r="E351" s="119" t="str" cm="1">
        <f t="array" ref="E351">IF(INDEX(Производитель, ROW(J349)) = "", "", INDEX(Производитель, ROW(J349)))</f>
        <v/>
      </c>
      <c r="F351" s="119" t="str" cm="1">
        <f t="array" ref="F351">IF(INDEX(Номинал, ROW(K349)) = "", "", INDEX(Номинал, ROW(K349)))</f>
        <v/>
      </c>
      <c r="G351" s="119" t="str" cm="1">
        <f t="array" ref="G351">IF(INDEX(Ток_утечки_УЗО, ROW(L349)) = "", "", INDEX(Ток_утечки_УЗО, ROW(L349)))</f>
        <v/>
      </c>
      <c r="H351" s="119" t="str" cm="1">
        <f t="array" ref="H351">IF(INDEX(Марка_кабеля, ROW(M349)) = "", "", INDEX(Марка_кабеля, ROW(M349)))</f>
        <v/>
      </c>
      <c r="I351" s="119" t="str" cm="1">
        <f t="array" ref="I351">IF(INDEX(Сечение, ROW(N349)) = "", "", INDEX(Сечение, ROW(N349)))</f>
        <v/>
      </c>
      <c r="J351" s="119" t="str" cm="1">
        <f t="array" ref="J351">IF(INDEX(Фаза, ROW(O349)) = "", "", INDEX(Фаза, ROW(O349)))</f>
        <v/>
      </c>
      <c r="K351" s="119" t="str" cm="1">
        <f t="array" ref="K351">IF(INDEX(РЕ, ROW(P349)) = "", "", INDEX(РЕ, ROW(P349)))</f>
        <v/>
      </c>
      <c r="L351" s="119" t="str" cm="1">
        <f t="array" ref="L351">IF(INDEX(Класс, ROW(S349)) = "", "", INDEX(Класс, ROW(S349)))</f>
        <v/>
      </c>
      <c r="M351" s="119" t="str" cm="1">
        <f t="array" ref="M351">IF(INDEX(Установленная_мощность, ROW(U349)) = "", "", INDEX(Установленная_мощность, ROW(U349)))</f>
        <v/>
      </c>
      <c r="N351" s="119" t="str" cm="1">
        <f t="array" ref="N351">IF(INDEX(Расчетный_ток, ROW(V349)) = "", "", INDEX(Расчетный_ток, ROW(V349)))</f>
        <v/>
      </c>
      <c r="O351" s="119" t="str" cm="1">
        <f t="array" ref="O351">IF(INDEX(Наименование_потребителя, ROW(W349)) = "", "", INDEX(Наименование_потребителя, ROW(W349)))</f>
        <v/>
      </c>
      <c r="P351" s="119" t="str" cm="1">
        <f t="array" ref="P351">IF(INDEX(Условное_обозначение, ROW(X349)) = "", "", INDEX(Условное_обозначение, ROW(X349)))</f>
        <v/>
      </c>
    </row>
    <row r="352" spans="1:16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IF(INDEX(Тип, ROW(H350)) = "", "", INDEX(Тип, ROW(H350)))</f>
        <v/>
      </c>
      <c r="D352" s="119" t="str" cm="1">
        <f t="array" ref="D352">IF(INDEX(Автомат, ROW(I350)) = "", "", INDEX(Автомат, ROW(I350)))</f>
        <v/>
      </c>
      <c r="E352" s="119" t="str" cm="1">
        <f t="array" ref="E352">IF(INDEX(Производитель, ROW(J350)) = "", "", INDEX(Производитель, ROW(J350)))</f>
        <v/>
      </c>
      <c r="F352" s="119" t="str" cm="1">
        <f t="array" ref="F352">IF(INDEX(Номинал, ROW(K350)) = "", "", INDEX(Номинал, ROW(K350)))</f>
        <v/>
      </c>
      <c r="G352" s="119" t="str" cm="1">
        <f t="array" ref="G352">IF(INDEX(Ток_утечки_УЗО, ROW(L350)) = "", "", INDEX(Ток_утечки_УЗО, ROW(L350)))</f>
        <v/>
      </c>
      <c r="H352" s="119" t="str" cm="1">
        <f t="array" ref="H352">IF(INDEX(Марка_кабеля, ROW(M350)) = "", "", INDEX(Марка_кабеля, ROW(M350)))</f>
        <v/>
      </c>
      <c r="I352" s="119" t="str" cm="1">
        <f t="array" ref="I352">IF(INDEX(Сечение, ROW(N350)) = "", "", INDEX(Сечение, ROW(N350)))</f>
        <v/>
      </c>
      <c r="J352" s="119" t="str" cm="1">
        <f t="array" ref="J352">IF(INDEX(Фаза, ROW(O350)) = "", "", INDEX(Фаза, ROW(O350)))</f>
        <v/>
      </c>
      <c r="K352" s="119" t="str" cm="1">
        <f t="array" ref="K352">IF(INDEX(РЕ, ROW(P350)) = "", "", INDEX(РЕ, ROW(P350)))</f>
        <v/>
      </c>
      <c r="L352" s="119" t="str" cm="1">
        <f t="array" ref="L352">IF(INDEX(Класс, ROW(S350)) = "", "", INDEX(Класс, ROW(S350)))</f>
        <v/>
      </c>
      <c r="M352" s="119" t="str" cm="1">
        <f t="array" ref="M352">IF(INDEX(Установленная_мощность, ROW(U350)) = "", "", INDEX(Установленная_мощность, ROW(U350)))</f>
        <v/>
      </c>
      <c r="N352" s="119" t="str" cm="1">
        <f t="array" ref="N352">IF(INDEX(Расчетный_ток, ROW(V350)) = "", "", INDEX(Расчетный_ток, ROW(V350)))</f>
        <v/>
      </c>
      <c r="O352" s="119" t="str" cm="1">
        <f t="array" ref="O352">IF(INDEX(Наименование_потребителя, ROW(W350)) = "", "", INDEX(Наименование_потребителя, ROW(W350)))</f>
        <v/>
      </c>
      <c r="P352" s="119" t="str" cm="1">
        <f t="array" ref="P352">IF(INDEX(Условное_обозначение, ROW(X350)) = "", "", INDEX(Условное_обозначение, ROW(X350)))</f>
        <v/>
      </c>
    </row>
    <row r="353" spans="1:16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IF(INDEX(Тип, ROW(H351)) = "", "", INDEX(Тип, ROW(H351)))</f>
        <v/>
      </c>
      <c r="D353" s="119" t="str" cm="1">
        <f t="array" ref="D353">IF(INDEX(Автомат, ROW(I351)) = "", "", INDEX(Автомат, ROW(I351)))</f>
        <v/>
      </c>
      <c r="E353" s="119" t="str" cm="1">
        <f t="array" ref="E353">IF(INDEX(Производитель, ROW(J351)) = "", "", INDEX(Производитель, ROW(J351)))</f>
        <v/>
      </c>
      <c r="F353" s="119" t="str" cm="1">
        <f t="array" ref="F353">IF(INDEX(Номинал, ROW(K351)) = "", "", INDEX(Номинал, ROW(K351)))</f>
        <v/>
      </c>
      <c r="G353" s="119" t="str" cm="1">
        <f t="array" ref="G353">IF(INDEX(Ток_утечки_УЗО, ROW(L351)) = "", "", INDEX(Ток_утечки_УЗО, ROW(L351)))</f>
        <v/>
      </c>
      <c r="H353" s="119" t="str" cm="1">
        <f t="array" ref="H353">IF(INDEX(Марка_кабеля, ROW(M351)) = "", "", INDEX(Марка_кабеля, ROW(M351)))</f>
        <v/>
      </c>
      <c r="I353" s="119" t="str" cm="1">
        <f t="array" ref="I353">IF(INDEX(Сечение, ROW(N351)) = "", "", INDEX(Сечение, ROW(N351)))</f>
        <v/>
      </c>
      <c r="J353" s="119" t="str" cm="1">
        <f t="array" ref="J353">IF(INDEX(Фаза, ROW(O351)) = "", "", INDEX(Фаза, ROW(O351)))</f>
        <v/>
      </c>
      <c r="K353" s="119" t="str" cm="1">
        <f t="array" ref="K353">IF(INDEX(РЕ, ROW(P351)) = "", "", INDEX(РЕ, ROW(P351)))</f>
        <v/>
      </c>
      <c r="L353" s="119" t="str" cm="1">
        <f t="array" ref="L353">IF(INDEX(Класс, ROW(S351)) = "", "", INDEX(Класс, ROW(S351)))</f>
        <v/>
      </c>
      <c r="M353" s="119" t="str" cm="1">
        <f t="array" ref="M353">IF(INDEX(Установленная_мощность, ROW(U351)) = "", "", INDEX(Установленная_мощность, ROW(U351)))</f>
        <v/>
      </c>
      <c r="N353" s="119" t="str" cm="1">
        <f t="array" ref="N353">IF(INDEX(Расчетный_ток, ROW(V351)) = "", "", INDEX(Расчетный_ток, ROW(V351)))</f>
        <v/>
      </c>
      <c r="O353" s="119" t="str" cm="1">
        <f t="array" ref="O353">IF(INDEX(Наименование_потребителя, ROW(W351)) = "", "", INDEX(Наименование_потребителя, ROW(W351)))</f>
        <v/>
      </c>
      <c r="P353" s="119" t="str" cm="1">
        <f t="array" ref="P353">IF(INDEX(Условное_обозначение, ROW(X351)) = "", "", INDEX(Условное_обозначение, ROW(X351)))</f>
        <v/>
      </c>
    </row>
    <row r="354" spans="1:16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IF(INDEX(Тип, ROW(H352)) = "", "", INDEX(Тип, ROW(H352)))</f>
        <v/>
      </c>
      <c r="D354" s="119" t="str" cm="1">
        <f t="array" ref="D354">IF(INDEX(Автомат, ROW(I352)) = "", "", INDEX(Автомат, ROW(I352)))</f>
        <v/>
      </c>
      <c r="E354" s="119" t="str" cm="1">
        <f t="array" ref="E354">IF(INDEX(Производитель, ROW(J352)) = "", "", INDEX(Производитель, ROW(J352)))</f>
        <v/>
      </c>
      <c r="F354" s="119" t="str" cm="1">
        <f t="array" ref="F354">IF(INDEX(Номинал, ROW(K352)) = "", "", INDEX(Номинал, ROW(K352)))</f>
        <v/>
      </c>
      <c r="G354" s="119" t="str" cm="1">
        <f t="array" ref="G354">IF(INDEX(Ток_утечки_УЗО, ROW(L352)) = "", "", INDEX(Ток_утечки_УЗО, ROW(L352)))</f>
        <v/>
      </c>
      <c r="H354" s="119" t="str" cm="1">
        <f t="array" ref="H354">IF(INDEX(Марка_кабеля, ROW(M352)) = "", "", INDEX(Марка_кабеля, ROW(M352)))</f>
        <v/>
      </c>
      <c r="I354" s="119" t="str" cm="1">
        <f t="array" ref="I354">IF(INDEX(Сечение, ROW(N352)) = "", "", INDEX(Сечение, ROW(N352)))</f>
        <v/>
      </c>
      <c r="J354" s="119" t="str" cm="1">
        <f t="array" ref="J354">IF(INDEX(Фаза, ROW(O352)) = "", "", INDEX(Фаза, ROW(O352)))</f>
        <v/>
      </c>
      <c r="K354" s="119" t="str" cm="1">
        <f t="array" ref="K354">IF(INDEX(РЕ, ROW(P352)) = "", "", INDEX(РЕ, ROW(P352)))</f>
        <v/>
      </c>
      <c r="L354" s="119" t="str" cm="1">
        <f t="array" ref="L354">IF(INDEX(Класс, ROW(S352)) = "", "", INDEX(Класс, ROW(S352)))</f>
        <v/>
      </c>
      <c r="M354" s="119" t="str" cm="1">
        <f t="array" ref="M354">IF(INDEX(Установленная_мощность, ROW(U352)) = "", "", INDEX(Установленная_мощность, ROW(U352)))</f>
        <v/>
      </c>
      <c r="N354" s="119" t="str" cm="1">
        <f t="array" ref="N354">IF(INDEX(Расчетный_ток, ROW(V352)) = "", "", INDEX(Расчетный_ток, ROW(V352)))</f>
        <v/>
      </c>
      <c r="O354" s="119" t="str" cm="1">
        <f t="array" ref="O354">IF(INDEX(Наименование_потребителя, ROW(W352)) = "", "", INDEX(Наименование_потребителя, ROW(W352)))</f>
        <v/>
      </c>
      <c r="P354" s="119" t="str" cm="1">
        <f t="array" ref="P354">IF(INDEX(Условное_обозначение, ROW(X352)) = "", "", INDEX(Условное_обозначение, ROW(X352)))</f>
        <v/>
      </c>
    </row>
    <row r="355" spans="1:16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IF(INDEX(Тип, ROW(H353)) = "", "", INDEX(Тип, ROW(H353)))</f>
        <v/>
      </c>
      <c r="D355" s="119" t="str" cm="1">
        <f t="array" ref="D355">IF(INDEX(Автомат, ROW(I353)) = "", "", INDEX(Автомат, ROW(I353)))</f>
        <v/>
      </c>
      <c r="E355" s="119" t="str" cm="1">
        <f t="array" ref="E355">IF(INDEX(Производитель, ROW(J353)) = "", "", INDEX(Производитель, ROW(J353)))</f>
        <v/>
      </c>
      <c r="F355" s="119" t="str" cm="1">
        <f t="array" ref="F355">IF(INDEX(Номинал, ROW(K353)) = "", "", INDEX(Номинал, ROW(K353)))</f>
        <v/>
      </c>
      <c r="G355" s="119" t="str" cm="1">
        <f t="array" ref="G355">IF(INDEX(Ток_утечки_УЗО, ROW(L353)) = "", "", INDEX(Ток_утечки_УЗО, ROW(L353)))</f>
        <v/>
      </c>
      <c r="H355" s="119" t="str" cm="1">
        <f t="array" ref="H355">IF(INDEX(Марка_кабеля, ROW(M353)) = "", "", INDEX(Марка_кабеля, ROW(M353)))</f>
        <v/>
      </c>
      <c r="I355" s="119" t="str" cm="1">
        <f t="array" ref="I355">IF(INDEX(Сечение, ROW(N353)) = "", "", INDEX(Сечение, ROW(N353)))</f>
        <v/>
      </c>
      <c r="J355" s="119" t="str" cm="1">
        <f t="array" ref="J355">IF(INDEX(Фаза, ROW(O353)) = "", "", INDEX(Фаза, ROW(O353)))</f>
        <v/>
      </c>
      <c r="K355" s="119" t="str" cm="1">
        <f t="array" ref="K355">IF(INDEX(РЕ, ROW(P353)) = "", "", INDEX(РЕ, ROW(P353)))</f>
        <v/>
      </c>
      <c r="L355" s="119" t="str" cm="1">
        <f t="array" ref="L355">IF(INDEX(Класс, ROW(S353)) = "", "", INDEX(Класс, ROW(S353)))</f>
        <v/>
      </c>
      <c r="M355" s="119" t="str" cm="1">
        <f t="array" ref="M355">IF(INDEX(Установленная_мощность, ROW(U353)) = "", "", INDEX(Установленная_мощность, ROW(U353)))</f>
        <v/>
      </c>
      <c r="N355" s="119" t="str" cm="1">
        <f t="array" ref="N355">IF(INDEX(Расчетный_ток, ROW(V353)) = "", "", INDEX(Расчетный_ток, ROW(V353)))</f>
        <v/>
      </c>
      <c r="O355" s="119" t="str" cm="1">
        <f t="array" ref="O355">IF(INDEX(Наименование_потребителя, ROW(W353)) = "", "", INDEX(Наименование_потребителя, ROW(W353)))</f>
        <v/>
      </c>
      <c r="P355" s="119" t="str" cm="1">
        <f t="array" ref="P355">IF(INDEX(Условное_обозначение, ROW(X353)) = "", "", INDEX(Условное_обозначение, ROW(X353)))</f>
        <v/>
      </c>
    </row>
    <row r="356" spans="1:16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IF(INDEX(Тип, ROW(H354)) = "", "", INDEX(Тип, ROW(H354)))</f>
        <v/>
      </c>
      <c r="D356" s="119" t="str" cm="1">
        <f t="array" ref="D356">IF(INDEX(Автомат, ROW(I354)) = "", "", INDEX(Автомат, ROW(I354)))</f>
        <v/>
      </c>
      <c r="E356" s="119" t="str" cm="1">
        <f t="array" ref="E356">IF(INDEX(Производитель, ROW(J354)) = "", "", INDEX(Производитель, ROW(J354)))</f>
        <v/>
      </c>
      <c r="F356" s="119" t="str" cm="1">
        <f t="array" ref="F356">IF(INDEX(Номинал, ROW(K354)) = "", "", INDEX(Номинал, ROW(K354)))</f>
        <v/>
      </c>
      <c r="G356" s="119" t="str" cm="1">
        <f t="array" ref="G356">IF(INDEX(Ток_утечки_УЗО, ROW(L354)) = "", "", INDEX(Ток_утечки_УЗО, ROW(L354)))</f>
        <v/>
      </c>
      <c r="H356" s="119" t="str" cm="1">
        <f t="array" ref="H356">IF(INDEX(Марка_кабеля, ROW(M354)) = "", "", INDEX(Марка_кабеля, ROW(M354)))</f>
        <v/>
      </c>
      <c r="I356" s="119" t="str" cm="1">
        <f t="array" ref="I356">IF(INDEX(Сечение, ROW(N354)) = "", "", INDEX(Сечение, ROW(N354)))</f>
        <v/>
      </c>
      <c r="J356" s="119" t="str" cm="1">
        <f t="array" ref="J356">IF(INDEX(Фаза, ROW(O354)) = "", "", INDEX(Фаза, ROW(O354)))</f>
        <v/>
      </c>
      <c r="K356" s="119" t="str" cm="1">
        <f t="array" ref="K356">IF(INDEX(РЕ, ROW(P354)) = "", "", INDEX(РЕ, ROW(P354)))</f>
        <v/>
      </c>
      <c r="L356" s="119" t="str" cm="1">
        <f t="array" ref="L356">IF(INDEX(Класс, ROW(S354)) = "", "", INDEX(Класс, ROW(S354)))</f>
        <v/>
      </c>
      <c r="M356" s="119" t="str" cm="1">
        <f t="array" ref="M356">IF(INDEX(Установленная_мощность, ROW(U354)) = "", "", INDEX(Установленная_мощность, ROW(U354)))</f>
        <v/>
      </c>
      <c r="N356" s="119" t="str" cm="1">
        <f t="array" ref="N356">IF(INDEX(Расчетный_ток, ROW(V354)) = "", "", INDEX(Расчетный_ток, ROW(V354)))</f>
        <v/>
      </c>
      <c r="O356" s="119" t="str" cm="1">
        <f t="array" ref="O356">IF(INDEX(Наименование_потребителя, ROW(W354)) = "", "", INDEX(Наименование_потребителя, ROW(W354)))</f>
        <v/>
      </c>
      <c r="P356" s="119" t="str" cm="1">
        <f t="array" ref="P356">IF(INDEX(Условное_обозначение, ROW(X354)) = "", "", INDEX(Условное_обозначение, ROW(X354)))</f>
        <v/>
      </c>
    </row>
    <row r="357" spans="1:16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IF(INDEX(Тип, ROW(H355)) = "", "", INDEX(Тип, ROW(H355)))</f>
        <v/>
      </c>
      <c r="D357" s="119" t="str" cm="1">
        <f t="array" ref="D357">IF(INDEX(Автомат, ROW(I355)) = "", "", INDEX(Автомат, ROW(I355)))</f>
        <v/>
      </c>
      <c r="E357" s="119" t="str" cm="1">
        <f t="array" ref="E357">IF(INDEX(Производитель, ROW(J355)) = "", "", INDEX(Производитель, ROW(J355)))</f>
        <v/>
      </c>
      <c r="F357" s="119" t="str" cm="1">
        <f t="array" ref="F357">IF(INDEX(Номинал, ROW(K355)) = "", "", INDEX(Номинал, ROW(K355)))</f>
        <v/>
      </c>
      <c r="G357" s="119" t="str" cm="1">
        <f t="array" ref="G357">IF(INDEX(Ток_утечки_УЗО, ROW(L355)) = "", "", INDEX(Ток_утечки_УЗО, ROW(L355)))</f>
        <v/>
      </c>
      <c r="H357" s="119" t="str" cm="1">
        <f t="array" ref="H357">IF(INDEX(Марка_кабеля, ROW(M355)) = "", "", INDEX(Марка_кабеля, ROW(M355)))</f>
        <v/>
      </c>
      <c r="I357" s="119" t="str" cm="1">
        <f t="array" ref="I357">IF(INDEX(Сечение, ROW(N355)) = "", "", INDEX(Сечение, ROW(N355)))</f>
        <v/>
      </c>
      <c r="J357" s="119" t="str" cm="1">
        <f t="array" ref="J357">IF(INDEX(Фаза, ROW(O355)) = "", "", INDEX(Фаза, ROW(O355)))</f>
        <v/>
      </c>
      <c r="K357" s="119" t="str" cm="1">
        <f t="array" ref="K357">IF(INDEX(РЕ, ROW(P355)) = "", "", INDEX(РЕ, ROW(P355)))</f>
        <v/>
      </c>
      <c r="L357" s="119" t="str" cm="1">
        <f t="array" ref="L357">IF(INDEX(Класс, ROW(S355)) = "", "", INDEX(Класс, ROW(S355)))</f>
        <v/>
      </c>
      <c r="M357" s="119" t="str" cm="1">
        <f t="array" ref="M357">IF(INDEX(Установленная_мощность, ROW(U355)) = "", "", INDEX(Установленная_мощность, ROW(U355)))</f>
        <v/>
      </c>
      <c r="N357" s="119" t="str" cm="1">
        <f t="array" ref="N357">IF(INDEX(Расчетный_ток, ROW(V355)) = "", "", INDEX(Расчетный_ток, ROW(V355)))</f>
        <v/>
      </c>
      <c r="O357" s="119" t="str" cm="1">
        <f t="array" ref="O357">IF(INDEX(Наименование_потребителя, ROW(W355)) = "", "", INDEX(Наименование_потребителя, ROW(W355)))</f>
        <v/>
      </c>
      <c r="P357" s="119" t="str" cm="1">
        <f t="array" ref="P357">IF(INDEX(Условное_обозначение, ROW(X355)) = "", "", INDEX(Условное_обозначение, ROW(X355)))</f>
        <v/>
      </c>
    </row>
    <row r="358" spans="1:16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IF(INDEX(Тип, ROW(H356)) = "", "", INDEX(Тип, ROW(H356)))</f>
        <v/>
      </c>
      <c r="D358" s="119" t="str" cm="1">
        <f t="array" ref="D358">IF(INDEX(Автомат, ROW(I356)) = "", "", INDEX(Автомат, ROW(I356)))</f>
        <v/>
      </c>
      <c r="E358" s="119" t="str" cm="1">
        <f t="array" ref="E358">IF(INDEX(Производитель, ROW(J356)) = "", "", INDEX(Производитель, ROW(J356)))</f>
        <v/>
      </c>
      <c r="F358" s="119" t="str" cm="1">
        <f t="array" ref="F358">IF(INDEX(Номинал, ROW(K356)) = "", "", INDEX(Номинал, ROW(K356)))</f>
        <v/>
      </c>
      <c r="G358" s="119" t="str" cm="1">
        <f t="array" ref="G358">IF(INDEX(Ток_утечки_УЗО, ROW(L356)) = "", "", INDEX(Ток_утечки_УЗО, ROW(L356)))</f>
        <v/>
      </c>
      <c r="H358" s="119" t="str" cm="1">
        <f t="array" ref="H358">IF(INDEX(Марка_кабеля, ROW(M356)) = "", "", INDEX(Марка_кабеля, ROW(M356)))</f>
        <v/>
      </c>
      <c r="I358" s="119" t="str" cm="1">
        <f t="array" ref="I358">IF(INDEX(Сечение, ROW(N356)) = "", "", INDEX(Сечение, ROW(N356)))</f>
        <v/>
      </c>
      <c r="J358" s="119" t="str" cm="1">
        <f t="array" ref="J358">IF(INDEX(Фаза, ROW(O356)) = "", "", INDEX(Фаза, ROW(O356)))</f>
        <v/>
      </c>
      <c r="K358" s="119" t="str" cm="1">
        <f t="array" ref="K358">IF(INDEX(РЕ, ROW(P356)) = "", "", INDEX(РЕ, ROW(P356)))</f>
        <v/>
      </c>
      <c r="L358" s="119" t="str" cm="1">
        <f t="array" ref="L358">IF(INDEX(Класс, ROW(S356)) = "", "", INDEX(Класс, ROW(S356)))</f>
        <v/>
      </c>
      <c r="M358" s="119" t="str" cm="1">
        <f t="array" ref="M358">IF(INDEX(Установленная_мощность, ROW(U356)) = "", "", INDEX(Установленная_мощность, ROW(U356)))</f>
        <v/>
      </c>
      <c r="N358" s="119" t="str" cm="1">
        <f t="array" ref="N358">IF(INDEX(Расчетный_ток, ROW(V356)) = "", "", INDEX(Расчетный_ток, ROW(V356)))</f>
        <v/>
      </c>
      <c r="O358" s="119" t="str" cm="1">
        <f t="array" ref="O358">IF(INDEX(Наименование_потребителя, ROW(W356)) = "", "", INDEX(Наименование_потребителя, ROW(W356)))</f>
        <v/>
      </c>
      <c r="P358" s="119" t="str" cm="1">
        <f t="array" ref="P358">IF(INDEX(Условное_обозначение, ROW(X356)) = "", "", INDEX(Условное_обозначение, ROW(X356)))</f>
        <v/>
      </c>
    </row>
    <row r="359" spans="1:16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IF(INDEX(Тип, ROW(H357)) = "", "", INDEX(Тип, ROW(H357)))</f>
        <v/>
      </c>
      <c r="D359" s="119" t="str" cm="1">
        <f t="array" ref="D359">IF(INDEX(Автомат, ROW(I357)) = "", "", INDEX(Автомат, ROW(I357)))</f>
        <v/>
      </c>
      <c r="E359" s="119" t="str" cm="1">
        <f t="array" ref="E359">IF(INDEX(Производитель, ROW(J357)) = "", "", INDEX(Производитель, ROW(J357)))</f>
        <v/>
      </c>
      <c r="F359" s="119" t="str" cm="1">
        <f t="array" ref="F359">IF(INDEX(Номинал, ROW(K357)) = "", "", INDEX(Номинал, ROW(K357)))</f>
        <v/>
      </c>
      <c r="G359" s="119" t="str" cm="1">
        <f t="array" ref="G359">IF(INDEX(Ток_утечки_УЗО, ROW(L357)) = "", "", INDEX(Ток_утечки_УЗО, ROW(L357)))</f>
        <v/>
      </c>
      <c r="H359" s="119" t="str" cm="1">
        <f t="array" ref="H359">IF(INDEX(Марка_кабеля, ROW(M357)) = "", "", INDEX(Марка_кабеля, ROW(M357)))</f>
        <v/>
      </c>
      <c r="I359" s="119" t="str" cm="1">
        <f t="array" ref="I359">IF(INDEX(Сечение, ROW(N357)) = "", "", INDEX(Сечение, ROW(N357)))</f>
        <v/>
      </c>
      <c r="J359" s="119" t="str" cm="1">
        <f t="array" ref="J359">IF(INDEX(Фаза, ROW(O357)) = "", "", INDEX(Фаза, ROW(O357)))</f>
        <v/>
      </c>
      <c r="K359" s="119" t="str" cm="1">
        <f t="array" ref="K359">IF(INDEX(РЕ, ROW(P357)) = "", "", INDEX(РЕ, ROW(P357)))</f>
        <v/>
      </c>
      <c r="L359" s="119" t="str" cm="1">
        <f t="array" ref="L359">IF(INDEX(Класс, ROW(S357)) = "", "", INDEX(Класс, ROW(S357)))</f>
        <v/>
      </c>
      <c r="M359" s="119" t="str" cm="1">
        <f t="array" ref="M359">IF(INDEX(Установленная_мощность, ROW(U357)) = "", "", INDEX(Установленная_мощность, ROW(U357)))</f>
        <v/>
      </c>
      <c r="N359" s="119" t="str" cm="1">
        <f t="array" ref="N359">IF(INDEX(Расчетный_ток, ROW(V357)) = "", "", INDEX(Расчетный_ток, ROW(V357)))</f>
        <v/>
      </c>
      <c r="O359" s="119" t="str" cm="1">
        <f t="array" ref="O359">IF(INDEX(Наименование_потребителя, ROW(W357)) = "", "", INDEX(Наименование_потребителя, ROW(W357)))</f>
        <v/>
      </c>
      <c r="P359" s="119" t="str" cm="1">
        <f t="array" ref="P359">IF(INDEX(Условное_обозначение, ROW(X357)) = "", "", INDEX(Условное_обозначение, ROW(X357)))</f>
        <v/>
      </c>
    </row>
    <row r="360" spans="1:16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IF(INDEX(Тип, ROW(H358)) = "", "", INDEX(Тип, ROW(H358)))</f>
        <v/>
      </c>
      <c r="D360" s="119" t="str" cm="1">
        <f t="array" ref="D360">IF(INDEX(Автомат, ROW(I358)) = "", "", INDEX(Автомат, ROW(I358)))</f>
        <v/>
      </c>
      <c r="E360" s="119" t="str" cm="1">
        <f t="array" ref="E360">IF(INDEX(Производитель, ROW(J358)) = "", "", INDEX(Производитель, ROW(J358)))</f>
        <v/>
      </c>
      <c r="F360" s="119" t="str" cm="1">
        <f t="array" ref="F360">IF(INDEX(Номинал, ROW(K358)) = "", "", INDEX(Номинал, ROW(K358)))</f>
        <v/>
      </c>
      <c r="G360" s="119" t="str" cm="1">
        <f t="array" ref="G360">IF(INDEX(Ток_утечки_УЗО, ROW(L358)) = "", "", INDEX(Ток_утечки_УЗО, ROW(L358)))</f>
        <v/>
      </c>
      <c r="H360" s="119" t="str" cm="1">
        <f t="array" ref="H360">IF(INDEX(Марка_кабеля, ROW(M358)) = "", "", INDEX(Марка_кабеля, ROW(M358)))</f>
        <v/>
      </c>
      <c r="I360" s="119" t="str" cm="1">
        <f t="array" ref="I360">IF(INDEX(Сечение, ROW(N358)) = "", "", INDEX(Сечение, ROW(N358)))</f>
        <v/>
      </c>
      <c r="J360" s="119" t="str" cm="1">
        <f t="array" ref="J360">IF(INDEX(Фаза, ROW(O358)) = "", "", INDEX(Фаза, ROW(O358)))</f>
        <v/>
      </c>
      <c r="K360" s="119" t="str" cm="1">
        <f t="array" ref="K360">IF(INDEX(РЕ, ROW(P358)) = "", "", INDEX(РЕ, ROW(P358)))</f>
        <v/>
      </c>
      <c r="L360" s="119" t="str" cm="1">
        <f t="array" ref="L360">IF(INDEX(Класс, ROW(S358)) = "", "", INDEX(Класс, ROW(S358)))</f>
        <v/>
      </c>
      <c r="M360" s="119" t="str" cm="1">
        <f t="array" ref="M360">IF(INDEX(Установленная_мощность, ROW(U358)) = "", "", INDEX(Установленная_мощность, ROW(U358)))</f>
        <v/>
      </c>
      <c r="N360" s="119" t="str" cm="1">
        <f t="array" ref="N360">IF(INDEX(Расчетный_ток, ROW(V358)) = "", "", INDEX(Расчетный_ток, ROW(V358)))</f>
        <v/>
      </c>
      <c r="O360" s="119" t="str" cm="1">
        <f t="array" ref="O360">IF(INDEX(Наименование_потребителя, ROW(W358)) = "", "", INDEX(Наименование_потребителя, ROW(W358)))</f>
        <v/>
      </c>
      <c r="P360" s="119" t="str" cm="1">
        <f t="array" ref="P360">IF(INDEX(Условное_обозначение, ROW(X358)) = "", "", INDEX(Условное_обозначение, ROW(X358)))</f>
        <v/>
      </c>
    </row>
    <row r="361" spans="1:16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IF(INDEX(Тип, ROW(H359)) = "", "", INDEX(Тип, ROW(H359)))</f>
        <v/>
      </c>
      <c r="D361" s="119" t="str" cm="1">
        <f t="array" ref="D361">IF(INDEX(Автомат, ROW(I359)) = "", "", INDEX(Автомат, ROW(I359)))</f>
        <v/>
      </c>
      <c r="E361" s="119" t="str" cm="1">
        <f t="array" ref="E361">IF(INDEX(Производитель, ROW(J359)) = "", "", INDEX(Производитель, ROW(J359)))</f>
        <v/>
      </c>
      <c r="F361" s="119" t="str" cm="1">
        <f t="array" ref="F361">IF(INDEX(Номинал, ROW(K359)) = "", "", INDEX(Номинал, ROW(K359)))</f>
        <v/>
      </c>
      <c r="G361" s="119" t="str" cm="1">
        <f t="array" ref="G361">IF(INDEX(Ток_утечки_УЗО, ROW(L359)) = "", "", INDEX(Ток_утечки_УЗО, ROW(L359)))</f>
        <v/>
      </c>
      <c r="H361" s="119" t="str" cm="1">
        <f t="array" ref="H361">IF(INDEX(Марка_кабеля, ROW(M359)) = "", "", INDEX(Марка_кабеля, ROW(M359)))</f>
        <v/>
      </c>
      <c r="I361" s="119" t="str" cm="1">
        <f t="array" ref="I361">IF(INDEX(Сечение, ROW(N359)) = "", "", INDEX(Сечение, ROW(N359)))</f>
        <v/>
      </c>
      <c r="J361" s="119" t="str" cm="1">
        <f t="array" ref="J361">IF(INDEX(Фаза, ROW(O359)) = "", "", INDEX(Фаза, ROW(O359)))</f>
        <v/>
      </c>
      <c r="K361" s="119" t="str" cm="1">
        <f t="array" ref="K361">IF(INDEX(РЕ, ROW(P359)) = "", "", INDEX(РЕ, ROW(P359)))</f>
        <v/>
      </c>
      <c r="L361" s="119" t="str" cm="1">
        <f t="array" ref="L361">IF(INDEX(Класс, ROW(S359)) = "", "", INDEX(Класс, ROW(S359)))</f>
        <v/>
      </c>
      <c r="M361" s="119" t="str" cm="1">
        <f t="array" ref="M361">IF(INDEX(Установленная_мощность, ROW(U359)) = "", "", INDEX(Установленная_мощность, ROW(U359)))</f>
        <v/>
      </c>
      <c r="N361" s="119" t="str" cm="1">
        <f t="array" ref="N361">IF(INDEX(Расчетный_ток, ROW(V359)) = "", "", INDEX(Расчетный_ток, ROW(V359)))</f>
        <v/>
      </c>
      <c r="O361" s="119" t="str" cm="1">
        <f t="array" ref="O361">IF(INDEX(Наименование_потребителя, ROW(W359)) = "", "", INDEX(Наименование_потребителя, ROW(W359)))</f>
        <v/>
      </c>
      <c r="P361" s="119" t="str" cm="1">
        <f t="array" ref="P361">IF(INDEX(Условное_обозначение, ROW(X359)) = "", "", INDEX(Условное_обозначение, ROW(X359)))</f>
        <v/>
      </c>
    </row>
    <row r="362" spans="1:16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IF(INDEX(Тип, ROW(H360)) = "", "", INDEX(Тип, ROW(H360)))</f>
        <v/>
      </c>
      <c r="D362" s="119" t="str" cm="1">
        <f t="array" ref="D362">IF(INDEX(Автомат, ROW(I360)) = "", "", INDEX(Автомат, ROW(I360)))</f>
        <v/>
      </c>
      <c r="E362" s="119" t="str" cm="1">
        <f t="array" ref="E362">IF(INDEX(Производитель, ROW(J360)) = "", "", INDEX(Производитель, ROW(J360)))</f>
        <v/>
      </c>
      <c r="F362" s="119" t="str" cm="1">
        <f t="array" ref="F362">IF(INDEX(Номинал, ROW(K360)) = "", "", INDEX(Номинал, ROW(K360)))</f>
        <v/>
      </c>
      <c r="G362" s="119" t="str" cm="1">
        <f t="array" ref="G362">IF(INDEX(Ток_утечки_УЗО, ROW(L360)) = "", "", INDEX(Ток_утечки_УЗО, ROW(L360)))</f>
        <v/>
      </c>
      <c r="H362" s="119" t="str" cm="1">
        <f t="array" ref="H362">IF(INDEX(Марка_кабеля, ROW(M360)) = "", "", INDEX(Марка_кабеля, ROW(M360)))</f>
        <v/>
      </c>
      <c r="I362" s="119" t="str" cm="1">
        <f t="array" ref="I362">IF(INDEX(Сечение, ROW(N360)) = "", "", INDEX(Сечение, ROW(N360)))</f>
        <v/>
      </c>
      <c r="J362" s="119" t="str" cm="1">
        <f t="array" ref="J362">IF(INDEX(Фаза, ROW(O360)) = "", "", INDEX(Фаза, ROW(O360)))</f>
        <v/>
      </c>
      <c r="K362" s="119" t="str" cm="1">
        <f t="array" ref="K362">IF(INDEX(РЕ, ROW(P360)) = "", "", INDEX(РЕ, ROW(P360)))</f>
        <v/>
      </c>
      <c r="L362" s="119" t="str" cm="1">
        <f t="array" ref="L362">IF(INDEX(Класс, ROW(S360)) = "", "", INDEX(Класс, ROW(S360)))</f>
        <v/>
      </c>
      <c r="M362" s="119" t="str" cm="1">
        <f t="array" ref="M362">IF(INDEX(Установленная_мощность, ROW(U360)) = "", "", INDEX(Установленная_мощность, ROW(U360)))</f>
        <v/>
      </c>
      <c r="N362" s="119" t="str" cm="1">
        <f t="array" ref="N362">IF(INDEX(Расчетный_ток, ROW(V360)) = "", "", INDEX(Расчетный_ток, ROW(V360)))</f>
        <v/>
      </c>
      <c r="O362" s="119" t="str" cm="1">
        <f t="array" ref="O362">IF(INDEX(Наименование_потребителя, ROW(W360)) = "", "", INDEX(Наименование_потребителя, ROW(W360)))</f>
        <v/>
      </c>
      <c r="P362" s="119" t="str" cm="1">
        <f t="array" ref="P362">IF(INDEX(Условное_обозначение, ROW(X360)) = "", "", INDEX(Условное_обозначение, ROW(X360)))</f>
        <v/>
      </c>
    </row>
    <row r="363" spans="1:16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IF(INDEX(Тип, ROW(H361)) = "", "", INDEX(Тип, ROW(H361)))</f>
        <v/>
      </c>
      <c r="D363" s="119" t="str" cm="1">
        <f t="array" ref="D363">IF(INDEX(Автомат, ROW(I361)) = "", "", INDEX(Автомат, ROW(I361)))</f>
        <v/>
      </c>
      <c r="E363" s="119" t="str" cm="1">
        <f t="array" ref="E363">IF(INDEX(Производитель, ROW(J361)) = "", "", INDEX(Производитель, ROW(J361)))</f>
        <v/>
      </c>
      <c r="F363" s="119" t="str" cm="1">
        <f t="array" ref="F363">IF(INDEX(Номинал, ROW(K361)) = "", "", INDEX(Номинал, ROW(K361)))</f>
        <v/>
      </c>
      <c r="G363" s="119" t="str" cm="1">
        <f t="array" ref="G363">IF(INDEX(Ток_утечки_УЗО, ROW(L361)) = "", "", INDEX(Ток_утечки_УЗО, ROW(L361)))</f>
        <v/>
      </c>
      <c r="H363" s="119" t="str" cm="1">
        <f t="array" ref="H363">IF(INDEX(Марка_кабеля, ROW(M361)) = "", "", INDEX(Марка_кабеля, ROW(M361)))</f>
        <v/>
      </c>
      <c r="I363" s="119" t="str" cm="1">
        <f t="array" ref="I363">IF(INDEX(Сечение, ROW(N361)) = "", "", INDEX(Сечение, ROW(N361)))</f>
        <v/>
      </c>
      <c r="J363" s="119" t="str" cm="1">
        <f t="array" ref="J363">IF(INDEX(Фаза, ROW(O361)) = "", "", INDEX(Фаза, ROW(O361)))</f>
        <v/>
      </c>
      <c r="K363" s="119" t="str" cm="1">
        <f t="array" ref="K363">IF(INDEX(РЕ, ROW(P361)) = "", "", INDEX(РЕ, ROW(P361)))</f>
        <v/>
      </c>
      <c r="L363" s="119" t="str" cm="1">
        <f t="array" ref="L363">IF(INDEX(Класс, ROW(S361)) = "", "", INDEX(Класс, ROW(S361)))</f>
        <v/>
      </c>
      <c r="M363" s="119" t="str" cm="1">
        <f t="array" ref="M363">IF(INDEX(Установленная_мощность, ROW(U361)) = "", "", INDEX(Установленная_мощность, ROW(U361)))</f>
        <v/>
      </c>
      <c r="N363" s="119" t="str" cm="1">
        <f t="array" ref="N363">IF(INDEX(Расчетный_ток, ROW(V361)) = "", "", INDEX(Расчетный_ток, ROW(V361)))</f>
        <v/>
      </c>
      <c r="O363" s="119" t="str" cm="1">
        <f t="array" ref="O363">IF(INDEX(Наименование_потребителя, ROW(W361)) = "", "", INDEX(Наименование_потребителя, ROW(W361)))</f>
        <v/>
      </c>
      <c r="P363" s="119" t="str" cm="1">
        <f t="array" ref="P363">IF(INDEX(Условное_обозначение, ROW(X361)) = "", "", INDEX(Условное_обозначение, ROW(X361)))</f>
        <v/>
      </c>
    </row>
    <row r="364" spans="1:16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IF(INDEX(Тип, ROW(H362)) = "", "", INDEX(Тип, ROW(H362)))</f>
        <v/>
      </c>
      <c r="D364" s="119" t="str" cm="1">
        <f t="array" ref="D364">IF(INDEX(Автомат, ROW(I362)) = "", "", INDEX(Автомат, ROW(I362)))</f>
        <v/>
      </c>
      <c r="E364" s="119" t="str" cm="1">
        <f t="array" ref="E364">IF(INDEX(Производитель, ROW(J362)) = "", "", INDEX(Производитель, ROW(J362)))</f>
        <v/>
      </c>
      <c r="F364" s="119" t="str" cm="1">
        <f t="array" ref="F364">IF(INDEX(Номинал, ROW(K362)) = "", "", INDEX(Номинал, ROW(K362)))</f>
        <v/>
      </c>
      <c r="G364" s="119" t="str" cm="1">
        <f t="array" ref="G364">IF(INDEX(Ток_утечки_УЗО, ROW(L362)) = "", "", INDEX(Ток_утечки_УЗО, ROW(L362)))</f>
        <v/>
      </c>
      <c r="H364" s="119" t="str" cm="1">
        <f t="array" ref="H364">IF(INDEX(Марка_кабеля, ROW(M362)) = "", "", INDEX(Марка_кабеля, ROW(M362)))</f>
        <v/>
      </c>
      <c r="I364" s="119" t="str" cm="1">
        <f t="array" ref="I364">IF(INDEX(Сечение, ROW(N362)) = "", "", INDEX(Сечение, ROW(N362)))</f>
        <v/>
      </c>
      <c r="J364" s="119" t="str" cm="1">
        <f t="array" ref="J364">IF(INDEX(Фаза, ROW(O362)) = "", "", INDEX(Фаза, ROW(O362)))</f>
        <v/>
      </c>
      <c r="K364" s="119" t="str" cm="1">
        <f t="array" ref="K364">IF(INDEX(РЕ, ROW(P362)) = "", "", INDEX(РЕ, ROW(P362)))</f>
        <v/>
      </c>
      <c r="L364" s="119" t="str" cm="1">
        <f t="array" ref="L364">IF(INDEX(Класс, ROW(S362)) = "", "", INDEX(Класс, ROW(S362)))</f>
        <v/>
      </c>
      <c r="M364" s="119" t="str" cm="1">
        <f t="array" ref="M364">IF(INDEX(Установленная_мощность, ROW(U362)) = "", "", INDEX(Установленная_мощность, ROW(U362)))</f>
        <v/>
      </c>
      <c r="N364" s="119" t="str" cm="1">
        <f t="array" ref="N364">IF(INDEX(Расчетный_ток, ROW(V362)) = "", "", INDEX(Расчетный_ток, ROW(V362)))</f>
        <v/>
      </c>
      <c r="O364" s="119" t="str" cm="1">
        <f t="array" ref="O364">IF(INDEX(Наименование_потребителя, ROW(W362)) = "", "", INDEX(Наименование_потребителя, ROW(W362)))</f>
        <v/>
      </c>
      <c r="P364" s="119" t="str" cm="1">
        <f t="array" ref="P364">IF(INDEX(Условное_обозначение, ROW(X362)) = "", "", INDEX(Условное_обозначение, ROW(X362)))</f>
        <v/>
      </c>
    </row>
    <row r="365" spans="1:16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IF(INDEX(Тип, ROW(H363)) = "", "", INDEX(Тип, ROW(H363)))</f>
        <v/>
      </c>
      <c r="D365" s="119" t="str" cm="1">
        <f t="array" ref="D365">IF(INDEX(Автомат, ROW(I363)) = "", "", INDEX(Автомат, ROW(I363)))</f>
        <v/>
      </c>
      <c r="E365" s="119" t="str" cm="1">
        <f t="array" ref="E365">IF(INDEX(Производитель, ROW(J363)) = "", "", INDEX(Производитель, ROW(J363)))</f>
        <v/>
      </c>
      <c r="F365" s="119" t="str" cm="1">
        <f t="array" ref="F365">IF(INDEX(Номинал, ROW(K363)) = "", "", INDEX(Номинал, ROW(K363)))</f>
        <v/>
      </c>
      <c r="G365" s="119" t="str" cm="1">
        <f t="array" ref="G365">IF(INDEX(Ток_утечки_УЗО, ROW(L363)) = "", "", INDEX(Ток_утечки_УЗО, ROW(L363)))</f>
        <v/>
      </c>
      <c r="H365" s="119" t="str" cm="1">
        <f t="array" ref="H365">IF(INDEX(Марка_кабеля, ROW(M363)) = "", "", INDEX(Марка_кабеля, ROW(M363)))</f>
        <v/>
      </c>
      <c r="I365" s="119" t="str" cm="1">
        <f t="array" ref="I365">IF(INDEX(Сечение, ROW(N363)) = "", "", INDEX(Сечение, ROW(N363)))</f>
        <v/>
      </c>
      <c r="J365" s="119" t="str" cm="1">
        <f t="array" ref="J365">IF(INDEX(Фаза, ROW(O363)) = "", "", INDEX(Фаза, ROW(O363)))</f>
        <v/>
      </c>
      <c r="K365" s="119" t="str" cm="1">
        <f t="array" ref="K365">IF(INDEX(РЕ, ROW(P363)) = "", "", INDEX(РЕ, ROW(P363)))</f>
        <v/>
      </c>
      <c r="L365" s="119" t="str" cm="1">
        <f t="array" ref="L365">IF(INDEX(Класс, ROW(S363)) = "", "", INDEX(Класс, ROW(S363)))</f>
        <v/>
      </c>
      <c r="M365" s="119" t="str" cm="1">
        <f t="array" ref="M365">IF(INDEX(Установленная_мощность, ROW(U363)) = "", "", INDEX(Установленная_мощность, ROW(U363)))</f>
        <v/>
      </c>
      <c r="N365" s="119" t="str" cm="1">
        <f t="array" ref="N365">IF(INDEX(Расчетный_ток, ROW(V363)) = "", "", INDEX(Расчетный_ток, ROW(V363)))</f>
        <v/>
      </c>
      <c r="O365" s="119" t="str" cm="1">
        <f t="array" ref="O365">IF(INDEX(Наименование_потребителя, ROW(W363)) = "", "", INDEX(Наименование_потребителя, ROW(W363)))</f>
        <v/>
      </c>
      <c r="P365" s="119" t="str" cm="1">
        <f t="array" ref="P365">IF(INDEX(Условное_обозначение, ROW(X363)) = "", "", INDEX(Условное_обозначение, ROW(X363)))</f>
        <v/>
      </c>
    </row>
    <row r="366" spans="1:16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IF(INDEX(Тип, ROW(H364)) = "", "", INDEX(Тип, ROW(H364)))</f>
        <v/>
      </c>
      <c r="D366" s="119" t="str" cm="1">
        <f t="array" ref="D366">IF(INDEX(Автомат, ROW(I364)) = "", "", INDEX(Автомат, ROW(I364)))</f>
        <v/>
      </c>
      <c r="E366" s="119" t="str" cm="1">
        <f t="array" ref="E366">IF(INDEX(Производитель, ROW(J364)) = "", "", INDEX(Производитель, ROW(J364)))</f>
        <v/>
      </c>
      <c r="F366" s="119" t="str" cm="1">
        <f t="array" ref="F366">IF(INDEX(Номинал, ROW(K364)) = "", "", INDEX(Номинал, ROW(K364)))</f>
        <v/>
      </c>
      <c r="G366" s="119" t="str" cm="1">
        <f t="array" ref="G366">IF(INDEX(Ток_утечки_УЗО, ROW(L364)) = "", "", INDEX(Ток_утечки_УЗО, ROW(L364)))</f>
        <v/>
      </c>
      <c r="H366" s="119" t="str" cm="1">
        <f t="array" ref="H366">IF(INDEX(Марка_кабеля, ROW(M364)) = "", "", INDEX(Марка_кабеля, ROW(M364)))</f>
        <v/>
      </c>
      <c r="I366" s="119" t="str" cm="1">
        <f t="array" ref="I366">IF(INDEX(Сечение, ROW(N364)) = "", "", INDEX(Сечение, ROW(N364)))</f>
        <v/>
      </c>
      <c r="J366" s="119" t="str" cm="1">
        <f t="array" ref="J366">IF(INDEX(Фаза, ROW(O364)) = "", "", INDEX(Фаза, ROW(O364)))</f>
        <v/>
      </c>
      <c r="K366" s="119" t="str" cm="1">
        <f t="array" ref="K366">IF(INDEX(РЕ, ROW(P364)) = "", "", INDEX(РЕ, ROW(P364)))</f>
        <v/>
      </c>
      <c r="L366" s="119" t="str" cm="1">
        <f t="array" ref="L366">IF(INDEX(Класс, ROW(S364)) = "", "", INDEX(Класс, ROW(S364)))</f>
        <v/>
      </c>
      <c r="M366" s="119" t="str" cm="1">
        <f t="array" ref="M366">IF(INDEX(Установленная_мощность, ROW(U364)) = "", "", INDEX(Установленная_мощность, ROW(U364)))</f>
        <v/>
      </c>
      <c r="N366" s="119" t="str" cm="1">
        <f t="array" ref="N366">IF(INDEX(Расчетный_ток, ROW(V364)) = "", "", INDEX(Расчетный_ток, ROW(V364)))</f>
        <v/>
      </c>
      <c r="O366" s="119" t="str" cm="1">
        <f t="array" ref="O366">IF(INDEX(Наименование_потребителя, ROW(W364)) = "", "", INDEX(Наименование_потребителя, ROW(W364)))</f>
        <v/>
      </c>
      <c r="P366" s="119" t="str" cm="1">
        <f t="array" ref="P366">IF(INDEX(Условное_обозначение, ROW(X364)) = "", "", INDEX(Условное_обозначение, ROW(X364)))</f>
        <v/>
      </c>
    </row>
    <row r="367" spans="1:16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IF(INDEX(Тип, ROW(H365)) = "", "", INDEX(Тип, ROW(H365)))</f>
        <v/>
      </c>
      <c r="D367" s="119" t="str" cm="1">
        <f t="array" ref="D367">IF(INDEX(Автомат, ROW(I365)) = "", "", INDEX(Автомат, ROW(I365)))</f>
        <v/>
      </c>
      <c r="E367" s="119" t="str" cm="1">
        <f t="array" ref="E367">IF(INDEX(Производитель, ROW(J365)) = "", "", INDEX(Производитель, ROW(J365)))</f>
        <v/>
      </c>
      <c r="F367" s="119" t="str" cm="1">
        <f t="array" ref="F367">IF(INDEX(Номинал, ROW(K365)) = "", "", INDEX(Номинал, ROW(K365)))</f>
        <v/>
      </c>
      <c r="G367" s="119" t="str" cm="1">
        <f t="array" ref="G367">IF(INDEX(Ток_утечки_УЗО, ROW(L365)) = "", "", INDEX(Ток_утечки_УЗО, ROW(L365)))</f>
        <v/>
      </c>
      <c r="H367" s="119" t="str" cm="1">
        <f t="array" ref="H367">IF(INDEX(Марка_кабеля, ROW(M365)) = "", "", INDEX(Марка_кабеля, ROW(M365)))</f>
        <v/>
      </c>
      <c r="I367" s="119" t="str" cm="1">
        <f t="array" ref="I367">IF(INDEX(Сечение, ROW(N365)) = "", "", INDEX(Сечение, ROW(N365)))</f>
        <v/>
      </c>
      <c r="J367" s="119" t="str" cm="1">
        <f t="array" ref="J367">IF(INDEX(Фаза, ROW(O365)) = "", "", INDEX(Фаза, ROW(O365)))</f>
        <v/>
      </c>
      <c r="K367" s="119" t="str" cm="1">
        <f t="array" ref="K367">IF(INDEX(РЕ, ROW(P365)) = "", "", INDEX(РЕ, ROW(P365)))</f>
        <v/>
      </c>
      <c r="L367" s="119" t="str" cm="1">
        <f t="array" ref="L367">IF(INDEX(Класс, ROW(S365)) = "", "", INDEX(Класс, ROW(S365)))</f>
        <v/>
      </c>
      <c r="M367" s="119" t="str" cm="1">
        <f t="array" ref="M367">IF(INDEX(Установленная_мощность, ROW(U365)) = "", "", INDEX(Установленная_мощность, ROW(U365)))</f>
        <v/>
      </c>
      <c r="N367" s="119" t="str" cm="1">
        <f t="array" ref="N367">IF(INDEX(Расчетный_ток, ROW(V365)) = "", "", INDEX(Расчетный_ток, ROW(V365)))</f>
        <v/>
      </c>
      <c r="O367" s="119" t="str" cm="1">
        <f t="array" ref="O367">IF(INDEX(Наименование_потребителя, ROW(W365)) = "", "", INDEX(Наименование_потребителя, ROW(W365)))</f>
        <v/>
      </c>
      <c r="P367" s="119" t="str" cm="1">
        <f t="array" ref="P367">IF(INDEX(Условное_обозначение, ROW(X365)) = "", "", INDEX(Условное_обозначение, ROW(X365)))</f>
        <v/>
      </c>
    </row>
    <row r="368" spans="1:16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IF(INDEX(Тип, ROW(H366)) = "", "", INDEX(Тип, ROW(H366)))</f>
        <v/>
      </c>
      <c r="D368" s="119" t="str" cm="1">
        <f t="array" ref="D368">IF(INDEX(Автомат, ROW(I366)) = "", "", INDEX(Автомат, ROW(I366)))</f>
        <v/>
      </c>
      <c r="E368" s="119" t="str" cm="1">
        <f t="array" ref="E368">IF(INDEX(Производитель, ROW(J366)) = "", "", INDEX(Производитель, ROW(J366)))</f>
        <v/>
      </c>
      <c r="F368" s="119" t="str" cm="1">
        <f t="array" ref="F368">IF(INDEX(Номинал, ROW(K366)) = "", "", INDEX(Номинал, ROW(K366)))</f>
        <v/>
      </c>
      <c r="G368" s="119" t="str" cm="1">
        <f t="array" ref="G368">IF(INDEX(Ток_утечки_УЗО, ROW(L366)) = "", "", INDEX(Ток_утечки_УЗО, ROW(L366)))</f>
        <v/>
      </c>
      <c r="H368" s="119" t="str" cm="1">
        <f t="array" ref="H368">IF(INDEX(Марка_кабеля, ROW(M366)) = "", "", INDEX(Марка_кабеля, ROW(M366)))</f>
        <v/>
      </c>
      <c r="I368" s="119" t="str" cm="1">
        <f t="array" ref="I368">IF(INDEX(Сечение, ROW(N366)) = "", "", INDEX(Сечение, ROW(N366)))</f>
        <v/>
      </c>
      <c r="J368" s="119" t="str" cm="1">
        <f t="array" ref="J368">IF(INDEX(Фаза, ROW(O366)) = "", "", INDEX(Фаза, ROW(O366)))</f>
        <v/>
      </c>
      <c r="K368" s="119" t="str" cm="1">
        <f t="array" ref="K368">IF(INDEX(РЕ, ROW(P366)) = "", "", INDEX(РЕ, ROW(P366)))</f>
        <v/>
      </c>
      <c r="L368" s="119" t="str" cm="1">
        <f t="array" ref="L368">IF(INDEX(Класс, ROW(S366)) = "", "", INDEX(Класс, ROW(S366)))</f>
        <v/>
      </c>
      <c r="M368" s="119" t="str" cm="1">
        <f t="array" ref="M368">IF(INDEX(Установленная_мощность, ROW(U366)) = "", "", INDEX(Установленная_мощность, ROW(U366)))</f>
        <v/>
      </c>
      <c r="N368" s="119" t="str" cm="1">
        <f t="array" ref="N368">IF(INDEX(Расчетный_ток, ROW(V366)) = "", "", INDEX(Расчетный_ток, ROW(V366)))</f>
        <v/>
      </c>
      <c r="O368" s="119" t="str" cm="1">
        <f t="array" ref="O368">IF(INDEX(Наименование_потребителя, ROW(W366)) = "", "", INDEX(Наименование_потребителя, ROW(W366)))</f>
        <v/>
      </c>
      <c r="P368" s="119" t="str" cm="1">
        <f t="array" ref="P368">IF(INDEX(Условное_обозначение, ROW(X366)) = "", "", INDEX(Условное_обозначение, ROW(X366)))</f>
        <v/>
      </c>
    </row>
    <row r="369" spans="1:16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IF(INDEX(Тип, ROW(H367)) = "", "", INDEX(Тип, ROW(H367)))</f>
        <v/>
      </c>
      <c r="D369" s="119" t="str" cm="1">
        <f t="array" ref="D369">IF(INDEX(Автомат, ROW(I367)) = "", "", INDEX(Автомат, ROW(I367)))</f>
        <v/>
      </c>
      <c r="E369" s="119" t="str" cm="1">
        <f t="array" ref="E369">IF(INDEX(Производитель, ROW(J367)) = "", "", INDEX(Производитель, ROW(J367)))</f>
        <v/>
      </c>
      <c r="F369" s="119" t="str" cm="1">
        <f t="array" ref="F369">IF(INDEX(Номинал, ROW(K367)) = "", "", INDEX(Номинал, ROW(K367)))</f>
        <v/>
      </c>
      <c r="G369" s="119" t="str" cm="1">
        <f t="array" ref="G369">IF(INDEX(Ток_утечки_УЗО, ROW(L367)) = "", "", INDEX(Ток_утечки_УЗО, ROW(L367)))</f>
        <v/>
      </c>
      <c r="H369" s="119" t="str" cm="1">
        <f t="array" ref="H369">IF(INDEX(Марка_кабеля, ROW(M367)) = "", "", INDEX(Марка_кабеля, ROW(M367)))</f>
        <v/>
      </c>
      <c r="I369" s="119" t="str" cm="1">
        <f t="array" ref="I369">IF(INDEX(Сечение, ROW(N367)) = "", "", INDEX(Сечение, ROW(N367)))</f>
        <v/>
      </c>
      <c r="J369" s="119" t="str" cm="1">
        <f t="array" ref="J369">IF(INDEX(Фаза, ROW(O367)) = "", "", INDEX(Фаза, ROW(O367)))</f>
        <v/>
      </c>
      <c r="K369" s="119" t="str" cm="1">
        <f t="array" ref="K369">IF(INDEX(РЕ, ROW(P367)) = "", "", INDEX(РЕ, ROW(P367)))</f>
        <v/>
      </c>
      <c r="L369" s="119" t="str" cm="1">
        <f t="array" ref="L369">IF(INDEX(Класс, ROW(S367)) = "", "", INDEX(Класс, ROW(S367)))</f>
        <v/>
      </c>
      <c r="M369" s="119" t="str" cm="1">
        <f t="array" ref="M369">IF(INDEX(Установленная_мощность, ROW(U367)) = "", "", INDEX(Установленная_мощность, ROW(U367)))</f>
        <v/>
      </c>
      <c r="N369" s="119" t="str" cm="1">
        <f t="array" ref="N369">IF(INDEX(Расчетный_ток, ROW(V367)) = "", "", INDEX(Расчетный_ток, ROW(V367)))</f>
        <v/>
      </c>
      <c r="O369" s="119" t="str" cm="1">
        <f t="array" ref="O369">IF(INDEX(Наименование_потребителя, ROW(W367)) = "", "", INDEX(Наименование_потребителя, ROW(W367)))</f>
        <v/>
      </c>
      <c r="P369" s="119" t="str" cm="1">
        <f t="array" ref="P369">IF(INDEX(Условное_обозначение, ROW(X367)) = "", "", INDEX(Условное_обозначение, ROW(X367)))</f>
        <v/>
      </c>
    </row>
    <row r="370" spans="1:16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IF(INDEX(Тип, ROW(H368)) = "", "", INDEX(Тип, ROW(H368)))</f>
        <v/>
      </c>
      <c r="D370" s="119" t="str" cm="1">
        <f t="array" ref="D370">IF(INDEX(Автомат, ROW(I368)) = "", "", INDEX(Автомат, ROW(I368)))</f>
        <v/>
      </c>
      <c r="E370" s="119" t="str" cm="1">
        <f t="array" ref="E370">IF(INDEX(Производитель, ROW(J368)) = "", "", INDEX(Производитель, ROW(J368)))</f>
        <v/>
      </c>
      <c r="F370" s="119" t="str" cm="1">
        <f t="array" ref="F370">IF(INDEX(Номинал, ROW(K368)) = "", "", INDEX(Номинал, ROW(K368)))</f>
        <v/>
      </c>
      <c r="G370" s="119" t="str" cm="1">
        <f t="array" ref="G370">IF(INDEX(Ток_утечки_УЗО, ROW(L368)) = "", "", INDEX(Ток_утечки_УЗО, ROW(L368)))</f>
        <v/>
      </c>
      <c r="H370" s="119" t="str" cm="1">
        <f t="array" ref="H370">IF(INDEX(Марка_кабеля, ROW(M368)) = "", "", INDEX(Марка_кабеля, ROW(M368)))</f>
        <v/>
      </c>
      <c r="I370" s="119" t="str" cm="1">
        <f t="array" ref="I370">IF(INDEX(Сечение, ROW(N368)) = "", "", INDEX(Сечение, ROW(N368)))</f>
        <v/>
      </c>
      <c r="J370" s="119" t="str" cm="1">
        <f t="array" ref="J370">IF(INDEX(Фаза, ROW(O368)) = "", "", INDEX(Фаза, ROW(O368)))</f>
        <v/>
      </c>
      <c r="K370" s="119" t="str" cm="1">
        <f t="array" ref="K370">IF(INDEX(РЕ, ROW(P368)) = "", "", INDEX(РЕ, ROW(P368)))</f>
        <v/>
      </c>
      <c r="L370" s="119" t="str" cm="1">
        <f t="array" ref="L370">IF(INDEX(Класс, ROW(S368)) = "", "", INDEX(Класс, ROW(S368)))</f>
        <v/>
      </c>
      <c r="M370" s="119" t="str" cm="1">
        <f t="array" ref="M370">IF(INDEX(Установленная_мощность, ROW(U368)) = "", "", INDEX(Установленная_мощность, ROW(U368)))</f>
        <v/>
      </c>
      <c r="N370" s="119" t="str" cm="1">
        <f t="array" ref="N370">IF(INDEX(Расчетный_ток, ROW(V368)) = "", "", INDEX(Расчетный_ток, ROW(V368)))</f>
        <v/>
      </c>
      <c r="O370" s="119" t="str" cm="1">
        <f t="array" ref="O370">IF(INDEX(Наименование_потребителя, ROW(W368)) = "", "", INDEX(Наименование_потребителя, ROW(W368)))</f>
        <v/>
      </c>
      <c r="P370" s="119" t="str" cm="1">
        <f t="array" ref="P370">IF(INDEX(Условное_обозначение, ROW(X368)) = "", "", INDEX(Условное_обозначение, ROW(X368)))</f>
        <v/>
      </c>
    </row>
    <row r="371" spans="1:16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IF(INDEX(Тип, ROW(H369)) = "", "", INDEX(Тип, ROW(H369)))</f>
        <v/>
      </c>
      <c r="D371" s="119" t="str" cm="1">
        <f t="array" ref="D371">IF(INDEX(Автомат, ROW(I369)) = "", "", INDEX(Автомат, ROW(I369)))</f>
        <v/>
      </c>
      <c r="E371" s="119" t="str" cm="1">
        <f t="array" ref="E371">IF(INDEX(Производитель, ROW(J369)) = "", "", INDEX(Производитель, ROW(J369)))</f>
        <v/>
      </c>
      <c r="F371" s="119" t="str" cm="1">
        <f t="array" ref="F371">IF(INDEX(Номинал, ROW(K369)) = "", "", INDEX(Номинал, ROW(K369)))</f>
        <v/>
      </c>
      <c r="G371" s="119" t="str" cm="1">
        <f t="array" ref="G371">IF(INDEX(Ток_утечки_УЗО, ROW(L369)) = "", "", INDEX(Ток_утечки_УЗО, ROW(L369)))</f>
        <v/>
      </c>
      <c r="H371" s="119" t="str" cm="1">
        <f t="array" ref="H371">IF(INDEX(Марка_кабеля, ROW(M369)) = "", "", INDEX(Марка_кабеля, ROW(M369)))</f>
        <v/>
      </c>
      <c r="I371" s="119" t="str" cm="1">
        <f t="array" ref="I371">IF(INDEX(Сечение, ROW(N369)) = "", "", INDEX(Сечение, ROW(N369)))</f>
        <v/>
      </c>
      <c r="J371" s="119" t="str" cm="1">
        <f t="array" ref="J371">IF(INDEX(Фаза, ROW(O369)) = "", "", INDEX(Фаза, ROW(O369)))</f>
        <v/>
      </c>
      <c r="K371" s="119" t="str" cm="1">
        <f t="array" ref="K371">IF(INDEX(РЕ, ROW(P369)) = "", "", INDEX(РЕ, ROW(P369)))</f>
        <v/>
      </c>
      <c r="L371" s="119" t="str" cm="1">
        <f t="array" ref="L371">IF(INDEX(Класс, ROW(S369)) = "", "", INDEX(Класс, ROW(S369)))</f>
        <v/>
      </c>
      <c r="M371" s="119" t="str" cm="1">
        <f t="array" ref="M371">IF(INDEX(Установленная_мощность, ROW(U369)) = "", "", INDEX(Установленная_мощность, ROW(U369)))</f>
        <v/>
      </c>
      <c r="N371" s="119" t="str" cm="1">
        <f t="array" ref="N371">IF(INDEX(Расчетный_ток, ROW(V369)) = "", "", INDEX(Расчетный_ток, ROW(V369)))</f>
        <v/>
      </c>
      <c r="O371" s="119" t="str" cm="1">
        <f t="array" ref="O371">IF(INDEX(Наименование_потребителя, ROW(W369)) = "", "", INDEX(Наименование_потребителя, ROW(W369)))</f>
        <v/>
      </c>
      <c r="P371" s="119" t="str" cm="1">
        <f t="array" ref="P371">IF(INDEX(Условное_обозначение, ROW(X369)) = "", "", INDEX(Условное_обозначение, ROW(X369)))</f>
        <v/>
      </c>
    </row>
    <row r="372" spans="1:16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IF(INDEX(Тип, ROW(H370)) = "", "", INDEX(Тип, ROW(H370)))</f>
        <v/>
      </c>
      <c r="D372" s="119" t="str" cm="1">
        <f t="array" ref="D372">IF(INDEX(Автомат, ROW(I370)) = "", "", INDEX(Автомат, ROW(I370)))</f>
        <v/>
      </c>
      <c r="E372" s="119" t="str" cm="1">
        <f t="array" ref="E372">IF(INDEX(Производитель, ROW(J370)) = "", "", INDEX(Производитель, ROW(J370)))</f>
        <v/>
      </c>
      <c r="F372" s="119" t="str" cm="1">
        <f t="array" ref="F372">IF(INDEX(Номинал, ROW(K370)) = "", "", INDEX(Номинал, ROW(K370)))</f>
        <v/>
      </c>
      <c r="G372" s="119" t="str" cm="1">
        <f t="array" ref="G372">IF(INDEX(Ток_утечки_УЗО, ROW(L370)) = "", "", INDEX(Ток_утечки_УЗО, ROW(L370)))</f>
        <v/>
      </c>
      <c r="H372" s="119" t="str" cm="1">
        <f t="array" ref="H372">IF(INDEX(Марка_кабеля, ROW(M370)) = "", "", INDEX(Марка_кабеля, ROW(M370)))</f>
        <v/>
      </c>
      <c r="I372" s="119" t="str" cm="1">
        <f t="array" ref="I372">IF(INDEX(Сечение, ROW(N370)) = "", "", INDEX(Сечение, ROW(N370)))</f>
        <v/>
      </c>
      <c r="J372" s="119" t="str" cm="1">
        <f t="array" ref="J372">IF(INDEX(Фаза, ROW(O370)) = "", "", INDEX(Фаза, ROW(O370)))</f>
        <v/>
      </c>
      <c r="K372" s="119" t="str" cm="1">
        <f t="array" ref="K372">IF(INDEX(РЕ, ROW(P370)) = "", "", INDEX(РЕ, ROW(P370)))</f>
        <v/>
      </c>
      <c r="L372" s="119" t="str" cm="1">
        <f t="array" ref="L372">IF(INDEX(Класс, ROW(S370)) = "", "", INDEX(Класс, ROW(S370)))</f>
        <v/>
      </c>
      <c r="M372" s="119" t="str" cm="1">
        <f t="array" ref="M372">IF(INDEX(Установленная_мощность, ROW(U370)) = "", "", INDEX(Установленная_мощность, ROW(U370)))</f>
        <v/>
      </c>
      <c r="N372" s="119" t="str" cm="1">
        <f t="array" ref="N372">IF(INDEX(Расчетный_ток, ROW(V370)) = "", "", INDEX(Расчетный_ток, ROW(V370)))</f>
        <v/>
      </c>
      <c r="O372" s="119" t="str" cm="1">
        <f t="array" ref="O372">IF(INDEX(Наименование_потребителя, ROW(W370)) = "", "", INDEX(Наименование_потребителя, ROW(W370)))</f>
        <v/>
      </c>
      <c r="P372" s="119" t="str" cm="1">
        <f t="array" ref="P372">IF(INDEX(Условное_обозначение, ROW(X370)) = "", "", INDEX(Условное_обозначение, ROW(X370)))</f>
        <v/>
      </c>
    </row>
    <row r="373" spans="1:16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IF(INDEX(Тип, ROW(H371)) = "", "", INDEX(Тип, ROW(H371)))</f>
        <v/>
      </c>
      <c r="D373" s="119" t="str" cm="1">
        <f t="array" ref="D373">IF(INDEX(Автомат, ROW(I371)) = "", "", INDEX(Автомат, ROW(I371)))</f>
        <v/>
      </c>
      <c r="E373" s="119" t="str" cm="1">
        <f t="array" ref="E373">IF(INDEX(Производитель, ROW(J371)) = "", "", INDEX(Производитель, ROW(J371)))</f>
        <v/>
      </c>
      <c r="F373" s="119" t="str" cm="1">
        <f t="array" ref="F373">IF(INDEX(Номинал, ROW(K371)) = "", "", INDEX(Номинал, ROW(K371)))</f>
        <v/>
      </c>
      <c r="G373" s="119" t="str" cm="1">
        <f t="array" ref="G373">IF(INDEX(Ток_утечки_УЗО, ROW(L371)) = "", "", INDEX(Ток_утечки_УЗО, ROW(L371)))</f>
        <v/>
      </c>
      <c r="H373" s="119" t="str" cm="1">
        <f t="array" ref="H373">IF(INDEX(Марка_кабеля, ROW(M371)) = "", "", INDEX(Марка_кабеля, ROW(M371)))</f>
        <v/>
      </c>
      <c r="I373" s="119" t="str" cm="1">
        <f t="array" ref="I373">IF(INDEX(Сечение, ROW(N371)) = "", "", INDEX(Сечение, ROW(N371)))</f>
        <v/>
      </c>
      <c r="J373" s="119" t="str" cm="1">
        <f t="array" ref="J373">IF(INDEX(Фаза, ROW(O371)) = "", "", INDEX(Фаза, ROW(O371)))</f>
        <v/>
      </c>
      <c r="K373" s="119" t="str" cm="1">
        <f t="array" ref="K373">IF(INDEX(РЕ, ROW(P371)) = "", "", INDEX(РЕ, ROW(P371)))</f>
        <v/>
      </c>
      <c r="L373" s="119" t="str" cm="1">
        <f t="array" ref="L373">IF(INDEX(Класс, ROW(S371)) = "", "", INDEX(Класс, ROW(S371)))</f>
        <v/>
      </c>
      <c r="M373" s="119" t="str" cm="1">
        <f t="array" ref="M373">IF(INDEX(Установленная_мощность, ROW(U371)) = "", "", INDEX(Установленная_мощность, ROW(U371)))</f>
        <v/>
      </c>
      <c r="N373" s="119" t="str" cm="1">
        <f t="array" ref="N373">IF(INDEX(Расчетный_ток, ROW(V371)) = "", "", INDEX(Расчетный_ток, ROW(V371)))</f>
        <v/>
      </c>
      <c r="O373" s="119" t="str" cm="1">
        <f t="array" ref="O373">IF(INDEX(Наименование_потребителя, ROW(W371)) = "", "", INDEX(Наименование_потребителя, ROW(W371)))</f>
        <v/>
      </c>
      <c r="P373" s="119" t="str" cm="1">
        <f t="array" ref="P373">IF(INDEX(Условное_обозначение, ROW(X371)) = "", "", INDEX(Условное_обозначение, ROW(X371)))</f>
        <v/>
      </c>
    </row>
    <row r="374" spans="1:16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IF(INDEX(Тип, ROW(H372)) = "", "", INDEX(Тип, ROW(H372)))</f>
        <v/>
      </c>
      <c r="D374" s="119" t="str" cm="1">
        <f t="array" ref="D374">IF(INDEX(Автомат, ROW(I372)) = "", "", INDEX(Автомат, ROW(I372)))</f>
        <v/>
      </c>
      <c r="E374" s="119" t="str" cm="1">
        <f t="array" ref="E374">IF(INDEX(Производитель, ROW(J372)) = "", "", INDEX(Производитель, ROW(J372)))</f>
        <v/>
      </c>
      <c r="F374" s="119" t="str" cm="1">
        <f t="array" ref="F374">IF(INDEX(Номинал, ROW(K372)) = "", "", INDEX(Номинал, ROW(K372)))</f>
        <v/>
      </c>
      <c r="G374" s="119" t="str" cm="1">
        <f t="array" ref="G374">IF(INDEX(Ток_утечки_УЗО, ROW(L372)) = "", "", INDEX(Ток_утечки_УЗО, ROW(L372)))</f>
        <v/>
      </c>
      <c r="H374" s="119" t="str" cm="1">
        <f t="array" ref="H374">IF(INDEX(Марка_кабеля, ROW(M372)) = "", "", INDEX(Марка_кабеля, ROW(M372)))</f>
        <v/>
      </c>
      <c r="I374" s="119" t="str" cm="1">
        <f t="array" ref="I374">IF(INDEX(Сечение, ROW(N372)) = "", "", INDEX(Сечение, ROW(N372)))</f>
        <v/>
      </c>
      <c r="J374" s="119" t="str" cm="1">
        <f t="array" ref="J374">IF(INDEX(Фаза, ROW(O372)) = "", "", INDEX(Фаза, ROW(O372)))</f>
        <v/>
      </c>
      <c r="K374" s="119" t="str" cm="1">
        <f t="array" ref="K374">IF(INDEX(РЕ, ROW(P372)) = "", "", INDEX(РЕ, ROW(P372)))</f>
        <v/>
      </c>
      <c r="L374" s="119" t="str" cm="1">
        <f t="array" ref="L374">IF(INDEX(Класс, ROW(S372)) = "", "", INDEX(Класс, ROW(S372)))</f>
        <v/>
      </c>
      <c r="M374" s="119" t="str" cm="1">
        <f t="array" ref="M374">IF(INDEX(Установленная_мощность, ROW(U372)) = "", "", INDEX(Установленная_мощность, ROW(U372)))</f>
        <v/>
      </c>
      <c r="N374" s="119" t="str" cm="1">
        <f t="array" ref="N374">IF(INDEX(Расчетный_ток, ROW(V372)) = "", "", INDEX(Расчетный_ток, ROW(V372)))</f>
        <v/>
      </c>
      <c r="O374" s="119" t="str" cm="1">
        <f t="array" ref="O374">IF(INDEX(Наименование_потребителя, ROW(W372)) = "", "", INDEX(Наименование_потребителя, ROW(W372)))</f>
        <v/>
      </c>
      <c r="P374" s="119" t="str" cm="1">
        <f t="array" ref="P374">IF(INDEX(Условное_обозначение, ROW(X372)) = "", "", INDEX(Условное_обозначение, ROW(X372)))</f>
        <v/>
      </c>
    </row>
    <row r="375" spans="1:16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IF(INDEX(Тип, ROW(H373)) = "", "", INDEX(Тип, ROW(H373)))</f>
        <v/>
      </c>
      <c r="D375" s="119" t="str" cm="1">
        <f t="array" ref="D375">IF(INDEX(Автомат, ROW(I373)) = "", "", INDEX(Автомат, ROW(I373)))</f>
        <v/>
      </c>
      <c r="E375" s="119" t="str" cm="1">
        <f t="array" ref="E375">IF(INDEX(Производитель, ROW(J373)) = "", "", INDEX(Производитель, ROW(J373)))</f>
        <v/>
      </c>
      <c r="F375" s="119" t="str" cm="1">
        <f t="array" ref="F375">IF(INDEX(Номинал, ROW(K373)) = "", "", INDEX(Номинал, ROW(K373)))</f>
        <v/>
      </c>
      <c r="G375" s="119" t="str" cm="1">
        <f t="array" ref="G375">IF(INDEX(Ток_утечки_УЗО, ROW(L373)) = "", "", INDEX(Ток_утечки_УЗО, ROW(L373)))</f>
        <v/>
      </c>
      <c r="H375" s="119" t="str" cm="1">
        <f t="array" ref="H375">IF(INDEX(Марка_кабеля, ROW(M373)) = "", "", INDEX(Марка_кабеля, ROW(M373)))</f>
        <v/>
      </c>
      <c r="I375" s="119" t="str" cm="1">
        <f t="array" ref="I375">IF(INDEX(Сечение, ROW(N373)) = "", "", INDEX(Сечение, ROW(N373)))</f>
        <v/>
      </c>
      <c r="J375" s="119" t="str" cm="1">
        <f t="array" ref="J375">IF(INDEX(Фаза, ROW(O373)) = "", "", INDEX(Фаза, ROW(O373)))</f>
        <v/>
      </c>
      <c r="K375" s="119" t="str" cm="1">
        <f t="array" ref="K375">IF(INDEX(РЕ, ROW(P373)) = "", "", INDEX(РЕ, ROW(P373)))</f>
        <v/>
      </c>
      <c r="L375" s="119" t="str" cm="1">
        <f t="array" ref="L375">IF(INDEX(Класс, ROW(S373)) = "", "", INDEX(Класс, ROW(S373)))</f>
        <v/>
      </c>
      <c r="M375" s="119" t="str" cm="1">
        <f t="array" ref="M375">IF(INDEX(Установленная_мощность, ROW(U373)) = "", "", INDEX(Установленная_мощность, ROW(U373)))</f>
        <v/>
      </c>
      <c r="N375" s="119" t="str" cm="1">
        <f t="array" ref="N375">IF(INDEX(Расчетный_ток, ROW(V373)) = "", "", INDEX(Расчетный_ток, ROW(V373)))</f>
        <v/>
      </c>
      <c r="O375" s="119" t="str" cm="1">
        <f t="array" ref="O375">IF(INDEX(Наименование_потребителя, ROW(W373)) = "", "", INDEX(Наименование_потребителя, ROW(W373)))</f>
        <v/>
      </c>
      <c r="P375" s="119" t="str" cm="1">
        <f t="array" ref="P375">IF(INDEX(Условное_обозначение, ROW(X373)) = "", "", INDEX(Условное_обозначение, ROW(X373)))</f>
        <v/>
      </c>
    </row>
    <row r="376" spans="1:16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IF(INDEX(Тип, ROW(H374)) = "", "", INDEX(Тип, ROW(H374)))</f>
        <v/>
      </c>
      <c r="D376" s="119" t="str" cm="1">
        <f t="array" ref="D376">IF(INDEX(Автомат, ROW(I374)) = "", "", INDEX(Автомат, ROW(I374)))</f>
        <v/>
      </c>
      <c r="E376" s="119" t="str" cm="1">
        <f t="array" ref="E376">IF(INDEX(Производитель, ROW(J374)) = "", "", INDEX(Производитель, ROW(J374)))</f>
        <v/>
      </c>
      <c r="F376" s="119" t="str" cm="1">
        <f t="array" ref="F376">IF(INDEX(Номинал, ROW(K374)) = "", "", INDEX(Номинал, ROW(K374)))</f>
        <v/>
      </c>
      <c r="G376" s="119" t="str" cm="1">
        <f t="array" ref="G376">IF(INDEX(Ток_утечки_УЗО, ROW(L374)) = "", "", INDEX(Ток_утечки_УЗО, ROW(L374)))</f>
        <v/>
      </c>
      <c r="H376" s="119" t="str" cm="1">
        <f t="array" ref="H376">IF(INDEX(Марка_кабеля, ROW(M374)) = "", "", INDEX(Марка_кабеля, ROW(M374)))</f>
        <v/>
      </c>
      <c r="I376" s="119" t="str" cm="1">
        <f t="array" ref="I376">IF(INDEX(Сечение, ROW(N374)) = "", "", INDEX(Сечение, ROW(N374)))</f>
        <v/>
      </c>
      <c r="J376" s="119" t="str" cm="1">
        <f t="array" ref="J376">IF(INDEX(Фаза, ROW(O374)) = "", "", INDEX(Фаза, ROW(O374)))</f>
        <v/>
      </c>
      <c r="K376" s="119" t="str" cm="1">
        <f t="array" ref="K376">IF(INDEX(РЕ, ROW(P374)) = "", "", INDEX(РЕ, ROW(P374)))</f>
        <v/>
      </c>
      <c r="L376" s="119" t="str" cm="1">
        <f t="array" ref="L376">IF(INDEX(Класс, ROW(S374)) = "", "", INDEX(Класс, ROW(S374)))</f>
        <v/>
      </c>
      <c r="M376" s="119" t="str" cm="1">
        <f t="array" ref="M376">IF(INDEX(Установленная_мощность, ROW(U374)) = "", "", INDEX(Установленная_мощность, ROW(U374)))</f>
        <v/>
      </c>
      <c r="N376" s="119" t="str" cm="1">
        <f t="array" ref="N376">IF(INDEX(Расчетный_ток, ROW(V374)) = "", "", INDEX(Расчетный_ток, ROW(V374)))</f>
        <v/>
      </c>
      <c r="O376" s="119" t="str" cm="1">
        <f t="array" ref="O376">IF(INDEX(Наименование_потребителя, ROW(W374)) = "", "", INDEX(Наименование_потребителя, ROW(W374)))</f>
        <v/>
      </c>
      <c r="P376" s="119" t="str" cm="1">
        <f t="array" ref="P376">IF(INDEX(Условное_обозначение, ROW(X374)) = "", "", INDEX(Условное_обозначение, ROW(X374)))</f>
        <v/>
      </c>
    </row>
    <row r="377" spans="1:16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IF(INDEX(Тип, ROW(H375)) = "", "", INDEX(Тип, ROW(H375)))</f>
        <v/>
      </c>
      <c r="D377" s="119" t="str" cm="1">
        <f t="array" ref="D377">IF(INDEX(Автомат, ROW(I375)) = "", "", INDEX(Автомат, ROW(I375)))</f>
        <v/>
      </c>
      <c r="E377" s="119" t="str" cm="1">
        <f t="array" ref="E377">IF(INDEX(Производитель, ROW(J375)) = "", "", INDEX(Производитель, ROW(J375)))</f>
        <v/>
      </c>
      <c r="F377" s="119" t="str" cm="1">
        <f t="array" ref="F377">IF(INDEX(Номинал, ROW(K375)) = "", "", INDEX(Номинал, ROW(K375)))</f>
        <v/>
      </c>
      <c r="G377" s="119" t="str" cm="1">
        <f t="array" ref="G377">IF(INDEX(Ток_утечки_УЗО, ROW(L375)) = "", "", INDEX(Ток_утечки_УЗО, ROW(L375)))</f>
        <v/>
      </c>
      <c r="H377" s="119" t="str" cm="1">
        <f t="array" ref="H377">IF(INDEX(Марка_кабеля, ROW(M375)) = "", "", INDEX(Марка_кабеля, ROW(M375)))</f>
        <v/>
      </c>
      <c r="I377" s="119" t="str" cm="1">
        <f t="array" ref="I377">IF(INDEX(Сечение, ROW(N375)) = "", "", INDEX(Сечение, ROW(N375)))</f>
        <v/>
      </c>
      <c r="J377" s="119" t="str" cm="1">
        <f t="array" ref="J377">IF(INDEX(Фаза, ROW(O375)) = "", "", INDEX(Фаза, ROW(O375)))</f>
        <v/>
      </c>
      <c r="K377" s="119" t="str" cm="1">
        <f t="array" ref="K377">IF(INDEX(РЕ, ROW(P375)) = "", "", INDEX(РЕ, ROW(P375)))</f>
        <v/>
      </c>
      <c r="L377" s="119" t="str" cm="1">
        <f t="array" ref="L377">IF(INDEX(Класс, ROW(S375)) = "", "", INDEX(Класс, ROW(S375)))</f>
        <v/>
      </c>
      <c r="M377" s="119" t="str" cm="1">
        <f t="array" ref="M377">IF(INDEX(Установленная_мощность, ROW(U375)) = "", "", INDEX(Установленная_мощность, ROW(U375)))</f>
        <v/>
      </c>
      <c r="N377" s="119" t="str" cm="1">
        <f t="array" ref="N377">IF(INDEX(Расчетный_ток, ROW(V375)) = "", "", INDEX(Расчетный_ток, ROW(V375)))</f>
        <v/>
      </c>
      <c r="O377" s="119" t="str" cm="1">
        <f t="array" ref="O377">IF(INDEX(Наименование_потребителя, ROW(W375)) = "", "", INDEX(Наименование_потребителя, ROW(W375)))</f>
        <v/>
      </c>
      <c r="P377" s="119" t="str" cm="1">
        <f t="array" ref="P377">IF(INDEX(Условное_обозначение, ROW(X375)) = "", "", INDEX(Условное_обозначение, ROW(X375)))</f>
        <v/>
      </c>
    </row>
    <row r="378" spans="1:16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IF(INDEX(Тип, ROW(H376)) = "", "", INDEX(Тип, ROW(H376)))</f>
        <v/>
      </c>
      <c r="D378" s="119" t="str" cm="1">
        <f t="array" ref="D378">IF(INDEX(Автомат, ROW(I376)) = "", "", INDEX(Автомат, ROW(I376)))</f>
        <v/>
      </c>
      <c r="E378" s="119" t="str" cm="1">
        <f t="array" ref="E378">IF(INDEX(Производитель, ROW(J376)) = "", "", INDEX(Производитель, ROW(J376)))</f>
        <v/>
      </c>
      <c r="F378" s="119" t="str" cm="1">
        <f t="array" ref="F378">IF(INDEX(Номинал, ROW(K376)) = "", "", INDEX(Номинал, ROW(K376)))</f>
        <v/>
      </c>
      <c r="G378" s="119" t="str" cm="1">
        <f t="array" ref="G378">IF(INDEX(Ток_утечки_УЗО, ROW(L376)) = "", "", INDEX(Ток_утечки_УЗО, ROW(L376)))</f>
        <v/>
      </c>
      <c r="H378" s="119" t="str" cm="1">
        <f t="array" ref="H378">IF(INDEX(Марка_кабеля, ROW(M376)) = "", "", INDEX(Марка_кабеля, ROW(M376)))</f>
        <v/>
      </c>
      <c r="I378" s="119" t="str" cm="1">
        <f t="array" ref="I378">IF(INDEX(Сечение, ROW(N376)) = "", "", INDEX(Сечение, ROW(N376)))</f>
        <v/>
      </c>
      <c r="J378" s="119" t="str" cm="1">
        <f t="array" ref="J378">IF(INDEX(Фаза, ROW(O376)) = "", "", INDEX(Фаза, ROW(O376)))</f>
        <v/>
      </c>
      <c r="K378" s="119" t="str" cm="1">
        <f t="array" ref="K378">IF(INDEX(РЕ, ROW(P376)) = "", "", INDEX(РЕ, ROW(P376)))</f>
        <v/>
      </c>
      <c r="L378" s="119" t="str" cm="1">
        <f t="array" ref="L378">IF(INDEX(Класс, ROW(S376)) = "", "", INDEX(Класс, ROW(S376)))</f>
        <v/>
      </c>
      <c r="M378" s="119" t="str" cm="1">
        <f t="array" ref="M378">IF(INDEX(Установленная_мощность, ROW(U376)) = "", "", INDEX(Установленная_мощность, ROW(U376)))</f>
        <v/>
      </c>
      <c r="N378" s="119" t="str" cm="1">
        <f t="array" ref="N378">IF(INDEX(Расчетный_ток, ROW(V376)) = "", "", INDEX(Расчетный_ток, ROW(V376)))</f>
        <v/>
      </c>
      <c r="O378" s="119" t="str" cm="1">
        <f t="array" ref="O378">IF(INDEX(Наименование_потребителя, ROW(W376)) = "", "", INDEX(Наименование_потребителя, ROW(W376)))</f>
        <v/>
      </c>
      <c r="P378" s="119" t="str" cm="1">
        <f t="array" ref="P378">IF(INDEX(Условное_обозначение, ROW(X376)) = "", "", INDEX(Условное_обозначение, ROW(X376)))</f>
        <v/>
      </c>
    </row>
    <row r="379" spans="1:16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IF(INDEX(Тип, ROW(H377)) = "", "", INDEX(Тип, ROW(H377)))</f>
        <v/>
      </c>
      <c r="D379" s="119" t="str" cm="1">
        <f t="array" ref="D379">IF(INDEX(Автомат, ROW(I377)) = "", "", INDEX(Автомат, ROW(I377)))</f>
        <v/>
      </c>
      <c r="E379" s="119" t="str" cm="1">
        <f t="array" ref="E379">IF(INDEX(Производитель, ROW(J377)) = "", "", INDEX(Производитель, ROW(J377)))</f>
        <v/>
      </c>
      <c r="F379" s="119" t="str" cm="1">
        <f t="array" ref="F379">IF(INDEX(Номинал, ROW(K377)) = "", "", INDEX(Номинал, ROW(K377)))</f>
        <v/>
      </c>
      <c r="G379" s="119" t="str" cm="1">
        <f t="array" ref="G379">IF(INDEX(Ток_утечки_УЗО, ROW(L377)) = "", "", INDEX(Ток_утечки_УЗО, ROW(L377)))</f>
        <v/>
      </c>
      <c r="H379" s="119" t="str" cm="1">
        <f t="array" ref="H379">IF(INDEX(Марка_кабеля, ROW(M377)) = "", "", INDEX(Марка_кабеля, ROW(M377)))</f>
        <v/>
      </c>
      <c r="I379" s="119" t="str" cm="1">
        <f t="array" ref="I379">IF(INDEX(Сечение, ROW(N377)) = "", "", INDEX(Сечение, ROW(N377)))</f>
        <v/>
      </c>
      <c r="J379" s="119" t="str" cm="1">
        <f t="array" ref="J379">IF(INDEX(Фаза, ROW(O377)) = "", "", INDEX(Фаза, ROW(O377)))</f>
        <v/>
      </c>
      <c r="K379" s="119" t="str" cm="1">
        <f t="array" ref="K379">IF(INDEX(РЕ, ROW(P377)) = "", "", INDEX(РЕ, ROW(P377)))</f>
        <v/>
      </c>
      <c r="L379" s="119" t="str" cm="1">
        <f t="array" ref="L379">IF(INDEX(Класс, ROW(S377)) = "", "", INDEX(Класс, ROW(S377)))</f>
        <v/>
      </c>
      <c r="M379" s="119" t="str" cm="1">
        <f t="array" ref="M379">IF(INDEX(Установленная_мощность, ROW(U377)) = "", "", INDEX(Установленная_мощность, ROW(U377)))</f>
        <v/>
      </c>
      <c r="N379" s="119" t="str" cm="1">
        <f t="array" ref="N379">IF(INDEX(Расчетный_ток, ROW(V377)) = "", "", INDEX(Расчетный_ток, ROW(V377)))</f>
        <v/>
      </c>
      <c r="O379" s="119" t="str" cm="1">
        <f t="array" ref="O379">IF(INDEX(Наименование_потребителя, ROW(W377)) = "", "", INDEX(Наименование_потребителя, ROW(W377)))</f>
        <v/>
      </c>
      <c r="P379" s="119" t="str" cm="1">
        <f t="array" ref="P379">IF(INDEX(Условное_обозначение, ROW(X377)) = "", "", INDEX(Условное_обозначение, ROW(X377)))</f>
        <v/>
      </c>
    </row>
    <row r="380" spans="1:16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IF(INDEX(Тип, ROW(H378)) = "", "", INDEX(Тип, ROW(H378)))</f>
        <v/>
      </c>
      <c r="D380" s="119" t="str" cm="1">
        <f t="array" ref="D380">IF(INDEX(Автомат, ROW(I378)) = "", "", INDEX(Автомат, ROW(I378)))</f>
        <v/>
      </c>
      <c r="E380" s="119" t="str" cm="1">
        <f t="array" ref="E380">IF(INDEX(Производитель, ROW(J378)) = "", "", INDEX(Производитель, ROW(J378)))</f>
        <v/>
      </c>
      <c r="F380" s="119" t="str" cm="1">
        <f t="array" ref="F380">IF(INDEX(Номинал, ROW(K378)) = "", "", INDEX(Номинал, ROW(K378)))</f>
        <v/>
      </c>
      <c r="G380" s="119" t="str" cm="1">
        <f t="array" ref="G380">IF(INDEX(Ток_утечки_УЗО, ROW(L378)) = "", "", INDEX(Ток_утечки_УЗО, ROW(L378)))</f>
        <v/>
      </c>
      <c r="H380" s="119" t="str" cm="1">
        <f t="array" ref="H380">IF(INDEX(Марка_кабеля, ROW(M378)) = "", "", INDEX(Марка_кабеля, ROW(M378)))</f>
        <v/>
      </c>
      <c r="I380" s="119" t="str" cm="1">
        <f t="array" ref="I380">IF(INDEX(Сечение, ROW(N378)) = "", "", INDEX(Сечение, ROW(N378)))</f>
        <v/>
      </c>
      <c r="J380" s="119" t="str" cm="1">
        <f t="array" ref="J380">IF(INDEX(Фаза, ROW(O378)) = "", "", INDEX(Фаза, ROW(O378)))</f>
        <v/>
      </c>
      <c r="K380" s="119" t="str" cm="1">
        <f t="array" ref="K380">IF(INDEX(РЕ, ROW(P378)) = "", "", INDEX(РЕ, ROW(P378)))</f>
        <v/>
      </c>
      <c r="L380" s="119" t="str" cm="1">
        <f t="array" ref="L380">IF(INDEX(Класс, ROW(S378)) = "", "", INDEX(Класс, ROW(S378)))</f>
        <v/>
      </c>
      <c r="M380" s="119" t="str" cm="1">
        <f t="array" ref="M380">IF(INDEX(Установленная_мощность, ROW(U378)) = "", "", INDEX(Установленная_мощность, ROW(U378)))</f>
        <v/>
      </c>
      <c r="N380" s="119" t="str" cm="1">
        <f t="array" ref="N380">IF(INDEX(Расчетный_ток, ROW(V378)) = "", "", INDEX(Расчетный_ток, ROW(V378)))</f>
        <v/>
      </c>
      <c r="O380" s="119" t="str" cm="1">
        <f t="array" ref="O380">IF(INDEX(Наименование_потребителя, ROW(W378)) = "", "", INDEX(Наименование_потребителя, ROW(W378)))</f>
        <v/>
      </c>
      <c r="P380" s="119" t="str" cm="1">
        <f t="array" ref="P380">IF(INDEX(Условное_обозначение, ROW(X378)) = "", "", INDEX(Условное_обозначение, ROW(X378)))</f>
        <v/>
      </c>
    </row>
    <row r="381" spans="1:16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IF(INDEX(Тип, ROW(H379)) = "", "", INDEX(Тип, ROW(H379)))</f>
        <v/>
      </c>
      <c r="D381" s="119" t="str" cm="1">
        <f t="array" ref="D381">IF(INDEX(Автомат, ROW(I379)) = "", "", INDEX(Автомат, ROW(I379)))</f>
        <v/>
      </c>
      <c r="E381" s="119" t="str" cm="1">
        <f t="array" ref="E381">IF(INDEX(Производитель, ROW(J379)) = "", "", INDEX(Производитель, ROW(J379)))</f>
        <v/>
      </c>
      <c r="F381" s="119" t="str" cm="1">
        <f t="array" ref="F381">IF(INDEX(Номинал, ROW(K379)) = "", "", INDEX(Номинал, ROW(K379)))</f>
        <v/>
      </c>
      <c r="G381" s="119" t="str" cm="1">
        <f t="array" ref="G381">IF(INDEX(Ток_утечки_УЗО, ROW(L379)) = "", "", INDEX(Ток_утечки_УЗО, ROW(L379)))</f>
        <v/>
      </c>
      <c r="H381" s="119" t="str" cm="1">
        <f t="array" ref="H381">IF(INDEX(Марка_кабеля, ROW(M379)) = "", "", INDEX(Марка_кабеля, ROW(M379)))</f>
        <v/>
      </c>
      <c r="I381" s="119" t="str" cm="1">
        <f t="array" ref="I381">IF(INDEX(Сечение, ROW(N379)) = "", "", INDEX(Сечение, ROW(N379)))</f>
        <v/>
      </c>
      <c r="J381" s="119" t="str" cm="1">
        <f t="array" ref="J381">IF(INDEX(Фаза, ROW(O379)) = "", "", INDEX(Фаза, ROW(O379)))</f>
        <v/>
      </c>
      <c r="K381" s="119" t="str" cm="1">
        <f t="array" ref="K381">IF(INDEX(РЕ, ROW(P379)) = "", "", INDEX(РЕ, ROW(P379)))</f>
        <v/>
      </c>
      <c r="L381" s="119" t="str" cm="1">
        <f t="array" ref="L381">IF(INDEX(Класс, ROW(S379)) = "", "", INDEX(Класс, ROW(S379)))</f>
        <v/>
      </c>
      <c r="M381" s="119" t="str" cm="1">
        <f t="array" ref="M381">IF(INDEX(Установленная_мощность, ROW(U379)) = "", "", INDEX(Установленная_мощность, ROW(U379)))</f>
        <v/>
      </c>
      <c r="N381" s="119" t="str" cm="1">
        <f t="array" ref="N381">IF(INDEX(Расчетный_ток, ROW(V379)) = "", "", INDEX(Расчетный_ток, ROW(V379)))</f>
        <v/>
      </c>
      <c r="O381" s="119" t="str" cm="1">
        <f t="array" ref="O381">IF(INDEX(Наименование_потребителя, ROW(W379)) = "", "", INDEX(Наименование_потребителя, ROW(W379)))</f>
        <v/>
      </c>
      <c r="P381" s="119" t="str" cm="1">
        <f t="array" ref="P381">IF(INDEX(Условное_обозначение, ROW(X379)) = "", "", INDEX(Условное_обозначение, ROW(X379)))</f>
        <v/>
      </c>
    </row>
    <row r="382" spans="1:16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IF(INDEX(Тип, ROW(H380)) = "", "", INDEX(Тип, ROW(H380)))</f>
        <v/>
      </c>
      <c r="D382" s="119" t="str" cm="1">
        <f t="array" ref="D382">IF(INDEX(Автомат, ROW(I380)) = "", "", INDEX(Автомат, ROW(I380)))</f>
        <v/>
      </c>
      <c r="E382" s="119" t="str" cm="1">
        <f t="array" ref="E382">IF(INDEX(Производитель, ROW(J380)) = "", "", INDEX(Производитель, ROW(J380)))</f>
        <v/>
      </c>
      <c r="F382" s="119" t="str" cm="1">
        <f t="array" ref="F382">IF(INDEX(Номинал, ROW(K380)) = "", "", INDEX(Номинал, ROW(K380)))</f>
        <v/>
      </c>
      <c r="G382" s="119" t="str" cm="1">
        <f t="array" ref="G382">IF(INDEX(Ток_утечки_УЗО, ROW(L380)) = "", "", INDEX(Ток_утечки_УЗО, ROW(L380)))</f>
        <v/>
      </c>
      <c r="H382" s="119" t="str" cm="1">
        <f t="array" ref="H382">IF(INDEX(Марка_кабеля, ROW(M380)) = "", "", INDEX(Марка_кабеля, ROW(M380)))</f>
        <v/>
      </c>
      <c r="I382" s="119" t="str" cm="1">
        <f t="array" ref="I382">IF(INDEX(Сечение, ROW(N380)) = "", "", INDEX(Сечение, ROW(N380)))</f>
        <v/>
      </c>
      <c r="J382" s="119" t="str" cm="1">
        <f t="array" ref="J382">IF(INDEX(Фаза, ROW(O380)) = "", "", INDEX(Фаза, ROW(O380)))</f>
        <v/>
      </c>
      <c r="K382" s="119" t="str" cm="1">
        <f t="array" ref="K382">IF(INDEX(РЕ, ROW(P380)) = "", "", INDEX(РЕ, ROW(P380)))</f>
        <v/>
      </c>
      <c r="L382" s="119" t="str" cm="1">
        <f t="array" ref="L382">IF(INDEX(Класс, ROW(S380)) = "", "", INDEX(Класс, ROW(S380)))</f>
        <v/>
      </c>
      <c r="M382" s="119" t="str" cm="1">
        <f t="array" ref="M382">IF(INDEX(Установленная_мощность, ROW(U380)) = "", "", INDEX(Установленная_мощность, ROW(U380)))</f>
        <v/>
      </c>
      <c r="N382" s="119" t="str" cm="1">
        <f t="array" ref="N382">IF(INDEX(Расчетный_ток, ROW(V380)) = "", "", INDEX(Расчетный_ток, ROW(V380)))</f>
        <v/>
      </c>
      <c r="O382" s="119" t="str" cm="1">
        <f t="array" ref="O382">IF(INDEX(Наименование_потребителя, ROW(W380)) = "", "", INDEX(Наименование_потребителя, ROW(W380)))</f>
        <v/>
      </c>
      <c r="P382" s="119" t="str" cm="1">
        <f t="array" ref="P382">IF(INDEX(Условное_обозначение, ROW(X380)) = "", "", INDEX(Условное_обозначение, ROW(X380)))</f>
        <v/>
      </c>
    </row>
    <row r="383" spans="1:16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IF(INDEX(Тип, ROW(H381)) = "", "", INDEX(Тип, ROW(H381)))</f>
        <v/>
      </c>
      <c r="D383" s="119" t="str" cm="1">
        <f t="array" ref="D383">IF(INDEX(Автомат, ROW(I381)) = "", "", INDEX(Автомат, ROW(I381)))</f>
        <v/>
      </c>
      <c r="E383" s="119" t="str" cm="1">
        <f t="array" ref="E383">IF(INDEX(Производитель, ROW(J381)) = "", "", INDEX(Производитель, ROW(J381)))</f>
        <v/>
      </c>
      <c r="F383" s="119" t="str" cm="1">
        <f t="array" ref="F383">IF(INDEX(Номинал, ROW(K381)) = "", "", INDEX(Номинал, ROW(K381)))</f>
        <v/>
      </c>
      <c r="G383" s="119" t="str" cm="1">
        <f t="array" ref="G383">IF(INDEX(Ток_утечки_УЗО, ROW(L381)) = "", "", INDEX(Ток_утечки_УЗО, ROW(L381)))</f>
        <v/>
      </c>
      <c r="H383" s="119" t="str" cm="1">
        <f t="array" ref="H383">IF(INDEX(Марка_кабеля, ROW(M381)) = "", "", INDEX(Марка_кабеля, ROW(M381)))</f>
        <v/>
      </c>
      <c r="I383" s="119" t="str" cm="1">
        <f t="array" ref="I383">IF(INDEX(Сечение, ROW(N381)) = "", "", INDEX(Сечение, ROW(N381)))</f>
        <v/>
      </c>
      <c r="J383" s="119" t="str" cm="1">
        <f t="array" ref="J383">IF(INDEX(Фаза, ROW(O381)) = "", "", INDEX(Фаза, ROW(O381)))</f>
        <v/>
      </c>
      <c r="K383" s="119" t="str" cm="1">
        <f t="array" ref="K383">IF(INDEX(РЕ, ROW(P381)) = "", "", INDEX(РЕ, ROW(P381)))</f>
        <v/>
      </c>
      <c r="L383" s="119" t="str" cm="1">
        <f t="array" ref="L383">IF(INDEX(Класс, ROW(S381)) = "", "", INDEX(Класс, ROW(S381)))</f>
        <v/>
      </c>
      <c r="M383" s="119" t="str" cm="1">
        <f t="array" ref="M383">IF(INDEX(Установленная_мощность, ROW(U381)) = "", "", INDEX(Установленная_мощность, ROW(U381)))</f>
        <v/>
      </c>
      <c r="N383" s="119" t="str" cm="1">
        <f t="array" ref="N383">IF(INDEX(Расчетный_ток, ROW(V381)) = "", "", INDEX(Расчетный_ток, ROW(V381)))</f>
        <v/>
      </c>
      <c r="O383" s="119" t="str" cm="1">
        <f t="array" ref="O383">IF(INDEX(Наименование_потребителя, ROW(W381)) = "", "", INDEX(Наименование_потребителя, ROW(W381)))</f>
        <v/>
      </c>
      <c r="P383" s="119" t="str" cm="1">
        <f t="array" ref="P383">IF(INDEX(Условное_обозначение, ROW(X381)) = "", "", INDEX(Условное_обозначение, ROW(X381)))</f>
        <v/>
      </c>
    </row>
    <row r="384" spans="1:16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IF(INDEX(Тип, ROW(H382)) = "", "", INDEX(Тип, ROW(H382)))</f>
        <v/>
      </c>
      <c r="D384" s="119" t="str" cm="1">
        <f t="array" ref="D384">IF(INDEX(Автомат, ROW(I382)) = "", "", INDEX(Автомат, ROW(I382)))</f>
        <v/>
      </c>
      <c r="E384" s="119" t="str" cm="1">
        <f t="array" ref="E384">IF(INDEX(Производитель, ROW(J382)) = "", "", INDEX(Производитель, ROW(J382)))</f>
        <v/>
      </c>
      <c r="F384" s="119" t="str" cm="1">
        <f t="array" ref="F384">IF(INDEX(Номинал, ROW(K382)) = "", "", INDEX(Номинал, ROW(K382)))</f>
        <v/>
      </c>
      <c r="G384" s="119" t="str" cm="1">
        <f t="array" ref="G384">IF(INDEX(Ток_утечки_УЗО, ROW(L382)) = "", "", INDEX(Ток_утечки_УЗО, ROW(L382)))</f>
        <v/>
      </c>
      <c r="H384" s="119" t="str" cm="1">
        <f t="array" ref="H384">IF(INDEX(Марка_кабеля, ROW(M382)) = "", "", INDEX(Марка_кабеля, ROW(M382)))</f>
        <v/>
      </c>
      <c r="I384" s="119" t="str" cm="1">
        <f t="array" ref="I384">IF(INDEX(Сечение, ROW(N382)) = "", "", INDEX(Сечение, ROW(N382)))</f>
        <v/>
      </c>
      <c r="J384" s="119" t="str" cm="1">
        <f t="array" ref="J384">IF(INDEX(Фаза, ROW(O382)) = "", "", INDEX(Фаза, ROW(O382)))</f>
        <v/>
      </c>
      <c r="K384" s="119" t="str" cm="1">
        <f t="array" ref="K384">IF(INDEX(РЕ, ROW(P382)) = "", "", INDEX(РЕ, ROW(P382)))</f>
        <v/>
      </c>
      <c r="L384" s="119" t="str" cm="1">
        <f t="array" ref="L384">IF(INDEX(Класс, ROW(S382)) = "", "", INDEX(Класс, ROW(S382)))</f>
        <v/>
      </c>
      <c r="M384" s="119" t="str" cm="1">
        <f t="array" ref="M384">IF(INDEX(Установленная_мощность, ROW(U382)) = "", "", INDEX(Установленная_мощность, ROW(U382)))</f>
        <v/>
      </c>
      <c r="N384" s="119" t="str" cm="1">
        <f t="array" ref="N384">IF(INDEX(Расчетный_ток, ROW(V382)) = "", "", INDEX(Расчетный_ток, ROW(V382)))</f>
        <v/>
      </c>
      <c r="O384" s="119" t="str" cm="1">
        <f t="array" ref="O384">IF(INDEX(Наименование_потребителя, ROW(W382)) = "", "", INDEX(Наименование_потребителя, ROW(W382)))</f>
        <v/>
      </c>
      <c r="P384" s="119" t="str" cm="1">
        <f t="array" ref="P384">IF(INDEX(Условное_обозначение, ROW(X382)) = "", "", INDEX(Условное_обозначение, ROW(X382)))</f>
        <v/>
      </c>
    </row>
    <row r="385" spans="1:16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IF(INDEX(Тип, ROW(H383)) = "", "", INDEX(Тип, ROW(H383)))</f>
        <v/>
      </c>
      <c r="D385" s="119" t="str" cm="1">
        <f t="array" ref="D385">IF(INDEX(Автомат, ROW(I383)) = "", "", INDEX(Автомат, ROW(I383)))</f>
        <v/>
      </c>
      <c r="E385" s="119" t="str" cm="1">
        <f t="array" ref="E385">IF(INDEX(Производитель, ROW(J383)) = "", "", INDEX(Производитель, ROW(J383)))</f>
        <v/>
      </c>
      <c r="F385" s="119" t="str" cm="1">
        <f t="array" ref="F385">IF(INDEX(Номинал, ROW(K383)) = "", "", INDEX(Номинал, ROW(K383)))</f>
        <v/>
      </c>
      <c r="G385" s="119" t="str" cm="1">
        <f t="array" ref="G385">IF(INDEX(Ток_утечки_УЗО, ROW(L383)) = "", "", INDEX(Ток_утечки_УЗО, ROW(L383)))</f>
        <v/>
      </c>
      <c r="H385" s="119" t="str" cm="1">
        <f t="array" ref="H385">IF(INDEX(Марка_кабеля, ROW(M383)) = "", "", INDEX(Марка_кабеля, ROW(M383)))</f>
        <v/>
      </c>
      <c r="I385" s="119" t="str" cm="1">
        <f t="array" ref="I385">IF(INDEX(Сечение, ROW(N383)) = "", "", INDEX(Сечение, ROW(N383)))</f>
        <v/>
      </c>
      <c r="J385" s="119" t="str" cm="1">
        <f t="array" ref="J385">IF(INDEX(Фаза, ROW(O383)) = "", "", INDEX(Фаза, ROW(O383)))</f>
        <v/>
      </c>
      <c r="K385" s="119" t="str" cm="1">
        <f t="array" ref="K385">IF(INDEX(РЕ, ROW(P383)) = "", "", INDEX(РЕ, ROW(P383)))</f>
        <v/>
      </c>
      <c r="L385" s="119" t="str" cm="1">
        <f t="array" ref="L385">IF(INDEX(Класс, ROW(S383)) = "", "", INDEX(Класс, ROW(S383)))</f>
        <v/>
      </c>
      <c r="M385" s="119" t="str" cm="1">
        <f t="array" ref="M385">IF(INDEX(Установленная_мощность, ROW(U383)) = "", "", INDEX(Установленная_мощность, ROW(U383)))</f>
        <v/>
      </c>
      <c r="N385" s="119" t="str" cm="1">
        <f t="array" ref="N385">IF(INDEX(Расчетный_ток, ROW(V383)) = "", "", INDEX(Расчетный_ток, ROW(V383)))</f>
        <v/>
      </c>
      <c r="O385" s="119" t="str" cm="1">
        <f t="array" ref="O385">IF(INDEX(Наименование_потребителя, ROW(W383)) = "", "", INDEX(Наименование_потребителя, ROW(W383)))</f>
        <v/>
      </c>
      <c r="P385" s="119" t="str" cm="1">
        <f t="array" ref="P385">IF(INDEX(Условное_обозначение, ROW(X383)) = "", "", INDEX(Условное_обозначение, ROW(X383)))</f>
        <v/>
      </c>
    </row>
    <row r="386" spans="1:16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IF(INDEX(Тип, ROW(H384)) = "", "", INDEX(Тип, ROW(H384)))</f>
        <v/>
      </c>
      <c r="D386" s="119" t="str" cm="1">
        <f t="array" ref="D386">IF(INDEX(Автомат, ROW(I384)) = "", "", INDEX(Автомат, ROW(I384)))</f>
        <v/>
      </c>
      <c r="E386" s="119" t="str" cm="1">
        <f t="array" ref="E386">IF(INDEX(Производитель, ROW(J384)) = "", "", INDEX(Производитель, ROW(J384)))</f>
        <v/>
      </c>
      <c r="F386" s="119" t="str" cm="1">
        <f t="array" ref="F386">IF(INDEX(Номинал, ROW(K384)) = "", "", INDEX(Номинал, ROW(K384)))</f>
        <v/>
      </c>
      <c r="G386" s="119" t="str" cm="1">
        <f t="array" ref="G386">IF(INDEX(Ток_утечки_УЗО, ROW(L384)) = "", "", INDEX(Ток_утечки_УЗО, ROW(L384)))</f>
        <v/>
      </c>
      <c r="H386" s="119" t="str" cm="1">
        <f t="array" ref="H386">IF(INDEX(Марка_кабеля, ROW(M384)) = "", "", INDEX(Марка_кабеля, ROW(M384)))</f>
        <v/>
      </c>
      <c r="I386" s="119" t="str" cm="1">
        <f t="array" ref="I386">IF(INDEX(Сечение, ROW(N384)) = "", "", INDEX(Сечение, ROW(N384)))</f>
        <v/>
      </c>
      <c r="J386" s="119" t="str" cm="1">
        <f t="array" ref="J386">IF(INDEX(Фаза, ROW(O384)) = "", "", INDEX(Фаза, ROW(O384)))</f>
        <v/>
      </c>
      <c r="K386" s="119" t="str" cm="1">
        <f t="array" ref="K386">IF(INDEX(РЕ, ROW(P384)) = "", "", INDEX(РЕ, ROW(P384)))</f>
        <v/>
      </c>
      <c r="L386" s="119" t="str" cm="1">
        <f t="array" ref="L386">IF(INDEX(Класс, ROW(S384)) = "", "", INDEX(Класс, ROW(S384)))</f>
        <v/>
      </c>
      <c r="M386" s="119" t="str" cm="1">
        <f t="array" ref="M386">IF(INDEX(Установленная_мощность, ROW(U384)) = "", "", INDEX(Установленная_мощность, ROW(U384)))</f>
        <v/>
      </c>
      <c r="N386" s="119" t="str" cm="1">
        <f t="array" ref="N386">IF(INDEX(Расчетный_ток, ROW(V384)) = "", "", INDEX(Расчетный_ток, ROW(V384)))</f>
        <v/>
      </c>
      <c r="O386" s="119" t="str" cm="1">
        <f t="array" ref="O386">IF(INDEX(Наименование_потребителя, ROW(W384)) = "", "", INDEX(Наименование_потребителя, ROW(W384)))</f>
        <v/>
      </c>
      <c r="P386" s="119" t="str" cm="1">
        <f t="array" ref="P386">IF(INDEX(Условное_обозначение, ROW(X384)) = "", "", INDEX(Условное_обозначение, ROW(X384)))</f>
        <v/>
      </c>
    </row>
    <row r="387" spans="1:16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IF(INDEX(Тип, ROW(H385)) = "", "", INDEX(Тип, ROW(H385)))</f>
        <v/>
      </c>
      <c r="D387" s="119" t="str" cm="1">
        <f t="array" ref="D387">IF(INDEX(Автомат, ROW(I385)) = "", "", INDEX(Автомат, ROW(I385)))</f>
        <v/>
      </c>
      <c r="E387" s="119" t="str" cm="1">
        <f t="array" ref="E387">IF(INDEX(Производитель, ROW(J385)) = "", "", INDEX(Производитель, ROW(J385)))</f>
        <v/>
      </c>
      <c r="F387" s="119" t="str" cm="1">
        <f t="array" ref="F387">IF(INDEX(Номинал, ROW(K385)) = "", "", INDEX(Номинал, ROW(K385)))</f>
        <v/>
      </c>
      <c r="G387" s="119" t="str" cm="1">
        <f t="array" ref="G387">IF(INDEX(Ток_утечки_УЗО, ROW(L385)) = "", "", INDEX(Ток_утечки_УЗО, ROW(L385)))</f>
        <v/>
      </c>
      <c r="H387" s="119" t="str" cm="1">
        <f t="array" ref="H387">IF(INDEX(Марка_кабеля, ROW(M385)) = "", "", INDEX(Марка_кабеля, ROW(M385)))</f>
        <v/>
      </c>
      <c r="I387" s="119" t="str" cm="1">
        <f t="array" ref="I387">IF(INDEX(Сечение, ROW(N385)) = "", "", INDEX(Сечение, ROW(N385)))</f>
        <v/>
      </c>
      <c r="J387" s="119" t="str" cm="1">
        <f t="array" ref="J387">IF(INDEX(Фаза, ROW(O385)) = "", "", INDEX(Фаза, ROW(O385)))</f>
        <v/>
      </c>
      <c r="K387" s="119" t="str" cm="1">
        <f t="array" ref="K387">IF(INDEX(РЕ, ROW(P385)) = "", "", INDEX(РЕ, ROW(P385)))</f>
        <v/>
      </c>
      <c r="L387" s="119" t="str" cm="1">
        <f t="array" ref="L387">IF(INDEX(Класс, ROW(S385)) = "", "", INDEX(Класс, ROW(S385)))</f>
        <v/>
      </c>
      <c r="M387" s="119" t="str" cm="1">
        <f t="array" ref="M387">IF(INDEX(Установленная_мощность, ROW(U385)) = "", "", INDEX(Установленная_мощность, ROW(U385)))</f>
        <v/>
      </c>
      <c r="N387" s="119" t="str" cm="1">
        <f t="array" ref="N387">IF(INDEX(Расчетный_ток, ROW(V385)) = "", "", INDEX(Расчетный_ток, ROW(V385)))</f>
        <v/>
      </c>
      <c r="O387" s="119" t="str" cm="1">
        <f t="array" ref="O387">IF(INDEX(Наименование_потребителя, ROW(W385)) = "", "", INDEX(Наименование_потребителя, ROW(W385)))</f>
        <v/>
      </c>
      <c r="P387" s="119" t="str" cm="1">
        <f t="array" ref="P387">IF(INDEX(Условное_обозначение, ROW(X385)) = "", "", INDEX(Условное_обозначение, ROW(X385)))</f>
        <v/>
      </c>
    </row>
    <row r="388" spans="1:16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IF(INDEX(Тип, ROW(H386)) = "", "", INDEX(Тип, ROW(H386)))</f>
        <v/>
      </c>
      <c r="D388" s="119" t="str" cm="1">
        <f t="array" ref="D388">IF(INDEX(Автомат, ROW(I386)) = "", "", INDEX(Автомат, ROW(I386)))</f>
        <v/>
      </c>
      <c r="E388" s="119" t="str" cm="1">
        <f t="array" ref="E388">IF(INDEX(Производитель, ROW(J386)) = "", "", INDEX(Производитель, ROW(J386)))</f>
        <v/>
      </c>
      <c r="F388" s="119" t="str" cm="1">
        <f t="array" ref="F388">IF(INDEX(Номинал, ROW(K386)) = "", "", INDEX(Номинал, ROW(K386)))</f>
        <v/>
      </c>
      <c r="G388" s="119" t="str" cm="1">
        <f t="array" ref="G388">IF(INDEX(Ток_утечки_УЗО, ROW(L386)) = "", "", INDEX(Ток_утечки_УЗО, ROW(L386)))</f>
        <v/>
      </c>
      <c r="H388" s="119" t="str" cm="1">
        <f t="array" ref="H388">IF(INDEX(Марка_кабеля, ROW(M386)) = "", "", INDEX(Марка_кабеля, ROW(M386)))</f>
        <v/>
      </c>
      <c r="I388" s="119" t="str" cm="1">
        <f t="array" ref="I388">IF(INDEX(Сечение, ROW(N386)) = "", "", INDEX(Сечение, ROW(N386)))</f>
        <v/>
      </c>
      <c r="J388" s="119" t="str" cm="1">
        <f t="array" ref="J388">IF(INDEX(Фаза, ROW(O386)) = "", "", INDEX(Фаза, ROW(O386)))</f>
        <v/>
      </c>
      <c r="K388" s="119" t="str" cm="1">
        <f t="array" ref="K388">IF(INDEX(РЕ, ROW(P386)) = "", "", INDEX(РЕ, ROW(P386)))</f>
        <v/>
      </c>
      <c r="L388" s="119" t="str" cm="1">
        <f t="array" ref="L388">IF(INDEX(Класс, ROW(S386)) = "", "", INDEX(Класс, ROW(S386)))</f>
        <v/>
      </c>
      <c r="M388" s="119" t="str" cm="1">
        <f t="array" ref="M388">IF(INDEX(Установленная_мощность, ROW(U386)) = "", "", INDEX(Установленная_мощность, ROW(U386)))</f>
        <v/>
      </c>
      <c r="N388" s="119" t="str" cm="1">
        <f t="array" ref="N388">IF(INDEX(Расчетный_ток, ROW(V386)) = "", "", INDEX(Расчетный_ток, ROW(V386)))</f>
        <v/>
      </c>
      <c r="O388" s="119" t="str" cm="1">
        <f t="array" ref="O388">IF(INDEX(Наименование_потребителя, ROW(W386)) = "", "", INDEX(Наименование_потребителя, ROW(W386)))</f>
        <v/>
      </c>
      <c r="P388" s="119" t="str" cm="1">
        <f t="array" ref="P388">IF(INDEX(Условное_обозначение, ROW(X386)) = "", "", INDEX(Условное_обозначение, ROW(X386)))</f>
        <v/>
      </c>
    </row>
    <row r="389" spans="1:16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IF(INDEX(Тип, ROW(H387)) = "", "", INDEX(Тип, ROW(H387)))</f>
        <v/>
      </c>
      <c r="D389" s="119" t="str" cm="1">
        <f t="array" ref="D389">IF(INDEX(Автомат, ROW(I387)) = "", "", INDEX(Автомат, ROW(I387)))</f>
        <v/>
      </c>
      <c r="E389" s="119" t="str" cm="1">
        <f t="array" ref="E389">IF(INDEX(Производитель, ROW(J387)) = "", "", INDEX(Производитель, ROW(J387)))</f>
        <v/>
      </c>
      <c r="F389" s="119" t="str" cm="1">
        <f t="array" ref="F389">IF(INDEX(Номинал, ROW(K387)) = "", "", INDEX(Номинал, ROW(K387)))</f>
        <v/>
      </c>
      <c r="G389" s="119" t="str" cm="1">
        <f t="array" ref="G389">IF(INDEX(Ток_утечки_УЗО, ROW(L387)) = "", "", INDEX(Ток_утечки_УЗО, ROW(L387)))</f>
        <v/>
      </c>
      <c r="H389" s="119" t="str" cm="1">
        <f t="array" ref="H389">IF(INDEX(Марка_кабеля, ROW(M387)) = "", "", INDEX(Марка_кабеля, ROW(M387)))</f>
        <v/>
      </c>
      <c r="I389" s="119" t="str" cm="1">
        <f t="array" ref="I389">IF(INDEX(Сечение, ROW(N387)) = "", "", INDEX(Сечение, ROW(N387)))</f>
        <v/>
      </c>
      <c r="J389" s="119" t="str" cm="1">
        <f t="array" ref="J389">IF(INDEX(Фаза, ROW(O387)) = "", "", INDEX(Фаза, ROW(O387)))</f>
        <v/>
      </c>
      <c r="K389" s="119" t="str" cm="1">
        <f t="array" ref="K389">IF(INDEX(РЕ, ROW(P387)) = "", "", INDEX(РЕ, ROW(P387)))</f>
        <v/>
      </c>
      <c r="L389" s="119" t="str" cm="1">
        <f t="array" ref="L389">IF(INDEX(Класс, ROW(S387)) = "", "", INDEX(Класс, ROW(S387)))</f>
        <v/>
      </c>
      <c r="M389" s="119" t="str" cm="1">
        <f t="array" ref="M389">IF(INDEX(Установленная_мощность, ROW(U387)) = "", "", INDEX(Установленная_мощность, ROW(U387)))</f>
        <v/>
      </c>
      <c r="N389" s="119" t="str" cm="1">
        <f t="array" ref="N389">IF(INDEX(Расчетный_ток, ROW(V387)) = "", "", INDEX(Расчетный_ток, ROW(V387)))</f>
        <v/>
      </c>
      <c r="O389" s="119" t="str" cm="1">
        <f t="array" ref="O389">IF(INDEX(Наименование_потребителя, ROW(W387)) = "", "", INDEX(Наименование_потребителя, ROW(W387)))</f>
        <v/>
      </c>
      <c r="P389" s="119" t="str" cm="1">
        <f t="array" ref="P389">IF(INDEX(Условное_обозначение, ROW(X387)) = "", "", INDEX(Условное_обозначение, ROW(X387)))</f>
        <v/>
      </c>
    </row>
    <row r="390" spans="1:16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IF(INDEX(Тип, ROW(H388)) = "", "", INDEX(Тип, ROW(H388)))</f>
        <v/>
      </c>
      <c r="D390" s="119" t="str" cm="1">
        <f t="array" ref="D390">IF(INDEX(Автомат, ROW(I388)) = "", "", INDEX(Автомат, ROW(I388)))</f>
        <v/>
      </c>
      <c r="E390" s="119" t="str" cm="1">
        <f t="array" ref="E390">IF(INDEX(Производитель, ROW(J388)) = "", "", INDEX(Производитель, ROW(J388)))</f>
        <v/>
      </c>
      <c r="F390" s="119" t="str" cm="1">
        <f t="array" ref="F390">IF(INDEX(Номинал, ROW(K388)) = "", "", INDEX(Номинал, ROW(K388)))</f>
        <v/>
      </c>
      <c r="G390" s="119" t="str" cm="1">
        <f t="array" ref="G390">IF(INDEX(Ток_утечки_УЗО, ROW(L388)) = "", "", INDEX(Ток_утечки_УЗО, ROW(L388)))</f>
        <v/>
      </c>
      <c r="H390" s="119" t="str" cm="1">
        <f t="array" ref="H390">IF(INDEX(Марка_кабеля, ROW(M388)) = "", "", INDEX(Марка_кабеля, ROW(M388)))</f>
        <v/>
      </c>
      <c r="I390" s="119" t="str" cm="1">
        <f t="array" ref="I390">IF(INDEX(Сечение, ROW(N388)) = "", "", INDEX(Сечение, ROW(N388)))</f>
        <v/>
      </c>
      <c r="J390" s="119" t="str" cm="1">
        <f t="array" ref="J390">IF(INDEX(Фаза, ROW(O388)) = "", "", INDEX(Фаза, ROW(O388)))</f>
        <v/>
      </c>
      <c r="K390" s="119" t="str" cm="1">
        <f t="array" ref="K390">IF(INDEX(РЕ, ROW(P388)) = "", "", INDEX(РЕ, ROW(P388)))</f>
        <v/>
      </c>
      <c r="L390" s="119" t="str" cm="1">
        <f t="array" ref="L390">IF(INDEX(Класс, ROW(S388)) = "", "", INDEX(Класс, ROW(S388)))</f>
        <v/>
      </c>
      <c r="M390" s="119" t="str" cm="1">
        <f t="array" ref="M390">IF(INDEX(Установленная_мощность, ROW(U388)) = "", "", INDEX(Установленная_мощность, ROW(U388)))</f>
        <v/>
      </c>
      <c r="N390" s="119" t="str" cm="1">
        <f t="array" ref="N390">IF(INDEX(Расчетный_ток, ROW(V388)) = "", "", INDEX(Расчетный_ток, ROW(V388)))</f>
        <v/>
      </c>
      <c r="O390" s="119" t="str" cm="1">
        <f t="array" ref="O390">IF(INDEX(Наименование_потребителя, ROW(W388)) = "", "", INDEX(Наименование_потребителя, ROW(W388)))</f>
        <v/>
      </c>
      <c r="P390" s="119" t="str" cm="1">
        <f t="array" ref="P390">IF(INDEX(Условное_обозначение, ROW(X388)) = "", "", INDEX(Условное_обозначение, ROW(X388)))</f>
        <v/>
      </c>
    </row>
    <row r="391" spans="1:16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IF(INDEX(Тип, ROW(H389)) = "", "", INDEX(Тип, ROW(H389)))</f>
        <v/>
      </c>
      <c r="D391" s="119" t="str" cm="1">
        <f t="array" ref="D391">IF(INDEX(Автомат, ROW(I389)) = "", "", INDEX(Автомат, ROW(I389)))</f>
        <v/>
      </c>
      <c r="E391" s="119" t="str" cm="1">
        <f t="array" ref="E391">IF(INDEX(Производитель, ROW(J389)) = "", "", INDEX(Производитель, ROW(J389)))</f>
        <v/>
      </c>
      <c r="F391" s="119" t="str" cm="1">
        <f t="array" ref="F391">IF(INDEX(Номинал, ROW(K389)) = "", "", INDEX(Номинал, ROW(K389)))</f>
        <v/>
      </c>
      <c r="G391" s="119" t="str" cm="1">
        <f t="array" ref="G391">IF(INDEX(Ток_утечки_УЗО, ROW(L389)) = "", "", INDEX(Ток_утечки_УЗО, ROW(L389)))</f>
        <v/>
      </c>
      <c r="H391" s="119" t="str" cm="1">
        <f t="array" ref="H391">IF(INDEX(Марка_кабеля, ROW(M389)) = "", "", INDEX(Марка_кабеля, ROW(M389)))</f>
        <v/>
      </c>
      <c r="I391" s="119" t="str" cm="1">
        <f t="array" ref="I391">IF(INDEX(Сечение, ROW(N389)) = "", "", INDEX(Сечение, ROW(N389)))</f>
        <v/>
      </c>
      <c r="J391" s="119" t="str" cm="1">
        <f t="array" ref="J391">IF(INDEX(Фаза, ROW(O389)) = "", "", INDEX(Фаза, ROW(O389)))</f>
        <v/>
      </c>
      <c r="K391" s="119" t="str" cm="1">
        <f t="array" ref="K391">IF(INDEX(РЕ, ROW(P389)) = "", "", INDEX(РЕ, ROW(P389)))</f>
        <v/>
      </c>
      <c r="L391" s="119" t="str" cm="1">
        <f t="array" ref="L391">IF(INDEX(Класс, ROW(S389)) = "", "", INDEX(Класс, ROW(S389)))</f>
        <v/>
      </c>
      <c r="M391" s="119" t="str" cm="1">
        <f t="array" ref="M391">IF(INDEX(Установленная_мощность, ROW(U389)) = "", "", INDEX(Установленная_мощность, ROW(U389)))</f>
        <v/>
      </c>
      <c r="N391" s="119" t="str" cm="1">
        <f t="array" ref="N391">IF(INDEX(Расчетный_ток, ROW(V389)) = "", "", INDEX(Расчетный_ток, ROW(V389)))</f>
        <v/>
      </c>
      <c r="O391" s="119" t="str" cm="1">
        <f t="array" ref="O391">IF(INDEX(Наименование_потребителя, ROW(W389)) = "", "", INDEX(Наименование_потребителя, ROW(W389)))</f>
        <v/>
      </c>
      <c r="P391" s="119" t="str" cm="1">
        <f t="array" ref="P391">IF(INDEX(Условное_обозначение, ROW(X389)) = "", "", INDEX(Условное_обозначение, ROW(X389)))</f>
        <v/>
      </c>
    </row>
    <row r="392" spans="1:16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IF(INDEX(Тип, ROW(H390)) = "", "", INDEX(Тип, ROW(H390)))</f>
        <v/>
      </c>
      <c r="D392" s="119" t="str" cm="1">
        <f t="array" ref="D392">IF(INDEX(Автомат, ROW(I390)) = "", "", INDEX(Автомат, ROW(I390)))</f>
        <v/>
      </c>
      <c r="E392" s="119" t="str" cm="1">
        <f t="array" ref="E392">IF(INDEX(Производитель, ROW(J390)) = "", "", INDEX(Производитель, ROW(J390)))</f>
        <v/>
      </c>
      <c r="F392" s="119" t="str" cm="1">
        <f t="array" ref="F392">IF(INDEX(Номинал, ROW(K390)) = "", "", INDEX(Номинал, ROW(K390)))</f>
        <v/>
      </c>
      <c r="G392" s="119" t="str" cm="1">
        <f t="array" ref="G392">IF(INDEX(Ток_утечки_УЗО, ROW(L390)) = "", "", INDEX(Ток_утечки_УЗО, ROW(L390)))</f>
        <v/>
      </c>
      <c r="H392" s="119" t="str" cm="1">
        <f t="array" ref="H392">IF(INDEX(Марка_кабеля, ROW(M390)) = "", "", INDEX(Марка_кабеля, ROW(M390)))</f>
        <v/>
      </c>
      <c r="I392" s="119" t="str" cm="1">
        <f t="array" ref="I392">IF(INDEX(Сечение, ROW(N390)) = "", "", INDEX(Сечение, ROW(N390)))</f>
        <v/>
      </c>
      <c r="J392" s="119" t="str" cm="1">
        <f t="array" ref="J392">IF(INDEX(Фаза, ROW(O390)) = "", "", INDEX(Фаза, ROW(O390)))</f>
        <v/>
      </c>
      <c r="K392" s="119" t="str" cm="1">
        <f t="array" ref="K392">IF(INDEX(РЕ, ROW(P390)) = "", "", INDEX(РЕ, ROW(P390)))</f>
        <v/>
      </c>
      <c r="L392" s="119" t="str" cm="1">
        <f t="array" ref="L392">IF(INDEX(Класс, ROW(S390)) = "", "", INDEX(Класс, ROW(S390)))</f>
        <v/>
      </c>
      <c r="M392" s="119" t="str" cm="1">
        <f t="array" ref="M392">IF(INDEX(Установленная_мощность, ROW(U390)) = "", "", INDEX(Установленная_мощность, ROW(U390)))</f>
        <v/>
      </c>
      <c r="N392" s="119" t="str" cm="1">
        <f t="array" ref="N392">IF(INDEX(Расчетный_ток, ROW(V390)) = "", "", INDEX(Расчетный_ток, ROW(V390)))</f>
        <v/>
      </c>
      <c r="O392" s="119" t="str" cm="1">
        <f t="array" ref="O392">IF(INDEX(Наименование_потребителя, ROW(W390)) = "", "", INDEX(Наименование_потребителя, ROW(W390)))</f>
        <v/>
      </c>
      <c r="P392" s="119" t="str" cm="1">
        <f t="array" ref="P392">IF(INDEX(Условное_обозначение, ROW(X390)) = "", "", INDEX(Условное_обозначение, ROW(X390)))</f>
        <v/>
      </c>
    </row>
    <row r="393" spans="1:16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IF(INDEX(Тип, ROW(H391)) = "", "", INDEX(Тип, ROW(H391)))</f>
        <v/>
      </c>
      <c r="D393" s="119" t="str" cm="1">
        <f t="array" ref="D393">IF(INDEX(Автомат, ROW(I391)) = "", "", INDEX(Автомат, ROW(I391)))</f>
        <v/>
      </c>
      <c r="E393" s="119" t="str" cm="1">
        <f t="array" ref="E393">IF(INDEX(Производитель, ROW(J391)) = "", "", INDEX(Производитель, ROW(J391)))</f>
        <v/>
      </c>
      <c r="F393" s="119" t="str" cm="1">
        <f t="array" ref="F393">IF(INDEX(Номинал, ROW(K391)) = "", "", INDEX(Номинал, ROW(K391)))</f>
        <v/>
      </c>
      <c r="G393" s="119" t="str" cm="1">
        <f t="array" ref="G393">IF(INDEX(Ток_утечки_УЗО, ROW(L391)) = "", "", INDEX(Ток_утечки_УЗО, ROW(L391)))</f>
        <v/>
      </c>
      <c r="H393" s="119" t="str" cm="1">
        <f t="array" ref="H393">IF(INDEX(Марка_кабеля, ROW(M391)) = "", "", INDEX(Марка_кабеля, ROW(M391)))</f>
        <v/>
      </c>
      <c r="I393" s="119" t="str" cm="1">
        <f t="array" ref="I393">IF(INDEX(Сечение, ROW(N391)) = "", "", INDEX(Сечение, ROW(N391)))</f>
        <v/>
      </c>
      <c r="J393" s="119" t="str" cm="1">
        <f t="array" ref="J393">IF(INDEX(Фаза, ROW(O391)) = "", "", INDEX(Фаза, ROW(O391)))</f>
        <v/>
      </c>
      <c r="K393" s="119" t="str" cm="1">
        <f t="array" ref="K393">IF(INDEX(РЕ, ROW(P391)) = "", "", INDEX(РЕ, ROW(P391)))</f>
        <v/>
      </c>
      <c r="L393" s="119" t="str" cm="1">
        <f t="array" ref="L393">IF(INDEX(Класс, ROW(S391)) = "", "", INDEX(Класс, ROW(S391)))</f>
        <v/>
      </c>
      <c r="M393" s="119" t="str" cm="1">
        <f t="array" ref="M393">IF(INDEX(Установленная_мощность, ROW(U391)) = "", "", INDEX(Установленная_мощность, ROW(U391)))</f>
        <v/>
      </c>
      <c r="N393" s="119" t="str" cm="1">
        <f t="array" ref="N393">IF(INDEX(Расчетный_ток, ROW(V391)) = "", "", INDEX(Расчетный_ток, ROW(V391)))</f>
        <v/>
      </c>
      <c r="O393" s="119" t="str" cm="1">
        <f t="array" ref="O393">IF(INDEX(Наименование_потребителя, ROW(W391)) = "", "", INDEX(Наименование_потребителя, ROW(W391)))</f>
        <v/>
      </c>
      <c r="P393" s="119" t="str" cm="1">
        <f t="array" ref="P393">IF(INDEX(Условное_обозначение, ROW(X391)) = "", "", INDEX(Условное_обозначение, ROW(X391)))</f>
        <v/>
      </c>
    </row>
    <row r="394" spans="1:16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IF(INDEX(Тип, ROW(H392)) = "", "", INDEX(Тип, ROW(H392)))</f>
        <v/>
      </c>
      <c r="D394" s="119" t="str" cm="1">
        <f t="array" ref="D394">IF(INDEX(Автомат, ROW(I392)) = "", "", INDEX(Автомат, ROW(I392)))</f>
        <v/>
      </c>
      <c r="E394" s="119" t="str" cm="1">
        <f t="array" ref="E394">IF(INDEX(Производитель, ROW(J392)) = "", "", INDEX(Производитель, ROW(J392)))</f>
        <v/>
      </c>
      <c r="F394" s="119" t="str" cm="1">
        <f t="array" ref="F394">IF(INDEX(Номинал, ROW(K392)) = "", "", INDEX(Номинал, ROW(K392)))</f>
        <v/>
      </c>
      <c r="G394" s="119" t="str" cm="1">
        <f t="array" ref="G394">IF(INDEX(Ток_утечки_УЗО, ROW(L392)) = "", "", INDEX(Ток_утечки_УЗО, ROW(L392)))</f>
        <v/>
      </c>
      <c r="H394" s="119" t="str" cm="1">
        <f t="array" ref="H394">IF(INDEX(Марка_кабеля, ROW(M392)) = "", "", INDEX(Марка_кабеля, ROW(M392)))</f>
        <v/>
      </c>
      <c r="I394" s="119" t="str" cm="1">
        <f t="array" ref="I394">IF(INDEX(Сечение, ROW(N392)) = "", "", INDEX(Сечение, ROW(N392)))</f>
        <v/>
      </c>
      <c r="J394" s="119" t="str" cm="1">
        <f t="array" ref="J394">IF(INDEX(Фаза, ROW(O392)) = "", "", INDEX(Фаза, ROW(O392)))</f>
        <v/>
      </c>
      <c r="K394" s="119" t="str" cm="1">
        <f t="array" ref="K394">IF(INDEX(РЕ, ROW(P392)) = "", "", INDEX(РЕ, ROW(P392)))</f>
        <v/>
      </c>
      <c r="L394" s="119" t="str" cm="1">
        <f t="array" ref="L394">IF(INDEX(Класс, ROW(S392)) = "", "", INDEX(Класс, ROW(S392)))</f>
        <v/>
      </c>
      <c r="M394" s="119" t="str" cm="1">
        <f t="array" ref="M394">IF(INDEX(Установленная_мощность, ROW(U392)) = "", "", INDEX(Установленная_мощность, ROW(U392)))</f>
        <v/>
      </c>
      <c r="N394" s="119" t="str" cm="1">
        <f t="array" ref="N394">IF(INDEX(Расчетный_ток, ROW(V392)) = "", "", INDEX(Расчетный_ток, ROW(V392)))</f>
        <v/>
      </c>
      <c r="O394" s="119" t="str" cm="1">
        <f t="array" ref="O394">IF(INDEX(Наименование_потребителя, ROW(W392)) = "", "", INDEX(Наименование_потребителя, ROW(W392)))</f>
        <v/>
      </c>
      <c r="P394" s="119" t="str" cm="1">
        <f t="array" ref="P394">IF(INDEX(Условное_обозначение, ROW(X392)) = "", "", INDEX(Условное_обозначение, ROW(X392)))</f>
        <v/>
      </c>
    </row>
    <row r="395" spans="1:16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IF(INDEX(Тип, ROW(H393)) = "", "", INDEX(Тип, ROW(H393)))</f>
        <v/>
      </c>
      <c r="D395" s="119" t="str" cm="1">
        <f t="array" ref="D395">IF(INDEX(Автомат, ROW(I393)) = "", "", INDEX(Автомат, ROW(I393)))</f>
        <v/>
      </c>
      <c r="E395" s="119" t="str" cm="1">
        <f t="array" ref="E395">IF(INDEX(Производитель, ROW(J393)) = "", "", INDEX(Производитель, ROW(J393)))</f>
        <v/>
      </c>
      <c r="F395" s="119" t="str" cm="1">
        <f t="array" ref="F395">IF(INDEX(Номинал, ROW(K393)) = "", "", INDEX(Номинал, ROW(K393)))</f>
        <v/>
      </c>
      <c r="G395" s="119" t="str" cm="1">
        <f t="array" ref="G395">IF(INDEX(Ток_утечки_УЗО, ROW(L393)) = "", "", INDEX(Ток_утечки_УЗО, ROW(L393)))</f>
        <v/>
      </c>
      <c r="H395" s="119" t="str" cm="1">
        <f t="array" ref="H395">IF(INDEX(Марка_кабеля, ROW(M393)) = "", "", INDEX(Марка_кабеля, ROW(M393)))</f>
        <v/>
      </c>
      <c r="I395" s="119" t="str" cm="1">
        <f t="array" ref="I395">IF(INDEX(Сечение, ROW(N393)) = "", "", INDEX(Сечение, ROW(N393)))</f>
        <v/>
      </c>
      <c r="J395" s="119" t="str" cm="1">
        <f t="array" ref="J395">IF(INDEX(Фаза, ROW(O393)) = "", "", INDEX(Фаза, ROW(O393)))</f>
        <v/>
      </c>
      <c r="K395" s="119" t="str" cm="1">
        <f t="array" ref="K395">IF(INDEX(РЕ, ROW(P393)) = "", "", INDEX(РЕ, ROW(P393)))</f>
        <v/>
      </c>
      <c r="L395" s="119" t="str" cm="1">
        <f t="array" ref="L395">IF(INDEX(Класс, ROW(S393)) = "", "", INDEX(Класс, ROW(S393)))</f>
        <v/>
      </c>
      <c r="M395" s="119" t="str" cm="1">
        <f t="array" ref="M395">IF(INDEX(Установленная_мощность, ROW(U393)) = "", "", INDEX(Установленная_мощность, ROW(U393)))</f>
        <v/>
      </c>
      <c r="N395" s="119" t="str" cm="1">
        <f t="array" ref="N395">IF(INDEX(Расчетный_ток, ROW(V393)) = "", "", INDEX(Расчетный_ток, ROW(V393)))</f>
        <v/>
      </c>
      <c r="O395" s="119" t="str" cm="1">
        <f t="array" ref="O395">IF(INDEX(Наименование_потребителя, ROW(W393)) = "", "", INDEX(Наименование_потребителя, ROW(W393)))</f>
        <v/>
      </c>
      <c r="P395" s="119" t="str" cm="1">
        <f t="array" ref="P395">IF(INDEX(Условное_обозначение, ROW(X393)) = "", "", INDEX(Условное_обозначение, ROW(X393)))</f>
        <v/>
      </c>
    </row>
    <row r="396" spans="1:16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IF(INDEX(Тип, ROW(H394)) = "", "", INDEX(Тип, ROW(H394)))</f>
        <v/>
      </c>
      <c r="D396" s="119" t="str" cm="1">
        <f t="array" ref="D396">IF(INDEX(Автомат, ROW(I394)) = "", "", INDEX(Автомат, ROW(I394)))</f>
        <v/>
      </c>
      <c r="E396" s="119" t="str" cm="1">
        <f t="array" ref="E396">IF(INDEX(Производитель, ROW(J394)) = "", "", INDEX(Производитель, ROW(J394)))</f>
        <v/>
      </c>
      <c r="F396" s="119" t="str" cm="1">
        <f t="array" ref="F396">IF(INDEX(Номинал, ROW(K394)) = "", "", INDEX(Номинал, ROW(K394)))</f>
        <v/>
      </c>
      <c r="G396" s="119" t="str" cm="1">
        <f t="array" ref="G396">IF(INDEX(Ток_утечки_УЗО, ROW(L394)) = "", "", INDEX(Ток_утечки_УЗО, ROW(L394)))</f>
        <v/>
      </c>
      <c r="H396" s="119" t="str" cm="1">
        <f t="array" ref="H396">IF(INDEX(Марка_кабеля, ROW(M394)) = "", "", INDEX(Марка_кабеля, ROW(M394)))</f>
        <v/>
      </c>
      <c r="I396" s="119" t="str" cm="1">
        <f t="array" ref="I396">IF(INDEX(Сечение, ROW(N394)) = "", "", INDEX(Сечение, ROW(N394)))</f>
        <v/>
      </c>
      <c r="J396" s="119" t="str" cm="1">
        <f t="array" ref="J396">IF(INDEX(Фаза, ROW(O394)) = "", "", INDEX(Фаза, ROW(O394)))</f>
        <v/>
      </c>
      <c r="K396" s="119" t="str" cm="1">
        <f t="array" ref="K396">IF(INDEX(РЕ, ROW(P394)) = "", "", INDEX(РЕ, ROW(P394)))</f>
        <v/>
      </c>
      <c r="L396" s="119" t="str" cm="1">
        <f t="array" ref="L396">IF(INDEX(Класс, ROW(S394)) = "", "", INDEX(Класс, ROW(S394)))</f>
        <v/>
      </c>
      <c r="M396" s="119" t="str" cm="1">
        <f t="array" ref="M396">IF(INDEX(Установленная_мощность, ROW(U394)) = "", "", INDEX(Установленная_мощность, ROW(U394)))</f>
        <v/>
      </c>
      <c r="N396" s="119" t="str" cm="1">
        <f t="array" ref="N396">IF(INDEX(Расчетный_ток, ROW(V394)) = "", "", INDEX(Расчетный_ток, ROW(V394)))</f>
        <v/>
      </c>
      <c r="O396" s="119" t="str" cm="1">
        <f t="array" ref="O396">IF(INDEX(Наименование_потребителя, ROW(W394)) = "", "", INDEX(Наименование_потребителя, ROW(W394)))</f>
        <v/>
      </c>
      <c r="P396" s="119" t="str" cm="1">
        <f t="array" ref="P396">IF(INDEX(Условное_обозначение, ROW(X394)) = "", "", INDEX(Условное_обозначение, ROW(X394)))</f>
        <v/>
      </c>
    </row>
    <row r="397" spans="1:16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IF(INDEX(Тип, ROW(H395)) = "", "", INDEX(Тип, ROW(H395)))</f>
        <v/>
      </c>
      <c r="D397" s="119" t="str" cm="1">
        <f t="array" ref="D397">IF(INDEX(Автомат, ROW(I395)) = "", "", INDEX(Автомат, ROW(I395)))</f>
        <v/>
      </c>
      <c r="E397" s="119" t="str" cm="1">
        <f t="array" ref="E397">IF(INDEX(Производитель, ROW(J395)) = "", "", INDEX(Производитель, ROW(J395)))</f>
        <v/>
      </c>
      <c r="F397" s="119" t="str" cm="1">
        <f t="array" ref="F397">IF(INDEX(Номинал, ROW(K395)) = "", "", INDEX(Номинал, ROW(K395)))</f>
        <v/>
      </c>
      <c r="G397" s="119" t="str" cm="1">
        <f t="array" ref="G397">IF(INDEX(Ток_утечки_УЗО, ROW(L395)) = "", "", INDEX(Ток_утечки_УЗО, ROW(L395)))</f>
        <v/>
      </c>
      <c r="H397" s="119" t="str" cm="1">
        <f t="array" ref="H397">IF(INDEX(Марка_кабеля, ROW(M395)) = "", "", INDEX(Марка_кабеля, ROW(M395)))</f>
        <v/>
      </c>
      <c r="I397" s="119" t="str" cm="1">
        <f t="array" ref="I397">IF(INDEX(Сечение, ROW(N395)) = "", "", INDEX(Сечение, ROW(N395)))</f>
        <v/>
      </c>
      <c r="J397" s="119" t="str" cm="1">
        <f t="array" ref="J397">IF(INDEX(Фаза, ROW(O395)) = "", "", INDEX(Фаза, ROW(O395)))</f>
        <v/>
      </c>
      <c r="K397" s="119" t="str" cm="1">
        <f t="array" ref="K397">IF(INDEX(РЕ, ROW(P395)) = "", "", INDEX(РЕ, ROW(P395)))</f>
        <v/>
      </c>
      <c r="L397" s="119" t="str" cm="1">
        <f t="array" ref="L397">IF(INDEX(Класс, ROW(S395)) = "", "", INDEX(Класс, ROW(S395)))</f>
        <v/>
      </c>
      <c r="M397" s="119" t="str" cm="1">
        <f t="array" ref="M397">IF(INDEX(Установленная_мощность, ROW(U395)) = "", "", INDEX(Установленная_мощность, ROW(U395)))</f>
        <v/>
      </c>
      <c r="N397" s="119" t="str" cm="1">
        <f t="array" ref="N397">IF(INDEX(Расчетный_ток, ROW(V395)) = "", "", INDEX(Расчетный_ток, ROW(V395)))</f>
        <v/>
      </c>
      <c r="O397" s="119" t="str" cm="1">
        <f t="array" ref="O397">IF(INDEX(Наименование_потребителя, ROW(W395)) = "", "", INDEX(Наименование_потребителя, ROW(W395)))</f>
        <v/>
      </c>
      <c r="P397" s="119" t="str" cm="1">
        <f t="array" ref="P397">IF(INDEX(Условное_обозначение, ROW(X395)) = "", "", INDEX(Условное_обозначение, ROW(X395)))</f>
        <v/>
      </c>
    </row>
    <row r="398" spans="1:16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IF(INDEX(Тип, ROW(H396)) = "", "", INDEX(Тип, ROW(H396)))</f>
        <v/>
      </c>
      <c r="D398" s="119" t="str" cm="1">
        <f t="array" ref="D398">IF(INDEX(Автомат, ROW(I396)) = "", "", INDEX(Автомат, ROW(I396)))</f>
        <v/>
      </c>
      <c r="E398" s="119" t="str" cm="1">
        <f t="array" ref="E398">IF(INDEX(Производитель, ROW(J396)) = "", "", INDEX(Производитель, ROW(J396)))</f>
        <v/>
      </c>
      <c r="F398" s="119" t="str" cm="1">
        <f t="array" ref="F398">IF(INDEX(Номинал, ROW(K396)) = "", "", INDEX(Номинал, ROW(K396)))</f>
        <v/>
      </c>
      <c r="G398" s="119" t="str" cm="1">
        <f t="array" ref="G398">IF(INDEX(Ток_утечки_УЗО, ROW(L396)) = "", "", INDEX(Ток_утечки_УЗО, ROW(L396)))</f>
        <v/>
      </c>
      <c r="H398" s="119" t="str" cm="1">
        <f t="array" ref="H398">IF(INDEX(Марка_кабеля, ROW(M396)) = "", "", INDEX(Марка_кабеля, ROW(M396)))</f>
        <v/>
      </c>
      <c r="I398" s="119" t="str" cm="1">
        <f t="array" ref="I398">IF(INDEX(Сечение, ROW(N396)) = "", "", INDEX(Сечение, ROW(N396)))</f>
        <v/>
      </c>
      <c r="J398" s="119" t="str" cm="1">
        <f t="array" ref="J398">IF(INDEX(Фаза, ROW(O396)) = "", "", INDEX(Фаза, ROW(O396)))</f>
        <v/>
      </c>
      <c r="K398" s="119" t="str" cm="1">
        <f t="array" ref="K398">IF(INDEX(РЕ, ROW(P396)) = "", "", INDEX(РЕ, ROW(P396)))</f>
        <v/>
      </c>
      <c r="L398" s="119" t="str" cm="1">
        <f t="array" ref="L398">IF(INDEX(Класс, ROW(S396)) = "", "", INDEX(Класс, ROW(S396)))</f>
        <v/>
      </c>
      <c r="M398" s="119" t="str" cm="1">
        <f t="array" ref="M398">IF(INDEX(Установленная_мощность, ROW(U396)) = "", "", INDEX(Установленная_мощность, ROW(U396)))</f>
        <v/>
      </c>
      <c r="N398" s="119" t="str" cm="1">
        <f t="array" ref="N398">IF(INDEX(Расчетный_ток, ROW(V396)) = "", "", INDEX(Расчетный_ток, ROW(V396)))</f>
        <v/>
      </c>
      <c r="O398" s="119" t="str" cm="1">
        <f t="array" ref="O398">IF(INDEX(Наименование_потребителя, ROW(W396)) = "", "", INDEX(Наименование_потребителя, ROW(W396)))</f>
        <v/>
      </c>
      <c r="P398" s="119" t="str" cm="1">
        <f t="array" ref="P398">IF(INDEX(Условное_обозначение, ROW(X396)) = "", "", INDEX(Условное_обозначение, ROW(X396)))</f>
        <v/>
      </c>
    </row>
    <row r="399" spans="1:16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IF(INDEX(Тип, ROW(H397)) = "", "", INDEX(Тип, ROW(H397)))</f>
        <v/>
      </c>
      <c r="D399" s="119" t="str" cm="1">
        <f t="array" ref="D399">IF(INDEX(Автомат, ROW(I397)) = "", "", INDEX(Автомат, ROW(I397)))</f>
        <v/>
      </c>
      <c r="E399" s="119" t="str" cm="1">
        <f t="array" ref="E399">IF(INDEX(Производитель, ROW(J397)) = "", "", INDEX(Производитель, ROW(J397)))</f>
        <v/>
      </c>
      <c r="F399" s="119" t="str" cm="1">
        <f t="array" ref="F399">IF(INDEX(Номинал, ROW(K397)) = "", "", INDEX(Номинал, ROW(K397)))</f>
        <v/>
      </c>
      <c r="G399" s="119" t="str" cm="1">
        <f t="array" ref="G399">IF(INDEX(Ток_утечки_УЗО, ROW(L397)) = "", "", INDEX(Ток_утечки_УЗО, ROW(L397)))</f>
        <v/>
      </c>
      <c r="H399" s="119" t="str" cm="1">
        <f t="array" ref="H399">IF(INDEX(Марка_кабеля, ROW(M397)) = "", "", INDEX(Марка_кабеля, ROW(M397)))</f>
        <v/>
      </c>
      <c r="I399" s="119" t="str" cm="1">
        <f t="array" ref="I399">IF(INDEX(Сечение, ROW(N397)) = "", "", INDEX(Сечение, ROW(N397)))</f>
        <v/>
      </c>
      <c r="J399" s="119" t="str" cm="1">
        <f t="array" ref="J399">IF(INDEX(Фаза, ROW(O397)) = "", "", INDEX(Фаза, ROW(O397)))</f>
        <v/>
      </c>
      <c r="K399" s="119" t="str" cm="1">
        <f t="array" ref="K399">IF(INDEX(РЕ, ROW(P397)) = "", "", INDEX(РЕ, ROW(P397)))</f>
        <v/>
      </c>
      <c r="L399" s="119" t="str" cm="1">
        <f t="array" ref="L399">IF(INDEX(Класс, ROW(S397)) = "", "", INDEX(Класс, ROW(S397)))</f>
        <v/>
      </c>
      <c r="M399" s="119" t="str" cm="1">
        <f t="array" ref="M399">IF(INDEX(Установленная_мощность, ROW(U397)) = "", "", INDEX(Установленная_мощность, ROW(U397)))</f>
        <v/>
      </c>
      <c r="N399" s="119" t="str" cm="1">
        <f t="array" ref="N399">IF(INDEX(Расчетный_ток, ROW(V397)) = "", "", INDEX(Расчетный_ток, ROW(V397)))</f>
        <v/>
      </c>
      <c r="O399" s="119" t="str" cm="1">
        <f t="array" ref="O399">IF(INDEX(Наименование_потребителя, ROW(W397)) = "", "", INDEX(Наименование_потребителя, ROW(W397)))</f>
        <v/>
      </c>
      <c r="P399" s="119" t="str" cm="1">
        <f t="array" ref="P399">IF(INDEX(Условное_обозначение, ROW(X397)) = "", "", INDEX(Условное_обозначение, ROW(X397)))</f>
        <v/>
      </c>
    </row>
    <row r="400" spans="1:16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IF(INDEX(Тип, ROW(H398)) = "", "", INDEX(Тип, ROW(H398)))</f>
        <v/>
      </c>
      <c r="D400" s="119" t="str" cm="1">
        <f t="array" ref="D400">IF(INDEX(Автомат, ROW(I398)) = "", "", INDEX(Автомат, ROW(I398)))</f>
        <v/>
      </c>
      <c r="E400" s="119" t="str" cm="1">
        <f t="array" ref="E400">IF(INDEX(Производитель, ROW(J398)) = "", "", INDEX(Производитель, ROW(J398)))</f>
        <v/>
      </c>
      <c r="F400" s="119" t="str" cm="1">
        <f t="array" ref="F400">IF(INDEX(Номинал, ROW(K398)) = "", "", INDEX(Номинал, ROW(K398)))</f>
        <v/>
      </c>
      <c r="G400" s="119" t="str" cm="1">
        <f t="array" ref="G400">IF(INDEX(Ток_утечки_УЗО, ROW(L398)) = "", "", INDEX(Ток_утечки_УЗО, ROW(L398)))</f>
        <v/>
      </c>
      <c r="H400" s="119" t="str" cm="1">
        <f t="array" ref="H400">IF(INDEX(Марка_кабеля, ROW(M398)) = "", "", INDEX(Марка_кабеля, ROW(M398)))</f>
        <v/>
      </c>
      <c r="I400" s="119" t="str" cm="1">
        <f t="array" ref="I400">IF(INDEX(Сечение, ROW(N398)) = "", "", INDEX(Сечение, ROW(N398)))</f>
        <v/>
      </c>
      <c r="J400" s="119" t="str" cm="1">
        <f t="array" ref="J400">IF(INDEX(Фаза, ROW(O398)) = "", "", INDEX(Фаза, ROW(O398)))</f>
        <v/>
      </c>
      <c r="K400" s="119" t="str" cm="1">
        <f t="array" ref="K400">IF(INDEX(РЕ, ROW(P398)) = "", "", INDEX(РЕ, ROW(P398)))</f>
        <v/>
      </c>
      <c r="L400" s="119" t="str" cm="1">
        <f t="array" ref="L400">IF(INDEX(Класс, ROW(S398)) = "", "", INDEX(Класс, ROW(S398)))</f>
        <v/>
      </c>
      <c r="M400" s="119" t="str" cm="1">
        <f t="array" ref="M400">IF(INDEX(Установленная_мощность, ROW(U398)) = "", "", INDEX(Установленная_мощность, ROW(U398)))</f>
        <v/>
      </c>
      <c r="N400" s="119" t="str" cm="1">
        <f t="array" ref="N400">IF(INDEX(Расчетный_ток, ROW(V398)) = "", "", INDEX(Расчетный_ток, ROW(V398)))</f>
        <v/>
      </c>
      <c r="O400" s="119" t="str" cm="1">
        <f t="array" ref="O400">IF(INDEX(Наименование_потребителя, ROW(W398)) = "", "", INDEX(Наименование_потребителя, ROW(W398)))</f>
        <v/>
      </c>
      <c r="P400" s="119" t="str" cm="1">
        <f t="array" ref="P400">IF(INDEX(Условное_обозначение, ROW(X398)) = "", "", INDEX(Условное_обозначение, ROW(X398)))</f>
        <v/>
      </c>
    </row>
    <row r="401" spans="1:16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IF(INDEX(Тип, ROW(H399)) = "", "", INDEX(Тип, ROW(H399)))</f>
        <v/>
      </c>
      <c r="D401" s="119" t="str" cm="1">
        <f t="array" ref="D401">IF(INDEX(Автомат, ROW(I399)) = "", "", INDEX(Автомат, ROW(I399)))</f>
        <v/>
      </c>
      <c r="E401" s="119" t="str" cm="1">
        <f t="array" ref="E401">IF(INDEX(Производитель, ROW(J399)) = "", "", INDEX(Производитель, ROW(J399)))</f>
        <v/>
      </c>
      <c r="F401" s="119" t="str" cm="1">
        <f t="array" ref="F401">IF(INDEX(Номинал, ROW(K399)) = "", "", INDEX(Номинал, ROW(K399)))</f>
        <v/>
      </c>
      <c r="G401" s="119" t="str" cm="1">
        <f t="array" ref="G401">IF(INDEX(Ток_утечки_УЗО, ROW(L399)) = "", "", INDEX(Ток_утечки_УЗО, ROW(L399)))</f>
        <v/>
      </c>
      <c r="H401" s="119" t="str" cm="1">
        <f t="array" ref="H401">IF(INDEX(Марка_кабеля, ROW(M399)) = "", "", INDEX(Марка_кабеля, ROW(M399)))</f>
        <v/>
      </c>
      <c r="I401" s="119" t="str" cm="1">
        <f t="array" ref="I401">IF(INDEX(Сечение, ROW(N399)) = "", "", INDEX(Сечение, ROW(N399)))</f>
        <v/>
      </c>
      <c r="J401" s="119" t="str" cm="1">
        <f t="array" ref="J401">IF(INDEX(Фаза, ROW(O399)) = "", "", INDEX(Фаза, ROW(O399)))</f>
        <v/>
      </c>
      <c r="K401" s="119" t="str" cm="1">
        <f t="array" ref="K401">IF(INDEX(РЕ, ROW(P399)) = "", "", INDEX(РЕ, ROW(P399)))</f>
        <v/>
      </c>
      <c r="L401" s="119" t="str" cm="1">
        <f t="array" ref="L401">IF(INDEX(Класс, ROW(S399)) = "", "", INDEX(Класс, ROW(S399)))</f>
        <v/>
      </c>
      <c r="M401" s="119" t="str" cm="1">
        <f t="array" ref="M401">IF(INDEX(Установленная_мощность, ROW(U399)) = "", "", INDEX(Установленная_мощность, ROW(U399)))</f>
        <v/>
      </c>
      <c r="N401" s="119" t="str" cm="1">
        <f t="array" ref="N401">IF(INDEX(Расчетный_ток, ROW(V399)) = "", "", INDEX(Расчетный_ток, ROW(V399)))</f>
        <v/>
      </c>
      <c r="O401" s="119" t="str" cm="1">
        <f t="array" ref="O401">IF(INDEX(Наименование_потребителя, ROW(W399)) = "", "", INDEX(Наименование_потребителя, ROW(W399)))</f>
        <v/>
      </c>
      <c r="P401" s="119" t="str" cm="1">
        <f t="array" ref="P401">IF(INDEX(Условное_обозначение, ROW(X399)) = "", "", INDEX(Условное_обозначение, ROW(X399)))</f>
        <v/>
      </c>
    </row>
    <row r="402" spans="1:16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IF(INDEX(Тип, ROW(H400)) = "", "", INDEX(Тип, ROW(H400)))</f>
        <v/>
      </c>
      <c r="D402" s="119" t="str" cm="1">
        <f t="array" ref="D402">IF(INDEX(Автомат, ROW(I400)) = "", "", INDEX(Автомат, ROW(I400)))</f>
        <v/>
      </c>
      <c r="E402" s="119" t="str" cm="1">
        <f t="array" ref="E402">IF(INDEX(Производитель, ROW(J400)) = "", "", INDEX(Производитель, ROW(J400)))</f>
        <v/>
      </c>
      <c r="F402" s="119" t="str" cm="1">
        <f t="array" ref="F402">IF(INDEX(Номинал, ROW(K400)) = "", "", INDEX(Номинал, ROW(K400)))</f>
        <v/>
      </c>
      <c r="G402" s="119" t="str" cm="1">
        <f t="array" ref="G402">IF(INDEX(Ток_утечки_УЗО, ROW(L400)) = "", "", INDEX(Ток_утечки_УЗО, ROW(L400)))</f>
        <v/>
      </c>
      <c r="H402" s="119" t="str" cm="1">
        <f t="array" ref="H402">IF(INDEX(Марка_кабеля, ROW(M400)) = "", "", INDEX(Марка_кабеля, ROW(M400)))</f>
        <v/>
      </c>
      <c r="I402" s="119" t="str" cm="1">
        <f t="array" ref="I402">IF(INDEX(Сечение, ROW(N400)) = "", "", INDEX(Сечение, ROW(N400)))</f>
        <v/>
      </c>
      <c r="J402" s="119" t="str" cm="1">
        <f t="array" ref="J402">IF(INDEX(Фаза, ROW(O400)) = "", "", INDEX(Фаза, ROW(O400)))</f>
        <v/>
      </c>
      <c r="K402" s="119" t="str" cm="1">
        <f t="array" ref="K402">IF(INDEX(РЕ, ROW(P400)) = "", "", INDEX(РЕ, ROW(P400)))</f>
        <v/>
      </c>
      <c r="L402" s="119" t="str" cm="1">
        <f t="array" ref="L402">IF(INDEX(Класс, ROW(S400)) = "", "", INDEX(Класс, ROW(S400)))</f>
        <v/>
      </c>
      <c r="M402" s="119" t="str" cm="1">
        <f t="array" ref="M402">IF(INDEX(Установленная_мощность, ROW(U400)) = "", "", INDEX(Установленная_мощность, ROW(U400)))</f>
        <v/>
      </c>
      <c r="N402" s="119" t="str" cm="1">
        <f t="array" ref="N402">IF(INDEX(Расчетный_ток, ROW(V400)) = "", "", INDEX(Расчетный_ток, ROW(V400)))</f>
        <v/>
      </c>
      <c r="O402" s="119" t="str" cm="1">
        <f t="array" ref="O402">IF(INDEX(Наименование_потребителя, ROW(W400)) = "", "", INDEX(Наименование_потребителя, ROW(W400)))</f>
        <v/>
      </c>
      <c r="P402" s="119" t="str" cm="1">
        <f t="array" ref="P402">IF(INDEX(Условное_обозначение, ROW(X400)) = "", "", INDEX(Условное_обозначение, ROW(X400)))</f>
        <v/>
      </c>
    </row>
    <row r="403" spans="1:16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IF(INDEX(Тип, ROW(H401)) = "", "", INDEX(Тип, ROW(H401)))</f>
        <v/>
      </c>
      <c r="D403" s="119" t="str" cm="1">
        <f t="array" ref="D403">IF(INDEX(Автомат, ROW(I401)) = "", "", INDEX(Автомат, ROW(I401)))</f>
        <v/>
      </c>
      <c r="E403" s="119" t="str" cm="1">
        <f t="array" ref="E403">IF(INDEX(Производитель, ROW(J401)) = "", "", INDEX(Производитель, ROW(J401)))</f>
        <v/>
      </c>
      <c r="F403" s="119" t="str" cm="1">
        <f t="array" ref="F403">IF(INDEX(Номинал, ROW(K401)) = "", "", INDEX(Номинал, ROW(K401)))</f>
        <v/>
      </c>
      <c r="G403" s="119" t="str" cm="1">
        <f t="array" ref="G403">IF(INDEX(Ток_утечки_УЗО, ROW(L401)) = "", "", INDEX(Ток_утечки_УЗО, ROW(L401)))</f>
        <v/>
      </c>
      <c r="H403" s="119" t="str" cm="1">
        <f t="array" ref="H403">IF(INDEX(Марка_кабеля, ROW(M401)) = "", "", INDEX(Марка_кабеля, ROW(M401)))</f>
        <v/>
      </c>
      <c r="I403" s="119" t="str" cm="1">
        <f t="array" ref="I403">IF(INDEX(Сечение, ROW(N401)) = "", "", INDEX(Сечение, ROW(N401)))</f>
        <v/>
      </c>
      <c r="J403" s="119" t="str" cm="1">
        <f t="array" ref="J403">IF(INDEX(Фаза, ROW(O401)) = "", "", INDEX(Фаза, ROW(O401)))</f>
        <v/>
      </c>
      <c r="K403" s="119" t="str" cm="1">
        <f t="array" ref="K403">IF(INDEX(РЕ, ROW(P401)) = "", "", INDEX(РЕ, ROW(P401)))</f>
        <v/>
      </c>
      <c r="L403" s="119" t="str" cm="1">
        <f t="array" ref="L403">IF(INDEX(Класс, ROW(S401)) = "", "", INDEX(Класс, ROW(S401)))</f>
        <v/>
      </c>
      <c r="M403" s="119" t="str" cm="1">
        <f t="array" ref="M403">IF(INDEX(Установленная_мощность, ROW(U401)) = "", "", INDEX(Установленная_мощность, ROW(U401)))</f>
        <v/>
      </c>
      <c r="N403" s="119" t="str" cm="1">
        <f t="array" ref="N403">IF(INDEX(Расчетный_ток, ROW(V401)) = "", "", INDEX(Расчетный_ток, ROW(V401)))</f>
        <v/>
      </c>
      <c r="O403" s="119" t="str" cm="1">
        <f t="array" ref="O403">IF(INDEX(Наименование_потребителя, ROW(W401)) = "", "", INDEX(Наименование_потребителя, ROW(W401)))</f>
        <v/>
      </c>
      <c r="P403" s="119" t="str" cm="1">
        <f t="array" ref="P403">IF(INDEX(Условное_обозначение, ROW(X401)) = "", "", INDEX(Условное_обозначение, ROW(X401)))</f>
        <v/>
      </c>
    </row>
    <row r="404" spans="1:16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IF(INDEX(Тип, ROW(H402)) = "", "", INDEX(Тип, ROW(H402)))</f>
        <v/>
      </c>
      <c r="D404" s="119" t="str" cm="1">
        <f t="array" ref="D404">IF(INDEX(Автомат, ROW(I402)) = "", "", INDEX(Автомат, ROW(I402)))</f>
        <v/>
      </c>
      <c r="E404" s="119" t="str" cm="1">
        <f t="array" ref="E404">IF(INDEX(Производитель, ROW(J402)) = "", "", INDEX(Производитель, ROW(J402)))</f>
        <v/>
      </c>
      <c r="F404" s="119" t="str" cm="1">
        <f t="array" ref="F404">IF(INDEX(Номинал, ROW(K402)) = "", "", INDEX(Номинал, ROW(K402)))</f>
        <v/>
      </c>
      <c r="G404" s="119" t="str" cm="1">
        <f t="array" ref="G404">IF(INDEX(Ток_утечки_УЗО, ROW(L402)) = "", "", INDEX(Ток_утечки_УЗО, ROW(L402)))</f>
        <v/>
      </c>
      <c r="H404" s="119" t="str" cm="1">
        <f t="array" ref="H404">IF(INDEX(Марка_кабеля, ROW(M402)) = "", "", INDEX(Марка_кабеля, ROW(M402)))</f>
        <v/>
      </c>
      <c r="I404" s="119" t="str" cm="1">
        <f t="array" ref="I404">IF(INDEX(Сечение, ROW(N402)) = "", "", INDEX(Сечение, ROW(N402)))</f>
        <v/>
      </c>
      <c r="J404" s="119" t="str" cm="1">
        <f t="array" ref="J404">IF(INDEX(Фаза, ROW(O402)) = "", "", INDEX(Фаза, ROW(O402)))</f>
        <v/>
      </c>
      <c r="K404" s="119" t="str" cm="1">
        <f t="array" ref="K404">IF(INDEX(РЕ, ROW(P402)) = "", "", INDEX(РЕ, ROW(P402)))</f>
        <v/>
      </c>
      <c r="L404" s="119" t="str" cm="1">
        <f t="array" ref="L404">IF(INDEX(Класс, ROW(S402)) = "", "", INDEX(Класс, ROW(S402)))</f>
        <v/>
      </c>
      <c r="M404" s="119" t="str" cm="1">
        <f t="array" ref="M404">IF(INDEX(Установленная_мощность, ROW(U402)) = "", "", INDEX(Установленная_мощность, ROW(U402)))</f>
        <v/>
      </c>
      <c r="N404" s="119" t="str" cm="1">
        <f t="array" ref="N404">IF(INDEX(Расчетный_ток, ROW(V402)) = "", "", INDEX(Расчетный_ток, ROW(V402)))</f>
        <v/>
      </c>
      <c r="O404" s="119" t="str" cm="1">
        <f t="array" ref="O404">IF(INDEX(Наименование_потребителя, ROW(W402)) = "", "", INDEX(Наименование_потребителя, ROW(W402)))</f>
        <v/>
      </c>
      <c r="P404" s="119" t="str" cm="1">
        <f t="array" ref="P404">IF(INDEX(Условное_обозначение, ROW(X402)) = "", "", INDEX(Условное_обозначение, ROW(X402)))</f>
        <v/>
      </c>
    </row>
    <row r="405" spans="1:16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IF(INDEX(Тип, ROW(H403)) = "", "", INDEX(Тип, ROW(H403)))</f>
        <v/>
      </c>
      <c r="D405" s="119" t="str" cm="1">
        <f t="array" ref="D405">IF(INDEX(Автомат, ROW(I403)) = "", "", INDEX(Автомат, ROW(I403)))</f>
        <v/>
      </c>
      <c r="E405" s="119" t="str" cm="1">
        <f t="array" ref="E405">IF(INDEX(Производитель, ROW(J403)) = "", "", INDEX(Производитель, ROW(J403)))</f>
        <v/>
      </c>
      <c r="F405" s="119" t="str" cm="1">
        <f t="array" ref="F405">IF(INDEX(Номинал, ROW(K403)) = "", "", INDEX(Номинал, ROW(K403)))</f>
        <v/>
      </c>
      <c r="G405" s="119" t="str" cm="1">
        <f t="array" ref="G405">IF(INDEX(Ток_утечки_УЗО, ROW(L403)) = "", "", INDEX(Ток_утечки_УЗО, ROW(L403)))</f>
        <v/>
      </c>
      <c r="H405" s="119" t="str" cm="1">
        <f t="array" ref="H405">IF(INDEX(Марка_кабеля, ROW(M403)) = "", "", INDEX(Марка_кабеля, ROW(M403)))</f>
        <v/>
      </c>
      <c r="I405" s="119" t="str" cm="1">
        <f t="array" ref="I405">IF(INDEX(Сечение, ROW(N403)) = "", "", INDEX(Сечение, ROW(N403)))</f>
        <v/>
      </c>
      <c r="J405" s="119" t="str" cm="1">
        <f t="array" ref="J405">IF(INDEX(Фаза, ROW(O403)) = "", "", INDEX(Фаза, ROW(O403)))</f>
        <v/>
      </c>
      <c r="K405" s="119" t="str" cm="1">
        <f t="array" ref="K405">IF(INDEX(РЕ, ROW(P403)) = "", "", INDEX(РЕ, ROW(P403)))</f>
        <v/>
      </c>
      <c r="L405" s="119" t="str" cm="1">
        <f t="array" ref="L405">IF(INDEX(Класс, ROW(S403)) = "", "", INDEX(Класс, ROW(S403)))</f>
        <v/>
      </c>
      <c r="M405" s="119" t="str" cm="1">
        <f t="array" ref="M405">IF(INDEX(Установленная_мощность, ROW(U403)) = "", "", INDEX(Установленная_мощность, ROW(U403)))</f>
        <v/>
      </c>
      <c r="N405" s="119" t="str" cm="1">
        <f t="array" ref="N405">IF(INDEX(Расчетный_ток, ROW(V403)) = "", "", INDEX(Расчетный_ток, ROW(V403)))</f>
        <v/>
      </c>
      <c r="O405" s="119" t="str" cm="1">
        <f t="array" ref="O405">IF(INDEX(Наименование_потребителя, ROW(W403)) = "", "", INDEX(Наименование_потребителя, ROW(W403)))</f>
        <v/>
      </c>
      <c r="P405" s="119" t="str" cm="1">
        <f t="array" ref="P405">IF(INDEX(Условное_обозначение, ROW(X403)) = "", "", INDEX(Условное_обозначение, ROW(X403)))</f>
        <v/>
      </c>
    </row>
    <row r="406" spans="1:16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IF(INDEX(Тип, ROW(H404)) = "", "", INDEX(Тип, ROW(H404)))</f>
        <v/>
      </c>
      <c r="D406" s="119" t="str" cm="1">
        <f t="array" ref="D406">IF(INDEX(Автомат, ROW(I404)) = "", "", INDEX(Автомат, ROW(I404)))</f>
        <v/>
      </c>
      <c r="E406" s="119" t="str" cm="1">
        <f t="array" ref="E406">IF(INDEX(Производитель, ROW(J404)) = "", "", INDEX(Производитель, ROW(J404)))</f>
        <v/>
      </c>
      <c r="F406" s="119" t="str" cm="1">
        <f t="array" ref="F406">IF(INDEX(Номинал, ROW(K404)) = "", "", INDEX(Номинал, ROW(K404)))</f>
        <v/>
      </c>
      <c r="G406" s="119" t="str" cm="1">
        <f t="array" ref="G406">IF(INDEX(Ток_утечки_УЗО, ROW(L404)) = "", "", INDEX(Ток_утечки_УЗО, ROW(L404)))</f>
        <v/>
      </c>
      <c r="H406" s="119" t="str" cm="1">
        <f t="array" ref="H406">IF(INDEX(Марка_кабеля, ROW(M404)) = "", "", INDEX(Марка_кабеля, ROW(M404)))</f>
        <v/>
      </c>
      <c r="I406" s="119" t="str" cm="1">
        <f t="array" ref="I406">IF(INDEX(Сечение, ROW(N404)) = "", "", INDEX(Сечение, ROW(N404)))</f>
        <v/>
      </c>
      <c r="J406" s="119" t="str" cm="1">
        <f t="array" ref="J406">IF(INDEX(Фаза, ROW(O404)) = "", "", INDEX(Фаза, ROW(O404)))</f>
        <v/>
      </c>
      <c r="K406" s="119" t="str" cm="1">
        <f t="array" ref="K406">IF(INDEX(РЕ, ROW(P404)) = "", "", INDEX(РЕ, ROW(P404)))</f>
        <v/>
      </c>
      <c r="L406" s="119" t="str" cm="1">
        <f t="array" ref="L406">IF(INDEX(Класс, ROW(S404)) = "", "", INDEX(Класс, ROW(S404)))</f>
        <v/>
      </c>
      <c r="M406" s="119" t="str" cm="1">
        <f t="array" ref="M406">IF(INDEX(Установленная_мощность, ROW(U404)) = "", "", INDEX(Установленная_мощность, ROW(U404)))</f>
        <v/>
      </c>
      <c r="N406" s="119" t="str" cm="1">
        <f t="array" ref="N406">IF(INDEX(Расчетный_ток, ROW(V404)) = "", "", INDEX(Расчетный_ток, ROW(V404)))</f>
        <v/>
      </c>
      <c r="O406" s="119" t="str" cm="1">
        <f t="array" ref="O406">IF(INDEX(Наименование_потребителя, ROW(W404)) = "", "", INDEX(Наименование_потребителя, ROW(W404)))</f>
        <v/>
      </c>
      <c r="P406" s="119" t="str" cm="1">
        <f t="array" ref="P406">IF(INDEX(Условное_обозначение, ROW(X404)) = "", "", INDEX(Условное_обозначение, ROW(X404)))</f>
        <v/>
      </c>
    </row>
    <row r="407" spans="1:16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IF(INDEX(Тип, ROW(H405)) = "", "", INDEX(Тип, ROW(H405)))</f>
        <v/>
      </c>
      <c r="D407" s="119" t="str" cm="1">
        <f t="array" ref="D407">IF(INDEX(Автомат, ROW(I405)) = "", "", INDEX(Автомат, ROW(I405)))</f>
        <v/>
      </c>
      <c r="E407" s="119" t="str" cm="1">
        <f t="array" ref="E407">IF(INDEX(Производитель, ROW(J405)) = "", "", INDEX(Производитель, ROW(J405)))</f>
        <v/>
      </c>
      <c r="F407" s="119" t="str" cm="1">
        <f t="array" ref="F407">IF(INDEX(Номинал, ROW(K405)) = "", "", INDEX(Номинал, ROW(K405)))</f>
        <v/>
      </c>
      <c r="G407" s="119" t="str" cm="1">
        <f t="array" ref="G407">IF(INDEX(Ток_утечки_УЗО, ROW(L405)) = "", "", INDEX(Ток_утечки_УЗО, ROW(L405)))</f>
        <v/>
      </c>
      <c r="H407" s="119" t="str" cm="1">
        <f t="array" ref="H407">IF(INDEX(Марка_кабеля, ROW(M405)) = "", "", INDEX(Марка_кабеля, ROW(M405)))</f>
        <v/>
      </c>
      <c r="I407" s="119" t="str" cm="1">
        <f t="array" ref="I407">IF(INDEX(Сечение, ROW(N405)) = "", "", INDEX(Сечение, ROW(N405)))</f>
        <v/>
      </c>
      <c r="J407" s="119" t="str" cm="1">
        <f t="array" ref="J407">IF(INDEX(Фаза, ROW(O405)) = "", "", INDEX(Фаза, ROW(O405)))</f>
        <v/>
      </c>
      <c r="K407" s="119" t="str" cm="1">
        <f t="array" ref="K407">IF(INDEX(РЕ, ROW(P405)) = "", "", INDEX(РЕ, ROW(P405)))</f>
        <v/>
      </c>
      <c r="L407" s="119" t="str" cm="1">
        <f t="array" ref="L407">IF(INDEX(Класс, ROW(S405)) = "", "", INDEX(Класс, ROW(S405)))</f>
        <v/>
      </c>
      <c r="M407" s="119" t="str" cm="1">
        <f t="array" ref="M407">IF(INDEX(Установленная_мощность, ROW(U405)) = "", "", INDEX(Установленная_мощность, ROW(U405)))</f>
        <v/>
      </c>
      <c r="N407" s="119" t="str" cm="1">
        <f t="array" ref="N407">IF(INDEX(Расчетный_ток, ROW(V405)) = "", "", INDEX(Расчетный_ток, ROW(V405)))</f>
        <v/>
      </c>
      <c r="O407" s="119" t="str" cm="1">
        <f t="array" ref="O407">IF(INDEX(Наименование_потребителя, ROW(W405)) = "", "", INDEX(Наименование_потребителя, ROW(W405)))</f>
        <v/>
      </c>
      <c r="P407" s="119" t="str" cm="1">
        <f t="array" ref="P407">IF(INDEX(Условное_обозначение, ROW(X405)) = "", "", INDEX(Условное_обозначение, ROW(X405)))</f>
        <v/>
      </c>
    </row>
    <row r="408" spans="1:16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IF(INDEX(Тип, ROW(H406)) = "", "", INDEX(Тип, ROW(H406)))</f>
        <v/>
      </c>
      <c r="D408" s="119" t="str" cm="1">
        <f t="array" ref="D408">IF(INDEX(Автомат, ROW(I406)) = "", "", INDEX(Автомат, ROW(I406)))</f>
        <v/>
      </c>
      <c r="E408" s="119" t="str" cm="1">
        <f t="array" ref="E408">IF(INDEX(Производитель, ROW(J406)) = "", "", INDEX(Производитель, ROW(J406)))</f>
        <v/>
      </c>
      <c r="F408" s="119" t="str" cm="1">
        <f t="array" ref="F408">IF(INDEX(Номинал, ROW(K406)) = "", "", INDEX(Номинал, ROW(K406)))</f>
        <v/>
      </c>
      <c r="G408" s="119" t="str" cm="1">
        <f t="array" ref="G408">IF(INDEX(Ток_утечки_УЗО, ROW(L406)) = "", "", INDEX(Ток_утечки_УЗО, ROW(L406)))</f>
        <v/>
      </c>
      <c r="H408" s="119" t="str" cm="1">
        <f t="array" ref="H408">IF(INDEX(Марка_кабеля, ROW(M406)) = "", "", INDEX(Марка_кабеля, ROW(M406)))</f>
        <v/>
      </c>
      <c r="I408" s="119" t="str" cm="1">
        <f t="array" ref="I408">IF(INDEX(Сечение, ROW(N406)) = "", "", INDEX(Сечение, ROW(N406)))</f>
        <v/>
      </c>
      <c r="J408" s="119" t="str" cm="1">
        <f t="array" ref="J408">IF(INDEX(Фаза, ROW(O406)) = "", "", INDEX(Фаза, ROW(O406)))</f>
        <v/>
      </c>
      <c r="K408" s="119" t="str" cm="1">
        <f t="array" ref="K408">IF(INDEX(РЕ, ROW(P406)) = "", "", INDEX(РЕ, ROW(P406)))</f>
        <v/>
      </c>
      <c r="L408" s="119" t="str" cm="1">
        <f t="array" ref="L408">IF(INDEX(Класс, ROW(S406)) = "", "", INDEX(Класс, ROW(S406)))</f>
        <v/>
      </c>
      <c r="M408" s="119" t="str" cm="1">
        <f t="array" ref="M408">IF(INDEX(Установленная_мощность, ROW(U406)) = "", "", INDEX(Установленная_мощность, ROW(U406)))</f>
        <v/>
      </c>
      <c r="N408" s="119" t="str" cm="1">
        <f t="array" ref="N408">IF(INDEX(Расчетный_ток, ROW(V406)) = "", "", INDEX(Расчетный_ток, ROW(V406)))</f>
        <v/>
      </c>
      <c r="O408" s="119" t="str" cm="1">
        <f t="array" ref="O408">IF(INDEX(Наименование_потребителя, ROW(W406)) = "", "", INDEX(Наименование_потребителя, ROW(W406)))</f>
        <v/>
      </c>
      <c r="P408" s="119" t="str" cm="1">
        <f t="array" ref="P408">IF(INDEX(Условное_обозначение, ROW(X406)) = "", "", INDEX(Условное_обозначение, ROW(X406)))</f>
        <v/>
      </c>
    </row>
    <row r="409" spans="1:16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IF(INDEX(Тип, ROW(H407)) = "", "", INDEX(Тип, ROW(H407)))</f>
        <v/>
      </c>
      <c r="D409" s="119" t="str" cm="1">
        <f t="array" ref="D409">IF(INDEX(Автомат, ROW(I407)) = "", "", INDEX(Автомат, ROW(I407)))</f>
        <v/>
      </c>
      <c r="E409" s="119" t="str" cm="1">
        <f t="array" ref="E409">IF(INDEX(Производитель, ROW(J407)) = "", "", INDEX(Производитель, ROW(J407)))</f>
        <v/>
      </c>
      <c r="F409" s="119" t="str" cm="1">
        <f t="array" ref="F409">IF(INDEX(Номинал, ROW(K407)) = "", "", INDEX(Номинал, ROW(K407)))</f>
        <v/>
      </c>
      <c r="G409" s="119" t="str" cm="1">
        <f t="array" ref="G409">IF(INDEX(Ток_утечки_УЗО, ROW(L407)) = "", "", INDEX(Ток_утечки_УЗО, ROW(L407)))</f>
        <v/>
      </c>
      <c r="H409" s="119" t="str" cm="1">
        <f t="array" ref="H409">IF(INDEX(Марка_кабеля, ROW(M407)) = "", "", INDEX(Марка_кабеля, ROW(M407)))</f>
        <v/>
      </c>
      <c r="I409" s="119" t="str" cm="1">
        <f t="array" ref="I409">IF(INDEX(Сечение, ROW(N407)) = "", "", INDEX(Сечение, ROW(N407)))</f>
        <v/>
      </c>
      <c r="J409" s="119" t="str" cm="1">
        <f t="array" ref="J409">IF(INDEX(Фаза, ROW(O407)) = "", "", INDEX(Фаза, ROW(O407)))</f>
        <v/>
      </c>
      <c r="K409" s="119" t="str" cm="1">
        <f t="array" ref="K409">IF(INDEX(РЕ, ROW(P407)) = "", "", INDEX(РЕ, ROW(P407)))</f>
        <v/>
      </c>
      <c r="L409" s="119" t="str" cm="1">
        <f t="array" ref="L409">IF(INDEX(Класс, ROW(S407)) = "", "", INDEX(Класс, ROW(S407)))</f>
        <v/>
      </c>
      <c r="M409" s="119" t="str" cm="1">
        <f t="array" ref="M409">IF(INDEX(Установленная_мощность, ROW(U407)) = "", "", INDEX(Установленная_мощность, ROW(U407)))</f>
        <v/>
      </c>
      <c r="N409" s="119" t="str" cm="1">
        <f t="array" ref="N409">IF(INDEX(Расчетный_ток, ROW(V407)) = "", "", INDEX(Расчетный_ток, ROW(V407)))</f>
        <v/>
      </c>
      <c r="O409" s="119" t="str" cm="1">
        <f t="array" ref="O409">IF(INDEX(Наименование_потребителя, ROW(W407)) = "", "", INDEX(Наименование_потребителя, ROW(W407)))</f>
        <v/>
      </c>
      <c r="P409" s="119" t="str" cm="1">
        <f t="array" ref="P409">IF(INDEX(Условное_обозначение, ROW(X407)) = "", "", INDEX(Условное_обозначение, ROW(X407)))</f>
        <v/>
      </c>
    </row>
    <row r="410" spans="1:16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IF(INDEX(Тип, ROW(H408)) = "", "", INDEX(Тип, ROW(H408)))</f>
        <v/>
      </c>
      <c r="D410" s="119" t="str" cm="1">
        <f t="array" ref="D410">IF(INDEX(Автомат, ROW(I408)) = "", "", INDEX(Автомат, ROW(I408)))</f>
        <v/>
      </c>
      <c r="E410" s="119" t="str" cm="1">
        <f t="array" ref="E410">IF(INDEX(Производитель, ROW(J408)) = "", "", INDEX(Производитель, ROW(J408)))</f>
        <v/>
      </c>
      <c r="F410" s="119" t="str" cm="1">
        <f t="array" ref="F410">IF(INDEX(Номинал, ROW(K408)) = "", "", INDEX(Номинал, ROW(K408)))</f>
        <v/>
      </c>
      <c r="G410" s="119" t="str" cm="1">
        <f t="array" ref="G410">IF(INDEX(Ток_утечки_УЗО, ROW(L408)) = "", "", INDEX(Ток_утечки_УЗО, ROW(L408)))</f>
        <v/>
      </c>
      <c r="H410" s="119" t="str" cm="1">
        <f t="array" ref="H410">IF(INDEX(Марка_кабеля, ROW(M408)) = "", "", INDEX(Марка_кабеля, ROW(M408)))</f>
        <v/>
      </c>
      <c r="I410" s="119" t="str" cm="1">
        <f t="array" ref="I410">IF(INDEX(Сечение, ROW(N408)) = "", "", INDEX(Сечение, ROW(N408)))</f>
        <v/>
      </c>
      <c r="J410" s="119" t="str" cm="1">
        <f t="array" ref="J410">IF(INDEX(Фаза, ROW(O408)) = "", "", INDEX(Фаза, ROW(O408)))</f>
        <v/>
      </c>
      <c r="K410" s="119" t="str" cm="1">
        <f t="array" ref="K410">IF(INDEX(РЕ, ROW(P408)) = "", "", INDEX(РЕ, ROW(P408)))</f>
        <v/>
      </c>
      <c r="L410" s="119" t="str" cm="1">
        <f t="array" ref="L410">IF(INDEX(Класс, ROW(S408)) = "", "", INDEX(Класс, ROW(S408)))</f>
        <v/>
      </c>
      <c r="M410" s="119" t="str" cm="1">
        <f t="array" ref="M410">IF(INDEX(Установленная_мощность, ROW(U408)) = "", "", INDEX(Установленная_мощность, ROW(U408)))</f>
        <v/>
      </c>
      <c r="N410" s="119" t="str" cm="1">
        <f t="array" ref="N410">IF(INDEX(Расчетный_ток, ROW(V408)) = "", "", INDEX(Расчетный_ток, ROW(V408)))</f>
        <v/>
      </c>
      <c r="O410" s="119" t="str" cm="1">
        <f t="array" ref="O410">IF(INDEX(Наименование_потребителя, ROW(W408)) = "", "", INDEX(Наименование_потребителя, ROW(W408)))</f>
        <v/>
      </c>
      <c r="P410" s="119" t="str" cm="1">
        <f t="array" ref="P410">IF(INDEX(Условное_обозначение, ROW(X408)) = "", "", INDEX(Условное_обозначение, ROW(X408)))</f>
        <v/>
      </c>
    </row>
    <row r="411" spans="1:16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IF(INDEX(Тип, ROW(H409)) = "", "", INDEX(Тип, ROW(H409)))</f>
        <v/>
      </c>
      <c r="D411" s="119" t="str" cm="1">
        <f t="array" ref="D411">IF(INDEX(Автомат, ROW(I409)) = "", "", INDEX(Автомат, ROW(I409)))</f>
        <v/>
      </c>
      <c r="E411" s="119" t="str" cm="1">
        <f t="array" ref="E411">IF(INDEX(Производитель, ROW(J409)) = "", "", INDEX(Производитель, ROW(J409)))</f>
        <v/>
      </c>
      <c r="F411" s="119" t="str" cm="1">
        <f t="array" ref="F411">IF(INDEX(Номинал, ROW(K409)) = "", "", INDEX(Номинал, ROW(K409)))</f>
        <v/>
      </c>
      <c r="G411" s="119" t="str" cm="1">
        <f t="array" ref="G411">IF(INDEX(Ток_утечки_УЗО, ROW(L409)) = "", "", INDEX(Ток_утечки_УЗО, ROW(L409)))</f>
        <v/>
      </c>
      <c r="H411" s="119" t="str" cm="1">
        <f t="array" ref="H411">IF(INDEX(Марка_кабеля, ROW(M409)) = "", "", INDEX(Марка_кабеля, ROW(M409)))</f>
        <v/>
      </c>
      <c r="I411" s="119" t="str" cm="1">
        <f t="array" ref="I411">IF(INDEX(Сечение, ROW(N409)) = "", "", INDEX(Сечение, ROW(N409)))</f>
        <v/>
      </c>
      <c r="J411" s="119" t="str" cm="1">
        <f t="array" ref="J411">IF(INDEX(Фаза, ROW(O409)) = "", "", INDEX(Фаза, ROW(O409)))</f>
        <v/>
      </c>
      <c r="K411" s="119" t="str" cm="1">
        <f t="array" ref="K411">IF(INDEX(РЕ, ROW(P409)) = "", "", INDEX(РЕ, ROW(P409)))</f>
        <v/>
      </c>
      <c r="L411" s="119" t="str" cm="1">
        <f t="array" ref="L411">IF(INDEX(Класс, ROW(S409)) = "", "", INDEX(Класс, ROW(S409)))</f>
        <v/>
      </c>
      <c r="M411" s="119" t="str" cm="1">
        <f t="array" ref="M411">IF(INDEX(Установленная_мощность, ROW(U409)) = "", "", INDEX(Установленная_мощность, ROW(U409)))</f>
        <v/>
      </c>
      <c r="N411" s="119" t="str" cm="1">
        <f t="array" ref="N411">IF(INDEX(Расчетный_ток, ROW(V409)) = "", "", INDEX(Расчетный_ток, ROW(V409)))</f>
        <v/>
      </c>
      <c r="O411" s="119" t="str" cm="1">
        <f t="array" ref="O411">IF(INDEX(Наименование_потребителя, ROW(W409)) = "", "", INDEX(Наименование_потребителя, ROW(W409)))</f>
        <v/>
      </c>
      <c r="P411" s="119" t="str" cm="1">
        <f t="array" ref="P411">IF(INDEX(Условное_обозначение, ROW(X409)) = "", "", INDEX(Условное_обозначение, ROW(X409)))</f>
        <v/>
      </c>
    </row>
    <row r="412" spans="1:16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IF(INDEX(Тип, ROW(H410)) = "", "", INDEX(Тип, ROW(H410)))</f>
        <v/>
      </c>
      <c r="D412" s="119" t="str" cm="1">
        <f t="array" ref="D412">IF(INDEX(Автомат, ROW(I410)) = "", "", INDEX(Автомат, ROW(I410)))</f>
        <v/>
      </c>
      <c r="E412" s="119" t="str" cm="1">
        <f t="array" ref="E412">IF(INDEX(Производитель, ROW(J410)) = "", "", INDEX(Производитель, ROW(J410)))</f>
        <v/>
      </c>
      <c r="F412" s="119" t="str" cm="1">
        <f t="array" ref="F412">IF(INDEX(Номинал, ROW(K410)) = "", "", INDEX(Номинал, ROW(K410)))</f>
        <v/>
      </c>
      <c r="G412" s="119" t="str" cm="1">
        <f t="array" ref="G412">IF(INDEX(Ток_утечки_УЗО, ROW(L410)) = "", "", INDEX(Ток_утечки_УЗО, ROW(L410)))</f>
        <v/>
      </c>
      <c r="H412" s="119" t="str" cm="1">
        <f t="array" ref="H412">IF(INDEX(Марка_кабеля, ROW(M410)) = "", "", INDEX(Марка_кабеля, ROW(M410)))</f>
        <v/>
      </c>
      <c r="I412" s="119" t="str" cm="1">
        <f t="array" ref="I412">IF(INDEX(Сечение, ROW(N410)) = "", "", INDEX(Сечение, ROW(N410)))</f>
        <v/>
      </c>
      <c r="J412" s="119" t="str" cm="1">
        <f t="array" ref="J412">IF(INDEX(Фаза, ROW(O410)) = "", "", INDEX(Фаза, ROW(O410)))</f>
        <v/>
      </c>
      <c r="K412" s="119" t="str" cm="1">
        <f t="array" ref="K412">IF(INDEX(РЕ, ROW(P410)) = "", "", INDEX(РЕ, ROW(P410)))</f>
        <v/>
      </c>
      <c r="L412" s="119" t="str" cm="1">
        <f t="array" ref="L412">IF(INDEX(Класс, ROW(S410)) = "", "", INDEX(Класс, ROW(S410)))</f>
        <v/>
      </c>
      <c r="M412" s="119" t="str" cm="1">
        <f t="array" ref="M412">IF(INDEX(Установленная_мощность, ROW(U410)) = "", "", INDEX(Установленная_мощность, ROW(U410)))</f>
        <v/>
      </c>
      <c r="N412" s="119" t="str" cm="1">
        <f t="array" ref="N412">IF(INDEX(Расчетный_ток, ROW(V410)) = "", "", INDEX(Расчетный_ток, ROW(V410)))</f>
        <v/>
      </c>
      <c r="O412" s="119" t="str" cm="1">
        <f t="array" ref="O412">IF(INDEX(Наименование_потребителя, ROW(W410)) = "", "", INDEX(Наименование_потребителя, ROW(W410)))</f>
        <v/>
      </c>
      <c r="P412" s="119" t="str" cm="1">
        <f t="array" ref="P412">IF(INDEX(Условное_обозначение, ROW(X410)) = "", "", INDEX(Условное_обозначение, ROW(X410)))</f>
        <v/>
      </c>
    </row>
    <row r="413" spans="1:16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IF(INDEX(Тип, ROW(H411)) = "", "", INDEX(Тип, ROW(H411)))</f>
        <v/>
      </c>
      <c r="D413" s="119" t="str" cm="1">
        <f t="array" ref="D413">IF(INDEX(Автомат, ROW(I411)) = "", "", INDEX(Автомат, ROW(I411)))</f>
        <v/>
      </c>
      <c r="E413" s="119" t="str" cm="1">
        <f t="array" ref="E413">IF(INDEX(Производитель, ROW(J411)) = "", "", INDEX(Производитель, ROW(J411)))</f>
        <v/>
      </c>
      <c r="F413" s="119" t="str" cm="1">
        <f t="array" ref="F413">IF(INDEX(Номинал, ROW(K411)) = "", "", INDEX(Номинал, ROW(K411)))</f>
        <v/>
      </c>
      <c r="G413" s="119" t="str" cm="1">
        <f t="array" ref="G413">IF(INDEX(Ток_утечки_УЗО, ROW(L411)) = "", "", INDEX(Ток_утечки_УЗО, ROW(L411)))</f>
        <v/>
      </c>
      <c r="H413" s="119" t="str" cm="1">
        <f t="array" ref="H413">IF(INDEX(Марка_кабеля, ROW(M411)) = "", "", INDEX(Марка_кабеля, ROW(M411)))</f>
        <v/>
      </c>
      <c r="I413" s="119" t="str" cm="1">
        <f t="array" ref="I413">IF(INDEX(Сечение, ROW(N411)) = "", "", INDEX(Сечение, ROW(N411)))</f>
        <v/>
      </c>
      <c r="J413" s="119" t="str" cm="1">
        <f t="array" ref="J413">IF(INDEX(Фаза, ROW(O411)) = "", "", INDEX(Фаза, ROW(O411)))</f>
        <v/>
      </c>
      <c r="K413" s="119" t="str" cm="1">
        <f t="array" ref="K413">IF(INDEX(РЕ, ROW(P411)) = "", "", INDEX(РЕ, ROW(P411)))</f>
        <v/>
      </c>
      <c r="L413" s="119" t="str" cm="1">
        <f t="array" ref="L413">IF(INDEX(Класс, ROW(S411)) = "", "", INDEX(Класс, ROW(S411)))</f>
        <v/>
      </c>
      <c r="M413" s="119" t="str" cm="1">
        <f t="array" ref="M413">IF(INDEX(Установленная_мощность, ROW(U411)) = "", "", INDEX(Установленная_мощность, ROW(U411)))</f>
        <v/>
      </c>
      <c r="N413" s="119" t="str" cm="1">
        <f t="array" ref="N413">IF(INDEX(Расчетный_ток, ROW(V411)) = "", "", INDEX(Расчетный_ток, ROW(V411)))</f>
        <v/>
      </c>
      <c r="O413" s="119" t="str" cm="1">
        <f t="array" ref="O413">IF(INDEX(Наименование_потребителя, ROW(W411)) = "", "", INDEX(Наименование_потребителя, ROW(W411)))</f>
        <v/>
      </c>
      <c r="P413" s="119" t="str" cm="1">
        <f t="array" ref="P413">IF(INDEX(Условное_обозначение, ROW(X411)) = "", "", INDEX(Условное_обозначение, ROW(X411)))</f>
        <v/>
      </c>
    </row>
    <row r="414" spans="1:16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IF(INDEX(Тип, ROW(H412)) = "", "", INDEX(Тип, ROW(H412)))</f>
        <v/>
      </c>
      <c r="D414" s="119" t="str" cm="1">
        <f t="array" ref="D414">IF(INDEX(Автомат, ROW(I412)) = "", "", INDEX(Автомат, ROW(I412)))</f>
        <v/>
      </c>
      <c r="E414" s="119" t="str" cm="1">
        <f t="array" ref="E414">IF(INDEX(Производитель, ROW(J412)) = "", "", INDEX(Производитель, ROW(J412)))</f>
        <v/>
      </c>
      <c r="F414" s="119" t="str" cm="1">
        <f t="array" ref="F414">IF(INDEX(Номинал, ROW(K412)) = "", "", INDEX(Номинал, ROW(K412)))</f>
        <v/>
      </c>
      <c r="G414" s="119" t="str" cm="1">
        <f t="array" ref="G414">IF(INDEX(Ток_утечки_УЗО, ROW(L412)) = "", "", INDEX(Ток_утечки_УЗО, ROW(L412)))</f>
        <v/>
      </c>
      <c r="H414" s="119" t="str" cm="1">
        <f t="array" ref="H414">IF(INDEX(Марка_кабеля, ROW(M412)) = "", "", INDEX(Марка_кабеля, ROW(M412)))</f>
        <v/>
      </c>
      <c r="I414" s="119" t="str" cm="1">
        <f t="array" ref="I414">IF(INDEX(Сечение, ROW(N412)) = "", "", INDEX(Сечение, ROW(N412)))</f>
        <v/>
      </c>
      <c r="J414" s="119" t="str" cm="1">
        <f t="array" ref="J414">IF(INDEX(Фаза, ROW(O412)) = "", "", INDEX(Фаза, ROW(O412)))</f>
        <v/>
      </c>
      <c r="K414" s="119" t="str" cm="1">
        <f t="array" ref="K414">IF(INDEX(РЕ, ROW(P412)) = "", "", INDEX(РЕ, ROW(P412)))</f>
        <v/>
      </c>
      <c r="L414" s="119" t="str" cm="1">
        <f t="array" ref="L414">IF(INDEX(Класс, ROW(S412)) = "", "", INDEX(Класс, ROW(S412)))</f>
        <v/>
      </c>
      <c r="M414" s="119" t="str" cm="1">
        <f t="array" ref="M414">IF(INDEX(Установленная_мощность, ROW(U412)) = "", "", INDEX(Установленная_мощность, ROW(U412)))</f>
        <v/>
      </c>
      <c r="N414" s="119" t="str" cm="1">
        <f t="array" ref="N414">IF(INDEX(Расчетный_ток, ROW(V412)) = "", "", INDEX(Расчетный_ток, ROW(V412)))</f>
        <v/>
      </c>
      <c r="O414" s="119" t="str" cm="1">
        <f t="array" ref="O414">IF(INDEX(Наименование_потребителя, ROW(W412)) = "", "", INDEX(Наименование_потребителя, ROW(W412)))</f>
        <v/>
      </c>
      <c r="P414" s="119" t="str" cm="1">
        <f t="array" ref="P414">IF(INDEX(Условное_обозначение, ROW(X412)) = "", "", INDEX(Условное_обозначение, ROW(X412)))</f>
        <v/>
      </c>
    </row>
    <row r="415" spans="1:16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IF(INDEX(Тип, ROW(H413)) = "", "", INDEX(Тип, ROW(H413)))</f>
        <v/>
      </c>
      <c r="D415" s="119" t="str" cm="1">
        <f t="array" ref="D415">IF(INDEX(Автомат, ROW(I413)) = "", "", INDEX(Автомат, ROW(I413)))</f>
        <v/>
      </c>
      <c r="E415" s="119" t="str" cm="1">
        <f t="array" ref="E415">IF(INDEX(Производитель, ROW(J413)) = "", "", INDEX(Производитель, ROW(J413)))</f>
        <v/>
      </c>
      <c r="F415" s="119" t="str" cm="1">
        <f t="array" ref="F415">IF(INDEX(Номинал, ROW(K413)) = "", "", INDEX(Номинал, ROW(K413)))</f>
        <v/>
      </c>
      <c r="G415" s="119" t="str" cm="1">
        <f t="array" ref="G415">IF(INDEX(Ток_утечки_УЗО, ROW(L413)) = "", "", INDEX(Ток_утечки_УЗО, ROW(L413)))</f>
        <v/>
      </c>
      <c r="H415" s="119" t="str" cm="1">
        <f t="array" ref="H415">IF(INDEX(Марка_кабеля, ROW(M413)) = "", "", INDEX(Марка_кабеля, ROW(M413)))</f>
        <v/>
      </c>
      <c r="I415" s="119" t="str" cm="1">
        <f t="array" ref="I415">IF(INDEX(Сечение, ROW(N413)) = "", "", INDEX(Сечение, ROW(N413)))</f>
        <v/>
      </c>
      <c r="J415" s="119" t="str" cm="1">
        <f t="array" ref="J415">IF(INDEX(Фаза, ROW(O413)) = "", "", INDEX(Фаза, ROW(O413)))</f>
        <v/>
      </c>
      <c r="K415" s="119" t="str" cm="1">
        <f t="array" ref="K415">IF(INDEX(РЕ, ROW(P413)) = "", "", INDEX(РЕ, ROW(P413)))</f>
        <v/>
      </c>
      <c r="L415" s="119" t="str" cm="1">
        <f t="array" ref="L415">IF(INDEX(Класс, ROW(S413)) = "", "", INDEX(Класс, ROW(S413)))</f>
        <v/>
      </c>
      <c r="M415" s="119" t="str" cm="1">
        <f t="array" ref="M415">IF(INDEX(Установленная_мощность, ROW(U413)) = "", "", INDEX(Установленная_мощность, ROW(U413)))</f>
        <v/>
      </c>
      <c r="N415" s="119" t="str" cm="1">
        <f t="array" ref="N415">IF(INDEX(Расчетный_ток, ROW(V413)) = "", "", INDEX(Расчетный_ток, ROW(V413)))</f>
        <v/>
      </c>
      <c r="O415" s="119" t="str" cm="1">
        <f t="array" ref="O415">IF(INDEX(Наименование_потребителя, ROW(W413)) = "", "", INDEX(Наименование_потребителя, ROW(W413)))</f>
        <v/>
      </c>
      <c r="P415" s="119" t="str" cm="1">
        <f t="array" ref="P415">IF(INDEX(Условное_обозначение, ROW(X413)) = "", "", INDEX(Условное_обозначение, ROW(X413)))</f>
        <v/>
      </c>
    </row>
    <row r="416" spans="1:16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IF(INDEX(Тип, ROW(H414)) = "", "", INDEX(Тип, ROW(H414)))</f>
        <v/>
      </c>
      <c r="D416" s="119" t="str" cm="1">
        <f t="array" ref="D416">IF(INDEX(Автомат, ROW(I414)) = "", "", INDEX(Автомат, ROW(I414)))</f>
        <v/>
      </c>
      <c r="E416" s="119" t="str" cm="1">
        <f t="array" ref="E416">IF(INDEX(Производитель, ROW(J414)) = "", "", INDEX(Производитель, ROW(J414)))</f>
        <v/>
      </c>
      <c r="F416" s="119" t="str" cm="1">
        <f t="array" ref="F416">IF(INDEX(Номинал, ROW(K414)) = "", "", INDEX(Номинал, ROW(K414)))</f>
        <v/>
      </c>
      <c r="G416" s="119" t="str" cm="1">
        <f t="array" ref="G416">IF(INDEX(Ток_утечки_УЗО, ROW(L414)) = "", "", INDEX(Ток_утечки_УЗО, ROW(L414)))</f>
        <v/>
      </c>
      <c r="H416" s="119" t="str" cm="1">
        <f t="array" ref="H416">IF(INDEX(Марка_кабеля, ROW(M414)) = "", "", INDEX(Марка_кабеля, ROW(M414)))</f>
        <v/>
      </c>
      <c r="I416" s="119" t="str" cm="1">
        <f t="array" ref="I416">IF(INDEX(Сечение, ROW(N414)) = "", "", INDEX(Сечение, ROW(N414)))</f>
        <v/>
      </c>
      <c r="J416" s="119" t="str" cm="1">
        <f t="array" ref="J416">IF(INDEX(Фаза, ROW(O414)) = "", "", INDEX(Фаза, ROW(O414)))</f>
        <v/>
      </c>
      <c r="K416" s="119" t="str" cm="1">
        <f t="array" ref="K416">IF(INDEX(РЕ, ROW(P414)) = "", "", INDEX(РЕ, ROW(P414)))</f>
        <v/>
      </c>
      <c r="L416" s="119" t="str" cm="1">
        <f t="array" ref="L416">IF(INDEX(Класс, ROW(S414)) = "", "", INDEX(Класс, ROW(S414)))</f>
        <v/>
      </c>
      <c r="M416" s="119" t="str" cm="1">
        <f t="array" ref="M416">IF(INDEX(Установленная_мощность, ROW(U414)) = "", "", INDEX(Установленная_мощность, ROW(U414)))</f>
        <v/>
      </c>
      <c r="N416" s="119" t="str" cm="1">
        <f t="array" ref="N416">IF(INDEX(Расчетный_ток, ROW(V414)) = "", "", INDEX(Расчетный_ток, ROW(V414)))</f>
        <v/>
      </c>
      <c r="O416" s="119" t="str" cm="1">
        <f t="array" ref="O416">IF(INDEX(Наименование_потребителя, ROW(W414)) = "", "", INDEX(Наименование_потребителя, ROW(W414)))</f>
        <v/>
      </c>
      <c r="P416" s="119" t="str" cm="1">
        <f t="array" ref="P416">IF(INDEX(Условное_обозначение, ROW(X414)) = "", "", INDEX(Условное_обозначение, ROW(X414)))</f>
        <v/>
      </c>
    </row>
    <row r="417" spans="1:16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IF(INDEX(Тип, ROW(H415)) = "", "", INDEX(Тип, ROW(H415)))</f>
        <v/>
      </c>
      <c r="D417" s="119" t="str" cm="1">
        <f t="array" ref="D417">IF(INDEX(Автомат, ROW(I415)) = "", "", INDEX(Автомат, ROW(I415)))</f>
        <v/>
      </c>
      <c r="E417" s="119" t="str" cm="1">
        <f t="array" ref="E417">IF(INDEX(Производитель, ROW(J415)) = "", "", INDEX(Производитель, ROW(J415)))</f>
        <v/>
      </c>
      <c r="F417" s="119" t="str" cm="1">
        <f t="array" ref="F417">IF(INDEX(Номинал, ROW(K415)) = "", "", INDEX(Номинал, ROW(K415)))</f>
        <v/>
      </c>
      <c r="G417" s="119" t="str" cm="1">
        <f t="array" ref="G417">IF(INDEX(Ток_утечки_УЗО, ROW(L415)) = "", "", INDEX(Ток_утечки_УЗО, ROW(L415)))</f>
        <v/>
      </c>
      <c r="H417" s="119" t="str" cm="1">
        <f t="array" ref="H417">IF(INDEX(Марка_кабеля, ROW(M415)) = "", "", INDEX(Марка_кабеля, ROW(M415)))</f>
        <v/>
      </c>
      <c r="I417" s="119" t="str" cm="1">
        <f t="array" ref="I417">IF(INDEX(Сечение, ROW(N415)) = "", "", INDEX(Сечение, ROW(N415)))</f>
        <v/>
      </c>
      <c r="J417" s="119" t="str" cm="1">
        <f t="array" ref="J417">IF(INDEX(Фаза, ROW(O415)) = "", "", INDEX(Фаза, ROW(O415)))</f>
        <v/>
      </c>
      <c r="K417" s="119" t="str" cm="1">
        <f t="array" ref="K417">IF(INDEX(РЕ, ROW(P415)) = "", "", INDEX(РЕ, ROW(P415)))</f>
        <v/>
      </c>
      <c r="L417" s="119" t="str" cm="1">
        <f t="array" ref="L417">IF(INDEX(Класс, ROW(S415)) = "", "", INDEX(Класс, ROW(S415)))</f>
        <v/>
      </c>
      <c r="M417" s="119" t="str" cm="1">
        <f t="array" ref="M417">IF(INDEX(Установленная_мощность, ROW(U415)) = "", "", INDEX(Установленная_мощность, ROW(U415)))</f>
        <v/>
      </c>
      <c r="N417" s="119" t="str" cm="1">
        <f t="array" ref="N417">IF(INDEX(Расчетный_ток, ROW(V415)) = "", "", INDEX(Расчетный_ток, ROW(V415)))</f>
        <v/>
      </c>
      <c r="O417" s="119" t="str" cm="1">
        <f t="array" ref="O417">IF(INDEX(Наименование_потребителя, ROW(W415)) = "", "", INDEX(Наименование_потребителя, ROW(W415)))</f>
        <v/>
      </c>
      <c r="P417" s="119" t="str" cm="1">
        <f t="array" ref="P417">IF(INDEX(Условное_обозначение, ROW(X415)) = "", "", INDEX(Условное_обозначение, ROW(X415)))</f>
        <v/>
      </c>
    </row>
    <row r="418" spans="1:16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IF(INDEX(Тип, ROW(H416)) = "", "", INDEX(Тип, ROW(H416)))</f>
        <v/>
      </c>
      <c r="D418" s="119" t="str" cm="1">
        <f t="array" ref="D418">IF(INDEX(Автомат, ROW(I416)) = "", "", INDEX(Автомат, ROW(I416)))</f>
        <v/>
      </c>
      <c r="E418" s="119" t="str" cm="1">
        <f t="array" ref="E418">IF(INDEX(Производитель, ROW(J416)) = "", "", INDEX(Производитель, ROW(J416)))</f>
        <v/>
      </c>
      <c r="F418" s="119" t="str" cm="1">
        <f t="array" ref="F418">IF(INDEX(Номинал, ROW(K416)) = "", "", INDEX(Номинал, ROW(K416)))</f>
        <v/>
      </c>
      <c r="G418" s="119" t="str" cm="1">
        <f t="array" ref="G418">IF(INDEX(Ток_утечки_УЗО, ROW(L416)) = "", "", INDEX(Ток_утечки_УЗО, ROW(L416)))</f>
        <v/>
      </c>
      <c r="H418" s="119" t="str" cm="1">
        <f t="array" ref="H418">IF(INDEX(Марка_кабеля, ROW(M416)) = "", "", INDEX(Марка_кабеля, ROW(M416)))</f>
        <v/>
      </c>
      <c r="I418" s="119" t="str" cm="1">
        <f t="array" ref="I418">IF(INDEX(Сечение, ROW(N416)) = "", "", INDEX(Сечение, ROW(N416)))</f>
        <v/>
      </c>
      <c r="J418" s="119" t="str" cm="1">
        <f t="array" ref="J418">IF(INDEX(Фаза, ROW(O416)) = "", "", INDEX(Фаза, ROW(O416)))</f>
        <v/>
      </c>
      <c r="K418" s="119" t="str" cm="1">
        <f t="array" ref="K418">IF(INDEX(РЕ, ROW(P416)) = "", "", INDEX(РЕ, ROW(P416)))</f>
        <v/>
      </c>
      <c r="L418" s="119" t="str" cm="1">
        <f t="array" ref="L418">IF(INDEX(Класс, ROW(S416)) = "", "", INDEX(Класс, ROW(S416)))</f>
        <v/>
      </c>
      <c r="M418" s="119" t="str" cm="1">
        <f t="array" ref="M418">IF(INDEX(Установленная_мощность, ROW(U416)) = "", "", INDEX(Установленная_мощность, ROW(U416)))</f>
        <v/>
      </c>
      <c r="N418" s="119" t="str" cm="1">
        <f t="array" ref="N418">IF(INDEX(Расчетный_ток, ROW(V416)) = "", "", INDEX(Расчетный_ток, ROW(V416)))</f>
        <v/>
      </c>
      <c r="O418" s="119" t="str" cm="1">
        <f t="array" ref="O418">IF(INDEX(Наименование_потребителя, ROW(W416)) = "", "", INDEX(Наименование_потребителя, ROW(W416)))</f>
        <v/>
      </c>
      <c r="P418" s="119" t="str" cm="1">
        <f t="array" ref="P418">IF(INDEX(Условное_обозначение, ROW(X416)) = "", "", INDEX(Условное_обозначение, ROW(X416)))</f>
        <v/>
      </c>
    </row>
    <row r="419" spans="1:16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IF(INDEX(Тип, ROW(H417)) = "", "", INDEX(Тип, ROW(H417)))</f>
        <v/>
      </c>
      <c r="D419" s="119" t="str" cm="1">
        <f t="array" ref="D419">IF(INDEX(Автомат, ROW(I417)) = "", "", INDEX(Автомат, ROW(I417)))</f>
        <v/>
      </c>
      <c r="E419" s="119" t="str" cm="1">
        <f t="array" ref="E419">IF(INDEX(Производитель, ROW(J417)) = "", "", INDEX(Производитель, ROW(J417)))</f>
        <v/>
      </c>
      <c r="F419" s="119" t="str" cm="1">
        <f t="array" ref="F419">IF(INDEX(Номинал, ROW(K417)) = "", "", INDEX(Номинал, ROW(K417)))</f>
        <v/>
      </c>
      <c r="G419" s="119" t="str" cm="1">
        <f t="array" ref="G419">IF(INDEX(Ток_утечки_УЗО, ROW(L417)) = "", "", INDEX(Ток_утечки_УЗО, ROW(L417)))</f>
        <v/>
      </c>
      <c r="H419" s="119" t="str" cm="1">
        <f t="array" ref="H419">IF(INDEX(Марка_кабеля, ROW(M417)) = "", "", INDEX(Марка_кабеля, ROW(M417)))</f>
        <v/>
      </c>
      <c r="I419" s="119" t="str" cm="1">
        <f t="array" ref="I419">IF(INDEX(Сечение, ROW(N417)) = "", "", INDEX(Сечение, ROW(N417)))</f>
        <v/>
      </c>
      <c r="J419" s="119" t="str" cm="1">
        <f t="array" ref="J419">IF(INDEX(Фаза, ROW(O417)) = "", "", INDEX(Фаза, ROW(O417)))</f>
        <v/>
      </c>
      <c r="K419" s="119" t="str" cm="1">
        <f t="array" ref="K419">IF(INDEX(РЕ, ROW(P417)) = "", "", INDEX(РЕ, ROW(P417)))</f>
        <v/>
      </c>
      <c r="L419" s="119" t="str" cm="1">
        <f t="array" ref="L419">IF(INDEX(Класс, ROW(S417)) = "", "", INDEX(Класс, ROW(S417)))</f>
        <v/>
      </c>
      <c r="M419" s="119" t="str" cm="1">
        <f t="array" ref="M419">IF(INDEX(Установленная_мощность, ROW(U417)) = "", "", INDEX(Установленная_мощность, ROW(U417)))</f>
        <v/>
      </c>
      <c r="N419" s="119" t="str" cm="1">
        <f t="array" ref="N419">IF(INDEX(Расчетный_ток, ROW(V417)) = "", "", INDEX(Расчетный_ток, ROW(V417)))</f>
        <v/>
      </c>
      <c r="O419" s="119" t="str" cm="1">
        <f t="array" ref="O419">IF(INDEX(Наименование_потребителя, ROW(W417)) = "", "", INDEX(Наименование_потребителя, ROW(W417)))</f>
        <v/>
      </c>
      <c r="P419" s="119" t="str" cm="1">
        <f t="array" ref="P419">IF(INDEX(Условное_обозначение, ROW(X417)) = "", "", INDEX(Условное_обозначение, ROW(X417)))</f>
        <v/>
      </c>
    </row>
    <row r="420" spans="1:16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IF(INDEX(Тип, ROW(H418)) = "", "", INDEX(Тип, ROW(H418)))</f>
        <v/>
      </c>
      <c r="D420" s="119" t="str" cm="1">
        <f t="array" ref="D420">IF(INDEX(Автомат, ROW(I418)) = "", "", INDEX(Автомат, ROW(I418)))</f>
        <v/>
      </c>
      <c r="E420" s="119" t="str" cm="1">
        <f t="array" ref="E420">IF(INDEX(Производитель, ROW(J418)) = "", "", INDEX(Производитель, ROW(J418)))</f>
        <v/>
      </c>
      <c r="F420" s="119" t="str" cm="1">
        <f t="array" ref="F420">IF(INDEX(Номинал, ROW(K418)) = "", "", INDEX(Номинал, ROW(K418)))</f>
        <v/>
      </c>
      <c r="G420" s="119" t="str" cm="1">
        <f t="array" ref="G420">IF(INDEX(Ток_утечки_УЗО, ROW(L418)) = "", "", INDEX(Ток_утечки_УЗО, ROW(L418)))</f>
        <v/>
      </c>
      <c r="H420" s="119" t="str" cm="1">
        <f t="array" ref="H420">IF(INDEX(Марка_кабеля, ROW(M418)) = "", "", INDEX(Марка_кабеля, ROW(M418)))</f>
        <v/>
      </c>
      <c r="I420" s="119" t="str" cm="1">
        <f t="array" ref="I420">IF(INDEX(Сечение, ROW(N418)) = "", "", INDEX(Сечение, ROW(N418)))</f>
        <v/>
      </c>
      <c r="J420" s="119" t="str" cm="1">
        <f t="array" ref="J420">IF(INDEX(Фаза, ROW(O418)) = "", "", INDEX(Фаза, ROW(O418)))</f>
        <v/>
      </c>
      <c r="K420" s="119" t="str" cm="1">
        <f t="array" ref="K420">IF(INDEX(РЕ, ROW(P418)) = "", "", INDEX(РЕ, ROW(P418)))</f>
        <v/>
      </c>
      <c r="L420" s="119" t="str" cm="1">
        <f t="array" ref="L420">IF(INDEX(Класс, ROW(S418)) = "", "", INDEX(Класс, ROW(S418)))</f>
        <v/>
      </c>
      <c r="M420" s="119" t="str" cm="1">
        <f t="array" ref="M420">IF(INDEX(Установленная_мощность, ROW(U418)) = "", "", INDEX(Установленная_мощность, ROW(U418)))</f>
        <v/>
      </c>
      <c r="N420" s="119" t="str" cm="1">
        <f t="array" ref="N420">IF(INDEX(Расчетный_ток, ROW(V418)) = "", "", INDEX(Расчетный_ток, ROW(V418)))</f>
        <v/>
      </c>
      <c r="O420" s="119" t="str" cm="1">
        <f t="array" ref="O420">IF(INDEX(Наименование_потребителя, ROW(W418)) = "", "", INDEX(Наименование_потребителя, ROW(W418)))</f>
        <v/>
      </c>
      <c r="P420" s="119" t="str" cm="1">
        <f t="array" ref="P420">IF(INDEX(Условное_обозначение, ROW(X418)) = "", "", INDEX(Условное_обозначение, ROW(X418)))</f>
        <v/>
      </c>
    </row>
    <row r="421" spans="1:16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IF(INDEX(Тип, ROW(H419)) = "", "", INDEX(Тип, ROW(H419)))</f>
        <v/>
      </c>
      <c r="D421" s="119" t="str" cm="1">
        <f t="array" ref="D421">IF(INDEX(Автомат, ROW(I419)) = "", "", INDEX(Автомат, ROW(I419)))</f>
        <v/>
      </c>
      <c r="E421" s="119" t="str" cm="1">
        <f t="array" ref="E421">IF(INDEX(Производитель, ROW(J419)) = "", "", INDEX(Производитель, ROW(J419)))</f>
        <v/>
      </c>
      <c r="F421" s="119" t="str" cm="1">
        <f t="array" ref="F421">IF(INDEX(Номинал, ROW(K419)) = "", "", INDEX(Номинал, ROW(K419)))</f>
        <v/>
      </c>
      <c r="G421" s="119" t="str" cm="1">
        <f t="array" ref="G421">IF(INDEX(Ток_утечки_УЗО, ROW(L419)) = "", "", INDEX(Ток_утечки_УЗО, ROW(L419)))</f>
        <v/>
      </c>
      <c r="H421" s="119" t="str" cm="1">
        <f t="array" ref="H421">IF(INDEX(Марка_кабеля, ROW(M419)) = "", "", INDEX(Марка_кабеля, ROW(M419)))</f>
        <v/>
      </c>
      <c r="I421" s="119" t="str" cm="1">
        <f t="array" ref="I421">IF(INDEX(Сечение, ROW(N419)) = "", "", INDEX(Сечение, ROW(N419)))</f>
        <v/>
      </c>
      <c r="J421" s="119" t="str" cm="1">
        <f t="array" ref="J421">IF(INDEX(Фаза, ROW(O419)) = "", "", INDEX(Фаза, ROW(O419)))</f>
        <v/>
      </c>
      <c r="K421" s="119" t="str" cm="1">
        <f t="array" ref="K421">IF(INDEX(РЕ, ROW(P419)) = "", "", INDEX(РЕ, ROW(P419)))</f>
        <v/>
      </c>
      <c r="L421" s="119" t="str" cm="1">
        <f t="array" ref="L421">IF(INDEX(Класс, ROW(S419)) = "", "", INDEX(Класс, ROW(S419)))</f>
        <v/>
      </c>
      <c r="M421" s="119" t="str" cm="1">
        <f t="array" ref="M421">IF(INDEX(Установленная_мощность, ROW(U419)) = "", "", INDEX(Установленная_мощность, ROW(U419)))</f>
        <v/>
      </c>
      <c r="N421" s="119" t="str" cm="1">
        <f t="array" ref="N421">IF(INDEX(Расчетный_ток, ROW(V419)) = "", "", INDEX(Расчетный_ток, ROW(V419)))</f>
        <v/>
      </c>
      <c r="O421" s="119" t="str" cm="1">
        <f t="array" ref="O421">IF(INDEX(Наименование_потребителя, ROW(W419)) = "", "", INDEX(Наименование_потребителя, ROW(W419)))</f>
        <v/>
      </c>
      <c r="P421" s="119" t="str" cm="1">
        <f t="array" ref="P421">IF(INDEX(Условное_обозначение, ROW(X419)) = "", "", INDEX(Условное_обозначение, ROW(X419)))</f>
        <v/>
      </c>
    </row>
    <row r="422" spans="1:16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IF(INDEX(Тип, ROW(H420)) = "", "", INDEX(Тип, ROW(H420)))</f>
        <v/>
      </c>
      <c r="D422" s="119" t="str" cm="1">
        <f t="array" ref="D422">IF(INDEX(Автомат, ROW(I420)) = "", "", INDEX(Автомат, ROW(I420)))</f>
        <v/>
      </c>
      <c r="E422" s="119" t="str" cm="1">
        <f t="array" ref="E422">IF(INDEX(Производитель, ROW(J420)) = "", "", INDEX(Производитель, ROW(J420)))</f>
        <v/>
      </c>
      <c r="F422" s="119" t="str" cm="1">
        <f t="array" ref="F422">IF(INDEX(Номинал, ROW(K420)) = "", "", INDEX(Номинал, ROW(K420)))</f>
        <v/>
      </c>
      <c r="G422" s="119" t="str" cm="1">
        <f t="array" ref="G422">IF(INDEX(Ток_утечки_УЗО, ROW(L420)) = "", "", INDEX(Ток_утечки_УЗО, ROW(L420)))</f>
        <v/>
      </c>
      <c r="H422" s="119" t="str" cm="1">
        <f t="array" ref="H422">IF(INDEX(Марка_кабеля, ROW(M420)) = "", "", INDEX(Марка_кабеля, ROW(M420)))</f>
        <v/>
      </c>
      <c r="I422" s="119" t="str" cm="1">
        <f t="array" ref="I422">IF(INDEX(Сечение, ROW(N420)) = "", "", INDEX(Сечение, ROW(N420)))</f>
        <v/>
      </c>
      <c r="J422" s="119" t="str" cm="1">
        <f t="array" ref="J422">IF(INDEX(Фаза, ROW(O420)) = "", "", INDEX(Фаза, ROW(O420)))</f>
        <v/>
      </c>
      <c r="K422" s="119" t="str" cm="1">
        <f t="array" ref="K422">IF(INDEX(РЕ, ROW(P420)) = "", "", INDEX(РЕ, ROW(P420)))</f>
        <v/>
      </c>
      <c r="L422" s="119" t="str" cm="1">
        <f t="array" ref="L422">IF(INDEX(Класс, ROW(S420)) = "", "", INDEX(Класс, ROW(S420)))</f>
        <v/>
      </c>
      <c r="M422" s="119" t="str" cm="1">
        <f t="array" ref="M422">IF(INDEX(Установленная_мощность, ROW(U420)) = "", "", INDEX(Установленная_мощность, ROW(U420)))</f>
        <v/>
      </c>
      <c r="N422" s="119" t="str" cm="1">
        <f t="array" ref="N422">IF(INDEX(Расчетный_ток, ROW(V420)) = "", "", INDEX(Расчетный_ток, ROW(V420)))</f>
        <v/>
      </c>
      <c r="O422" s="119" t="str" cm="1">
        <f t="array" ref="O422">IF(INDEX(Наименование_потребителя, ROW(W420)) = "", "", INDEX(Наименование_потребителя, ROW(W420)))</f>
        <v/>
      </c>
      <c r="P422" s="119" t="str" cm="1">
        <f t="array" ref="P422">IF(INDEX(Условное_обозначение, ROW(X420)) = "", "", INDEX(Условное_обозначение, ROW(X420)))</f>
        <v/>
      </c>
    </row>
    <row r="423" spans="1:16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IF(INDEX(Тип, ROW(H421)) = "", "", INDEX(Тип, ROW(H421)))</f>
        <v/>
      </c>
      <c r="D423" s="119" t="str" cm="1">
        <f t="array" ref="D423">IF(INDEX(Автомат, ROW(I421)) = "", "", INDEX(Автомат, ROW(I421)))</f>
        <v/>
      </c>
      <c r="E423" s="119" t="str" cm="1">
        <f t="array" ref="E423">IF(INDEX(Производитель, ROW(J421)) = "", "", INDEX(Производитель, ROW(J421)))</f>
        <v/>
      </c>
      <c r="F423" s="119" t="str" cm="1">
        <f t="array" ref="F423">IF(INDEX(Номинал, ROW(K421)) = "", "", INDEX(Номинал, ROW(K421)))</f>
        <v/>
      </c>
      <c r="G423" s="119" t="str" cm="1">
        <f t="array" ref="G423">IF(INDEX(Ток_утечки_УЗО, ROW(L421)) = "", "", INDEX(Ток_утечки_УЗО, ROW(L421)))</f>
        <v/>
      </c>
      <c r="H423" s="119" t="str" cm="1">
        <f t="array" ref="H423">IF(INDEX(Марка_кабеля, ROW(M421)) = "", "", INDEX(Марка_кабеля, ROW(M421)))</f>
        <v/>
      </c>
      <c r="I423" s="119" t="str" cm="1">
        <f t="array" ref="I423">IF(INDEX(Сечение, ROW(N421)) = "", "", INDEX(Сечение, ROW(N421)))</f>
        <v/>
      </c>
      <c r="J423" s="119" t="str" cm="1">
        <f t="array" ref="J423">IF(INDEX(Фаза, ROW(O421)) = "", "", INDEX(Фаза, ROW(O421)))</f>
        <v/>
      </c>
      <c r="K423" s="119" t="str" cm="1">
        <f t="array" ref="K423">IF(INDEX(РЕ, ROW(P421)) = "", "", INDEX(РЕ, ROW(P421)))</f>
        <v/>
      </c>
      <c r="L423" s="119" t="str" cm="1">
        <f t="array" ref="L423">IF(INDEX(Класс, ROW(S421)) = "", "", INDEX(Класс, ROW(S421)))</f>
        <v/>
      </c>
      <c r="M423" s="119" t="str" cm="1">
        <f t="array" ref="M423">IF(INDEX(Установленная_мощность, ROW(U421)) = "", "", INDEX(Установленная_мощность, ROW(U421)))</f>
        <v/>
      </c>
      <c r="N423" s="119" t="str" cm="1">
        <f t="array" ref="N423">IF(INDEX(Расчетный_ток, ROW(V421)) = "", "", INDEX(Расчетный_ток, ROW(V421)))</f>
        <v/>
      </c>
      <c r="O423" s="119" t="str" cm="1">
        <f t="array" ref="O423">IF(INDEX(Наименование_потребителя, ROW(W421)) = "", "", INDEX(Наименование_потребителя, ROW(W421)))</f>
        <v/>
      </c>
      <c r="P423" s="119" t="str" cm="1">
        <f t="array" ref="P423">IF(INDEX(Условное_обозначение, ROW(X421)) = "", "", INDEX(Условное_обозначение, ROW(X421)))</f>
        <v/>
      </c>
    </row>
    <row r="424" spans="1:16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IF(INDEX(Тип, ROW(H422)) = "", "", INDEX(Тип, ROW(H422)))</f>
        <v/>
      </c>
      <c r="D424" s="119" t="str" cm="1">
        <f t="array" ref="D424">IF(INDEX(Автомат, ROW(I422)) = "", "", INDEX(Автомат, ROW(I422)))</f>
        <v/>
      </c>
      <c r="E424" s="119" t="str" cm="1">
        <f t="array" ref="E424">IF(INDEX(Производитель, ROW(J422)) = "", "", INDEX(Производитель, ROW(J422)))</f>
        <v/>
      </c>
      <c r="F424" s="119" t="str" cm="1">
        <f t="array" ref="F424">IF(INDEX(Номинал, ROW(K422)) = "", "", INDEX(Номинал, ROW(K422)))</f>
        <v/>
      </c>
      <c r="G424" s="119" t="str" cm="1">
        <f t="array" ref="G424">IF(INDEX(Ток_утечки_УЗО, ROW(L422)) = "", "", INDEX(Ток_утечки_УЗО, ROW(L422)))</f>
        <v/>
      </c>
      <c r="H424" s="119" t="str" cm="1">
        <f t="array" ref="H424">IF(INDEX(Марка_кабеля, ROW(M422)) = "", "", INDEX(Марка_кабеля, ROW(M422)))</f>
        <v/>
      </c>
      <c r="I424" s="119" t="str" cm="1">
        <f t="array" ref="I424">IF(INDEX(Сечение, ROW(N422)) = "", "", INDEX(Сечение, ROW(N422)))</f>
        <v/>
      </c>
      <c r="J424" s="119" t="str" cm="1">
        <f t="array" ref="J424">IF(INDEX(Фаза, ROW(O422)) = "", "", INDEX(Фаза, ROW(O422)))</f>
        <v/>
      </c>
      <c r="K424" s="119" t="str" cm="1">
        <f t="array" ref="K424">IF(INDEX(РЕ, ROW(P422)) = "", "", INDEX(РЕ, ROW(P422)))</f>
        <v/>
      </c>
      <c r="L424" s="119" t="str" cm="1">
        <f t="array" ref="L424">IF(INDEX(Класс, ROW(S422)) = "", "", INDEX(Класс, ROW(S422)))</f>
        <v/>
      </c>
      <c r="M424" s="119" t="str" cm="1">
        <f t="array" ref="M424">IF(INDEX(Установленная_мощность, ROW(U422)) = "", "", INDEX(Установленная_мощность, ROW(U422)))</f>
        <v/>
      </c>
      <c r="N424" s="119" t="str" cm="1">
        <f t="array" ref="N424">IF(INDEX(Расчетный_ток, ROW(V422)) = "", "", INDEX(Расчетный_ток, ROW(V422)))</f>
        <v/>
      </c>
      <c r="O424" s="119" t="str" cm="1">
        <f t="array" ref="O424">IF(INDEX(Наименование_потребителя, ROW(W422)) = "", "", INDEX(Наименование_потребителя, ROW(W422)))</f>
        <v/>
      </c>
      <c r="P424" s="119" t="str" cm="1">
        <f t="array" ref="P424">IF(INDEX(Условное_обозначение, ROW(X422)) = "", "", INDEX(Условное_обозначение, ROW(X422)))</f>
        <v/>
      </c>
    </row>
    <row r="425" spans="1:16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IF(INDEX(Тип, ROW(H423)) = "", "", INDEX(Тип, ROW(H423)))</f>
        <v/>
      </c>
      <c r="D425" s="119" t="str" cm="1">
        <f t="array" ref="D425">IF(INDEX(Автомат, ROW(I423)) = "", "", INDEX(Автомат, ROW(I423)))</f>
        <v/>
      </c>
      <c r="E425" s="119" t="str" cm="1">
        <f t="array" ref="E425">IF(INDEX(Производитель, ROW(J423)) = "", "", INDEX(Производитель, ROW(J423)))</f>
        <v/>
      </c>
      <c r="F425" s="119" t="str" cm="1">
        <f t="array" ref="F425">IF(INDEX(Номинал, ROW(K423)) = "", "", INDEX(Номинал, ROW(K423)))</f>
        <v/>
      </c>
      <c r="G425" s="119" t="str" cm="1">
        <f t="array" ref="G425">IF(INDEX(Ток_утечки_УЗО, ROW(L423)) = "", "", INDEX(Ток_утечки_УЗО, ROW(L423)))</f>
        <v/>
      </c>
      <c r="H425" s="119" t="str" cm="1">
        <f t="array" ref="H425">IF(INDEX(Марка_кабеля, ROW(M423)) = "", "", INDEX(Марка_кабеля, ROW(M423)))</f>
        <v/>
      </c>
      <c r="I425" s="119" t="str" cm="1">
        <f t="array" ref="I425">IF(INDEX(Сечение, ROW(N423)) = "", "", INDEX(Сечение, ROW(N423)))</f>
        <v/>
      </c>
      <c r="J425" s="119" t="str" cm="1">
        <f t="array" ref="J425">IF(INDEX(Фаза, ROW(O423)) = "", "", INDEX(Фаза, ROW(O423)))</f>
        <v/>
      </c>
      <c r="K425" s="119" t="str" cm="1">
        <f t="array" ref="K425">IF(INDEX(РЕ, ROW(P423)) = "", "", INDEX(РЕ, ROW(P423)))</f>
        <v/>
      </c>
      <c r="L425" s="119" t="str" cm="1">
        <f t="array" ref="L425">IF(INDEX(Класс, ROW(S423)) = "", "", INDEX(Класс, ROW(S423)))</f>
        <v/>
      </c>
      <c r="M425" s="119" t="str" cm="1">
        <f t="array" ref="M425">IF(INDEX(Установленная_мощность, ROW(U423)) = "", "", INDEX(Установленная_мощность, ROW(U423)))</f>
        <v/>
      </c>
      <c r="N425" s="119" t="str" cm="1">
        <f t="array" ref="N425">IF(INDEX(Расчетный_ток, ROW(V423)) = "", "", INDEX(Расчетный_ток, ROW(V423)))</f>
        <v/>
      </c>
      <c r="O425" s="119" t="str" cm="1">
        <f t="array" ref="O425">IF(INDEX(Наименование_потребителя, ROW(W423)) = "", "", INDEX(Наименование_потребителя, ROW(W423)))</f>
        <v/>
      </c>
      <c r="P425" s="119" t="str" cm="1">
        <f t="array" ref="P425">IF(INDEX(Условное_обозначение, ROW(X423)) = "", "", INDEX(Условное_обозначение, ROW(X423)))</f>
        <v/>
      </c>
    </row>
    <row r="426" spans="1:16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IF(INDEX(Тип, ROW(H424)) = "", "", INDEX(Тип, ROW(H424)))</f>
        <v/>
      </c>
      <c r="D426" s="119" t="str" cm="1">
        <f t="array" ref="D426">IF(INDEX(Автомат, ROW(I424)) = "", "", INDEX(Автомат, ROW(I424)))</f>
        <v/>
      </c>
      <c r="E426" s="119" t="str" cm="1">
        <f t="array" ref="E426">IF(INDEX(Производитель, ROW(J424)) = "", "", INDEX(Производитель, ROW(J424)))</f>
        <v/>
      </c>
      <c r="F426" s="119" t="str" cm="1">
        <f t="array" ref="F426">IF(INDEX(Номинал, ROW(K424)) = "", "", INDEX(Номинал, ROW(K424)))</f>
        <v/>
      </c>
      <c r="G426" s="119" t="str" cm="1">
        <f t="array" ref="G426">IF(INDEX(Ток_утечки_УЗО, ROW(L424)) = "", "", INDEX(Ток_утечки_УЗО, ROW(L424)))</f>
        <v/>
      </c>
      <c r="H426" s="119" t="str" cm="1">
        <f t="array" ref="H426">IF(INDEX(Марка_кабеля, ROW(M424)) = "", "", INDEX(Марка_кабеля, ROW(M424)))</f>
        <v/>
      </c>
      <c r="I426" s="119" t="str" cm="1">
        <f t="array" ref="I426">IF(INDEX(Сечение, ROW(N424)) = "", "", INDEX(Сечение, ROW(N424)))</f>
        <v/>
      </c>
      <c r="J426" s="119" t="str" cm="1">
        <f t="array" ref="J426">IF(INDEX(Фаза, ROW(O424)) = "", "", INDEX(Фаза, ROW(O424)))</f>
        <v/>
      </c>
      <c r="K426" s="119" t="str" cm="1">
        <f t="array" ref="K426">IF(INDEX(РЕ, ROW(P424)) = "", "", INDEX(РЕ, ROW(P424)))</f>
        <v/>
      </c>
      <c r="L426" s="119" t="str" cm="1">
        <f t="array" ref="L426">IF(INDEX(Класс, ROW(S424)) = "", "", INDEX(Класс, ROW(S424)))</f>
        <v/>
      </c>
      <c r="M426" s="119" t="str" cm="1">
        <f t="array" ref="M426">IF(INDEX(Установленная_мощность, ROW(U424)) = "", "", INDEX(Установленная_мощность, ROW(U424)))</f>
        <v/>
      </c>
      <c r="N426" s="119" t="str" cm="1">
        <f t="array" ref="N426">IF(INDEX(Расчетный_ток, ROW(V424)) = "", "", INDEX(Расчетный_ток, ROW(V424)))</f>
        <v/>
      </c>
      <c r="O426" s="119" t="str" cm="1">
        <f t="array" ref="O426">IF(INDEX(Наименование_потребителя, ROW(W424)) = "", "", INDEX(Наименование_потребителя, ROW(W424)))</f>
        <v/>
      </c>
      <c r="P426" s="119" t="str" cm="1">
        <f t="array" ref="P426">IF(INDEX(Условное_обозначение, ROW(X424)) = "", "", INDEX(Условное_обозначение, ROW(X424)))</f>
        <v/>
      </c>
    </row>
    <row r="427" spans="1:16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IF(INDEX(Тип, ROW(H425)) = "", "", INDEX(Тип, ROW(H425)))</f>
        <v/>
      </c>
      <c r="D427" s="119" t="str" cm="1">
        <f t="array" ref="D427">IF(INDEX(Автомат, ROW(I425)) = "", "", INDEX(Автомат, ROW(I425)))</f>
        <v/>
      </c>
      <c r="E427" s="119" t="str" cm="1">
        <f t="array" ref="E427">IF(INDEX(Производитель, ROW(J425)) = "", "", INDEX(Производитель, ROW(J425)))</f>
        <v/>
      </c>
      <c r="F427" s="119" t="str" cm="1">
        <f t="array" ref="F427">IF(INDEX(Номинал, ROW(K425)) = "", "", INDEX(Номинал, ROW(K425)))</f>
        <v/>
      </c>
      <c r="G427" s="119" t="str" cm="1">
        <f t="array" ref="G427">IF(INDEX(Ток_утечки_УЗО, ROW(L425)) = "", "", INDEX(Ток_утечки_УЗО, ROW(L425)))</f>
        <v/>
      </c>
      <c r="H427" s="119" t="str" cm="1">
        <f t="array" ref="H427">IF(INDEX(Марка_кабеля, ROW(M425)) = "", "", INDEX(Марка_кабеля, ROW(M425)))</f>
        <v/>
      </c>
      <c r="I427" s="119" t="str" cm="1">
        <f t="array" ref="I427">IF(INDEX(Сечение, ROW(N425)) = "", "", INDEX(Сечение, ROW(N425)))</f>
        <v/>
      </c>
      <c r="J427" s="119" t="str" cm="1">
        <f t="array" ref="J427">IF(INDEX(Фаза, ROW(O425)) = "", "", INDEX(Фаза, ROW(O425)))</f>
        <v/>
      </c>
      <c r="K427" s="119" t="str" cm="1">
        <f t="array" ref="K427">IF(INDEX(РЕ, ROW(P425)) = "", "", INDEX(РЕ, ROW(P425)))</f>
        <v/>
      </c>
      <c r="L427" s="119" t="str" cm="1">
        <f t="array" ref="L427">IF(INDEX(Класс, ROW(S425)) = "", "", INDEX(Класс, ROW(S425)))</f>
        <v/>
      </c>
      <c r="M427" s="119" t="str" cm="1">
        <f t="array" ref="M427">IF(INDEX(Установленная_мощность, ROW(U425)) = "", "", INDEX(Установленная_мощность, ROW(U425)))</f>
        <v/>
      </c>
      <c r="N427" s="119" t="str" cm="1">
        <f t="array" ref="N427">IF(INDEX(Расчетный_ток, ROW(V425)) = "", "", INDEX(Расчетный_ток, ROW(V425)))</f>
        <v/>
      </c>
      <c r="O427" s="119" t="str" cm="1">
        <f t="array" ref="O427">IF(INDEX(Наименование_потребителя, ROW(W425)) = "", "", INDEX(Наименование_потребителя, ROW(W425)))</f>
        <v/>
      </c>
      <c r="P427" s="119" t="str" cm="1">
        <f t="array" ref="P427">IF(INDEX(Условное_обозначение, ROW(X425)) = "", "", INDEX(Условное_обозначение, ROW(X425)))</f>
        <v/>
      </c>
    </row>
    <row r="428" spans="1:16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IF(INDEX(Тип, ROW(H426)) = "", "", INDEX(Тип, ROW(H426)))</f>
        <v/>
      </c>
      <c r="D428" s="119" t="str" cm="1">
        <f t="array" ref="D428">IF(INDEX(Автомат, ROW(I426)) = "", "", INDEX(Автомат, ROW(I426)))</f>
        <v/>
      </c>
      <c r="E428" s="119" t="str" cm="1">
        <f t="array" ref="E428">IF(INDEX(Производитель, ROW(J426)) = "", "", INDEX(Производитель, ROW(J426)))</f>
        <v/>
      </c>
      <c r="F428" s="119" t="str" cm="1">
        <f t="array" ref="F428">IF(INDEX(Номинал, ROW(K426)) = "", "", INDEX(Номинал, ROW(K426)))</f>
        <v/>
      </c>
      <c r="G428" s="119" t="str" cm="1">
        <f t="array" ref="G428">IF(INDEX(Ток_утечки_УЗО, ROW(L426)) = "", "", INDEX(Ток_утечки_УЗО, ROW(L426)))</f>
        <v/>
      </c>
      <c r="H428" s="119" t="str" cm="1">
        <f t="array" ref="H428">IF(INDEX(Марка_кабеля, ROW(M426)) = "", "", INDEX(Марка_кабеля, ROW(M426)))</f>
        <v/>
      </c>
      <c r="I428" s="119" t="str" cm="1">
        <f t="array" ref="I428">IF(INDEX(Сечение, ROW(N426)) = "", "", INDEX(Сечение, ROW(N426)))</f>
        <v/>
      </c>
      <c r="J428" s="119" t="str" cm="1">
        <f t="array" ref="J428">IF(INDEX(Фаза, ROW(O426)) = "", "", INDEX(Фаза, ROW(O426)))</f>
        <v/>
      </c>
      <c r="K428" s="119" t="str" cm="1">
        <f t="array" ref="K428">IF(INDEX(РЕ, ROW(P426)) = "", "", INDEX(РЕ, ROW(P426)))</f>
        <v/>
      </c>
      <c r="L428" s="119" t="str" cm="1">
        <f t="array" ref="L428">IF(INDEX(Класс, ROW(S426)) = "", "", INDEX(Класс, ROW(S426)))</f>
        <v/>
      </c>
      <c r="M428" s="119" t="str" cm="1">
        <f t="array" ref="M428">IF(INDEX(Установленная_мощность, ROW(U426)) = "", "", INDEX(Установленная_мощность, ROW(U426)))</f>
        <v/>
      </c>
      <c r="N428" s="119" t="str" cm="1">
        <f t="array" ref="N428">IF(INDEX(Расчетный_ток, ROW(V426)) = "", "", INDEX(Расчетный_ток, ROW(V426)))</f>
        <v/>
      </c>
      <c r="O428" s="119" t="str" cm="1">
        <f t="array" ref="O428">IF(INDEX(Наименование_потребителя, ROW(W426)) = "", "", INDEX(Наименование_потребителя, ROW(W426)))</f>
        <v/>
      </c>
      <c r="P428" s="119" t="str" cm="1">
        <f t="array" ref="P428">IF(INDEX(Условное_обозначение, ROW(X426)) = "", "", INDEX(Условное_обозначение, ROW(X426)))</f>
        <v/>
      </c>
    </row>
    <row r="429" spans="1:16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IF(INDEX(Тип, ROW(H427)) = "", "", INDEX(Тип, ROW(H427)))</f>
        <v/>
      </c>
      <c r="D429" s="119" t="str" cm="1">
        <f t="array" ref="D429">IF(INDEX(Автомат, ROW(I427)) = "", "", INDEX(Автомат, ROW(I427)))</f>
        <v/>
      </c>
      <c r="E429" s="119" t="str" cm="1">
        <f t="array" ref="E429">IF(INDEX(Производитель, ROW(J427)) = "", "", INDEX(Производитель, ROW(J427)))</f>
        <v/>
      </c>
      <c r="F429" s="119" t="str" cm="1">
        <f t="array" ref="F429">IF(INDEX(Номинал, ROW(K427)) = "", "", INDEX(Номинал, ROW(K427)))</f>
        <v/>
      </c>
      <c r="G429" s="119" t="str" cm="1">
        <f t="array" ref="G429">IF(INDEX(Ток_утечки_УЗО, ROW(L427)) = "", "", INDEX(Ток_утечки_УЗО, ROW(L427)))</f>
        <v/>
      </c>
      <c r="H429" s="119" t="str" cm="1">
        <f t="array" ref="H429">IF(INDEX(Марка_кабеля, ROW(M427)) = "", "", INDEX(Марка_кабеля, ROW(M427)))</f>
        <v/>
      </c>
      <c r="I429" s="119" t="str" cm="1">
        <f t="array" ref="I429">IF(INDEX(Сечение, ROW(N427)) = "", "", INDEX(Сечение, ROW(N427)))</f>
        <v/>
      </c>
      <c r="J429" s="119" t="str" cm="1">
        <f t="array" ref="J429">IF(INDEX(Фаза, ROW(O427)) = "", "", INDEX(Фаза, ROW(O427)))</f>
        <v/>
      </c>
      <c r="K429" s="119" t="str" cm="1">
        <f t="array" ref="K429">IF(INDEX(РЕ, ROW(P427)) = "", "", INDEX(РЕ, ROW(P427)))</f>
        <v/>
      </c>
      <c r="L429" s="119" t="str" cm="1">
        <f t="array" ref="L429">IF(INDEX(Класс, ROW(S427)) = "", "", INDEX(Класс, ROW(S427)))</f>
        <v/>
      </c>
      <c r="M429" s="119" t="str" cm="1">
        <f t="array" ref="M429">IF(INDEX(Установленная_мощность, ROW(U427)) = "", "", INDEX(Установленная_мощность, ROW(U427)))</f>
        <v/>
      </c>
      <c r="N429" s="119" t="str" cm="1">
        <f t="array" ref="N429">IF(INDEX(Расчетный_ток, ROW(V427)) = "", "", INDEX(Расчетный_ток, ROW(V427)))</f>
        <v/>
      </c>
      <c r="O429" s="119" t="str" cm="1">
        <f t="array" ref="O429">IF(INDEX(Наименование_потребителя, ROW(W427)) = "", "", INDEX(Наименование_потребителя, ROW(W427)))</f>
        <v/>
      </c>
      <c r="P429" s="119" t="str" cm="1">
        <f t="array" ref="P429">IF(INDEX(Условное_обозначение, ROW(X427)) = "", "", INDEX(Условное_обозначение, ROW(X427)))</f>
        <v/>
      </c>
    </row>
    <row r="430" spans="1:16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IF(INDEX(Тип, ROW(H428)) = "", "", INDEX(Тип, ROW(H428)))</f>
        <v/>
      </c>
      <c r="D430" s="119" t="str" cm="1">
        <f t="array" ref="D430">IF(INDEX(Автомат, ROW(I428)) = "", "", INDEX(Автомат, ROW(I428)))</f>
        <v/>
      </c>
      <c r="E430" s="119" t="str" cm="1">
        <f t="array" ref="E430">IF(INDEX(Производитель, ROW(J428)) = "", "", INDEX(Производитель, ROW(J428)))</f>
        <v/>
      </c>
      <c r="F430" s="119" t="str" cm="1">
        <f t="array" ref="F430">IF(INDEX(Номинал, ROW(K428)) = "", "", INDEX(Номинал, ROW(K428)))</f>
        <v/>
      </c>
      <c r="G430" s="119" t="str" cm="1">
        <f t="array" ref="G430">IF(INDEX(Ток_утечки_УЗО, ROW(L428)) = "", "", INDEX(Ток_утечки_УЗО, ROW(L428)))</f>
        <v/>
      </c>
      <c r="H430" s="119" t="str" cm="1">
        <f t="array" ref="H430">IF(INDEX(Марка_кабеля, ROW(M428)) = "", "", INDEX(Марка_кабеля, ROW(M428)))</f>
        <v/>
      </c>
      <c r="I430" s="119" t="str" cm="1">
        <f t="array" ref="I430">IF(INDEX(Сечение, ROW(N428)) = "", "", INDEX(Сечение, ROW(N428)))</f>
        <v/>
      </c>
      <c r="J430" s="119" t="str" cm="1">
        <f t="array" ref="J430">IF(INDEX(Фаза, ROW(O428)) = "", "", INDEX(Фаза, ROW(O428)))</f>
        <v/>
      </c>
      <c r="K430" s="119" t="str" cm="1">
        <f t="array" ref="K430">IF(INDEX(РЕ, ROW(P428)) = "", "", INDEX(РЕ, ROW(P428)))</f>
        <v/>
      </c>
      <c r="L430" s="119" t="str" cm="1">
        <f t="array" ref="L430">IF(INDEX(Класс, ROW(S428)) = "", "", INDEX(Класс, ROW(S428)))</f>
        <v/>
      </c>
      <c r="M430" s="119" t="str" cm="1">
        <f t="array" ref="M430">IF(INDEX(Установленная_мощность, ROW(U428)) = "", "", INDEX(Установленная_мощность, ROW(U428)))</f>
        <v/>
      </c>
      <c r="N430" s="119" t="str" cm="1">
        <f t="array" ref="N430">IF(INDEX(Расчетный_ток, ROW(V428)) = "", "", INDEX(Расчетный_ток, ROW(V428)))</f>
        <v/>
      </c>
      <c r="O430" s="119" t="str" cm="1">
        <f t="array" ref="O430">IF(INDEX(Наименование_потребителя, ROW(W428)) = "", "", INDEX(Наименование_потребителя, ROW(W428)))</f>
        <v/>
      </c>
      <c r="P430" s="119" t="str" cm="1">
        <f t="array" ref="P430">IF(INDEX(Условное_обозначение, ROW(X428)) = "", "", INDEX(Условное_обозначение, ROW(X428)))</f>
        <v/>
      </c>
    </row>
    <row r="431" spans="1:16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IF(INDEX(Тип, ROW(H429)) = "", "", INDEX(Тип, ROW(H429)))</f>
        <v/>
      </c>
      <c r="D431" s="119" t="str" cm="1">
        <f t="array" ref="D431">IF(INDEX(Автомат, ROW(I429)) = "", "", INDEX(Автомат, ROW(I429)))</f>
        <v/>
      </c>
      <c r="E431" s="119" t="str" cm="1">
        <f t="array" ref="E431">IF(INDEX(Производитель, ROW(J429)) = "", "", INDEX(Производитель, ROW(J429)))</f>
        <v/>
      </c>
      <c r="F431" s="119" t="str" cm="1">
        <f t="array" ref="F431">IF(INDEX(Номинал, ROW(K429)) = "", "", INDEX(Номинал, ROW(K429)))</f>
        <v/>
      </c>
      <c r="G431" s="119" t="str" cm="1">
        <f t="array" ref="G431">IF(INDEX(Ток_утечки_УЗО, ROW(L429)) = "", "", INDEX(Ток_утечки_УЗО, ROW(L429)))</f>
        <v/>
      </c>
      <c r="H431" s="119" t="str" cm="1">
        <f t="array" ref="H431">IF(INDEX(Марка_кабеля, ROW(M429)) = "", "", INDEX(Марка_кабеля, ROW(M429)))</f>
        <v/>
      </c>
      <c r="I431" s="119" t="str" cm="1">
        <f t="array" ref="I431">IF(INDEX(Сечение, ROW(N429)) = "", "", INDEX(Сечение, ROW(N429)))</f>
        <v/>
      </c>
      <c r="J431" s="119" t="str" cm="1">
        <f t="array" ref="J431">IF(INDEX(Фаза, ROW(O429)) = "", "", INDEX(Фаза, ROW(O429)))</f>
        <v/>
      </c>
      <c r="K431" s="119" t="str" cm="1">
        <f t="array" ref="K431">IF(INDEX(РЕ, ROW(P429)) = "", "", INDEX(РЕ, ROW(P429)))</f>
        <v/>
      </c>
      <c r="L431" s="119" t="str" cm="1">
        <f t="array" ref="L431">IF(INDEX(Класс, ROW(S429)) = "", "", INDEX(Класс, ROW(S429)))</f>
        <v/>
      </c>
      <c r="M431" s="119" t="str" cm="1">
        <f t="array" ref="M431">IF(INDEX(Установленная_мощность, ROW(U429)) = "", "", INDEX(Установленная_мощность, ROW(U429)))</f>
        <v/>
      </c>
      <c r="N431" s="119" t="str" cm="1">
        <f t="array" ref="N431">IF(INDEX(Расчетный_ток, ROW(V429)) = "", "", INDEX(Расчетный_ток, ROW(V429)))</f>
        <v/>
      </c>
      <c r="O431" s="119" t="str" cm="1">
        <f t="array" ref="O431">IF(INDEX(Наименование_потребителя, ROW(W429)) = "", "", INDEX(Наименование_потребителя, ROW(W429)))</f>
        <v/>
      </c>
      <c r="P431" s="119" t="str" cm="1">
        <f t="array" ref="P431">IF(INDEX(Условное_обозначение, ROW(X429)) = "", "", INDEX(Условное_обозначение, ROW(X429)))</f>
        <v/>
      </c>
    </row>
    <row r="432" spans="1:16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IF(INDEX(Тип, ROW(H430)) = "", "", INDEX(Тип, ROW(H430)))</f>
        <v/>
      </c>
      <c r="D432" s="119" t="str" cm="1">
        <f t="array" ref="D432">IF(INDEX(Автомат, ROW(I430)) = "", "", INDEX(Автомат, ROW(I430)))</f>
        <v/>
      </c>
      <c r="E432" s="119" t="str" cm="1">
        <f t="array" ref="E432">IF(INDEX(Производитель, ROW(J430)) = "", "", INDEX(Производитель, ROW(J430)))</f>
        <v/>
      </c>
      <c r="F432" s="119" t="str" cm="1">
        <f t="array" ref="F432">IF(INDEX(Номинал, ROW(K430)) = "", "", INDEX(Номинал, ROW(K430)))</f>
        <v/>
      </c>
      <c r="G432" s="119" t="str" cm="1">
        <f t="array" ref="G432">IF(INDEX(Ток_утечки_УЗО, ROW(L430)) = "", "", INDEX(Ток_утечки_УЗО, ROW(L430)))</f>
        <v/>
      </c>
      <c r="H432" s="119" t="str" cm="1">
        <f t="array" ref="H432">IF(INDEX(Марка_кабеля, ROW(M430)) = "", "", INDEX(Марка_кабеля, ROW(M430)))</f>
        <v/>
      </c>
      <c r="I432" s="119" t="str" cm="1">
        <f t="array" ref="I432">IF(INDEX(Сечение, ROW(N430)) = "", "", INDEX(Сечение, ROW(N430)))</f>
        <v/>
      </c>
      <c r="J432" s="119" t="str" cm="1">
        <f t="array" ref="J432">IF(INDEX(Фаза, ROW(O430)) = "", "", INDEX(Фаза, ROW(O430)))</f>
        <v/>
      </c>
      <c r="K432" s="119" t="str" cm="1">
        <f t="array" ref="K432">IF(INDEX(РЕ, ROW(P430)) = "", "", INDEX(РЕ, ROW(P430)))</f>
        <v/>
      </c>
      <c r="L432" s="119" t="str" cm="1">
        <f t="array" ref="L432">IF(INDEX(Класс, ROW(S430)) = "", "", INDEX(Класс, ROW(S430)))</f>
        <v/>
      </c>
      <c r="M432" s="119" t="str" cm="1">
        <f t="array" ref="M432">IF(INDEX(Установленная_мощность, ROW(U430)) = "", "", INDEX(Установленная_мощность, ROW(U430)))</f>
        <v/>
      </c>
      <c r="N432" s="119" t="str" cm="1">
        <f t="array" ref="N432">IF(INDEX(Расчетный_ток, ROW(V430)) = "", "", INDEX(Расчетный_ток, ROW(V430)))</f>
        <v/>
      </c>
      <c r="O432" s="119" t="str" cm="1">
        <f t="array" ref="O432">IF(INDEX(Наименование_потребителя, ROW(W430)) = "", "", INDEX(Наименование_потребителя, ROW(W430)))</f>
        <v/>
      </c>
      <c r="P432" s="119" t="str" cm="1">
        <f t="array" ref="P432">IF(INDEX(Условное_обозначение, ROW(X430)) = "", "", INDEX(Условное_обозначение, ROW(X430)))</f>
        <v/>
      </c>
    </row>
    <row r="433" spans="1:16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IF(INDEX(Тип, ROW(H431)) = "", "", INDEX(Тип, ROW(H431)))</f>
        <v/>
      </c>
      <c r="D433" s="119" t="str" cm="1">
        <f t="array" ref="D433">IF(INDEX(Автомат, ROW(I431)) = "", "", INDEX(Автомат, ROW(I431)))</f>
        <v/>
      </c>
      <c r="E433" s="119" t="str" cm="1">
        <f t="array" ref="E433">IF(INDEX(Производитель, ROW(J431)) = "", "", INDEX(Производитель, ROW(J431)))</f>
        <v/>
      </c>
      <c r="F433" s="119" t="str" cm="1">
        <f t="array" ref="F433">IF(INDEX(Номинал, ROW(K431)) = "", "", INDEX(Номинал, ROW(K431)))</f>
        <v/>
      </c>
      <c r="G433" s="119" t="str" cm="1">
        <f t="array" ref="G433">IF(INDEX(Ток_утечки_УЗО, ROW(L431)) = "", "", INDEX(Ток_утечки_УЗО, ROW(L431)))</f>
        <v/>
      </c>
      <c r="H433" s="119" t="str" cm="1">
        <f t="array" ref="H433">IF(INDEX(Марка_кабеля, ROW(M431)) = "", "", INDEX(Марка_кабеля, ROW(M431)))</f>
        <v/>
      </c>
      <c r="I433" s="119" t="str" cm="1">
        <f t="array" ref="I433">IF(INDEX(Сечение, ROW(N431)) = "", "", INDEX(Сечение, ROW(N431)))</f>
        <v/>
      </c>
      <c r="J433" s="119" t="str" cm="1">
        <f t="array" ref="J433">IF(INDEX(Фаза, ROW(O431)) = "", "", INDEX(Фаза, ROW(O431)))</f>
        <v/>
      </c>
      <c r="K433" s="119" t="str" cm="1">
        <f t="array" ref="K433">IF(INDEX(РЕ, ROW(P431)) = "", "", INDEX(РЕ, ROW(P431)))</f>
        <v/>
      </c>
      <c r="L433" s="119" t="str" cm="1">
        <f t="array" ref="L433">IF(INDEX(Класс, ROW(S431)) = "", "", INDEX(Класс, ROW(S431)))</f>
        <v/>
      </c>
      <c r="M433" s="119" t="str" cm="1">
        <f t="array" ref="M433">IF(INDEX(Установленная_мощность, ROW(U431)) = "", "", INDEX(Установленная_мощность, ROW(U431)))</f>
        <v/>
      </c>
      <c r="N433" s="119" t="str" cm="1">
        <f t="array" ref="N433">IF(INDEX(Расчетный_ток, ROW(V431)) = "", "", INDEX(Расчетный_ток, ROW(V431)))</f>
        <v/>
      </c>
      <c r="O433" s="119" t="str" cm="1">
        <f t="array" ref="O433">IF(INDEX(Наименование_потребителя, ROW(W431)) = "", "", INDEX(Наименование_потребителя, ROW(W431)))</f>
        <v/>
      </c>
      <c r="P433" s="119" t="str" cm="1">
        <f t="array" ref="P433">IF(INDEX(Условное_обозначение, ROW(X431)) = "", "", INDEX(Условное_обозначение, ROW(X431)))</f>
        <v/>
      </c>
    </row>
    <row r="434" spans="1:16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IF(INDEX(Тип, ROW(H432)) = "", "", INDEX(Тип, ROW(H432)))</f>
        <v/>
      </c>
      <c r="D434" s="119" t="str" cm="1">
        <f t="array" ref="D434">IF(INDEX(Автомат, ROW(I432)) = "", "", INDEX(Автомат, ROW(I432)))</f>
        <v/>
      </c>
      <c r="E434" s="119" t="str" cm="1">
        <f t="array" ref="E434">IF(INDEX(Производитель, ROW(J432)) = "", "", INDEX(Производитель, ROW(J432)))</f>
        <v/>
      </c>
      <c r="F434" s="119" t="str" cm="1">
        <f t="array" ref="F434">IF(INDEX(Номинал, ROW(K432)) = "", "", INDEX(Номинал, ROW(K432)))</f>
        <v/>
      </c>
      <c r="G434" s="119" t="str" cm="1">
        <f t="array" ref="G434">IF(INDEX(Ток_утечки_УЗО, ROW(L432)) = "", "", INDEX(Ток_утечки_УЗО, ROW(L432)))</f>
        <v/>
      </c>
      <c r="H434" s="119" t="str" cm="1">
        <f t="array" ref="H434">IF(INDEX(Марка_кабеля, ROW(M432)) = "", "", INDEX(Марка_кабеля, ROW(M432)))</f>
        <v/>
      </c>
      <c r="I434" s="119" t="str" cm="1">
        <f t="array" ref="I434">IF(INDEX(Сечение, ROW(N432)) = "", "", INDEX(Сечение, ROW(N432)))</f>
        <v/>
      </c>
      <c r="J434" s="119" t="str" cm="1">
        <f t="array" ref="J434">IF(INDEX(Фаза, ROW(O432)) = "", "", INDEX(Фаза, ROW(O432)))</f>
        <v/>
      </c>
      <c r="K434" s="119" t="str" cm="1">
        <f t="array" ref="K434">IF(INDEX(РЕ, ROW(P432)) = "", "", INDEX(РЕ, ROW(P432)))</f>
        <v/>
      </c>
      <c r="L434" s="119" t="str" cm="1">
        <f t="array" ref="L434">IF(INDEX(Класс, ROW(S432)) = "", "", INDEX(Класс, ROW(S432)))</f>
        <v/>
      </c>
      <c r="M434" s="119" t="str" cm="1">
        <f t="array" ref="M434">IF(INDEX(Установленная_мощность, ROW(U432)) = "", "", INDEX(Установленная_мощность, ROW(U432)))</f>
        <v/>
      </c>
      <c r="N434" s="119" t="str" cm="1">
        <f t="array" ref="N434">IF(INDEX(Расчетный_ток, ROW(V432)) = "", "", INDEX(Расчетный_ток, ROW(V432)))</f>
        <v/>
      </c>
      <c r="O434" s="119" t="str" cm="1">
        <f t="array" ref="O434">IF(INDEX(Наименование_потребителя, ROW(W432)) = "", "", INDEX(Наименование_потребителя, ROW(W432)))</f>
        <v/>
      </c>
      <c r="P434" s="119" t="str" cm="1">
        <f t="array" ref="P434">IF(INDEX(Условное_обозначение, ROW(X432)) = "", "", INDEX(Условное_обозначение, ROW(X432)))</f>
        <v/>
      </c>
    </row>
    <row r="435" spans="1:16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IF(INDEX(Тип, ROW(H433)) = "", "", INDEX(Тип, ROW(H433)))</f>
        <v/>
      </c>
      <c r="D435" s="119" t="str" cm="1">
        <f t="array" ref="D435">IF(INDEX(Автомат, ROW(I433)) = "", "", INDEX(Автомат, ROW(I433)))</f>
        <v/>
      </c>
      <c r="E435" s="119" t="str" cm="1">
        <f t="array" ref="E435">IF(INDEX(Производитель, ROW(J433)) = "", "", INDEX(Производитель, ROW(J433)))</f>
        <v/>
      </c>
      <c r="F435" s="119" t="str" cm="1">
        <f t="array" ref="F435">IF(INDEX(Номинал, ROW(K433)) = "", "", INDEX(Номинал, ROW(K433)))</f>
        <v/>
      </c>
      <c r="G435" s="119" t="str" cm="1">
        <f t="array" ref="G435">IF(INDEX(Ток_утечки_УЗО, ROW(L433)) = "", "", INDEX(Ток_утечки_УЗО, ROW(L433)))</f>
        <v/>
      </c>
      <c r="H435" s="119" t="str" cm="1">
        <f t="array" ref="H435">IF(INDEX(Марка_кабеля, ROW(M433)) = "", "", INDEX(Марка_кабеля, ROW(M433)))</f>
        <v/>
      </c>
      <c r="I435" s="119" t="str" cm="1">
        <f t="array" ref="I435">IF(INDEX(Сечение, ROW(N433)) = "", "", INDEX(Сечение, ROW(N433)))</f>
        <v/>
      </c>
      <c r="J435" s="119" t="str" cm="1">
        <f t="array" ref="J435">IF(INDEX(Фаза, ROW(O433)) = "", "", INDEX(Фаза, ROW(O433)))</f>
        <v/>
      </c>
      <c r="K435" s="119" t="str" cm="1">
        <f t="array" ref="K435">IF(INDEX(РЕ, ROW(P433)) = "", "", INDEX(РЕ, ROW(P433)))</f>
        <v/>
      </c>
      <c r="L435" s="119" t="str" cm="1">
        <f t="array" ref="L435">IF(INDEX(Класс, ROW(S433)) = "", "", INDEX(Класс, ROW(S433)))</f>
        <v/>
      </c>
      <c r="M435" s="119" t="str" cm="1">
        <f t="array" ref="M435">IF(INDEX(Установленная_мощность, ROW(U433)) = "", "", INDEX(Установленная_мощность, ROW(U433)))</f>
        <v/>
      </c>
      <c r="N435" s="119" t="str" cm="1">
        <f t="array" ref="N435">IF(INDEX(Расчетный_ток, ROW(V433)) = "", "", INDEX(Расчетный_ток, ROW(V433)))</f>
        <v/>
      </c>
      <c r="O435" s="119" t="str" cm="1">
        <f t="array" ref="O435">IF(INDEX(Наименование_потребителя, ROW(W433)) = "", "", INDEX(Наименование_потребителя, ROW(W433)))</f>
        <v/>
      </c>
      <c r="P435" s="119" t="str" cm="1">
        <f t="array" ref="P435">IF(INDEX(Условное_обозначение, ROW(X433)) = "", "", INDEX(Условное_обозначение, ROW(X433)))</f>
        <v/>
      </c>
    </row>
    <row r="436" spans="1:16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IF(INDEX(Тип, ROW(H434)) = "", "", INDEX(Тип, ROW(H434)))</f>
        <v/>
      </c>
      <c r="D436" s="119" t="str" cm="1">
        <f t="array" ref="D436">IF(INDEX(Автомат, ROW(I434)) = "", "", INDEX(Автомат, ROW(I434)))</f>
        <v/>
      </c>
      <c r="E436" s="119" t="str" cm="1">
        <f t="array" ref="E436">IF(INDEX(Производитель, ROW(J434)) = "", "", INDEX(Производитель, ROW(J434)))</f>
        <v/>
      </c>
      <c r="F436" s="119" t="str" cm="1">
        <f t="array" ref="F436">IF(INDEX(Номинал, ROW(K434)) = "", "", INDEX(Номинал, ROW(K434)))</f>
        <v/>
      </c>
      <c r="G436" s="119" t="str" cm="1">
        <f t="array" ref="G436">IF(INDEX(Ток_утечки_УЗО, ROW(L434)) = "", "", INDEX(Ток_утечки_УЗО, ROW(L434)))</f>
        <v/>
      </c>
      <c r="H436" s="119" t="str" cm="1">
        <f t="array" ref="H436">IF(INDEX(Марка_кабеля, ROW(M434)) = "", "", INDEX(Марка_кабеля, ROW(M434)))</f>
        <v/>
      </c>
      <c r="I436" s="119" t="str" cm="1">
        <f t="array" ref="I436">IF(INDEX(Сечение, ROW(N434)) = "", "", INDEX(Сечение, ROW(N434)))</f>
        <v/>
      </c>
      <c r="J436" s="119" t="str" cm="1">
        <f t="array" ref="J436">IF(INDEX(Фаза, ROW(O434)) = "", "", INDEX(Фаза, ROW(O434)))</f>
        <v/>
      </c>
      <c r="K436" s="119" t="str" cm="1">
        <f t="array" ref="K436">IF(INDEX(РЕ, ROW(P434)) = "", "", INDEX(РЕ, ROW(P434)))</f>
        <v/>
      </c>
      <c r="L436" s="119" t="str" cm="1">
        <f t="array" ref="L436">IF(INDEX(Класс, ROW(S434)) = "", "", INDEX(Класс, ROW(S434)))</f>
        <v/>
      </c>
      <c r="M436" s="119" t="str" cm="1">
        <f t="array" ref="M436">IF(INDEX(Установленная_мощность, ROW(U434)) = "", "", INDEX(Установленная_мощность, ROW(U434)))</f>
        <v/>
      </c>
      <c r="N436" s="119" t="str" cm="1">
        <f t="array" ref="N436">IF(INDEX(Расчетный_ток, ROW(V434)) = "", "", INDEX(Расчетный_ток, ROW(V434)))</f>
        <v/>
      </c>
      <c r="O436" s="119" t="str" cm="1">
        <f t="array" ref="O436">IF(INDEX(Наименование_потребителя, ROW(W434)) = "", "", INDEX(Наименование_потребителя, ROW(W434)))</f>
        <v/>
      </c>
      <c r="P436" s="119" t="str" cm="1">
        <f t="array" ref="P436">IF(INDEX(Условное_обозначение, ROW(X434)) = "", "", INDEX(Условное_обозначение, ROW(X434)))</f>
        <v/>
      </c>
    </row>
    <row r="437" spans="1:16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IF(INDEX(Тип, ROW(H435)) = "", "", INDEX(Тип, ROW(H435)))</f>
        <v/>
      </c>
      <c r="D437" s="119" t="str" cm="1">
        <f t="array" ref="D437">IF(INDEX(Автомат, ROW(I435)) = "", "", INDEX(Автомат, ROW(I435)))</f>
        <v/>
      </c>
      <c r="E437" s="119" t="str" cm="1">
        <f t="array" ref="E437">IF(INDEX(Производитель, ROW(J435)) = "", "", INDEX(Производитель, ROW(J435)))</f>
        <v/>
      </c>
      <c r="F437" s="119" t="str" cm="1">
        <f t="array" ref="F437">IF(INDEX(Номинал, ROW(K435)) = "", "", INDEX(Номинал, ROW(K435)))</f>
        <v/>
      </c>
      <c r="G437" s="119" t="str" cm="1">
        <f t="array" ref="G437">IF(INDEX(Ток_утечки_УЗО, ROW(L435)) = "", "", INDEX(Ток_утечки_УЗО, ROW(L435)))</f>
        <v/>
      </c>
      <c r="H437" s="119" t="str" cm="1">
        <f t="array" ref="H437">IF(INDEX(Марка_кабеля, ROW(M435)) = "", "", INDEX(Марка_кабеля, ROW(M435)))</f>
        <v/>
      </c>
      <c r="I437" s="119" t="str" cm="1">
        <f t="array" ref="I437">IF(INDEX(Сечение, ROW(N435)) = "", "", INDEX(Сечение, ROW(N435)))</f>
        <v/>
      </c>
      <c r="J437" s="119" t="str" cm="1">
        <f t="array" ref="J437">IF(INDEX(Фаза, ROW(O435)) = "", "", INDEX(Фаза, ROW(O435)))</f>
        <v/>
      </c>
      <c r="K437" s="119" t="str" cm="1">
        <f t="array" ref="K437">IF(INDEX(РЕ, ROW(P435)) = "", "", INDEX(РЕ, ROW(P435)))</f>
        <v/>
      </c>
      <c r="L437" s="119" t="str" cm="1">
        <f t="array" ref="L437">IF(INDEX(Класс, ROW(S435)) = "", "", INDEX(Класс, ROW(S435)))</f>
        <v/>
      </c>
      <c r="M437" s="119" t="str" cm="1">
        <f t="array" ref="M437">IF(INDEX(Установленная_мощность, ROW(U435)) = "", "", INDEX(Установленная_мощность, ROW(U435)))</f>
        <v/>
      </c>
      <c r="N437" s="119" t="str" cm="1">
        <f t="array" ref="N437">IF(INDEX(Расчетный_ток, ROW(V435)) = "", "", INDEX(Расчетный_ток, ROW(V435)))</f>
        <v/>
      </c>
      <c r="O437" s="119" t="str" cm="1">
        <f t="array" ref="O437">IF(INDEX(Наименование_потребителя, ROW(W435)) = "", "", INDEX(Наименование_потребителя, ROW(W435)))</f>
        <v/>
      </c>
      <c r="P437" s="119" t="str" cm="1">
        <f t="array" ref="P437">IF(INDEX(Условное_обозначение, ROW(X435)) = "", "", INDEX(Условное_обозначение, ROW(X435)))</f>
        <v/>
      </c>
    </row>
    <row r="438" spans="1:16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IF(INDEX(Тип, ROW(H436)) = "", "", INDEX(Тип, ROW(H436)))</f>
        <v/>
      </c>
      <c r="D438" s="119" t="str" cm="1">
        <f t="array" ref="D438">IF(INDEX(Автомат, ROW(I436)) = "", "", INDEX(Автомат, ROW(I436)))</f>
        <v/>
      </c>
      <c r="E438" s="119" t="str" cm="1">
        <f t="array" ref="E438">IF(INDEX(Производитель, ROW(J436)) = "", "", INDEX(Производитель, ROW(J436)))</f>
        <v/>
      </c>
      <c r="F438" s="119" t="str" cm="1">
        <f t="array" ref="F438">IF(INDEX(Номинал, ROW(K436)) = "", "", INDEX(Номинал, ROW(K436)))</f>
        <v/>
      </c>
      <c r="G438" s="119" t="str" cm="1">
        <f t="array" ref="G438">IF(INDEX(Ток_утечки_УЗО, ROW(L436)) = "", "", INDEX(Ток_утечки_УЗО, ROW(L436)))</f>
        <v/>
      </c>
      <c r="H438" s="119" t="str" cm="1">
        <f t="array" ref="H438">IF(INDEX(Марка_кабеля, ROW(M436)) = "", "", INDEX(Марка_кабеля, ROW(M436)))</f>
        <v/>
      </c>
      <c r="I438" s="119" t="str" cm="1">
        <f t="array" ref="I438">IF(INDEX(Сечение, ROW(N436)) = "", "", INDEX(Сечение, ROW(N436)))</f>
        <v/>
      </c>
      <c r="J438" s="119" t="str" cm="1">
        <f t="array" ref="J438">IF(INDEX(Фаза, ROW(O436)) = "", "", INDEX(Фаза, ROW(O436)))</f>
        <v/>
      </c>
      <c r="K438" s="119" t="str" cm="1">
        <f t="array" ref="K438">IF(INDEX(РЕ, ROW(P436)) = "", "", INDEX(РЕ, ROW(P436)))</f>
        <v/>
      </c>
      <c r="L438" s="119" t="str" cm="1">
        <f t="array" ref="L438">IF(INDEX(Класс, ROW(S436)) = "", "", INDEX(Класс, ROW(S436)))</f>
        <v/>
      </c>
      <c r="M438" s="119" t="str" cm="1">
        <f t="array" ref="M438">IF(INDEX(Установленная_мощность, ROW(U436)) = "", "", INDEX(Установленная_мощность, ROW(U436)))</f>
        <v/>
      </c>
      <c r="N438" s="119" t="str" cm="1">
        <f t="array" ref="N438">IF(INDEX(Расчетный_ток, ROW(V436)) = "", "", INDEX(Расчетный_ток, ROW(V436)))</f>
        <v/>
      </c>
      <c r="O438" s="119" t="str" cm="1">
        <f t="array" ref="O438">IF(INDEX(Наименование_потребителя, ROW(W436)) = "", "", INDEX(Наименование_потребителя, ROW(W436)))</f>
        <v/>
      </c>
      <c r="P438" s="119" t="str" cm="1">
        <f t="array" ref="P438">IF(INDEX(Условное_обозначение, ROW(X436)) = "", "", INDEX(Условное_обозначение, ROW(X436)))</f>
        <v/>
      </c>
    </row>
    <row r="439" spans="1:16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IF(INDEX(Тип, ROW(H437)) = "", "", INDEX(Тип, ROW(H437)))</f>
        <v/>
      </c>
      <c r="D439" s="119" t="str" cm="1">
        <f t="array" ref="D439">IF(INDEX(Автомат, ROW(I437)) = "", "", INDEX(Автомат, ROW(I437)))</f>
        <v/>
      </c>
      <c r="E439" s="119" t="str" cm="1">
        <f t="array" ref="E439">IF(INDEX(Производитель, ROW(J437)) = "", "", INDEX(Производитель, ROW(J437)))</f>
        <v/>
      </c>
      <c r="F439" s="119" t="str" cm="1">
        <f t="array" ref="F439">IF(INDEX(Номинал, ROW(K437)) = "", "", INDEX(Номинал, ROW(K437)))</f>
        <v/>
      </c>
      <c r="G439" s="119" t="str" cm="1">
        <f t="array" ref="G439">IF(INDEX(Ток_утечки_УЗО, ROW(L437)) = "", "", INDEX(Ток_утечки_УЗО, ROW(L437)))</f>
        <v/>
      </c>
      <c r="H439" s="119" t="str" cm="1">
        <f t="array" ref="H439">IF(INDEX(Марка_кабеля, ROW(M437)) = "", "", INDEX(Марка_кабеля, ROW(M437)))</f>
        <v/>
      </c>
      <c r="I439" s="119" t="str" cm="1">
        <f t="array" ref="I439">IF(INDEX(Сечение, ROW(N437)) = "", "", INDEX(Сечение, ROW(N437)))</f>
        <v/>
      </c>
      <c r="J439" s="119" t="str" cm="1">
        <f t="array" ref="J439">IF(INDEX(Фаза, ROW(O437)) = "", "", INDEX(Фаза, ROW(O437)))</f>
        <v/>
      </c>
      <c r="K439" s="119" t="str" cm="1">
        <f t="array" ref="K439">IF(INDEX(РЕ, ROW(P437)) = "", "", INDEX(РЕ, ROW(P437)))</f>
        <v/>
      </c>
      <c r="L439" s="119" t="str" cm="1">
        <f t="array" ref="L439">IF(INDEX(Класс, ROW(S437)) = "", "", INDEX(Класс, ROW(S437)))</f>
        <v/>
      </c>
      <c r="M439" s="119" t="str" cm="1">
        <f t="array" ref="M439">IF(INDEX(Установленная_мощность, ROW(U437)) = "", "", INDEX(Установленная_мощность, ROW(U437)))</f>
        <v/>
      </c>
      <c r="N439" s="119" t="str" cm="1">
        <f t="array" ref="N439">IF(INDEX(Расчетный_ток, ROW(V437)) = "", "", INDEX(Расчетный_ток, ROW(V437)))</f>
        <v/>
      </c>
      <c r="O439" s="119" t="str" cm="1">
        <f t="array" ref="O439">IF(INDEX(Наименование_потребителя, ROW(W437)) = "", "", INDEX(Наименование_потребителя, ROW(W437)))</f>
        <v/>
      </c>
      <c r="P439" s="119" t="str" cm="1">
        <f t="array" ref="P439">IF(INDEX(Условное_обозначение, ROW(X437)) = "", "", INDEX(Условное_обозначение, ROW(X437)))</f>
        <v/>
      </c>
    </row>
    <row r="440" spans="1:16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IF(INDEX(Тип, ROW(H438)) = "", "", INDEX(Тип, ROW(H438)))</f>
        <v/>
      </c>
      <c r="D440" s="119" t="str" cm="1">
        <f t="array" ref="D440">IF(INDEX(Автомат, ROW(I438)) = "", "", INDEX(Автомат, ROW(I438)))</f>
        <v/>
      </c>
      <c r="E440" s="119" t="str" cm="1">
        <f t="array" ref="E440">IF(INDEX(Производитель, ROW(J438)) = "", "", INDEX(Производитель, ROW(J438)))</f>
        <v/>
      </c>
      <c r="F440" s="119" t="str" cm="1">
        <f t="array" ref="F440">IF(INDEX(Номинал, ROW(K438)) = "", "", INDEX(Номинал, ROW(K438)))</f>
        <v/>
      </c>
      <c r="G440" s="119" t="str" cm="1">
        <f t="array" ref="G440">IF(INDEX(Ток_утечки_УЗО, ROW(L438)) = "", "", INDEX(Ток_утечки_УЗО, ROW(L438)))</f>
        <v/>
      </c>
      <c r="H440" s="119" t="str" cm="1">
        <f t="array" ref="H440">IF(INDEX(Марка_кабеля, ROW(M438)) = "", "", INDEX(Марка_кабеля, ROW(M438)))</f>
        <v/>
      </c>
      <c r="I440" s="119" t="str" cm="1">
        <f t="array" ref="I440">IF(INDEX(Сечение, ROW(N438)) = "", "", INDEX(Сечение, ROW(N438)))</f>
        <v/>
      </c>
      <c r="J440" s="119" t="str" cm="1">
        <f t="array" ref="J440">IF(INDEX(Фаза, ROW(O438)) = "", "", INDEX(Фаза, ROW(O438)))</f>
        <v/>
      </c>
      <c r="K440" s="119" t="str" cm="1">
        <f t="array" ref="K440">IF(INDEX(РЕ, ROW(P438)) = "", "", INDEX(РЕ, ROW(P438)))</f>
        <v/>
      </c>
      <c r="L440" s="119" t="str" cm="1">
        <f t="array" ref="L440">IF(INDEX(Класс, ROW(S438)) = "", "", INDEX(Класс, ROW(S438)))</f>
        <v/>
      </c>
      <c r="M440" s="119" t="str" cm="1">
        <f t="array" ref="M440">IF(INDEX(Установленная_мощность, ROW(U438)) = "", "", INDEX(Установленная_мощность, ROW(U438)))</f>
        <v/>
      </c>
      <c r="N440" s="119" t="str" cm="1">
        <f t="array" ref="N440">IF(INDEX(Расчетный_ток, ROW(V438)) = "", "", INDEX(Расчетный_ток, ROW(V438)))</f>
        <v/>
      </c>
      <c r="O440" s="119" t="str" cm="1">
        <f t="array" ref="O440">IF(INDEX(Наименование_потребителя, ROW(W438)) = "", "", INDEX(Наименование_потребителя, ROW(W438)))</f>
        <v/>
      </c>
      <c r="P440" s="119" t="str" cm="1">
        <f t="array" ref="P440">IF(INDEX(Условное_обозначение, ROW(X438)) = "", "", INDEX(Условное_обозначение, ROW(X438)))</f>
        <v/>
      </c>
    </row>
    <row r="441" spans="1:16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IF(INDEX(Тип, ROW(H439)) = "", "", INDEX(Тип, ROW(H439)))</f>
        <v/>
      </c>
      <c r="D441" s="119" t="str" cm="1">
        <f t="array" ref="D441">IF(INDEX(Автомат, ROW(I439)) = "", "", INDEX(Автомат, ROW(I439)))</f>
        <v/>
      </c>
      <c r="E441" s="119" t="str" cm="1">
        <f t="array" ref="E441">IF(INDEX(Производитель, ROW(J439)) = "", "", INDEX(Производитель, ROW(J439)))</f>
        <v/>
      </c>
      <c r="F441" s="119" t="str" cm="1">
        <f t="array" ref="F441">IF(INDEX(Номинал, ROW(K439)) = "", "", INDEX(Номинал, ROW(K439)))</f>
        <v/>
      </c>
      <c r="G441" s="119" t="str" cm="1">
        <f t="array" ref="G441">IF(INDEX(Ток_утечки_УЗО, ROW(L439)) = "", "", INDEX(Ток_утечки_УЗО, ROW(L439)))</f>
        <v/>
      </c>
      <c r="H441" s="119" t="str" cm="1">
        <f t="array" ref="H441">IF(INDEX(Марка_кабеля, ROW(M439)) = "", "", INDEX(Марка_кабеля, ROW(M439)))</f>
        <v/>
      </c>
      <c r="I441" s="119" t="str" cm="1">
        <f t="array" ref="I441">IF(INDEX(Сечение, ROW(N439)) = "", "", INDEX(Сечение, ROW(N439)))</f>
        <v/>
      </c>
      <c r="J441" s="119" t="str" cm="1">
        <f t="array" ref="J441">IF(INDEX(Фаза, ROW(O439)) = "", "", INDEX(Фаза, ROW(O439)))</f>
        <v/>
      </c>
      <c r="K441" s="119" t="str" cm="1">
        <f t="array" ref="K441">IF(INDEX(РЕ, ROW(P439)) = "", "", INDEX(РЕ, ROW(P439)))</f>
        <v/>
      </c>
      <c r="L441" s="119" t="str" cm="1">
        <f t="array" ref="L441">IF(INDEX(Класс, ROW(S439)) = "", "", INDEX(Класс, ROW(S439)))</f>
        <v/>
      </c>
      <c r="M441" s="119" t="str" cm="1">
        <f t="array" ref="M441">IF(INDEX(Установленная_мощность, ROW(U439)) = "", "", INDEX(Установленная_мощность, ROW(U439)))</f>
        <v/>
      </c>
      <c r="N441" s="119" t="str" cm="1">
        <f t="array" ref="N441">IF(INDEX(Расчетный_ток, ROW(V439)) = "", "", INDEX(Расчетный_ток, ROW(V439)))</f>
        <v/>
      </c>
      <c r="O441" s="119" t="str" cm="1">
        <f t="array" ref="O441">IF(INDEX(Наименование_потребителя, ROW(W439)) = "", "", INDEX(Наименование_потребителя, ROW(W439)))</f>
        <v/>
      </c>
      <c r="P441" s="119" t="str" cm="1">
        <f t="array" ref="P441">IF(INDEX(Условное_обозначение, ROW(X439)) = "", "", INDEX(Условное_обозначение, ROW(X439)))</f>
        <v/>
      </c>
    </row>
    <row r="442" spans="1:16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IF(INDEX(Тип, ROW(H440)) = "", "", INDEX(Тип, ROW(H440)))</f>
        <v/>
      </c>
      <c r="D442" s="119" t="str" cm="1">
        <f t="array" ref="D442">IF(INDEX(Автомат, ROW(I440)) = "", "", INDEX(Автомат, ROW(I440)))</f>
        <v/>
      </c>
      <c r="E442" s="119" t="str" cm="1">
        <f t="array" ref="E442">IF(INDEX(Производитель, ROW(J440)) = "", "", INDEX(Производитель, ROW(J440)))</f>
        <v/>
      </c>
      <c r="F442" s="119" t="str" cm="1">
        <f t="array" ref="F442">IF(INDEX(Номинал, ROW(K440)) = "", "", INDEX(Номинал, ROW(K440)))</f>
        <v/>
      </c>
      <c r="G442" s="119" t="str" cm="1">
        <f t="array" ref="G442">IF(INDEX(Ток_утечки_УЗО, ROW(L440)) = "", "", INDEX(Ток_утечки_УЗО, ROW(L440)))</f>
        <v/>
      </c>
      <c r="H442" s="119" t="str" cm="1">
        <f t="array" ref="H442">IF(INDEX(Марка_кабеля, ROW(M440)) = "", "", INDEX(Марка_кабеля, ROW(M440)))</f>
        <v/>
      </c>
      <c r="I442" s="119" t="str" cm="1">
        <f t="array" ref="I442">IF(INDEX(Сечение, ROW(N440)) = "", "", INDEX(Сечение, ROW(N440)))</f>
        <v/>
      </c>
      <c r="J442" s="119" t="str" cm="1">
        <f t="array" ref="J442">IF(INDEX(Фаза, ROW(O440)) = "", "", INDEX(Фаза, ROW(O440)))</f>
        <v/>
      </c>
      <c r="K442" s="119" t="str" cm="1">
        <f t="array" ref="K442">IF(INDEX(РЕ, ROW(P440)) = "", "", INDEX(РЕ, ROW(P440)))</f>
        <v/>
      </c>
      <c r="L442" s="119" t="str" cm="1">
        <f t="array" ref="L442">IF(INDEX(Класс, ROW(S440)) = "", "", INDEX(Класс, ROW(S440)))</f>
        <v/>
      </c>
      <c r="M442" s="119" t="str" cm="1">
        <f t="array" ref="M442">IF(INDEX(Установленная_мощность, ROW(U440)) = "", "", INDEX(Установленная_мощность, ROW(U440)))</f>
        <v/>
      </c>
      <c r="N442" s="119" t="str" cm="1">
        <f t="array" ref="N442">IF(INDEX(Расчетный_ток, ROW(V440)) = "", "", INDEX(Расчетный_ток, ROW(V440)))</f>
        <v/>
      </c>
      <c r="O442" s="119" t="str" cm="1">
        <f t="array" ref="O442">IF(INDEX(Наименование_потребителя, ROW(W440)) = "", "", INDEX(Наименование_потребителя, ROW(W440)))</f>
        <v/>
      </c>
      <c r="P442" s="119" t="str" cm="1">
        <f t="array" ref="P442">IF(INDEX(Условное_обозначение, ROW(X440)) = "", "", INDEX(Условное_обозначение, ROW(X440)))</f>
        <v/>
      </c>
    </row>
    <row r="443" spans="1:16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IF(INDEX(Тип, ROW(H441)) = "", "", INDEX(Тип, ROW(H441)))</f>
        <v/>
      </c>
      <c r="D443" s="119" t="str" cm="1">
        <f t="array" ref="D443">IF(INDEX(Автомат, ROW(I441)) = "", "", INDEX(Автомат, ROW(I441)))</f>
        <v/>
      </c>
      <c r="E443" s="119" t="str" cm="1">
        <f t="array" ref="E443">IF(INDEX(Производитель, ROW(J441)) = "", "", INDEX(Производитель, ROW(J441)))</f>
        <v/>
      </c>
      <c r="F443" s="119" t="str" cm="1">
        <f t="array" ref="F443">IF(INDEX(Номинал, ROW(K441)) = "", "", INDEX(Номинал, ROW(K441)))</f>
        <v/>
      </c>
      <c r="G443" s="119" t="str" cm="1">
        <f t="array" ref="G443">IF(INDEX(Ток_утечки_УЗО, ROW(L441)) = "", "", INDEX(Ток_утечки_УЗО, ROW(L441)))</f>
        <v/>
      </c>
      <c r="H443" s="119" t="str" cm="1">
        <f t="array" ref="H443">IF(INDEX(Марка_кабеля, ROW(M441)) = "", "", INDEX(Марка_кабеля, ROW(M441)))</f>
        <v/>
      </c>
      <c r="I443" s="119" t="str" cm="1">
        <f t="array" ref="I443">IF(INDEX(Сечение, ROW(N441)) = "", "", INDEX(Сечение, ROW(N441)))</f>
        <v/>
      </c>
      <c r="J443" s="119" t="str" cm="1">
        <f t="array" ref="J443">IF(INDEX(Фаза, ROW(O441)) = "", "", INDEX(Фаза, ROW(O441)))</f>
        <v/>
      </c>
      <c r="K443" s="119" t="str" cm="1">
        <f t="array" ref="K443">IF(INDEX(РЕ, ROW(P441)) = "", "", INDEX(РЕ, ROW(P441)))</f>
        <v/>
      </c>
      <c r="L443" s="119" t="str" cm="1">
        <f t="array" ref="L443">IF(INDEX(Класс, ROW(S441)) = "", "", INDEX(Класс, ROW(S441)))</f>
        <v/>
      </c>
      <c r="M443" s="119" t="str" cm="1">
        <f t="array" ref="M443">IF(INDEX(Установленная_мощность, ROW(U441)) = "", "", INDEX(Установленная_мощность, ROW(U441)))</f>
        <v/>
      </c>
      <c r="N443" s="119" t="str" cm="1">
        <f t="array" ref="N443">IF(INDEX(Расчетный_ток, ROW(V441)) = "", "", INDEX(Расчетный_ток, ROW(V441)))</f>
        <v/>
      </c>
      <c r="O443" s="119" t="str" cm="1">
        <f t="array" ref="O443">IF(INDEX(Наименование_потребителя, ROW(W441)) = "", "", INDEX(Наименование_потребителя, ROW(W441)))</f>
        <v/>
      </c>
      <c r="P443" s="119" t="str" cm="1">
        <f t="array" ref="P443">IF(INDEX(Условное_обозначение, ROW(X441)) = "", "", INDEX(Условное_обозначение, ROW(X441)))</f>
        <v/>
      </c>
    </row>
    <row r="444" spans="1:16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IF(INDEX(Тип, ROW(H442)) = "", "", INDEX(Тип, ROW(H442)))</f>
        <v/>
      </c>
      <c r="D444" s="119" t="str" cm="1">
        <f t="array" ref="D444">IF(INDEX(Автомат, ROW(I442)) = "", "", INDEX(Автомат, ROW(I442)))</f>
        <v/>
      </c>
      <c r="E444" s="119" t="str" cm="1">
        <f t="array" ref="E444">IF(INDEX(Производитель, ROW(J442)) = "", "", INDEX(Производитель, ROW(J442)))</f>
        <v/>
      </c>
      <c r="F444" s="119" t="str" cm="1">
        <f t="array" ref="F444">IF(INDEX(Номинал, ROW(K442)) = "", "", INDEX(Номинал, ROW(K442)))</f>
        <v/>
      </c>
      <c r="G444" s="119" t="str" cm="1">
        <f t="array" ref="G444">IF(INDEX(Ток_утечки_УЗО, ROW(L442)) = "", "", INDEX(Ток_утечки_УЗО, ROW(L442)))</f>
        <v/>
      </c>
      <c r="H444" s="119" t="str" cm="1">
        <f t="array" ref="H444">IF(INDEX(Марка_кабеля, ROW(M442)) = "", "", INDEX(Марка_кабеля, ROW(M442)))</f>
        <v/>
      </c>
      <c r="I444" s="119" t="str" cm="1">
        <f t="array" ref="I444">IF(INDEX(Сечение, ROW(N442)) = "", "", INDEX(Сечение, ROW(N442)))</f>
        <v/>
      </c>
      <c r="J444" s="119" t="str" cm="1">
        <f t="array" ref="J444">IF(INDEX(Фаза, ROW(O442)) = "", "", INDEX(Фаза, ROW(O442)))</f>
        <v/>
      </c>
      <c r="K444" s="119" t="str" cm="1">
        <f t="array" ref="K444">IF(INDEX(РЕ, ROW(P442)) = "", "", INDEX(РЕ, ROW(P442)))</f>
        <v/>
      </c>
      <c r="L444" s="119" t="str" cm="1">
        <f t="array" ref="L444">IF(INDEX(Класс, ROW(S442)) = "", "", INDEX(Класс, ROW(S442)))</f>
        <v/>
      </c>
      <c r="M444" s="119" t="str" cm="1">
        <f t="array" ref="M444">IF(INDEX(Установленная_мощность, ROW(U442)) = "", "", INDEX(Установленная_мощность, ROW(U442)))</f>
        <v/>
      </c>
      <c r="N444" s="119" t="str" cm="1">
        <f t="array" ref="N444">IF(INDEX(Расчетный_ток, ROW(V442)) = "", "", INDEX(Расчетный_ток, ROW(V442)))</f>
        <v/>
      </c>
      <c r="O444" s="119" t="str" cm="1">
        <f t="array" ref="O444">IF(INDEX(Наименование_потребителя, ROW(W442)) = "", "", INDEX(Наименование_потребителя, ROW(W442)))</f>
        <v/>
      </c>
      <c r="P444" s="119" t="str" cm="1">
        <f t="array" ref="P444">IF(INDEX(Условное_обозначение, ROW(X442)) = "", "", INDEX(Условное_обозначение, ROW(X442)))</f>
        <v/>
      </c>
    </row>
    <row r="445" spans="1:16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IF(INDEX(Тип, ROW(H443)) = "", "", INDEX(Тип, ROW(H443)))</f>
        <v/>
      </c>
      <c r="D445" s="119" t="str" cm="1">
        <f t="array" ref="D445">IF(INDEX(Автомат, ROW(I443)) = "", "", INDEX(Автомат, ROW(I443)))</f>
        <v/>
      </c>
      <c r="E445" s="119" t="str" cm="1">
        <f t="array" ref="E445">IF(INDEX(Производитель, ROW(J443)) = "", "", INDEX(Производитель, ROW(J443)))</f>
        <v/>
      </c>
      <c r="F445" s="119" t="str" cm="1">
        <f t="array" ref="F445">IF(INDEX(Номинал, ROW(K443)) = "", "", INDEX(Номинал, ROW(K443)))</f>
        <v/>
      </c>
      <c r="G445" s="119" t="str" cm="1">
        <f t="array" ref="G445">IF(INDEX(Ток_утечки_УЗО, ROW(L443)) = "", "", INDEX(Ток_утечки_УЗО, ROW(L443)))</f>
        <v/>
      </c>
      <c r="H445" s="119" t="str" cm="1">
        <f t="array" ref="H445">IF(INDEX(Марка_кабеля, ROW(M443)) = "", "", INDEX(Марка_кабеля, ROW(M443)))</f>
        <v/>
      </c>
      <c r="I445" s="119" t="str" cm="1">
        <f t="array" ref="I445">IF(INDEX(Сечение, ROW(N443)) = "", "", INDEX(Сечение, ROW(N443)))</f>
        <v/>
      </c>
      <c r="J445" s="119" t="str" cm="1">
        <f t="array" ref="J445">IF(INDEX(Фаза, ROW(O443)) = "", "", INDEX(Фаза, ROW(O443)))</f>
        <v/>
      </c>
      <c r="K445" s="119" t="str" cm="1">
        <f t="array" ref="K445">IF(INDEX(РЕ, ROW(P443)) = "", "", INDEX(РЕ, ROW(P443)))</f>
        <v/>
      </c>
      <c r="L445" s="119" t="str" cm="1">
        <f t="array" ref="L445">IF(INDEX(Класс, ROW(S443)) = "", "", INDEX(Класс, ROW(S443)))</f>
        <v/>
      </c>
      <c r="M445" s="119" t="str" cm="1">
        <f t="array" ref="M445">IF(INDEX(Установленная_мощность, ROW(U443)) = "", "", INDEX(Установленная_мощность, ROW(U443)))</f>
        <v/>
      </c>
      <c r="N445" s="119" t="str" cm="1">
        <f t="array" ref="N445">IF(INDEX(Расчетный_ток, ROW(V443)) = "", "", INDEX(Расчетный_ток, ROW(V443)))</f>
        <v/>
      </c>
      <c r="O445" s="119" t="str" cm="1">
        <f t="array" ref="O445">IF(INDEX(Наименование_потребителя, ROW(W443)) = "", "", INDEX(Наименование_потребителя, ROW(W443)))</f>
        <v/>
      </c>
      <c r="P445" s="119" t="str" cm="1">
        <f t="array" ref="P445">IF(INDEX(Условное_обозначение, ROW(X443)) = "", "", INDEX(Условное_обозначение, ROW(X443)))</f>
        <v/>
      </c>
    </row>
    <row r="446" spans="1:16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IF(INDEX(Тип, ROW(H444)) = "", "", INDEX(Тип, ROW(H444)))</f>
        <v/>
      </c>
      <c r="D446" s="119" t="str" cm="1">
        <f t="array" ref="D446">IF(INDEX(Автомат, ROW(I444)) = "", "", INDEX(Автомат, ROW(I444)))</f>
        <v/>
      </c>
      <c r="E446" s="119" t="str" cm="1">
        <f t="array" ref="E446">IF(INDEX(Производитель, ROW(J444)) = "", "", INDEX(Производитель, ROW(J444)))</f>
        <v/>
      </c>
      <c r="F446" s="119" t="str" cm="1">
        <f t="array" ref="F446">IF(INDEX(Номинал, ROW(K444)) = "", "", INDEX(Номинал, ROW(K444)))</f>
        <v/>
      </c>
      <c r="G446" s="119" t="str" cm="1">
        <f t="array" ref="G446">IF(INDEX(Ток_утечки_УЗО, ROW(L444)) = "", "", INDEX(Ток_утечки_УЗО, ROW(L444)))</f>
        <v/>
      </c>
      <c r="H446" s="119" t="str" cm="1">
        <f t="array" ref="H446">IF(INDEX(Марка_кабеля, ROW(M444)) = "", "", INDEX(Марка_кабеля, ROW(M444)))</f>
        <v/>
      </c>
      <c r="I446" s="119" t="str" cm="1">
        <f t="array" ref="I446">IF(INDEX(Сечение, ROW(N444)) = "", "", INDEX(Сечение, ROW(N444)))</f>
        <v/>
      </c>
      <c r="J446" s="119" t="str" cm="1">
        <f t="array" ref="J446">IF(INDEX(Фаза, ROW(O444)) = "", "", INDEX(Фаза, ROW(O444)))</f>
        <v/>
      </c>
      <c r="K446" s="119" t="str" cm="1">
        <f t="array" ref="K446">IF(INDEX(РЕ, ROW(P444)) = "", "", INDEX(РЕ, ROW(P444)))</f>
        <v/>
      </c>
      <c r="L446" s="119" t="str" cm="1">
        <f t="array" ref="L446">IF(INDEX(Класс, ROW(S444)) = "", "", INDEX(Класс, ROW(S444)))</f>
        <v/>
      </c>
      <c r="M446" s="119" t="str" cm="1">
        <f t="array" ref="M446">IF(INDEX(Установленная_мощность, ROW(U444)) = "", "", INDEX(Установленная_мощность, ROW(U444)))</f>
        <v/>
      </c>
      <c r="N446" s="119" t="str" cm="1">
        <f t="array" ref="N446">IF(INDEX(Расчетный_ток, ROW(V444)) = "", "", INDEX(Расчетный_ток, ROW(V444)))</f>
        <v/>
      </c>
      <c r="O446" s="119" t="str" cm="1">
        <f t="array" ref="O446">IF(INDEX(Наименование_потребителя, ROW(W444)) = "", "", INDEX(Наименование_потребителя, ROW(W444)))</f>
        <v/>
      </c>
      <c r="P446" s="119" t="str" cm="1">
        <f t="array" ref="P446">IF(INDEX(Условное_обозначение, ROW(X444)) = "", "", INDEX(Условное_обозначение, ROW(X444)))</f>
        <v/>
      </c>
    </row>
    <row r="447" spans="1:16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IF(INDEX(Тип, ROW(H445)) = "", "", INDEX(Тип, ROW(H445)))</f>
        <v/>
      </c>
      <c r="D447" s="119" t="str" cm="1">
        <f t="array" ref="D447">IF(INDEX(Автомат, ROW(I445)) = "", "", INDEX(Автомат, ROW(I445)))</f>
        <v/>
      </c>
      <c r="E447" s="119" t="str" cm="1">
        <f t="array" ref="E447">IF(INDEX(Производитель, ROW(J445)) = "", "", INDEX(Производитель, ROW(J445)))</f>
        <v/>
      </c>
      <c r="F447" s="119" t="str" cm="1">
        <f t="array" ref="F447">IF(INDEX(Номинал, ROW(K445)) = "", "", INDEX(Номинал, ROW(K445)))</f>
        <v/>
      </c>
      <c r="G447" s="119" t="str" cm="1">
        <f t="array" ref="G447">IF(INDEX(Ток_утечки_УЗО, ROW(L445)) = "", "", INDEX(Ток_утечки_УЗО, ROW(L445)))</f>
        <v/>
      </c>
      <c r="H447" s="119" t="str" cm="1">
        <f t="array" ref="H447">IF(INDEX(Марка_кабеля, ROW(M445)) = "", "", INDEX(Марка_кабеля, ROW(M445)))</f>
        <v/>
      </c>
      <c r="I447" s="119" t="str" cm="1">
        <f t="array" ref="I447">IF(INDEX(Сечение, ROW(N445)) = "", "", INDEX(Сечение, ROW(N445)))</f>
        <v/>
      </c>
      <c r="J447" s="119" t="str" cm="1">
        <f t="array" ref="J447">IF(INDEX(Фаза, ROW(O445)) = "", "", INDEX(Фаза, ROW(O445)))</f>
        <v/>
      </c>
      <c r="K447" s="119" t="str" cm="1">
        <f t="array" ref="K447">IF(INDEX(РЕ, ROW(P445)) = "", "", INDEX(РЕ, ROW(P445)))</f>
        <v/>
      </c>
      <c r="L447" s="119" t="str" cm="1">
        <f t="array" ref="L447">IF(INDEX(Класс, ROW(S445)) = "", "", INDEX(Класс, ROW(S445)))</f>
        <v/>
      </c>
      <c r="M447" s="119" t="str" cm="1">
        <f t="array" ref="M447">IF(INDEX(Установленная_мощность, ROW(U445)) = "", "", INDEX(Установленная_мощность, ROW(U445)))</f>
        <v/>
      </c>
      <c r="N447" s="119" t="str" cm="1">
        <f t="array" ref="N447">IF(INDEX(Расчетный_ток, ROW(V445)) = "", "", INDEX(Расчетный_ток, ROW(V445)))</f>
        <v/>
      </c>
      <c r="O447" s="119" t="str" cm="1">
        <f t="array" ref="O447">IF(INDEX(Наименование_потребителя, ROW(W445)) = "", "", INDEX(Наименование_потребителя, ROW(W445)))</f>
        <v/>
      </c>
      <c r="P447" s="119" t="str" cm="1">
        <f t="array" ref="P447">IF(INDEX(Условное_обозначение, ROW(X445)) = "", "", INDEX(Условное_обозначение, ROW(X445)))</f>
        <v/>
      </c>
    </row>
    <row r="448" spans="1:16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IF(INDEX(Тип, ROW(H446)) = "", "", INDEX(Тип, ROW(H446)))</f>
        <v/>
      </c>
      <c r="D448" s="119" t="str" cm="1">
        <f t="array" ref="D448">IF(INDEX(Автомат, ROW(I446)) = "", "", INDEX(Автомат, ROW(I446)))</f>
        <v/>
      </c>
      <c r="E448" s="119" t="str" cm="1">
        <f t="array" ref="E448">IF(INDEX(Производитель, ROW(J446)) = "", "", INDEX(Производитель, ROW(J446)))</f>
        <v/>
      </c>
      <c r="F448" s="119" t="str" cm="1">
        <f t="array" ref="F448">IF(INDEX(Номинал, ROW(K446)) = "", "", INDEX(Номинал, ROW(K446)))</f>
        <v/>
      </c>
      <c r="G448" s="119" t="str" cm="1">
        <f t="array" ref="G448">IF(INDEX(Ток_утечки_УЗО, ROW(L446)) = "", "", INDEX(Ток_утечки_УЗО, ROW(L446)))</f>
        <v/>
      </c>
      <c r="H448" s="119" t="str" cm="1">
        <f t="array" ref="H448">IF(INDEX(Марка_кабеля, ROW(M446)) = "", "", INDEX(Марка_кабеля, ROW(M446)))</f>
        <v/>
      </c>
      <c r="I448" s="119" t="str" cm="1">
        <f t="array" ref="I448">IF(INDEX(Сечение, ROW(N446)) = "", "", INDEX(Сечение, ROW(N446)))</f>
        <v/>
      </c>
      <c r="J448" s="119" t="str" cm="1">
        <f t="array" ref="J448">IF(INDEX(Фаза, ROW(O446)) = "", "", INDEX(Фаза, ROW(O446)))</f>
        <v/>
      </c>
      <c r="K448" s="119" t="str" cm="1">
        <f t="array" ref="K448">IF(INDEX(РЕ, ROW(P446)) = "", "", INDEX(РЕ, ROW(P446)))</f>
        <v/>
      </c>
      <c r="L448" s="119" t="str" cm="1">
        <f t="array" ref="L448">IF(INDEX(Класс, ROW(S446)) = "", "", INDEX(Класс, ROW(S446)))</f>
        <v/>
      </c>
      <c r="M448" s="119" t="str" cm="1">
        <f t="array" ref="M448">IF(INDEX(Установленная_мощность, ROW(U446)) = "", "", INDEX(Установленная_мощность, ROW(U446)))</f>
        <v/>
      </c>
      <c r="N448" s="119" t="str" cm="1">
        <f t="array" ref="N448">IF(INDEX(Расчетный_ток, ROW(V446)) = "", "", INDEX(Расчетный_ток, ROW(V446)))</f>
        <v/>
      </c>
      <c r="O448" s="119" t="str" cm="1">
        <f t="array" ref="O448">IF(INDEX(Наименование_потребителя, ROW(W446)) = "", "", INDEX(Наименование_потребителя, ROW(W446)))</f>
        <v/>
      </c>
      <c r="P448" s="119" t="str" cm="1">
        <f t="array" ref="P448">IF(INDEX(Условное_обозначение, ROW(X446)) = "", "", INDEX(Условное_обозначение, ROW(X446)))</f>
        <v/>
      </c>
    </row>
    <row r="449" spans="1:16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IF(INDEX(Тип, ROW(H447)) = "", "", INDEX(Тип, ROW(H447)))</f>
        <v/>
      </c>
      <c r="D449" s="119" t="str" cm="1">
        <f t="array" ref="D449">IF(INDEX(Автомат, ROW(I447)) = "", "", INDEX(Автомат, ROW(I447)))</f>
        <v/>
      </c>
      <c r="E449" s="119" t="str" cm="1">
        <f t="array" ref="E449">IF(INDEX(Производитель, ROW(J447)) = "", "", INDEX(Производитель, ROW(J447)))</f>
        <v/>
      </c>
      <c r="F449" s="119" t="str" cm="1">
        <f t="array" ref="F449">IF(INDEX(Номинал, ROW(K447)) = "", "", INDEX(Номинал, ROW(K447)))</f>
        <v/>
      </c>
      <c r="G449" s="119" t="str" cm="1">
        <f t="array" ref="G449">IF(INDEX(Ток_утечки_УЗО, ROW(L447)) = "", "", INDEX(Ток_утечки_УЗО, ROW(L447)))</f>
        <v/>
      </c>
      <c r="H449" s="119" t="str" cm="1">
        <f t="array" ref="H449">IF(INDEX(Марка_кабеля, ROW(M447)) = "", "", INDEX(Марка_кабеля, ROW(M447)))</f>
        <v/>
      </c>
      <c r="I449" s="119" t="str" cm="1">
        <f t="array" ref="I449">IF(INDEX(Сечение, ROW(N447)) = "", "", INDEX(Сечение, ROW(N447)))</f>
        <v/>
      </c>
      <c r="J449" s="119" t="str" cm="1">
        <f t="array" ref="J449">IF(INDEX(Фаза, ROW(O447)) = "", "", INDEX(Фаза, ROW(O447)))</f>
        <v/>
      </c>
      <c r="K449" s="119" t="str" cm="1">
        <f t="array" ref="K449">IF(INDEX(РЕ, ROW(P447)) = "", "", INDEX(РЕ, ROW(P447)))</f>
        <v/>
      </c>
      <c r="L449" s="119" t="str" cm="1">
        <f t="array" ref="L449">IF(INDEX(Класс, ROW(S447)) = "", "", INDEX(Класс, ROW(S447)))</f>
        <v/>
      </c>
      <c r="M449" s="119" t="str" cm="1">
        <f t="array" ref="M449">IF(INDEX(Установленная_мощность, ROW(U447)) = "", "", INDEX(Установленная_мощность, ROW(U447)))</f>
        <v/>
      </c>
      <c r="N449" s="119" t="str" cm="1">
        <f t="array" ref="N449">IF(INDEX(Расчетный_ток, ROW(V447)) = "", "", INDEX(Расчетный_ток, ROW(V447)))</f>
        <v/>
      </c>
      <c r="O449" s="119" t="str" cm="1">
        <f t="array" ref="O449">IF(INDEX(Наименование_потребителя, ROW(W447)) = "", "", INDEX(Наименование_потребителя, ROW(W447)))</f>
        <v/>
      </c>
      <c r="P449" s="119" t="str" cm="1">
        <f t="array" ref="P449">IF(INDEX(Условное_обозначение, ROW(X447)) = "", "", INDEX(Условное_обозначение, ROW(X447)))</f>
        <v/>
      </c>
    </row>
    <row r="450" spans="1:16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IF(INDEX(Тип, ROW(H448)) = "", "", INDEX(Тип, ROW(H448)))</f>
        <v/>
      </c>
      <c r="D450" s="119" t="str" cm="1">
        <f t="array" ref="D450">IF(INDEX(Автомат, ROW(I448)) = "", "", INDEX(Автомат, ROW(I448)))</f>
        <v/>
      </c>
      <c r="E450" s="119" t="str" cm="1">
        <f t="array" ref="E450">IF(INDEX(Производитель, ROW(J448)) = "", "", INDEX(Производитель, ROW(J448)))</f>
        <v/>
      </c>
      <c r="F450" s="119" t="str" cm="1">
        <f t="array" ref="F450">IF(INDEX(Номинал, ROW(K448)) = "", "", INDEX(Номинал, ROW(K448)))</f>
        <v/>
      </c>
      <c r="G450" s="119" t="str" cm="1">
        <f t="array" ref="G450">IF(INDEX(Ток_утечки_УЗО, ROW(L448)) = "", "", INDEX(Ток_утечки_УЗО, ROW(L448)))</f>
        <v/>
      </c>
      <c r="H450" s="119" t="str" cm="1">
        <f t="array" ref="H450">IF(INDEX(Марка_кабеля, ROW(M448)) = "", "", INDEX(Марка_кабеля, ROW(M448)))</f>
        <v/>
      </c>
      <c r="I450" s="119" t="str" cm="1">
        <f t="array" ref="I450">IF(INDEX(Сечение, ROW(N448)) = "", "", INDEX(Сечение, ROW(N448)))</f>
        <v/>
      </c>
      <c r="J450" s="119" t="str" cm="1">
        <f t="array" ref="J450">IF(INDEX(Фаза, ROW(O448)) = "", "", INDEX(Фаза, ROW(O448)))</f>
        <v/>
      </c>
      <c r="K450" s="119" t="str" cm="1">
        <f t="array" ref="K450">IF(INDEX(РЕ, ROW(P448)) = "", "", INDEX(РЕ, ROW(P448)))</f>
        <v/>
      </c>
      <c r="L450" s="119" t="str" cm="1">
        <f t="array" ref="L450">IF(INDEX(Класс, ROW(S448)) = "", "", INDEX(Класс, ROW(S448)))</f>
        <v/>
      </c>
      <c r="M450" s="119" t="str" cm="1">
        <f t="array" ref="M450">IF(INDEX(Установленная_мощность, ROW(U448)) = "", "", INDEX(Установленная_мощность, ROW(U448)))</f>
        <v/>
      </c>
      <c r="N450" s="119" t="str" cm="1">
        <f t="array" ref="N450">IF(INDEX(Расчетный_ток, ROW(V448)) = "", "", INDEX(Расчетный_ток, ROW(V448)))</f>
        <v/>
      </c>
      <c r="O450" s="119" t="str" cm="1">
        <f t="array" ref="O450">IF(INDEX(Наименование_потребителя, ROW(W448)) = "", "", INDEX(Наименование_потребителя, ROW(W448)))</f>
        <v/>
      </c>
      <c r="P450" s="119" t="str" cm="1">
        <f t="array" ref="P450">IF(INDEX(Условное_обозначение, ROW(X448)) = "", "", INDEX(Условное_обозначение, ROW(X448)))</f>
        <v/>
      </c>
    </row>
    <row r="451" spans="1:16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IF(INDEX(Тип, ROW(H449)) = "", "", INDEX(Тип, ROW(H449)))</f>
        <v/>
      </c>
      <c r="D451" s="119" t="str" cm="1">
        <f t="array" ref="D451">IF(INDEX(Автомат, ROW(I449)) = "", "", INDEX(Автомат, ROW(I449)))</f>
        <v/>
      </c>
      <c r="E451" s="119" t="str" cm="1">
        <f t="array" ref="E451">IF(INDEX(Производитель, ROW(J449)) = "", "", INDEX(Производитель, ROW(J449)))</f>
        <v/>
      </c>
      <c r="F451" s="119" t="str" cm="1">
        <f t="array" ref="F451">IF(INDEX(Номинал, ROW(K449)) = "", "", INDEX(Номинал, ROW(K449)))</f>
        <v/>
      </c>
      <c r="G451" s="119" t="str" cm="1">
        <f t="array" ref="G451">IF(INDEX(Ток_утечки_УЗО, ROW(L449)) = "", "", INDEX(Ток_утечки_УЗО, ROW(L449)))</f>
        <v/>
      </c>
      <c r="H451" s="119" t="str" cm="1">
        <f t="array" ref="H451">IF(INDEX(Марка_кабеля, ROW(M449)) = "", "", INDEX(Марка_кабеля, ROW(M449)))</f>
        <v/>
      </c>
      <c r="I451" s="119" t="str" cm="1">
        <f t="array" ref="I451">IF(INDEX(Сечение, ROW(N449)) = "", "", INDEX(Сечение, ROW(N449)))</f>
        <v/>
      </c>
      <c r="J451" s="119" t="str" cm="1">
        <f t="array" ref="J451">IF(INDEX(Фаза, ROW(O449)) = "", "", INDEX(Фаза, ROW(O449)))</f>
        <v/>
      </c>
      <c r="K451" s="119" t="str" cm="1">
        <f t="array" ref="K451">IF(INDEX(РЕ, ROW(P449)) = "", "", INDEX(РЕ, ROW(P449)))</f>
        <v/>
      </c>
      <c r="L451" s="119" t="str" cm="1">
        <f t="array" ref="L451">IF(INDEX(Класс, ROW(S449)) = "", "", INDEX(Класс, ROW(S449)))</f>
        <v/>
      </c>
      <c r="M451" s="119" t="str" cm="1">
        <f t="array" ref="M451">IF(INDEX(Установленная_мощность, ROW(U449)) = "", "", INDEX(Установленная_мощность, ROW(U449)))</f>
        <v/>
      </c>
      <c r="N451" s="119" t="str" cm="1">
        <f t="array" ref="N451">IF(INDEX(Расчетный_ток, ROW(V449)) = "", "", INDEX(Расчетный_ток, ROW(V449)))</f>
        <v/>
      </c>
      <c r="O451" s="119" t="str" cm="1">
        <f t="array" ref="O451">IF(INDEX(Наименование_потребителя, ROW(W449)) = "", "", INDEX(Наименование_потребителя, ROW(W449)))</f>
        <v/>
      </c>
      <c r="P451" s="119" t="str" cm="1">
        <f t="array" ref="P451">IF(INDEX(Условное_обозначение, ROW(X449)) = "", "", INDEX(Условное_обозначение, ROW(X449)))</f>
        <v/>
      </c>
    </row>
    <row r="452" spans="1:16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IF(INDEX(Тип, ROW(H450)) = "", "", INDEX(Тип, ROW(H450)))</f>
        <v/>
      </c>
      <c r="D452" s="119" t="str" cm="1">
        <f t="array" ref="D452">IF(INDEX(Автомат, ROW(I450)) = "", "", INDEX(Автомат, ROW(I450)))</f>
        <v/>
      </c>
      <c r="E452" s="119" t="str" cm="1">
        <f t="array" ref="E452">IF(INDEX(Производитель, ROW(J450)) = "", "", INDEX(Производитель, ROW(J450)))</f>
        <v/>
      </c>
      <c r="F452" s="119" t="str" cm="1">
        <f t="array" ref="F452">IF(INDEX(Номинал, ROW(K450)) = "", "", INDEX(Номинал, ROW(K450)))</f>
        <v/>
      </c>
      <c r="G452" s="119" t="str" cm="1">
        <f t="array" ref="G452">IF(INDEX(Ток_утечки_УЗО, ROW(L450)) = "", "", INDEX(Ток_утечки_УЗО, ROW(L450)))</f>
        <v/>
      </c>
      <c r="H452" s="119" t="str" cm="1">
        <f t="array" ref="H452">IF(INDEX(Марка_кабеля, ROW(M450)) = "", "", INDEX(Марка_кабеля, ROW(M450)))</f>
        <v/>
      </c>
      <c r="I452" s="119" t="str" cm="1">
        <f t="array" ref="I452">IF(INDEX(Сечение, ROW(N450)) = "", "", INDEX(Сечение, ROW(N450)))</f>
        <v/>
      </c>
      <c r="J452" s="119" t="str" cm="1">
        <f t="array" ref="J452">IF(INDEX(Фаза, ROW(O450)) = "", "", INDEX(Фаза, ROW(O450)))</f>
        <v/>
      </c>
      <c r="K452" s="119" t="str" cm="1">
        <f t="array" ref="K452">IF(INDEX(РЕ, ROW(P450)) = "", "", INDEX(РЕ, ROW(P450)))</f>
        <v/>
      </c>
      <c r="L452" s="119" t="str" cm="1">
        <f t="array" ref="L452">IF(INDEX(Класс, ROW(S450)) = "", "", INDEX(Класс, ROW(S450)))</f>
        <v/>
      </c>
      <c r="M452" s="119" t="str" cm="1">
        <f t="array" ref="M452">IF(INDEX(Установленная_мощность, ROW(U450)) = "", "", INDEX(Установленная_мощность, ROW(U450)))</f>
        <v/>
      </c>
      <c r="N452" s="119" t="str" cm="1">
        <f t="array" ref="N452">IF(INDEX(Расчетный_ток, ROW(V450)) = "", "", INDEX(Расчетный_ток, ROW(V450)))</f>
        <v/>
      </c>
      <c r="O452" s="119" t="str" cm="1">
        <f t="array" ref="O452">IF(INDEX(Наименование_потребителя, ROW(W450)) = "", "", INDEX(Наименование_потребителя, ROW(W450)))</f>
        <v/>
      </c>
      <c r="P452" s="119" t="str" cm="1">
        <f t="array" ref="P452">IF(INDEX(Условное_обозначение, ROW(X450)) = "", "", INDEX(Условное_обозначение, ROW(X450)))</f>
        <v/>
      </c>
    </row>
    <row r="453" spans="1:16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IF(INDEX(Тип, ROW(H451)) = "", "", INDEX(Тип, ROW(H451)))</f>
        <v/>
      </c>
      <c r="D453" s="119" t="str" cm="1">
        <f t="array" ref="D453">IF(INDEX(Автомат, ROW(I451)) = "", "", INDEX(Автомат, ROW(I451)))</f>
        <v/>
      </c>
      <c r="E453" s="119" t="str" cm="1">
        <f t="array" ref="E453">IF(INDEX(Производитель, ROW(J451)) = "", "", INDEX(Производитель, ROW(J451)))</f>
        <v/>
      </c>
      <c r="F453" s="119" t="str" cm="1">
        <f t="array" ref="F453">IF(INDEX(Номинал, ROW(K451)) = "", "", INDEX(Номинал, ROW(K451)))</f>
        <v/>
      </c>
      <c r="G453" s="119" t="str" cm="1">
        <f t="array" ref="G453">IF(INDEX(Ток_утечки_УЗО, ROW(L451)) = "", "", INDEX(Ток_утечки_УЗО, ROW(L451)))</f>
        <v/>
      </c>
      <c r="H453" s="119" t="str" cm="1">
        <f t="array" ref="H453">IF(INDEX(Марка_кабеля, ROW(M451)) = "", "", INDEX(Марка_кабеля, ROW(M451)))</f>
        <v/>
      </c>
      <c r="I453" s="119" t="str" cm="1">
        <f t="array" ref="I453">IF(INDEX(Сечение, ROW(N451)) = "", "", INDEX(Сечение, ROW(N451)))</f>
        <v/>
      </c>
      <c r="J453" s="119" t="str" cm="1">
        <f t="array" ref="J453">IF(INDEX(Фаза, ROW(O451)) = "", "", INDEX(Фаза, ROW(O451)))</f>
        <v/>
      </c>
      <c r="K453" s="119" t="str" cm="1">
        <f t="array" ref="K453">IF(INDEX(РЕ, ROW(P451)) = "", "", INDEX(РЕ, ROW(P451)))</f>
        <v/>
      </c>
      <c r="L453" s="119" t="str" cm="1">
        <f t="array" ref="L453">IF(INDEX(Класс, ROW(S451)) = "", "", INDEX(Класс, ROW(S451)))</f>
        <v/>
      </c>
      <c r="M453" s="119" t="str" cm="1">
        <f t="array" ref="M453">IF(INDEX(Установленная_мощность, ROW(U451)) = "", "", INDEX(Установленная_мощность, ROW(U451)))</f>
        <v/>
      </c>
      <c r="N453" s="119" t="str" cm="1">
        <f t="array" ref="N453">IF(INDEX(Расчетный_ток, ROW(V451)) = "", "", INDEX(Расчетный_ток, ROW(V451)))</f>
        <v/>
      </c>
      <c r="O453" s="119" t="str" cm="1">
        <f t="array" ref="O453">IF(INDEX(Наименование_потребителя, ROW(W451)) = "", "", INDEX(Наименование_потребителя, ROW(W451)))</f>
        <v/>
      </c>
      <c r="P453" s="119" t="str" cm="1">
        <f t="array" ref="P453">IF(INDEX(Условное_обозначение, ROW(X451)) = "", "", INDEX(Условное_обозначение, ROW(X451)))</f>
        <v/>
      </c>
    </row>
    <row r="454" spans="1:16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IF(INDEX(Тип, ROW(H452)) = "", "", INDEX(Тип, ROW(H452)))</f>
        <v/>
      </c>
      <c r="D454" s="119" t="str" cm="1">
        <f t="array" ref="D454">IF(INDEX(Автомат, ROW(I452)) = "", "", INDEX(Автомат, ROW(I452)))</f>
        <v/>
      </c>
      <c r="E454" s="119" t="str" cm="1">
        <f t="array" ref="E454">IF(INDEX(Производитель, ROW(J452)) = "", "", INDEX(Производитель, ROW(J452)))</f>
        <v/>
      </c>
      <c r="F454" s="119" t="str" cm="1">
        <f t="array" ref="F454">IF(INDEX(Номинал, ROW(K452)) = "", "", INDEX(Номинал, ROW(K452)))</f>
        <v/>
      </c>
      <c r="G454" s="119" t="str" cm="1">
        <f t="array" ref="G454">IF(INDEX(Ток_утечки_УЗО, ROW(L452)) = "", "", INDEX(Ток_утечки_УЗО, ROW(L452)))</f>
        <v/>
      </c>
      <c r="H454" s="119" t="str" cm="1">
        <f t="array" ref="H454">IF(INDEX(Марка_кабеля, ROW(M452)) = "", "", INDEX(Марка_кабеля, ROW(M452)))</f>
        <v/>
      </c>
      <c r="I454" s="119" t="str" cm="1">
        <f t="array" ref="I454">IF(INDEX(Сечение, ROW(N452)) = "", "", INDEX(Сечение, ROW(N452)))</f>
        <v/>
      </c>
      <c r="J454" s="119" t="str" cm="1">
        <f t="array" ref="J454">IF(INDEX(Фаза, ROW(O452)) = "", "", INDEX(Фаза, ROW(O452)))</f>
        <v/>
      </c>
      <c r="K454" s="119" t="str" cm="1">
        <f t="array" ref="K454">IF(INDEX(РЕ, ROW(P452)) = "", "", INDEX(РЕ, ROW(P452)))</f>
        <v/>
      </c>
      <c r="L454" s="119" t="str" cm="1">
        <f t="array" ref="L454">IF(INDEX(Класс, ROW(S452)) = "", "", INDEX(Класс, ROW(S452)))</f>
        <v/>
      </c>
      <c r="M454" s="119" t="str" cm="1">
        <f t="array" ref="M454">IF(INDEX(Установленная_мощность, ROW(U452)) = "", "", INDEX(Установленная_мощность, ROW(U452)))</f>
        <v/>
      </c>
      <c r="N454" s="119" t="str" cm="1">
        <f t="array" ref="N454">IF(INDEX(Расчетный_ток, ROW(V452)) = "", "", INDEX(Расчетный_ток, ROW(V452)))</f>
        <v/>
      </c>
      <c r="O454" s="119" t="str" cm="1">
        <f t="array" ref="O454">IF(INDEX(Наименование_потребителя, ROW(W452)) = "", "", INDEX(Наименование_потребителя, ROW(W452)))</f>
        <v/>
      </c>
      <c r="P454" s="119" t="str" cm="1">
        <f t="array" ref="P454">IF(INDEX(Условное_обозначение, ROW(X452)) = "", "", INDEX(Условное_обозначение, ROW(X452)))</f>
        <v/>
      </c>
    </row>
    <row r="455" spans="1:16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IF(INDEX(Тип, ROW(H453)) = "", "", INDEX(Тип, ROW(H453)))</f>
        <v/>
      </c>
      <c r="D455" s="119" t="str" cm="1">
        <f t="array" ref="D455">IF(INDEX(Автомат, ROW(I453)) = "", "", INDEX(Автомат, ROW(I453)))</f>
        <v/>
      </c>
      <c r="E455" s="119" t="str" cm="1">
        <f t="array" ref="E455">IF(INDEX(Производитель, ROW(J453)) = "", "", INDEX(Производитель, ROW(J453)))</f>
        <v/>
      </c>
      <c r="F455" s="119" t="str" cm="1">
        <f t="array" ref="F455">IF(INDEX(Номинал, ROW(K453)) = "", "", INDEX(Номинал, ROW(K453)))</f>
        <v/>
      </c>
      <c r="G455" s="119" t="str" cm="1">
        <f t="array" ref="G455">IF(INDEX(Ток_утечки_УЗО, ROW(L453)) = "", "", INDEX(Ток_утечки_УЗО, ROW(L453)))</f>
        <v/>
      </c>
      <c r="H455" s="119" t="str" cm="1">
        <f t="array" ref="H455">IF(INDEX(Марка_кабеля, ROW(M453)) = "", "", INDEX(Марка_кабеля, ROW(M453)))</f>
        <v/>
      </c>
      <c r="I455" s="119" t="str" cm="1">
        <f t="array" ref="I455">IF(INDEX(Сечение, ROW(N453)) = "", "", INDEX(Сечение, ROW(N453)))</f>
        <v/>
      </c>
      <c r="J455" s="119" t="str" cm="1">
        <f t="array" ref="J455">IF(INDEX(Фаза, ROW(O453)) = "", "", INDEX(Фаза, ROW(O453)))</f>
        <v/>
      </c>
      <c r="K455" s="119" t="str" cm="1">
        <f t="array" ref="K455">IF(INDEX(РЕ, ROW(P453)) = "", "", INDEX(РЕ, ROW(P453)))</f>
        <v/>
      </c>
      <c r="L455" s="119" t="str" cm="1">
        <f t="array" ref="L455">IF(INDEX(Класс, ROW(S453)) = "", "", INDEX(Класс, ROW(S453)))</f>
        <v/>
      </c>
      <c r="M455" s="119" t="str" cm="1">
        <f t="array" ref="M455">IF(INDEX(Установленная_мощность, ROW(U453)) = "", "", INDEX(Установленная_мощность, ROW(U453)))</f>
        <v/>
      </c>
      <c r="N455" s="119" t="str" cm="1">
        <f t="array" ref="N455">IF(INDEX(Расчетный_ток, ROW(V453)) = "", "", INDEX(Расчетный_ток, ROW(V453)))</f>
        <v/>
      </c>
      <c r="O455" s="119" t="str" cm="1">
        <f t="array" ref="O455">IF(INDEX(Наименование_потребителя, ROW(W453)) = "", "", INDEX(Наименование_потребителя, ROW(W453)))</f>
        <v/>
      </c>
      <c r="P455" s="119" t="str" cm="1">
        <f t="array" ref="P455">IF(INDEX(Условное_обозначение, ROW(X453)) = "", "", INDEX(Условное_обозначение, ROW(X453)))</f>
        <v/>
      </c>
    </row>
    <row r="456" spans="1:16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IF(INDEX(Тип, ROW(H454)) = "", "", INDEX(Тип, ROW(H454)))</f>
        <v/>
      </c>
      <c r="D456" s="119" t="str" cm="1">
        <f t="array" ref="D456">IF(INDEX(Автомат, ROW(I454)) = "", "", INDEX(Автомат, ROW(I454)))</f>
        <v/>
      </c>
      <c r="E456" s="119" t="str" cm="1">
        <f t="array" ref="E456">IF(INDEX(Производитель, ROW(J454)) = "", "", INDEX(Производитель, ROW(J454)))</f>
        <v/>
      </c>
      <c r="F456" s="119" t="str" cm="1">
        <f t="array" ref="F456">IF(INDEX(Номинал, ROW(K454)) = "", "", INDEX(Номинал, ROW(K454)))</f>
        <v/>
      </c>
      <c r="G456" s="119" t="str" cm="1">
        <f t="array" ref="G456">IF(INDEX(Ток_утечки_УЗО, ROW(L454)) = "", "", INDEX(Ток_утечки_УЗО, ROW(L454)))</f>
        <v/>
      </c>
      <c r="H456" s="119" t="str" cm="1">
        <f t="array" ref="H456">IF(INDEX(Марка_кабеля, ROW(M454)) = "", "", INDEX(Марка_кабеля, ROW(M454)))</f>
        <v/>
      </c>
      <c r="I456" s="119" t="str" cm="1">
        <f t="array" ref="I456">IF(INDEX(Сечение, ROW(N454)) = "", "", INDEX(Сечение, ROW(N454)))</f>
        <v/>
      </c>
      <c r="J456" s="119" t="str" cm="1">
        <f t="array" ref="J456">IF(INDEX(Фаза, ROW(O454)) = "", "", INDEX(Фаза, ROW(O454)))</f>
        <v/>
      </c>
      <c r="K456" s="119" t="str" cm="1">
        <f t="array" ref="K456">IF(INDEX(РЕ, ROW(P454)) = "", "", INDEX(РЕ, ROW(P454)))</f>
        <v/>
      </c>
      <c r="L456" s="119" t="str" cm="1">
        <f t="array" ref="L456">IF(INDEX(Класс, ROW(S454)) = "", "", INDEX(Класс, ROW(S454)))</f>
        <v/>
      </c>
      <c r="M456" s="119" t="str" cm="1">
        <f t="array" ref="M456">IF(INDEX(Установленная_мощность, ROW(U454)) = "", "", INDEX(Установленная_мощность, ROW(U454)))</f>
        <v/>
      </c>
      <c r="N456" s="119" t="str" cm="1">
        <f t="array" ref="N456">IF(INDEX(Расчетный_ток, ROW(V454)) = "", "", INDEX(Расчетный_ток, ROW(V454)))</f>
        <v/>
      </c>
      <c r="O456" s="119" t="str" cm="1">
        <f t="array" ref="O456">IF(INDEX(Наименование_потребителя, ROW(W454)) = "", "", INDEX(Наименование_потребителя, ROW(W454)))</f>
        <v/>
      </c>
      <c r="P456" s="119" t="str" cm="1">
        <f t="array" ref="P456">IF(INDEX(Условное_обозначение, ROW(X454)) = "", "", INDEX(Условное_обозначение, ROW(X454)))</f>
        <v/>
      </c>
    </row>
    <row r="457" spans="1:16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IF(INDEX(Тип, ROW(H455)) = "", "", INDEX(Тип, ROW(H455)))</f>
        <v/>
      </c>
      <c r="D457" s="119" t="str" cm="1">
        <f t="array" ref="D457">IF(INDEX(Автомат, ROW(I455)) = "", "", INDEX(Автомат, ROW(I455)))</f>
        <v/>
      </c>
      <c r="E457" s="119" t="str" cm="1">
        <f t="array" ref="E457">IF(INDEX(Производитель, ROW(J455)) = "", "", INDEX(Производитель, ROW(J455)))</f>
        <v/>
      </c>
      <c r="F457" s="119" t="str" cm="1">
        <f t="array" ref="F457">IF(INDEX(Номинал, ROW(K455)) = "", "", INDEX(Номинал, ROW(K455)))</f>
        <v/>
      </c>
      <c r="G457" s="119" t="str" cm="1">
        <f t="array" ref="G457">IF(INDEX(Ток_утечки_УЗО, ROW(L455)) = "", "", INDEX(Ток_утечки_УЗО, ROW(L455)))</f>
        <v/>
      </c>
      <c r="H457" s="119" t="str" cm="1">
        <f t="array" ref="H457">IF(INDEX(Марка_кабеля, ROW(M455)) = "", "", INDEX(Марка_кабеля, ROW(M455)))</f>
        <v/>
      </c>
      <c r="I457" s="119" t="str" cm="1">
        <f t="array" ref="I457">IF(INDEX(Сечение, ROW(N455)) = "", "", INDEX(Сечение, ROW(N455)))</f>
        <v/>
      </c>
      <c r="J457" s="119" t="str" cm="1">
        <f t="array" ref="J457">IF(INDEX(Фаза, ROW(O455)) = "", "", INDEX(Фаза, ROW(O455)))</f>
        <v/>
      </c>
      <c r="K457" s="119" t="str" cm="1">
        <f t="array" ref="K457">IF(INDEX(РЕ, ROW(P455)) = "", "", INDEX(РЕ, ROW(P455)))</f>
        <v/>
      </c>
      <c r="L457" s="119" t="str" cm="1">
        <f t="array" ref="L457">IF(INDEX(Класс, ROW(S455)) = "", "", INDEX(Класс, ROW(S455)))</f>
        <v/>
      </c>
      <c r="M457" s="119" t="str" cm="1">
        <f t="array" ref="M457">IF(INDEX(Установленная_мощность, ROW(U455)) = "", "", INDEX(Установленная_мощность, ROW(U455)))</f>
        <v/>
      </c>
      <c r="N457" s="119" t="str" cm="1">
        <f t="array" ref="N457">IF(INDEX(Расчетный_ток, ROW(V455)) = "", "", INDEX(Расчетный_ток, ROW(V455)))</f>
        <v/>
      </c>
      <c r="O457" s="119" t="str" cm="1">
        <f t="array" ref="O457">IF(INDEX(Наименование_потребителя, ROW(W455)) = "", "", INDEX(Наименование_потребителя, ROW(W455)))</f>
        <v/>
      </c>
      <c r="P457" s="119" t="str" cm="1">
        <f t="array" ref="P457">IF(INDEX(Условное_обозначение, ROW(X455)) = "", "", INDEX(Условное_обозначение, ROW(X455)))</f>
        <v/>
      </c>
    </row>
    <row r="458" spans="1:16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IF(INDEX(Тип, ROW(H456)) = "", "", INDEX(Тип, ROW(H456)))</f>
        <v/>
      </c>
      <c r="D458" s="119" t="str" cm="1">
        <f t="array" ref="D458">IF(INDEX(Автомат, ROW(I456)) = "", "", INDEX(Автомат, ROW(I456)))</f>
        <v/>
      </c>
      <c r="E458" s="119" t="str" cm="1">
        <f t="array" ref="E458">IF(INDEX(Производитель, ROW(J456)) = "", "", INDEX(Производитель, ROW(J456)))</f>
        <v/>
      </c>
      <c r="F458" s="119" t="str" cm="1">
        <f t="array" ref="F458">IF(INDEX(Номинал, ROW(K456)) = "", "", INDEX(Номинал, ROW(K456)))</f>
        <v/>
      </c>
      <c r="G458" s="119" t="str" cm="1">
        <f t="array" ref="G458">IF(INDEX(Ток_утечки_УЗО, ROW(L456)) = "", "", INDEX(Ток_утечки_УЗО, ROW(L456)))</f>
        <v/>
      </c>
      <c r="H458" s="119" t="str" cm="1">
        <f t="array" ref="H458">IF(INDEX(Марка_кабеля, ROW(M456)) = "", "", INDEX(Марка_кабеля, ROW(M456)))</f>
        <v/>
      </c>
      <c r="I458" s="119" t="str" cm="1">
        <f t="array" ref="I458">IF(INDEX(Сечение, ROW(N456)) = "", "", INDEX(Сечение, ROW(N456)))</f>
        <v/>
      </c>
      <c r="J458" s="119" t="str" cm="1">
        <f t="array" ref="J458">IF(INDEX(Фаза, ROW(O456)) = "", "", INDEX(Фаза, ROW(O456)))</f>
        <v/>
      </c>
      <c r="K458" s="119" t="str" cm="1">
        <f t="array" ref="K458">IF(INDEX(РЕ, ROW(P456)) = "", "", INDEX(РЕ, ROW(P456)))</f>
        <v/>
      </c>
      <c r="L458" s="119" t="str" cm="1">
        <f t="array" ref="L458">IF(INDEX(Класс, ROW(S456)) = "", "", INDEX(Класс, ROW(S456)))</f>
        <v/>
      </c>
      <c r="M458" s="119" t="str" cm="1">
        <f t="array" ref="M458">IF(INDEX(Установленная_мощность, ROW(U456)) = "", "", INDEX(Установленная_мощность, ROW(U456)))</f>
        <v/>
      </c>
      <c r="N458" s="119" t="str" cm="1">
        <f t="array" ref="N458">IF(INDEX(Расчетный_ток, ROW(V456)) = "", "", INDEX(Расчетный_ток, ROW(V456)))</f>
        <v/>
      </c>
      <c r="O458" s="119" t="str" cm="1">
        <f t="array" ref="O458">IF(INDEX(Наименование_потребителя, ROW(W456)) = "", "", INDEX(Наименование_потребителя, ROW(W456)))</f>
        <v/>
      </c>
      <c r="P458" s="119" t="str" cm="1">
        <f t="array" ref="P458">IF(INDEX(Условное_обозначение, ROW(X456)) = "", "", INDEX(Условное_обозначение, ROW(X456)))</f>
        <v/>
      </c>
    </row>
    <row r="459" spans="1:16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IF(INDEX(Тип, ROW(H457)) = "", "", INDEX(Тип, ROW(H457)))</f>
        <v/>
      </c>
      <c r="D459" s="119" t="str" cm="1">
        <f t="array" ref="D459">IF(INDEX(Автомат, ROW(I457)) = "", "", INDEX(Автомат, ROW(I457)))</f>
        <v/>
      </c>
      <c r="E459" s="119" t="str" cm="1">
        <f t="array" ref="E459">IF(INDEX(Производитель, ROW(J457)) = "", "", INDEX(Производитель, ROW(J457)))</f>
        <v/>
      </c>
      <c r="F459" s="119" t="str" cm="1">
        <f t="array" ref="F459">IF(INDEX(Номинал, ROW(K457)) = "", "", INDEX(Номинал, ROW(K457)))</f>
        <v/>
      </c>
      <c r="G459" s="119" t="str" cm="1">
        <f t="array" ref="G459">IF(INDEX(Ток_утечки_УЗО, ROW(L457)) = "", "", INDEX(Ток_утечки_УЗО, ROW(L457)))</f>
        <v/>
      </c>
      <c r="H459" s="119" t="str" cm="1">
        <f t="array" ref="H459">IF(INDEX(Марка_кабеля, ROW(M457)) = "", "", INDEX(Марка_кабеля, ROW(M457)))</f>
        <v/>
      </c>
      <c r="I459" s="119" t="str" cm="1">
        <f t="array" ref="I459">IF(INDEX(Сечение, ROW(N457)) = "", "", INDEX(Сечение, ROW(N457)))</f>
        <v/>
      </c>
      <c r="J459" s="119" t="str" cm="1">
        <f t="array" ref="J459">IF(INDEX(Фаза, ROW(O457)) = "", "", INDEX(Фаза, ROW(O457)))</f>
        <v/>
      </c>
      <c r="K459" s="119" t="str" cm="1">
        <f t="array" ref="K459">IF(INDEX(РЕ, ROW(P457)) = "", "", INDEX(РЕ, ROW(P457)))</f>
        <v/>
      </c>
      <c r="L459" s="119" t="str" cm="1">
        <f t="array" ref="L459">IF(INDEX(Класс, ROW(S457)) = "", "", INDEX(Класс, ROW(S457)))</f>
        <v/>
      </c>
      <c r="M459" s="119" t="str" cm="1">
        <f t="array" ref="M459">IF(INDEX(Установленная_мощность, ROW(U457)) = "", "", INDEX(Установленная_мощность, ROW(U457)))</f>
        <v/>
      </c>
      <c r="N459" s="119" t="str" cm="1">
        <f t="array" ref="N459">IF(INDEX(Расчетный_ток, ROW(V457)) = "", "", INDEX(Расчетный_ток, ROW(V457)))</f>
        <v/>
      </c>
      <c r="O459" s="119" t="str" cm="1">
        <f t="array" ref="O459">IF(INDEX(Наименование_потребителя, ROW(W457)) = "", "", INDEX(Наименование_потребителя, ROW(W457)))</f>
        <v/>
      </c>
      <c r="P459" s="119" t="str" cm="1">
        <f t="array" ref="P459">IF(INDEX(Условное_обозначение, ROW(X457)) = "", "", INDEX(Условное_обозначение, ROW(X457)))</f>
        <v/>
      </c>
    </row>
    <row r="460" spans="1:16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IF(INDEX(Тип, ROW(H458)) = "", "", INDEX(Тип, ROW(H458)))</f>
        <v/>
      </c>
      <c r="D460" s="119" t="str" cm="1">
        <f t="array" ref="D460">IF(INDEX(Автомат, ROW(I458)) = "", "", INDEX(Автомат, ROW(I458)))</f>
        <v/>
      </c>
      <c r="E460" s="119" t="str" cm="1">
        <f t="array" ref="E460">IF(INDEX(Производитель, ROW(J458)) = "", "", INDEX(Производитель, ROW(J458)))</f>
        <v/>
      </c>
      <c r="F460" s="119" t="str" cm="1">
        <f t="array" ref="F460">IF(INDEX(Номинал, ROW(K458)) = "", "", INDEX(Номинал, ROW(K458)))</f>
        <v/>
      </c>
      <c r="G460" s="119" t="str" cm="1">
        <f t="array" ref="G460">IF(INDEX(Ток_утечки_УЗО, ROW(L458)) = "", "", INDEX(Ток_утечки_УЗО, ROW(L458)))</f>
        <v/>
      </c>
      <c r="H460" s="119" t="str" cm="1">
        <f t="array" ref="H460">IF(INDEX(Марка_кабеля, ROW(M458)) = "", "", INDEX(Марка_кабеля, ROW(M458)))</f>
        <v/>
      </c>
      <c r="I460" s="119" t="str" cm="1">
        <f t="array" ref="I460">IF(INDEX(Сечение, ROW(N458)) = "", "", INDEX(Сечение, ROW(N458)))</f>
        <v/>
      </c>
      <c r="J460" s="119" t="str" cm="1">
        <f t="array" ref="J460">IF(INDEX(Фаза, ROW(O458)) = "", "", INDEX(Фаза, ROW(O458)))</f>
        <v/>
      </c>
      <c r="K460" s="119" t="str" cm="1">
        <f t="array" ref="K460">IF(INDEX(РЕ, ROW(P458)) = "", "", INDEX(РЕ, ROW(P458)))</f>
        <v/>
      </c>
      <c r="L460" s="119" t="str" cm="1">
        <f t="array" ref="L460">IF(INDEX(Класс, ROW(S458)) = "", "", INDEX(Класс, ROW(S458)))</f>
        <v/>
      </c>
      <c r="M460" s="119" t="str" cm="1">
        <f t="array" ref="M460">IF(INDEX(Установленная_мощность, ROW(U458)) = "", "", INDEX(Установленная_мощность, ROW(U458)))</f>
        <v/>
      </c>
      <c r="N460" s="119" t="str" cm="1">
        <f t="array" ref="N460">IF(INDEX(Расчетный_ток, ROW(V458)) = "", "", INDEX(Расчетный_ток, ROW(V458)))</f>
        <v/>
      </c>
      <c r="O460" s="119" t="str" cm="1">
        <f t="array" ref="O460">IF(INDEX(Наименование_потребителя, ROW(W458)) = "", "", INDEX(Наименование_потребителя, ROW(W458)))</f>
        <v/>
      </c>
      <c r="P460" s="119" t="str" cm="1">
        <f t="array" ref="P460">IF(INDEX(Условное_обозначение, ROW(X458)) = "", "", INDEX(Условное_обозначение, ROW(X458)))</f>
        <v/>
      </c>
    </row>
    <row r="461" spans="1:16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IF(INDEX(Тип, ROW(H459)) = "", "", INDEX(Тип, ROW(H459)))</f>
        <v/>
      </c>
      <c r="D461" s="119" t="str" cm="1">
        <f t="array" ref="D461">IF(INDEX(Автомат, ROW(I459)) = "", "", INDEX(Автомат, ROW(I459)))</f>
        <v/>
      </c>
      <c r="E461" s="119" t="str" cm="1">
        <f t="array" ref="E461">IF(INDEX(Производитель, ROW(J459)) = "", "", INDEX(Производитель, ROW(J459)))</f>
        <v/>
      </c>
      <c r="F461" s="119" t="str" cm="1">
        <f t="array" ref="F461">IF(INDEX(Номинал, ROW(K459)) = "", "", INDEX(Номинал, ROW(K459)))</f>
        <v/>
      </c>
      <c r="G461" s="119" t="str" cm="1">
        <f t="array" ref="G461">IF(INDEX(Ток_утечки_УЗО, ROW(L459)) = "", "", INDEX(Ток_утечки_УЗО, ROW(L459)))</f>
        <v/>
      </c>
      <c r="H461" s="119" t="str" cm="1">
        <f t="array" ref="H461">IF(INDEX(Марка_кабеля, ROW(M459)) = "", "", INDEX(Марка_кабеля, ROW(M459)))</f>
        <v/>
      </c>
      <c r="I461" s="119" t="str" cm="1">
        <f t="array" ref="I461">IF(INDEX(Сечение, ROW(N459)) = "", "", INDEX(Сечение, ROW(N459)))</f>
        <v/>
      </c>
      <c r="J461" s="119" t="str" cm="1">
        <f t="array" ref="J461">IF(INDEX(Фаза, ROW(O459)) = "", "", INDEX(Фаза, ROW(O459)))</f>
        <v/>
      </c>
      <c r="K461" s="119" t="str" cm="1">
        <f t="array" ref="K461">IF(INDEX(РЕ, ROW(P459)) = "", "", INDEX(РЕ, ROW(P459)))</f>
        <v/>
      </c>
      <c r="L461" s="119" t="str" cm="1">
        <f t="array" ref="L461">IF(INDEX(Класс, ROW(S459)) = "", "", INDEX(Класс, ROW(S459)))</f>
        <v/>
      </c>
      <c r="M461" s="119" t="str" cm="1">
        <f t="array" ref="M461">IF(INDEX(Установленная_мощность, ROW(U459)) = "", "", INDEX(Установленная_мощность, ROW(U459)))</f>
        <v/>
      </c>
      <c r="N461" s="119" t="str" cm="1">
        <f t="array" ref="N461">IF(INDEX(Расчетный_ток, ROW(V459)) = "", "", INDEX(Расчетный_ток, ROW(V459)))</f>
        <v/>
      </c>
      <c r="O461" s="119" t="str" cm="1">
        <f t="array" ref="O461">IF(INDEX(Наименование_потребителя, ROW(W459)) = "", "", INDEX(Наименование_потребителя, ROW(W459)))</f>
        <v/>
      </c>
      <c r="P461" s="119" t="str" cm="1">
        <f t="array" ref="P461">IF(INDEX(Условное_обозначение, ROW(X459)) = "", "", INDEX(Условное_обозначение, ROW(X459)))</f>
        <v/>
      </c>
    </row>
    <row r="462" spans="1:16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IF(INDEX(Тип, ROW(H460)) = "", "", INDEX(Тип, ROW(H460)))</f>
        <v/>
      </c>
      <c r="D462" s="119" t="str" cm="1">
        <f t="array" ref="D462">IF(INDEX(Автомат, ROW(I460)) = "", "", INDEX(Автомат, ROW(I460)))</f>
        <v/>
      </c>
      <c r="E462" s="119" t="str" cm="1">
        <f t="array" ref="E462">IF(INDEX(Производитель, ROW(J460)) = "", "", INDEX(Производитель, ROW(J460)))</f>
        <v/>
      </c>
      <c r="F462" s="119" t="str" cm="1">
        <f t="array" ref="F462">IF(INDEX(Номинал, ROW(K460)) = "", "", INDEX(Номинал, ROW(K460)))</f>
        <v/>
      </c>
      <c r="G462" s="119" t="str" cm="1">
        <f t="array" ref="G462">IF(INDEX(Ток_утечки_УЗО, ROW(L460)) = "", "", INDEX(Ток_утечки_УЗО, ROW(L460)))</f>
        <v/>
      </c>
      <c r="H462" s="119" t="str" cm="1">
        <f t="array" ref="H462">IF(INDEX(Марка_кабеля, ROW(M460)) = "", "", INDEX(Марка_кабеля, ROW(M460)))</f>
        <v/>
      </c>
      <c r="I462" s="119" t="str" cm="1">
        <f t="array" ref="I462">IF(INDEX(Сечение, ROW(N460)) = "", "", INDEX(Сечение, ROW(N460)))</f>
        <v/>
      </c>
      <c r="J462" s="119" t="str" cm="1">
        <f t="array" ref="J462">IF(INDEX(Фаза, ROW(O460)) = "", "", INDEX(Фаза, ROW(O460)))</f>
        <v/>
      </c>
      <c r="K462" s="119" t="str" cm="1">
        <f t="array" ref="K462">IF(INDEX(РЕ, ROW(P460)) = "", "", INDEX(РЕ, ROW(P460)))</f>
        <v/>
      </c>
      <c r="L462" s="119" t="str" cm="1">
        <f t="array" ref="L462">IF(INDEX(Класс, ROW(S460)) = "", "", INDEX(Класс, ROW(S460)))</f>
        <v/>
      </c>
      <c r="M462" s="119" t="str" cm="1">
        <f t="array" ref="M462">IF(INDEX(Установленная_мощность, ROW(U460)) = "", "", INDEX(Установленная_мощность, ROW(U460)))</f>
        <v/>
      </c>
      <c r="N462" s="119" t="str" cm="1">
        <f t="array" ref="N462">IF(INDEX(Расчетный_ток, ROW(V460)) = "", "", INDEX(Расчетный_ток, ROW(V460)))</f>
        <v/>
      </c>
      <c r="O462" s="119" t="str" cm="1">
        <f t="array" ref="O462">IF(INDEX(Наименование_потребителя, ROW(W460)) = "", "", INDEX(Наименование_потребителя, ROW(W460)))</f>
        <v/>
      </c>
      <c r="P462" s="119" t="str" cm="1">
        <f t="array" ref="P462">IF(INDEX(Условное_обозначение, ROW(X460)) = "", "", INDEX(Условное_обозначение, ROW(X460)))</f>
        <v/>
      </c>
    </row>
    <row r="463" spans="1:16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IF(INDEX(Тип, ROW(H461)) = "", "", INDEX(Тип, ROW(H461)))</f>
        <v/>
      </c>
      <c r="D463" s="119" t="str" cm="1">
        <f t="array" ref="D463">IF(INDEX(Автомат, ROW(I461)) = "", "", INDEX(Автомат, ROW(I461)))</f>
        <v/>
      </c>
      <c r="E463" s="119" t="str" cm="1">
        <f t="array" ref="E463">IF(INDEX(Производитель, ROW(J461)) = "", "", INDEX(Производитель, ROW(J461)))</f>
        <v/>
      </c>
      <c r="F463" s="119" t="str" cm="1">
        <f t="array" ref="F463">IF(INDEX(Номинал, ROW(K461)) = "", "", INDEX(Номинал, ROW(K461)))</f>
        <v/>
      </c>
      <c r="G463" s="119" t="str" cm="1">
        <f t="array" ref="G463">IF(INDEX(Ток_утечки_УЗО, ROW(L461)) = "", "", INDEX(Ток_утечки_УЗО, ROW(L461)))</f>
        <v/>
      </c>
      <c r="H463" s="119" t="str" cm="1">
        <f t="array" ref="H463">IF(INDEX(Марка_кабеля, ROW(M461)) = "", "", INDEX(Марка_кабеля, ROW(M461)))</f>
        <v/>
      </c>
      <c r="I463" s="119" t="str" cm="1">
        <f t="array" ref="I463">IF(INDEX(Сечение, ROW(N461)) = "", "", INDEX(Сечение, ROW(N461)))</f>
        <v/>
      </c>
      <c r="J463" s="119" t="str" cm="1">
        <f t="array" ref="J463">IF(INDEX(Фаза, ROW(O461)) = "", "", INDEX(Фаза, ROW(O461)))</f>
        <v/>
      </c>
      <c r="K463" s="119" t="str" cm="1">
        <f t="array" ref="K463">IF(INDEX(РЕ, ROW(P461)) = "", "", INDEX(РЕ, ROW(P461)))</f>
        <v/>
      </c>
      <c r="L463" s="119" t="str" cm="1">
        <f t="array" ref="L463">IF(INDEX(Класс, ROW(S461)) = "", "", INDEX(Класс, ROW(S461)))</f>
        <v/>
      </c>
      <c r="M463" s="119" t="str" cm="1">
        <f t="array" ref="M463">IF(INDEX(Установленная_мощность, ROW(U461)) = "", "", INDEX(Установленная_мощность, ROW(U461)))</f>
        <v/>
      </c>
      <c r="N463" s="119" t="str" cm="1">
        <f t="array" ref="N463">IF(INDEX(Расчетный_ток, ROW(V461)) = "", "", INDEX(Расчетный_ток, ROW(V461)))</f>
        <v/>
      </c>
      <c r="O463" s="119" t="str" cm="1">
        <f t="array" ref="O463">IF(INDEX(Наименование_потребителя, ROW(W461)) = "", "", INDEX(Наименование_потребителя, ROW(W461)))</f>
        <v/>
      </c>
      <c r="P463" s="119" t="str" cm="1">
        <f t="array" ref="P463">IF(INDEX(Условное_обозначение, ROW(X461)) = "", "", INDEX(Условное_обозначение, ROW(X461)))</f>
        <v/>
      </c>
    </row>
    <row r="464" spans="1:16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IF(INDEX(Тип, ROW(H462)) = "", "", INDEX(Тип, ROW(H462)))</f>
        <v/>
      </c>
      <c r="D464" s="119" t="str" cm="1">
        <f t="array" ref="D464">IF(INDEX(Автомат, ROW(I462)) = "", "", INDEX(Автомат, ROW(I462)))</f>
        <v/>
      </c>
      <c r="E464" s="119" t="str" cm="1">
        <f t="array" ref="E464">IF(INDEX(Производитель, ROW(J462)) = "", "", INDEX(Производитель, ROW(J462)))</f>
        <v/>
      </c>
      <c r="F464" s="119" t="str" cm="1">
        <f t="array" ref="F464">IF(INDEX(Номинал, ROW(K462)) = "", "", INDEX(Номинал, ROW(K462)))</f>
        <v/>
      </c>
      <c r="G464" s="119" t="str" cm="1">
        <f t="array" ref="G464">IF(INDEX(Ток_утечки_УЗО, ROW(L462)) = "", "", INDEX(Ток_утечки_УЗО, ROW(L462)))</f>
        <v/>
      </c>
      <c r="H464" s="119" t="str" cm="1">
        <f t="array" ref="H464">IF(INDEX(Марка_кабеля, ROW(M462)) = "", "", INDEX(Марка_кабеля, ROW(M462)))</f>
        <v/>
      </c>
      <c r="I464" s="119" t="str" cm="1">
        <f t="array" ref="I464">IF(INDEX(Сечение, ROW(N462)) = "", "", INDEX(Сечение, ROW(N462)))</f>
        <v/>
      </c>
      <c r="J464" s="119" t="str" cm="1">
        <f t="array" ref="J464">IF(INDEX(Фаза, ROW(O462)) = "", "", INDEX(Фаза, ROW(O462)))</f>
        <v/>
      </c>
      <c r="K464" s="119" t="str" cm="1">
        <f t="array" ref="K464">IF(INDEX(РЕ, ROW(P462)) = "", "", INDEX(РЕ, ROW(P462)))</f>
        <v/>
      </c>
      <c r="L464" s="119" t="str" cm="1">
        <f t="array" ref="L464">IF(INDEX(Класс, ROW(S462)) = "", "", INDEX(Класс, ROW(S462)))</f>
        <v/>
      </c>
      <c r="M464" s="119" t="str" cm="1">
        <f t="array" ref="M464">IF(INDEX(Установленная_мощность, ROW(U462)) = "", "", INDEX(Установленная_мощность, ROW(U462)))</f>
        <v/>
      </c>
      <c r="N464" s="119" t="str" cm="1">
        <f t="array" ref="N464">IF(INDEX(Расчетный_ток, ROW(V462)) = "", "", INDEX(Расчетный_ток, ROW(V462)))</f>
        <v/>
      </c>
      <c r="O464" s="119" t="str" cm="1">
        <f t="array" ref="O464">IF(INDEX(Наименование_потребителя, ROW(W462)) = "", "", INDEX(Наименование_потребителя, ROW(W462)))</f>
        <v/>
      </c>
      <c r="P464" s="119" t="str" cm="1">
        <f t="array" ref="P464">IF(INDEX(Условное_обозначение, ROW(X462)) = "", "", INDEX(Условное_обозначение, ROW(X462)))</f>
        <v/>
      </c>
    </row>
    <row r="465" spans="1:16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IF(INDEX(Тип, ROW(H463)) = "", "", INDEX(Тип, ROW(H463)))</f>
        <v/>
      </c>
      <c r="D465" s="119" t="str" cm="1">
        <f t="array" ref="D465">IF(INDEX(Автомат, ROW(I463)) = "", "", INDEX(Автомат, ROW(I463)))</f>
        <v/>
      </c>
      <c r="E465" s="119" t="str" cm="1">
        <f t="array" ref="E465">IF(INDEX(Производитель, ROW(J463)) = "", "", INDEX(Производитель, ROW(J463)))</f>
        <v/>
      </c>
      <c r="F465" s="119" t="str" cm="1">
        <f t="array" ref="F465">IF(INDEX(Номинал, ROW(K463)) = "", "", INDEX(Номинал, ROW(K463)))</f>
        <v/>
      </c>
      <c r="G465" s="119" t="str" cm="1">
        <f t="array" ref="G465">IF(INDEX(Ток_утечки_УЗО, ROW(L463)) = "", "", INDEX(Ток_утечки_УЗО, ROW(L463)))</f>
        <v/>
      </c>
      <c r="H465" s="119" t="str" cm="1">
        <f t="array" ref="H465">IF(INDEX(Марка_кабеля, ROW(M463)) = "", "", INDEX(Марка_кабеля, ROW(M463)))</f>
        <v/>
      </c>
      <c r="I465" s="119" t="str" cm="1">
        <f t="array" ref="I465">IF(INDEX(Сечение, ROW(N463)) = "", "", INDEX(Сечение, ROW(N463)))</f>
        <v/>
      </c>
      <c r="J465" s="119" t="str" cm="1">
        <f t="array" ref="J465">IF(INDEX(Фаза, ROW(O463)) = "", "", INDEX(Фаза, ROW(O463)))</f>
        <v/>
      </c>
      <c r="K465" s="119" t="str" cm="1">
        <f t="array" ref="K465">IF(INDEX(РЕ, ROW(P463)) = "", "", INDEX(РЕ, ROW(P463)))</f>
        <v/>
      </c>
      <c r="L465" s="119" t="str" cm="1">
        <f t="array" ref="L465">IF(INDEX(Класс, ROW(S463)) = "", "", INDEX(Класс, ROW(S463)))</f>
        <v/>
      </c>
      <c r="M465" s="119" t="str" cm="1">
        <f t="array" ref="M465">IF(INDEX(Установленная_мощность, ROW(U463)) = "", "", INDEX(Установленная_мощность, ROW(U463)))</f>
        <v/>
      </c>
      <c r="N465" s="119" t="str" cm="1">
        <f t="array" ref="N465">IF(INDEX(Расчетный_ток, ROW(V463)) = "", "", INDEX(Расчетный_ток, ROW(V463)))</f>
        <v/>
      </c>
      <c r="O465" s="119" t="str" cm="1">
        <f t="array" ref="O465">IF(INDEX(Наименование_потребителя, ROW(W463)) = "", "", INDEX(Наименование_потребителя, ROW(W463)))</f>
        <v/>
      </c>
      <c r="P465" s="119" t="str" cm="1">
        <f t="array" ref="P465">IF(INDEX(Условное_обозначение, ROW(X463)) = "", "", INDEX(Условное_обозначение, ROW(X463)))</f>
        <v/>
      </c>
    </row>
    <row r="466" spans="1:16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IF(INDEX(Тип, ROW(H464)) = "", "", INDEX(Тип, ROW(H464)))</f>
        <v/>
      </c>
      <c r="D466" s="119" t="str" cm="1">
        <f t="array" ref="D466">IF(INDEX(Автомат, ROW(I464)) = "", "", INDEX(Автомат, ROW(I464)))</f>
        <v/>
      </c>
      <c r="E466" s="119" t="str" cm="1">
        <f t="array" ref="E466">IF(INDEX(Производитель, ROW(J464)) = "", "", INDEX(Производитель, ROW(J464)))</f>
        <v/>
      </c>
      <c r="F466" s="119" t="str" cm="1">
        <f t="array" ref="F466">IF(INDEX(Номинал, ROW(K464)) = "", "", INDEX(Номинал, ROW(K464)))</f>
        <v/>
      </c>
      <c r="G466" s="119" t="str" cm="1">
        <f t="array" ref="G466">IF(INDEX(Ток_утечки_УЗО, ROW(L464)) = "", "", INDEX(Ток_утечки_УЗО, ROW(L464)))</f>
        <v/>
      </c>
      <c r="H466" s="119" t="str" cm="1">
        <f t="array" ref="H466">IF(INDEX(Марка_кабеля, ROW(M464)) = "", "", INDEX(Марка_кабеля, ROW(M464)))</f>
        <v/>
      </c>
      <c r="I466" s="119" t="str" cm="1">
        <f t="array" ref="I466">IF(INDEX(Сечение, ROW(N464)) = "", "", INDEX(Сечение, ROW(N464)))</f>
        <v/>
      </c>
      <c r="J466" s="119" t="str" cm="1">
        <f t="array" ref="J466">IF(INDEX(Фаза, ROW(O464)) = "", "", INDEX(Фаза, ROW(O464)))</f>
        <v/>
      </c>
      <c r="K466" s="119" t="str" cm="1">
        <f t="array" ref="K466">IF(INDEX(РЕ, ROW(P464)) = "", "", INDEX(РЕ, ROW(P464)))</f>
        <v/>
      </c>
      <c r="L466" s="119" t="str" cm="1">
        <f t="array" ref="L466">IF(INDEX(Класс, ROW(S464)) = "", "", INDEX(Класс, ROW(S464)))</f>
        <v/>
      </c>
      <c r="M466" s="119" t="str" cm="1">
        <f t="array" ref="M466">IF(INDEX(Установленная_мощность, ROW(U464)) = "", "", INDEX(Установленная_мощность, ROW(U464)))</f>
        <v/>
      </c>
      <c r="N466" s="119" t="str" cm="1">
        <f t="array" ref="N466">IF(INDEX(Расчетный_ток, ROW(V464)) = "", "", INDEX(Расчетный_ток, ROW(V464)))</f>
        <v/>
      </c>
      <c r="O466" s="119" t="str" cm="1">
        <f t="array" ref="O466">IF(INDEX(Наименование_потребителя, ROW(W464)) = "", "", INDEX(Наименование_потребителя, ROW(W464)))</f>
        <v/>
      </c>
      <c r="P466" s="119" t="str" cm="1">
        <f t="array" ref="P466">IF(INDEX(Условное_обозначение, ROW(X464)) = "", "", INDEX(Условное_обозначение, ROW(X464)))</f>
        <v/>
      </c>
    </row>
    <row r="467" spans="1:16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IF(INDEX(Тип, ROW(H465)) = "", "", INDEX(Тип, ROW(H465)))</f>
        <v/>
      </c>
      <c r="D467" s="119" t="str" cm="1">
        <f t="array" ref="D467">IF(INDEX(Автомат, ROW(I465)) = "", "", INDEX(Автомат, ROW(I465)))</f>
        <v/>
      </c>
      <c r="E467" s="119" t="str" cm="1">
        <f t="array" ref="E467">IF(INDEX(Производитель, ROW(J465)) = "", "", INDEX(Производитель, ROW(J465)))</f>
        <v/>
      </c>
      <c r="F467" s="119" t="str" cm="1">
        <f t="array" ref="F467">IF(INDEX(Номинал, ROW(K465)) = "", "", INDEX(Номинал, ROW(K465)))</f>
        <v/>
      </c>
      <c r="G467" s="119" t="str" cm="1">
        <f t="array" ref="G467">IF(INDEX(Ток_утечки_УЗО, ROW(L465)) = "", "", INDEX(Ток_утечки_УЗО, ROW(L465)))</f>
        <v/>
      </c>
      <c r="H467" s="119" t="str" cm="1">
        <f t="array" ref="H467">IF(INDEX(Марка_кабеля, ROW(M465)) = "", "", INDEX(Марка_кабеля, ROW(M465)))</f>
        <v/>
      </c>
      <c r="I467" s="119" t="str" cm="1">
        <f t="array" ref="I467">IF(INDEX(Сечение, ROW(N465)) = "", "", INDEX(Сечение, ROW(N465)))</f>
        <v/>
      </c>
      <c r="J467" s="119" t="str" cm="1">
        <f t="array" ref="J467">IF(INDEX(Фаза, ROW(O465)) = "", "", INDEX(Фаза, ROW(O465)))</f>
        <v/>
      </c>
      <c r="K467" s="119" t="str" cm="1">
        <f t="array" ref="K467">IF(INDEX(РЕ, ROW(P465)) = "", "", INDEX(РЕ, ROW(P465)))</f>
        <v/>
      </c>
      <c r="L467" s="119" t="str" cm="1">
        <f t="array" ref="L467">IF(INDEX(Класс, ROW(S465)) = "", "", INDEX(Класс, ROW(S465)))</f>
        <v/>
      </c>
      <c r="M467" s="119" t="str" cm="1">
        <f t="array" ref="M467">IF(INDEX(Установленная_мощность, ROW(U465)) = "", "", INDEX(Установленная_мощность, ROW(U465)))</f>
        <v/>
      </c>
      <c r="N467" s="119" t="str" cm="1">
        <f t="array" ref="N467">IF(INDEX(Расчетный_ток, ROW(V465)) = "", "", INDEX(Расчетный_ток, ROW(V465)))</f>
        <v/>
      </c>
      <c r="O467" s="119" t="str" cm="1">
        <f t="array" ref="O467">IF(INDEX(Наименование_потребителя, ROW(W465)) = "", "", INDEX(Наименование_потребителя, ROW(W465)))</f>
        <v/>
      </c>
      <c r="P467" s="119" t="str" cm="1">
        <f t="array" ref="P467">IF(INDEX(Условное_обозначение, ROW(X465)) = "", "", INDEX(Условное_обозначение, ROW(X465)))</f>
        <v/>
      </c>
    </row>
    <row r="468" spans="1:16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IF(INDEX(Тип, ROW(H466)) = "", "", INDEX(Тип, ROW(H466)))</f>
        <v/>
      </c>
      <c r="D468" s="119" t="str" cm="1">
        <f t="array" ref="D468">IF(INDEX(Автомат, ROW(I466)) = "", "", INDEX(Автомат, ROW(I466)))</f>
        <v/>
      </c>
      <c r="E468" s="119" t="str" cm="1">
        <f t="array" ref="E468">IF(INDEX(Производитель, ROW(J466)) = "", "", INDEX(Производитель, ROW(J466)))</f>
        <v/>
      </c>
      <c r="F468" s="119" t="str" cm="1">
        <f t="array" ref="F468">IF(INDEX(Номинал, ROW(K466)) = "", "", INDEX(Номинал, ROW(K466)))</f>
        <v/>
      </c>
      <c r="G468" s="119" t="str" cm="1">
        <f t="array" ref="G468">IF(INDEX(Ток_утечки_УЗО, ROW(L466)) = "", "", INDEX(Ток_утечки_УЗО, ROW(L466)))</f>
        <v/>
      </c>
      <c r="H468" s="119" t="str" cm="1">
        <f t="array" ref="H468">IF(INDEX(Марка_кабеля, ROW(M466)) = "", "", INDEX(Марка_кабеля, ROW(M466)))</f>
        <v/>
      </c>
      <c r="I468" s="119" t="str" cm="1">
        <f t="array" ref="I468">IF(INDEX(Сечение, ROW(N466)) = "", "", INDEX(Сечение, ROW(N466)))</f>
        <v/>
      </c>
      <c r="J468" s="119" t="str" cm="1">
        <f t="array" ref="J468">IF(INDEX(Фаза, ROW(O466)) = "", "", INDEX(Фаза, ROW(O466)))</f>
        <v/>
      </c>
      <c r="K468" s="119" t="str" cm="1">
        <f t="array" ref="K468">IF(INDEX(РЕ, ROW(P466)) = "", "", INDEX(РЕ, ROW(P466)))</f>
        <v/>
      </c>
      <c r="L468" s="119" t="str" cm="1">
        <f t="array" ref="L468">IF(INDEX(Класс, ROW(S466)) = "", "", INDEX(Класс, ROW(S466)))</f>
        <v/>
      </c>
      <c r="M468" s="119" t="str" cm="1">
        <f t="array" ref="M468">IF(INDEX(Установленная_мощность, ROW(U466)) = "", "", INDEX(Установленная_мощность, ROW(U466)))</f>
        <v/>
      </c>
      <c r="N468" s="119" t="str" cm="1">
        <f t="array" ref="N468">IF(INDEX(Расчетный_ток, ROW(V466)) = "", "", INDEX(Расчетный_ток, ROW(V466)))</f>
        <v/>
      </c>
      <c r="O468" s="119" t="str" cm="1">
        <f t="array" ref="O468">IF(INDEX(Наименование_потребителя, ROW(W466)) = "", "", INDEX(Наименование_потребителя, ROW(W466)))</f>
        <v/>
      </c>
      <c r="P468" s="119" t="str" cm="1">
        <f t="array" ref="P468">IF(INDEX(Условное_обозначение, ROW(X466)) = "", "", INDEX(Условное_обозначение, ROW(X466)))</f>
        <v/>
      </c>
    </row>
    <row r="469" spans="1:16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IF(INDEX(Тип, ROW(H467)) = "", "", INDEX(Тип, ROW(H467)))</f>
        <v/>
      </c>
      <c r="D469" s="119" t="str" cm="1">
        <f t="array" ref="D469">IF(INDEX(Автомат, ROW(I467)) = "", "", INDEX(Автомат, ROW(I467)))</f>
        <v/>
      </c>
      <c r="E469" s="119" t="str" cm="1">
        <f t="array" ref="E469">IF(INDEX(Производитель, ROW(J467)) = "", "", INDEX(Производитель, ROW(J467)))</f>
        <v/>
      </c>
      <c r="F469" s="119" t="str" cm="1">
        <f t="array" ref="F469">IF(INDEX(Номинал, ROW(K467)) = "", "", INDEX(Номинал, ROW(K467)))</f>
        <v/>
      </c>
      <c r="G469" s="119" t="str" cm="1">
        <f t="array" ref="G469">IF(INDEX(Ток_утечки_УЗО, ROW(L467)) = "", "", INDEX(Ток_утечки_УЗО, ROW(L467)))</f>
        <v/>
      </c>
      <c r="H469" s="119" t="str" cm="1">
        <f t="array" ref="H469">IF(INDEX(Марка_кабеля, ROW(M467)) = "", "", INDEX(Марка_кабеля, ROW(M467)))</f>
        <v/>
      </c>
      <c r="I469" s="119" t="str" cm="1">
        <f t="array" ref="I469">IF(INDEX(Сечение, ROW(N467)) = "", "", INDEX(Сечение, ROW(N467)))</f>
        <v/>
      </c>
      <c r="J469" s="119" t="str" cm="1">
        <f t="array" ref="J469">IF(INDEX(Фаза, ROW(O467)) = "", "", INDEX(Фаза, ROW(O467)))</f>
        <v/>
      </c>
      <c r="K469" s="119" t="str" cm="1">
        <f t="array" ref="K469">IF(INDEX(РЕ, ROW(P467)) = "", "", INDEX(РЕ, ROW(P467)))</f>
        <v/>
      </c>
      <c r="L469" s="119" t="str" cm="1">
        <f t="array" ref="L469">IF(INDEX(Класс, ROW(S467)) = "", "", INDEX(Класс, ROW(S467)))</f>
        <v/>
      </c>
      <c r="M469" s="119" t="str" cm="1">
        <f t="array" ref="M469">IF(INDEX(Установленная_мощность, ROW(U467)) = "", "", INDEX(Установленная_мощность, ROW(U467)))</f>
        <v/>
      </c>
      <c r="N469" s="119" t="str" cm="1">
        <f t="array" ref="N469">IF(INDEX(Расчетный_ток, ROW(V467)) = "", "", INDEX(Расчетный_ток, ROW(V467)))</f>
        <v/>
      </c>
      <c r="O469" s="119" t="str" cm="1">
        <f t="array" ref="O469">IF(INDEX(Наименование_потребителя, ROW(W467)) = "", "", INDEX(Наименование_потребителя, ROW(W467)))</f>
        <v/>
      </c>
      <c r="P469" s="119" t="str" cm="1">
        <f t="array" ref="P469">IF(INDEX(Условное_обозначение, ROW(X467)) = "", "", INDEX(Условное_обозначение, ROW(X467)))</f>
        <v/>
      </c>
    </row>
    <row r="470" spans="1:16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IF(INDEX(Тип, ROW(H468)) = "", "", INDEX(Тип, ROW(H468)))</f>
        <v/>
      </c>
      <c r="D470" s="119" t="str" cm="1">
        <f t="array" ref="D470">IF(INDEX(Автомат, ROW(I468)) = "", "", INDEX(Автомат, ROW(I468)))</f>
        <v/>
      </c>
      <c r="E470" s="119" t="str" cm="1">
        <f t="array" ref="E470">IF(INDEX(Производитель, ROW(J468)) = "", "", INDEX(Производитель, ROW(J468)))</f>
        <v/>
      </c>
      <c r="F470" s="119" t="str" cm="1">
        <f t="array" ref="F470">IF(INDEX(Номинал, ROW(K468)) = "", "", INDEX(Номинал, ROW(K468)))</f>
        <v/>
      </c>
      <c r="G470" s="119" t="str" cm="1">
        <f t="array" ref="G470">IF(INDEX(Ток_утечки_УЗО, ROW(L468)) = "", "", INDEX(Ток_утечки_УЗО, ROW(L468)))</f>
        <v/>
      </c>
      <c r="H470" s="119" t="str" cm="1">
        <f t="array" ref="H470">IF(INDEX(Марка_кабеля, ROW(M468)) = "", "", INDEX(Марка_кабеля, ROW(M468)))</f>
        <v/>
      </c>
      <c r="I470" s="119" t="str" cm="1">
        <f t="array" ref="I470">IF(INDEX(Сечение, ROW(N468)) = "", "", INDEX(Сечение, ROW(N468)))</f>
        <v/>
      </c>
      <c r="J470" s="119" t="str" cm="1">
        <f t="array" ref="J470">IF(INDEX(Фаза, ROW(O468)) = "", "", INDEX(Фаза, ROW(O468)))</f>
        <v/>
      </c>
      <c r="K470" s="119" t="str" cm="1">
        <f t="array" ref="K470">IF(INDEX(РЕ, ROW(P468)) = "", "", INDEX(РЕ, ROW(P468)))</f>
        <v/>
      </c>
      <c r="L470" s="119" t="str" cm="1">
        <f t="array" ref="L470">IF(INDEX(Класс, ROW(S468)) = "", "", INDEX(Класс, ROW(S468)))</f>
        <v/>
      </c>
      <c r="M470" s="119" t="str" cm="1">
        <f t="array" ref="M470">IF(INDEX(Установленная_мощность, ROW(U468)) = "", "", INDEX(Установленная_мощность, ROW(U468)))</f>
        <v/>
      </c>
      <c r="N470" s="119" t="str" cm="1">
        <f t="array" ref="N470">IF(INDEX(Расчетный_ток, ROW(V468)) = "", "", INDEX(Расчетный_ток, ROW(V468)))</f>
        <v/>
      </c>
      <c r="O470" s="119" t="str" cm="1">
        <f t="array" ref="O470">IF(INDEX(Наименование_потребителя, ROW(W468)) = "", "", INDEX(Наименование_потребителя, ROW(W468)))</f>
        <v/>
      </c>
      <c r="P470" s="119" t="str" cm="1">
        <f t="array" ref="P470">IF(INDEX(Условное_обозначение, ROW(X468)) = "", "", INDEX(Условное_обозначение, ROW(X468)))</f>
        <v/>
      </c>
    </row>
    <row r="471" spans="1:16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IF(INDEX(Тип, ROW(H469)) = "", "", INDEX(Тип, ROW(H469)))</f>
        <v/>
      </c>
      <c r="D471" s="119" t="str" cm="1">
        <f t="array" ref="D471">IF(INDEX(Автомат, ROW(I469)) = "", "", INDEX(Автомат, ROW(I469)))</f>
        <v/>
      </c>
      <c r="E471" s="119" t="str" cm="1">
        <f t="array" ref="E471">IF(INDEX(Производитель, ROW(J469)) = "", "", INDEX(Производитель, ROW(J469)))</f>
        <v/>
      </c>
      <c r="F471" s="119" t="str" cm="1">
        <f t="array" ref="F471">IF(INDEX(Номинал, ROW(K469)) = "", "", INDEX(Номинал, ROW(K469)))</f>
        <v/>
      </c>
      <c r="G471" s="119" t="str" cm="1">
        <f t="array" ref="G471">IF(INDEX(Ток_утечки_УЗО, ROW(L469)) = "", "", INDEX(Ток_утечки_УЗО, ROW(L469)))</f>
        <v/>
      </c>
      <c r="H471" s="119" t="str" cm="1">
        <f t="array" ref="H471">IF(INDEX(Марка_кабеля, ROW(M469)) = "", "", INDEX(Марка_кабеля, ROW(M469)))</f>
        <v/>
      </c>
      <c r="I471" s="119" t="str" cm="1">
        <f t="array" ref="I471">IF(INDEX(Сечение, ROW(N469)) = "", "", INDEX(Сечение, ROW(N469)))</f>
        <v/>
      </c>
      <c r="J471" s="119" t="str" cm="1">
        <f t="array" ref="J471">IF(INDEX(Фаза, ROW(O469)) = "", "", INDEX(Фаза, ROW(O469)))</f>
        <v/>
      </c>
      <c r="K471" s="119" t="str" cm="1">
        <f t="array" ref="K471">IF(INDEX(РЕ, ROW(P469)) = "", "", INDEX(РЕ, ROW(P469)))</f>
        <v/>
      </c>
      <c r="L471" s="119" t="str" cm="1">
        <f t="array" ref="L471">IF(INDEX(Класс, ROW(S469)) = "", "", INDEX(Класс, ROW(S469)))</f>
        <v/>
      </c>
      <c r="M471" s="119" t="str" cm="1">
        <f t="array" ref="M471">IF(INDEX(Установленная_мощность, ROW(U469)) = "", "", INDEX(Установленная_мощность, ROW(U469)))</f>
        <v/>
      </c>
      <c r="N471" s="119" t="str" cm="1">
        <f t="array" ref="N471">IF(INDEX(Расчетный_ток, ROW(V469)) = "", "", INDEX(Расчетный_ток, ROW(V469)))</f>
        <v/>
      </c>
      <c r="O471" s="119" t="str" cm="1">
        <f t="array" ref="O471">IF(INDEX(Наименование_потребителя, ROW(W469)) = "", "", INDEX(Наименование_потребителя, ROW(W469)))</f>
        <v/>
      </c>
      <c r="P471" s="119" t="str" cm="1">
        <f t="array" ref="P471">IF(INDEX(Условное_обозначение, ROW(X469)) = "", "", INDEX(Условное_обозначение, ROW(X469)))</f>
        <v/>
      </c>
    </row>
    <row r="472" spans="1:16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IF(INDEX(Тип, ROW(H470)) = "", "", INDEX(Тип, ROW(H470)))</f>
        <v/>
      </c>
      <c r="D472" s="119" t="str" cm="1">
        <f t="array" ref="D472">IF(INDEX(Автомат, ROW(I470)) = "", "", INDEX(Автомат, ROW(I470)))</f>
        <v/>
      </c>
      <c r="E472" s="119" t="str" cm="1">
        <f t="array" ref="E472">IF(INDEX(Производитель, ROW(J470)) = "", "", INDEX(Производитель, ROW(J470)))</f>
        <v/>
      </c>
      <c r="F472" s="119" t="str" cm="1">
        <f t="array" ref="F472">IF(INDEX(Номинал, ROW(K470)) = "", "", INDEX(Номинал, ROW(K470)))</f>
        <v/>
      </c>
      <c r="G472" s="119" t="str" cm="1">
        <f t="array" ref="G472">IF(INDEX(Ток_утечки_УЗО, ROW(L470)) = "", "", INDEX(Ток_утечки_УЗО, ROW(L470)))</f>
        <v/>
      </c>
      <c r="H472" s="119" t="str" cm="1">
        <f t="array" ref="H472">IF(INDEX(Марка_кабеля, ROW(M470)) = "", "", INDEX(Марка_кабеля, ROW(M470)))</f>
        <v/>
      </c>
      <c r="I472" s="119" t="str" cm="1">
        <f t="array" ref="I472">IF(INDEX(Сечение, ROW(N470)) = "", "", INDEX(Сечение, ROW(N470)))</f>
        <v/>
      </c>
      <c r="J472" s="119" t="str" cm="1">
        <f t="array" ref="J472">IF(INDEX(Фаза, ROW(O470)) = "", "", INDEX(Фаза, ROW(O470)))</f>
        <v/>
      </c>
      <c r="K472" s="119" t="str" cm="1">
        <f t="array" ref="K472">IF(INDEX(РЕ, ROW(P470)) = "", "", INDEX(РЕ, ROW(P470)))</f>
        <v/>
      </c>
      <c r="L472" s="119" t="str" cm="1">
        <f t="array" ref="L472">IF(INDEX(Класс, ROW(S470)) = "", "", INDEX(Класс, ROW(S470)))</f>
        <v/>
      </c>
      <c r="M472" s="119" t="str" cm="1">
        <f t="array" ref="M472">IF(INDEX(Установленная_мощность, ROW(U470)) = "", "", INDEX(Установленная_мощность, ROW(U470)))</f>
        <v/>
      </c>
      <c r="N472" s="119" t="str" cm="1">
        <f t="array" ref="N472">IF(INDEX(Расчетный_ток, ROW(V470)) = "", "", INDEX(Расчетный_ток, ROW(V470)))</f>
        <v/>
      </c>
      <c r="O472" s="119" t="str" cm="1">
        <f t="array" ref="O472">IF(INDEX(Наименование_потребителя, ROW(W470)) = "", "", INDEX(Наименование_потребителя, ROW(W470)))</f>
        <v/>
      </c>
      <c r="P472" s="119" t="str" cm="1">
        <f t="array" ref="P472">IF(INDEX(Условное_обозначение, ROW(X470)) = "", "", INDEX(Условное_обозначение, ROW(X470)))</f>
        <v/>
      </c>
    </row>
    <row r="473" spans="1:16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IF(INDEX(Тип, ROW(H471)) = "", "", INDEX(Тип, ROW(H471)))</f>
        <v/>
      </c>
      <c r="D473" s="119" t="str" cm="1">
        <f t="array" ref="D473">IF(INDEX(Автомат, ROW(I471)) = "", "", INDEX(Автомат, ROW(I471)))</f>
        <v/>
      </c>
      <c r="E473" s="119" t="str" cm="1">
        <f t="array" ref="E473">IF(INDEX(Производитель, ROW(J471)) = "", "", INDEX(Производитель, ROW(J471)))</f>
        <v/>
      </c>
      <c r="F473" s="119" t="str" cm="1">
        <f t="array" ref="F473">IF(INDEX(Номинал, ROW(K471)) = "", "", INDEX(Номинал, ROW(K471)))</f>
        <v/>
      </c>
      <c r="G473" s="119" t="str" cm="1">
        <f t="array" ref="G473">IF(INDEX(Ток_утечки_УЗО, ROW(L471)) = "", "", INDEX(Ток_утечки_УЗО, ROW(L471)))</f>
        <v/>
      </c>
      <c r="H473" s="119" t="str" cm="1">
        <f t="array" ref="H473">IF(INDEX(Марка_кабеля, ROW(M471)) = "", "", INDEX(Марка_кабеля, ROW(M471)))</f>
        <v/>
      </c>
      <c r="I473" s="119" t="str" cm="1">
        <f t="array" ref="I473">IF(INDEX(Сечение, ROW(N471)) = "", "", INDEX(Сечение, ROW(N471)))</f>
        <v/>
      </c>
      <c r="J473" s="119" t="str" cm="1">
        <f t="array" ref="J473">IF(INDEX(Фаза, ROW(O471)) = "", "", INDEX(Фаза, ROW(O471)))</f>
        <v/>
      </c>
      <c r="K473" s="119" t="str" cm="1">
        <f t="array" ref="K473">IF(INDEX(РЕ, ROW(P471)) = "", "", INDEX(РЕ, ROW(P471)))</f>
        <v/>
      </c>
      <c r="L473" s="119" t="str" cm="1">
        <f t="array" ref="L473">IF(INDEX(Класс, ROW(S471)) = "", "", INDEX(Класс, ROW(S471)))</f>
        <v/>
      </c>
      <c r="M473" s="119" t="str" cm="1">
        <f t="array" ref="M473">IF(INDEX(Установленная_мощность, ROW(U471)) = "", "", INDEX(Установленная_мощность, ROW(U471)))</f>
        <v/>
      </c>
      <c r="N473" s="119" t="str" cm="1">
        <f t="array" ref="N473">IF(INDEX(Расчетный_ток, ROW(V471)) = "", "", INDEX(Расчетный_ток, ROW(V471)))</f>
        <v/>
      </c>
      <c r="O473" s="119" t="str" cm="1">
        <f t="array" ref="O473">IF(INDEX(Наименование_потребителя, ROW(W471)) = "", "", INDEX(Наименование_потребителя, ROW(W471)))</f>
        <v/>
      </c>
      <c r="P473" s="119" t="str" cm="1">
        <f t="array" ref="P473">IF(INDEX(Условное_обозначение, ROW(X471)) = "", "", INDEX(Условное_обозначение, ROW(X471)))</f>
        <v/>
      </c>
    </row>
    <row r="474" spans="1:16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IF(INDEX(Тип, ROW(H472)) = "", "", INDEX(Тип, ROW(H472)))</f>
        <v/>
      </c>
      <c r="D474" s="119" t="str" cm="1">
        <f t="array" ref="D474">IF(INDEX(Автомат, ROW(I472)) = "", "", INDEX(Автомат, ROW(I472)))</f>
        <v/>
      </c>
      <c r="E474" s="119" t="str" cm="1">
        <f t="array" ref="E474">IF(INDEX(Производитель, ROW(J472)) = "", "", INDEX(Производитель, ROW(J472)))</f>
        <v/>
      </c>
      <c r="F474" s="119" t="str" cm="1">
        <f t="array" ref="F474">IF(INDEX(Номинал, ROW(K472)) = "", "", INDEX(Номинал, ROW(K472)))</f>
        <v/>
      </c>
      <c r="G474" s="119" t="str" cm="1">
        <f t="array" ref="G474">IF(INDEX(Ток_утечки_УЗО, ROW(L472)) = "", "", INDEX(Ток_утечки_УЗО, ROW(L472)))</f>
        <v/>
      </c>
      <c r="H474" s="119" t="str" cm="1">
        <f t="array" ref="H474">IF(INDEX(Марка_кабеля, ROW(M472)) = "", "", INDEX(Марка_кабеля, ROW(M472)))</f>
        <v/>
      </c>
      <c r="I474" s="119" t="str" cm="1">
        <f t="array" ref="I474">IF(INDEX(Сечение, ROW(N472)) = "", "", INDEX(Сечение, ROW(N472)))</f>
        <v/>
      </c>
      <c r="J474" s="119" t="str" cm="1">
        <f t="array" ref="J474">IF(INDEX(Фаза, ROW(O472)) = "", "", INDEX(Фаза, ROW(O472)))</f>
        <v/>
      </c>
      <c r="K474" s="119" t="str" cm="1">
        <f t="array" ref="K474">IF(INDEX(РЕ, ROW(P472)) = "", "", INDEX(РЕ, ROW(P472)))</f>
        <v/>
      </c>
      <c r="L474" s="119" t="str" cm="1">
        <f t="array" ref="L474">IF(INDEX(Класс, ROW(S472)) = "", "", INDEX(Класс, ROW(S472)))</f>
        <v/>
      </c>
      <c r="M474" s="119" t="str" cm="1">
        <f t="array" ref="M474">IF(INDEX(Установленная_мощность, ROW(U472)) = "", "", INDEX(Установленная_мощность, ROW(U472)))</f>
        <v/>
      </c>
      <c r="N474" s="119" t="str" cm="1">
        <f t="array" ref="N474">IF(INDEX(Расчетный_ток, ROW(V472)) = "", "", INDEX(Расчетный_ток, ROW(V472)))</f>
        <v/>
      </c>
      <c r="O474" s="119" t="str" cm="1">
        <f t="array" ref="O474">IF(INDEX(Наименование_потребителя, ROW(W472)) = "", "", INDEX(Наименование_потребителя, ROW(W472)))</f>
        <v/>
      </c>
      <c r="P474" s="119" t="str" cm="1">
        <f t="array" ref="P474">IF(INDEX(Условное_обозначение, ROW(X472)) = "", "", INDEX(Условное_обозначение, ROW(X472)))</f>
        <v/>
      </c>
    </row>
    <row r="475" spans="1:16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IF(INDEX(Тип, ROW(H473)) = "", "", INDEX(Тип, ROW(H473)))</f>
        <v/>
      </c>
      <c r="D475" s="119" t="str" cm="1">
        <f t="array" ref="D475">IF(INDEX(Автомат, ROW(I473)) = "", "", INDEX(Автомат, ROW(I473)))</f>
        <v/>
      </c>
      <c r="E475" s="119" t="str" cm="1">
        <f t="array" ref="E475">IF(INDEX(Производитель, ROW(J473)) = "", "", INDEX(Производитель, ROW(J473)))</f>
        <v/>
      </c>
      <c r="F475" s="119" t="str" cm="1">
        <f t="array" ref="F475">IF(INDEX(Номинал, ROW(K473)) = "", "", INDEX(Номинал, ROW(K473)))</f>
        <v/>
      </c>
      <c r="G475" s="119" t="str" cm="1">
        <f t="array" ref="G475">IF(INDEX(Ток_утечки_УЗО, ROW(L473)) = "", "", INDEX(Ток_утечки_УЗО, ROW(L473)))</f>
        <v/>
      </c>
      <c r="H475" s="119" t="str" cm="1">
        <f t="array" ref="H475">IF(INDEX(Марка_кабеля, ROW(M473)) = "", "", INDEX(Марка_кабеля, ROW(M473)))</f>
        <v/>
      </c>
      <c r="I475" s="119" t="str" cm="1">
        <f t="array" ref="I475">IF(INDEX(Сечение, ROW(N473)) = "", "", INDEX(Сечение, ROW(N473)))</f>
        <v/>
      </c>
      <c r="J475" s="119" t="str" cm="1">
        <f t="array" ref="J475">IF(INDEX(Фаза, ROW(O473)) = "", "", INDEX(Фаза, ROW(O473)))</f>
        <v/>
      </c>
      <c r="K475" s="119" t="str" cm="1">
        <f t="array" ref="K475">IF(INDEX(РЕ, ROW(P473)) = "", "", INDEX(РЕ, ROW(P473)))</f>
        <v/>
      </c>
      <c r="L475" s="119" t="str" cm="1">
        <f t="array" ref="L475">IF(INDEX(Класс, ROW(S473)) = "", "", INDEX(Класс, ROW(S473)))</f>
        <v/>
      </c>
      <c r="M475" s="119" t="str" cm="1">
        <f t="array" ref="M475">IF(INDEX(Установленная_мощность, ROW(U473)) = "", "", INDEX(Установленная_мощность, ROW(U473)))</f>
        <v/>
      </c>
      <c r="N475" s="119" t="str" cm="1">
        <f t="array" ref="N475">IF(INDEX(Расчетный_ток, ROW(V473)) = "", "", INDEX(Расчетный_ток, ROW(V473)))</f>
        <v/>
      </c>
      <c r="O475" s="119" t="str" cm="1">
        <f t="array" ref="O475">IF(INDEX(Наименование_потребителя, ROW(W473)) = "", "", INDEX(Наименование_потребителя, ROW(W473)))</f>
        <v/>
      </c>
      <c r="P475" s="119" t="str" cm="1">
        <f t="array" ref="P475">IF(INDEX(Условное_обозначение, ROW(X473)) = "", "", INDEX(Условное_обозначение, ROW(X473)))</f>
        <v/>
      </c>
    </row>
    <row r="476" spans="1:16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IF(INDEX(Тип, ROW(H474)) = "", "", INDEX(Тип, ROW(H474)))</f>
        <v/>
      </c>
      <c r="D476" s="119" t="str" cm="1">
        <f t="array" ref="D476">IF(INDEX(Автомат, ROW(I474)) = "", "", INDEX(Автомат, ROW(I474)))</f>
        <v/>
      </c>
      <c r="E476" s="119" t="str" cm="1">
        <f t="array" ref="E476">IF(INDEX(Производитель, ROW(J474)) = "", "", INDEX(Производитель, ROW(J474)))</f>
        <v/>
      </c>
      <c r="F476" s="119" t="str" cm="1">
        <f t="array" ref="F476">IF(INDEX(Номинал, ROW(K474)) = "", "", INDEX(Номинал, ROW(K474)))</f>
        <v/>
      </c>
      <c r="G476" s="119" t="str" cm="1">
        <f t="array" ref="G476">IF(INDEX(Ток_утечки_УЗО, ROW(L474)) = "", "", INDEX(Ток_утечки_УЗО, ROW(L474)))</f>
        <v/>
      </c>
      <c r="H476" s="119" t="str" cm="1">
        <f t="array" ref="H476">IF(INDEX(Марка_кабеля, ROW(M474)) = "", "", INDEX(Марка_кабеля, ROW(M474)))</f>
        <v/>
      </c>
      <c r="I476" s="119" t="str" cm="1">
        <f t="array" ref="I476">IF(INDEX(Сечение, ROW(N474)) = "", "", INDEX(Сечение, ROW(N474)))</f>
        <v/>
      </c>
      <c r="J476" s="119" t="str" cm="1">
        <f t="array" ref="J476">IF(INDEX(Фаза, ROW(O474)) = "", "", INDEX(Фаза, ROW(O474)))</f>
        <v/>
      </c>
      <c r="K476" s="119" t="str" cm="1">
        <f t="array" ref="K476">IF(INDEX(РЕ, ROW(P474)) = "", "", INDEX(РЕ, ROW(P474)))</f>
        <v/>
      </c>
      <c r="L476" s="119" t="str" cm="1">
        <f t="array" ref="L476">IF(INDEX(Класс, ROW(S474)) = "", "", INDEX(Класс, ROW(S474)))</f>
        <v/>
      </c>
      <c r="M476" s="119" t="str" cm="1">
        <f t="array" ref="M476">IF(INDEX(Установленная_мощность, ROW(U474)) = "", "", INDEX(Установленная_мощность, ROW(U474)))</f>
        <v/>
      </c>
      <c r="N476" s="119" t="str" cm="1">
        <f t="array" ref="N476">IF(INDEX(Расчетный_ток, ROW(V474)) = "", "", INDEX(Расчетный_ток, ROW(V474)))</f>
        <v/>
      </c>
      <c r="O476" s="119" t="str" cm="1">
        <f t="array" ref="O476">IF(INDEX(Наименование_потребителя, ROW(W474)) = "", "", INDEX(Наименование_потребителя, ROW(W474)))</f>
        <v/>
      </c>
      <c r="P476" s="119" t="str" cm="1">
        <f t="array" ref="P476">IF(INDEX(Условное_обозначение, ROW(X474)) = "", "", INDEX(Условное_обозначение, ROW(X474)))</f>
        <v/>
      </c>
    </row>
    <row r="477" spans="1:16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IF(INDEX(Тип, ROW(H475)) = "", "", INDEX(Тип, ROW(H475)))</f>
        <v/>
      </c>
      <c r="D477" s="119" t="str" cm="1">
        <f t="array" ref="D477">IF(INDEX(Автомат, ROW(I475)) = "", "", INDEX(Автомат, ROW(I475)))</f>
        <v/>
      </c>
      <c r="E477" s="119" t="str" cm="1">
        <f t="array" ref="E477">IF(INDEX(Производитель, ROW(J475)) = "", "", INDEX(Производитель, ROW(J475)))</f>
        <v/>
      </c>
      <c r="F477" s="119" t="str" cm="1">
        <f t="array" ref="F477">IF(INDEX(Номинал, ROW(K475)) = "", "", INDEX(Номинал, ROW(K475)))</f>
        <v/>
      </c>
      <c r="G477" s="119" t="str" cm="1">
        <f t="array" ref="G477">IF(INDEX(Ток_утечки_УЗО, ROW(L475)) = "", "", INDEX(Ток_утечки_УЗО, ROW(L475)))</f>
        <v/>
      </c>
      <c r="H477" s="119" t="str" cm="1">
        <f t="array" ref="H477">IF(INDEX(Марка_кабеля, ROW(M475)) = "", "", INDEX(Марка_кабеля, ROW(M475)))</f>
        <v/>
      </c>
      <c r="I477" s="119" t="str" cm="1">
        <f t="array" ref="I477">IF(INDEX(Сечение, ROW(N475)) = "", "", INDEX(Сечение, ROW(N475)))</f>
        <v/>
      </c>
      <c r="J477" s="119" t="str" cm="1">
        <f t="array" ref="J477">IF(INDEX(Фаза, ROW(O475)) = "", "", INDEX(Фаза, ROW(O475)))</f>
        <v/>
      </c>
      <c r="K477" s="119" t="str" cm="1">
        <f t="array" ref="K477">IF(INDEX(РЕ, ROW(P475)) = "", "", INDEX(РЕ, ROW(P475)))</f>
        <v/>
      </c>
      <c r="L477" s="119" t="str" cm="1">
        <f t="array" ref="L477">IF(INDEX(Класс, ROW(S475)) = "", "", INDEX(Класс, ROW(S475)))</f>
        <v/>
      </c>
      <c r="M477" s="119" t="str" cm="1">
        <f t="array" ref="M477">IF(INDEX(Установленная_мощность, ROW(U475)) = "", "", INDEX(Установленная_мощность, ROW(U475)))</f>
        <v/>
      </c>
      <c r="N477" s="119" t="str" cm="1">
        <f t="array" ref="N477">IF(INDEX(Расчетный_ток, ROW(V475)) = "", "", INDEX(Расчетный_ток, ROW(V475)))</f>
        <v/>
      </c>
      <c r="O477" s="119" t="str" cm="1">
        <f t="array" ref="O477">IF(INDEX(Наименование_потребителя, ROW(W475)) = "", "", INDEX(Наименование_потребителя, ROW(W475)))</f>
        <v/>
      </c>
      <c r="P477" s="119" t="str" cm="1">
        <f t="array" ref="P477">IF(INDEX(Условное_обозначение, ROW(X475)) = "", "", INDEX(Условное_обозначение, ROW(X475)))</f>
        <v/>
      </c>
    </row>
    <row r="478" spans="1:16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IF(INDEX(Тип, ROW(H476)) = "", "", INDEX(Тип, ROW(H476)))</f>
        <v/>
      </c>
      <c r="D478" s="119" t="str" cm="1">
        <f t="array" ref="D478">IF(INDEX(Автомат, ROW(I476)) = "", "", INDEX(Автомат, ROW(I476)))</f>
        <v/>
      </c>
      <c r="E478" s="119" t="str" cm="1">
        <f t="array" ref="E478">IF(INDEX(Производитель, ROW(J476)) = "", "", INDEX(Производитель, ROW(J476)))</f>
        <v/>
      </c>
      <c r="F478" s="119" t="str" cm="1">
        <f t="array" ref="F478">IF(INDEX(Номинал, ROW(K476)) = "", "", INDEX(Номинал, ROW(K476)))</f>
        <v/>
      </c>
      <c r="G478" s="119" t="str" cm="1">
        <f t="array" ref="G478">IF(INDEX(Ток_утечки_УЗО, ROW(L476)) = "", "", INDEX(Ток_утечки_УЗО, ROW(L476)))</f>
        <v/>
      </c>
      <c r="H478" s="119" t="str" cm="1">
        <f t="array" ref="H478">IF(INDEX(Марка_кабеля, ROW(M476)) = "", "", INDEX(Марка_кабеля, ROW(M476)))</f>
        <v/>
      </c>
      <c r="I478" s="119" t="str" cm="1">
        <f t="array" ref="I478">IF(INDEX(Сечение, ROW(N476)) = "", "", INDEX(Сечение, ROW(N476)))</f>
        <v/>
      </c>
      <c r="J478" s="119" t="str" cm="1">
        <f t="array" ref="J478">IF(INDEX(Фаза, ROW(O476)) = "", "", INDEX(Фаза, ROW(O476)))</f>
        <v/>
      </c>
      <c r="K478" s="119" t="str" cm="1">
        <f t="array" ref="K478">IF(INDEX(РЕ, ROW(P476)) = "", "", INDEX(РЕ, ROW(P476)))</f>
        <v/>
      </c>
      <c r="L478" s="119" t="str" cm="1">
        <f t="array" ref="L478">IF(INDEX(Класс, ROW(S476)) = "", "", INDEX(Класс, ROW(S476)))</f>
        <v/>
      </c>
      <c r="M478" s="119" t="str" cm="1">
        <f t="array" ref="M478">IF(INDEX(Установленная_мощность, ROW(U476)) = "", "", INDEX(Установленная_мощность, ROW(U476)))</f>
        <v/>
      </c>
      <c r="N478" s="119" t="str" cm="1">
        <f t="array" ref="N478">IF(INDEX(Расчетный_ток, ROW(V476)) = "", "", INDEX(Расчетный_ток, ROW(V476)))</f>
        <v/>
      </c>
      <c r="O478" s="119" t="str" cm="1">
        <f t="array" ref="O478">IF(INDEX(Наименование_потребителя, ROW(W476)) = "", "", INDEX(Наименование_потребителя, ROW(W476)))</f>
        <v/>
      </c>
      <c r="P478" s="119" t="str" cm="1">
        <f t="array" ref="P478">IF(INDEX(Условное_обозначение, ROW(X476)) = "", "", INDEX(Условное_обозначение, ROW(X476)))</f>
        <v/>
      </c>
    </row>
    <row r="479" spans="1:16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IF(INDEX(Тип, ROW(H477)) = "", "", INDEX(Тип, ROW(H477)))</f>
        <v/>
      </c>
      <c r="D479" s="119" t="str" cm="1">
        <f t="array" ref="D479">IF(INDEX(Автомат, ROW(I477)) = "", "", INDEX(Автомат, ROW(I477)))</f>
        <v/>
      </c>
      <c r="E479" s="119" t="str" cm="1">
        <f t="array" ref="E479">IF(INDEX(Производитель, ROW(J477)) = "", "", INDEX(Производитель, ROW(J477)))</f>
        <v/>
      </c>
      <c r="F479" s="119" t="str" cm="1">
        <f t="array" ref="F479">IF(INDEX(Номинал, ROW(K477)) = "", "", INDEX(Номинал, ROW(K477)))</f>
        <v/>
      </c>
      <c r="G479" s="119" t="str" cm="1">
        <f t="array" ref="G479">IF(INDEX(Ток_утечки_УЗО, ROW(L477)) = "", "", INDEX(Ток_утечки_УЗО, ROW(L477)))</f>
        <v/>
      </c>
      <c r="H479" s="119" t="str" cm="1">
        <f t="array" ref="H479">IF(INDEX(Марка_кабеля, ROW(M477)) = "", "", INDEX(Марка_кабеля, ROW(M477)))</f>
        <v/>
      </c>
      <c r="I479" s="119" t="str" cm="1">
        <f t="array" ref="I479">IF(INDEX(Сечение, ROW(N477)) = "", "", INDEX(Сечение, ROW(N477)))</f>
        <v/>
      </c>
      <c r="J479" s="119" t="str" cm="1">
        <f t="array" ref="J479">IF(INDEX(Фаза, ROW(O477)) = "", "", INDEX(Фаза, ROW(O477)))</f>
        <v/>
      </c>
      <c r="K479" s="119" t="str" cm="1">
        <f t="array" ref="K479">IF(INDEX(РЕ, ROW(P477)) = "", "", INDEX(РЕ, ROW(P477)))</f>
        <v/>
      </c>
      <c r="L479" s="119" t="str" cm="1">
        <f t="array" ref="L479">IF(INDEX(Класс, ROW(S477)) = "", "", INDEX(Класс, ROW(S477)))</f>
        <v/>
      </c>
      <c r="M479" s="119" t="str" cm="1">
        <f t="array" ref="M479">IF(INDEX(Установленная_мощность, ROW(U477)) = "", "", INDEX(Установленная_мощность, ROW(U477)))</f>
        <v/>
      </c>
      <c r="N479" s="119" t="str" cm="1">
        <f t="array" ref="N479">IF(INDEX(Расчетный_ток, ROW(V477)) = "", "", INDEX(Расчетный_ток, ROW(V477)))</f>
        <v/>
      </c>
      <c r="O479" s="119" t="str" cm="1">
        <f t="array" ref="O479">IF(INDEX(Наименование_потребителя, ROW(W477)) = "", "", INDEX(Наименование_потребителя, ROW(W477)))</f>
        <v/>
      </c>
      <c r="P479" s="119" t="str" cm="1">
        <f t="array" ref="P479">IF(INDEX(Условное_обозначение, ROW(X477)) = "", "", INDEX(Условное_обозначение, ROW(X477)))</f>
        <v/>
      </c>
    </row>
    <row r="480" spans="1:16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IF(INDEX(Тип, ROW(H478)) = "", "", INDEX(Тип, ROW(H478)))</f>
        <v/>
      </c>
      <c r="D480" s="119" t="str" cm="1">
        <f t="array" ref="D480">IF(INDEX(Автомат, ROW(I478)) = "", "", INDEX(Автомат, ROW(I478)))</f>
        <v/>
      </c>
      <c r="E480" s="119" t="str" cm="1">
        <f t="array" ref="E480">IF(INDEX(Производитель, ROW(J478)) = "", "", INDEX(Производитель, ROW(J478)))</f>
        <v/>
      </c>
      <c r="F480" s="119" t="str" cm="1">
        <f t="array" ref="F480">IF(INDEX(Номинал, ROW(K478)) = "", "", INDEX(Номинал, ROW(K478)))</f>
        <v/>
      </c>
      <c r="G480" s="119" t="str" cm="1">
        <f t="array" ref="G480">IF(INDEX(Ток_утечки_УЗО, ROW(L478)) = "", "", INDEX(Ток_утечки_УЗО, ROW(L478)))</f>
        <v/>
      </c>
      <c r="H480" s="119" t="str" cm="1">
        <f t="array" ref="H480">IF(INDEX(Марка_кабеля, ROW(M478)) = "", "", INDEX(Марка_кабеля, ROW(M478)))</f>
        <v/>
      </c>
      <c r="I480" s="119" t="str" cm="1">
        <f t="array" ref="I480">IF(INDEX(Сечение, ROW(N478)) = "", "", INDEX(Сечение, ROW(N478)))</f>
        <v/>
      </c>
      <c r="J480" s="119" t="str" cm="1">
        <f t="array" ref="J480">IF(INDEX(Фаза, ROW(O478)) = "", "", INDEX(Фаза, ROW(O478)))</f>
        <v/>
      </c>
      <c r="K480" s="119" t="str" cm="1">
        <f t="array" ref="K480">IF(INDEX(РЕ, ROW(P478)) = "", "", INDEX(РЕ, ROW(P478)))</f>
        <v/>
      </c>
      <c r="L480" s="119" t="str" cm="1">
        <f t="array" ref="L480">IF(INDEX(Класс, ROW(S478)) = "", "", INDEX(Класс, ROW(S478)))</f>
        <v/>
      </c>
      <c r="M480" s="119" t="str" cm="1">
        <f t="array" ref="M480">IF(INDEX(Установленная_мощность, ROW(U478)) = "", "", INDEX(Установленная_мощность, ROW(U478)))</f>
        <v/>
      </c>
      <c r="N480" s="119" t="str" cm="1">
        <f t="array" ref="N480">IF(INDEX(Расчетный_ток, ROW(V478)) = "", "", INDEX(Расчетный_ток, ROW(V478)))</f>
        <v/>
      </c>
      <c r="O480" s="119" t="str" cm="1">
        <f t="array" ref="O480">IF(INDEX(Наименование_потребителя, ROW(W478)) = "", "", INDEX(Наименование_потребителя, ROW(W478)))</f>
        <v/>
      </c>
      <c r="P480" s="119" t="str" cm="1">
        <f t="array" ref="P480">IF(INDEX(Условное_обозначение, ROW(X478)) = "", "", INDEX(Условное_обозначение, ROW(X478)))</f>
        <v/>
      </c>
    </row>
    <row r="481" spans="1:16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IF(INDEX(Тип, ROW(H479)) = "", "", INDEX(Тип, ROW(H479)))</f>
        <v/>
      </c>
      <c r="D481" s="119" t="str" cm="1">
        <f t="array" ref="D481">IF(INDEX(Автомат, ROW(I479)) = "", "", INDEX(Автомат, ROW(I479)))</f>
        <v/>
      </c>
      <c r="E481" s="119" t="str" cm="1">
        <f t="array" ref="E481">IF(INDEX(Производитель, ROW(J479)) = "", "", INDEX(Производитель, ROW(J479)))</f>
        <v/>
      </c>
      <c r="F481" s="119" t="str" cm="1">
        <f t="array" ref="F481">IF(INDEX(Номинал, ROW(K479)) = "", "", INDEX(Номинал, ROW(K479)))</f>
        <v/>
      </c>
      <c r="G481" s="119" t="str" cm="1">
        <f t="array" ref="G481">IF(INDEX(Ток_утечки_УЗО, ROW(L479)) = "", "", INDEX(Ток_утечки_УЗО, ROW(L479)))</f>
        <v/>
      </c>
      <c r="H481" s="119" t="str" cm="1">
        <f t="array" ref="H481">IF(INDEX(Марка_кабеля, ROW(M479)) = "", "", INDEX(Марка_кабеля, ROW(M479)))</f>
        <v/>
      </c>
      <c r="I481" s="119" t="str" cm="1">
        <f t="array" ref="I481">IF(INDEX(Сечение, ROW(N479)) = "", "", INDEX(Сечение, ROW(N479)))</f>
        <v/>
      </c>
      <c r="J481" s="119" t="str" cm="1">
        <f t="array" ref="J481">IF(INDEX(Фаза, ROW(O479)) = "", "", INDEX(Фаза, ROW(O479)))</f>
        <v/>
      </c>
      <c r="K481" s="119" t="str" cm="1">
        <f t="array" ref="K481">IF(INDEX(РЕ, ROW(P479)) = "", "", INDEX(РЕ, ROW(P479)))</f>
        <v/>
      </c>
      <c r="L481" s="119" t="str" cm="1">
        <f t="array" ref="L481">IF(INDEX(Класс, ROW(S479)) = "", "", INDEX(Класс, ROW(S479)))</f>
        <v/>
      </c>
      <c r="M481" s="119" t="str" cm="1">
        <f t="array" ref="M481">IF(INDEX(Установленная_мощность, ROW(U479)) = "", "", INDEX(Установленная_мощность, ROW(U479)))</f>
        <v/>
      </c>
      <c r="N481" s="119" t="str" cm="1">
        <f t="array" ref="N481">IF(INDEX(Расчетный_ток, ROW(V479)) = "", "", INDEX(Расчетный_ток, ROW(V479)))</f>
        <v/>
      </c>
      <c r="O481" s="119" t="str" cm="1">
        <f t="array" ref="O481">IF(INDEX(Наименование_потребителя, ROW(W479)) = "", "", INDEX(Наименование_потребителя, ROW(W479)))</f>
        <v/>
      </c>
      <c r="P481" s="119" t="str" cm="1">
        <f t="array" ref="P481">IF(INDEX(Условное_обозначение, ROW(X479)) = "", "", INDEX(Условное_обозначение, ROW(X479)))</f>
        <v/>
      </c>
    </row>
    <row r="482" spans="1:16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IF(INDEX(Тип, ROW(H480)) = "", "", INDEX(Тип, ROW(H480)))</f>
        <v/>
      </c>
      <c r="D482" s="119" t="str" cm="1">
        <f t="array" ref="D482">IF(INDEX(Автомат, ROW(I480)) = "", "", INDEX(Автомат, ROW(I480)))</f>
        <v/>
      </c>
      <c r="E482" s="119" t="str" cm="1">
        <f t="array" ref="E482">IF(INDEX(Производитель, ROW(J480)) = "", "", INDEX(Производитель, ROW(J480)))</f>
        <v/>
      </c>
      <c r="F482" s="119" t="str" cm="1">
        <f t="array" ref="F482">IF(INDEX(Номинал, ROW(K480)) = "", "", INDEX(Номинал, ROW(K480)))</f>
        <v/>
      </c>
      <c r="G482" s="119" t="str" cm="1">
        <f t="array" ref="G482">IF(INDEX(Ток_утечки_УЗО, ROW(L480)) = "", "", INDEX(Ток_утечки_УЗО, ROW(L480)))</f>
        <v/>
      </c>
      <c r="H482" s="119" t="str" cm="1">
        <f t="array" ref="H482">IF(INDEX(Марка_кабеля, ROW(M480)) = "", "", INDEX(Марка_кабеля, ROW(M480)))</f>
        <v/>
      </c>
      <c r="I482" s="119" t="str" cm="1">
        <f t="array" ref="I482">IF(INDEX(Сечение, ROW(N480)) = "", "", INDEX(Сечение, ROW(N480)))</f>
        <v/>
      </c>
      <c r="J482" s="119" t="str" cm="1">
        <f t="array" ref="J482">IF(INDEX(Фаза, ROW(O480)) = "", "", INDEX(Фаза, ROW(O480)))</f>
        <v/>
      </c>
      <c r="K482" s="119" t="str" cm="1">
        <f t="array" ref="K482">IF(INDEX(РЕ, ROW(P480)) = "", "", INDEX(РЕ, ROW(P480)))</f>
        <v/>
      </c>
      <c r="L482" s="119" t="str" cm="1">
        <f t="array" ref="L482">IF(INDEX(Класс, ROW(S480)) = "", "", INDEX(Класс, ROW(S480)))</f>
        <v/>
      </c>
      <c r="M482" s="119" t="str" cm="1">
        <f t="array" ref="M482">IF(INDEX(Установленная_мощность, ROW(U480)) = "", "", INDEX(Установленная_мощность, ROW(U480)))</f>
        <v/>
      </c>
      <c r="N482" s="119" t="str" cm="1">
        <f t="array" ref="N482">IF(INDEX(Расчетный_ток, ROW(V480)) = "", "", INDEX(Расчетный_ток, ROW(V480)))</f>
        <v/>
      </c>
      <c r="O482" s="119" t="str" cm="1">
        <f t="array" ref="O482">IF(INDEX(Наименование_потребителя, ROW(W480)) = "", "", INDEX(Наименование_потребителя, ROW(W480)))</f>
        <v/>
      </c>
      <c r="P482" s="119" t="str" cm="1">
        <f t="array" ref="P482">IF(INDEX(Условное_обозначение, ROW(X480)) = "", "", INDEX(Условное_обозначение, ROW(X480)))</f>
        <v/>
      </c>
    </row>
    <row r="483" spans="1:16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IF(INDEX(Тип, ROW(H481)) = "", "", INDEX(Тип, ROW(H481)))</f>
        <v/>
      </c>
      <c r="D483" s="119" t="str" cm="1">
        <f t="array" ref="D483">IF(INDEX(Автомат, ROW(I481)) = "", "", INDEX(Автомат, ROW(I481)))</f>
        <v/>
      </c>
      <c r="E483" s="119" t="str" cm="1">
        <f t="array" ref="E483">IF(INDEX(Производитель, ROW(J481)) = "", "", INDEX(Производитель, ROW(J481)))</f>
        <v/>
      </c>
      <c r="F483" s="119" t="str" cm="1">
        <f t="array" ref="F483">IF(INDEX(Номинал, ROW(K481)) = "", "", INDEX(Номинал, ROW(K481)))</f>
        <v/>
      </c>
      <c r="G483" s="119" t="str" cm="1">
        <f t="array" ref="G483">IF(INDEX(Ток_утечки_УЗО, ROW(L481)) = "", "", INDEX(Ток_утечки_УЗО, ROW(L481)))</f>
        <v/>
      </c>
      <c r="H483" s="119" t="str" cm="1">
        <f t="array" ref="H483">IF(INDEX(Марка_кабеля, ROW(M481)) = "", "", INDEX(Марка_кабеля, ROW(M481)))</f>
        <v/>
      </c>
      <c r="I483" s="119" t="str" cm="1">
        <f t="array" ref="I483">IF(INDEX(Сечение, ROW(N481)) = "", "", INDEX(Сечение, ROW(N481)))</f>
        <v/>
      </c>
      <c r="J483" s="119" t="str" cm="1">
        <f t="array" ref="J483">IF(INDEX(Фаза, ROW(O481)) = "", "", INDEX(Фаза, ROW(O481)))</f>
        <v/>
      </c>
      <c r="K483" s="119" t="str" cm="1">
        <f t="array" ref="K483">IF(INDEX(РЕ, ROW(P481)) = "", "", INDEX(РЕ, ROW(P481)))</f>
        <v/>
      </c>
      <c r="L483" s="119" t="str" cm="1">
        <f t="array" ref="L483">IF(INDEX(Класс, ROW(S481)) = "", "", INDEX(Класс, ROW(S481)))</f>
        <v/>
      </c>
      <c r="M483" s="119" t="str" cm="1">
        <f t="array" ref="M483">IF(INDEX(Установленная_мощность, ROW(U481)) = "", "", INDEX(Установленная_мощность, ROW(U481)))</f>
        <v/>
      </c>
      <c r="N483" s="119" t="str" cm="1">
        <f t="array" ref="N483">IF(INDEX(Расчетный_ток, ROW(V481)) = "", "", INDEX(Расчетный_ток, ROW(V481)))</f>
        <v/>
      </c>
      <c r="O483" s="119" t="str" cm="1">
        <f t="array" ref="O483">IF(INDEX(Наименование_потребителя, ROW(W481)) = "", "", INDEX(Наименование_потребителя, ROW(W481)))</f>
        <v/>
      </c>
      <c r="P483" s="119" t="str" cm="1">
        <f t="array" ref="P483">IF(INDEX(Условное_обозначение, ROW(X481)) = "", "", INDEX(Условное_обозначение, ROW(X481)))</f>
        <v/>
      </c>
    </row>
    <row r="484" spans="1:16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IF(INDEX(Тип, ROW(H482)) = "", "", INDEX(Тип, ROW(H482)))</f>
        <v/>
      </c>
      <c r="D484" s="119" t="str" cm="1">
        <f t="array" ref="D484">IF(INDEX(Автомат, ROW(I482)) = "", "", INDEX(Автомат, ROW(I482)))</f>
        <v/>
      </c>
      <c r="E484" s="119" t="str" cm="1">
        <f t="array" ref="E484">IF(INDEX(Производитель, ROW(J482)) = "", "", INDEX(Производитель, ROW(J482)))</f>
        <v/>
      </c>
      <c r="F484" s="119" t="str" cm="1">
        <f t="array" ref="F484">IF(INDEX(Номинал, ROW(K482)) = "", "", INDEX(Номинал, ROW(K482)))</f>
        <v/>
      </c>
      <c r="G484" s="119" t="str" cm="1">
        <f t="array" ref="G484">IF(INDEX(Ток_утечки_УЗО, ROW(L482)) = "", "", INDEX(Ток_утечки_УЗО, ROW(L482)))</f>
        <v/>
      </c>
      <c r="H484" s="119" t="str" cm="1">
        <f t="array" ref="H484">IF(INDEX(Марка_кабеля, ROW(M482)) = "", "", INDEX(Марка_кабеля, ROW(M482)))</f>
        <v/>
      </c>
      <c r="I484" s="119" t="str" cm="1">
        <f t="array" ref="I484">IF(INDEX(Сечение, ROW(N482)) = "", "", INDEX(Сечение, ROW(N482)))</f>
        <v/>
      </c>
      <c r="J484" s="119" t="str" cm="1">
        <f t="array" ref="J484">IF(INDEX(Фаза, ROW(O482)) = "", "", INDEX(Фаза, ROW(O482)))</f>
        <v/>
      </c>
      <c r="K484" s="119" t="str" cm="1">
        <f t="array" ref="K484">IF(INDEX(РЕ, ROW(P482)) = "", "", INDEX(РЕ, ROW(P482)))</f>
        <v/>
      </c>
      <c r="L484" s="119" t="str" cm="1">
        <f t="array" ref="L484">IF(INDEX(Класс, ROW(S482)) = "", "", INDEX(Класс, ROW(S482)))</f>
        <v/>
      </c>
      <c r="M484" s="119" t="str" cm="1">
        <f t="array" ref="M484">IF(INDEX(Установленная_мощность, ROW(U482)) = "", "", INDEX(Установленная_мощность, ROW(U482)))</f>
        <v/>
      </c>
      <c r="N484" s="119" t="str" cm="1">
        <f t="array" ref="N484">IF(INDEX(Расчетный_ток, ROW(V482)) = "", "", INDEX(Расчетный_ток, ROW(V482)))</f>
        <v/>
      </c>
      <c r="O484" s="119" t="str" cm="1">
        <f t="array" ref="O484">IF(INDEX(Наименование_потребителя, ROW(W482)) = "", "", INDEX(Наименование_потребителя, ROW(W482)))</f>
        <v/>
      </c>
      <c r="P484" s="119" t="str" cm="1">
        <f t="array" ref="P484">IF(INDEX(Условное_обозначение, ROW(X482)) = "", "", INDEX(Условное_обозначение, ROW(X482)))</f>
        <v/>
      </c>
    </row>
    <row r="485" spans="1:16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IF(INDEX(Тип, ROW(H483)) = "", "", INDEX(Тип, ROW(H483)))</f>
        <v/>
      </c>
      <c r="D485" s="119" t="str" cm="1">
        <f t="array" ref="D485">IF(INDEX(Автомат, ROW(I483)) = "", "", INDEX(Автомат, ROW(I483)))</f>
        <v/>
      </c>
      <c r="E485" s="119" t="str" cm="1">
        <f t="array" ref="E485">IF(INDEX(Производитель, ROW(J483)) = "", "", INDEX(Производитель, ROW(J483)))</f>
        <v/>
      </c>
      <c r="F485" s="119" t="str" cm="1">
        <f t="array" ref="F485">IF(INDEX(Номинал, ROW(K483)) = "", "", INDEX(Номинал, ROW(K483)))</f>
        <v/>
      </c>
      <c r="G485" s="119" t="str" cm="1">
        <f t="array" ref="G485">IF(INDEX(Ток_утечки_УЗО, ROW(L483)) = "", "", INDEX(Ток_утечки_УЗО, ROW(L483)))</f>
        <v/>
      </c>
      <c r="H485" s="119" t="str" cm="1">
        <f t="array" ref="H485">IF(INDEX(Марка_кабеля, ROW(M483)) = "", "", INDEX(Марка_кабеля, ROW(M483)))</f>
        <v/>
      </c>
      <c r="I485" s="119" t="str" cm="1">
        <f t="array" ref="I485">IF(INDEX(Сечение, ROW(N483)) = "", "", INDEX(Сечение, ROW(N483)))</f>
        <v/>
      </c>
      <c r="J485" s="119" t="str" cm="1">
        <f t="array" ref="J485">IF(INDEX(Фаза, ROW(O483)) = "", "", INDEX(Фаза, ROW(O483)))</f>
        <v/>
      </c>
      <c r="K485" s="119" t="str" cm="1">
        <f t="array" ref="K485">IF(INDEX(РЕ, ROW(P483)) = "", "", INDEX(РЕ, ROW(P483)))</f>
        <v/>
      </c>
      <c r="L485" s="119" t="str" cm="1">
        <f t="array" ref="L485">IF(INDEX(Класс, ROW(S483)) = "", "", INDEX(Класс, ROW(S483)))</f>
        <v/>
      </c>
      <c r="M485" s="119" t="str" cm="1">
        <f t="array" ref="M485">IF(INDEX(Установленная_мощность, ROW(U483)) = "", "", INDEX(Установленная_мощность, ROW(U483)))</f>
        <v/>
      </c>
      <c r="N485" s="119" t="str" cm="1">
        <f t="array" ref="N485">IF(INDEX(Расчетный_ток, ROW(V483)) = "", "", INDEX(Расчетный_ток, ROW(V483)))</f>
        <v/>
      </c>
      <c r="O485" s="119" t="str" cm="1">
        <f t="array" ref="O485">IF(INDEX(Наименование_потребителя, ROW(W483)) = "", "", INDEX(Наименование_потребителя, ROW(W483)))</f>
        <v/>
      </c>
      <c r="P485" s="119" t="str" cm="1">
        <f t="array" ref="P485">IF(INDEX(Условное_обозначение, ROW(X483)) = "", "", INDEX(Условное_обозначение, ROW(X483)))</f>
        <v/>
      </c>
    </row>
    <row r="486" spans="1:16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IF(INDEX(Тип, ROW(H484)) = "", "", INDEX(Тип, ROW(H484)))</f>
        <v/>
      </c>
      <c r="D486" s="119" t="str" cm="1">
        <f t="array" ref="D486">IF(INDEX(Автомат, ROW(I484)) = "", "", INDEX(Автомат, ROW(I484)))</f>
        <v/>
      </c>
      <c r="E486" s="119" t="str" cm="1">
        <f t="array" ref="E486">IF(INDEX(Производитель, ROW(J484)) = "", "", INDEX(Производитель, ROW(J484)))</f>
        <v/>
      </c>
      <c r="F486" s="119" t="str" cm="1">
        <f t="array" ref="F486">IF(INDEX(Номинал, ROW(K484)) = "", "", INDEX(Номинал, ROW(K484)))</f>
        <v/>
      </c>
      <c r="G486" s="119" t="str" cm="1">
        <f t="array" ref="G486">IF(INDEX(Ток_утечки_УЗО, ROW(L484)) = "", "", INDEX(Ток_утечки_УЗО, ROW(L484)))</f>
        <v/>
      </c>
      <c r="H486" s="119" t="str" cm="1">
        <f t="array" ref="H486">IF(INDEX(Марка_кабеля, ROW(M484)) = "", "", INDEX(Марка_кабеля, ROW(M484)))</f>
        <v/>
      </c>
      <c r="I486" s="119" t="str" cm="1">
        <f t="array" ref="I486">IF(INDEX(Сечение, ROW(N484)) = "", "", INDEX(Сечение, ROW(N484)))</f>
        <v/>
      </c>
      <c r="J486" s="119" t="str" cm="1">
        <f t="array" ref="J486">IF(INDEX(Фаза, ROW(O484)) = "", "", INDEX(Фаза, ROW(O484)))</f>
        <v/>
      </c>
      <c r="K486" s="119" t="str" cm="1">
        <f t="array" ref="K486">IF(INDEX(РЕ, ROW(P484)) = "", "", INDEX(РЕ, ROW(P484)))</f>
        <v/>
      </c>
      <c r="L486" s="119" t="str" cm="1">
        <f t="array" ref="L486">IF(INDEX(Класс, ROW(S484)) = "", "", INDEX(Класс, ROW(S484)))</f>
        <v/>
      </c>
      <c r="M486" s="119" t="str" cm="1">
        <f t="array" ref="M486">IF(INDEX(Установленная_мощность, ROW(U484)) = "", "", INDEX(Установленная_мощность, ROW(U484)))</f>
        <v/>
      </c>
      <c r="N486" s="119" t="str" cm="1">
        <f t="array" ref="N486">IF(INDEX(Расчетный_ток, ROW(V484)) = "", "", INDEX(Расчетный_ток, ROW(V484)))</f>
        <v/>
      </c>
      <c r="O486" s="119" t="str" cm="1">
        <f t="array" ref="O486">IF(INDEX(Наименование_потребителя, ROW(W484)) = "", "", INDEX(Наименование_потребителя, ROW(W484)))</f>
        <v/>
      </c>
      <c r="P486" s="119" t="str" cm="1">
        <f t="array" ref="P486">IF(INDEX(Условное_обозначение, ROW(X484)) = "", "", INDEX(Условное_обозначение, ROW(X484)))</f>
        <v/>
      </c>
    </row>
    <row r="487" spans="1:16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IF(INDEX(Тип, ROW(H485)) = "", "", INDEX(Тип, ROW(H485)))</f>
        <v/>
      </c>
      <c r="D487" s="119" t="str" cm="1">
        <f t="array" ref="D487">IF(INDEX(Автомат, ROW(I485)) = "", "", INDEX(Автомат, ROW(I485)))</f>
        <v/>
      </c>
      <c r="E487" s="119" t="str" cm="1">
        <f t="array" ref="E487">IF(INDEX(Производитель, ROW(J485)) = "", "", INDEX(Производитель, ROW(J485)))</f>
        <v/>
      </c>
      <c r="F487" s="119" t="str" cm="1">
        <f t="array" ref="F487">IF(INDEX(Номинал, ROW(K485)) = "", "", INDEX(Номинал, ROW(K485)))</f>
        <v/>
      </c>
      <c r="G487" s="119" t="str" cm="1">
        <f t="array" ref="G487">IF(INDEX(Ток_утечки_УЗО, ROW(L485)) = "", "", INDEX(Ток_утечки_УЗО, ROW(L485)))</f>
        <v/>
      </c>
      <c r="H487" s="119" t="str" cm="1">
        <f t="array" ref="H487">IF(INDEX(Марка_кабеля, ROW(M485)) = "", "", INDEX(Марка_кабеля, ROW(M485)))</f>
        <v/>
      </c>
      <c r="I487" s="119" t="str" cm="1">
        <f t="array" ref="I487">IF(INDEX(Сечение, ROW(N485)) = "", "", INDEX(Сечение, ROW(N485)))</f>
        <v/>
      </c>
      <c r="J487" s="119" t="str" cm="1">
        <f t="array" ref="J487">IF(INDEX(Фаза, ROW(O485)) = "", "", INDEX(Фаза, ROW(O485)))</f>
        <v/>
      </c>
      <c r="K487" s="119" t="str" cm="1">
        <f t="array" ref="K487">IF(INDEX(РЕ, ROW(P485)) = "", "", INDEX(РЕ, ROW(P485)))</f>
        <v/>
      </c>
      <c r="L487" s="119" t="str" cm="1">
        <f t="array" ref="L487">IF(INDEX(Класс, ROW(S485)) = "", "", INDEX(Класс, ROW(S485)))</f>
        <v/>
      </c>
      <c r="M487" s="119" t="str" cm="1">
        <f t="array" ref="M487">IF(INDEX(Установленная_мощность, ROW(U485)) = "", "", INDEX(Установленная_мощность, ROW(U485)))</f>
        <v/>
      </c>
      <c r="N487" s="119" t="str" cm="1">
        <f t="array" ref="N487">IF(INDEX(Расчетный_ток, ROW(V485)) = "", "", INDEX(Расчетный_ток, ROW(V485)))</f>
        <v/>
      </c>
      <c r="O487" s="119" t="str" cm="1">
        <f t="array" ref="O487">IF(INDEX(Наименование_потребителя, ROW(W485)) = "", "", INDEX(Наименование_потребителя, ROW(W485)))</f>
        <v/>
      </c>
      <c r="P487" s="119" t="str" cm="1">
        <f t="array" ref="P487">IF(INDEX(Условное_обозначение, ROW(X485)) = "", "", INDEX(Условное_обозначение, ROW(X485)))</f>
        <v/>
      </c>
    </row>
    <row r="488" spans="1:16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IF(INDEX(Тип, ROW(H486)) = "", "", INDEX(Тип, ROW(H486)))</f>
        <v/>
      </c>
      <c r="D488" s="119" t="str" cm="1">
        <f t="array" ref="D488">IF(INDEX(Автомат, ROW(I486)) = "", "", INDEX(Автомат, ROW(I486)))</f>
        <v/>
      </c>
      <c r="E488" s="119" t="str" cm="1">
        <f t="array" ref="E488">IF(INDEX(Производитель, ROW(J486)) = "", "", INDEX(Производитель, ROW(J486)))</f>
        <v/>
      </c>
      <c r="F488" s="119" t="str" cm="1">
        <f t="array" ref="F488">IF(INDEX(Номинал, ROW(K486)) = "", "", INDEX(Номинал, ROW(K486)))</f>
        <v/>
      </c>
      <c r="G488" s="119" t="str" cm="1">
        <f t="array" ref="G488">IF(INDEX(Ток_утечки_УЗО, ROW(L486)) = "", "", INDEX(Ток_утечки_УЗО, ROW(L486)))</f>
        <v/>
      </c>
      <c r="H488" s="119" t="str" cm="1">
        <f t="array" ref="H488">IF(INDEX(Марка_кабеля, ROW(M486)) = "", "", INDEX(Марка_кабеля, ROW(M486)))</f>
        <v/>
      </c>
      <c r="I488" s="119" t="str" cm="1">
        <f t="array" ref="I488">IF(INDEX(Сечение, ROW(N486)) = "", "", INDEX(Сечение, ROW(N486)))</f>
        <v/>
      </c>
      <c r="J488" s="119" t="str" cm="1">
        <f t="array" ref="J488">IF(INDEX(Фаза, ROW(O486)) = "", "", INDEX(Фаза, ROW(O486)))</f>
        <v/>
      </c>
      <c r="K488" s="119" t="str" cm="1">
        <f t="array" ref="K488">IF(INDEX(РЕ, ROW(P486)) = "", "", INDEX(РЕ, ROW(P486)))</f>
        <v/>
      </c>
      <c r="L488" s="119" t="str" cm="1">
        <f t="array" ref="L488">IF(INDEX(Класс, ROW(S486)) = "", "", INDEX(Класс, ROW(S486)))</f>
        <v/>
      </c>
      <c r="M488" s="119" t="str" cm="1">
        <f t="array" ref="M488">IF(INDEX(Установленная_мощность, ROW(U486)) = "", "", INDEX(Установленная_мощность, ROW(U486)))</f>
        <v/>
      </c>
      <c r="N488" s="119" t="str" cm="1">
        <f t="array" ref="N488">IF(INDEX(Расчетный_ток, ROW(V486)) = "", "", INDEX(Расчетный_ток, ROW(V486)))</f>
        <v/>
      </c>
      <c r="O488" s="119" t="str" cm="1">
        <f t="array" ref="O488">IF(INDEX(Наименование_потребителя, ROW(W486)) = "", "", INDEX(Наименование_потребителя, ROW(W486)))</f>
        <v/>
      </c>
      <c r="P488" s="119" t="str" cm="1">
        <f t="array" ref="P488">IF(INDEX(Условное_обозначение, ROW(X486)) = "", "", INDEX(Условное_обозначение, ROW(X486)))</f>
        <v/>
      </c>
    </row>
    <row r="489" spans="1:16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IF(INDEX(Тип, ROW(H487)) = "", "", INDEX(Тип, ROW(H487)))</f>
        <v/>
      </c>
      <c r="D489" s="119" t="str" cm="1">
        <f t="array" ref="D489">IF(INDEX(Автомат, ROW(I487)) = "", "", INDEX(Автомат, ROW(I487)))</f>
        <v/>
      </c>
      <c r="E489" s="119" t="str" cm="1">
        <f t="array" ref="E489">IF(INDEX(Производитель, ROW(J487)) = "", "", INDEX(Производитель, ROW(J487)))</f>
        <v/>
      </c>
      <c r="F489" s="119" t="str" cm="1">
        <f t="array" ref="F489">IF(INDEX(Номинал, ROW(K487)) = "", "", INDEX(Номинал, ROW(K487)))</f>
        <v/>
      </c>
      <c r="G489" s="119" t="str" cm="1">
        <f t="array" ref="G489">IF(INDEX(Ток_утечки_УЗО, ROW(L487)) = "", "", INDEX(Ток_утечки_УЗО, ROW(L487)))</f>
        <v/>
      </c>
      <c r="H489" s="119" t="str" cm="1">
        <f t="array" ref="H489">IF(INDEX(Марка_кабеля, ROW(M487)) = "", "", INDEX(Марка_кабеля, ROW(M487)))</f>
        <v/>
      </c>
      <c r="I489" s="119" t="str" cm="1">
        <f t="array" ref="I489">IF(INDEX(Сечение, ROW(N487)) = "", "", INDEX(Сечение, ROW(N487)))</f>
        <v/>
      </c>
      <c r="J489" s="119" t="str" cm="1">
        <f t="array" ref="J489">IF(INDEX(Фаза, ROW(O487)) = "", "", INDEX(Фаза, ROW(O487)))</f>
        <v/>
      </c>
      <c r="K489" s="119" t="str" cm="1">
        <f t="array" ref="K489">IF(INDEX(РЕ, ROW(P487)) = "", "", INDEX(РЕ, ROW(P487)))</f>
        <v/>
      </c>
      <c r="L489" s="119" t="str" cm="1">
        <f t="array" ref="L489">IF(INDEX(Класс, ROW(S487)) = "", "", INDEX(Класс, ROW(S487)))</f>
        <v/>
      </c>
      <c r="M489" s="119" t="str" cm="1">
        <f t="array" ref="M489">IF(INDEX(Установленная_мощность, ROW(U487)) = "", "", INDEX(Установленная_мощность, ROW(U487)))</f>
        <v/>
      </c>
      <c r="N489" s="119" t="str" cm="1">
        <f t="array" ref="N489">IF(INDEX(Расчетный_ток, ROW(V487)) = "", "", INDEX(Расчетный_ток, ROW(V487)))</f>
        <v/>
      </c>
      <c r="O489" s="119" t="str" cm="1">
        <f t="array" ref="O489">IF(INDEX(Наименование_потребителя, ROW(W487)) = "", "", INDEX(Наименование_потребителя, ROW(W487)))</f>
        <v/>
      </c>
      <c r="P489" s="119" t="str" cm="1">
        <f t="array" ref="P489">IF(INDEX(Условное_обозначение, ROW(X487)) = "", "", INDEX(Условное_обозначение, ROW(X487)))</f>
        <v/>
      </c>
    </row>
    <row r="490" spans="1:16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IF(INDEX(Тип, ROW(H488)) = "", "", INDEX(Тип, ROW(H488)))</f>
        <v/>
      </c>
      <c r="D490" s="119" t="str" cm="1">
        <f t="array" ref="D490">IF(INDEX(Автомат, ROW(I488)) = "", "", INDEX(Автомат, ROW(I488)))</f>
        <v/>
      </c>
      <c r="E490" s="119" t="str" cm="1">
        <f t="array" ref="E490">IF(INDEX(Производитель, ROW(J488)) = "", "", INDEX(Производитель, ROW(J488)))</f>
        <v/>
      </c>
      <c r="F490" s="119" t="str" cm="1">
        <f t="array" ref="F490">IF(INDEX(Номинал, ROW(K488)) = "", "", INDEX(Номинал, ROW(K488)))</f>
        <v/>
      </c>
      <c r="G490" s="119" t="str" cm="1">
        <f t="array" ref="G490">IF(INDEX(Ток_утечки_УЗО, ROW(L488)) = "", "", INDEX(Ток_утечки_УЗО, ROW(L488)))</f>
        <v/>
      </c>
      <c r="H490" s="119" t="str" cm="1">
        <f t="array" ref="H490">IF(INDEX(Марка_кабеля, ROW(M488)) = "", "", INDEX(Марка_кабеля, ROW(M488)))</f>
        <v/>
      </c>
      <c r="I490" s="119" t="str" cm="1">
        <f t="array" ref="I490">IF(INDEX(Сечение, ROW(N488)) = "", "", INDEX(Сечение, ROW(N488)))</f>
        <v/>
      </c>
      <c r="J490" s="119" t="str" cm="1">
        <f t="array" ref="J490">IF(INDEX(Фаза, ROW(O488)) = "", "", INDEX(Фаза, ROW(O488)))</f>
        <v/>
      </c>
      <c r="K490" s="119" t="str" cm="1">
        <f t="array" ref="K490">IF(INDEX(РЕ, ROW(P488)) = "", "", INDEX(РЕ, ROW(P488)))</f>
        <v/>
      </c>
      <c r="L490" s="119" t="str" cm="1">
        <f t="array" ref="L490">IF(INDEX(Класс, ROW(S488)) = "", "", INDEX(Класс, ROW(S488)))</f>
        <v/>
      </c>
      <c r="M490" s="119" t="str" cm="1">
        <f t="array" ref="M490">IF(INDEX(Установленная_мощность, ROW(U488)) = "", "", INDEX(Установленная_мощность, ROW(U488)))</f>
        <v/>
      </c>
      <c r="N490" s="119" t="str" cm="1">
        <f t="array" ref="N490">IF(INDEX(Расчетный_ток, ROW(V488)) = "", "", INDEX(Расчетный_ток, ROW(V488)))</f>
        <v/>
      </c>
      <c r="O490" s="119" t="str" cm="1">
        <f t="array" ref="O490">IF(INDEX(Наименование_потребителя, ROW(W488)) = "", "", INDEX(Наименование_потребителя, ROW(W488)))</f>
        <v/>
      </c>
      <c r="P490" s="119" t="str" cm="1">
        <f t="array" ref="P490">IF(INDEX(Условное_обозначение, ROW(X488)) = "", "", INDEX(Условное_обозначение, ROW(X488)))</f>
        <v/>
      </c>
    </row>
    <row r="491" spans="1:16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IF(INDEX(Тип, ROW(H489)) = "", "", INDEX(Тип, ROW(H489)))</f>
        <v/>
      </c>
      <c r="D491" s="119" t="str" cm="1">
        <f t="array" ref="D491">IF(INDEX(Автомат, ROW(I489)) = "", "", INDEX(Автомат, ROW(I489)))</f>
        <v/>
      </c>
      <c r="E491" s="119" t="str" cm="1">
        <f t="array" ref="E491">IF(INDEX(Производитель, ROW(J489)) = "", "", INDEX(Производитель, ROW(J489)))</f>
        <v/>
      </c>
      <c r="F491" s="119" t="str" cm="1">
        <f t="array" ref="F491">IF(INDEX(Номинал, ROW(K489)) = "", "", INDEX(Номинал, ROW(K489)))</f>
        <v/>
      </c>
      <c r="G491" s="119" t="str" cm="1">
        <f t="array" ref="G491">IF(INDEX(Ток_утечки_УЗО, ROW(L489)) = "", "", INDEX(Ток_утечки_УЗО, ROW(L489)))</f>
        <v/>
      </c>
      <c r="H491" s="119" t="str" cm="1">
        <f t="array" ref="H491">IF(INDEX(Марка_кабеля, ROW(M489)) = "", "", INDEX(Марка_кабеля, ROW(M489)))</f>
        <v/>
      </c>
      <c r="I491" s="119" t="str" cm="1">
        <f t="array" ref="I491">IF(INDEX(Сечение, ROW(N489)) = "", "", INDEX(Сечение, ROW(N489)))</f>
        <v/>
      </c>
      <c r="J491" s="119" t="str" cm="1">
        <f t="array" ref="J491">IF(INDEX(Фаза, ROW(O489)) = "", "", INDEX(Фаза, ROW(O489)))</f>
        <v/>
      </c>
      <c r="K491" s="119" t="str" cm="1">
        <f t="array" ref="K491">IF(INDEX(РЕ, ROW(P489)) = "", "", INDEX(РЕ, ROW(P489)))</f>
        <v/>
      </c>
      <c r="L491" s="119" t="str" cm="1">
        <f t="array" ref="L491">IF(INDEX(Класс, ROW(S489)) = "", "", INDEX(Класс, ROW(S489)))</f>
        <v/>
      </c>
      <c r="M491" s="119" t="str" cm="1">
        <f t="array" ref="M491">IF(INDEX(Установленная_мощность, ROW(U489)) = "", "", INDEX(Установленная_мощность, ROW(U489)))</f>
        <v/>
      </c>
      <c r="N491" s="119" t="str" cm="1">
        <f t="array" ref="N491">IF(INDEX(Расчетный_ток, ROW(V489)) = "", "", INDEX(Расчетный_ток, ROW(V489)))</f>
        <v/>
      </c>
      <c r="O491" s="119" t="str" cm="1">
        <f t="array" ref="O491">IF(INDEX(Наименование_потребителя, ROW(W489)) = "", "", INDEX(Наименование_потребителя, ROW(W489)))</f>
        <v/>
      </c>
      <c r="P491" s="119" t="str" cm="1">
        <f t="array" ref="P491">IF(INDEX(Условное_обозначение, ROW(X489)) = "", "", INDEX(Условное_обозначение, ROW(X489)))</f>
        <v/>
      </c>
    </row>
    <row r="492" spans="1:16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IF(INDEX(Тип, ROW(H490)) = "", "", INDEX(Тип, ROW(H490)))</f>
        <v/>
      </c>
      <c r="D492" s="119" t="str" cm="1">
        <f t="array" ref="D492">IF(INDEX(Автомат, ROW(I490)) = "", "", INDEX(Автомат, ROW(I490)))</f>
        <v/>
      </c>
      <c r="E492" s="119" t="str" cm="1">
        <f t="array" ref="E492">IF(INDEX(Производитель, ROW(J490)) = "", "", INDEX(Производитель, ROW(J490)))</f>
        <v/>
      </c>
      <c r="F492" s="119" t="str" cm="1">
        <f t="array" ref="F492">IF(INDEX(Номинал, ROW(K490)) = "", "", INDEX(Номинал, ROW(K490)))</f>
        <v/>
      </c>
      <c r="G492" s="119" t="str" cm="1">
        <f t="array" ref="G492">IF(INDEX(Ток_утечки_УЗО, ROW(L490)) = "", "", INDEX(Ток_утечки_УЗО, ROW(L490)))</f>
        <v/>
      </c>
      <c r="H492" s="119" t="str" cm="1">
        <f t="array" ref="H492">IF(INDEX(Марка_кабеля, ROW(M490)) = "", "", INDEX(Марка_кабеля, ROW(M490)))</f>
        <v/>
      </c>
      <c r="I492" s="119" t="str" cm="1">
        <f t="array" ref="I492">IF(INDEX(Сечение, ROW(N490)) = "", "", INDEX(Сечение, ROW(N490)))</f>
        <v/>
      </c>
      <c r="J492" s="119" t="str" cm="1">
        <f t="array" ref="J492">IF(INDEX(Фаза, ROW(O490)) = "", "", INDEX(Фаза, ROW(O490)))</f>
        <v/>
      </c>
      <c r="K492" s="119" t="str" cm="1">
        <f t="array" ref="K492">IF(INDEX(РЕ, ROW(P490)) = "", "", INDEX(РЕ, ROW(P490)))</f>
        <v/>
      </c>
      <c r="L492" s="119" t="str" cm="1">
        <f t="array" ref="L492">IF(INDEX(Класс, ROW(S490)) = "", "", INDEX(Класс, ROW(S490)))</f>
        <v/>
      </c>
      <c r="M492" s="119" t="str" cm="1">
        <f t="array" ref="M492">IF(INDEX(Установленная_мощность, ROW(U490)) = "", "", INDEX(Установленная_мощность, ROW(U490)))</f>
        <v/>
      </c>
      <c r="N492" s="119" t="str" cm="1">
        <f t="array" ref="N492">IF(INDEX(Расчетный_ток, ROW(V490)) = "", "", INDEX(Расчетный_ток, ROW(V490)))</f>
        <v/>
      </c>
      <c r="O492" s="119" t="str" cm="1">
        <f t="array" ref="O492">IF(INDEX(Наименование_потребителя, ROW(W490)) = "", "", INDEX(Наименование_потребителя, ROW(W490)))</f>
        <v/>
      </c>
      <c r="P492" s="119" t="str" cm="1">
        <f t="array" ref="P492">IF(INDEX(Условное_обозначение, ROW(X490)) = "", "", INDEX(Условное_обозначение, ROW(X490)))</f>
        <v/>
      </c>
    </row>
    <row r="493" spans="1:16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IF(INDEX(Тип, ROW(H491)) = "", "", INDEX(Тип, ROW(H491)))</f>
        <v/>
      </c>
      <c r="D493" s="119" t="str" cm="1">
        <f t="array" ref="D493">IF(INDEX(Автомат, ROW(I491)) = "", "", INDEX(Автомат, ROW(I491)))</f>
        <v/>
      </c>
      <c r="E493" s="119" t="str" cm="1">
        <f t="array" ref="E493">IF(INDEX(Производитель, ROW(J491)) = "", "", INDEX(Производитель, ROW(J491)))</f>
        <v/>
      </c>
      <c r="F493" s="119" t="str" cm="1">
        <f t="array" ref="F493">IF(INDEX(Номинал, ROW(K491)) = "", "", INDEX(Номинал, ROW(K491)))</f>
        <v/>
      </c>
      <c r="G493" s="119" t="str" cm="1">
        <f t="array" ref="G493">IF(INDEX(Ток_утечки_УЗО, ROW(L491)) = "", "", INDEX(Ток_утечки_УЗО, ROW(L491)))</f>
        <v/>
      </c>
      <c r="H493" s="119" t="str" cm="1">
        <f t="array" ref="H493">IF(INDEX(Марка_кабеля, ROW(M491)) = "", "", INDEX(Марка_кабеля, ROW(M491)))</f>
        <v/>
      </c>
      <c r="I493" s="119" t="str" cm="1">
        <f t="array" ref="I493">IF(INDEX(Сечение, ROW(N491)) = "", "", INDEX(Сечение, ROW(N491)))</f>
        <v/>
      </c>
      <c r="J493" s="119" t="str" cm="1">
        <f t="array" ref="J493">IF(INDEX(Фаза, ROW(O491)) = "", "", INDEX(Фаза, ROW(O491)))</f>
        <v/>
      </c>
      <c r="K493" s="119" t="str" cm="1">
        <f t="array" ref="K493">IF(INDEX(РЕ, ROW(P491)) = "", "", INDEX(РЕ, ROW(P491)))</f>
        <v/>
      </c>
      <c r="L493" s="119" t="str" cm="1">
        <f t="array" ref="L493">IF(INDEX(Класс, ROW(S491)) = "", "", INDEX(Класс, ROW(S491)))</f>
        <v/>
      </c>
      <c r="M493" s="119" t="str" cm="1">
        <f t="array" ref="M493">IF(INDEX(Установленная_мощность, ROW(U491)) = "", "", INDEX(Установленная_мощность, ROW(U491)))</f>
        <v/>
      </c>
      <c r="N493" s="119" t="str" cm="1">
        <f t="array" ref="N493">IF(INDEX(Расчетный_ток, ROW(V491)) = "", "", INDEX(Расчетный_ток, ROW(V491)))</f>
        <v/>
      </c>
      <c r="O493" s="119" t="str" cm="1">
        <f t="array" ref="O493">IF(INDEX(Наименование_потребителя, ROW(W491)) = "", "", INDEX(Наименование_потребителя, ROW(W491)))</f>
        <v/>
      </c>
      <c r="P493" s="119" t="str" cm="1">
        <f t="array" ref="P493">IF(INDEX(Условное_обозначение, ROW(X491)) = "", "", INDEX(Условное_обозначение, ROW(X491)))</f>
        <v/>
      </c>
    </row>
    <row r="494" spans="1:16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IF(INDEX(Тип, ROW(H492)) = "", "", INDEX(Тип, ROW(H492)))</f>
        <v/>
      </c>
      <c r="D494" s="119" t="str" cm="1">
        <f t="array" ref="D494">IF(INDEX(Автомат, ROW(I492)) = "", "", INDEX(Автомат, ROW(I492)))</f>
        <v/>
      </c>
      <c r="E494" s="119" t="str" cm="1">
        <f t="array" ref="E494">IF(INDEX(Производитель, ROW(J492)) = "", "", INDEX(Производитель, ROW(J492)))</f>
        <v/>
      </c>
      <c r="F494" s="119" t="str" cm="1">
        <f t="array" ref="F494">IF(INDEX(Номинал, ROW(K492)) = "", "", INDEX(Номинал, ROW(K492)))</f>
        <v/>
      </c>
      <c r="G494" s="119" t="str" cm="1">
        <f t="array" ref="G494">IF(INDEX(Ток_утечки_УЗО, ROW(L492)) = "", "", INDEX(Ток_утечки_УЗО, ROW(L492)))</f>
        <v/>
      </c>
      <c r="H494" s="119" t="str" cm="1">
        <f t="array" ref="H494">IF(INDEX(Марка_кабеля, ROW(M492)) = "", "", INDEX(Марка_кабеля, ROW(M492)))</f>
        <v/>
      </c>
      <c r="I494" s="119" t="str" cm="1">
        <f t="array" ref="I494">IF(INDEX(Сечение, ROW(N492)) = "", "", INDEX(Сечение, ROW(N492)))</f>
        <v/>
      </c>
      <c r="J494" s="119" t="str" cm="1">
        <f t="array" ref="J494">IF(INDEX(Фаза, ROW(O492)) = "", "", INDEX(Фаза, ROW(O492)))</f>
        <v/>
      </c>
      <c r="K494" s="119" t="str" cm="1">
        <f t="array" ref="K494">IF(INDEX(РЕ, ROW(P492)) = "", "", INDEX(РЕ, ROW(P492)))</f>
        <v/>
      </c>
      <c r="L494" s="119" t="str" cm="1">
        <f t="array" ref="L494">IF(INDEX(Класс, ROW(S492)) = "", "", INDEX(Класс, ROW(S492)))</f>
        <v/>
      </c>
      <c r="M494" s="119" t="str" cm="1">
        <f t="array" ref="M494">IF(INDEX(Установленная_мощность, ROW(U492)) = "", "", INDEX(Установленная_мощность, ROW(U492)))</f>
        <v/>
      </c>
      <c r="N494" s="119" t="str" cm="1">
        <f t="array" ref="N494">IF(INDEX(Расчетный_ток, ROW(V492)) = "", "", INDEX(Расчетный_ток, ROW(V492)))</f>
        <v/>
      </c>
      <c r="O494" s="119" t="str" cm="1">
        <f t="array" ref="O494">IF(INDEX(Наименование_потребителя, ROW(W492)) = "", "", INDEX(Наименование_потребителя, ROW(W492)))</f>
        <v/>
      </c>
      <c r="P494" s="119" t="str" cm="1">
        <f t="array" ref="P494">IF(INDEX(Условное_обозначение, ROW(X492)) = "", "", INDEX(Условное_обозначение, ROW(X492)))</f>
        <v/>
      </c>
    </row>
    <row r="495" spans="1:16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IF(INDEX(Тип, ROW(H493)) = "", "", INDEX(Тип, ROW(H493)))</f>
        <v/>
      </c>
      <c r="D495" s="119" t="str" cm="1">
        <f t="array" ref="D495">IF(INDEX(Автомат, ROW(I493)) = "", "", INDEX(Автомат, ROW(I493)))</f>
        <v/>
      </c>
      <c r="E495" s="119" t="str" cm="1">
        <f t="array" ref="E495">IF(INDEX(Производитель, ROW(J493)) = "", "", INDEX(Производитель, ROW(J493)))</f>
        <v/>
      </c>
      <c r="F495" s="119" t="str" cm="1">
        <f t="array" ref="F495">IF(INDEX(Номинал, ROW(K493)) = "", "", INDEX(Номинал, ROW(K493)))</f>
        <v/>
      </c>
      <c r="G495" s="119" t="str" cm="1">
        <f t="array" ref="G495">IF(INDEX(Ток_утечки_УЗО, ROW(L493)) = "", "", INDEX(Ток_утечки_УЗО, ROW(L493)))</f>
        <v/>
      </c>
      <c r="H495" s="119" t="str" cm="1">
        <f t="array" ref="H495">IF(INDEX(Марка_кабеля, ROW(M493)) = "", "", INDEX(Марка_кабеля, ROW(M493)))</f>
        <v/>
      </c>
      <c r="I495" s="119" t="str" cm="1">
        <f t="array" ref="I495">IF(INDEX(Сечение, ROW(N493)) = "", "", INDEX(Сечение, ROW(N493)))</f>
        <v/>
      </c>
      <c r="J495" s="119" t="str" cm="1">
        <f t="array" ref="J495">IF(INDEX(Фаза, ROW(O493)) = "", "", INDEX(Фаза, ROW(O493)))</f>
        <v/>
      </c>
      <c r="K495" s="119" t="str" cm="1">
        <f t="array" ref="K495">IF(INDEX(РЕ, ROW(P493)) = "", "", INDEX(РЕ, ROW(P493)))</f>
        <v/>
      </c>
      <c r="L495" s="119" t="str" cm="1">
        <f t="array" ref="L495">IF(INDEX(Класс, ROW(S493)) = "", "", INDEX(Класс, ROW(S493)))</f>
        <v/>
      </c>
      <c r="M495" s="119" t="str" cm="1">
        <f t="array" ref="M495">IF(INDEX(Установленная_мощность, ROW(U493)) = "", "", INDEX(Установленная_мощность, ROW(U493)))</f>
        <v/>
      </c>
      <c r="N495" s="119" t="str" cm="1">
        <f t="array" ref="N495">IF(INDEX(Расчетный_ток, ROW(V493)) = "", "", INDEX(Расчетный_ток, ROW(V493)))</f>
        <v/>
      </c>
      <c r="O495" s="119" t="str" cm="1">
        <f t="array" ref="O495">IF(INDEX(Наименование_потребителя, ROW(W493)) = "", "", INDEX(Наименование_потребителя, ROW(W493)))</f>
        <v/>
      </c>
      <c r="P495" s="119" t="str" cm="1">
        <f t="array" ref="P495">IF(INDEX(Условное_обозначение, ROW(X493)) = "", "", INDEX(Условное_обозначение, ROW(X493)))</f>
        <v/>
      </c>
    </row>
    <row r="496" spans="1:16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IF(INDEX(Тип, ROW(H494)) = "", "", INDEX(Тип, ROW(H494)))</f>
        <v/>
      </c>
      <c r="D496" s="119" t="str" cm="1">
        <f t="array" ref="D496">IF(INDEX(Автомат, ROW(I494)) = "", "", INDEX(Автомат, ROW(I494)))</f>
        <v/>
      </c>
      <c r="E496" s="119" t="str" cm="1">
        <f t="array" ref="E496">IF(INDEX(Производитель, ROW(J494)) = "", "", INDEX(Производитель, ROW(J494)))</f>
        <v/>
      </c>
      <c r="F496" s="119" t="str" cm="1">
        <f t="array" ref="F496">IF(INDEX(Номинал, ROW(K494)) = "", "", INDEX(Номинал, ROW(K494)))</f>
        <v/>
      </c>
      <c r="G496" s="119" t="str" cm="1">
        <f t="array" ref="G496">IF(INDEX(Ток_утечки_УЗО, ROW(L494)) = "", "", INDEX(Ток_утечки_УЗО, ROW(L494)))</f>
        <v/>
      </c>
      <c r="H496" s="119" t="str" cm="1">
        <f t="array" ref="H496">IF(INDEX(Марка_кабеля, ROW(M494)) = "", "", INDEX(Марка_кабеля, ROW(M494)))</f>
        <v/>
      </c>
      <c r="I496" s="119" t="str" cm="1">
        <f t="array" ref="I496">IF(INDEX(Сечение, ROW(N494)) = "", "", INDEX(Сечение, ROW(N494)))</f>
        <v/>
      </c>
      <c r="J496" s="119" t="str" cm="1">
        <f t="array" ref="J496">IF(INDEX(Фаза, ROW(O494)) = "", "", INDEX(Фаза, ROW(O494)))</f>
        <v/>
      </c>
      <c r="K496" s="119" t="str" cm="1">
        <f t="array" ref="K496">IF(INDEX(РЕ, ROW(P494)) = "", "", INDEX(РЕ, ROW(P494)))</f>
        <v/>
      </c>
      <c r="L496" s="119" t="str" cm="1">
        <f t="array" ref="L496">IF(INDEX(Класс, ROW(S494)) = "", "", INDEX(Класс, ROW(S494)))</f>
        <v/>
      </c>
      <c r="M496" s="119" t="str" cm="1">
        <f t="array" ref="M496">IF(INDEX(Установленная_мощность, ROW(U494)) = "", "", INDEX(Установленная_мощность, ROW(U494)))</f>
        <v/>
      </c>
      <c r="N496" s="119" t="str" cm="1">
        <f t="array" ref="N496">IF(INDEX(Расчетный_ток, ROW(V494)) = "", "", INDEX(Расчетный_ток, ROW(V494)))</f>
        <v/>
      </c>
      <c r="O496" s="119" t="str" cm="1">
        <f t="array" ref="O496">IF(INDEX(Наименование_потребителя, ROW(W494)) = "", "", INDEX(Наименование_потребителя, ROW(W494)))</f>
        <v/>
      </c>
      <c r="P496" s="119" t="str" cm="1">
        <f t="array" ref="P496">IF(INDEX(Условное_обозначение, ROW(X494)) = "", "", INDEX(Условное_обозначение, ROW(X494)))</f>
        <v/>
      </c>
    </row>
    <row r="497" spans="1:16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IF(INDEX(Тип, ROW(H495)) = "", "", INDEX(Тип, ROW(H495)))</f>
        <v/>
      </c>
      <c r="D497" s="119" t="str" cm="1">
        <f t="array" ref="D497">IF(INDEX(Автомат, ROW(I495)) = "", "", INDEX(Автомат, ROW(I495)))</f>
        <v/>
      </c>
      <c r="E497" s="119" t="str" cm="1">
        <f t="array" ref="E497">IF(INDEX(Производитель, ROW(J495)) = "", "", INDEX(Производитель, ROW(J495)))</f>
        <v/>
      </c>
      <c r="F497" s="119" t="str" cm="1">
        <f t="array" ref="F497">IF(INDEX(Номинал, ROW(K495)) = "", "", INDEX(Номинал, ROW(K495)))</f>
        <v/>
      </c>
      <c r="G497" s="119" t="str" cm="1">
        <f t="array" ref="G497">IF(INDEX(Ток_утечки_УЗО, ROW(L495)) = "", "", INDEX(Ток_утечки_УЗО, ROW(L495)))</f>
        <v/>
      </c>
      <c r="H497" s="119" t="str" cm="1">
        <f t="array" ref="H497">IF(INDEX(Марка_кабеля, ROW(M495)) = "", "", INDEX(Марка_кабеля, ROW(M495)))</f>
        <v/>
      </c>
      <c r="I497" s="119" t="str" cm="1">
        <f t="array" ref="I497">IF(INDEX(Сечение, ROW(N495)) = "", "", INDEX(Сечение, ROW(N495)))</f>
        <v/>
      </c>
      <c r="J497" s="119" t="str" cm="1">
        <f t="array" ref="J497">IF(INDEX(Фаза, ROW(O495)) = "", "", INDEX(Фаза, ROW(O495)))</f>
        <v/>
      </c>
      <c r="K497" s="119" t="str" cm="1">
        <f t="array" ref="K497">IF(INDEX(РЕ, ROW(P495)) = "", "", INDEX(РЕ, ROW(P495)))</f>
        <v/>
      </c>
      <c r="L497" s="119" t="str" cm="1">
        <f t="array" ref="L497">IF(INDEX(Класс, ROW(S495)) = "", "", INDEX(Класс, ROW(S495)))</f>
        <v/>
      </c>
      <c r="M497" s="119" t="str" cm="1">
        <f t="array" ref="M497">IF(INDEX(Установленная_мощность, ROW(U495)) = "", "", INDEX(Установленная_мощность, ROW(U495)))</f>
        <v/>
      </c>
      <c r="N497" s="119" t="str" cm="1">
        <f t="array" ref="N497">IF(INDEX(Расчетный_ток, ROW(V495)) = "", "", INDEX(Расчетный_ток, ROW(V495)))</f>
        <v/>
      </c>
      <c r="O497" s="119" t="str" cm="1">
        <f t="array" ref="O497">IF(INDEX(Наименование_потребителя, ROW(W495)) = "", "", INDEX(Наименование_потребителя, ROW(W495)))</f>
        <v/>
      </c>
      <c r="P497" s="119" t="str" cm="1">
        <f t="array" ref="P497">IF(INDEX(Условное_обозначение, ROW(X495)) = "", "", INDEX(Условное_обозначение, ROW(X495)))</f>
        <v/>
      </c>
    </row>
    <row r="498" spans="1:16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IF(INDEX(Тип, ROW(H496)) = "", "", INDEX(Тип, ROW(H496)))</f>
        <v/>
      </c>
      <c r="D498" s="119" t="str" cm="1">
        <f t="array" ref="D498">IF(INDEX(Автомат, ROW(I496)) = "", "", INDEX(Автомат, ROW(I496)))</f>
        <v/>
      </c>
      <c r="E498" s="119" t="str" cm="1">
        <f t="array" ref="E498">IF(INDEX(Производитель, ROW(J496)) = "", "", INDEX(Производитель, ROW(J496)))</f>
        <v/>
      </c>
      <c r="F498" s="119" t="str" cm="1">
        <f t="array" ref="F498">IF(INDEX(Номинал, ROW(K496)) = "", "", INDEX(Номинал, ROW(K496)))</f>
        <v/>
      </c>
      <c r="G498" s="119" t="str" cm="1">
        <f t="array" ref="G498">IF(INDEX(Ток_утечки_УЗО, ROW(L496)) = "", "", INDEX(Ток_утечки_УЗО, ROW(L496)))</f>
        <v/>
      </c>
      <c r="H498" s="119" t="str" cm="1">
        <f t="array" ref="H498">IF(INDEX(Марка_кабеля, ROW(M496)) = "", "", INDEX(Марка_кабеля, ROW(M496)))</f>
        <v/>
      </c>
      <c r="I498" s="119" t="str" cm="1">
        <f t="array" ref="I498">IF(INDEX(Сечение, ROW(N496)) = "", "", INDEX(Сечение, ROW(N496)))</f>
        <v/>
      </c>
      <c r="J498" s="119" t="str" cm="1">
        <f t="array" ref="J498">IF(INDEX(Фаза, ROW(O496)) = "", "", INDEX(Фаза, ROW(O496)))</f>
        <v/>
      </c>
      <c r="K498" s="119" t="str" cm="1">
        <f t="array" ref="K498">IF(INDEX(РЕ, ROW(P496)) = "", "", INDEX(РЕ, ROW(P496)))</f>
        <v/>
      </c>
      <c r="L498" s="119" t="str" cm="1">
        <f t="array" ref="L498">IF(INDEX(Класс, ROW(S496)) = "", "", INDEX(Класс, ROW(S496)))</f>
        <v/>
      </c>
      <c r="M498" s="119" t="str" cm="1">
        <f t="array" ref="M498">IF(INDEX(Установленная_мощность, ROW(U496)) = "", "", INDEX(Установленная_мощность, ROW(U496)))</f>
        <v/>
      </c>
      <c r="N498" s="119" t="str" cm="1">
        <f t="array" ref="N498">IF(INDEX(Расчетный_ток, ROW(V496)) = "", "", INDEX(Расчетный_ток, ROW(V496)))</f>
        <v/>
      </c>
      <c r="O498" s="119" t="str" cm="1">
        <f t="array" ref="O498">IF(INDEX(Наименование_потребителя, ROW(W496)) = "", "", INDEX(Наименование_потребителя, ROW(W496)))</f>
        <v/>
      </c>
      <c r="P498" s="119" t="str" cm="1">
        <f t="array" ref="P498">IF(INDEX(Условное_обозначение, ROW(X496)) = "", "", INDEX(Условное_обозначение, ROW(X496)))</f>
        <v/>
      </c>
    </row>
    <row r="499" spans="1:16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IF(INDEX(Тип, ROW(H497)) = "", "", INDEX(Тип, ROW(H497)))</f>
        <v/>
      </c>
      <c r="D499" s="119" t="str" cm="1">
        <f t="array" ref="D499">IF(INDEX(Автомат, ROW(I497)) = "", "", INDEX(Автомат, ROW(I497)))</f>
        <v/>
      </c>
      <c r="E499" s="119" t="str" cm="1">
        <f t="array" ref="E499">IF(INDEX(Производитель, ROW(J497)) = "", "", INDEX(Производитель, ROW(J497)))</f>
        <v/>
      </c>
      <c r="F499" s="119" t="str" cm="1">
        <f t="array" ref="F499">IF(INDEX(Номинал, ROW(K497)) = "", "", INDEX(Номинал, ROW(K497)))</f>
        <v/>
      </c>
      <c r="G499" s="119" t="str" cm="1">
        <f t="array" ref="G499">IF(INDEX(Ток_утечки_УЗО, ROW(L497)) = "", "", INDEX(Ток_утечки_УЗО, ROW(L497)))</f>
        <v/>
      </c>
      <c r="H499" s="119" t="str" cm="1">
        <f t="array" ref="H499">IF(INDEX(Марка_кабеля, ROW(M497)) = "", "", INDEX(Марка_кабеля, ROW(M497)))</f>
        <v/>
      </c>
      <c r="I499" s="119" t="str" cm="1">
        <f t="array" ref="I499">IF(INDEX(Сечение, ROW(N497)) = "", "", INDEX(Сечение, ROW(N497)))</f>
        <v/>
      </c>
      <c r="J499" s="119" t="str" cm="1">
        <f t="array" ref="J499">IF(INDEX(Фаза, ROW(O497)) = "", "", INDEX(Фаза, ROW(O497)))</f>
        <v/>
      </c>
      <c r="K499" s="119" t="str" cm="1">
        <f t="array" ref="K499">IF(INDEX(РЕ, ROW(P497)) = "", "", INDEX(РЕ, ROW(P497)))</f>
        <v/>
      </c>
      <c r="L499" s="119" t="str" cm="1">
        <f t="array" ref="L499">IF(INDEX(Класс, ROW(S497)) = "", "", INDEX(Класс, ROW(S497)))</f>
        <v/>
      </c>
      <c r="M499" s="119" t="str" cm="1">
        <f t="array" ref="M499">IF(INDEX(Установленная_мощность, ROW(U497)) = "", "", INDEX(Установленная_мощность, ROW(U497)))</f>
        <v/>
      </c>
      <c r="N499" s="119" t="str" cm="1">
        <f t="array" ref="N499">IF(INDEX(Расчетный_ток, ROW(V497)) = "", "", INDEX(Расчетный_ток, ROW(V497)))</f>
        <v/>
      </c>
      <c r="O499" s="119" t="str" cm="1">
        <f t="array" ref="O499">IF(INDEX(Наименование_потребителя, ROW(W497)) = "", "", INDEX(Наименование_потребителя, ROW(W497)))</f>
        <v/>
      </c>
      <c r="P499" s="119" t="str" cm="1">
        <f t="array" ref="P499">IF(INDEX(Условное_обозначение, ROW(X497)) = "", "", INDEX(Условное_обозначение, ROW(X497)))</f>
        <v/>
      </c>
    </row>
    <row r="500" spans="1:16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IF(INDEX(Тип, ROW(H498)) = "", "", INDEX(Тип, ROW(H498)))</f>
        <v/>
      </c>
      <c r="D500" s="119" t="str" cm="1">
        <f t="array" ref="D500">IF(INDEX(Автомат, ROW(I498)) = "", "", INDEX(Автомат, ROW(I498)))</f>
        <v/>
      </c>
      <c r="E500" s="119" t="str" cm="1">
        <f t="array" ref="E500">IF(INDEX(Производитель, ROW(J498)) = "", "", INDEX(Производитель, ROW(J498)))</f>
        <v/>
      </c>
      <c r="F500" s="119" t="str" cm="1">
        <f t="array" ref="F500">IF(INDEX(Номинал, ROW(K498)) = "", "", INDEX(Номинал, ROW(K498)))</f>
        <v/>
      </c>
      <c r="G500" s="119" t="str" cm="1">
        <f t="array" ref="G500">IF(INDEX(Ток_утечки_УЗО, ROW(L498)) = "", "", INDEX(Ток_утечки_УЗО, ROW(L498)))</f>
        <v/>
      </c>
      <c r="H500" s="119" t="str" cm="1">
        <f t="array" ref="H500">IF(INDEX(Марка_кабеля, ROW(M498)) = "", "", INDEX(Марка_кабеля, ROW(M498)))</f>
        <v/>
      </c>
      <c r="I500" s="119" t="str" cm="1">
        <f t="array" ref="I500">IF(INDEX(Сечение, ROW(N498)) = "", "", INDEX(Сечение, ROW(N498)))</f>
        <v/>
      </c>
      <c r="J500" s="119" t="str" cm="1">
        <f t="array" ref="J500">IF(INDEX(Фаза, ROW(O498)) = "", "", INDEX(Фаза, ROW(O498)))</f>
        <v/>
      </c>
      <c r="K500" s="119" t="str" cm="1">
        <f t="array" ref="K500">IF(INDEX(РЕ, ROW(P498)) = "", "", INDEX(РЕ, ROW(P498)))</f>
        <v/>
      </c>
      <c r="L500" s="119" t="str" cm="1">
        <f t="array" ref="L500">IF(INDEX(Класс, ROW(S498)) = "", "", INDEX(Класс, ROW(S498)))</f>
        <v/>
      </c>
      <c r="M500" s="119" t="str" cm="1">
        <f t="array" ref="M500">IF(INDEX(Установленная_мощность, ROW(U498)) = "", "", INDEX(Установленная_мощность, ROW(U498)))</f>
        <v/>
      </c>
      <c r="N500" s="119" t="str" cm="1">
        <f t="array" ref="N500">IF(INDEX(Расчетный_ток, ROW(V498)) = "", "", INDEX(Расчетный_ток, ROW(V498)))</f>
        <v/>
      </c>
      <c r="O500" s="119" t="str" cm="1">
        <f t="array" ref="O500">IF(INDEX(Наименование_потребителя, ROW(W498)) = "", "", INDEX(Наименование_потребителя, ROW(W498)))</f>
        <v/>
      </c>
      <c r="P500" s="119" t="str" cm="1">
        <f t="array" ref="P500">IF(INDEX(Условное_обозначение, ROW(X498)) = "", "", INDEX(Условное_обозначение, ROW(X498)))</f>
        <v/>
      </c>
    </row>
    <row r="501" spans="1:16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IF(INDEX(Тип, ROW(H499)) = "", "", INDEX(Тип, ROW(H499)))</f>
        <v/>
      </c>
      <c r="D501" s="119" t="str" cm="1">
        <f t="array" ref="D501">IF(INDEX(Автомат, ROW(I499)) = "", "", INDEX(Автомат, ROW(I499)))</f>
        <v/>
      </c>
      <c r="E501" s="119" t="str" cm="1">
        <f t="array" ref="E501">IF(INDEX(Производитель, ROW(J499)) = "", "", INDEX(Производитель, ROW(J499)))</f>
        <v/>
      </c>
      <c r="F501" s="119" t="str" cm="1">
        <f t="array" ref="F501">IF(INDEX(Номинал, ROW(K499)) = "", "", INDEX(Номинал, ROW(K499)))</f>
        <v/>
      </c>
      <c r="G501" s="119" t="str" cm="1">
        <f t="array" ref="G501">IF(INDEX(Ток_утечки_УЗО, ROW(L499)) = "", "", INDEX(Ток_утечки_УЗО, ROW(L499)))</f>
        <v/>
      </c>
      <c r="H501" s="119" t="str" cm="1">
        <f t="array" ref="H501">IF(INDEX(Марка_кабеля, ROW(M499)) = "", "", INDEX(Марка_кабеля, ROW(M499)))</f>
        <v/>
      </c>
      <c r="I501" s="119" t="str" cm="1">
        <f t="array" ref="I501">IF(INDEX(Сечение, ROW(N499)) = "", "", INDEX(Сечение, ROW(N499)))</f>
        <v/>
      </c>
      <c r="J501" s="119" t="str" cm="1">
        <f t="array" ref="J501">IF(INDEX(Фаза, ROW(O499)) = "", "", INDEX(Фаза, ROW(O499)))</f>
        <v/>
      </c>
      <c r="K501" s="119" t="str" cm="1">
        <f t="array" ref="K501">IF(INDEX(РЕ, ROW(P499)) = "", "", INDEX(РЕ, ROW(P499)))</f>
        <v/>
      </c>
      <c r="L501" s="119" t="str" cm="1">
        <f t="array" ref="L501">IF(INDEX(Класс, ROW(S499)) = "", "", INDEX(Класс, ROW(S499)))</f>
        <v/>
      </c>
      <c r="M501" s="119" t="str" cm="1">
        <f t="array" ref="M501">IF(INDEX(Установленная_мощность, ROW(U499)) = "", "", INDEX(Установленная_мощность, ROW(U499)))</f>
        <v/>
      </c>
      <c r="N501" s="119" t="str" cm="1">
        <f t="array" ref="N501">IF(INDEX(Расчетный_ток, ROW(V499)) = "", "", INDEX(Расчетный_ток, ROW(V499)))</f>
        <v/>
      </c>
      <c r="O501" s="119" t="str" cm="1">
        <f t="array" ref="O501">IF(INDEX(Наименование_потребителя, ROW(W499)) = "", "", INDEX(Наименование_потребителя, ROW(W499)))</f>
        <v/>
      </c>
      <c r="P501" s="119" t="str" cm="1">
        <f t="array" ref="P501">IF(INDEX(Условное_обозначение, ROW(X499)) = "", "", INDEX(Условное_обозначение, ROW(X499)))</f>
        <v/>
      </c>
    </row>
    <row r="502" spans="1:16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IF(INDEX(Тип, ROW(H500)) = "", "", INDEX(Тип, ROW(H500)))</f>
        <v/>
      </c>
      <c r="D502" s="119" t="str" cm="1">
        <f t="array" ref="D502">IF(INDEX(Автомат, ROW(I500)) = "", "", INDEX(Автомат, ROW(I500)))</f>
        <v/>
      </c>
      <c r="E502" s="119" t="str" cm="1">
        <f t="array" ref="E502">IF(INDEX(Производитель, ROW(J500)) = "", "", INDEX(Производитель, ROW(J500)))</f>
        <v/>
      </c>
      <c r="F502" s="119" t="str" cm="1">
        <f t="array" ref="F502">IF(INDEX(Номинал, ROW(K500)) = "", "", INDEX(Номинал, ROW(K500)))</f>
        <v/>
      </c>
      <c r="G502" s="119" t="str" cm="1">
        <f t="array" ref="G502">IF(INDEX(Ток_утечки_УЗО, ROW(L500)) = "", "", INDEX(Ток_утечки_УЗО, ROW(L500)))</f>
        <v/>
      </c>
      <c r="H502" s="119" t="str" cm="1">
        <f t="array" ref="H502">IF(INDEX(Марка_кабеля, ROW(M500)) = "", "", INDEX(Марка_кабеля, ROW(M500)))</f>
        <v/>
      </c>
      <c r="I502" s="119" t="str" cm="1">
        <f t="array" ref="I502">IF(INDEX(Сечение, ROW(N500)) = "", "", INDEX(Сечение, ROW(N500)))</f>
        <v/>
      </c>
      <c r="J502" s="119" t="str" cm="1">
        <f t="array" ref="J502">IF(INDEX(Фаза, ROW(O500)) = "", "", INDEX(Фаза, ROW(O500)))</f>
        <v/>
      </c>
      <c r="K502" s="119" t="str" cm="1">
        <f t="array" ref="K502">IF(INDEX(РЕ, ROW(P500)) = "", "", INDEX(РЕ, ROW(P500)))</f>
        <v/>
      </c>
      <c r="L502" s="119" t="str" cm="1">
        <f t="array" ref="L502">IF(INDEX(Класс, ROW(S500)) = "", "", INDEX(Класс, ROW(S500)))</f>
        <v/>
      </c>
      <c r="M502" s="119" t="str" cm="1">
        <f t="array" ref="M502">IF(INDEX(Установленная_мощность, ROW(U500)) = "", "", INDEX(Установленная_мощность, ROW(U500)))</f>
        <v/>
      </c>
      <c r="N502" s="119" t="str" cm="1">
        <f t="array" ref="N502">IF(INDEX(Расчетный_ток, ROW(V500)) = "", "", INDEX(Расчетный_ток, ROW(V500)))</f>
        <v/>
      </c>
      <c r="O502" s="119" t="str" cm="1">
        <f t="array" ref="O502">IF(INDEX(Наименование_потребителя, ROW(W500)) = "", "", INDEX(Наименование_потребителя, ROW(W500)))</f>
        <v/>
      </c>
      <c r="P502" s="119" t="str" cm="1">
        <f t="array" ref="P502">IF(INDEX(Условное_обозначение, ROW(X500)) = "", "", INDEX(Условное_обозначение, ROW(X500)))</f>
        <v/>
      </c>
    </row>
    <row r="503" spans="1:16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IF(INDEX(Тип, ROW(H501)) = "", "", INDEX(Тип, ROW(H501)))</f>
        <v/>
      </c>
      <c r="D503" s="119" t="str" cm="1">
        <f t="array" ref="D503">IF(INDEX(Автомат, ROW(I501)) = "", "", INDEX(Автомат, ROW(I501)))</f>
        <v/>
      </c>
      <c r="E503" s="119" t="str" cm="1">
        <f t="array" ref="E503">IF(INDEX(Производитель, ROW(J501)) = "", "", INDEX(Производитель, ROW(J501)))</f>
        <v/>
      </c>
      <c r="F503" s="119" t="str" cm="1">
        <f t="array" ref="F503">IF(INDEX(Номинал, ROW(K501)) = "", "", INDEX(Номинал, ROW(K501)))</f>
        <v/>
      </c>
      <c r="G503" s="119" t="str" cm="1">
        <f t="array" ref="G503">IF(INDEX(Ток_утечки_УЗО, ROW(L501)) = "", "", INDEX(Ток_утечки_УЗО, ROW(L501)))</f>
        <v/>
      </c>
      <c r="H503" s="119" t="str" cm="1">
        <f t="array" ref="H503">IF(INDEX(Марка_кабеля, ROW(M501)) = "", "", INDEX(Марка_кабеля, ROW(M501)))</f>
        <v/>
      </c>
      <c r="I503" s="119" t="str" cm="1">
        <f t="array" ref="I503">IF(INDEX(Сечение, ROW(N501)) = "", "", INDEX(Сечение, ROW(N501)))</f>
        <v/>
      </c>
      <c r="J503" s="119" t="str" cm="1">
        <f t="array" ref="J503">IF(INDEX(Фаза, ROW(O501)) = "", "", INDEX(Фаза, ROW(O501)))</f>
        <v/>
      </c>
      <c r="K503" s="119" t="str" cm="1">
        <f t="array" ref="K503">IF(INDEX(РЕ, ROW(P501)) = "", "", INDEX(РЕ, ROW(P501)))</f>
        <v/>
      </c>
      <c r="L503" s="119" t="str" cm="1">
        <f t="array" ref="L503">IF(INDEX(Класс, ROW(S501)) = "", "", INDEX(Класс, ROW(S501)))</f>
        <v/>
      </c>
      <c r="M503" s="119" t="str" cm="1">
        <f t="array" ref="M503">IF(INDEX(Установленная_мощность, ROW(U501)) = "", "", INDEX(Установленная_мощность, ROW(U501)))</f>
        <v/>
      </c>
      <c r="N503" s="119" t="str" cm="1">
        <f t="array" ref="N503">IF(INDEX(Расчетный_ток, ROW(V501)) = "", "", INDEX(Расчетный_ток, ROW(V501)))</f>
        <v/>
      </c>
      <c r="O503" s="119" t="str" cm="1">
        <f t="array" ref="O503">IF(INDEX(Наименование_потребителя, ROW(W501)) = "", "", INDEX(Наименование_потребителя, ROW(W501)))</f>
        <v/>
      </c>
      <c r="P503" s="119" t="str" cm="1">
        <f t="array" ref="P503">IF(INDEX(Условное_обозначение, ROW(X501)) = "", "", INDEX(Условное_обозначение, ROW(X501)))</f>
        <v/>
      </c>
    </row>
    <row r="504" spans="1:16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IF(INDEX(Тип, ROW(H502)) = "", "", INDEX(Тип, ROW(H502)))</f>
        <v/>
      </c>
      <c r="D504" s="119" t="str" cm="1">
        <f t="array" ref="D504">IF(INDEX(Автомат, ROW(I502)) = "", "", INDEX(Автомат, ROW(I502)))</f>
        <v/>
      </c>
      <c r="E504" s="119" t="str" cm="1">
        <f t="array" ref="E504">IF(INDEX(Производитель, ROW(J502)) = "", "", INDEX(Производитель, ROW(J502)))</f>
        <v/>
      </c>
      <c r="F504" s="119" t="str" cm="1">
        <f t="array" ref="F504">IF(INDEX(Номинал, ROW(K502)) = "", "", INDEX(Номинал, ROW(K502)))</f>
        <v/>
      </c>
      <c r="G504" s="119" t="str" cm="1">
        <f t="array" ref="G504">IF(INDEX(Ток_утечки_УЗО, ROW(L502)) = "", "", INDEX(Ток_утечки_УЗО, ROW(L502)))</f>
        <v/>
      </c>
      <c r="H504" s="119" t="str" cm="1">
        <f t="array" ref="H504">IF(INDEX(Марка_кабеля, ROW(M502)) = "", "", INDEX(Марка_кабеля, ROW(M502)))</f>
        <v/>
      </c>
      <c r="I504" s="119" t="str" cm="1">
        <f t="array" ref="I504">IF(INDEX(Сечение, ROW(N502)) = "", "", INDEX(Сечение, ROW(N502)))</f>
        <v/>
      </c>
      <c r="J504" s="119" t="str" cm="1">
        <f t="array" ref="J504">IF(INDEX(Фаза, ROW(O502)) = "", "", INDEX(Фаза, ROW(O502)))</f>
        <v/>
      </c>
      <c r="K504" s="119" t="str" cm="1">
        <f t="array" ref="K504">IF(INDEX(РЕ, ROW(P502)) = "", "", INDEX(РЕ, ROW(P502)))</f>
        <v/>
      </c>
      <c r="L504" s="119" t="str" cm="1">
        <f t="array" ref="L504">IF(INDEX(Класс, ROW(S502)) = "", "", INDEX(Класс, ROW(S502)))</f>
        <v/>
      </c>
      <c r="M504" s="119" t="str" cm="1">
        <f t="array" ref="M504">IF(INDEX(Установленная_мощность, ROW(U502)) = "", "", INDEX(Установленная_мощность, ROW(U502)))</f>
        <v/>
      </c>
      <c r="N504" s="119" t="str" cm="1">
        <f t="array" ref="N504">IF(INDEX(Расчетный_ток, ROW(V502)) = "", "", INDEX(Расчетный_ток, ROW(V502)))</f>
        <v/>
      </c>
      <c r="O504" s="119" t="str" cm="1">
        <f t="array" ref="O504">IF(INDEX(Наименование_потребителя, ROW(W502)) = "", "", INDEX(Наименование_потребителя, ROW(W502)))</f>
        <v/>
      </c>
      <c r="P504" s="119" t="str" cm="1">
        <f t="array" ref="P504">IF(INDEX(Условное_обозначение, ROW(X502)) = "", "", INDEX(Условное_обозначение, ROW(X502)))</f>
        <v/>
      </c>
    </row>
    <row r="505" spans="1:16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IF(INDEX(Тип, ROW(H503)) = "", "", INDEX(Тип, ROW(H503)))</f>
        <v/>
      </c>
      <c r="D505" s="119" t="str" cm="1">
        <f t="array" ref="D505">IF(INDEX(Автомат, ROW(I503)) = "", "", INDEX(Автомат, ROW(I503)))</f>
        <v/>
      </c>
      <c r="E505" s="119" t="str" cm="1">
        <f t="array" ref="E505">IF(INDEX(Производитель, ROW(J503)) = "", "", INDEX(Производитель, ROW(J503)))</f>
        <v/>
      </c>
      <c r="F505" s="119" t="str" cm="1">
        <f t="array" ref="F505">IF(INDEX(Номинал, ROW(K503)) = "", "", INDEX(Номинал, ROW(K503)))</f>
        <v/>
      </c>
      <c r="G505" s="119" t="str" cm="1">
        <f t="array" ref="G505">IF(INDEX(Ток_утечки_УЗО, ROW(L503)) = "", "", INDEX(Ток_утечки_УЗО, ROW(L503)))</f>
        <v/>
      </c>
      <c r="H505" s="119" t="str" cm="1">
        <f t="array" ref="H505">IF(INDEX(Марка_кабеля, ROW(M503)) = "", "", INDEX(Марка_кабеля, ROW(M503)))</f>
        <v/>
      </c>
      <c r="I505" s="119" t="str" cm="1">
        <f t="array" ref="I505">IF(INDEX(Сечение, ROW(N503)) = "", "", INDEX(Сечение, ROW(N503)))</f>
        <v/>
      </c>
      <c r="J505" s="119" t="str" cm="1">
        <f t="array" ref="J505">IF(INDEX(Фаза, ROW(O503)) = "", "", INDEX(Фаза, ROW(O503)))</f>
        <v/>
      </c>
      <c r="K505" s="119" t="str" cm="1">
        <f t="array" ref="K505">IF(INDEX(РЕ, ROW(P503)) = "", "", INDEX(РЕ, ROW(P503)))</f>
        <v/>
      </c>
      <c r="L505" s="119" t="str" cm="1">
        <f t="array" ref="L505">IF(INDEX(Класс, ROW(S503)) = "", "", INDEX(Класс, ROW(S503)))</f>
        <v/>
      </c>
      <c r="M505" s="119" t="str" cm="1">
        <f t="array" ref="M505">IF(INDEX(Установленная_мощность, ROW(U503)) = "", "", INDEX(Установленная_мощность, ROW(U503)))</f>
        <v/>
      </c>
      <c r="N505" s="119" t="str" cm="1">
        <f t="array" ref="N505">IF(INDEX(Расчетный_ток, ROW(V503)) = "", "", INDEX(Расчетный_ток, ROW(V503)))</f>
        <v/>
      </c>
      <c r="O505" s="119" t="str" cm="1">
        <f t="array" ref="O505">IF(INDEX(Наименование_потребителя, ROW(W503)) = "", "", INDEX(Наименование_потребителя, ROW(W503)))</f>
        <v/>
      </c>
      <c r="P505" s="119" t="str" cm="1">
        <f t="array" ref="P505">IF(INDEX(Условное_обозначение, ROW(X503)) = "", "", INDEX(Условное_обозначение, ROW(X503)))</f>
        <v/>
      </c>
    </row>
    <row r="506" spans="1:16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IF(INDEX(Тип, ROW(H504)) = "", "", INDEX(Тип, ROW(H504)))</f>
        <v/>
      </c>
      <c r="D506" s="119" t="str" cm="1">
        <f t="array" ref="D506">IF(INDEX(Автомат, ROW(I504)) = "", "", INDEX(Автомат, ROW(I504)))</f>
        <v/>
      </c>
      <c r="E506" s="119" t="str" cm="1">
        <f t="array" ref="E506">IF(INDEX(Производитель, ROW(J504)) = "", "", INDEX(Производитель, ROW(J504)))</f>
        <v/>
      </c>
      <c r="F506" s="119" t="str" cm="1">
        <f t="array" ref="F506">IF(INDEX(Номинал, ROW(K504)) = "", "", INDEX(Номинал, ROW(K504)))</f>
        <v/>
      </c>
      <c r="G506" s="119" t="str" cm="1">
        <f t="array" ref="G506">IF(INDEX(Ток_утечки_УЗО, ROW(L504)) = "", "", INDEX(Ток_утечки_УЗО, ROW(L504)))</f>
        <v/>
      </c>
      <c r="H506" s="119" t="str" cm="1">
        <f t="array" ref="H506">IF(INDEX(Марка_кабеля, ROW(M504)) = "", "", INDEX(Марка_кабеля, ROW(M504)))</f>
        <v/>
      </c>
      <c r="I506" s="119" t="str" cm="1">
        <f t="array" ref="I506">IF(INDEX(Сечение, ROW(N504)) = "", "", INDEX(Сечение, ROW(N504)))</f>
        <v/>
      </c>
      <c r="J506" s="119" t="str" cm="1">
        <f t="array" ref="J506">IF(INDEX(Фаза, ROW(O504)) = "", "", INDEX(Фаза, ROW(O504)))</f>
        <v/>
      </c>
      <c r="K506" s="119" t="str" cm="1">
        <f t="array" ref="K506">IF(INDEX(РЕ, ROW(P504)) = "", "", INDEX(РЕ, ROW(P504)))</f>
        <v/>
      </c>
      <c r="L506" s="119" t="str" cm="1">
        <f t="array" ref="L506">IF(INDEX(Класс, ROW(S504)) = "", "", INDEX(Класс, ROW(S504)))</f>
        <v/>
      </c>
      <c r="M506" s="119" t="str" cm="1">
        <f t="array" ref="M506">IF(INDEX(Установленная_мощность, ROW(U504)) = "", "", INDEX(Установленная_мощность, ROW(U504)))</f>
        <v/>
      </c>
      <c r="N506" s="119" t="str" cm="1">
        <f t="array" ref="N506">IF(INDEX(Расчетный_ток, ROW(V504)) = "", "", INDEX(Расчетный_ток, ROW(V504)))</f>
        <v/>
      </c>
      <c r="O506" s="119" t="str" cm="1">
        <f t="array" ref="O506">IF(INDEX(Наименование_потребителя, ROW(W504)) = "", "", INDEX(Наименование_потребителя, ROW(W504)))</f>
        <v/>
      </c>
      <c r="P506" s="119" t="str" cm="1">
        <f t="array" ref="P506">IF(INDEX(Условное_обозначение, ROW(X504)) = "", "", INDEX(Условное_обозначение, ROW(X504)))</f>
        <v/>
      </c>
    </row>
    <row r="507" spans="1:16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IF(INDEX(Тип, ROW(H505)) = "", "", INDEX(Тип, ROW(H505)))</f>
        <v/>
      </c>
      <c r="D507" s="119" t="str" cm="1">
        <f t="array" ref="D507">IF(INDEX(Автомат, ROW(I505)) = "", "", INDEX(Автомат, ROW(I505)))</f>
        <v/>
      </c>
      <c r="E507" s="119" t="str" cm="1">
        <f t="array" ref="E507">IF(INDEX(Производитель, ROW(J505)) = "", "", INDEX(Производитель, ROW(J505)))</f>
        <v/>
      </c>
      <c r="F507" s="119" t="str" cm="1">
        <f t="array" ref="F507">IF(INDEX(Номинал, ROW(K505)) = "", "", INDEX(Номинал, ROW(K505)))</f>
        <v/>
      </c>
      <c r="G507" s="119" t="str" cm="1">
        <f t="array" ref="G507">IF(INDEX(Ток_утечки_УЗО, ROW(L505)) = "", "", INDEX(Ток_утечки_УЗО, ROW(L505)))</f>
        <v/>
      </c>
      <c r="H507" s="119" t="str" cm="1">
        <f t="array" ref="H507">IF(INDEX(Марка_кабеля, ROW(M505)) = "", "", INDEX(Марка_кабеля, ROW(M505)))</f>
        <v/>
      </c>
      <c r="I507" s="119" t="str" cm="1">
        <f t="array" ref="I507">IF(INDEX(Сечение, ROW(N505)) = "", "", INDEX(Сечение, ROW(N505)))</f>
        <v/>
      </c>
      <c r="J507" s="119" t="str" cm="1">
        <f t="array" ref="J507">IF(INDEX(Фаза, ROW(O505)) = "", "", INDEX(Фаза, ROW(O505)))</f>
        <v/>
      </c>
      <c r="K507" s="119" t="str" cm="1">
        <f t="array" ref="K507">IF(INDEX(РЕ, ROW(P505)) = "", "", INDEX(РЕ, ROW(P505)))</f>
        <v/>
      </c>
      <c r="L507" s="119" t="str" cm="1">
        <f t="array" ref="L507">IF(INDEX(Класс, ROW(S505)) = "", "", INDEX(Класс, ROW(S505)))</f>
        <v/>
      </c>
      <c r="M507" s="119" t="str" cm="1">
        <f t="array" ref="M507">IF(INDEX(Установленная_мощность, ROW(U505)) = "", "", INDEX(Установленная_мощность, ROW(U505)))</f>
        <v/>
      </c>
      <c r="N507" s="119" t="str" cm="1">
        <f t="array" ref="N507">IF(INDEX(Расчетный_ток, ROW(V505)) = "", "", INDEX(Расчетный_ток, ROW(V505)))</f>
        <v/>
      </c>
      <c r="O507" s="119" t="str" cm="1">
        <f t="array" ref="O507">IF(INDEX(Наименование_потребителя, ROW(W505)) = "", "", INDEX(Наименование_потребителя, ROW(W505)))</f>
        <v/>
      </c>
      <c r="P507" s="119" t="str" cm="1">
        <f t="array" ref="P507">IF(INDEX(Условное_обозначение, ROW(X505)) = "", "", INDEX(Условное_обозначение, ROW(X505)))</f>
        <v/>
      </c>
    </row>
    <row r="508" spans="1:16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IF(INDEX(Тип, ROW(H506)) = "", "", INDEX(Тип, ROW(H506)))</f>
        <v/>
      </c>
      <c r="D508" s="119" t="str" cm="1">
        <f t="array" ref="D508">IF(INDEX(Автомат, ROW(I506)) = "", "", INDEX(Автомат, ROW(I506)))</f>
        <v/>
      </c>
      <c r="E508" s="119" t="str" cm="1">
        <f t="array" ref="E508">IF(INDEX(Производитель, ROW(J506)) = "", "", INDEX(Производитель, ROW(J506)))</f>
        <v/>
      </c>
      <c r="F508" s="119" t="str" cm="1">
        <f t="array" ref="F508">IF(INDEX(Номинал, ROW(K506)) = "", "", INDEX(Номинал, ROW(K506)))</f>
        <v/>
      </c>
      <c r="G508" s="119" t="str" cm="1">
        <f t="array" ref="G508">IF(INDEX(Ток_утечки_УЗО, ROW(L506)) = "", "", INDEX(Ток_утечки_УЗО, ROW(L506)))</f>
        <v/>
      </c>
      <c r="H508" s="119" t="str" cm="1">
        <f t="array" ref="H508">IF(INDEX(Марка_кабеля, ROW(M506)) = "", "", INDEX(Марка_кабеля, ROW(M506)))</f>
        <v/>
      </c>
      <c r="I508" s="119" t="str" cm="1">
        <f t="array" ref="I508">IF(INDEX(Сечение, ROW(N506)) = "", "", INDEX(Сечение, ROW(N506)))</f>
        <v/>
      </c>
      <c r="J508" s="119" t="str" cm="1">
        <f t="array" ref="J508">IF(INDEX(Фаза, ROW(O506)) = "", "", INDEX(Фаза, ROW(O506)))</f>
        <v/>
      </c>
      <c r="K508" s="119" t="str" cm="1">
        <f t="array" ref="K508">IF(INDEX(РЕ, ROW(P506)) = "", "", INDEX(РЕ, ROW(P506)))</f>
        <v/>
      </c>
      <c r="L508" s="119" t="str" cm="1">
        <f t="array" ref="L508">IF(INDEX(Класс, ROW(S506)) = "", "", INDEX(Класс, ROW(S506)))</f>
        <v/>
      </c>
      <c r="M508" s="119" t="str" cm="1">
        <f t="array" ref="M508">IF(INDEX(Установленная_мощность, ROW(U506)) = "", "", INDEX(Установленная_мощность, ROW(U506)))</f>
        <v/>
      </c>
      <c r="N508" s="119" t="str" cm="1">
        <f t="array" ref="N508">IF(INDEX(Расчетный_ток, ROW(V506)) = "", "", INDEX(Расчетный_ток, ROW(V506)))</f>
        <v/>
      </c>
      <c r="O508" s="119" t="str" cm="1">
        <f t="array" ref="O508">IF(INDEX(Наименование_потребителя, ROW(W506)) = "", "", INDEX(Наименование_потребителя, ROW(W506)))</f>
        <v/>
      </c>
      <c r="P508" s="119" t="str" cm="1">
        <f t="array" ref="P508">IF(INDEX(Условное_обозначение, ROW(X506)) = "", "", INDEX(Условное_обозначение, ROW(X506)))</f>
        <v/>
      </c>
    </row>
    <row r="509" spans="1:16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IF(INDEX(Тип, ROW(H507)) = "", "", INDEX(Тип, ROW(H507)))</f>
        <v/>
      </c>
      <c r="D509" s="119" t="str" cm="1">
        <f t="array" ref="D509">IF(INDEX(Автомат, ROW(I507)) = "", "", INDEX(Автомат, ROW(I507)))</f>
        <v/>
      </c>
      <c r="E509" s="119" t="str" cm="1">
        <f t="array" ref="E509">IF(INDEX(Производитель, ROW(J507)) = "", "", INDEX(Производитель, ROW(J507)))</f>
        <v/>
      </c>
      <c r="F509" s="119" t="str" cm="1">
        <f t="array" ref="F509">IF(INDEX(Номинал, ROW(K507)) = "", "", INDEX(Номинал, ROW(K507)))</f>
        <v/>
      </c>
      <c r="G509" s="119" t="str" cm="1">
        <f t="array" ref="G509">IF(INDEX(Ток_утечки_УЗО, ROW(L507)) = "", "", INDEX(Ток_утечки_УЗО, ROW(L507)))</f>
        <v/>
      </c>
      <c r="H509" s="119" t="str" cm="1">
        <f t="array" ref="H509">IF(INDEX(Марка_кабеля, ROW(M507)) = "", "", INDEX(Марка_кабеля, ROW(M507)))</f>
        <v/>
      </c>
      <c r="I509" s="119" t="str" cm="1">
        <f t="array" ref="I509">IF(INDEX(Сечение, ROW(N507)) = "", "", INDEX(Сечение, ROW(N507)))</f>
        <v/>
      </c>
      <c r="J509" s="119" t="str" cm="1">
        <f t="array" ref="J509">IF(INDEX(Фаза, ROW(O507)) = "", "", INDEX(Фаза, ROW(O507)))</f>
        <v/>
      </c>
      <c r="K509" s="119" t="str" cm="1">
        <f t="array" ref="K509">IF(INDEX(РЕ, ROW(P507)) = "", "", INDEX(РЕ, ROW(P507)))</f>
        <v/>
      </c>
      <c r="L509" s="119" t="str" cm="1">
        <f t="array" ref="L509">IF(INDEX(Класс, ROW(S507)) = "", "", INDEX(Класс, ROW(S507)))</f>
        <v/>
      </c>
      <c r="M509" s="119" t="str" cm="1">
        <f t="array" ref="M509">IF(INDEX(Установленная_мощность, ROW(U507)) = "", "", INDEX(Установленная_мощность, ROW(U507)))</f>
        <v/>
      </c>
      <c r="N509" s="119" t="str" cm="1">
        <f t="array" ref="N509">IF(INDEX(Расчетный_ток, ROW(V507)) = "", "", INDEX(Расчетный_ток, ROW(V507)))</f>
        <v/>
      </c>
      <c r="O509" s="119" t="str" cm="1">
        <f t="array" ref="O509">IF(INDEX(Наименование_потребителя, ROW(W507)) = "", "", INDEX(Наименование_потребителя, ROW(W507)))</f>
        <v/>
      </c>
      <c r="P509" s="119" t="str" cm="1">
        <f t="array" ref="P509">IF(INDEX(Условное_обозначение, ROW(X507)) = "", "", INDEX(Условное_обозначение, ROW(X507)))</f>
        <v/>
      </c>
    </row>
    <row r="510" spans="1:16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IF(INDEX(Тип, ROW(H508)) = "", "", INDEX(Тип, ROW(H508)))</f>
        <v/>
      </c>
      <c r="D510" s="119" t="str" cm="1">
        <f t="array" ref="D510">IF(INDEX(Автомат, ROW(I508)) = "", "", INDEX(Автомат, ROW(I508)))</f>
        <v/>
      </c>
      <c r="E510" s="119" t="str" cm="1">
        <f t="array" ref="E510">IF(INDEX(Производитель, ROW(J508)) = "", "", INDEX(Производитель, ROW(J508)))</f>
        <v/>
      </c>
      <c r="F510" s="119" t="str" cm="1">
        <f t="array" ref="F510">IF(INDEX(Номинал, ROW(K508)) = "", "", INDEX(Номинал, ROW(K508)))</f>
        <v/>
      </c>
      <c r="G510" s="119" t="str" cm="1">
        <f t="array" ref="G510">IF(INDEX(Ток_утечки_УЗО, ROW(L508)) = "", "", INDEX(Ток_утечки_УЗО, ROW(L508)))</f>
        <v/>
      </c>
      <c r="H510" s="119" t="str" cm="1">
        <f t="array" ref="H510">IF(INDEX(Марка_кабеля, ROW(M508)) = "", "", INDEX(Марка_кабеля, ROW(M508)))</f>
        <v/>
      </c>
      <c r="I510" s="119" t="str" cm="1">
        <f t="array" ref="I510">IF(INDEX(Сечение, ROW(N508)) = "", "", INDEX(Сечение, ROW(N508)))</f>
        <v/>
      </c>
      <c r="J510" s="119" t="str" cm="1">
        <f t="array" ref="J510">IF(INDEX(Фаза, ROW(O508)) = "", "", INDEX(Фаза, ROW(O508)))</f>
        <v/>
      </c>
      <c r="K510" s="119" t="str" cm="1">
        <f t="array" ref="K510">IF(INDEX(РЕ, ROW(P508)) = "", "", INDEX(РЕ, ROW(P508)))</f>
        <v/>
      </c>
      <c r="L510" s="119" t="str" cm="1">
        <f t="array" ref="L510">IF(INDEX(Класс, ROW(S508)) = "", "", INDEX(Класс, ROW(S508)))</f>
        <v/>
      </c>
      <c r="M510" s="119" t="str" cm="1">
        <f t="array" ref="M510">IF(INDEX(Установленная_мощность, ROW(U508)) = "", "", INDEX(Установленная_мощность, ROW(U508)))</f>
        <v/>
      </c>
      <c r="N510" s="119" t="str" cm="1">
        <f t="array" ref="N510">IF(INDEX(Расчетный_ток, ROW(V508)) = "", "", INDEX(Расчетный_ток, ROW(V508)))</f>
        <v/>
      </c>
      <c r="O510" s="119" t="str" cm="1">
        <f t="array" ref="O510">IF(INDEX(Наименование_потребителя, ROW(W508)) = "", "", INDEX(Наименование_потребителя, ROW(W508)))</f>
        <v/>
      </c>
      <c r="P510" s="119" t="str" cm="1">
        <f t="array" ref="P510">IF(INDEX(Условное_обозначение, ROW(X508)) = "", "", INDEX(Условное_обозначение, ROW(X508)))</f>
        <v/>
      </c>
    </row>
    <row r="511" spans="1:16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IF(INDEX(Тип, ROW(H509)) = "", "", INDEX(Тип, ROW(H509)))</f>
        <v/>
      </c>
      <c r="D511" s="119" t="str" cm="1">
        <f t="array" ref="D511">IF(INDEX(Автомат, ROW(I509)) = "", "", INDEX(Автомат, ROW(I509)))</f>
        <v/>
      </c>
      <c r="E511" s="119" t="str" cm="1">
        <f t="array" ref="E511">IF(INDEX(Производитель, ROW(J509)) = "", "", INDEX(Производитель, ROW(J509)))</f>
        <v/>
      </c>
      <c r="F511" s="119" t="str" cm="1">
        <f t="array" ref="F511">IF(INDEX(Номинал, ROW(K509)) = "", "", INDEX(Номинал, ROW(K509)))</f>
        <v/>
      </c>
      <c r="G511" s="119" t="str" cm="1">
        <f t="array" ref="G511">IF(INDEX(Ток_утечки_УЗО, ROW(L509)) = "", "", INDEX(Ток_утечки_УЗО, ROW(L509)))</f>
        <v/>
      </c>
      <c r="H511" s="119" t="str" cm="1">
        <f t="array" ref="H511">IF(INDEX(Марка_кабеля, ROW(M509)) = "", "", INDEX(Марка_кабеля, ROW(M509)))</f>
        <v/>
      </c>
      <c r="I511" s="119" t="str" cm="1">
        <f t="array" ref="I511">IF(INDEX(Сечение, ROW(N509)) = "", "", INDEX(Сечение, ROW(N509)))</f>
        <v/>
      </c>
      <c r="J511" s="119" t="str" cm="1">
        <f t="array" ref="J511">IF(INDEX(Фаза, ROW(O509)) = "", "", INDEX(Фаза, ROW(O509)))</f>
        <v/>
      </c>
      <c r="K511" s="119" t="str" cm="1">
        <f t="array" ref="K511">IF(INDEX(РЕ, ROW(P509)) = "", "", INDEX(РЕ, ROW(P509)))</f>
        <v/>
      </c>
      <c r="L511" s="119" t="str" cm="1">
        <f t="array" ref="L511">IF(INDEX(Класс, ROW(S509)) = "", "", INDEX(Класс, ROW(S509)))</f>
        <v/>
      </c>
      <c r="M511" s="119" t="str" cm="1">
        <f t="array" ref="M511">IF(INDEX(Установленная_мощность, ROW(U509)) = "", "", INDEX(Установленная_мощность, ROW(U509)))</f>
        <v/>
      </c>
      <c r="N511" s="119" t="str" cm="1">
        <f t="array" ref="N511">IF(INDEX(Расчетный_ток, ROW(V509)) = "", "", INDEX(Расчетный_ток, ROW(V509)))</f>
        <v/>
      </c>
      <c r="O511" s="119" t="str" cm="1">
        <f t="array" ref="O511">IF(INDEX(Наименование_потребителя, ROW(W509)) = "", "", INDEX(Наименование_потребителя, ROW(W509)))</f>
        <v/>
      </c>
      <c r="P511" s="119" t="str" cm="1">
        <f t="array" ref="P511">IF(INDEX(Условное_обозначение, ROW(X509)) = "", "", INDEX(Условное_обозначение, ROW(X509)))</f>
        <v/>
      </c>
    </row>
    <row r="512" spans="1:16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IF(INDEX(Тип, ROW(H510)) = "", "", INDEX(Тип, ROW(H510)))</f>
        <v/>
      </c>
      <c r="D512" s="119" t="str" cm="1">
        <f t="array" ref="D512">IF(INDEX(Автомат, ROW(I510)) = "", "", INDEX(Автомат, ROW(I510)))</f>
        <v/>
      </c>
      <c r="E512" s="119" t="str" cm="1">
        <f t="array" ref="E512">IF(INDEX(Производитель, ROW(J510)) = "", "", INDEX(Производитель, ROW(J510)))</f>
        <v/>
      </c>
      <c r="F512" s="119" t="str" cm="1">
        <f t="array" ref="F512">IF(INDEX(Номинал, ROW(K510)) = "", "", INDEX(Номинал, ROW(K510)))</f>
        <v/>
      </c>
      <c r="G512" s="119" t="str" cm="1">
        <f t="array" ref="G512">IF(INDEX(Ток_утечки_УЗО, ROW(L510)) = "", "", INDEX(Ток_утечки_УЗО, ROW(L510)))</f>
        <v/>
      </c>
      <c r="H512" s="119" t="str" cm="1">
        <f t="array" ref="H512">IF(INDEX(Марка_кабеля, ROW(M510)) = "", "", INDEX(Марка_кабеля, ROW(M510)))</f>
        <v/>
      </c>
      <c r="I512" s="119" t="str" cm="1">
        <f t="array" ref="I512">IF(INDEX(Сечение, ROW(N510)) = "", "", INDEX(Сечение, ROW(N510)))</f>
        <v/>
      </c>
      <c r="J512" s="119" t="str" cm="1">
        <f t="array" ref="J512">IF(INDEX(Фаза, ROW(O510)) = "", "", INDEX(Фаза, ROW(O510)))</f>
        <v/>
      </c>
      <c r="K512" s="119" t="str" cm="1">
        <f t="array" ref="K512">IF(INDEX(РЕ, ROW(P510)) = "", "", INDEX(РЕ, ROW(P510)))</f>
        <v/>
      </c>
      <c r="L512" s="119" t="str" cm="1">
        <f t="array" ref="L512">IF(INDEX(Класс, ROW(S510)) = "", "", INDEX(Класс, ROW(S510)))</f>
        <v/>
      </c>
      <c r="M512" s="119" t="str" cm="1">
        <f t="array" ref="M512">IF(INDEX(Установленная_мощность, ROW(U510)) = "", "", INDEX(Установленная_мощность, ROW(U510)))</f>
        <v/>
      </c>
      <c r="N512" s="119" t="str" cm="1">
        <f t="array" ref="N512">IF(INDEX(Расчетный_ток, ROW(V510)) = "", "", INDEX(Расчетный_ток, ROW(V510)))</f>
        <v/>
      </c>
      <c r="O512" s="119" t="str" cm="1">
        <f t="array" ref="O512">IF(INDEX(Наименование_потребителя, ROW(W510)) = "", "", INDEX(Наименование_потребителя, ROW(W510)))</f>
        <v/>
      </c>
      <c r="P512" s="119" t="str" cm="1">
        <f t="array" ref="P512">IF(INDEX(Условное_обозначение, ROW(X510)) = "", "", INDEX(Условное_обозначение, ROW(X510)))</f>
        <v/>
      </c>
    </row>
    <row r="513" spans="1:16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IF(INDEX(Тип, ROW(H511)) = "", "", INDEX(Тип, ROW(H511)))</f>
        <v/>
      </c>
      <c r="D513" s="119" t="str" cm="1">
        <f t="array" ref="D513">IF(INDEX(Автомат, ROW(I511)) = "", "", INDEX(Автомат, ROW(I511)))</f>
        <v/>
      </c>
      <c r="E513" s="119" t="str" cm="1">
        <f t="array" ref="E513">IF(INDEX(Производитель, ROW(J511)) = "", "", INDEX(Производитель, ROW(J511)))</f>
        <v/>
      </c>
      <c r="F513" s="119" t="str" cm="1">
        <f t="array" ref="F513">IF(INDEX(Номинал, ROW(K511)) = "", "", INDEX(Номинал, ROW(K511)))</f>
        <v/>
      </c>
      <c r="G513" s="119" t="str" cm="1">
        <f t="array" ref="G513">IF(INDEX(Ток_утечки_УЗО, ROW(L511)) = "", "", INDEX(Ток_утечки_УЗО, ROW(L511)))</f>
        <v/>
      </c>
      <c r="H513" s="119" t="str" cm="1">
        <f t="array" ref="H513">IF(INDEX(Марка_кабеля, ROW(M511)) = "", "", INDEX(Марка_кабеля, ROW(M511)))</f>
        <v/>
      </c>
      <c r="I513" s="119" t="str" cm="1">
        <f t="array" ref="I513">IF(INDEX(Сечение, ROW(N511)) = "", "", INDEX(Сечение, ROW(N511)))</f>
        <v/>
      </c>
      <c r="J513" s="119" t="str" cm="1">
        <f t="array" ref="J513">IF(INDEX(Фаза, ROW(O511)) = "", "", INDEX(Фаза, ROW(O511)))</f>
        <v/>
      </c>
      <c r="K513" s="119" t="str" cm="1">
        <f t="array" ref="K513">IF(INDEX(РЕ, ROW(P511)) = "", "", INDEX(РЕ, ROW(P511)))</f>
        <v/>
      </c>
      <c r="L513" s="119" t="str" cm="1">
        <f t="array" ref="L513">IF(INDEX(Класс, ROW(S511)) = "", "", INDEX(Класс, ROW(S511)))</f>
        <v/>
      </c>
      <c r="M513" s="119" t="str" cm="1">
        <f t="array" ref="M513">IF(INDEX(Установленная_мощность, ROW(U511)) = "", "", INDEX(Установленная_мощность, ROW(U511)))</f>
        <v/>
      </c>
      <c r="N513" s="119" t="str" cm="1">
        <f t="array" ref="N513">IF(INDEX(Расчетный_ток, ROW(V511)) = "", "", INDEX(Расчетный_ток, ROW(V511)))</f>
        <v/>
      </c>
      <c r="O513" s="119" t="str" cm="1">
        <f t="array" ref="O513">IF(INDEX(Наименование_потребителя, ROW(W511)) = "", "", INDEX(Наименование_потребителя, ROW(W511)))</f>
        <v/>
      </c>
      <c r="P513" s="119" t="str" cm="1">
        <f t="array" ref="P513">IF(INDEX(Условное_обозначение, ROW(X511)) = "", "", INDEX(Условное_обозначение, ROW(X511)))</f>
        <v/>
      </c>
    </row>
    <row r="514" spans="1:16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IF(INDEX(Тип, ROW(H512)) = "", "", INDEX(Тип, ROW(H512)))</f>
        <v/>
      </c>
      <c r="D514" s="119" t="str" cm="1">
        <f t="array" ref="D514">IF(INDEX(Автомат, ROW(I512)) = "", "", INDEX(Автомат, ROW(I512)))</f>
        <v/>
      </c>
      <c r="E514" s="119" t="str" cm="1">
        <f t="array" ref="E514">IF(INDEX(Производитель, ROW(J512)) = "", "", INDEX(Производитель, ROW(J512)))</f>
        <v/>
      </c>
      <c r="F514" s="119" t="str" cm="1">
        <f t="array" ref="F514">IF(INDEX(Номинал, ROW(K512)) = "", "", INDEX(Номинал, ROW(K512)))</f>
        <v/>
      </c>
      <c r="G514" s="119" t="str" cm="1">
        <f t="array" ref="G514">IF(INDEX(Ток_утечки_УЗО, ROW(L512)) = "", "", INDEX(Ток_утечки_УЗО, ROW(L512)))</f>
        <v/>
      </c>
      <c r="H514" s="119" t="str" cm="1">
        <f t="array" ref="H514">IF(INDEX(Марка_кабеля, ROW(M512)) = "", "", INDEX(Марка_кабеля, ROW(M512)))</f>
        <v/>
      </c>
      <c r="I514" s="119" t="str" cm="1">
        <f t="array" ref="I514">IF(INDEX(Сечение, ROW(N512)) = "", "", INDEX(Сечение, ROW(N512)))</f>
        <v/>
      </c>
      <c r="J514" s="119" t="str" cm="1">
        <f t="array" ref="J514">IF(INDEX(Фаза, ROW(O512)) = "", "", INDEX(Фаза, ROW(O512)))</f>
        <v/>
      </c>
      <c r="K514" s="119" t="str" cm="1">
        <f t="array" ref="K514">IF(INDEX(РЕ, ROW(P512)) = "", "", INDEX(РЕ, ROW(P512)))</f>
        <v/>
      </c>
      <c r="L514" s="119" t="str" cm="1">
        <f t="array" ref="L514">IF(INDEX(Класс, ROW(S512)) = "", "", INDEX(Класс, ROW(S512)))</f>
        <v/>
      </c>
      <c r="M514" s="119" t="str" cm="1">
        <f t="array" ref="M514">IF(INDEX(Установленная_мощность, ROW(U512)) = "", "", INDEX(Установленная_мощность, ROW(U512)))</f>
        <v/>
      </c>
      <c r="N514" s="119" t="str" cm="1">
        <f t="array" ref="N514">IF(INDEX(Расчетный_ток, ROW(V512)) = "", "", INDEX(Расчетный_ток, ROW(V512)))</f>
        <v/>
      </c>
      <c r="O514" s="119" t="str" cm="1">
        <f t="array" ref="O514">IF(INDEX(Наименование_потребителя, ROW(W512)) = "", "", INDEX(Наименование_потребителя, ROW(W512)))</f>
        <v/>
      </c>
      <c r="P514" s="119" t="str" cm="1">
        <f t="array" ref="P514">IF(INDEX(Условное_обозначение, ROW(X512)) = "", "", INDEX(Условное_обозначение, ROW(X512)))</f>
        <v/>
      </c>
    </row>
    <row r="515" spans="1:16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IF(INDEX(Тип, ROW(H513)) = "", "", INDEX(Тип, ROW(H513)))</f>
        <v/>
      </c>
      <c r="D515" s="119" t="str" cm="1">
        <f t="array" ref="D515">IF(INDEX(Автомат, ROW(I513)) = "", "", INDEX(Автомат, ROW(I513)))</f>
        <v/>
      </c>
      <c r="E515" s="119" t="str" cm="1">
        <f t="array" ref="E515">IF(INDEX(Производитель, ROW(J513)) = "", "", INDEX(Производитель, ROW(J513)))</f>
        <v/>
      </c>
      <c r="F515" s="119" t="str" cm="1">
        <f t="array" ref="F515">IF(INDEX(Номинал, ROW(K513)) = "", "", INDEX(Номинал, ROW(K513)))</f>
        <v/>
      </c>
      <c r="G515" s="119" t="str" cm="1">
        <f t="array" ref="G515">IF(INDEX(Ток_утечки_УЗО, ROW(L513)) = "", "", INDEX(Ток_утечки_УЗО, ROW(L513)))</f>
        <v/>
      </c>
      <c r="H515" s="119" t="str" cm="1">
        <f t="array" ref="H515">IF(INDEX(Марка_кабеля, ROW(M513)) = "", "", INDEX(Марка_кабеля, ROW(M513)))</f>
        <v/>
      </c>
      <c r="I515" s="119" t="str" cm="1">
        <f t="array" ref="I515">IF(INDEX(Сечение, ROW(N513)) = "", "", INDEX(Сечение, ROW(N513)))</f>
        <v/>
      </c>
      <c r="J515" s="119" t="str" cm="1">
        <f t="array" ref="J515">IF(INDEX(Фаза, ROW(O513)) = "", "", INDEX(Фаза, ROW(O513)))</f>
        <v/>
      </c>
      <c r="K515" s="119" t="str" cm="1">
        <f t="array" ref="K515">IF(INDEX(РЕ, ROW(P513)) = "", "", INDEX(РЕ, ROW(P513)))</f>
        <v/>
      </c>
      <c r="L515" s="119" t="str" cm="1">
        <f t="array" ref="L515">IF(INDEX(Класс, ROW(S513)) = "", "", INDEX(Класс, ROW(S513)))</f>
        <v/>
      </c>
      <c r="M515" s="119" t="str" cm="1">
        <f t="array" ref="M515">IF(INDEX(Установленная_мощность, ROW(U513)) = "", "", INDEX(Установленная_мощность, ROW(U513)))</f>
        <v/>
      </c>
      <c r="N515" s="119" t="str" cm="1">
        <f t="array" ref="N515">IF(INDEX(Расчетный_ток, ROW(V513)) = "", "", INDEX(Расчетный_ток, ROW(V513)))</f>
        <v/>
      </c>
      <c r="O515" s="119" t="str" cm="1">
        <f t="array" ref="O515">IF(INDEX(Наименование_потребителя, ROW(W513)) = "", "", INDEX(Наименование_потребителя, ROW(W513)))</f>
        <v/>
      </c>
      <c r="P515" s="119" t="str" cm="1">
        <f t="array" ref="P515">IF(INDEX(Условное_обозначение, ROW(X513)) = "", "", INDEX(Условное_обозначение, ROW(X513)))</f>
        <v/>
      </c>
    </row>
    <row r="516" spans="1:16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IF(INDEX(Тип, ROW(H514)) = "", "", INDEX(Тип, ROW(H514)))</f>
        <v/>
      </c>
      <c r="D516" s="119" t="str" cm="1">
        <f t="array" ref="D516">IF(INDEX(Автомат, ROW(I514)) = "", "", INDEX(Автомат, ROW(I514)))</f>
        <v/>
      </c>
      <c r="E516" s="119" t="str" cm="1">
        <f t="array" ref="E516">IF(INDEX(Производитель, ROW(J514)) = "", "", INDEX(Производитель, ROW(J514)))</f>
        <v/>
      </c>
      <c r="F516" s="119" t="str" cm="1">
        <f t="array" ref="F516">IF(INDEX(Номинал, ROW(K514)) = "", "", INDEX(Номинал, ROW(K514)))</f>
        <v/>
      </c>
      <c r="G516" s="119" t="str" cm="1">
        <f t="array" ref="G516">IF(INDEX(Ток_утечки_УЗО, ROW(L514)) = "", "", INDEX(Ток_утечки_УЗО, ROW(L514)))</f>
        <v/>
      </c>
      <c r="H516" s="119" t="str" cm="1">
        <f t="array" ref="H516">IF(INDEX(Марка_кабеля, ROW(M514)) = "", "", INDEX(Марка_кабеля, ROW(M514)))</f>
        <v/>
      </c>
      <c r="I516" s="119" t="str" cm="1">
        <f t="array" ref="I516">IF(INDEX(Сечение, ROW(N514)) = "", "", INDEX(Сечение, ROW(N514)))</f>
        <v/>
      </c>
      <c r="J516" s="119" t="str" cm="1">
        <f t="array" ref="J516">IF(INDEX(Фаза, ROW(O514)) = "", "", INDEX(Фаза, ROW(O514)))</f>
        <v/>
      </c>
      <c r="K516" s="119" t="str" cm="1">
        <f t="array" ref="K516">IF(INDEX(РЕ, ROW(P514)) = "", "", INDEX(РЕ, ROW(P514)))</f>
        <v/>
      </c>
      <c r="L516" s="119" t="str" cm="1">
        <f t="array" ref="L516">IF(INDEX(Класс, ROW(S514)) = "", "", INDEX(Класс, ROW(S514)))</f>
        <v/>
      </c>
      <c r="M516" s="119" t="str" cm="1">
        <f t="array" ref="M516">IF(INDEX(Установленная_мощность, ROW(U514)) = "", "", INDEX(Установленная_мощность, ROW(U514)))</f>
        <v/>
      </c>
      <c r="N516" s="119" t="str" cm="1">
        <f t="array" ref="N516">IF(INDEX(Расчетный_ток, ROW(V514)) = "", "", INDEX(Расчетный_ток, ROW(V514)))</f>
        <v/>
      </c>
      <c r="O516" s="119" t="str" cm="1">
        <f t="array" ref="O516">IF(INDEX(Наименование_потребителя, ROW(W514)) = "", "", INDEX(Наименование_потребителя, ROW(W514)))</f>
        <v/>
      </c>
      <c r="P516" s="119" t="str" cm="1">
        <f t="array" ref="P516">IF(INDEX(Условное_обозначение, ROW(X514)) = "", "", INDEX(Условное_обозначение, ROW(X514)))</f>
        <v/>
      </c>
    </row>
    <row r="517" spans="1:16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IF(INDEX(Тип, ROW(H515)) = "", "", INDEX(Тип, ROW(H515)))</f>
        <v/>
      </c>
      <c r="D517" s="119" t="str" cm="1">
        <f t="array" ref="D517">IF(INDEX(Автомат, ROW(I515)) = "", "", INDEX(Автомат, ROW(I515)))</f>
        <v/>
      </c>
      <c r="E517" s="119" t="str" cm="1">
        <f t="array" ref="E517">IF(INDEX(Производитель, ROW(J515)) = "", "", INDEX(Производитель, ROW(J515)))</f>
        <v/>
      </c>
      <c r="F517" s="119" t="str" cm="1">
        <f t="array" ref="F517">IF(INDEX(Номинал, ROW(K515)) = "", "", INDEX(Номинал, ROW(K515)))</f>
        <v/>
      </c>
      <c r="G517" s="119" t="str" cm="1">
        <f t="array" ref="G517">IF(INDEX(Ток_утечки_УЗО, ROW(L515)) = "", "", INDEX(Ток_утечки_УЗО, ROW(L515)))</f>
        <v/>
      </c>
      <c r="H517" s="119" t="str" cm="1">
        <f t="array" ref="H517">IF(INDEX(Марка_кабеля, ROW(M515)) = "", "", INDEX(Марка_кабеля, ROW(M515)))</f>
        <v/>
      </c>
      <c r="I517" s="119" t="str" cm="1">
        <f t="array" ref="I517">IF(INDEX(Сечение, ROW(N515)) = "", "", INDEX(Сечение, ROW(N515)))</f>
        <v/>
      </c>
      <c r="J517" s="119" t="str" cm="1">
        <f t="array" ref="J517">IF(INDEX(Фаза, ROW(O515)) = "", "", INDEX(Фаза, ROW(O515)))</f>
        <v/>
      </c>
      <c r="K517" s="119" t="str" cm="1">
        <f t="array" ref="K517">IF(INDEX(РЕ, ROW(P515)) = "", "", INDEX(РЕ, ROW(P515)))</f>
        <v/>
      </c>
      <c r="L517" s="119" t="str" cm="1">
        <f t="array" ref="L517">IF(INDEX(Класс, ROW(S515)) = "", "", INDEX(Класс, ROW(S515)))</f>
        <v/>
      </c>
      <c r="M517" s="119" t="str" cm="1">
        <f t="array" ref="M517">IF(INDEX(Установленная_мощность, ROW(U515)) = "", "", INDEX(Установленная_мощность, ROW(U515)))</f>
        <v/>
      </c>
      <c r="N517" s="119" t="str" cm="1">
        <f t="array" ref="N517">IF(INDEX(Расчетный_ток, ROW(V515)) = "", "", INDEX(Расчетный_ток, ROW(V515)))</f>
        <v/>
      </c>
      <c r="O517" s="119" t="str" cm="1">
        <f t="array" ref="O517">IF(INDEX(Наименование_потребителя, ROW(W515)) = "", "", INDEX(Наименование_потребителя, ROW(W515)))</f>
        <v/>
      </c>
      <c r="P517" s="119" t="str" cm="1">
        <f t="array" ref="P517">IF(INDEX(Условное_обозначение, ROW(X515)) = "", "", INDEX(Условное_обозначение, ROW(X515)))</f>
        <v/>
      </c>
    </row>
    <row r="518" spans="1:16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IF(INDEX(Тип, ROW(H516)) = "", "", INDEX(Тип, ROW(H516)))</f>
        <v/>
      </c>
      <c r="D518" s="119" t="str" cm="1">
        <f t="array" ref="D518">IF(INDEX(Автомат, ROW(I516)) = "", "", INDEX(Автомат, ROW(I516)))</f>
        <v/>
      </c>
      <c r="E518" s="119" t="str" cm="1">
        <f t="array" ref="E518">IF(INDEX(Производитель, ROW(J516)) = "", "", INDEX(Производитель, ROW(J516)))</f>
        <v/>
      </c>
      <c r="F518" s="119" t="str" cm="1">
        <f t="array" ref="F518">IF(INDEX(Номинал, ROW(K516)) = "", "", INDEX(Номинал, ROW(K516)))</f>
        <v/>
      </c>
      <c r="G518" s="119" t="str" cm="1">
        <f t="array" ref="G518">IF(INDEX(Ток_утечки_УЗО, ROW(L516)) = "", "", INDEX(Ток_утечки_УЗО, ROW(L516)))</f>
        <v/>
      </c>
      <c r="H518" s="119" t="str" cm="1">
        <f t="array" ref="H518">IF(INDEX(Марка_кабеля, ROW(M516)) = "", "", INDEX(Марка_кабеля, ROW(M516)))</f>
        <v/>
      </c>
      <c r="I518" s="119" t="str" cm="1">
        <f t="array" ref="I518">IF(INDEX(Сечение, ROW(N516)) = "", "", INDEX(Сечение, ROW(N516)))</f>
        <v/>
      </c>
      <c r="J518" s="119" t="str" cm="1">
        <f t="array" ref="J518">IF(INDEX(Фаза, ROW(O516)) = "", "", INDEX(Фаза, ROW(O516)))</f>
        <v/>
      </c>
      <c r="K518" s="119" t="str" cm="1">
        <f t="array" ref="K518">IF(INDEX(РЕ, ROW(P516)) = "", "", INDEX(РЕ, ROW(P516)))</f>
        <v/>
      </c>
      <c r="L518" s="119" t="str" cm="1">
        <f t="array" ref="L518">IF(INDEX(Класс, ROW(S516)) = "", "", INDEX(Класс, ROW(S516)))</f>
        <v/>
      </c>
      <c r="M518" s="119" t="str" cm="1">
        <f t="array" ref="M518">IF(INDEX(Установленная_мощность, ROW(U516)) = "", "", INDEX(Установленная_мощность, ROW(U516)))</f>
        <v/>
      </c>
      <c r="N518" s="119" t="str" cm="1">
        <f t="array" ref="N518">IF(INDEX(Расчетный_ток, ROW(V516)) = "", "", INDEX(Расчетный_ток, ROW(V516)))</f>
        <v/>
      </c>
      <c r="O518" s="119" t="str" cm="1">
        <f t="array" ref="O518">IF(INDEX(Наименование_потребителя, ROW(W516)) = "", "", INDEX(Наименование_потребителя, ROW(W516)))</f>
        <v/>
      </c>
      <c r="P518" s="119" t="str" cm="1">
        <f t="array" ref="P518">IF(INDEX(Условное_обозначение, ROW(X516)) = "", "", INDEX(Условное_обозначение, ROW(X516)))</f>
        <v/>
      </c>
    </row>
    <row r="519" spans="1:16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IF(INDEX(Тип, ROW(H517)) = "", "", INDEX(Тип, ROW(H517)))</f>
        <v/>
      </c>
      <c r="D519" s="119" t="str" cm="1">
        <f t="array" ref="D519">IF(INDEX(Автомат, ROW(I517)) = "", "", INDEX(Автомат, ROW(I517)))</f>
        <v/>
      </c>
      <c r="E519" s="119" t="str" cm="1">
        <f t="array" ref="E519">IF(INDEX(Производитель, ROW(J517)) = "", "", INDEX(Производитель, ROW(J517)))</f>
        <v/>
      </c>
      <c r="F519" s="119" t="str" cm="1">
        <f t="array" ref="F519">IF(INDEX(Номинал, ROW(K517)) = "", "", INDEX(Номинал, ROW(K517)))</f>
        <v/>
      </c>
      <c r="G519" s="119" t="str" cm="1">
        <f t="array" ref="G519">IF(INDEX(Ток_утечки_УЗО, ROW(L517)) = "", "", INDEX(Ток_утечки_УЗО, ROW(L517)))</f>
        <v/>
      </c>
      <c r="H519" s="119" t="str" cm="1">
        <f t="array" ref="H519">IF(INDEX(Марка_кабеля, ROW(M517)) = "", "", INDEX(Марка_кабеля, ROW(M517)))</f>
        <v/>
      </c>
      <c r="I519" s="119" t="str" cm="1">
        <f t="array" ref="I519">IF(INDEX(Сечение, ROW(N517)) = "", "", INDEX(Сечение, ROW(N517)))</f>
        <v/>
      </c>
      <c r="J519" s="119" t="str" cm="1">
        <f t="array" ref="J519">IF(INDEX(Фаза, ROW(O517)) = "", "", INDEX(Фаза, ROW(O517)))</f>
        <v/>
      </c>
      <c r="K519" s="119" t="str" cm="1">
        <f t="array" ref="K519">IF(INDEX(РЕ, ROW(P517)) = "", "", INDEX(РЕ, ROW(P517)))</f>
        <v/>
      </c>
      <c r="L519" s="119" t="str" cm="1">
        <f t="array" ref="L519">IF(INDEX(Класс, ROW(S517)) = "", "", INDEX(Класс, ROW(S517)))</f>
        <v/>
      </c>
      <c r="M519" s="119" t="str" cm="1">
        <f t="array" ref="M519">IF(INDEX(Установленная_мощность, ROW(U517)) = "", "", INDEX(Установленная_мощность, ROW(U517)))</f>
        <v/>
      </c>
      <c r="N519" s="119" t="str" cm="1">
        <f t="array" ref="N519">IF(INDEX(Расчетный_ток, ROW(V517)) = "", "", INDEX(Расчетный_ток, ROW(V517)))</f>
        <v/>
      </c>
      <c r="O519" s="119" t="str" cm="1">
        <f t="array" ref="O519">IF(INDEX(Наименование_потребителя, ROW(W517)) = "", "", INDEX(Наименование_потребителя, ROW(W517)))</f>
        <v/>
      </c>
      <c r="P519" s="119" t="str" cm="1">
        <f t="array" ref="P519">IF(INDEX(Условное_обозначение, ROW(X517)) = "", "", INDEX(Условное_обозначение, ROW(X517)))</f>
        <v/>
      </c>
    </row>
    <row r="520" spans="1:16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IF(INDEX(Тип, ROW(H518)) = "", "", INDEX(Тип, ROW(H518)))</f>
        <v/>
      </c>
      <c r="D520" s="119" t="str" cm="1">
        <f t="array" ref="D520">IF(INDEX(Автомат, ROW(I518)) = "", "", INDEX(Автомат, ROW(I518)))</f>
        <v/>
      </c>
      <c r="E520" s="119" t="str" cm="1">
        <f t="array" ref="E520">IF(INDEX(Производитель, ROW(J518)) = "", "", INDEX(Производитель, ROW(J518)))</f>
        <v/>
      </c>
      <c r="F520" s="119" t="str" cm="1">
        <f t="array" ref="F520">IF(INDEX(Номинал, ROW(K518)) = "", "", INDEX(Номинал, ROW(K518)))</f>
        <v/>
      </c>
      <c r="G520" s="119" t="str" cm="1">
        <f t="array" ref="G520">IF(INDEX(Ток_утечки_УЗО, ROW(L518)) = "", "", INDEX(Ток_утечки_УЗО, ROW(L518)))</f>
        <v/>
      </c>
      <c r="H520" s="119" t="str" cm="1">
        <f t="array" ref="H520">IF(INDEX(Марка_кабеля, ROW(M518)) = "", "", INDEX(Марка_кабеля, ROW(M518)))</f>
        <v/>
      </c>
      <c r="I520" s="119" t="str" cm="1">
        <f t="array" ref="I520">IF(INDEX(Сечение, ROW(N518)) = "", "", INDEX(Сечение, ROW(N518)))</f>
        <v/>
      </c>
      <c r="J520" s="119" t="str" cm="1">
        <f t="array" ref="J520">IF(INDEX(Фаза, ROW(O518)) = "", "", INDEX(Фаза, ROW(O518)))</f>
        <v/>
      </c>
      <c r="K520" s="119" t="str" cm="1">
        <f t="array" ref="K520">IF(INDEX(РЕ, ROW(P518)) = "", "", INDEX(РЕ, ROW(P518)))</f>
        <v/>
      </c>
      <c r="L520" s="119" t="str" cm="1">
        <f t="array" ref="L520">IF(INDEX(Класс, ROW(S518)) = "", "", INDEX(Класс, ROW(S518)))</f>
        <v/>
      </c>
      <c r="M520" s="119" t="str" cm="1">
        <f t="array" ref="M520">IF(INDEX(Установленная_мощность, ROW(U518)) = "", "", INDEX(Установленная_мощность, ROW(U518)))</f>
        <v/>
      </c>
      <c r="N520" s="119" t="str" cm="1">
        <f t="array" ref="N520">IF(INDEX(Расчетный_ток, ROW(V518)) = "", "", INDEX(Расчетный_ток, ROW(V518)))</f>
        <v/>
      </c>
      <c r="O520" s="119" t="str" cm="1">
        <f t="array" ref="O520">IF(INDEX(Наименование_потребителя, ROW(W518)) = "", "", INDEX(Наименование_потребителя, ROW(W518)))</f>
        <v/>
      </c>
      <c r="P520" s="119" t="str" cm="1">
        <f t="array" ref="P520">IF(INDEX(Условное_обозначение, ROW(X518)) = "", "", INDEX(Условное_обозначение, ROW(X518)))</f>
        <v/>
      </c>
    </row>
    <row r="521" spans="1:16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IF(INDEX(Тип, ROW(H519)) = "", "", INDEX(Тип, ROW(H519)))</f>
        <v/>
      </c>
      <c r="D521" s="119" t="str" cm="1">
        <f t="array" ref="D521">IF(INDEX(Автомат, ROW(I519)) = "", "", INDEX(Автомат, ROW(I519)))</f>
        <v/>
      </c>
      <c r="E521" s="119" t="str" cm="1">
        <f t="array" ref="E521">IF(INDEX(Производитель, ROW(J519)) = "", "", INDEX(Производитель, ROW(J519)))</f>
        <v/>
      </c>
      <c r="F521" s="119" t="str" cm="1">
        <f t="array" ref="F521">IF(INDEX(Номинал, ROW(K519)) = "", "", INDEX(Номинал, ROW(K519)))</f>
        <v/>
      </c>
      <c r="G521" s="119" t="str" cm="1">
        <f t="array" ref="G521">IF(INDEX(Ток_утечки_УЗО, ROW(L519)) = "", "", INDEX(Ток_утечки_УЗО, ROW(L519)))</f>
        <v/>
      </c>
      <c r="H521" s="119" t="str" cm="1">
        <f t="array" ref="H521">IF(INDEX(Марка_кабеля, ROW(M519)) = "", "", INDEX(Марка_кабеля, ROW(M519)))</f>
        <v/>
      </c>
      <c r="I521" s="119" t="str" cm="1">
        <f t="array" ref="I521">IF(INDEX(Сечение, ROW(N519)) = "", "", INDEX(Сечение, ROW(N519)))</f>
        <v/>
      </c>
      <c r="J521" s="119" t="str" cm="1">
        <f t="array" ref="J521">IF(INDEX(Фаза, ROW(O519)) = "", "", INDEX(Фаза, ROW(O519)))</f>
        <v/>
      </c>
      <c r="K521" s="119" t="str" cm="1">
        <f t="array" ref="K521">IF(INDEX(РЕ, ROW(P519)) = "", "", INDEX(РЕ, ROW(P519)))</f>
        <v/>
      </c>
      <c r="L521" s="119" t="str" cm="1">
        <f t="array" ref="L521">IF(INDEX(Класс, ROW(S519)) = "", "", INDEX(Класс, ROW(S519)))</f>
        <v/>
      </c>
      <c r="M521" s="119" t="str" cm="1">
        <f t="array" ref="M521">IF(INDEX(Установленная_мощность, ROW(U519)) = "", "", INDEX(Установленная_мощность, ROW(U519)))</f>
        <v/>
      </c>
      <c r="N521" s="119" t="str" cm="1">
        <f t="array" ref="N521">IF(INDEX(Расчетный_ток, ROW(V519)) = "", "", INDEX(Расчетный_ток, ROW(V519)))</f>
        <v/>
      </c>
      <c r="O521" s="119" t="str" cm="1">
        <f t="array" ref="O521">IF(INDEX(Наименование_потребителя, ROW(W519)) = "", "", INDEX(Наименование_потребителя, ROW(W519)))</f>
        <v/>
      </c>
      <c r="P521" s="119" t="str" cm="1">
        <f t="array" ref="P521">IF(INDEX(Условное_обозначение, ROW(X519)) = "", "", INDEX(Условное_обозначение, ROW(X519)))</f>
        <v/>
      </c>
    </row>
    <row r="522" spans="1:16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IF(INDEX(Тип, ROW(H520)) = "", "", INDEX(Тип, ROW(H520)))</f>
        <v/>
      </c>
      <c r="D522" s="119" t="str" cm="1">
        <f t="array" ref="D522">IF(INDEX(Автомат, ROW(I520)) = "", "", INDEX(Автомат, ROW(I520)))</f>
        <v/>
      </c>
      <c r="E522" s="119" t="str" cm="1">
        <f t="array" ref="E522">IF(INDEX(Производитель, ROW(J520)) = "", "", INDEX(Производитель, ROW(J520)))</f>
        <v/>
      </c>
      <c r="F522" s="119" t="str" cm="1">
        <f t="array" ref="F522">IF(INDEX(Номинал, ROW(K520)) = "", "", INDEX(Номинал, ROW(K520)))</f>
        <v/>
      </c>
      <c r="G522" s="119" t="str" cm="1">
        <f t="array" ref="G522">IF(INDEX(Ток_утечки_УЗО, ROW(L520)) = "", "", INDEX(Ток_утечки_УЗО, ROW(L520)))</f>
        <v/>
      </c>
      <c r="H522" s="119" t="str" cm="1">
        <f t="array" ref="H522">IF(INDEX(Марка_кабеля, ROW(M520)) = "", "", INDEX(Марка_кабеля, ROW(M520)))</f>
        <v/>
      </c>
      <c r="I522" s="119" t="str" cm="1">
        <f t="array" ref="I522">IF(INDEX(Сечение, ROW(N520)) = "", "", INDEX(Сечение, ROW(N520)))</f>
        <v/>
      </c>
      <c r="J522" s="119" t="str" cm="1">
        <f t="array" ref="J522">IF(INDEX(Фаза, ROW(O520)) = "", "", INDEX(Фаза, ROW(O520)))</f>
        <v/>
      </c>
      <c r="K522" s="119" t="str" cm="1">
        <f t="array" ref="K522">IF(INDEX(РЕ, ROW(P520)) = "", "", INDEX(РЕ, ROW(P520)))</f>
        <v/>
      </c>
      <c r="L522" s="119" t="str" cm="1">
        <f t="array" ref="L522">IF(INDEX(Класс, ROW(S520)) = "", "", INDEX(Класс, ROW(S520)))</f>
        <v/>
      </c>
      <c r="M522" s="119" t="str" cm="1">
        <f t="array" ref="M522">IF(INDEX(Установленная_мощность, ROW(U520)) = "", "", INDEX(Установленная_мощность, ROW(U520)))</f>
        <v/>
      </c>
      <c r="N522" s="119" t="str" cm="1">
        <f t="array" ref="N522">IF(INDEX(Расчетный_ток, ROW(V520)) = "", "", INDEX(Расчетный_ток, ROW(V520)))</f>
        <v/>
      </c>
      <c r="O522" s="119" t="str" cm="1">
        <f t="array" ref="O522">IF(INDEX(Наименование_потребителя, ROW(W520)) = "", "", INDEX(Наименование_потребителя, ROW(W520)))</f>
        <v/>
      </c>
      <c r="P522" s="119" t="str" cm="1">
        <f t="array" ref="P522">IF(INDEX(Условное_обозначение, ROW(X520)) = "", "", INDEX(Условное_обозначение, ROW(X520)))</f>
        <v/>
      </c>
    </row>
    <row r="523" spans="1:16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IF(INDEX(Тип, ROW(H521)) = "", "", INDEX(Тип, ROW(H521)))</f>
        <v/>
      </c>
      <c r="D523" s="119" t="str" cm="1">
        <f t="array" ref="D523">IF(INDEX(Автомат, ROW(I521)) = "", "", INDEX(Автомат, ROW(I521)))</f>
        <v/>
      </c>
      <c r="E523" s="119" t="str" cm="1">
        <f t="array" ref="E523">IF(INDEX(Производитель, ROW(J521)) = "", "", INDEX(Производитель, ROW(J521)))</f>
        <v/>
      </c>
      <c r="F523" s="119" t="str" cm="1">
        <f t="array" ref="F523">IF(INDEX(Номинал, ROW(K521)) = "", "", INDEX(Номинал, ROW(K521)))</f>
        <v/>
      </c>
      <c r="G523" s="119" t="str" cm="1">
        <f t="array" ref="G523">IF(INDEX(Ток_утечки_УЗО, ROW(L521)) = "", "", INDEX(Ток_утечки_УЗО, ROW(L521)))</f>
        <v/>
      </c>
      <c r="H523" s="119" t="str" cm="1">
        <f t="array" ref="H523">IF(INDEX(Марка_кабеля, ROW(M521)) = "", "", INDEX(Марка_кабеля, ROW(M521)))</f>
        <v/>
      </c>
      <c r="I523" s="119" t="str" cm="1">
        <f t="array" ref="I523">IF(INDEX(Сечение, ROW(N521)) = "", "", INDEX(Сечение, ROW(N521)))</f>
        <v/>
      </c>
      <c r="J523" s="119" t="str" cm="1">
        <f t="array" ref="J523">IF(INDEX(Фаза, ROW(O521)) = "", "", INDEX(Фаза, ROW(O521)))</f>
        <v/>
      </c>
      <c r="K523" s="119" t="str" cm="1">
        <f t="array" ref="K523">IF(INDEX(РЕ, ROW(P521)) = "", "", INDEX(РЕ, ROW(P521)))</f>
        <v/>
      </c>
      <c r="L523" s="119" t="str" cm="1">
        <f t="array" ref="L523">IF(INDEX(Класс, ROW(S521)) = "", "", INDEX(Класс, ROW(S521)))</f>
        <v/>
      </c>
      <c r="M523" s="119" t="str" cm="1">
        <f t="array" ref="M523">IF(INDEX(Установленная_мощность, ROW(U521)) = "", "", INDEX(Установленная_мощность, ROW(U521)))</f>
        <v/>
      </c>
      <c r="N523" s="119" t="str" cm="1">
        <f t="array" ref="N523">IF(INDEX(Расчетный_ток, ROW(V521)) = "", "", INDEX(Расчетный_ток, ROW(V521)))</f>
        <v/>
      </c>
      <c r="O523" s="119" t="str" cm="1">
        <f t="array" ref="O523">IF(INDEX(Наименование_потребителя, ROW(W521)) = "", "", INDEX(Наименование_потребителя, ROW(W521)))</f>
        <v/>
      </c>
      <c r="P523" s="119" t="str" cm="1">
        <f t="array" ref="P523">IF(INDEX(Условное_обозначение, ROW(X521)) = "", "", INDEX(Условное_обозначение, ROW(X521)))</f>
        <v/>
      </c>
    </row>
    <row r="524" spans="1:16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IF(INDEX(Тип, ROW(H522)) = "", "", INDEX(Тип, ROW(H522)))</f>
        <v/>
      </c>
      <c r="D524" s="119" t="str" cm="1">
        <f t="array" ref="D524">IF(INDEX(Автомат, ROW(I522)) = "", "", INDEX(Автомат, ROW(I522)))</f>
        <v/>
      </c>
      <c r="E524" s="119" t="str" cm="1">
        <f t="array" ref="E524">IF(INDEX(Производитель, ROW(J522)) = "", "", INDEX(Производитель, ROW(J522)))</f>
        <v/>
      </c>
      <c r="F524" s="119" t="str" cm="1">
        <f t="array" ref="F524">IF(INDEX(Номинал, ROW(K522)) = "", "", INDEX(Номинал, ROW(K522)))</f>
        <v/>
      </c>
      <c r="G524" s="119" t="str" cm="1">
        <f t="array" ref="G524">IF(INDEX(Ток_утечки_УЗО, ROW(L522)) = "", "", INDEX(Ток_утечки_УЗО, ROW(L522)))</f>
        <v/>
      </c>
      <c r="H524" s="119" t="str" cm="1">
        <f t="array" ref="H524">IF(INDEX(Марка_кабеля, ROW(M522)) = "", "", INDEX(Марка_кабеля, ROW(M522)))</f>
        <v/>
      </c>
      <c r="I524" s="119" t="str" cm="1">
        <f t="array" ref="I524">IF(INDEX(Сечение, ROW(N522)) = "", "", INDEX(Сечение, ROW(N522)))</f>
        <v/>
      </c>
      <c r="J524" s="119" t="str" cm="1">
        <f t="array" ref="J524">IF(INDEX(Фаза, ROW(O522)) = "", "", INDEX(Фаза, ROW(O522)))</f>
        <v/>
      </c>
      <c r="K524" s="119" t="str" cm="1">
        <f t="array" ref="K524">IF(INDEX(РЕ, ROW(P522)) = "", "", INDEX(РЕ, ROW(P522)))</f>
        <v/>
      </c>
      <c r="L524" s="119" t="str" cm="1">
        <f t="array" ref="L524">IF(INDEX(Класс, ROW(S522)) = "", "", INDEX(Класс, ROW(S522)))</f>
        <v/>
      </c>
      <c r="M524" s="119" t="str" cm="1">
        <f t="array" ref="M524">IF(INDEX(Установленная_мощность, ROW(U522)) = "", "", INDEX(Установленная_мощность, ROW(U522)))</f>
        <v/>
      </c>
      <c r="N524" s="119" t="str" cm="1">
        <f t="array" ref="N524">IF(INDEX(Расчетный_ток, ROW(V522)) = "", "", INDEX(Расчетный_ток, ROW(V522)))</f>
        <v/>
      </c>
      <c r="O524" s="119" t="str" cm="1">
        <f t="array" ref="O524">IF(INDEX(Наименование_потребителя, ROW(W522)) = "", "", INDEX(Наименование_потребителя, ROW(W522)))</f>
        <v/>
      </c>
      <c r="P524" s="119" t="str" cm="1">
        <f t="array" ref="P524">IF(INDEX(Условное_обозначение, ROW(X522)) = "", "", INDEX(Условное_обозначение, ROW(X522)))</f>
        <v/>
      </c>
    </row>
    <row r="525" spans="1:16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IF(INDEX(Тип, ROW(H523)) = "", "", INDEX(Тип, ROW(H523)))</f>
        <v/>
      </c>
      <c r="D525" s="119" t="str" cm="1">
        <f t="array" ref="D525">IF(INDEX(Автомат, ROW(I523)) = "", "", INDEX(Автомат, ROW(I523)))</f>
        <v/>
      </c>
      <c r="E525" s="119" t="str" cm="1">
        <f t="array" ref="E525">IF(INDEX(Производитель, ROW(J523)) = "", "", INDEX(Производитель, ROW(J523)))</f>
        <v/>
      </c>
      <c r="F525" s="119" t="str" cm="1">
        <f t="array" ref="F525">IF(INDEX(Номинал, ROW(K523)) = "", "", INDEX(Номинал, ROW(K523)))</f>
        <v/>
      </c>
      <c r="G525" s="119" t="str" cm="1">
        <f t="array" ref="G525">IF(INDEX(Ток_утечки_УЗО, ROW(L523)) = "", "", INDEX(Ток_утечки_УЗО, ROW(L523)))</f>
        <v/>
      </c>
      <c r="H525" s="119" t="str" cm="1">
        <f t="array" ref="H525">IF(INDEX(Марка_кабеля, ROW(M523)) = "", "", INDEX(Марка_кабеля, ROW(M523)))</f>
        <v/>
      </c>
      <c r="I525" s="119" t="str" cm="1">
        <f t="array" ref="I525">IF(INDEX(Сечение, ROW(N523)) = "", "", INDEX(Сечение, ROW(N523)))</f>
        <v/>
      </c>
      <c r="J525" s="119" t="str" cm="1">
        <f t="array" ref="J525">IF(INDEX(Фаза, ROW(O523)) = "", "", INDEX(Фаза, ROW(O523)))</f>
        <v/>
      </c>
      <c r="K525" s="119" t="str" cm="1">
        <f t="array" ref="K525">IF(INDEX(РЕ, ROW(P523)) = "", "", INDEX(РЕ, ROW(P523)))</f>
        <v/>
      </c>
      <c r="L525" s="119" t="str" cm="1">
        <f t="array" ref="L525">IF(INDEX(Класс, ROW(S523)) = "", "", INDEX(Класс, ROW(S523)))</f>
        <v/>
      </c>
      <c r="M525" s="119" t="str" cm="1">
        <f t="array" ref="M525">IF(INDEX(Установленная_мощность, ROW(U523)) = "", "", INDEX(Установленная_мощность, ROW(U523)))</f>
        <v/>
      </c>
      <c r="N525" s="119" t="str" cm="1">
        <f t="array" ref="N525">IF(INDEX(Расчетный_ток, ROW(V523)) = "", "", INDEX(Расчетный_ток, ROW(V523)))</f>
        <v/>
      </c>
      <c r="O525" s="119" t="str" cm="1">
        <f t="array" ref="O525">IF(INDEX(Наименование_потребителя, ROW(W523)) = "", "", INDEX(Наименование_потребителя, ROW(W523)))</f>
        <v/>
      </c>
      <c r="P525" s="119" t="str" cm="1">
        <f t="array" ref="P525">IF(INDEX(Условное_обозначение, ROW(X523)) = "", "", INDEX(Условное_обозначение, ROW(X523)))</f>
        <v/>
      </c>
    </row>
    <row r="526" spans="1:16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IF(INDEX(Тип, ROW(H524)) = "", "", INDEX(Тип, ROW(H524)))</f>
        <v/>
      </c>
      <c r="D526" s="119" t="str" cm="1">
        <f t="array" ref="D526">IF(INDEX(Автомат, ROW(I524)) = "", "", INDEX(Автомат, ROW(I524)))</f>
        <v/>
      </c>
      <c r="E526" s="119" t="str" cm="1">
        <f t="array" ref="E526">IF(INDEX(Производитель, ROW(J524)) = "", "", INDEX(Производитель, ROW(J524)))</f>
        <v/>
      </c>
      <c r="F526" s="119" t="str" cm="1">
        <f t="array" ref="F526">IF(INDEX(Номинал, ROW(K524)) = "", "", INDEX(Номинал, ROW(K524)))</f>
        <v/>
      </c>
      <c r="G526" s="119" t="str" cm="1">
        <f t="array" ref="G526">IF(INDEX(Ток_утечки_УЗО, ROW(L524)) = "", "", INDEX(Ток_утечки_УЗО, ROW(L524)))</f>
        <v/>
      </c>
      <c r="H526" s="119" t="str" cm="1">
        <f t="array" ref="H526">IF(INDEX(Марка_кабеля, ROW(M524)) = "", "", INDEX(Марка_кабеля, ROW(M524)))</f>
        <v/>
      </c>
      <c r="I526" s="119" t="str" cm="1">
        <f t="array" ref="I526">IF(INDEX(Сечение, ROW(N524)) = "", "", INDEX(Сечение, ROW(N524)))</f>
        <v/>
      </c>
      <c r="J526" s="119" t="str" cm="1">
        <f t="array" ref="J526">IF(INDEX(Фаза, ROW(O524)) = "", "", INDEX(Фаза, ROW(O524)))</f>
        <v/>
      </c>
      <c r="K526" s="119" t="str" cm="1">
        <f t="array" ref="K526">IF(INDEX(РЕ, ROW(P524)) = "", "", INDEX(РЕ, ROW(P524)))</f>
        <v/>
      </c>
      <c r="L526" s="119" t="str" cm="1">
        <f t="array" ref="L526">IF(INDEX(Класс, ROW(S524)) = "", "", INDEX(Класс, ROW(S524)))</f>
        <v/>
      </c>
      <c r="M526" s="119" t="str" cm="1">
        <f t="array" ref="M526">IF(INDEX(Установленная_мощность, ROW(U524)) = "", "", INDEX(Установленная_мощность, ROW(U524)))</f>
        <v/>
      </c>
      <c r="N526" s="119" t="str" cm="1">
        <f t="array" ref="N526">IF(INDEX(Расчетный_ток, ROW(V524)) = "", "", INDEX(Расчетный_ток, ROW(V524)))</f>
        <v/>
      </c>
      <c r="O526" s="119" t="str" cm="1">
        <f t="array" ref="O526">IF(INDEX(Наименование_потребителя, ROW(W524)) = "", "", INDEX(Наименование_потребителя, ROW(W524)))</f>
        <v/>
      </c>
      <c r="P526" s="119" t="str" cm="1">
        <f t="array" ref="P526">IF(INDEX(Условное_обозначение, ROW(X524)) = "", "", INDEX(Условное_обозначение, ROW(X524)))</f>
        <v/>
      </c>
    </row>
    <row r="527" spans="1:16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IF(INDEX(Тип, ROW(H525)) = "", "", INDEX(Тип, ROW(H525)))</f>
        <v/>
      </c>
      <c r="D527" s="119" t="str" cm="1">
        <f t="array" ref="D527">IF(INDEX(Автомат, ROW(I525)) = "", "", INDEX(Автомат, ROW(I525)))</f>
        <v/>
      </c>
      <c r="E527" s="119" t="str" cm="1">
        <f t="array" ref="E527">IF(INDEX(Производитель, ROW(J525)) = "", "", INDEX(Производитель, ROW(J525)))</f>
        <v/>
      </c>
      <c r="F527" s="119" t="str" cm="1">
        <f t="array" ref="F527">IF(INDEX(Номинал, ROW(K525)) = "", "", INDEX(Номинал, ROW(K525)))</f>
        <v/>
      </c>
      <c r="G527" s="119" t="str" cm="1">
        <f t="array" ref="G527">IF(INDEX(Ток_утечки_УЗО, ROW(L525)) = "", "", INDEX(Ток_утечки_УЗО, ROW(L525)))</f>
        <v/>
      </c>
      <c r="H527" s="119" t="str" cm="1">
        <f t="array" ref="H527">IF(INDEX(Марка_кабеля, ROW(M525)) = "", "", INDEX(Марка_кабеля, ROW(M525)))</f>
        <v/>
      </c>
      <c r="I527" s="119" t="str" cm="1">
        <f t="array" ref="I527">IF(INDEX(Сечение, ROW(N525)) = "", "", INDEX(Сечение, ROW(N525)))</f>
        <v/>
      </c>
      <c r="J527" s="119" t="str" cm="1">
        <f t="array" ref="J527">IF(INDEX(Фаза, ROW(O525)) = "", "", INDEX(Фаза, ROW(O525)))</f>
        <v/>
      </c>
      <c r="K527" s="119" t="str" cm="1">
        <f t="array" ref="K527">IF(INDEX(РЕ, ROW(P525)) = "", "", INDEX(РЕ, ROW(P525)))</f>
        <v/>
      </c>
      <c r="L527" s="119" t="str" cm="1">
        <f t="array" ref="L527">IF(INDEX(Класс, ROW(S525)) = "", "", INDEX(Класс, ROW(S525)))</f>
        <v/>
      </c>
      <c r="M527" s="119" t="str" cm="1">
        <f t="array" ref="M527">IF(INDEX(Установленная_мощность, ROW(U525)) = "", "", INDEX(Установленная_мощность, ROW(U525)))</f>
        <v/>
      </c>
      <c r="N527" s="119" t="str" cm="1">
        <f t="array" ref="N527">IF(INDEX(Расчетный_ток, ROW(V525)) = "", "", INDEX(Расчетный_ток, ROW(V525)))</f>
        <v/>
      </c>
      <c r="O527" s="119" t="str" cm="1">
        <f t="array" ref="O527">IF(INDEX(Наименование_потребителя, ROW(W525)) = "", "", INDEX(Наименование_потребителя, ROW(W525)))</f>
        <v/>
      </c>
      <c r="P527" s="119" t="str" cm="1">
        <f t="array" ref="P527">IF(INDEX(Условное_обозначение, ROW(X525)) = "", "", INDEX(Условное_обозначение, ROW(X525)))</f>
        <v/>
      </c>
    </row>
    <row r="528" spans="1:16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IF(INDEX(Тип, ROW(H526)) = "", "", INDEX(Тип, ROW(H526)))</f>
        <v/>
      </c>
      <c r="D528" s="119" t="str" cm="1">
        <f t="array" ref="D528">IF(INDEX(Автомат, ROW(I526)) = "", "", INDEX(Автомат, ROW(I526)))</f>
        <v/>
      </c>
      <c r="E528" s="119" t="str" cm="1">
        <f t="array" ref="E528">IF(INDEX(Производитель, ROW(J526)) = "", "", INDEX(Производитель, ROW(J526)))</f>
        <v/>
      </c>
      <c r="F528" s="119" t="str" cm="1">
        <f t="array" ref="F528">IF(INDEX(Номинал, ROW(K526)) = "", "", INDEX(Номинал, ROW(K526)))</f>
        <v/>
      </c>
      <c r="G528" s="119" t="str" cm="1">
        <f t="array" ref="G528">IF(INDEX(Ток_утечки_УЗО, ROW(L526)) = "", "", INDEX(Ток_утечки_УЗО, ROW(L526)))</f>
        <v/>
      </c>
      <c r="H528" s="119" t="str" cm="1">
        <f t="array" ref="H528">IF(INDEX(Марка_кабеля, ROW(M526)) = "", "", INDEX(Марка_кабеля, ROW(M526)))</f>
        <v/>
      </c>
      <c r="I528" s="119" t="str" cm="1">
        <f t="array" ref="I528">IF(INDEX(Сечение, ROW(N526)) = "", "", INDEX(Сечение, ROW(N526)))</f>
        <v/>
      </c>
      <c r="J528" s="119" t="str" cm="1">
        <f t="array" ref="J528">IF(INDEX(Фаза, ROW(O526)) = "", "", INDEX(Фаза, ROW(O526)))</f>
        <v/>
      </c>
      <c r="K528" s="119" t="str" cm="1">
        <f t="array" ref="K528">IF(INDEX(РЕ, ROW(P526)) = "", "", INDEX(РЕ, ROW(P526)))</f>
        <v/>
      </c>
      <c r="L528" s="119" t="str" cm="1">
        <f t="array" ref="L528">IF(INDEX(Класс, ROW(S526)) = "", "", INDEX(Класс, ROW(S526)))</f>
        <v/>
      </c>
      <c r="M528" s="119" t="str" cm="1">
        <f t="array" ref="M528">IF(INDEX(Установленная_мощность, ROW(U526)) = "", "", INDEX(Установленная_мощность, ROW(U526)))</f>
        <v/>
      </c>
      <c r="N528" s="119" t="str" cm="1">
        <f t="array" ref="N528">IF(INDEX(Расчетный_ток, ROW(V526)) = "", "", INDEX(Расчетный_ток, ROW(V526)))</f>
        <v/>
      </c>
      <c r="O528" s="119" t="str" cm="1">
        <f t="array" ref="O528">IF(INDEX(Наименование_потребителя, ROW(W526)) = "", "", INDEX(Наименование_потребителя, ROW(W526)))</f>
        <v/>
      </c>
      <c r="P528" s="119" t="str" cm="1">
        <f t="array" ref="P528">IF(INDEX(Условное_обозначение, ROW(X526)) = "", "", INDEX(Условное_обозначение, ROW(X526)))</f>
        <v/>
      </c>
    </row>
    <row r="529" spans="1:16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IF(INDEX(Тип, ROW(H527)) = "", "", INDEX(Тип, ROW(H527)))</f>
        <v/>
      </c>
      <c r="D529" s="119" t="str" cm="1">
        <f t="array" ref="D529">IF(INDEX(Автомат, ROW(I527)) = "", "", INDEX(Автомат, ROW(I527)))</f>
        <v/>
      </c>
      <c r="E529" s="119" t="str" cm="1">
        <f t="array" ref="E529">IF(INDEX(Производитель, ROW(J527)) = "", "", INDEX(Производитель, ROW(J527)))</f>
        <v/>
      </c>
      <c r="F529" s="119" t="str" cm="1">
        <f t="array" ref="F529">IF(INDEX(Номинал, ROW(K527)) = "", "", INDEX(Номинал, ROW(K527)))</f>
        <v/>
      </c>
      <c r="G529" s="119" t="str" cm="1">
        <f t="array" ref="G529">IF(INDEX(Ток_утечки_УЗО, ROW(L527)) = "", "", INDEX(Ток_утечки_УЗО, ROW(L527)))</f>
        <v/>
      </c>
      <c r="H529" s="119" t="str" cm="1">
        <f t="array" ref="H529">IF(INDEX(Марка_кабеля, ROW(M527)) = "", "", INDEX(Марка_кабеля, ROW(M527)))</f>
        <v/>
      </c>
      <c r="I529" s="119" t="str" cm="1">
        <f t="array" ref="I529">IF(INDEX(Сечение, ROW(N527)) = "", "", INDEX(Сечение, ROW(N527)))</f>
        <v/>
      </c>
      <c r="J529" s="119" t="str" cm="1">
        <f t="array" ref="J529">IF(INDEX(Фаза, ROW(O527)) = "", "", INDEX(Фаза, ROW(O527)))</f>
        <v/>
      </c>
      <c r="K529" s="119" t="str" cm="1">
        <f t="array" ref="K529">IF(INDEX(РЕ, ROW(P527)) = "", "", INDEX(РЕ, ROW(P527)))</f>
        <v/>
      </c>
      <c r="L529" s="119" t="str" cm="1">
        <f t="array" ref="L529">IF(INDEX(Класс, ROW(S527)) = "", "", INDEX(Класс, ROW(S527)))</f>
        <v/>
      </c>
      <c r="M529" s="119" t="str" cm="1">
        <f t="array" ref="M529">IF(INDEX(Установленная_мощность, ROW(U527)) = "", "", INDEX(Установленная_мощность, ROW(U527)))</f>
        <v/>
      </c>
      <c r="N529" s="119" t="str" cm="1">
        <f t="array" ref="N529">IF(INDEX(Расчетный_ток, ROW(V527)) = "", "", INDEX(Расчетный_ток, ROW(V527)))</f>
        <v/>
      </c>
      <c r="O529" s="119" t="str" cm="1">
        <f t="array" ref="O529">IF(INDEX(Наименование_потребителя, ROW(W527)) = "", "", INDEX(Наименование_потребителя, ROW(W527)))</f>
        <v/>
      </c>
      <c r="P529" s="119" t="str" cm="1">
        <f t="array" ref="P529">IF(INDEX(Условное_обозначение, ROW(X527)) = "", "", INDEX(Условное_обозначение, ROW(X527)))</f>
        <v/>
      </c>
    </row>
    <row r="530" spans="1:16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IF(INDEX(Тип, ROW(H528)) = "", "", INDEX(Тип, ROW(H528)))</f>
        <v/>
      </c>
      <c r="D530" s="119" t="str" cm="1">
        <f t="array" ref="D530">IF(INDEX(Автомат, ROW(I528)) = "", "", INDEX(Автомат, ROW(I528)))</f>
        <v/>
      </c>
      <c r="E530" s="119" t="str" cm="1">
        <f t="array" ref="E530">IF(INDEX(Производитель, ROW(J528)) = "", "", INDEX(Производитель, ROW(J528)))</f>
        <v/>
      </c>
      <c r="F530" s="119" t="str" cm="1">
        <f t="array" ref="F530">IF(INDEX(Номинал, ROW(K528)) = "", "", INDEX(Номинал, ROW(K528)))</f>
        <v/>
      </c>
      <c r="G530" s="119" t="str" cm="1">
        <f t="array" ref="G530">IF(INDEX(Ток_утечки_УЗО, ROW(L528)) = "", "", INDEX(Ток_утечки_УЗО, ROW(L528)))</f>
        <v/>
      </c>
      <c r="H530" s="119" t="str" cm="1">
        <f t="array" ref="H530">IF(INDEX(Марка_кабеля, ROW(M528)) = "", "", INDEX(Марка_кабеля, ROW(M528)))</f>
        <v/>
      </c>
      <c r="I530" s="119" t="str" cm="1">
        <f t="array" ref="I530">IF(INDEX(Сечение, ROW(N528)) = "", "", INDEX(Сечение, ROW(N528)))</f>
        <v/>
      </c>
      <c r="J530" s="119" t="str" cm="1">
        <f t="array" ref="J530">IF(INDEX(Фаза, ROW(O528)) = "", "", INDEX(Фаза, ROW(O528)))</f>
        <v/>
      </c>
      <c r="K530" s="119" t="str" cm="1">
        <f t="array" ref="K530">IF(INDEX(РЕ, ROW(P528)) = "", "", INDEX(РЕ, ROW(P528)))</f>
        <v/>
      </c>
      <c r="L530" s="119" t="str" cm="1">
        <f t="array" ref="L530">IF(INDEX(Класс, ROW(S528)) = "", "", INDEX(Класс, ROW(S528)))</f>
        <v/>
      </c>
      <c r="M530" s="119" t="str" cm="1">
        <f t="array" ref="M530">IF(INDEX(Установленная_мощность, ROW(U528)) = "", "", INDEX(Установленная_мощность, ROW(U528)))</f>
        <v/>
      </c>
      <c r="N530" s="119" t="str" cm="1">
        <f t="array" ref="N530">IF(INDEX(Расчетный_ток, ROW(V528)) = "", "", INDEX(Расчетный_ток, ROW(V528)))</f>
        <v/>
      </c>
      <c r="O530" s="119" t="str" cm="1">
        <f t="array" ref="O530">IF(INDEX(Наименование_потребителя, ROW(W528)) = "", "", INDEX(Наименование_потребителя, ROW(W528)))</f>
        <v/>
      </c>
      <c r="P530" s="119" t="str" cm="1">
        <f t="array" ref="P530">IF(INDEX(Условное_обозначение, ROW(X528)) = "", "", INDEX(Условное_обозначение, ROW(X528)))</f>
        <v/>
      </c>
    </row>
    <row r="531" spans="1:16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IF(INDEX(Тип, ROW(H529)) = "", "", INDEX(Тип, ROW(H529)))</f>
        <v/>
      </c>
      <c r="D531" s="119" t="str" cm="1">
        <f t="array" ref="D531">IF(INDEX(Автомат, ROW(I529)) = "", "", INDEX(Автомат, ROW(I529)))</f>
        <v/>
      </c>
      <c r="E531" s="119" t="str" cm="1">
        <f t="array" ref="E531">IF(INDEX(Производитель, ROW(J529)) = "", "", INDEX(Производитель, ROW(J529)))</f>
        <v/>
      </c>
      <c r="F531" s="119" t="str" cm="1">
        <f t="array" ref="F531">IF(INDEX(Номинал, ROW(K529)) = "", "", INDEX(Номинал, ROW(K529)))</f>
        <v/>
      </c>
      <c r="G531" s="119" t="str" cm="1">
        <f t="array" ref="G531">IF(INDEX(Ток_утечки_УЗО, ROW(L529)) = "", "", INDEX(Ток_утечки_УЗО, ROW(L529)))</f>
        <v/>
      </c>
      <c r="H531" s="119" t="str" cm="1">
        <f t="array" ref="H531">IF(INDEX(Марка_кабеля, ROW(M529)) = "", "", INDEX(Марка_кабеля, ROW(M529)))</f>
        <v/>
      </c>
      <c r="I531" s="119" t="str" cm="1">
        <f t="array" ref="I531">IF(INDEX(Сечение, ROW(N529)) = "", "", INDEX(Сечение, ROW(N529)))</f>
        <v/>
      </c>
      <c r="J531" s="119" t="str" cm="1">
        <f t="array" ref="J531">IF(INDEX(Фаза, ROW(O529)) = "", "", INDEX(Фаза, ROW(O529)))</f>
        <v/>
      </c>
      <c r="K531" s="119" t="str" cm="1">
        <f t="array" ref="K531">IF(INDEX(РЕ, ROW(P529)) = "", "", INDEX(РЕ, ROW(P529)))</f>
        <v/>
      </c>
      <c r="L531" s="119" t="str" cm="1">
        <f t="array" ref="L531">IF(INDEX(Класс, ROW(S529)) = "", "", INDEX(Класс, ROW(S529)))</f>
        <v/>
      </c>
      <c r="M531" s="119" t="str" cm="1">
        <f t="array" ref="M531">IF(INDEX(Установленная_мощность, ROW(U529)) = "", "", INDEX(Установленная_мощность, ROW(U529)))</f>
        <v/>
      </c>
      <c r="N531" s="119" t="str" cm="1">
        <f t="array" ref="N531">IF(INDEX(Расчетный_ток, ROW(V529)) = "", "", INDEX(Расчетный_ток, ROW(V529)))</f>
        <v/>
      </c>
      <c r="O531" s="119" t="str" cm="1">
        <f t="array" ref="O531">IF(INDEX(Наименование_потребителя, ROW(W529)) = "", "", INDEX(Наименование_потребителя, ROW(W529)))</f>
        <v/>
      </c>
      <c r="P531" s="119" t="str" cm="1">
        <f t="array" ref="P531">IF(INDEX(Условное_обозначение, ROW(X529)) = "", "", INDEX(Условное_обозначение, ROW(X529)))</f>
        <v/>
      </c>
    </row>
    <row r="532" spans="1:16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IF(INDEX(Тип, ROW(H530)) = "", "", INDEX(Тип, ROW(H530)))</f>
        <v/>
      </c>
      <c r="D532" s="119" t="str" cm="1">
        <f t="array" ref="D532">IF(INDEX(Автомат, ROW(I530)) = "", "", INDEX(Автомат, ROW(I530)))</f>
        <v/>
      </c>
      <c r="E532" s="119" t="str" cm="1">
        <f t="array" ref="E532">IF(INDEX(Производитель, ROW(J530)) = "", "", INDEX(Производитель, ROW(J530)))</f>
        <v/>
      </c>
      <c r="F532" s="119" t="str" cm="1">
        <f t="array" ref="F532">IF(INDEX(Номинал, ROW(K530)) = "", "", INDEX(Номинал, ROW(K530)))</f>
        <v/>
      </c>
      <c r="G532" s="119" t="str" cm="1">
        <f t="array" ref="G532">IF(INDEX(Ток_утечки_УЗО, ROW(L530)) = "", "", INDEX(Ток_утечки_УЗО, ROW(L530)))</f>
        <v/>
      </c>
      <c r="H532" s="119" t="str" cm="1">
        <f t="array" ref="H532">IF(INDEX(Марка_кабеля, ROW(M530)) = "", "", INDEX(Марка_кабеля, ROW(M530)))</f>
        <v/>
      </c>
      <c r="I532" s="119" t="str" cm="1">
        <f t="array" ref="I532">IF(INDEX(Сечение, ROW(N530)) = "", "", INDEX(Сечение, ROW(N530)))</f>
        <v/>
      </c>
      <c r="J532" s="119" t="str" cm="1">
        <f t="array" ref="J532">IF(INDEX(Фаза, ROW(O530)) = "", "", INDEX(Фаза, ROW(O530)))</f>
        <v/>
      </c>
      <c r="K532" s="119" t="str" cm="1">
        <f t="array" ref="K532">IF(INDEX(РЕ, ROW(P530)) = "", "", INDEX(РЕ, ROW(P530)))</f>
        <v/>
      </c>
      <c r="L532" s="119" t="str" cm="1">
        <f t="array" ref="L532">IF(INDEX(Класс, ROW(S530)) = "", "", INDEX(Класс, ROW(S530)))</f>
        <v/>
      </c>
      <c r="M532" s="119" t="str" cm="1">
        <f t="array" ref="M532">IF(INDEX(Установленная_мощность, ROW(U530)) = "", "", INDEX(Установленная_мощность, ROW(U530)))</f>
        <v/>
      </c>
      <c r="N532" s="119" t="str" cm="1">
        <f t="array" ref="N532">IF(INDEX(Расчетный_ток, ROW(V530)) = "", "", INDEX(Расчетный_ток, ROW(V530)))</f>
        <v/>
      </c>
      <c r="O532" s="119" t="str" cm="1">
        <f t="array" ref="O532">IF(INDEX(Наименование_потребителя, ROW(W530)) = "", "", INDEX(Наименование_потребителя, ROW(W530)))</f>
        <v/>
      </c>
      <c r="P532" s="119" t="str" cm="1">
        <f t="array" ref="P532">IF(INDEX(Условное_обозначение, ROW(X530)) = "", "", INDEX(Условное_обозначение, ROW(X530)))</f>
        <v/>
      </c>
    </row>
    <row r="533" spans="1:16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IF(INDEX(Тип, ROW(H531)) = "", "", INDEX(Тип, ROW(H531)))</f>
        <v/>
      </c>
      <c r="D533" s="119" t="str" cm="1">
        <f t="array" ref="D533">IF(INDEX(Автомат, ROW(I531)) = "", "", INDEX(Автомат, ROW(I531)))</f>
        <v/>
      </c>
      <c r="E533" s="119" t="str" cm="1">
        <f t="array" ref="E533">IF(INDEX(Производитель, ROW(J531)) = "", "", INDEX(Производитель, ROW(J531)))</f>
        <v/>
      </c>
      <c r="F533" s="119" t="str" cm="1">
        <f t="array" ref="F533">IF(INDEX(Номинал, ROW(K531)) = "", "", INDEX(Номинал, ROW(K531)))</f>
        <v/>
      </c>
      <c r="G533" s="119" t="str" cm="1">
        <f t="array" ref="G533">IF(INDEX(Ток_утечки_УЗО, ROW(L531)) = "", "", INDEX(Ток_утечки_УЗО, ROW(L531)))</f>
        <v/>
      </c>
      <c r="H533" s="119" t="str" cm="1">
        <f t="array" ref="H533">IF(INDEX(Марка_кабеля, ROW(M531)) = "", "", INDEX(Марка_кабеля, ROW(M531)))</f>
        <v/>
      </c>
      <c r="I533" s="119" t="str" cm="1">
        <f t="array" ref="I533">IF(INDEX(Сечение, ROW(N531)) = "", "", INDEX(Сечение, ROW(N531)))</f>
        <v/>
      </c>
      <c r="J533" s="119" t="str" cm="1">
        <f t="array" ref="J533">IF(INDEX(Фаза, ROW(O531)) = "", "", INDEX(Фаза, ROW(O531)))</f>
        <v/>
      </c>
      <c r="K533" s="119" t="str" cm="1">
        <f t="array" ref="K533">IF(INDEX(РЕ, ROW(P531)) = "", "", INDEX(РЕ, ROW(P531)))</f>
        <v/>
      </c>
      <c r="L533" s="119" t="str" cm="1">
        <f t="array" ref="L533">IF(INDEX(Класс, ROW(S531)) = "", "", INDEX(Класс, ROW(S531)))</f>
        <v/>
      </c>
      <c r="M533" s="119" t="str" cm="1">
        <f t="array" ref="M533">IF(INDEX(Установленная_мощность, ROW(U531)) = "", "", INDEX(Установленная_мощность, ROW(U531)))</f>
        <v/>
      </c>
      <c r="N533" s="119" t="str" cm="1">
        <f t="array" ref="N533">IF(INDEX(Расчетный_ток, ROW(V531)) = "", "", INDEX(Расчетный_ток, ROW(V531)))</f>
        <v/>
      </c>
      <c r="O533" s="119" t="str" cm="1">
        <f t="array" ref="O533">IF(INDEX(Наименование_потребителя, ROW(W531)) = "", "", INDEX(Наименование_потребителя, ROW(W531)))</f>
        <v/>
      </c>
      <c r="P533" s="119" t="str" cm="1">
        <f t="array" ref="P533">IF(INDEX(Условное_обозначение, ROW(X531)) = "", "", INDEX(Условное_обозначение, ROW(X531)))</f>
        <v/>
      </c>
    </row>
    <row r="534" spans="1:16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IF(INDEX(Тип, ROW(H532)) = "", "", INDEX(Тип, ROW(H532)))</f>
        <v/>
      </c>
      <c r="D534" s="119" t="str" cm="1">
        <f t="array" ref="D534">IF(INDEX(Автомат, ROW(I532)) = "", "", INDEX(Автомат, ROW(I532)))</f>
        <v/>
      </c>
      <c r="E534" s="119" t="str" cm="1">
        <f t="array" ref="E534">IF(INDEX(Производитель, ROW(J532)) = "", "", INDEX(Производитель, ROW(J532)))</f>
        <v/>
      </c>
      <c r="F534" s="119" t="str" cm="1">
        <f t="array" ref="F534">IF(INDEX(Номинал, ROW(K532)) = "", "", INDEX(Номинал, ROW(K532)))</f>
        <v/>
      </c>
      <c r="G534" s="119" t="str" cm="1">
        <f t="array" ref="G534">IF(INDEX(Ток_утечки_УЗО, ROW(L532)) = "", "", INDEX(Ток_утечки_УЗО, ROW(L532)))</f>
        <v/>
      </c>
      <c r="H534" s="119" t="str" cm="1">
        <f t="array" ref="H534">IF(INDEX(Марка_кабеля, ROW(M532)) = "", "", INDEX(Марка_кабеля, ROW(M532)))</f>
        <v/>
      </c>
      <c r="I534" s="119" t="str" cm="1">
        <f t="array" ref="I534">IF(INDEX(Сечение, ROW(N532)) = "", "", INDEX(Сечение, ROW(N532)))</f>
        <v/>
      </c>
      <c r="J534" s="119" t="str" cm="1">
        <f t="array" ref="J534">IF(INDEX(Фаза, ROW(O532)) = "", "", INDEX(Фаза, ROW(O532)))</f>
        <v/>
      </c>
      <c r="K534" s="119" t="str" cm="1">
        <f t="array" ref="K534">IF(INDEX(РЕ, ROW(P532)) = "", "", INDEX(РЕ, ROW(P532)))</f>
        <v/>
      </c>
      <c r="L534" s="119" t="str" cm="1">
        <f t="array" ref="L534">IF(INDEX(Класс, ROW(S532)) = "", "", INDEX(Класс, ROW(S532)))</f>
        <v/>
      </c>
      <c r="M534" s="119" t="str" cm="1">
        <f t="array" ref="M534">IF(INDEX(Установленная_мощность, ROW(U532)) = "", "", INDEX(Установленная_мощность, ROW(U532)))</f>
        <v/>
      </c>
      <c r="N534" s="119" t="str" cm="1">
        <f t="array" ref="N534">IF(INDEX(Расчетный_ток, ROW(V532)) = "", "", INDEX(Расчетный_ток, ROW(V532)))</f>
        <v/>
      </c>
      <c r="O534" s="119" t="str" cm="1">
        <f t="array" ref="O534">IF(INDEX(Наименование_потребителя, ROW(W532)) = "", "", INDEX(Наименование_потребителя, ROW(W532)))</f>
        <v/>
      </c>
      <c r="P534" s="119" t="str" cm="1">
        <f t="array" ref="P534">IF(INDEX(Условное_обозначение, ROW(X532)) = "", "", INDEX(Условное_обозначение, ROW(X532)))</f>
        <v/>
      </c>
    </row>
    <row r="535" spans="1:16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IF(INDEX(Тип, ROW(H533)) = "", "", INDEX(Тип, ROW(H533)))</f>
        <v/>
      </c>
      <c r="D535" s="119" t="str" cm="1">
        <f t="array" ref="D535">IF(INDEX(Автомат, ROW(I533)) = "", "", INDEX(Автомат, ROW(I533)))</f>
        <v/>
      </c>
      <c r="E535" s="119" t="str" cm="1">
        <f t="array" ref="E535">IF(INDEX(Производитель, ROW(J533)) = "", "", INDEX(Производитель, ROW(J533)))</f>
        <v/>
      </c>
      <c r="F535" s="119" t="str" cm="1">
        <f t="array" ref="F535">IF(INDEX(Номинал, ROW(K533)) = "", "", INDEX(Номинал, ROW(K533)))</f>
        <v/>
      </c>
      <c r="G535" s="119" t="str" cm="1">
        <f t="array" ref="G535">IF(INDEX(Ток_утечки_УЗО, ROW(L533)) = "", "", INDEX(Ток_утечки_УЗО, ROW(L533)))</f>
        <v/>
      </c>
      <c r="H535" s="119" t="str" cm="1">
        <f t="array" ref="H535">IF(INDEX(Марка_кабеля, ROW(M533)) = "", "", INDEX(Марка_кабеля, ROW(M533)))</f>
        <v/>
      </c>
      <c r="I535" s="119" t="str" cm="1">
        <f t="array" ref="I535">IF(INDEX(Сечение, ROW(N533)) = "", "", INDEX(Сечение, ROW(N533)))</f>
        <v/>
      </c>
      <c r="J535" s="119" t="str" cm="1">
        <f t="array" ref="J535">IF(INDEX(Фаза, ROW(O533)) = "", "", INDEX(Фаза, ROW(O533)))</f>
        <v/>
      </c>
      <c r="K535" s="119" t="str" cm="1">
        <f t="array" ref="K535">IF(INDEX(РЕ, ROW(P533)) = "", "", INDEX(РЕ, ROW(P533)))</f>
        <v/>
      </c>
      <c r="L535" s="119" t="str" cm="1">
        <f t="array" ref="L535">IF(INDEX(Класс, ROW(S533)) = "", "", INDEX(Класс, ROW(S533)))</f>
        <v/>
      </c>
      <c r="M535" s="119" t="str" cm="1">
        <f t="array" ref="M535">IF(INDEX(Установленная_мощность, ROW(U533)) = "", "", INDEX(Установленная_мощность, ROW(U533)))</f>
        <v/>
      </c>
      <c r="N535" s="119" t="str" cm="1">
        <f t="array" ref="N535">IF(INDEX(Расчетный_ток, ROW(V533)) = "", "", INDEX(Расчетный_ток, ROW(V533)))</f>
        <v/>
      </c>
      <c r="O535" s="119" t="str" cm="1">
        <f t="array" ref="O535">IF(INDEX(Наименование_потребителя, ROW(W533)) = "", "", INDEX(Наименование_потребителя, ROW(W533)))</f>
        <v/>
      </c>
      <c r="P535" s="119" t="str" cm="1">
        <f t="array" ref="P535">IF(INDEX(Условное_обозначение, ROW(X533)) = "", "", INDEX(Условное_обозначение, ROW(X533)))</f>
        <v/>
      </c>
    </row>
    <row r="536" spans="1:16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IF(INDEX(Тип, ROW(H534)) = "", "", INDEX(Тип, ROW(H534)))</f>
        <v/>
      </c>
      <c r="D536" s="119" t="str" cm="1">
        <f t="array" ref="D536">IF(INDEX(Автомат, ROW(I534)) = "", "", INDEX(Автомат, ROW(I534)))</f>
        <v/>
      </c>
      <c r="E536" s="119" t="str" cm="1">
        <f t="array" ref="E536">IF(INDEX(Производитель, ROW(J534)) = "", "", INDEX(Производитель, ROW(J534)))</f>
        <v/>
      </c>
      <c r="F536" s="119" t="str" cm="1">
        <f t="array" ref="F536">IF(INDEX(Номинал, ROW(K534)) = "", "", INDEX(Номинал, ROW(K534)))</f>
        <v/>
      </c>
      <c r="G536" s="119" t="str" cm="1">
        <f t="array" ref="G536">IF(INDEX(Ток_утечки_УЗО, ROW(L534)) = "", "", INDEX(Ток_утечки_УЗО, ROW(L534)))</f>
        <v/>
      </c>
      <c r="H536" s="119" t="str" cm="1">
        <f t="array" ref="H536">IF(INDEX(Марка_кабеля, ROW(M534)) = "", "", INDEX(Марка_кабеля, ROW(M534)))</f>
        <v/>
      </c>
      <c r="I536" s="119" t="str" cm="1">
        <f t="array" ref="I536">IF(INDEX(Сечение, ROW(N534)) = "", "", INDEX(Сечение, ROW(N534)))</f>
        <v/>
      </c>
      <c r="J536" s="119" t="str" cm="1">
        <f t="array" ref="J536">IF(INDEX(Фаза, ROW(O534)) = "", "", INDEX(Фаза, ROW(O534)))</f>
        <v/>
      </c>
      <c r="K536" s="119" t="str" cm="1">
        <f t="array" ref="K536">IF(INDEX(РЕ, ROW(P534)) = "", "", INDEX(РЕ, ROW(P534)))</f>
        <v/>
      </c>
      <c r="L536" s="119" t="str" cm="1">
        <f t="array" ref="L536">IF(INDEX(Класс, ROW(S534)) = "", "", INDEX(Класс, ROW(S534)))</f>
        <v/>
      </c>
      <c r="M536" s="119" t="str" cm="1">
        <f t="array" ref="M536">IF(INDEX(Установленная_мощность, ROW(U534)) = "", "", INDEX(Установленная_мощность, ROW(U534)))</f>
        <v/>
      </c>
      <c r="N536" s="119" t="str" cm="1">
        <f t="array" ref="N536">IF(INDEX(Расчетный_ток, ROW(V534)) = "", "", INDEX(Расчетный_ток, ROW(V534)))</f>
        <v/>
      </c>
      <c r="O536" s="119" t="str" cm="1">
        <f t="array" ref="O536">IF(INDEX(Наименование_потребителя, ROW(W534)) = "", "", INDEX(Наименование_потребителя, ROW(W534)))</f>
        <v/>
      </c>
      <c r="P536" s="119" t="str" cm="1">
        <f t="array" ref="P536">IF(INDEX(Условное_обозначение, ROW(X534)) = "", "", INDEX(Условное_обозначение, ROW(X534)))</f>
        <v/>
      </c>
    </row>
    <row r="537" spans="1:16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IF(INDEX(Тип, ROW(H535)) = "", "", INDEX(Тип, ROW(H535)))</f>
        <v/>
      </c>
      <c r="D537" s="119" t="str" cm="1">
        <f t="array" ref="D537">IF(INDEX(Автомат, ROW(I535)) = "", "", INDEX(Автомат, ROW(I535)))</f>
        <v/>
      </c>
      <c r="E537" s="119" t="str" cm="1">
        <f t="array" ref="E537">IF(INDEX(Производитель, ROW(J535)) = "", "", INDEX(Производитель, ROW(J535)))</f>
        <v/>
      </c>
      <c r="F537" s="119" t="str" cm="1">
        <f t="array" ref="F537">IF(INDEX(Номинал, ROW(K535)) = "", "", INDEX(Номинал, ROW(K535)))</f>
        <v/>
      </c>
      <c r="G537" s="119" t="str" cm="1">
        <f t="array" ref="G537">IF(INDEX(Ток_утечки_УЗО, ROW(L535)) = "", "", INDEX(Ток_утечки_УЗО, ROW(L535)))</f>
        <v/>
      </c>
      <c r="H537" s="119" t="str" cm="1">
        <f t="array" ref="H537">IF(INDEX(Марка_кабеля, ROW(M535)) = "", "", INDEX(Марка_кабеля, ROW(M535)))</f>
        <v/>
      </c>
      <c r="I537" s="119" t="str" cm="1">
        <f t="array" ref="I537">IF(INDEX(Сечение, ROW(N535)) = "", "", INDEX(Сечение, ROW(N535)))</f>
        <v/>
      </c>
      <c r="J537" s="119" t="str" cm="1">
        <f t="array" ref="J537">IF(INDEX(Фаза, ROW(O535)) = "", "", INDEX(Фаза, ROW(O535)))</f>
        <v/>
      </c>
      <c r="K537" s="119" t="str" cm="1">
        <f t="array" ref="K537">IF(INDEX(РЕ, ROW(P535)) = "", "", INDEX(РЕ, ROW(P535)))</f>
        <v/>
      </c>
      <c r="L537" s="119" t="str" cm="1">
        <f t="array" ref="L537">IF(INDEX(Класс, ROW(S535)) = "", "", INDEX(Класс, ROW(S535)))</f>
        <v/>
      </c>
      <c r="M537" s="119" t="str" cm="1">
        <f t="array" ref="M537">IF(INDEX(Установленная_мощность, ROW(U535)) = "", "", INDEX(Установленная_мощность, ROW(U535)))</f>
        <v/>
      </c>
      <c r="N537" s="119" t="str" cm="1">
        <f t="array" ref="N537">IF(INDEX(Расчетный_ток, ROW(V535)) = "", "", INDEX(Расчетный_ток, ROW(V535)))</f>
        <v/>
      </c>
      <c r="O537" s="119" t="str" cm="1">
        <f t="array" ref="O537">IF(INDEX(Наименование_потребителя, ROW(W535)) = "", "", INDEX(Наименование_потребителя, ROW(W535)))</f>
        <v/>
      </c>
      <c r="P537" s="119" t="str" cm="1">
        <f t="array" ref="P537">IF(INDEX(Условное_обозначение, ROW(X535)) = "", "", INDEX(Условное_обозначение, ROW(X535)))</f>
        <v/>
      </c>
    </row>
    <row r="538" spans="1:16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IF(INDEX(Тип, ROW(H536)) = "", "", INDEX(Тип, ROW(H536)))</f>
        <v/>
      </c>
      <c r="D538" s="119" t="str" cm="1">
        <f t="array" ref="D538">IF(INDEX(Автомат, ROW(I536)) = "", "", INDEX(Автомат, ROW(I536)))</f>
        <v/>
      </c>
      <c r="E538" s="119" t="str" cm="1">
        <f t="array" ref="E538">IF(INDEX(Производитель, ROW(J536)) = "", "", INDEX(Производитель, ROW(J536)))</f>
        <v/>
      </c>
      <c r="F538" s="119" t="str" cm="1">
        <f t="array" ref="F538">IF(INDEX(Номинал, ROW(K536)) = "", "", INDEX(Номинал, ROW(K536)))</f>
        <v/>
      </c>
      <c r="G538" s="119" t="str" cm="1">
        <f t="array" ref="G538">IF(INDEX(Ток_утечки_УЗО, ROW(L536)) = "", "", INDEX(Ток_утечки_УЗО, ROW(L536)))</f>
        <v/>
      </c>
      <c r="H538" s="119" t="str" cm="1">
        <f t="array" ref="H538">IF(INDEX(Марка_кабеля, ROW(M536)) = "", "", INDEX(Марка_кабеля, ROW(M536)))</f>
        <v/>
      </c>
      <c r="I538" s="119" t="str" cm="1">
        <f t="array" ref="I538">IF(INDEX(Сечение, ROW(N536)) = "", "", INDEX(Сечение, ROW(N536)))</f>
        <v/>
      </c>
      <c r="J538" s="119" t="str" cm="1">
        <f t="array" ref="J538">IF(INDEX(Фаза, ROW(O536)) = "", "", INDEX(Фаза, ROW(O536)))</f>
        <v/>
      </c>
      <c r="K538" s="119" t="str" cm="1">
        <f t="array" ref="K538">IF(INDEX(РЕ, ROW(P536)) = "", "", INDEX(РЕ, ROW(P536)))</f>
        <v/>
      </c>
      <c r="L538" s="119" t="str" cm="1">
        <f t="array" ref="L538">IF(INDEX(Класс, ROW(S536)) = "", "", INDEX(Класс, ROW(S536)))</f>
        <v/>
      </c>
      <c r="M538" s="119" t="str" cm="1">
        <f t="array" ref="M538">IF(INDEX(Установленная_мощность, ROW(U536)) = "", "", INDEX(Установленная_мощность, ROW(U536)))</f>
        <v/>
      </c>
      <c r="N538" s="119" t="str" cm="1">
        <f t="array" ref="N538">IF(INDEX(Расчетный_ток, ROW(V536)) = "", "", INDEX(Расчетный_ток, ROW(V536)))</f>
        <v/>
      </c>
      <c r="O538" s="119" t="str" cm="1">
        <f t="array" ref="O538">IF(INDEX(Наименование_потребителя, ROW(W536)) = "", "", INDEX(Наименование_потребителя, ROW(W536)))</f>
        <v/>
      </c>
      <c r="P538" s="119" t="str" cm="1">
        <f t="array" ref="P538">IF(INDEX(Условное_обозначение, ROW(X536)) = "", "", INDEX(Условное_обозначение, ROW(X536)))</f>
        <v/>
      </c>
    </row>
    <row r="539" spans="1:16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IF(INDEX(Тип, ROW(H537)) = "", "", INDEX(Тип, ROW(H537)))</f>
        <v/>
      </c>
      <c r="D539" s="119" t="str" cm="1">
        <f t="array" ref="D539">IF(INDEX(Автомат, ROW(I537)) = "", "", INDEX(Автомат, ROW(I537)))</f>
        <v/>
      </c>
      <c r="E539" s="119" t="str" cm="1">
        <f t="array" ref="E539">IF(INDEX(Производитель, ROW(J537)) = "", "", INDEX(Производитель, ROW(J537)))</f>
        <v/>
      </c>
      <c r="F539" s="119" t="str" cm="1">
        <f t="array" ref="F539">IF(INDEX(Номинал, ROW(K537)) = "", "", INDEX(Номинал, ROW(K537)))</f>
        <v/>
      </c>
      <c r="G539" s="119" t="str" cm="1">
        <f t="array" ref="G539">IF(INDEX(Ток_утечки_УЗО, ROW(L537)) = "", "", INDEX(Ток_утечки_УЗО, ROW(L537)))</f>
        <v/>
      </c>
      <c r="H539" s="119" t="str" cm="1">
        <f t="array" ref="H539">IF(INDEX(Марка_кабеля, ROW(M537)) = "", "", INDEX(Марка_кабеля, ROW(M537)))</f>
        <v/>
      </c>
      <c r="I539" s="119" t="str" cm="1">
        <f t="array" ref="I539">IF(INDEX(Сечение, ROW(N537)) = "", "", INDEX(Сечение, ROW(N537)))</f>
        <v/>
      </c>
      <c r="J539" s="119" t="str" cm="1">
        <f t="array" ref="J539">IF(INDEX(Фаза, ROW(O537)) = "", "", INDEX(Фаза, ROW(O537)))</f>
        <v/>
      </c>
      <c r="K539" s="119" t="str" cm="1">
        <f t="array" ref="K539">IF(INDEX(РЕ, ROW(P537)) = "", "", INDEX(РЕ, ROW(P537)))</f>
        <v/>
      </c>
      <c r="L539" s="119" t="str" cm="1">
        <f t="array" ref="L539">IF(INDEX(Класс, ROW(S537)) = "", "", INDEX(Класс, ROW(S537)))</f>
        <v/>
      </c>
      <c r="M539" s="119" t="str" cm="1">
        <f t="array" ref="M539">IF(INDEX(Установленная_мощность, ROW(U537)) = "", "", INDEX(Установленная_мощность, ROW(U537)))</f>
        <v/>
      </c>
      <c r="N539" s="119" t="str" cm="1">
        <f t="array" ref="N539">IF(INDEX(Расчетный_ток, ROW(V537)) = "", "", INDEX(Расчетный_ток, ROW(V537)))</f>
        <v/>
      </c>
      <c r="O539" s="119" t="str" cm="1">
        <f t="array" ref="O539">IF(INDEX(Наименование_потребителя, ROW(W537)) = "", "", INDEX(Наименование_потребителя, ROW(W537)))</f>
        <v/>
      </c>
      <c r="P539" s="119" t="str" cm="1">
        <f t="array" ref="P539">IF(INDEX(Условное_обозначение, ROW(X537)) = "", "", INDEX(Условное_обозначение, ROW(X537)))</f>
        <v/>
      </c>
    </row>
    <row r="540" spans="1:16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IF(INDEX(Тип, ROW(H538)) = "", "", INDEX(Тип, ROW(H538)))</f>
        <v/>
      </c>
      <c r="D540" s="119" t="str" cm="1">
        <f t="array" ref="D540">IF(INDEX(Автомат, ROW(I538)) = "", "", INDEX(Автомат, ROW(I538)))</f>
        <v/>
      </c>
      <c r="E540" s="119" t="str" cm="1">
        <f t="array" ref="E540">IF(INDEX(Производитель, ROW(J538)) = "", "", INDEX(Производитель, ROW(J538)))</f>
        <v/>
      </c>
      <c r="F540" s="119" t="str" cm="1">
        <f t="array" ref="F540">IF(INDEX(Номинал, ROW(K538)) = "", "", INDEX(Номинал, ROW(K538)))</f>
        <v/>
      </c>
      <c r="G540" s="119" t="str" cm="1">
        <f t="array" ref="G540">IF(INDEX(Ток_утечки_УЗО, ROW(L538)) = "", "", INDEX(Ток_утечки_УЗО, ROW(L538)))</f>
        <v/>
      </c>
      <c r="H540" s="119" t="str" cm="1">
        <f t="array" ref="H540">IF(INDEX(Марка_кабеля, ROW(M538)) = "", "", INDEX(Марка_кабеля, ROW(M538)))</f>
        <v/>
      </c>
      <c r="I540" s="119" t="str" cm="1">
        <f t="array" ref="I540">IF(INDEX(Сечение, ROW(N538)) = "", "", INDEX(Сечение, ROW(N538)))</f>
        <v/>
      </c>
      <c r="J540" s="119" t="str" cm="1">
        <f t="array" ref="J540">IF(INDEX(Фаза, ROW(O538)) = "", "", INDEX(Фаза, ROW(O538)))</f>
        <v/>
      </c>
      <c r="K540" s="119" t="str" cm="1">
        <f t="array" ref="K540">IF(INDEX(РЕ, ROW(P538)) = "", "", INDEX(РЕ, ROW(P538)))</f>
        <v/>
      </c>
      <c r="L540" s="119" t="str" cm="1">
        <f t="array" ref="L540">IF(INDEX(Класс, ROW(S538)) = "", "", INDEX(Класс, ROW(S538)))</f>
        <v/>
      </c>
      <c r="M540" s="119" t="str" cm="1">
        <f t="array" ref="M540">IF(INDEX(Установленная_мощность, ROW(U538)) = "", "", INDEX(Установленная_мощность, ROW(U538)))</f>
        <v/>
      </c>
      <c r="N540" s="119" t="str" cm="1">
        <f t="array" ref="N540">IF(INDEX(Расчетный_ток, ROW(V538)) = "", "", INDEX(Расчетный_ток, ROW(V538)))</f>
        <v/>
      </c>
      <c r="O540" s="119" t="str" cm="1">
        <f t="array" ref="O540">IF(INDEX(Наименование_потребителя, ROW(W538)) = "", "", INDEX(Наименование_потребителя, ROW(W538)))</f>
        <v/>
      </c>
      <c r="P540" s="119" t="str" cm="1">
        <f t="array" ref="P540">IF(INDEX(Условное_обозначение, ROW(X538)) = "", "", INDEX(Условное_обозначение, ROW(X538)))</f>
        <v/>
      </c>
    </row>
    <row r="541" spans="1:16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IF(INDEX(Тип, ROW(H539)) = "", "", INDEX(Тип, ROW(H539)))</f>
        <v/>
      </c>
      <c r="D541" s="119" t="str" cm="1">
        <f t="array" ref="D541">IF(INDEX(Автомат, ROW(I539)) = "", "", INDEX(Автомат, ROW(I539)))</f>
        <v/>
      </c>
      <c r="E541" s="119" t="str" cm="1">
        <f t="array" ref="E541">IF(INDEX(Производитель, ROW(J539)) = "", "", INDEX(Производитель, ROW(J539)))</f>
        <v/>
      </c>
      <c r="F541" s="119" t="str" cm="1">
        <f t="array" ref="F541">IF(INDEX(Номинал, ROW(K539)) = "", "", INDEX(Номинал, ROW(K539)))</f>
        <v/>
      </c>
      <c r="G541" s="119" t="str" cm="1">
        <f t="array" ref="G541">IF(INDEX(Ток_утечки_УЗО, ROW(L539)) = "", "", INDEX(Ток_утечки_УЗО, ROW(L539)))</f>
        <v/>
      </c>
      <c r="H541" s="119" t="str" cm="1">
        <f t="array" ref="H541">IF(INDEX(Марка_кабеля, ROW(M539)) = "", "", INDEX(Марка_кабеля, ROW(M539)))</f>
        <v/>
      </c>
      <c r="I541" s="119" t="str" cm="1">
        <f t="array" ref="I541">IF(INDEX(Сечение, ROW(N539)) = "", "", INDEX(Сечение, ROW(N539)))</f>
        <v/>
      </c>
      <c r="J541" s="119" t="str" cm="1">
        <f t="array" ref="J541">IF(INDEX(Фаза, ROW(O539)) = "", "", INDEX(Фаза, ROW(O539)))</f>
        <v/>
      </c>
      <c r="K541" s="119" t="str" cm="1">
        <f t="array" ref="K541">IF(INDEX(РЕ, ROW(P539)) = "", "", INDEX(РЕ, ROW(P539)))</f>
        <v/>
      </c>
      <c r="L541" s="119" t="str" cm="1">
        <f t="array" ref="L541">IF(INDEX(Класс, ROW(S539)) = "", "", INDEX(Класс, ROW(S539)))</f>
        <v/>
      </c>
      <c r="M541" s="119" t="str" cm="1">
        <f t="array" ref="M541">IF(INDEX(Установленная_мощность, ROW(U539)) = "", "", INDEX(Установленная_мощность, ROW(U539)))</f>
        <v/>
      </c>
      <c r="N541" s="119" t="str" cm="1">
        <f t="array" ref="N541">IF(INDEX(Расчетный_ток, ROW(V539)) = "", "", INDEX(Расчетный_ток, ROW(V539)))</f>
        <v/>
      </c>
      <c r="O541" s="119" t="str" cm="1">
        <f t="array" ref="O541">IF(INDEX(Наименование_потребителя, ROW(W539)) = "", "", INDEX(Наименование_потребителя, ROW(W539)))</f>
        <v/>
      </c>
      <c r="P541" s="119" t="str" cm="1">
        <f t="array" ref="P541">IF(INDEX(Условное_обозначение, ROW(X539)) = "", "", INDEX(Условное_обозначение, ROW(X539)))</f>
        <v/>
      </c>
    </row>
    <row r="542" spans="1:16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IF(INDEX(Тип, ROW(H540)) = "", "", INDEX(Тип, ROW(H540)))</f>
        <v/>
      </c>
      <c r="D542" s="119" t="str" cm="1">
        <f t="array" ref="D542">IF(INDEX(Автомат, ROW(I540)) = "", "", INDEX(Автомат, ROW(I540)))</f>
        <v/>
      </c>
      <c r="E542" s="119" t="str" cm="1">
        <f t="array" ref="E542">IF(INDEX(Производитель, ROW(J540)) = "", "", INDEX(Производитель, ROW(J540)))</f>
        <v/>
      </c>
      <c r="F542" s="119" t="str" cm="1">
        <f t="array" ref="F542">IF(INDEX(Номинал, ROW(K540)) = "", "", INDEX(Номинал, ROW(K540)))</f>
        <v/>
      </c>
      <c r="G542" s="119" t="str" cm="1">
        <f t="array" ref="G542">IF(INDEX(Ток_утечки_УЗО, ROW(L540)) = "", "", INDEX(Ток_утечки_УЗО, ROW(L540)))</f>
        <v/>
      </c>
      <c r="H542" s="119" t="str" cm="1">
        <f t="array" ref="H542">IF(INDEX(Марка_кабеля, ROW(M540)) = "", "", INDEX(Марка_кабеля, ROW(M540)))</f>
        <v/>
      </c>
      <c r="I542" s="119" t="str" cm="1">
        <f t="array" ref="I542">IF(INDEX(Сечение, ROW(N540)) = "", "", INDEX(Сечение, ROW(N540)))</f>
        <v/>
      </c>
      <c r="J542" s="119" t="str" cm="1">
        <f t="array" ref="J542">IF(INDEX(Фаза, ROW(O540)) = "", "", INDEX(Фаза, ROW(O540)))</f>
        <v/>
      </c>
      <c r="K542" s="119" t="str" cm="1">
        <f t="array" ref="K542">IF(INDEX(РЕ, ROW(P540)) = "", "", INDEX(РЕ, ROW(P540)))</f>
        <v/>
      </c>
      <c r="L542" s="119" t="str" cm="1">
        <f t="array" ref="L542">IF(INDEX(Класс, ROW(S540)) = "", "", INDEX(Класс, ROW(S540)))</f>
        <v/>
      </c>
      <c r="M542" s="119" t="str" cm="1">
        <f t="array" ref="M542">IF(INDEX(Установленная_мощность, ROW(U540)) = "", "", INDEX(Установленная_мощность, ROW(U540)))</f>
        <v/>
      </c>
      <c r="N542" s="119" t="str" cm="1">
        <f t="array" ref="N542">IF(INDEX(Расчетный_ток, ROW(V540)) = "", "", INDEX(Расчетный_ток, ROW(V540)))</f>
        <v/>
      </c>
      <c r="O542" s="119" t="str" cm="1">
        <f t="array" ref="O542">IF(INDEX(Наименование_потребителя, ROW(W540)) = "", "", INDEX(Наименование_потребителя, ROW(W540)))</f>
        <v/>
      </c>
      <c r="P542" s="119" t="str" cm="1">
        <f t="array" ref="P542">IF(INDEX(Условное_обозначение, ROW(X540)) = "", "", INDEX(Условное_обозначение, ROW(X540)))</f>
        <v/>
      </c>
    </row>
    <row r="543" spans="1:16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IF(INDEX(Тип, ROW(H541)) = "", "", INDEX(Тип, ROW(H541)))</f>
        <v/>
      </c>
      <c r="D543" s="119" t="str" cm="1">
        <f t="array" ref="D543">IF(INDEX(Автомат, ROW(I541)) = "", "", INDEX(Автомат, ROW(I541)))</f>
        <v/>
      </c>
      <c r="E543" s="119" t="str" cm="1">
        <f t="array" ref="E543">IF(INDEX(Производитель, ROW(J541)) = "", "", INDEX(Производитель, ROW(J541)))</f>
        <v/>
      </c>
      <c r="F543" s="119" t="str" cm="1">
        <f t="array" ref="F543">IF(INDEX(Номинал, ROW(K541)) = "", "", INDEX(Номинал, ROW(K541)))</f>
        <v/>
      </c>
      <c r="G543" s="119" t="str" cm="1">
        <f t="array" ref="G543">IF(INDEX(Ток_утечки_УЗО, ROW(L541)) = "", "", INDEX(Ток_утечки_УЗО, ROW(L541)))</f>
        <v/>
      </c>
      <c r="H543" s="119" t="str" cm="1">
        <f t="array" ref="H543">IF(INDEX(Марка_кабеля, ROW(M541)) = "", "", INDEX(Марка_кабеля, ROW(M541)))</f>
        <v/>
      </c>
      <c r="I543" s="119" t="str" cm="1">
        <f t="array" ref="I543">IF(INDEX(Сечение, ROW(N541)) = "", "", INDEX(Сечение, ROW(N541)))</f>
        <v/>
      </c>
      <c r="J543" s="119" t="str" cm="1">
        <f t="array" ref="J543">IF(INDEX(Фаза, ROW(O541)) = "", "", INDEX(Фаза, ROW(O541)))</f>
        <v/>
      </c>
      <c r="K543" s="119" t="str" cm="1">
        <f t="array" ref="K543">IF(INDEX(РЕ, ROW(P541)) = "", "", INDEX(РЕ, ROW(P541)))</f>
        <v/>
      </c>
      <c r="L543" s="119" t="str" cm="1">
        <f t="array" ref="L543">IF(INDEX(Класс, ROW(S541)) = "", "", INDEX(Класс, ROW(S541)))</f>
        <v/>
      </c>
      <c r="M543" s="119" t="str" cm="1">
        <f t="array" ref="M543">IF(INDEX(Установленная_мощность, ROW(U541)) = "", "", INDEX(Установленная_мощность, ROW(U541)))</f>
        <v/>
      </c>
      <c r="N543" s="119" t="str" cm="1">
        <f t="array" ref="N543">IF(INDEX(Расчетный_ток, ROW(V541)) = "", "", INDEX(Расчетный_ток, ROW(V541)))</f>
        <v/>
      </c>
      <c r="O543" s="119" t="str" cm="1">
        <f t="array" ref="O543">IF(INDEX(Наименование_потребителя, ROW(W541)) = "", "", INDEX(Наименование_потребителя, ROW(W541)))</f>
        <v/>
      </c>
      <c r="P543" s="119" t="str" cm="1">
        <f t="array" ref="P543">IF(INDEX(Условное_обозначение, ROW(X541)) = "", "", INDEX(Условное_обозначение, ROW(X541)))</f>
        <v/>
      </c>
    </row>
    <row r="544" spans="1:16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IF(INDEX(Тип, ROW(H542)) = "", "", INDEX(Тип, ROW(H542)))</f>
        <v/>
      </c>
      <c r="D544" s="119" t="str" cm="1">
        <f t="array" ref="D544">IF(INDEX(Автомат, ROW(I542)) = "", "", INDEX(Автомат, ROW(I542)))</f>
        <v/>
      </c>
      <c r="E544" s="119" t="str" cm="1">
        <f t="array" ref="E544">IF(INDEX(Производитель, ROW(J542)) = "", "", INDEX(Производитель, ROW(J542)))</f>
        <v/>
      </c>
      <c r="F544" s="119" t="str" cm="1">
        <f t="array" ref="F544">IF(INDEX(Номинал, ROW(K542)) = "", "", INDEX(Номинал, ROW(K542)))</f>
        <v/>
      </c>
      <c r="G544" s="119" t="str" cm="1">
        <f t="array" ref="G544">IF(INDEX(Ток_утечки_УЗО, ROW(L542)) = "", "", INDEX(Ток_утечки_УЗО, ROW(L542)))</f>
        <v/>
      </c>
      <c r="H544" s="119" t="str" cm="1">
        <f t="array" ref="H544">IF(INDEX(Марка_кабеля, ROW(M542)) = "", "", INDEX(Марка_кабеля, ROW(M542)))</f>
        <v/>
      </c>
      <c r="I544" s="119" t="str" cm="1">
        <f t="array" ref="I544">IF(INDEX(Сечение, ROW(N542)) = "", "", INDEX(Сечение, ROW(N542)))</f>
        <v/>
      </c>
      <c r="J544" s="119" t="str" cm="1">
        <f t="array" ref="J544">IF(INDEX(Фаза, ROW(O542)) = "", "", INDEX(Фаза, ROW(O542)))</f>
        <v/>
      </c>
      <c r="K544" s="119" t="str" cm="1">
        <f t="array" ref="K544">IF(INDEX(РЕ, ROW(P542)) = "", "", INDEX(РЕ, ROW(P542)))</f>
        <v/>
      </c>
      <c r="L544" s="119" t="str" cm="1">
        <f t="array" ref="L544">IF(INDEX(Класс, ROW(S542)) = "", "", INDEX(Класс, ROW(S542)))</f>
        <v/>
      </c>
      <c r="M544" s="119" t="str" cm="1">
        <f t="array" ref="M544">IF(INDEX(Установленная_мощность, ROW(U542)) = "", "", INDEX(Установленная_мощность, ROW(U542)))</f>
        <v/>
      </c>
      <c r="N544" s="119" t="str" cm="1">
        <f t="array" ref="N544">IF(INDEX(Расчетный_ток, ROW(V542)) = "", "", INDEX(Расчетный_ток, ROW(V542)))</f>
        <v/>
      </c>
      <c r="O544" s="119" t="str" cm="1">
        <f t="array" ref="O544">IF(INDEX(Наименование_потребителя, ROW(W542)) = "", "", INDEX(Наименование_потребителя, ROW(W542)))</f>
        <v/>
      </c>
      <c r="P544" s="119" t="str" cm="1">
        <f t="array" ref="P544">IF(INDEX(Условное_обозначение, ROW(X542)) = "", "", INDEX(Условное_обозначение, ROW(X542)))</f>
        <v/>
      </c>
    </row>
    <row r="545" spans="1:16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IF(INDEX(Тип, ROW(H543)) = "", "", INDEX(Тип, ROW(H543)))</f>
        <v/>
      </c>
      <c r="D545" s="119" t="str" cm="1">
        <f t="array" ref="D545">IF(INDEX(Автомат, ROW(I543)) = "", "", INDEX(Автомат, ROW(I543)))</f>
        <v/>
      </c>
      <c r="E545" s="119" t="str" cm="1">
        <f t="array" ref="E545">IF(INDEX(Производитель, ROW(J543)) = "", "", INDEX(Производитель, ROW(J543)))</f>
        <v/>
      </c>
      <c r="F545" s="119" t="str" cm="1">
        <f t="array" ref="F545">IF(INDEX(Номинал, ROW(K543)) = "", "", INDEX(Номинал, ROW(K543)))</f>
        <v/>
      </c>
      <c r="G545" s="119" t="str" cm="1">
        <f t="array" ref="G545">IF(INDEX(Ток_утечки_УЗО, ROW(L543)) = "", "", INDEX(Ток_утечки_УЗО, ROW(L543)))</f>
        <v/>
      </c>
      <c r="H545" s="119" t="str" cm="1">
        <f t="array" ref="H545">IF(INDEX(Марка_кабеля, ROW(M543)) = "", "", INDEX(Марка_кабеля, ROW(M543)))</f>
        <v/>
      </c>
      <c r="I545" s="119" t="str" cm="1">
        <f t="array" ref="I545">IF(INDEX(Сечение, ROW(N543)) = "", "", INDEX(Сечение, ROW(N543)))</f>
        <v/>
      </c>
      <c r="J545" s="119" t="str" cm="1">
        <f t="array" ref="J545">IF(INDEX(Фаза, ROW(O543)) = "", "", INDEX(Фаза, ROW(O543)))</f>
        <v/>
      </c>
      <c r="K545" s="119" t="str" cm="1">
        <f t="array" ref="K545">IF(INDEX(РЕ, ROW(P543)) = "", "", INDEX(РЕ, ROW(P543)))</f>
        <v/>
      </c>
      <c r="L545" s="119" t="str" cm="1">
        <f t="array" ref="L545">IF(INDEX(Класс, ROW(S543)) = "", "", INDEX(Класс, ROW(S543)))</f>
        <v/>
      </c>
      <c r="M545" s="119" t="str" cm="1">
        <f t="array" ref="M545">IF(INDEX(Установленная_мощность, ROW(U543)) = "", "", INDEX(Установленная_мощность, ROW(U543)))</f>
        <v/>
      </c>
      <c r="N545" s="119" t="str" cm="1">
        <f t="array" ref="N545">IF(INDEX(Расчетный_ток, ROW(V543)) = "", "", INDEX(Расчетный_ток, ROW(V543)))</f>
        <v/>
      </c>
      <c r="O545" s="119" t="str" cm="1">
        <f t="array" ref="O545">IF(INDEX(Наименование_потребителя, ROW(W543)) = "", "", INDEX(Наименование_потребителя, ROW(W543)))</f>
        <v/>
      </c>
      <c r="P545" s="119" t="str" cm="1">
        <f t="array" ref="P545">IF(INDEX(Условное_обозначение, ROW(X543)) = "", "", INDEX(Условное_обозначение, ROW(X543)))</f>
        <v/>
      </c>
    </row>
    <row r="546" spans="1:16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IF(INDEX(Тип, ROW(H544)) = "", "", INDEX(Тип, ROW(H544)))</f>
        <v/>
      </c>
      <c r="D546" s="119" t="str" cm="1">
        <f t="array" ref="D546">IF(INDEX(Автомат, ROW(I544)) = "", "", INDEX(Автомат, ROW(I544)))</f>
        <v/>
      </c>
      <c r="E546" s="119" t="str" cm="1">
        <f t="array" ref="E546">IF(INDEX(Производитель, ROW(J544)) = "", "", INDEX(Производитель, ROW(J544)))</f>
        <v/>
      </c>
      <c r="F546" s="119" t="str" cm="1">
        <f t="array" ref="F546">IF(INDEX(Номинал, ROW(K544)) = "", "", INDEX(Номинал, ROW(K544)))</f>
        <v/>
      </c>
      <c r="G546" s="119" t="str" cm="1">
        <f t="array" ref="G546">IF(INDEX(Ток_утечки_УЗО, ROW(L544)) = "", "", INDEX(Ток_утечки_УЗО, ROW(L544)))</f>
        <v/>
      </c>
      <c r="H546" s="119" t="str" cm="1">
        <f t="array" ref="H546">IF(INDEX(Марка_кабеля, ROW(M544)) = "", "", INDEX(Марка_кабеля, ROW(M544)))</f>
        <v/>
      </c>
      <c r="I546" s="119" t="str" cm="1">
        <f t="array" ref="I546">IF(INDEX(Сечение, ROW(N544)) = "", "", INDEX(Сечение, ROW(N544)))</f>
        <v/>
      </c>
      <c r="J546" s="119" t="str" cm="1">
        <f t="array" ref="J546">IF(INDEX(Фаза, ROW(O544)) = "", "", INDEX(Фаза, ROW(O544)))</f>
        <v/>
      </c>
      <c r="K546" s="119" t="str" cm="1">
        <f t="array" ref="K546">IF(INDEX(РЕ, ROW(P544)) = "", "", INDEX(РЕ, ROW(P544)))</f>
        <v/>
      </c>
      <c r="L546" s="119" t="str" cm="1">
        <f t="array" ref="L546">IF(INDEX(Класс, ROW(S544)) = "", "", INDEX(Класс, ROW(S544)))</f>
        <v/>
      </c>
      <c r="M546" s="119" t="str" cm="1">
        <f t="array" ref="M546">IF(INDEX(Установленная_мощность, ROW(U544)) = "", "", INDEX(Установленная_мощность, ROW(U544)))</f>
        <v/>
      </c>
      <c r="N546" s="119" t="str" cm="1">
        <f t="array" ref="N546">IF(INDEX(Расчетный_ток, ROW(V544)) = "", "", INDEX(Расчетный_ток, ROW(V544)))</f>
        <v/>
      </c>
      <c r="O546" s="119" t="str" cm="1">
        <f t="array" ref="O546">IF(INDEX(Наименование_потребителя, ROW(W544)) = "", "", INDEX(Наименование_потребителя, ROW(W544)))</f>
        <v/>
      </c>
      <c r="P546" s="119" t="str" cm="1">
        <f t="array" ref="P546">IF(INDEX(Условное_обозначение, ROW(X544)) = "", "", INDEX(Условное_обозначение, ROW(X544)))</f>
        <v/>
      </c>
    </row>
    <row r="547" spans="1:16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IF(INDEX(Тип, ROW(H545)) = "", "", INDEX(Тип, ROW(H545)))</f>
        <v/>
      </c>
      <c r="D547" s="119" t="str" cm="1">
        <f t="array" ref="D547">IF(INDEX(Автомат, ROW(I545)) = "", "", INDEX(Автомат, ROW(I545)))</f>
        <v/>
      </c>
      <c r="E547" s="119" t="str" cm="1">
        <f t="array" ref="E547">IF(INDEX(Производитель, ROW(J545)) = "", "", INDEX(Производитель, ROW(J545)))</f>
        <v/>
      </c>
      <c r="F547" s="119" t="str" cm="1">
        <f t="array" ref="F547">IF(INDEX(Номинал, ROW(K545)) = "", "", INDEX(Номинал, ROW(K545)))</f>
        <v/>
      </c>
      <c r="G547" s="119" t="str" cm="1">
        <f t="array" ref="G547">IF(INDEX(Ток_утечки_УЗО, ROW(L545)) = "", "", INDEX(Ток_утечки_УЗО, ROW(L545)))</f>
        <v/>
      </c>
      <c r="H547" s="119" t="str" cm="1">
        <f t="array" ref="H547">IF(INDEX(Марка_кабеля, ROW(M545)) = "", "", INDEX(Марка_кабеля, ROW(M545)))</f>
        <v/>
      </c>
      <c r="I547" s="119" t="str" cm="1">
        <f t="array" ref="I547">IF(INDEX(Сечение, ROW(N545)) = "", "", INDEX(Сечение, ROW(N545)))</f>
        <v/>
      </c>
      <c r="J547" s="119" t="str" cm="1">
        <f t="array" ref="J547">IF(INDEX(Фаза, ROW(O545)) = "", "", INDEX(Фаза, ROW(O545)))</f>
        <v/>
      </c>
      <c r="K547" s="119" t="str" cm="1">
        <f t="array" ref="K547">IF(INDEX(РЕ, ROW(P545)) = "", "", INDEX(РЕ, ROW(P545)))</f>
        <v/>
      </c>
      <c r="L547" s="119" t="str" cm="1">
        <f t="array" ref="L547">IF(INDEX(Класс, ROW(S545)) = "", "", INDEX(Класс, ROW(S545)))</f>
        <v/>
      </c>
      <c r="M547" s="119" t="str" cm="1">
        <f t="array" ref="M547">IF(INDEX(Установленная_мощность, ROW(U545)) = "", "", INDEX(Установленная_мощность, ROW(U545)))</f>
        <v/>
      </c>
      <c r="N547" s="119" t="str" cm="1">
        <f t="array" ref="N547">IF(INDEX(Расчетный_ток, ROW(V545)) = "", "", INDEX(Расчетный_ток, ROW(V545)))</f>
        <v/>
      </c>
      <c r="O547" s="119" t="str" cm="1">
        <f t="array" ref="O547">IF(INDEX(Наименование_потребителя, ROW(W545)) = "", "", INDEX(Наименование_потребителя, ROW(W545)))</f>
        <v/>
      </c>
      <c r="P547" s="119" t="str" cm="1">
        <f t="array" ref="P547">IF(INDEX(Условное_обозначение, ROW(X545)) = "", "", INDEX(Условное_обозначение, ROW(X545)))</f>
        <v/>
      </c>
    </row>
    <row r="548" spans="1:16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IF(INDEX(Тип, ROW(H546)) = "", "", INDEX(Тип, ROW(H546)))</f>
        <v/>
      </c>
      <c r="D548" s="119" t="str" cm="1">
        <f t="array" ref="D548">IF(INDEX(Автомат, ROW(I546)) = "", "", INDEX(Автомат, ROW(I546)))</f>
        <v/>
      </c>
      <c r="E548" s="119" t="str" cm="1">
        <f t="array" ref="E548">IF(INDEX(Производитель, ROW(J546)) = "", "", INDEX(Производитель, ROW(J546)))</f>
        <v/>
      </c>
      <c r="F548" s="119" t="str" cm="1">
        <f t="array" ref="F548">IF(INDEX(Номинал, ROW(K546)) = "", "", INDEX(Номинал, ROW(K546)))</f>
        <v/>
      </c>
      <c r="G548" s="119" t="str" cm="1">
        <f t="array" ref="G548">IF(INDEX(Ток_утечки_УЗО, ROW(L546)) = "", "", INDEX(Ток_утечки_УЗО, ROW(L546)))</f>
        <v/>
      </c>
      <c r="H548" s="119" t="str" cm="1">
        <f t="array" ref="H548">IF(INDEX(Марка_кабеля, ROW(M546)) = "", "", INDEX(Марка_кабеля, ROW(M546)))</f>
        <v/>
      </c>
      <c r="I548" s="119" t="str" cm="1">
        <f t="array" ref="I548">IF(INDEX(Сечение, ROW(N546)) = "", "", INDEX(Сечение, ROW(N546)))</f>
        <v/>
      </c>
      <c r="J548" s="119" t="str" cm="1">
        <f t="array" ref="J548">IF(INDEX(Фаза, ROW(O546)) = "", "", INDEX(Фаза, ROW(O546)))</f>
        <v/>
      </c>
      <c r="K548" s="119" t="str" cm="1">
        <f t="array" ref="K548">IF(INDEX(РЕ, ROW(P546)) = "", "", INDEX(РЕ, ROW(P546)))</f>
        <v/>
      </c>
      <c r="L548" s="119" t="str" cm="1">
        <f t="array" ref="L548">IF(INDEX(Класс, ROW(S546)) = "", "", INDEX(Класс, ROW(S546)))</f>
        <v/>
      </c>
      <c r="M548" s="119" t="str" cm="1">
        <f t="array" ref="M548">IF(INDEX(Установленная_мощность, ROW(U546)) = "", "", INDEX(Установленная_мощность, ROW(U546)))</f>
        <v/>
      </c>
      <c r="N548" s="119" t="str" cm="1">
        <f t="array" ref="N548">IF(INDEX(Расчетный_ток, ROW(V546)) = "", "", INDEX(Расчетный_ток, ROW(V546)))</f>
        <v/>
      </c>
      <c r="O548" s="119" t="str" cm="1">
        <f t="array" ref="O548">IF(INDEX(Наименование_потребителя, ROW(W546)) = "", "", INDEX(Наименование_потребителя, ROW(W546)))</f>
        <v/>
      </c>
      <c r="P548" s="119" t="str" cm="1">
        <f t="array" ref="P548">IF(INDEX(Условное_обозначение, ROW(X546)) = "", "", INDEX(Условное_обозначение, ROW(X546)))</f>
        <v/>
      </c>
    </row>
    <row r="549" spans="1:16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IF(INDEX(Тип, ROW(H547)) = "", "", INDEX(Тип, ROW(H547)))</f>
        <v/>
      </c>
      <c r="D549" s="119" t="str" cm="1">
        <f t="array" ref="D549">IF(INDEX(Автомат, ROW(I547)) = "", "", INDEX(Автомат, ROW(I547)))</f>
        <v/>
      </c>
      <c r="E549" s="119" t="str" cm="1">
        <f t="array" ref="E549">IF(INDEX(Производитель, ROW(J547)) = "", "", INDEX(Производитель, ROW(J547)))</f>
        <v/>
      </c>
      <c r="F549" s="119" t="str" cm="1">
        <f t="array" ref="F549">IF(INDEX(Номинал, ROW(K547)) = "", "", INDEX(Номинал, ROW(K547)))</f>
        <v/>
      </c>
      <c r="G549" s="119" t="str" cm="1">
        <f t="array" ref="G549">IF(INDEX(Ток_утечки_УЗО, ROW(L547)) = "", "", INDEX(Ток_утечки_УЗО, ROW(L547)))</f>
        <v/>
      </c>
      <c r="H549" s="119" t="str" cm="1">
        <f t="array" ref="H549">IF(INDEX(Марка_кабеля, ROW(M547)) = "", "", INDEX(Марка_кабеля, ROW(M547)))</f>
        <v/>
      </c>
      <c r="I549" s="119" t="str" cm="1">
        <f t="array" ref="I549">IF(INDEX(Сечение, ROW(N547)) = "", "", INDEX(Сечение, ROW(N547)))</f>
        <v/>
      </c>
      <c r="J549" s="119" t="str" cm="1">
        <f t="array" ref="J549">IF(INDEX(Фаза, ROW(O547)) = "", "", INDEX(Фаза, ROW(O547)))</f>
        <v/>
      </c>
      <c r="K549" s="119" t="str" cm="1">
        <f t="array" ref="K549">IF(INDEX(РЕ, ROW(P547)) = "", "", INDEX(РЕ, ROW(P547)))</f>
        <v/>
      </c>
      <c r="L549" s="119" t="str" cm="1">
        <f t="array" ref="L549">IF(INDEX(Класс, ROW(S547)) = "", "", INDEX(Класс, ROW(S547)))</f>
        <v/>
      </c>
      <c r="M549" s="119" t="str" cm="1">
        <f t="array" ref="M549">IF(INDEX(Установленная_мощность, ROW(U547)) = "", "", INDEX(Установленная_мощность, ROW(U547)))</f>
        <v/>
      </c>
      <c r="N549" s="119" t="str" cm="1">
        <f t="array" ref="N549">IF(INDEX(Расчетный_ток, ROW(V547)) = "", "", INDEX(Расчетный_ток, ROW(V547)))</f>
        <v/>
      </c>
      <c r="O549" s="119" t="str" cm="1">
        <f t="array" ref="O549">IF(INDEX(Наименование_потребителя, ROW(W547)) = "", "", INDEX(Наименование_потребителя, ROW(W547)))</f>
        <v/>
      </c>
      <c r="P549" s="119" t="str" cm="1">
        <f t="array" ref="P549">IF(INDEX(Условное_обозначение, ROW(X547)) = "", "", INDEX(Условное_обозначение, ROW(X547)))</f>
        <v/>
      </c>
    </row>
    <row r="550" spans="1:16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IF(INDEX(Тип, ROW(H548)) = "", "", INDEX(Тип, ROW(H548)))</f>
        <v/>
      </c>
      <c r="D550" s="119" t="str" cm="1">
        <f t="array" ref="D550">IF(INDEX(Автомат, ROW(I548)) = "", "", INDEX(Автомат, ROW(I548)))</f>
        <v/>
      </c>
      <c r="E550" s="119" t="str" cm="1">
        <f t="array" ref="E550">IF(INDEX(Производитель, ROW(J548)) = "", "", INDEX(Производитель, ROW(J548)))</f>
        <v/>
      </c>
      <c r="F550" s="119" t="str" cm="1">
        <f t="array" ref="F550">IF(INDEX(Номинал, ROW(K548)) = "", "", INDEX(Номинал, ROW(K548)))</f>
        <v/>
      </c>
      <c r="G550" s="119" t="str" cm="1">
        <f t="array" ref="G550">IF(INDEX(Ток_утечки_УЗО, ROW(L548)) = "", "", INDEX(Ток_утечки_УЗО, ROW(L548)))</f>
        <v/>
      </c>
      <c r="H550" s="119" t="str" cm="1">
        <f t="array" ref="H550">IF(INDEX(Марка_кабеля, ROW(M548)) = "", "", INDEX(Марка_кабеля, ROW(M548)))</f>
        <v/>
      </c>
      <c r="I550" s="119" t="str" cm="1">
        <f t="array" ref="I550">IF(INDEX(Сечение, ROW(N548)) = "", "", INDEX(Сечение, ROW(N548)))</f>
        <v/>
      </c>
      <c r="J550" s="119" t="str" cm="1">
        <f t="array" ref="J550">IF(INDEX(Фаза, ROW(O548)) = "", "", INDEX(Фаза, ROW(O548)))</f>
        <v/>
      </c>
      <c r="K550" s="119" t="str" cm="1">
        <f t="array" ref="K550">IF(INDEX(РЕ, ROW(P548)) = "", "", INDEX(РЕ, ROW(P548)))</f>
        <v/>
      </c>
      <c r="L550" s="119" t="str" cm="1">
        <f t="array" ref="L550">IF(INDEX(Класс, ROW(S548)) = "", "", INDEX(Класс, ROW(S548)))</f>
        <v/>
      </c>
      <c r="M550" s="119" t="str" cm="1">
        <f t="array" ref="M550">IF(INDEX(Установленная_мощность, ROW(U548)) = "", "", INDEX(Установленная_мощность, ROW(U548)))</f>
        <v/>
      </c>
      <c r="N550" s="119" t="str" cm="1">
        <f t="array" ref="N550">IF(INDEX(Расчетный_ток, ROW(V548)) = "", "", INDEX(Расчетный_ток, ROW(V548)))</f>
        <v/>
      </c>
      <c r="O550" s="119" t="str" cm="1">
        <f t="array" ref="O550">IF(INDEX(Наименование_потребителя, ROW(W548)) = "", "", INDEX(Наименование_потребителя, ROW(W548)))</f>
        <v/>
      </c>
      <c r="P550" s="119" t="str" cm="1">
        <f t="array" ref="P550">IF(INDEX(Условное_обозначение, ROW(X548)) = "", "", INDEX(Условное_обозначение, ROW(X548)))</f>
        <v/>
      </c>
    </row>
    <row r="551" spans="1:16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IF(INDEX(Тип, ROW(H549)) = "", "", INDEX(Тип, ROW(H549)))</f>
        <v/>
      </c>
      <c r="D551" s="119" t="str" cm="1">
        <f t="array" ref="D551">IF(INDEX(Автомат, ROW(I549)) = "", "", INDEX(Автомат, ROW(I549)))</f>
        <v/>
      </c>
      <c r="E551" s="119" t="str" cm="1">
        <f t="array" ref="E551">IF(INDEX(Производитель, ROW(J549)) = "", "", INDEX(Производитель, ROW(J549)))</f>
        <v/>
      </c>
      <c r="F551" s="119" t="str" cm="1">
        <f t="array" ref="F551">IF(INDEX(Номинал, ROW(K549)) = "", "", INDEX(Номинал, ROW(K549)))</f>
        <v/>
      </c>
      <c r="G551" s="119" t="str" cm="1">
        <f t="array" ref="G551">IF(INDEX(Ток_утечки_УЗО, ROW(L549)) = "", "", INDEX(Ток_утечки_УЗО, ROW(L549)))</f>
        <v/>
      </c>
      <c r="H551" s="119" t="str" cm="1">
        <f t="array" ref="H551">IF(INDEX(Марка_кабеля, ROW(M549)) = "", "", INDEX(Марка_кабеля, ROW(M549)))</f>
        <v/>
      </c>
      <c r="I551" s="119" t="str" cm="1">
        <f t="array" ref="I551">IF(INDEX(Сечение, ROW(N549)) = "", "", INDEX(Сечение, ROW(N549)))</f>
        <v/>
      </c>
      <c r="J551" s="119" t="str" cm="1">
        <f t="array" ref="J551">IF(INDEX(Фаза, ROW(O549)) = "", "", INDEX(Фаза, ROW(O549)))</f>
        <v/>
      </c>
      <c r="K551" s="119" t="str" cm="1">
        <f t="array" ref="K551">IF(INDEX(РЕ, ROW(P549)) = "", "", INDEX(РЕ, ROW(P549)))</f>
        <v/>
      </c>
      <c r="L551" s="119" t="str" cm="1">
        <f t="array" ref="L551">IF(INDEX(Класс, ROW(S549)) = "", "", INDEX(Класс, ROW(S549)))</f>
        <v/>
      </c>
      <c r="M551" s="119" t="str" cm="1">
        <f t="array" ref="M551">IF(INDEX(Установленная_мощность, ROW(U549)) = "", "", INDEX(Установленная_мощность, ROW(U549)))</f>
        <v/>
      </c>
      <c r="N551" s="119" t="str" cm="1">
        <f t="array" ref="N551">IF(INDEX(Расчетный_ток, ROW(V549)) = "", "", INDEX(Расчетный_ток, ROW(V549)))</f>
        <v/>
      </c>
      <c r="O551" s="119" t="str" cm="1">
        <f t="array" ref="O551">IF(INDEX(Наименование_потребителя, ROW(W549)) = "", "", INDEX(Наименование_потребителя, ROW(W549)))</f>
        <v/>
      </c>
      <c r="P551" s="119" t="str" cm="1">
        <f t="array" ref="P551">IF(INDEX(Условное_обозначение, ROW(X549)) = "", "", INDEX(Условное_обозначение, ROW(X549)))</f>
        <v/>
      </c>
    </row>
    <row r="552" spans="1:16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IF(INDEX(Тип, ROW(H550)) = "", "", INDEX(Тип, ROW(H550)))</f>
        <v/>
      </c>
      <c r="D552" s="119" t="str" cm="1">
        <f t="array" ref="D552">IF(INDEX(Автомат, ROW(I550)) = "", "", INDEX(Автомат, ROW(I550)))</f>
        <v/>
      </c>
      <c r="E552" s="119" t="str" cm="1">
        <f t="array" ref="E552">IF(INDEX(Производитель, ROW(J550)) = "", "", INDEX(Производитель, ROW(J550)))</f>
        <v/>
      </c>
      <c r="F552" s="119" t="str" cm="1">
        <f t="array" ref="F552">IF(INDEX(Номинал, ROW(K550)) = "", "", INDEX(Номинал, ROW(K550)))</f>
        <v/>
      </c>
      <c r="G552" s="119" t="str" cm="1">
        <f t="array" ref="G552">IF(INDEX(Ток_утечки_УЗО, ROW(L550)) = "", "", INDEX(Ток_утечки_УЗО, ROW(L550)))</f>
        <v/>
      </c>
      <c r="H552" s="119" t="str" cm="1">
        <f t="array" ref="H552">IF(INDEX(Марка_кабеля, ROW(M550)) = "", "", INDEX(Марка_кабеля, ROW(M550)))</f>
        <v/>
      </c>
      <c r="I552" s="119" t="str" cm="1">
        <f t="array" ref="I552">IF(INDEX(Сечение, ROW(N550)) = "", "", INDEX(Сечение, ROW(N550)))</f>
        <v/>
      </c>
      <c r="J552" s="119" t="str" cm="1">
        <f t="array" ref="J552">IF(INDEX(Фаза, ROW(O550)) = "", "", INDEX(Фаза, ROW(O550)))</f>
        <v/>
      </c>
      <c r="K552" s="119" t="str" cm="1">
        <f t="array" ref="K552">IF(INDEX(РЕ, ROW(P550)) = "", "", INDEX(РЕ, ROW(P550)))</f>
        <v/>
      </c>
      <c r="L552" s="119" t="str" cm="1">
        <f t="array" ref="L552">IF(INDEX(Класс, ROW(S550)) = "", "", INDEX(Класс, ROW(S550)))</f>
        <v/>
      </c>
      <c r="M552" s="119" t="str" cm="1">
        <f t="array" ref="M552">IF(INDEX(Установленная_мощность, ROW(U550)) = "", "", INDEX(Установленная_мощность, ROW(U550)))</f>
        <v/>
      </c>
      <c r="N552" s="119" t="str" cm="1">
        <f t="array" ref="N552">IF(INDEX(Расчетный_ток, ROW(V550)) = "", "", INDEX(Расчетный_ток, ROW(V550)))</f>
        <v/>
      </c>
      <c r="O552" s="119" t="str" cm="1">
        <f t="array" ref="O552">IF(INDEX(Наименование_потребителя, ROW(W550)) = "", "", INDEX(Наименование_потребителя, ROW(W550)))</f>
        <v/>
      </c>
      <c r="P552" s="119" t="str" cm="1">
        <f t="array" ref="P552">IF(INDEX(Условное_обозначение, ROW(X550)) = "", "", INDEX(Условное_обозначение, ROW(X550)))</f>
        <v/>
      </c>
    </row>
    <row r="553" spans="1:16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IF(INDEX(Тип, ROW(H551)) = "", "", INDEX(Тип, ROW(H551)))</f>
        <v/>
      </c>
      <c r="D553" s="119" t="str" cm="1">
        <f t="array" ref="D553">IF(INDEX(Автомат, ROW(I551)) = "", "", INDEX(Автомат, ROW(I551)))</f>
        <v/>
      </c>
      <c r="E553" s="119" t="str" cm="1">
        <f t="array" ref="E553">IF(INDEX(Производитель, ROW(J551)) = "", "", INDEX(Производитель, ROW(J551)))</f>
        <v/>
      </c>
      <c r="F553" s="119" t="str" cm="1">
        <f t="array" ref="F553">IF(INDEX(Номинал, ROW(K551)) = "", "", INDEX(Номинал, ROW(K551)))</f>
        <v/>
      </c>
      <c r="G553" s="119" t="str" cm="1">
        <f t="array" ref="G553">IF(INDEX(Ток_утечки_УЗО, ROW(L551)) = "", "", INDEX(Ток_утечки_УЗО, ROW(L551)))</f>
        <v/>
      </c>
      <c r="H553" s="119" t="str" cm="1">
        <f t="array" ref="H553">IF(INDEX(Марка_кабеля, ROW(M551)) = "", "", INDEX(Марка_кабеля, ROW(M551)))</f>
        <v/>
      </c>
      <c r="I553" s="119" t="str" cm="1">
        <f t="array" ref="I553">IF(INDEX(Сечение, ROW(N551)) = "", "", INDEX(Сечение, ROW(N551)))</f>
        <v/>
      </c>
      <c r="J553" s="119" t="str" cm="1">
        <f t="array" ref="J553">IF(INDEX(Фаза, ROW(O551)) = "", "", INDEX(Фаза, ROW(O551)))</f>
        <v/>
      </c>
      <c r="K553" s="119" t="str" cm="1">
        <f t="array" ref="K553">IF(INDEX(РЕ, ROW(P551)) = "", "", INDEX(РЕ, ROW(P551)))</f>
        <v/>
      </c>
      <c r="L553" s="119" t="str" cm="1">
        <f t="array" ref="L553">IF(INDEX(Класс, ROW(S551)) = "", "", INDEX(Класс, ROW(S551)))</f>
        <v/>
      </c>
      <c r="M553" s="119" t="str" cm="1">
        <f t="array" ref="M553">IF(INDEX(Установленная_мощность, ROW(U551)) = "", "", INDEX(Установленная_мощность, ROW(U551)))</f>
        <v/>
      </c>
      <c r="N553" s="119" t="str" cm="1">
        <f t="array" ref="N553">IF(INDEX(Расчетный_ток, ROW(V551)) = "", "", INDEX(Расчетный_ток, ROW(V551)))</f>
        <v/>
      </c>
      <c r="O553" s="119" t="str" cm="1">
        <f t="array" ref="O553">IF(INDEX(Наименование_потребителя, ROW(W551)) = "", "", INDEX(Наименование_потребителя, ROW(W551)))</f>
        <v/>
      </c>
      <c r="P553" s="119" t="str" cm="1">
        <f t="array" ref="P553">IF(INDEX(Условное_обозначение, ROW(X551)) = "", "", INDEX(Условное_обозначение, ROW(X551)))</f>
        <v/>
      </c>
    </row>
    <row r="554" spans="1:16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IF(INDEX(Тип, ROW(H552)) = "", "", INDEX(Тип, ROW(H552)))</f>
        <v/>
      </c>
      <c r="D554" s="119" t="str" cm="1">
        <f t="array" ref="D554">IF(INDEX(Автомат, ROW(I552)) = "", "", INDEX(Автомат, ROW(I552)))</f>
        <v/>
      </c>
      <c r="E554" s="119" t="str" cm="1">
        <f t="array" ref="E554">IF(INDEX(Производитель, ROW(J552)) = "", "", INDEX(Производитель, ROW(J552)))</f>
        <v/>
      </c>
      <c r="F554" s="119" t="str" cm="1">
        <f t="array" ref="F554">IF(INDEX(Номинал, ROW(K552)) = "", "", INDEX(Номинал, ROW(K552)))</f>
        <v/>
      </c>
      <c r="G554" s="119" t="str" cm="1">
        <f t="array" ref="G554">IF(INDEX(Ток_утечки_УЗО, ROW(L552)) = "", "", INDEX(Ток_утечки_УЗО, ROW(L552)))</f>
        <v/>
      </c>
      <c r="H554" s="119" t="str" cm="1">
        <f t="array" ref="H554">IF(INDEX(Марка_кабеля, ROW(M552)) = "", "", INDEX(Марка_кабеля, ROW(M552)))</f>
        <v/>
      </c>
      <c r="I554" s="119" t="str" cm="1">
        <f t="array" ref="I554">IF(INDEX(Сечение, ROW(N552)) = "", "", INDEX(Сечение, ROW(N552)))</f>
        <v/>
      </c>
      <c r="J554" s="119" t="str" cm="1">
        <f t="array" ref="J554">IF(INDEX(Фаза, ROW(O552)) = "", "", INDEX(Фаза, ROW(O552)))</f>
        <v/>
      </c>
      <c r="K554" s="119" t="str" cm="1">
        <f t="array" ref="K554">IF(INDEX(РЕ, ROW(P552)) = "", "", INDEX(РЕ, ROW(P552)))</f>
        <v/>
      </c>
      <c r="L554" s="119" t="str" cm="1">
        <f t="array" ref="L554">IF(INDEX(Класс, ROW(S552)) = "", "", INDEX(Класс, ROW(S552)))</f>
        <v/>
      </c>
      <c r="M554" s="119" t="str" cm="1">
        <f t="array" ref="M554">IF(INDEX(Установленная_мощность, ROW(U552)) = "", "", INDEX(Установленная_мощность, ROW(U552)))</f>
        <v/>
      </c>
      <c r="N554" s="119" t="str" cm="1">
        <f t="array" ref="N554">IF(INDEX(Расчетный_ток, ROW(V552)) = "", "", INDEX(Расчетный_ток, ROW(V552)))</f>
        <v/>
      </c>
      <c r="O554" s="119" t="str" cm="1">
        <f t="array" ref="O554">IF(INDEX(Наименование_потребителя, ROW(W552)) = "", "", INDEX(Наименование_потребителя, ROW(W552)))</f>
        <v/>
      </c>
      <c r="P554" s="119" t="str" cm="1">
        <f t="array" ref="P554">IF(INDEX(Условное_обозначение, ROW(X552)) = "", "", INDEX(Условное_обозначение, ROW(X552)))</f>
        <v/>
      </c>
    </row>
    <row r="555" spans="1:16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IF(INDEX(Тип, ROW(H553)) = "", "", INDEX(Тип, ROW(H553)))</f>
        <v/>
      </c>
      <c r="D555" s="119" t="str" cm="1">
        <f t="array" ref="D555">IF(INDEX(Автомат, ROW(I553)) = "", "", INDEX(Автомат, ROW(I553)))</f>
        <v/>
      </c>
      <c r="E555" s="119" t="str" cm="1">
        <f t="array" ref="E555">IF(INDEX(Производитель, ROW(J553)) = "", "", INDEX(Производитель, ROW(J553)))</f>
        <v/>
      </c>
      <c r="F555" s="119" t="str" cm="1">
        <f t="array" ref="F555">IF(INDEX(Номинал, ROW(K553)) = "", "", INDEX(Номинал, ROW(K553)))</f>
        <v/>
      </c>
      <c r="G555" s="119" t="str" cm="1">
        <f t="array" ref="G555">IF(INDEX(Ток_утечки_УЗО, ROW(L553)) = "", "", INDEX(Ток_утечки_УЗО, ROW(L553)))</f>
        <v/>
      </c>
      <c r="H555" s="119" t="str" cm="1">
        <f t="array" ref="H555">IF(INDEX(Марка_кабеля, ROW(M553)) = "", "", INDEX(Марка_кабеля, ROW(M553)))</f>
        <v/>
      </c>
      <c r="I555" s="119" t="str" cm="1">
        <f t="array" ref="I555">IF(INDEX(Сечение, ROW(N553)) = "", "", INDEX(Сечение, ROW(N553)))</f>
        <v/>
      </c>
      <c r="J555" s="119" t="str" cm="1">
        <f t="array" ref="J555">IF(INDEX(Фаза, ROW(O553)) = "", "", INDEX(Фаза, ROW(O553)))</f>
        <v/>
      </c>
      <c r="K555" s="119" t="str" cm="1">
        <f t="array" ref="K555">IF(INDEX(РЕ, ROW(P553)) = "", "", INDEX(РЕ, ROW(P553)))</f>
        <v/>
      </c>
      <c r="L555" s="119" t="str" cm="1">
        <f t="array" ref="L555">IF(INDEX(Класс, ROW(S553)) = "", "", INDEX(Класс, ROW(S553)))</f>
        <v/>
      </c>
      <c r="M555" s="119" t="str" cm="1">
        <f t="array" ref="M555">IF(INDEX(Установленная_мощность, ROW(U553)) = "", "", INDEX(Установленная_мощность, ROW(U553)))</f>
        <v/>
      </c>
      <c r="N555" s="119" t="str" cm="1">
        <f t="array" ref="N555">IF(INDEX(Расчетный_ток, ROW(V553)) = "", "", INDEX(Расчетный_ток, ROW(V553)))</f>
        <v/>
      </c>
      <c r="O555" s="119" t="str" cm="1">
        <f t="array" ref="O555">IF(INDEX(Наименование_потребителя, ROW(W553)) = "", "", INDEX(Наименование_потребителя, ROW(W553)))</f>
        <v/>
      </c>
      <c r="P555" s="119" t="str" cm="1">
        <f t="array" ref="P555">IF(INDEX(Условное_обозначение, ROW(X553)) = "", "", INDEX(Условное_обозначение, ROW(X553)))</f>
        <v/>
      </c>
    </row>
    <row r="556" spans="1:16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IF(INDEX(Тип, ROW(H554)) = "", "", INDEX(Тип, ROW(H554)))</f>
        <v/>
      </c>
      <c r="D556" s="119" t="str" cm="1">
        <f t="array" ref="D556">IF(INDEX(Автомат, ROW(I554)) = "", "", INDEX(Автомат, ROW(I554)))</f>
        <v/>
      </c>
      <c r="E556" s="119" t="str" cm="1">
        <f t="array" ref="E556">IF(INDEX(Производитель, ROW(J554)) = "", "", INDEX(Производитель, ROW(J554)))</f>
        <v/>
      </c>
      <c r="F556" s="119" t="str" cm="1">
        <f t="array" ref="F556">IF(INDEX(Номинал, ROW(K554)) = "", "", INDEX(Номинал, ROW(K554)))</f>
        <v/>
      </c>
      <c r="G556" s="119" t="str" cm="1">
        <f t="array" ref="G556">IF(INDEX(Ток_утечки_УЗО, ROW(L554)) = "", "", INDEX(Ток_утечки_УЗО, ROW(L554)))</f>
        <v/>
      </c>
      <c r="H556" s="119" t="str" cm="1">
        <f t="array" ref="H556">IF(INDEX(Марка_кабеля, ROW(M554)) = "", "", INDEX(Марка_кабеля, ROW(M554)))</f>
        <v/>
      </c>
      <c r="I556" s="119" t="str" cm="1">
        <f t="array" ref="I556">IF(INDEX(Сечение, ROW(N554)) = "", "", INDEX(Сечение, ROW(N554)))</f>
        <v/>
      </c>
      <c r="J556" s="119" t="str" cm="1">
        <f t="array" ref="J556">IF(INDEX(Фаза, ROW(O554)) = "", "", INDEX(Фаза, ROW(O554)))</f>
        <v/>
      </c>
      <c r="K556" s="119" t="str" cm="1">
        <f t="array" ref="K556">IF(INDEX(РЕ, ROW(P554)) = "", "", INDEX(РЕ, ROW(P554)))</f>
        <v/>
      </c>
      <c r="L556" s="119" t="str" cm="1">
        <f t="array" ref="L556">IF(INDEX(Класс, ROW(S554)) = "", "", INDEX(Класс, ROW(S554)))</f>
        <v/>
      </c>
      <c r="M556" s="119" t="str" cm="1">
        <f t="array" ref="M556">IF(INDEX(Установленная_мощность, ROW(U554)) = "", "", INDEX(Установленная_мощность, ROW(U554)))</f>
        <v/>
      </c>
      <c r="N556" s="119" t="str" cm="1">
        <f t="array" ref="N556">IF(INDEX(Расчетный_ток, ROW(V554)) = "", "", INDEX(Расчетный_ток, ROW(V554)))</f>
        <v/>
      </c>
      <c r="O556" s="119" t="str" cm="1">
        <f t="array" ref="O556">IF(INDEX(Наименование_потребителя, ROW(W554)) = "", "", INDEX(Наименование_потребителя, ROW(W554)))</f>
        <v/>
      </c>
      <c r="P556" s="119" t="str" cm="1">
        <f t="array" ref="P556">IF(INDEX(Условное_обозначение, ROW(X554)) = "", "", INDEX(Условное_обозначение, ROW(X554)))</f>
        <v/>
      </c>
    </row>
    <row r="557" spans="1:16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IF(INDEX(Тип, ROW(H555)) = "", "", INDEX(Тип, ROW(H555)))</f>
        <v/>
      </c>
      <c r="D557" s="119" t="str" cm="1">
        <f t="array" ref="D557">IF(INDEX(Автомат, ROW(I555)) = "", "", INDEX(Автомат, ROW(I555)))</f>
        <v/>
      </c>
      <c r="E557" s="119" t="str" cm="1">
        <f t="array" ref="E557">IF(INDEX(Производитель, ROW(J555)) = "", "", INDEX(Производитель, ROW(J555)))</f>
        <v/>
      </c>
      <c r="F557" s="119" t="str" cm="1">
        <f t="array" ref="F557">IF(INDEX(Номинал, ROW(K555)) = "", "", INDEX(Номинал, ROW(K555)))</f>
        <v/>
      </c>
      <c r="G557" s="119" t="str" cm="1">
        <f t="array" ref="G557">IF(INDEX(Ток_утечки_УЗО, ROW(L555)) = "", "", INDEX(Ток_утечки_УЗО, ROW(L555)))</f>
        <v/>
      </c>
      <c r="H557" s="119" t="str" cm="1">
        <f t="array" ref="H557">IF(INDEX(Марка_кабеля, ROW(M555)) = "", "", INDEX(Марка_кабеля, ROW(M555)))</f>
        <v/>
      </c>
      <c r="I557" s="119" t="str" cm="1">
        <f t="array" ref="I557">IF(INDEX(Сечение, ROW(N555)) = "", "", INDEX(Сечение, ROW(N555)))</f>
        <v/>
      </c>
      <c r="J557" s="119" t="str" cm="1">
        <f t="array" ref="J557">IF(INDEX(Фаза, ROW(O555)) = "", "", INDEX(Фаза, ROW(O555)))</f>
        <v/>
      </c>
      <c r="K557" s="119" t="str" cm="1">
        <f t="array" ref="K557">IF(INDEX(РЕ, ROW(P555)) = "", "", INDEX(РЕ, ROW(P555)))</f>
        <v/>
      </c>
      <c r="L557" s="119" t="str" cm="1">
        <f t="array" ref="L557">IF(INDEX(Класс, ROW(S555)) = "", "", INDEX(Класс, ROW(S555)))</f>
        <v/>
      </c>
      <c r="M557" s="119" t="str" cm="1">
        <f t="array" ref="M557">IF(INDEX(Установленная_мощность, ROW(U555)) = "", "", INDEX(Установленная_мощность, ROW(U555)))</f>
        <v/>
      </c>
      <c r="N557" s="119" t="str" cm="1">
        <f t="array" ref="N557">IF(INDEX(Расчетный_ток, ROW(V555)) = "", "", INDEX(Расчетный_ток, ROW(V555)))</f>
        <v/>
      </c>
      <c r="O557" s="119" t="str" cm="1">
        <f t="array" ref="O557">IF(INDEX(Наименование_потребителя, ROW(W555)) = "", "", INDEX(Наименование_потребителя, ROW(W555)))</f>
        <v/>
      </c>
      <c r="P557" s="119" t="str" cm="1">
        <f t="array" ref="P557">IF(INDEX(Условное_обозначение, ROW(X555)) = "", "", INDEX(Условное_обозначение, ROW(X555)))</f>
        <v/>
      </c>
    </row>
    <row r="558" spans="1:16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IF(INDEX(Тип, ROW(H556)) = "", "", INDEX(Тип, ROW(H556)))</f>
        <v/>
      </c>
      <c r="D558" s="119" t="str" cm="1">
        <f t="array" ref="D558">IF(INDEX(Автомат, ROW(I556)) = "", "", INDEX(Автомат, ROW(I556)))</f>
        <v/>
      </c>
      <c r="E558" s="119" t="str" cm="1">
        <f t="array" ref="E558">IF(INDEX(Производитель, ROW(J556)) = "", "", INDEX(Производитель, ROW(J556)))</f>
        <v/>
      </c>
      <c r="F558" s="119" t="str" cm="1">
        <f t="array" ref="F558">IF(INDEX(Номинал, ROW(K556)) = "", "", INDEX(Номинал, ROW(K556)))</f>
        <v/>
      </c>
      <c r="G558" s="119" t="str" cm="1">
        <f t="array" ref="G558">IF(INDEX(Ток_утечки_УЗО, ROW(L556)) = "", "", INDEX(Ток_утечки_УЗО, ROW(L556)))</f>
        <v/>
      </c>
      <c r="H558" s="119" t="str" cm="1">
        <f t="array" ref="H558">IF(INDEX(Марка_кабеля, ROW(M556)) = "", "", INDEX(Марка_кабеля, ROW(M556)))</f>
        <v/>
      </c>
      <c r="I558" s="119" t="str" cm="1">
        <f t="array" ref="I558">IF(INDEX(Сечение, ROW(N556)) = "", "", INDEX(Сечение, ROW(N556)))</f>
        <v/>
      </c>
      <c r="J558" s="119" t="str" cm="1">
        <f t="array" ref="J558">IF(INDEX(Фаза, ROW(O556)) = "", "", INDEX(Фаза, ROW(O556)))</f>
        <v/>
      </c>
      <c r="K558" s="119" t="str" cm="1">
        <f t="array" ref="K558">IF(INDEX(РЕ, ROW(P556)) = "", "", INDEX(РЕ, ROW(P556)))</f>
        <v/>
      </c>
      <c r="L558" s="119" t="str" cm="1">
        <f t="array" ref="L558">IF(INDEX(Класс, ROW(S556)) = "", "", INDEX(Класс, ROW(S556)))</f>
        <v/>
      </c>
      <c r="M558" s="119" t="str" cm="1">
        <f t="array" ref="M558">IF(INDEX(Установленная_мощность, ROW(U556)) = "", "", INDEX(Установленная_мощность, ROW(U556)))</f>
        <v/>
      </c>
      <c r="N558" s="119" t="str" cm="1">
        <f t="array" ref="N558">IF(INDEX(Расчетный_ток, ROW(V556)) = "", "", INDEX(Расчетный_ток, ROW(V556)))</f>
        <v/>
      </c>
      <c r="O558" s="119" t="str" cm="1">
        <f t="array" ref="O558">IF(INDEX(Наименование_потребителя, ROW(W556)) = "", "", INDEX(Наименование_потребителя, ROW(W556)))</f>
        <v/>
      </c>
      <c r="P558" s="119" t="str" cm="1">
        <f t="array" ref="P558">IF(INDEX(Условное_обозначение, ROW(X556)) = "", "", INDEX(Условное_обозначение, ROW(X556)))</f>
        <v/>
      </c>
    </row>
    <row r="559" spans="1:16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IF(INDEX(Тип, ROW(H557)) = "", "", INDEX(Тип, ROW(H557)))</f>
        <v/>
      </c>
      <c r="D559" s="119" t="str" cm="1">
        <f t="array" ref="D559">IF(INDEX(Автомат, ROW(I557)) = "", "", INDEX(Автомат, ROW(I557)))</f>
        <v/>
      </c>
      <c r="E559" s="119" t="str" cm="1">
        <f t="array" ref="E559">IF(INDEX(Производитель, ROW(J557)) = "", "", INDEX(Производитель, ROW(J557)))</f>
        <v/>
      </c>
      <c r="F559" s="119" t="str" cm="1">
        <f t="array" ref="F559">IF(INDEX(Номинал, ROW(K557)) = "", "", INDEX(Номинал, ROW(K557)))</f>
        <v/>
      </c>
      <c r="G559" s="119" t="str" cm="1">
        <f t="array" ref="G559">IF(INDEX(Ток_утечки_УЗО, ROW(L557)) = "", "", INDEX(Ток_утечки_УЗО, ROW(L557)))</f>
        <v/>
      </c>
      <c r="H559" s="119" t="str" cm="1">
        <f t="array" ref="H559">IF(INDEX(Марка_кабеля, ROW(M557)) = "", "", INDEX(Марка_кабеля, ROW(M557)))</f>
        <v/>
      </c>
      <c r="I559" s="119" t="str" cm="1">
        <f t="array" ref="I559">IF(INDEX(Сечение, ROW(N557)) = "", "", INDEX(Сечение, ROW(N557)))</f>
        <v/>
      </c>
      <c r="J559" s="119" t="str" cm="1">
        <f t="array" ref="J559">IF(INDEX(Фаза, ROW(O557)) = "", "", INDEX(Фаза, ROW(O557)))</f>
        <v/>
      </c>
      <c r="K559" s="119" t="str" cm="1">
        <f t="array" ref="K559">IF(INDEX(РЕ, ROW(P557)) = "", "", INDEX(РЕ, ROW(P557)))</f>
        <v/>
      </c>
      <c r="L559" s="119" t="str" cm="1">
        <f t="array" ref="L559">IF(INDEX(Класс, ROW(S557)) = "", "", INDEX(Класс, ROW(S557)))</f>
        <v/>
      </c>
      <c r="M559" s="119" t="str" cm="1">
        <f t="array" ref="M559">IF(INDEX(Установленная_мощность, ROW(U557)) = "", "", INDEX(Установленная_мощность, ROW(U557)))</f>
        <v/>
      </c>
      <c r="N559" s="119" t="str" cm="1">
        <f t="array" ref="N559">IF(INDEX(Расчетный_ток, ROW(V557)) = "", "", INDEX(Расчетный_ток, ROW(V557)))</f>
        <v/>
      </c>
      <c r="O559" s="119" t="str" cm="1">
        <f t="array" ref="O559">IF(INDEX(Наименование_потребителя, ROW(W557)) = "", "", INDEX(Наименование_потребителя, ROW(W557)))</f>
        <v/>
      </c>
      <c r="P559" s="119" t="str" cm="1">
        <f t="array" ref="P559">IF(INDEX(Условное_обозначение, ROW(X557)) = "", "", INDEX(Условное_обозначение, ROW(X557)))</f>
        <v/>
      </c>
    </row>
    <row r="560" spans="1:16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IF(INDEX(Тип, ROW(H558)) = "", "", INDEX(Тип, ROW(H558)))</f>
        <v/>
      </c>
      <c r="D560" s="119" t="str" cm="1">
        <f t="array" ref="D560">IF(INDEX(Автомат, ROW(I558)) = "", "", INDEX(Автомат, ROW(I558)))</f>
        <v/>
      </c>
      <c r="E560" s="119" t="str" cm="1">
        <f t="array" ref="E560">IF(INDEX(Производитель, ROW(J558)) = "", "", INDEX(Производитель, ROW(J558)))</f>
        <v/>
      </c>
      <c r="F560" s="119" t="str" cm="1">
        <f t="array" ref="F560">IF(INDEX(Номинал, ROW(K558)) = "", "", INDEX(Номинал, ROW(K558)))</f>
        <v/>
      </c>
      <c r="G560" s="119" t="str" cm="1">
        <f t="array" ref="G560">IF(INDEX(Ток_утечки_УЗО, ROW(L558)) = "", "", INDEX(Ток_утечки_УЗО, ROW(L558)))</f>
        <v/>
      </c>
      <c r="H560" s="119" t="str" cm="1">
        <f t="array" ref="H560">IF(INDEX(Марка_кабеля, ROW(M558)) = "", "", INDEX(Марка_кабеля, ROW(M558)))</f>
        <v/>
      </c>
      <c r="I560" s="119" t="str" cm="1">
        <f t="array" ref="I560">IF(INDEX(Сечение, ROW(N558)) = "", "", INDEX(Сечение, ROW(N558)))</f>
        <v/>
      </c>
      <c r="J560" s="119" t="str" cm="1">
        <f t="array" ref="J560">IF(INDEX(Фаза, ROW(O558)) = "", "", INDEX(Фаза, ROW(O558)))</f>
        <v/>
      </c>
      <c r="K560" s="119" t="str" cm="1">
        <f t="array" ref="K560">IF(INDEX(РЕ, ROW(P558)) = "", "", INDEX(РЕ, ROW(P558)))</f>
        <v/>
      </c>
      <c r="L560" s="119" t="str" cm="1">
        <f t="array" ref="L560">IF(INDEX(Класс, ROW(S558)) = "", "", INDEX(Класс, ROW(S558)))</f>
        <v/>
      </c>
      <c r="M560" s="119" t="str" cm="1">
        <f t="array" ref="M560">IF(INDEX(Установленная_мощность, ROW(U558)) = "", "", INDEX(Установленная_мощность, ROW(U558)))</f>
        <v/>
      </c>
      <c r="N560" s="119" t="str" cm="1">
        <f t="array" ref="N560">IF(INDEX(Расчетный_ток, ROW(V558)) = "", "", INDEX(Расчетный_ток, ROW(V558)))</f>
        <v/>
      </c>
      <c r="O560" s="119" t="str" cm="1">
        <f t="array" ref="O560">IF(INDEX(Наименование_потребителя, ROW(W558)) = "", "", INDEX(Наименование_потребителя, ROW(W558)))</f>
        <v/>
      </c>
      <c r="P560" s="119" t="str" cm="1">
        <f t="array" ref="P560">IF(INDEX(Условное_обозначение, ROW(X558)) = "", "", INDEX(Условное_обозначение, ROW(X558)))</f>
        <v/>
      </c>
    </row>
    <row r="561" spans="1:16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IF(INDEX(Тип, ROW(H559)) = "", "", INDEX(Тип, ROW(H559)))</f>
        <v/>
      </c>
      <c r="D561" s="119" t="str" cm="1">
        <f t="array" ref="D561">IF(INDEX(Автомат, ROW(I559)) = "", "", INDEX(Автомат, ROW(I559)))</f>
        <v/>
      </c>
      <c r="E561" s="119" t="str" cm="1">
        <f t="array" ref="E561">IF(INDEX(Производитель, ROW(J559)) = "", "", INDEX(Производитель, ROW(J559)))</f>
        <v/>
      </c>
      <c r="F561" s="119" t="str" cm="1">
        <f t="array" ref="F561">IF(INDEX(Номинал, ROW(K559)) = "", "", INDEX(Номинал, ROW(K559)))</f>
        <v/>
      </c>
      <c r="G561" s="119" t="str" cm="1">
        <f t="array" ref="G561">IF(INDEX(Ток_утечки_УЗО, ROW(L559)) = "", "", INDEX(Ток_утечки_УЗО, ROW(L559)))</f>
        <v/>
      </c>
      <c r="H561" s="119" t="str" cm="1">
        <f t="array" ref="H561">IF(INDEX(Марка_кабеля, ROW(M559)) = "", "", INDEX(Марка_кабеля, ROW(M559)))</f>
        <v/>
      </c>
      <c r="I561" s="119" t="str" cm="1">
        <f t="array" ref="I561">IF(INDEX(Сечение, ROW(N559)) = "", "", INDEX(Сечение, ROW(N559)))</f>
        <v/>
      </c>
      <c r="J561" s="119" t="str" cm="1">
        <f t="array" ref="J561">IF(INDEX(Фаза, ROW(O559)) = "", "", INDEX(Фаза, ROW(O559)))</f>
        <v/>
      </c>
      <c r="K561" s="119" t="str" cm="1">
        <f t="array" ref="K561">IF(INDEX(РЕ, ROW(P559)) = "", "", INDEX(РЕ, ROW(P559)))</f>
        <v/>
      </c>
      <c r="L561" s="119" t="str" cm="1">
        <f t="array" ref="L561">IF(INDEX(Класс, ROW(S559)) = "", "", INDEX(Класс, ROW(S559)))</f>
        <v/>
      </c>
      <c r="M561" s="119" t="str" cm="1">
        <f t="array" ref="M561">IF(INDEX(Установленная_мощность, ROW(U559)) = "", "", INDEX(Установленная_мощность, ROW(U559)))</f>
        <v/>
      </c>
      <c r="N561" s="119" t="str" cm="1">
        <f t="array" ref="N561">IF(INDEX(Расчетный_ток, ROW(V559)) = "", "", INDEX(Расчетный_ток, ROW(V559)))</f>
        <v/>
      </c>
      <c r="O561" s="119" t="str" cm="1">
        <f t="array" ref="O561">IF(INDEX(Наименование_потребителя, ROW(W559)) = "", "", INDEX(Наименование_потребителя, ROW(W559)))</f>
        <v/>
      </c>
      <c r="P561" s="119" t="str" cm="1">
        <f t="array" ref="P561">IF(INDEX(Условное_обозначение, ROW(X559)) = "", "", INDEX(Условное_обозначение, ROW(X559)))</f>
        <v/>
      </c>
    </row>
    <row r="562" spans="1:16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IF(INDEX(Тип, ROW(H560)) = "", "", INDEX(Тип, ROW(H560)))</f>
        <v/>
      </c>
      <c r="D562" s="119" t="str" cm="1">
        <f t="array" ref="D562">IF(INDEX(Автомат, ROW(I560)) = "", "", INDEX(Автомат, ROW(I560)))</f>
        <v/>
      </c>
      <c r="E562" s="119" t="str" cm="1">
        <f t="array" ref="E562">IF(INDEX(Производитель, ROW(J560)) = "", "", INDEX(Производитель, ROW(J560)))</f>
        <v/>
      </c>
      <c r="F562" s="119" t="str" cm="1">
        <f t="array" ref="F562">IF(INDEX(Номинал, ROW(K560)) = "", "", INDEX(Номинал, ROW(K560)))</f>
        <v/>
      </c>
      <c r="G562" s="119" t="str" cm="1">
        <f t="array" ref="G562">IF(INDEX(Ток_утечки_УЗО, ROW(L560)) = "", "", INDEX(Ток_утечки_УЗО, ROW(L560)))</f>
        <v/>
      </c>
      <c r="H562" s="119" t="str" cm="1">
        <f t="array" ref="H562">IF(INDEX(Марка_кабеля, ROW(M560)) = "", "", INDEX(Марка_кабеля, ROW(M560)))</f>
        <v/>
      </c>
      <c r="I562" s="119" t="str" cm="1">
        <f t="array" ref="I562">IF(INDEX(Сечение, ROW(N560)) = "", "", INDEX(Сечение, ROW(N560)))</f>
        <v/>
      </c>
      <c r="J562" s="119" t="str" cm="1">
        <f t="array" ref="J562">IF(INDEX(Фаза, ROW(O560)) = "", "", INDEX(Фаза, ROW(O560)))</f>
        <v/>
      </c>
      <c r="K562" s="119" t="str" cm="1">
        <f t="array" ref="K562">IF(INDEX(РЕ, ROW(P560)) = "", "", INDEX(РЕ, ROW(P560)))</f>
        <v/>
      </c>
      <c r="L562" s="119" t="str" cm="1">
        <f t="array" ref="L562">IF(INDEX(Класс, ROW(S560)) = "", "", INDEX(Класс, ROW(S560)))</f>
        <v/>
      </c>
      <c r="M562" s="119" t="str" cm="1">
        <f t="array" ref="M562">IF(INDEX(Установленная_мощность, ROW(U560)) = "", "", INDEX(Установленная_мощность, ROW(U560)))</f>
        <v/>
      </c>
      <c r="N562" s="119" t="str" cm="1">
        <f t="array" ref="N562">IF(INDEX(Расчетный_ток, ROW(V560)) = "", "", INDEX(Расчетный_ток, ROW(V560)))</f>
        <v/>
      </c>
      <c r="O562" s="119" t="str" cm="1">
        <f t="array" ref="O562">IF(INDEX(Наименование_потребителя, ROW(W560)) = "", "", INDEX(Наименование_потребителя, ROW(W560)))</f>
        <v/>
      </c>
      <c r="P562" s="119" t="str" cm="1">
        <f t="array" ref="P562">IF(INDEX(Условное_обозначение, ROW(X560)) = "", "", INDEX(Условное_обозначение, ROW(X560)))</f>
        <v/>
      </c>
    </row>
    <row r="563" spans="1:16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IF(INDEX(Тип, ROW(H561)) = "", "", INDEX(Тип, ROW(H561)))</f>
        <v/>
      </c>
      <c r="D563" s="119" t="str" cm="1">
        <f t="array" ref="D563">IF(INDEX(Автомат, ROW(I561)) = "", "", INDEX(Автомат, ROW(I561)))</f>
        <v/>
      </c>
      <c r="E563" s="119" t="str" cm="1">
        <f t="array" ref="E563">IF(INDEX(Производитель, ROW(J561)) = "", "", INDEX(Производитель, ROW(J561)))</f>
        <v/>
      </c>
      <c r="F563" s="119" t="str" cm="1">
        <f t="array" ref="F563">IF(INDEX(Номинал, ROW(K561)) = "", "", INDEX(Номинал, ROW(K561)))</f>
        <v/>
      </c>
      <c r="G563" s="119" t="str" cm="1">
        <f t="array" ref="G563">IF(INDEX(Ток_утечки_УЗО, ROW(L561)) = "", "", INDEX(Ток_утечки_УЗО, ROW(L561)))</f>
        <v/>
      </c>
      <c r="H563" s="119" t="str" cm="1">
        <f t="array" ref="H563">IF(INDEX(Марка_кабеля, ROW(M561)) = "", "", INDEX(Марка_кабеля, ROW(M561)))</f>
        <v/>
      </c>
      <c r="I563" s="119" t="str" cm="1">
        <f t="array" ref="I563">IF(INDEX(Сечение, ROW(N561)) = "", "", INDEX(Сечение, ROW(N561)))</f>
        <v/>
      </c>
      <c r="J563" s="119" t="str" cm="1">
        <f t="array" ref="J563">IF(INDEX(Фаза, ROW(O561)) = "", "", INDEX(Фаза, ROW(O561)))</f>
        <v/>
      </c>
      <c r="K563" s="119" t="str" cm="1">
        <f t="array" ref="K563">IF(INDEX(РЕ, ROW(P561)) = "", "", INDEX(РЕ, ROW(P561)))</f>
        <v/>
      </c>
      <c r="L563" s="119" t="str" cm="1">
        <f t="array" ref="L563">IF(INDEX(Класс, ROW(S561)) = "", "", INDEX(Класс, ROW(S561)))</f>
        <v/>
      </c>
      <c r="M563" s="119" t="str" cm="1">
        <f t="array" ref="M563">IF(INDEX(Установленная_мощность, ROW(U561)) = "", "", INDEX(Установленная_мощность, ROW(U561)))</f>
        <v/>
      </c>
      <c r="N563" s="119" t="str" cm="1">
        <f t="array" ref="N563">IF(INDEX(Расчетный_ток, ROW(V561)) = "", "", INDEX(Расчетный_ток, ROW(V561)))</f>
        <v/>
      </c>
      <c r="O563" s="119" t="str" cm="1">
        <f t="array" ref="O563">IF(INDEX(Наименование_потребителя, ROW(W561)) = "", "", INDEX(Наименование_потребителя, ROW(W561)))</f>
        <v/>
      </c>
      <c r="P563" s="119" t="str" cm="1">
        <f t="array" ref="P563">IF(INDEX(Условное_обозначение, ROW(X561)) = "", "", INDEX(Условное_обозначение, ROW(X561)))</f>
        <v/>
      </c>
    </row>
    <row r="564" spans="1:16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IF(INDEX(Тип, ROW(H562)) = "", "", INDEX(Тип, ROW(H562)))</f>
        <v/>
      </c>
      <c r="D564" s="119" t="str" cm="1">
        <f t="array" ref="D564">IF(INDEX(Автомат, ROW(I562)) = "", "", INDEX(Автомат, ROW(I562)))</f>
        <v/>
      </c>
      <c r="E564" s="119" t="str" cm="1">
        <f t="array" ref="E564">IF(INDEX(Производитель, ROW(J562)) = "", "", INDEX(Производитель, ROW(J562)))</f>
        <v/>
      </c>
      <c r="F564" s="119" t="str" cm="1">
        <f t="array" ref="F564">IF(INDEX(Номинал, ROW(K562)) = "", "", INDEX(Номинал, ROW(K562)))</f>
        <v/>
      </c>
      <c r="G564" s="119" t="str" cm="1">
        <f t="array" ref="G564">IF(INDEX(Ток_утечки_УЗО, ROW(L562)) = "", "", INDEX(Ток_утечки_УЗО, ROW(L562)))</f>
        <v/>
      </c>
      <c r="H564" s="119" t="str" cm="1">
        <f t="array" ref="H564">IF(INDEX(Марка_кабеля, ROW(M562)) = "", "", INDEX(Марка_кабеля, ROW(M562)))</f>
        <v/>
      </c>
      <c r="I564" s="119" t="str" cm="1">
        <f t="array" ref="I564">IF(INDEX(Сечение, ROW(N562)) = "", "", INDEX(Сечение, ROW(N562)))</f>
        <v/>
      </c>
      <c r="J564" s="119" t="str" cm="1">
        <f t="array" ref="J564">IF(INDEX(Фаза, ROW(O562)) = "", "", INDEX(Фаза, ROW(O562)))</f>
        <v/>
      </c>
      <c r="K564" s="119" t="str" cm="1">
        <f t="array" ref="K564">IF(INDEX(РЕ, ROW(P562)) = "", "", INDEX(РЕ, ROW(P562)))</f>
        <v/>
      </c>
      <c r="L564" s="119" t="str" cm="1">
        <f t="array" ref="L564">IF(INDEX(Класс, ROW(S562)) = "", "", INDEX(Класс, ROW(S562)))</f>
        <v/>
      </c>
      <c r="M564" s="119" t="str" cm="1">
        <f t="array" ref="M564">IF(INDEX(Установленная_мощность, ROW(U562)) = "", "", INDEX(Установленная_мощность, ROW(U562)))</f>
        <v/>
      </c>
      <c r="N564" s="119" t="str" cm="1">
        <f t="array" ref="N564">IF(INDEX(Расчетный_ток, ROW(V562)) = "", "", INDEX(Расчетный_ток, ROW(V562)))</f>
        <v/>
      </c>
      <c r="O564" s="119" t="str" cm="1">
        <f t="array" ref="O564">IF(INDEX(Наименование_потребителя, ROW(W562)) = "", "", INDEX(Наименование_потребителя, ROW(W562)))</f>
        <v/>
      </c>
      <c r="P564" s="119" t="str" cm="1">
        <f t="array" ref="P564">IF(INDEX(Условное_обозначение, ROW(X562)) = "", "", INDEX(Условное_обозначение, ROW(X562)))</f>
        <v/>
      </c>
    </row>
    <row r="565" spans="1:16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IF(INDEX(Тип, ROW(H563)) = "", "", INDEX(Тип, ROW(H563)))</f>
        <v/>
      </c>
      <c r="D565" s="119" t="str" cm="1">
        <f t="array" ref="D565">IF(INDEX(Автомат, ROW(I563)) = "", "", INDEX(Автомат, ROW(I563)))</f>
        <v/>
      </c>
      <c r="E565" s="119" t="str" cm="1">
        <f t="array" ref="E565">IF(INDEX(Производитель, ROW(J563)) = "", "", INDEX(Производитель, ROW(J563)))</f>
        <v/>
      </c>
      <c r="F565" s="119" t="str" cm="1">
        <f t="array" ref="F565">IF(INDEX(Номинал, ROW(K563)) = "", "", INDEX(Номинал, ROW(K563)))</f>
        <v/>
      </c>
      <c r="G565" s="119" t="str" cm="1">
        <f t="array" ref="G565">IF(INDEX(Ток_утечки_УЗО, ROW(L563)) = "", "", INDEX(Ток_утечки_УЗО, ROW(L563)))</f>
        <v/>
      </c>
      <c r="H565" s="119" t="str" cm="1">
        <f t="array" ref="H565">IF(INDEX(Марка_кабеля, ROW(M563)) = "", "", INDEX(Марка_кабеля, ROW(M563)))</f>
        <v/>
      </c>
      <c r="I565" s="119" t="str" cm="1">
        <f t="array" ref="I565">IF(INDEX(Сечение, ROW(N563)) = "", "", INDEX(Сечение, ROW(N563)))</f>
        <v/>
      </c>
      <c r="J565" s="119" t="str" cm="1">
        <f t="array" ref="J565">IF(INDEX(Фаза, ROW(O563)) = "", "", INDEX(Фаза, ROW(O563)))</f>
        <v/>
      </c>
      <c r="K565" s="119" t="str" cm="1">
        <f t="array" ref="K565">IF(INDEX(РЕ, ROW(P563)) = "", "", INDEX(РЕ, ROW(P563)))</f>
        <v/>
      </c>
      <c r="L565" s="119" t="str" cm="1">
        <f t="array" ref="L565">IF(INDEX(Класс, ROW(S563)) = "", "", INDEX(Класс, ROW(S563)))</f>
        <v/>
      </c>
      <c r="M565" s="119" t="str" cm="1">
        <f t="array" ref="M565">IF(INDEX(Установленная_мощность, ROW(U563)) = "", "", INDEX(Установленная_мощность, ROW(U563)))</f>
        <v/>
      </c>
      <c r="N565" s="119" t="str" cm="1">
        <f t="array" ref="N565">IF(INDEX(Расчетный_ток, ROW(V563)) = "", "", INDEX(Расчетный_ток, ROW(V563)))</f>
        <v/>
      </c>
      <c r="O565" s="119" t="str" cm="1">
        <f t="array" ref="O565">IF(INDEX(Наименование_потребителя, ROW(W563)) = "", "", INDEX(Наименование_потребителя, ROW(W563)))</f>
        <v/>
      </c>
      <c r="P565" s="119" t="str" cm="1">
        <f t="array" ref="P565">IF(INDEX(Условное_обозначение, ROW(X563)) = "", "", INDEX(Условное_обозначение, ROW(X563)))</f>
        <v/>
      </c>
    </row>
    <row r="566" spans="1:16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IF(INDEX(Тип, ROW(H564)) = "", "", INDEX(Тип, ROW(H564)))</f>
        <v/>
      </c>
      <c r="D566" s="119" t="str" cm="1">
        <f t="array" ref="D566">IF(INDEX(Автомат, ROW(I564)) = "", "", INDEX(Автомат, ROW(I564)))</f>
        <v/>
      </c>
      <c r="E566" s="119" t="str" cm="1">
        <f t="array" ref="E566">IF(INDEX(Производитель, ROW(J564)) = "", "", INDEX(Производитель, ROW(J564)))</f>
        <v/>
      </c>
      <c r="F566" s="119" t="str" cm="1">
        <f t="array" ref="F566">IF(INDEX(Номинал, ROW(K564)) = "", "", INDEX(Номинал, ROW(K564)))</f>
        <v/>
      </c>
      <c r="G566" s="119" t="str" cm="1">
        <f t="array" ref="G566">IF(INDEX(Ток_утечки_УЗО, ROW(L564)) = "", "", INDEX(Ток_утечки_УЗО, ROW(L564)))</f>
        <v/>
      </c>
      <c r="H566" s="119" t="str" cm="1">
        <f t="array" ref="H566">IF(INDEX(Марка_кабеля, ROW(M564)) = "", "", INDEX(Марка_кабеля, ROW(M564)))</f>
        <v/>
      </c>
      <c r="I566" s="119" t="str" cm="1">
        <f t="array" ref="I566">IF(INDEX(Сечение, ROW(N564)) = "", "", INDEX(Сечение, ROW(N564)))</f>
        <v/>
      </c>
      <c r="J566" s="119" t="str" cm="1">
        <f t="array" ref="J566">IF(INDEX(Фаза, ROW(O564)) = "", "", INDEX(Фаза, ROW(O564)))</f>
        <v/>
      </c>
      <c r="K566" s="119" t="str" cm="1">
        <f t="array" ref="K566">IF(INDEX(РЕ, ROW(P564)) = "", "", INDEX(РЕ, ROW(P564)))</f>
        <v/>
      </c>
      <c r="L566" s="119" t="str" cm="1">
        <f t="array" ref="L566">IF(INDEX(Класс, ROW(S564)) = "", "", INDEX(Класс, ROW(S564)))</f>
        <v/>
      </c>
      <c r="M566" s="119" t="str" cm="1">
        <f t="array" ref="M566">IF(INDEX(Установленная_мощность, ROW(U564)) = "", "", INDEX(Установленная_мощность, ROW(U564)))</f>
        <v/>
      </c>
      <c r="N566" s="119" t="str" cm="1">
        <f t="array" ref="N566">IF(INDEX(Расчетный_ток, ROW(V564)) = "", "", INDEX(Расчетный_ток, ROW(V564)))</f>
        <v/>
      </c>
      <c r="O566" s="119" t="str" cm="1">
        <f t="array" ref="O566">IF(INDEX(Наименование_потребителя, ROW(W564)) = "", "", INDEX(Наименование_потребителя, ROW(W564)))</f>
        <v/>
      </c>
      <c r="P566" s="119" t="str" cm="1">
        <f t="array" ref="P566">IF(INDEX(Условное_обозначение, ROW(X564)) = "", "", INDEX(Условное_обозначение, ROW(X564)))</f>
        <v/>
      </c>
    </row>
    <row r="567" spans="1:16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IF(INDEX(Тип, ROW(H565)) = "", "", INDEX(Тип, ROW(H565)))</f>
        <v/>
      </c>
      <c r="D567" s="119" t="str" cm="1">
        <f t="array" ref="D567">IF(INDEX(Автомат, ROW(I565)) = "", "", INDEX(Автомат, ROW(I565)))</f>
        <v/>
      </c>
      <c r="E567" s="119" t="str" cm="1">
        <f t="array" ref="E567">IF(INDEX(Производитель, ROW(J565)) = "", "", INDEX(Производитель, ROW(J565)))</f>
        <v/>
      </c>
      <c r="F567" s="119" t="str" cm="1">
        <f t="array" ref="F567">IF(INDEX(Номинал, ROW(K565)) = "", "", INDEX(Номинал, ROW(K565)))</f>
        <v/>
      </c>
      <c r="G567" s="119" t="str" cm="1">
        <f t="array" ref="G567">IF(INDEX(Ток_утечки_УЗО, ROW(L565)) = "", "", INDEX(Ток_утечки_УЗО, ROW(L565)))</f>
        <v/>
      </c>
      <c r="H567" s="119" t="str" cm="1">
        <f t="array" ref="H567">IF(INDEX(Марка_кабеля, ROW(M565)) = "", "", INDEX(Марка_кабеля, ROW(M565)))</f>
        <v/>
      </c>
      <c r="I567" s="119" t="str" cm="1">
        <f t="array" ref="I567">IF(INDEX(Сечение, ROW(N565)) = "", "", INDEX(Сечение, ROW(N565)))</f>
        <v/>
      </c>
      <c r="J567" s="119" t="str" cm="1">
        <f t="array" ref="J567">IF(INDEX(Фаза, ROW(O565)) = "", "", INDEX(Фаза, ROW(O565)))</f>
        <v/>
      </c>
      <c r="K567" s="119" t="str" cm="1">
        <f t="array" ref="K567">IF(INDEX(РЕ, ROW(P565)) = "", "", INDEX(РЕ, ROW(P565)))</f>
        <v/>
      </c>
      <c r="L567" s="119" t="str" cm="1">
        <f t="array" ref="L567">IF(INDEX(Класс, ROW(S565)) = "", "", INDEX(Класс, ROW(S565)))</f>
        <v/>
      </c>
      <c r="M567" s="119" t="str" cm="1">
        <f t="array" ref="M567">IF(INDEX(Установленная_мощность, ROW(U565)) = "", "", INDEX(Установленная_мощность, ROW(U565)))</f>
        <v/>
      </c>
      <c r="N567" s="119" t="str" cm="1">
        <f t="array" ref="N567">IF(INDEX(Расчетный_ток, ROW(V565)) = "", "", INDEX(Расчетный_ток, ROW(V565)))</f>
        <v/>
      </c>
      <c r="O567" s="119" t="str" cm="1">
        <f t="array" ref="O567">IF(INDEX(Наименование_потребителя, ROW(W565)) = "", "", INDEX(Наименование_потребителя, ROW(W565)))</f>
        <v/>
      </c>
      <c r="P567" s="119" t="str" cm="1">
        <f t="array" ref="P567">IF(INDEX(Условное_обозначение, ROW(X565)) = "", "", INDEX(Условное_обозначение, ROW(X565)))</f>
        <v/>
      </c>
    </row>
    <row r="568" spans="1:16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IF(INDEX(Тип, ROW(H566)) = "", "", INDEX(Тип, ROW(H566)))</f>
        <v/>
      </c>
      <c r="D568" s="119" t="str" cm="1">
        <f t="array" ref="D568">IF(INDEX(Автомат, ROW(I566)) = "", "", INDEX(Автомат, ROW(I566)))</f>
        <v/>
      </c>
      <c r="E568" s="119" t="str" cm="1">
        <f t="array" ref="E568">IF(INDEX(Производитель, ROW(J566)) = "", "", INDEX(Производитель, ROW(J566)))</f>
        <v/>
      </c>
      <c r="F568" s="119" t="str" cm="1">
        <f t="array" ref="F568">IF(INDEX(Номинал, ROW(K566)) = "", "", INDEX(Номинал, ROW(K566)))</f>
        <v/>
      </c>
      <c r="G568" s="119" t="str" cm="1">
        <f t="array" ref="G568">IF(INDEX(Ток_утечки_УЗО, ROW(L566)) = "", "", INDEX(Ток_утечки_УЗО, ROW(L566)))</f>
        <v/>
      </c>
      <c r="H568" s="119" t="str" cm="1">
        <f t="array" ref="H568">IF(INDEX(Марка_кабеля, ROW(M566)) = "", "", INDEX(Марка_кабеля, ROW(M566)))</f>
        <v/>
      </c>
      <c r="I568" s="119" t="str" cm="1">
        <f t="array" ref="I568">IF(INDEX(Сечение, ROW(N566)) = "", "", INDEX(Сечение, ROW(N566)))</f>
        <v/>
      </c>
      <c r="J568" s="119" t="str" cm="1">
        <f t="array" ref="J568">IF(INDEX(Фаза, ROW(O566)) = "", "", INDEX(Фаза, ROW(O566)))</f>
        <v/>
      </c>
      <c r="K568" s="119" t="str" cm="1">
        <f t="array" ref="K568">IF(INDEX(РЕ, ROW(P566)) = "", "", INDEX(РЕ, ROW(P566)))</f>
        <v/>
      </c>
      <c r="L568" s="119" t="str" cm="1">
        <f t="array" ref="L568">IF(INDEX(Класс, ROW(S566)) = "", "", INDEX(Класс, ROW(S566)))</f>
        <v/>
      </c>
      <c r="M568" s="119" t="str" cm="1">
        <f t="array" ref="M568">IF(INDEX(Установленная_мощность, ROW(U566)) = "", "", INDEX(Установленная_мощность, ROW(U566)))</f>
        <v/>
      </c>
      <c r="N568" s="119" t="str" cm="1">
        <f t="array" ref="N568">IF(INDEX(Расчетный_ток, ROW(V566)) = "", "", INDEX(Расчетный_ток, ROW(V566)))</f>
        <v/>
      </c>
      <c r="O568" s="119" t="str" cm="1">
        <f t="array" ref="O568">IF(INDEX(Наименование_потребителя, ROW(W566)) = "", "", INDEX(Наименование_потребителя, ROW(W566)))</f>
        <v/>
      </c>
      <c r="P568" s="119" t="str" cm="1">
        <f t="array" ref="P568">IF(INDEX(Условное_обозначение, ROW(X566)) = "", "", INDEX(Условное_обозначение, ROW(X566)))</f>
        <v/>
      </c>
    </row>
    <row r="569" spans="1:16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IF(INDEX(Тип, ROW(H567)) = "", "", INDEX(Тип, ROW(H567)))</f>
        <v/>
      </c>
      <c r="D569" s="119" t="str" cm="1">
        <f t="array" ref="D569">IF(INDEX(Автомат, ROW(I567)) = "", "", INDEX(Автомат, ROW(I567)))</f>
        <v/>
      </c>
      <c r="E569" s="119" t="str" cm="1">
        <f t="array" ref="E569">IF(INDEX(Производитель, ROW(J567)) = "", "", INDEX(Производитель, ROW(J567)))</f>
        <v/>
      </c>
      <c r="F569" s="119" t="str" cm="1">
        <f t="array" ref="F569">IF(INDEX(Номинал, ROW(K567)) = "", "", INDEX(Номинал, ROW(K567)))</f>
        <v/>
      </c>
      <c r="G569" s="119" t="str" cm="1">
        <f t="array" ref="G569">IF(INDEX(Ток_утечки_УЗО, ROW(L567)) = "", "", INDEX(Ток_утечки_УЗО, ROW(L567)))</f>
        <v/>
      </c>
      <c r="H569" s="119" t="str" cm="1">
        <f t="array" ref="H569">IF(INDEX(Марка_кабеля, ROW(M567)) = "", "", INDEX(Марка_кабеля, ROW(M567)))</f>
        <v/>
      </c>
      <c r="I569" s="119" t="str" cm="1">
        <f t="array" ref="I569">IF(INDEX(Сечение, ROW(N567)) = "", "", INDEX(Сечение, ROW(N567)))</f>
        <v/>
      </c>
      <c r="J569" s="119" t="str" cm="1">
        <f t="array" ref="J569">IF(INDEX(Фаза, ROW(O567)) = "", "", INDEX(Фаза, ROW(O567)))</f>
        <v/>
      </c>
      <c r="K569" s="119" t="str" cm="1">
        <f t="array" ref="K569">IF(INDEX(РЕ, ROW(P567)) = "", "", INDEX(РЕ, ROW(P567)))</f>
        <v/>
      </c>
      <c r="L569" s="119" t="str" cm="1">
        <f t="array" ref="L569">IF(INDEX(Класс, ROW(S567)) = "", "", INDEX(Класс, ROW(S567)))</f>
        <v/>
      </c>
      <c r="M569" s="119" t="str" cm="1">
        <f t="array" ref="M569">IF(INDEX(Установленная_мощность, ROW(U567)) = "", "", INDEX(Установленная_мощность, ROW(U567)))</f>
        <v/>
      </c>
      <c r="N569" s="119" t="str" cm="1">
        <f t="array" ref="N569">IF(INDEX(Расчетный_ток, ROW(V567)) = "", "", INDEX(Расчетный_ток, ROW(V567)))</f>
        <v/>
      </c>
      <c r="O569" s="119" t="str" cm="1">
        <f t="array" ref="O569">IF(INDEX(Наименование_потребителя, ROW(W567)) = "", "", INDEX(Наименование_потребителя, ROW(W567)))</f>
        <v/>
      </c>
      <c r="P569" s="119" t="str" cm="1">
        <f t="array" ref="P569">IF(INDEX(Условное_обозначение, ROW(X567)) = "", "", INDEX(Условное_обозначение, ROW(X567)))</f>
        <v/>
      </c>
    </row>
    <row r="570" spans="1:16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IF(INDEX(Тип, ROW(H568)) = "", "", INDEX(Тип, ROW(H568)))</f>
        <v/>
      </c>
      <c r="D570" s="119" t="str" cm="1">
        <f t="array" ref="D570">IF(INDEX(Автомат, ROW(I568)) = "", "", INDEX(Автомат, ROW(I568)))</f>
        <v/>
      </c>
      <c r="E570" s="119" t="str" cm="1">
        <f t="array" ref="E570">IF(INDEX(Производитель, ROW(J568)) = "", "", INDEX(Производитель, ROW(J568)))</f>
        <v/>
      </c>
      <c r="F570" s="119" t="str" cm="1">
        <f t="array" ref="F570">IF(INDEX(Номинал, ROW(K568)) = "", "", INDEX(Номинал, ROW(K568)))</f>
        <v/>
      </c>
      <c r="G570" s="119" t="str" cm="1">
        <f t="array" ref="G570">IF(INDEX(Ток_утечки_УЗО, ROW(L568)) = "", "", INDEX(Ток_утечки_УЗО, ROW(L568)))</f>
        <v/>
      </c>
      <c r="H570" s="119" t="str" cm="1">
        <f t="array" ref="H570">IF(INDEX(Марка_кабеля, ROW(M568)) = "", "", INDEX(Марка_кабеля, ROW(M568)))</f>
        <v/>
      </c>
      <c r="I570" s="119" t="str" cm="1">
        <f t="array" ref="I570">IF(INDEX(Сечение, ROW(N568)) = "", "", INDEX(Сечение, ROW(N568)))</f>
        <v/>
      </c>
      <c r="J570" s="119" t="str" cm="1">
        <f t="array" ref="J570">IF(INDEX(Фаза, ROW(O568)) = "", "", INDEX(Фаза, ROW(O568)))</f>
        <v/>
      </c>
      <c r="K570" s="119" t="str" cm="1">
        <f t="array" ref="K570">IF(INDEX(РЕ, ROW(P568)) = "", "", INDEX(РЕ, ROW(P568)))</f>
        <v/>
      </c>
      <c r="L570" s="119" t="str" cm="1">
        <f t="array" ref="L570">IF(INDEX(Класс, ROW(S568)) = "", "", INDEX(Класс, ROW(S568)))</f>
        <v/>
      </c>
      <c r="M570" s="119" t="str" cm="1">
        <f t="array" ref="M570">IF(INDEX(Установленная_мощность, ROW(U568)) = "", "", INDEX(Установленная_мощность, ROW(U568)))</f>
        <v/>
      </c>
      <c r="N570" s="119" t="str" cm="1">
        <f t="array" ref="N570">IF(INDEX(Расчетный_ток, ROW(V568)) = "", "", INDEX(Расчетный_ток, ROW(V568)))</f>
        <v/>
      </c>
      <c r="O570" s="119" t="str" cm="1">
        <f t="array" ref="O570">IF(INDEX(Наименование_потребителя, ROW(W568)) = "", "", INDEX(Наименование_потребителя, ROW(W568)))</f>
        <v/>
      </c>
      <c r="P570" s="119" t="str" cm="1">
        <f t="array" ref="P570">IF(INDEX(Условное_обозначение, ROW(X568)) = "", "", INDEX(Условное_обозначение, ROW(X568)))</f>
        <v/>
      </c>
    </row>
    <row r="571" spans="1:16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IF(INDEX(Тип, ROW(H569)) = "", "", INDEX(Тип, ROW(H569)))</f>
        <v/>
      </c>
      <c r="D571" s="119" t="str" cm="1">
        <f t="array" ref="D571">IF(INDEX(Автомат, ROW(I569)) = "", "", INDEX(Автомат, ROW(I569)))</f>
        <v/>
      </c>
      <c r="E571" s="119" t="str" cm="1">
        <f t="array" ref="E571">IF(INDEX(Производитель, ROW(J569)) = "", "", INDEX(Производитель, ROW(J569)))</f>
        <v/>
      </c>
      <c r="F571" s="119" t="str" cm="1">
        <f t="array" ref="F571">IF(INDEX(Номинал, ROW(K569)) = "", "", INDEX(Номинал, ROW(K569)))</f>
        <v/>
      </c>
      <c r="G571" s="119" t="str" cm="1">
        <f t="array" ref="G571">IF(INDEX(Ток_утечки_УЗО, ROW(L569)) = "", "", INDEX(Ток_утечки_УЗО, ROW(L569)))</f>
        <v/>
      </c>
      <c r="H571" s="119" t="str" cm="1">
        <f t="array" ref="H571">IF(INDEX(Марка_кабеля, ROW(M569)) = "", "", INDEX(Марка_кабеля, ROW(M569)))</f>
        <v/>
      </c>
      <c r="I571" s="119" t="str" cm="1">
        <f t="array" ref="I571">IF(INDEX(Сечение, ROW(N569)) = "", "", INDEX(Сечение, ROW(N569)))</f>
        <v/>
      </c>
      <c r="J571" s="119" t="str" cm="1">
        <f t="array" ref="J571">IF(INDEX(Фаза, ROW(O569)) = "", "", INDEX(Фаза, ROW(O569)))</f>
        <v/>
      </c>
      <c r="K571" s="119" t="str" cm="1">
        <f t="array" ref="K571">IF(INDEX(РЕ, ROW(P569)) = "", "", INDEX(РЕ, ROW(P569)))</f>
        <v/>
      </c>
      <c r="L571" s="119" t="str" cm="1">
        <f t="array" ref="L571">IF(INDEX(Класс, ROW(S569)) = "", "", INDEX(Класс, ROW(S569)))</f>
        <v/>
      </c>
      <c r="M571" s="119" t="str" cm="1">
        <f t="array" ref="M571">IF(INDEX(Установленная_мощность, ROW(U569)) = "", "", INDEX(Установленная_мощность, ROW(U569)))</f>
        <v/>
      </c>
      <c r="N571" s="119" t="str" cm="1">
        <f t="array" ref="N571">IF(INDEX(Расчетный_ток, ROW(V569)) = "", "", INDEX(Расчетный_ток, ROW(V569)))</f>
        <v/>
      </c>
      <c r="O571" s="119" t="str" cm="1">
        <f t="array" ref="O571">IF(INDEX(Наименование_потребителя, ROW(W569)) = "", "", INDEX(Наименование_потребителя, ROW(W569)))</f>
        <v/>
      </c>
      <c r="P571" s="119" t="str" cm="1">
        <f t="array" ref="P571">IF(INDEX(Условное_обозначение, ROW(X569)) = "", "", INDEX(Условное_обозначение, ROW(X569)))</f>
        <v/>
      </c>
    </row>
    <row r="572" spans="1:16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IF(INDEX(Тип, ROW(H570)) = "", "", INDEX(Тип, ROW(H570)))</f>
        <v/>
      </c>
      <c r="D572" s="119" t="str" cm="1">
        <f t="array" ref="D572">IF(INDEX(Автомат, ROW(I570)) = "", "", INDEX(Автомат, ROW(I570)))</f>
        <v/>
      </c>
      <c r="E572" s="119" t="str" cm="1">
        <f t="array" ref="E572">IF(INDEX(Производитель, ROW(J570)) = "", "", INDEX(Производитель, ROW(J570)))</f>
        <v/>
      </c>
      <c r="F572" s="119" t="str" cm="1">
        <f t="array" ref="F572">IF(INDEX(Номинал, ROW(K570)) = "", "", INDEX(Номинал, ROW(K570)))</f>
        <v/>
      </c>
      <c r="G572" s="119" t="str" cm="1">
        <f t="array" ref="G572">IF(INDEX(Ток_утечки_УЗО, ROW(L570)) = "", "", INDEX(Ток_утечки_УЗО, ROW(L570)))</f>
        <v/>
      </c>
      <c r="H572" s="119" t="str" cm="1">
        <f t="array" ref="H572">IF(INDEX(Марка_кабеля, ROW(M570)) = "", "", INDEX(Марка_кабеля, ROW(M570)))</f>
        <v/>
      </c>
      <c r="I572" s="119" t="str" cm="1">
        <f t="array" ref="I572">IF(INDEX(Сечение, ROW(N570)) = "", "", INDEX(Сечение, ROW(N570)))</f>
        <v/>
      </c>
      <c r="J572" s="119" t="str" cm="1">
        <f t="array" ref="J572">IF(INDEX(Фаза, ROW(O570)) = "", "", INDEX(Фаза, ROW(O570)))</f>
        <v/>
      </c>
      <c r="K572" s="119" t="str" cm="1">
        <f t="array" ref="K572">IF(INDEX(РЕ, ROW(P570)) = "", "", INDEX(РЕ, ROW(P570)))</f>
        <v/>
      </c>
      <c r="L572" s="119" t="str" cm="1">
        <f t="array" ref="L572">IF(INDEX(Класс, ROW(S570)) = "", "", INDEX(Класс, ROW(S570)))</f>
        <v/>
      </c>
      <c r="M572" s="119" t="str" cm="1">
        <f t="array" ref="M572">IF(INDEX(Установленная_мощность, ROW(U570)) = "", "", INDEX(Установленная_мощность, ROW(U570)))</f>
        <v/>
      </c>
      <c r="N572" s="119" t="str" cm="1">
        <f t="array" ref="N572">IF(INDEX(Расчетный_ток, ROW(V570)) = "", "", INDEX(Расчетный_ток, ROW(V570)))</f>
        <v/>
      </c>
      <c r="O572" s="119" t="str" cm="1">
        <f t="array" ref="O572">IF(INDEX(Наименование_потребителя, ROW(W570)) = "", "", INDEX(Наименование_потребителя, ROW(W570)))</f>
        <v/>
      </c>
      <c r="P572" s="119" t="str" cm="1">
        <f t="array" ref="P572">IF(INDEX(Условное_обозначение, ROW(X570)) = "", "", INDEX(Условное_обозначение, ROW(X570)))</f>
        <v/>
      </c>
    </row>
    <row r="573" spans="1:16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IF(INDEX(Тип, ROW(H571)) = "", "", INDEX(Тип, ROW(H571)))</f>
        <v/>
      </c>
      <c r="D573" s="119" t="str" cm="1">
        <f t="array" ref="D573">IF(INDEX(Автомат, ROW(I571)) = "", "", INDEX(Автомат, ROW(I571)))</f>
        <v/>
      </c>
      <c r="E573" s="119" t="str" cm="1">
        <f t="array" ref="E573">IF(INDEX(Производитель, ROW(J571)) = "", "", INDEX(Производитель, ROW(J571)))</f>
        <v/>
      </c>
      <c r="F573" s="119" t="str" cm="1">
        <f t="array" ref="F573">IF(INDEX(Номинал, ROW(K571)) = "", "", INDEX(Номинал, ROW(K571)))</f>
        <v/>
      </c>
      <c r="G573" s="119" t="str" cm="1">
        <f t="array" ref="G573">IF(INDEX(Ток_утечки_УЗО, ROW(L571)) = "", "", INDEX(Ток_утечки_УЗО, ROW(L571)))</f>
        <v/>
      </c>
      <c r="H573" s="119" t="str" cm="1">
        <f t="array" ref="H573">IF(INDEX(Марка_кабеля, ROW(M571)) = "", "", INDEX(Марка_кабеля, ROW(M571)))</f>
        <v/>
      </c>
      <c r="I573" s="119" t="str" cm="1">
        <f t="array" ref="I573">IF(INDEX(Сечение, ROW(N571)) = "", "", INDEX(Сечение, ROW(N571)))</f>
        <v/>
      </c>
      <c r="J573" s="119" t="str" cm="1">
        <f t="array" ref="J573">IF(INDEX(Фаза, ROW(O571)) = "", "", INDEX(Фаза, ROW(O571)))</f>
        <v/>
      </c>
      <c r="K573" s="119" t="str" cm="1">
        <f t="array" ref="K573">IF(INDEX(РЕ, ROW(P571)) = "", "", INDEX(РЕ, ROW(P571)))</f>
        <v/>
      </c>
      <c r="L573" s="119" t="str" cm="1">
        <f t="array" ref="L573">IF(INDEX(Класс, ROW(S571)) = "", "", INDEX(Класс, ROW(S571)))</f>
        <v/>
      </c>
      <c r="M573" s="119" t="str" cm="1">
        <f t="array" ref="M573">IF(INDEX(Установленная_мощность, ROW(U571)) = "", "", INDEX(Установленная_мощность, ROW(U571)))</f>
        <v/>
      </c>
      <c r="N573" s="119" t="str" cm="1">
        <f t="array" ref="N573">IF(INDEX(Расчетный_ток, ROW(V571)) = "", "", INDEX(Расчетный_ток, ROW(V571)))</f>
        <v/>
      </c>
      <c r="O573" s="119" t="str" cm="1">
        <f t="array" ref="O573">IF(INDEX(Наименование_потребителя, ROW(W571)) = "", "", INDEX(Наименование_потребителя, ROW(W571)))</f>
        <v/>
      </c>
      <c r="P573" s="119" t="str" cm="1">
        <f t="array" ref="P573">IF(INDEX(Условное_обозначение, ROW(X571)) = "", "", INDEX(Условное_обозначение, ROW(X571)))</f>
        <v/>
      </c>
    </row>
    <row r="574" spans="1:16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IF(INDEX(Тип, ROW(H572)) = "", "", INDEX(Тип, ROW(H572)))</f>
        <v/>
      </c>
      <c r="D574" s="119" t="str" cm="1">
        <f t="array" ref="D574">IF(INDEX(Автомат, ROW(I572)) = "", "", INDEX(Автомат, ROW(I572)))</f>
        <v/>
      </c>
      <c r="E574" s="119" t="str" cm="1">
        <f t="array" ref="E574">IF(INDEX(Производитель, ROW(J572)) = "", "", INDEX(Производитель, ROW(J572)))</f>
        <v/>
      </c>
      <c r="F574" s="119" t="str" cm="1">
        <f t="array" ref="F574">IF(INDEX(Номинал, ROW(K572)) = "", "", INDEX(Номинал, ROW(K572)))</f>
        <v/>
      </c>
      <c r="G574" s="119" t="str" cm="1">
        <f t="array" ref="G574">IF(INDEX(Ток_утечки_УЗО, ROW(L572)) = "", "", INDEX(Ток_утечки_УЗО, ROW(L572)))</f>
        <v/>
      </c>
      <c r="H574" s="119" t="str" cm="1">
        <f t="array" ref="H574">IF(INDEX(Марка_кабеля, ROW(M572)) = "", "", INDEX(Марка_кабеля, ROW(M572)))</f>
        <v/>
      </c>
      <c r="I574" s="119" t="str" cm="1">
        <f t="array" ref="I574">IF(INDEX(Сечение, ROW(N572)) = "", "", INDEX(Сечение, ROW(N572)))</f>
        <v/>
      </c>
      <c r="J574" s="119" t="str" cm="1">
        <f t="array" ref="J574">IF(INDEX(Фаза, ROW(O572)) = "", "", INDEX(Фаза, ROW(O572)))</f>
        <v/>
      </c>
      <c r="K574" s="119" t="str" cm="1">
        <f t="array" ref="K574">IF(INDEX(РЕ, ROW(P572)) = "", "", INDEX(РЕ, ROW(P572)))</f>
        <v/>
      </c>
      <c r="L574" s="119" t="str" cm="1">
        <f t="array" ref="L574">IF(INDEX(Класс, ROW(S572)) = "", "", INDEX(Класс, ROW(S572)))</f>
        <v/>
      </c>
      <c r="M574" s="119" t="str" cm="1">
        <f t="array" ref="M574">IF(INDEX(Установленная_мощность, ROW(U572)) = "", "", INDEX(Установленная_мощность, ROW(U572)))</f>
        <v/>
      </c>
      <c r="N574" s="119" t="str" cm="1">
        <f t="array" ref="N574">IF(INDEX(Расчетный_ток, ROW(V572)) = "", "", INDEX(Расчетный_ток, ROW(V572)))</f>
        <v/>
      </c>
      <c r="O574" s="119" t="str" cm="1">
        <f t="array" ref="O574">IF(INDEX(Наименование_потребителя, ROW(W572)) = "", "", INDEX(Наименование_потребителя, ROW(W572)))</f>
        <v/>
      </c>
      <c r="P574" s="119" t="str" cm="1">
        <f t="array" ref="P574">IF(INDEX(Условное_обозначение, ROW(X572)) = "", "", INDEX(Условное_обозначение, ROW(X572)))</f>
        <v/>
      </c>
    </row>
    <row r="575" spans="1:16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IF(INDEX(Тип, ROW(H573)) = "", "", INDEX(Тип, ROW(H573)))</f>
        <v/>
      </c>
      <c r="D575" s="119" t="str" cm="1">
        <f t="array" ref="D575">IF(INDEX(Автомат, ROW(I573)) = "", "", INDEX(Автомат, ROW(I573)))</f>
        <v/>
      </c>
      <c r="E575" s="119" t="str" cm="1">
        <f t="array" ref="E575">IF(INDEX(Производитель, ROW(J573)) = "", "", INDEX(Производитель, ROW(J573)))</f>
        <v/>
      </c>
      <c r="F575" s="119" t="str" cm="1">
        <f t="array" ref="F575">IF(INDEX(Номинал, ROW(K573)) = "", "", INDEX(Номинал, ROW(K573)))</f>
        <v/>
      </c>
      <c r="G575" s="119" t="str" cm="1">
        <f t="array" ref="G575">IF(INDEX(Ток_утечки_УЗО, ROW(L573)) = "", "", INDEX(Ток_утечки_УЗО, ROW(L573)))</f>
        <v/>
      </c>
      <c r="H575" s="119" t="str" cm="1">
        <f t="array" ref="H575">IF(INDEX(Марка_кабеля, ROW(M573)) = "", "", INDEX(Марка_кабеля, ROW(M573)))</f>
        <v/>
      </c>
      <c r="I575" s="119" t="str" cm="1">
        <f t="array" ref="I575">IF(INDEX(Сечение, ROW(N573)) = "", "", INDEX(Сечение, ROW(N573)))</f>
        <v/>
      </c>
      <c r="J575" s="119" t="str" cm="1">
        <f t="array" ref="J575">IF(INDEX(Фаза, ROW(O573)) = "", "", INDEX(Фаза, ROW(O573)))</f>
        <v/>
      </c>
      <c r="K575" s="119" t="str" cm="1">
        <f t="array" ref="K575">IF(INDEX(РЕ, ROW(P573)) = "", "", INDEX(РЕ, ROW(P573)))</f>
        <v/>
      </c>
      <c r="L575" s="119" t="str" cm="1">
        <f t="array" ref="L575">IF(INDEX(Класс, ROW(S573)) = "", "", INDEX(Класс, ROW(S573)))</f>
        <v/>
      </c>
      <c r="M575" s="119" t="str" cm="1">
        <f t="array" ref="M575">IF(INDEX(Установленная_мощность, ROW(U573)) = "", "", INDEX(Установленная_мощность, ROW(U573)))</f>
        <v/>
      </c>
      <c r="N575" s="119" t="str" cm="1">
        <f t="array" ref="N575">IF(INDEX(Расчетный_ток, ROW(V573)) = "", "", INDEX(Расчетный_ток, ROW(V573)))</f>
        <v/>
      </c>
      <c r="O575" s="119" t="str" cm="1">
        <f t="array" ref="O575">IF(INDEX(Наименование_потребителя, ROW(W573)) = "", "", INDEX(Наименование_потребителя, ROW(W573)))</f>
        <v/>
      </c>
      <c r="P575" s="119" t="str" cm="1">
        <f t="array" ref="P575">IF(INDEX(Условное_обозначение, ROW(X573)) = "", "", INDEX(Условное_обозначение, ROW(X573)))</f>
        <v/>
      </c>
    </row>
    <row r="576" spans="1:16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IF(INDEX(Тип, ROW(H574)) = "", "", INDEX(Тип, ROW(H574)))</f>
        <v/>
      </c>
      <c r="D576" s="119" t="str" cm="1">
        <f t="array" ref="D576">IF(INDEX(Автомат, ROW(I574)) = "", "", INDEX(Автомат, ROW(I574)))</f>
        <v/>
      </c>
      <c r="E576" s="119" t="str" cm="1">
        <f t="array" ref="E576">IF(INDEX(Производитель, ROW(J574)) = "", "", INDEX(Производитель, ROW(J574)))</f>
        <v/>
      </c>
      <c r="F576" s="119" t="str" cm="1">
        <f t="array" ref="F576">IF(INDEX(Номинал, ROW(K574)) = "", "", INDEX(Номинал, ROW(K574)))</f>
        <v/>
      </c>
      <c r="G576" s="119" t="str" cm="1">
        <f t="array" ref="G576">IF(INDEX(Ток_утечки_УЗО, ROW(L574)) = "", "", INDEX(Ток_утечки_УЗО, ROW(L574)))</f>
        <v/>
      </c>
      <c r="H576" s="119" t="str" cm="1">
        <f t="array" ref="H576">IF(INDEX(Марка_кабеля, ROW(M574)) = "", "", INDEX(Марка_кабеля, ROW(M574)))</f>
        <v/>
      </c>
      <c r="I576" s="119" t="str" cm="1">
        <f t="array" ref="I576">IF(INDEX(Сечение, ROW(N574)) = "", "", INDEX(Сечение, ROW(N574)))</f>
        <v/>
      </c>
      <c r="J576" s="119" t="str" cm="1">
        <f t="array" ref="J576">IF(INDEX(Фаза, ROW(O574)) = "", "", INDEX(Фаза, ROW(O574)))</f>
        <v/>
      </c>
      <c r="K576" s="119" t="str" cm="1">
        <f t="array" ref="K576">IF(INDEX(РЕ, ROW(P574)) = "", "", INDEX(РЕ, ROW(P574)))</f>
        <v/>
      </c>
      <c r="L576" s="119" t="str" cm="1">
        <f t="array" ref="L576">IF(INDEX(Класс, ROW(S574)) = "", "", INDEX(Класс, ROW(S574)))</f>
        <v/>
      </c>
      <c r="M576" s="119" t="str" cm="1">
        <f t="array" ref="M576">IF(INDEX(Установленная_мощность, ROW(U574)) = "", "", INDEX(Установленная_мощность, ROW(U574)))</f>
        <v/>
      </c>
      <c r="N576" s="119" t="str" cm="1">
        <f t="array" ref="N576">IF(INDEX(Расчетный_ток, ROW(V574)) = "", "", INDEX(Расчетный_ток, ROW(V574)))</f>
        <v/>
      </c>
      <c r="O576" s="119" t="str" cm="1">
        <f t="array" ref="O576">IF(INDEX(Наименование_потребителя, ROW(W574)) = "", "", INDEX(Наименование_потребителя, ROW(W574)))</f>
        <v/>
      </c>
      <c r="P576" s="119" t="str" cm="1">
        <f t="array" ref="P576">IF(INDEX(Условное_обозначение, ROW(X574)) = "", "", INDEX(Условное_обозначение, ROW(X574)))</f>
        <v/>
      </c>
    </row>
    <row r="577" spans="1:16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IF(INDEX(Тип, ROW(H575)) = "", "", INDEX(Тип, ROW(H575)))</f>
        <v/>
      </c>
      <c r="D577" s="119" t="str" cm="1">
        <f t="array" ref="D577">IF(INDEX(Автомат, ROW(I575)) = "", "", INDEX(Автомат, ROW(I575)))</f>
        <v/>
      </c>
      <c r="E577" s="119" t="str" cm="1">
        <f t="array" ref="E577">IF(INDEX(Производитель, ROW(J575)) = "", "", INDEX(Производитель, ROW(J575)))</f>
        <v/>
      </c>
      <c r="F577" s="119" t="str" cm="1">
        <f t="array" ref="F577">IF(INDEX(Номинал, ROW(K575)) = "", "", INDEX(Номинал, ROW(K575)))</f>
        <v/>
      </c>
      <c r="G577" s="119" t="str" cm="1">
        <f t="array" ref="G577">IF(INDEX(Ток_утечки_УЗО, ROW(L575)) = "", "", INDEX(Ток_утечки_УЗО, ROW(L575)))</f>
        <v/>
      </c>
      <c r="H577" s="119" t="str" cm="1">
        <f t="array" ref="H577">IF(INDEX(Марка_кабеля, ROW(M575)) = "", "", INDEX(Марка_кабеля, ROW(M575)))</f>
        <v/>
      </c>
      <c r="I577" s="119" t="str" cm="1">
        <f t="array" ref="I577">IF(INDEX(Сечение, ROW(N575)) = "", "", INDEX(Сечение, ROW(N575)))</f>
        <v/>
      </c>
      <c r="J577" s="119" t="str" cm="1">
        <f t="array" ref="J577">IF(INDEX(Фаза, ROW(O575)) = "", "", INDEX(Фаза, ROW(O575)))</f>
        <v/>
      </c>
      <c r="K577" s="119" t="str" cm="1">
        <f t="array" ref="K577">IF(INDEX(РЕ, ROW(P575)) = "", "", INDEX(РЕ, ROW(P575)))</f>
        <v/>
      </c>
      <c r="L577" s="119" t="str" cm="1">
        <f t="array" ref="L577">IF(INDEX(Класс, ROW(S575)) = "", "", INDEX(Класс, ROW(S575)))</f>
        <v/>
      </c>
      <c r="M577" s="119" t="str" cm="1">
        <f t="array" ref="M577">IF(INDEX(Установленная_мощность, ROW(U575)) = "", "", INDEX(Установленная_мощность, ROW(U575)))</f>
        <v/>
      </c>
      <c r="N577" s="119" t="str" cm="1">
        <f t="array" ref="N577">IF(INDEX(Расчетный_ток, ROW(V575)) = "", "", INDEX(Расчетный_ток, ROW(V575)))</f>
        <v/>
      </c>
      <c r="O577" s="119" t="str" cm="1">
        <f t="array" ref="O577">IF(INDEX(Наименование_потребителя, ROW(W575)) = "", "", INDEX(Наименование_потребителя, ROW(W575)))</f>
        <v/>
      </c>
      <c r="P577" s="119" t="str" cm="1">
        <f t="array" ref="P577">IF(INDEX(Условное_обозначение, ROW(X575)) = "", "", INDEX(Условное_обозначение, ROW(X575)))</f>
        <v/>
      </c>
    </row>
    <row r="578" spans="1:16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IF(INDEX(Тип, ROW(H576)) = "", "", INDEX(Тип, ROW(H576)))</f>
        <v/>
      </c>
      <c r="D578" s="119" t="str" cm="1">
        <f t="array" ref="D578">IF(INDEX(Автомат, ROW(I576)) = "", "", INDEX(Автомат, ROW(I576)))</f>
        <v/>
      </c>
      <c r="E578" s="119" t="str" cm="1">
        <f t="array" ref="E578">IF(INDEX(Производитель, ROW(J576)) = "", "", INDEX(Производитель, ROW(J576)))</f>
        <v/>
      </c>
      <c r="F578" s="119" t="str" cm="1">
        <f t="array" ref="F578">IF(INDEX(Номинал, ROW(K576)) = "", "", INDEX(Номинал, ROW(K576)))</f>
        <v/>
      </c>
      <c r="G578" s="119" t="str" cm="1">
        <f t="array" ref="G578">IF(INDEX(Ток_утечки_УЗО, ROW(L576)) = "", "", INDEX(Ток_утечки_УЗО, ROW(L576)))</f>
        <v/>
      </c>
      <c r="H578" s="119" t="str" cm="1">
        <f t="array" ref="H578">IF(INDEX(Марка_кабеля, ROW(M576)) = "", "", INDEX(Марка_кабеля, ROW(M576)))</f>
        <v/>
      </c>
      <c r="I578" s="119" t="str" cm="1">
        <f t="array" ref="I578">IF(INDEX(Сечение, ROW(N576)) = "", "", INDEX(Сечение, ROW(N576)))</f>
        <v/>
      </c>
      <c r="J578" s="119" t="str" cm="1">
        <f t="array" ref="J578">IF(INDEX(Фаза, ROW(O576)) = "", "", INDEX(Фаза, ROW(O576)))</f>
        <v/>
      </c>
      <c r="K578" s="119" t="str" cm="1">
        <f t="array" ref="K578">IF(INDEX(РЕ, ROW(P576)) = "", "", INDEX(РЕ, ROW(P576)))</f>
        <v/>
      </c>
      <c r="L578" s="119" t="str" cm="1">
        <f t="array" ref="L578">IF(INDEX(Класс, ROW(S576)) = "", "", INDEX(Класс, ROW(S576)))</f>
        <v/>
      </c>
      <c r="M578" s="119" t="str" cm="1">
        <f t="array" ref="M578">IF(INDEX(Установленная_мощность, ROW(U576)) = "", "", INDEX(Установленная_мощность, ROW(U576)))</f>
        <v/>
      </c>
      <c r="N578" s="119" t="str" cm="1">
        <f t="array" ref="N578">IF(INDEX(Расчетный_ток, ROW(V576)) = "", "", INDEX(Расчетный_ток, ROW(V576)))</f>
        <v/>
      </c>
      <c r="O578" s="119" t="str" cm="1">
        <f t="array" ref="O578">IF(INDEX(Наименование_потребителя, ROW(W576)) = "", "", INDEX(Наименование_потребителя, ROW(W576)))</f>
        <v/>
      </c>
      <c r="P578" s="119" t="str" cm="1">
        <f t="array" ref="P578">IF(INDEX(Условное_обозначение, ROW(X576)) = "", "", INDEX(Условное_обозначение, ROW(X576)))</f>
        <v/>
      </c>
    </row>
    <row r="579" spans="1:16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IF(INDEX(Тип, ROW(H577)) = "", "", INDEX(Тип, ROW(H577)))</f>
        <v/>
      </c>
      <c r="D579" s="119" t="str" cm="1">
        <f t="array" ref="D579">IF(INDEX(Автомат, ROW(I577)) = "", "", INDEX(Автомат, ROW(I577)))</f>
        <v/>
      </c>
      <c r="E579" s="119" t="str" cm="1">
        <f t="array" ref="E579">IF(INDEX(Производитель, ROW(J577)) = "", "", INDEX(Производитель, ROW(J577)))</f>
        <v/>
      </c>
      <c r="F579" s="119" t="str" cm="1">
        <f t="array" ref="F579">IF(INDEX(Номинал, ROW(K577)) = "", "", INDEX(Номинал, ROW(K577)))</f>
        <v/>
      </c>
      <c r="G579" s="119" t="str" cm="1">
        <f t="array" ref="G579">IF(INDEX(Ток_утечки_УЗО, ROW(L577)) = "", "", INDEX(Ток_утечки_УЗО, ROW(L577)))</f>
        <v/>
      </c>
      <c r="H579" s="119" t="str" cm="1">
        <f t="array" ref="H579">IF(INDEX(Марка_кабеля, ROW(M577)) = "", "", INDEX(Марка_кабеля, ROW(M577)))</f>
        <v/>
      </c>
      <c r="I579" s="119" t="str" cm="1">
        <f t="array" ref="I579">IF(INDEX(Сечение, ROW(N577)) = "", "", INDEX(Сечение, ROW(N577)))</f>
        <v/>
      </c>
      <c r="J579" s="119" t="str" cm="1">
        <f t="array" ref="J579">IF(INDEX(Фаза, ROW(O577)) = "", "", INDEX(Фаза, ROW(O577)))</f>
        <v/>
      </c>
      <c r="K579" s="119" t="str" cm="1">
        <f t="array" ref="K579">IF(INDEX(РЕ, ROW(P577)) = "", "", INDEX(РЕ, ROW(P577)))</f>
        <v/>
      </c>
      <c r="L579" s="119" t="str" cm="1">
        <f t="array" ref="L579">IF(INDEX(Класс, ROW(S577)) = "", "", INDEX(Класс, ROW(S577)))</f>
        <v/>
      </c>
      <c r="M579" s="119" t="str" cm="1">
        <f t="array" ref="M579">IF(INDEX(Установленная_мощность, ROW(U577)) = "", "", INDEX(Установленная_мощность, ROW(U577)))</f>
        <v/>
      </c>
      <c r="N579" s="119" t="str" cm="1">
        <f t="array" ref="N579">IF(INDEX(Расчетный_ток, ROW(V577)) = "", "", INDEX(Расчетный_ток, ROW(V577)))</f>
        <v/>
      </c>
      <c r="O579" s="119" t="str" cm="1">
        <f t="array" ref="O579">IF(INDEX(Наименование_потребителя, ROW(W577)) = "", "", INDEX(Наименование_потребителя, ROW(W577)))</f>
        <v/>
      </c>
      <c r="P579" s="119" t="str" cm="1">
        <f t="array" ref="P579">IF(INDEX(Условное_обозначение, ROW(X577)) = "", "", INDEX(Условное_обозначение, ROW(X577)))</f>
        <v/>
      </c>
    </row>
    <row r="580" spans="1:16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IF(INDEX(Тип, ROW(H578)) = "", "", INDEX(Тип, ROW(H578)))</f>
        <v/>
      </c>
      <c r="D580" s="119" t="str" cm="1">
        <f t="array" ref="D580">IF(INDEX(Автомат, ROW(I578)) = "", "", INDEX(Автомат, ROW(I578)))</f>
        <v/>
      </c>
      <c r="E580" s="119" t="str" cm="1">
        <f t="array" ref="E580">IF(INDEX(Производитель, ROW(J578)) = "", "", INDEX(Производитель, ROW(J578)))</f>
        <v/>
      </c>
      <c r="F580" s="119" t="str" cm="1">
        <f t="array" ref="F580">IF(INDEX(Номинал, ROW(K578)) = "", "", INDEX(Номинал, ROW(K578)))</f>
        <v/>
      </c>
      <c r="G580" s="119" t="str" cm="1">
        <f t="array" ref="G580">IF(INDEX(Ток_утечки_УЗО, ROW(L578)) = "", "", INDEX(Ток_утечки_УЗО, ROW(L578)))</f>
        <v/>
      </c>
      <c r="H580" s="119" t="str" cm="1">
        <f t="array" ref="H580">IF(INDEX(Марка_кабеля, ROW(M578)) = "", "", INDEX(Марка_кабеля, ROW(M578)))</f>
        <v/>
      </c>
      <c r="I580" s="119" t="str" cm="1">
        <f t="array" ref="I580">IF(INDEX(Сечение, ROW(N578)) = "", "", INDEX(Сечение, ROW(N578)))</f>
        <v/>
      </c>
      <c r="J580" s="119" t="str" cm="1">
        <f t="array" ref="J580">IF(INDEX(Фаза, ROW(O578)) = "", "", INDEX(Фаза, ROW(O578)))</f>
        <v/>
      </c>
      <c r="K580" s="119" t="str" cm="1">
        <f t="array" ref="K580">IF(INDEX(РЕ, ROW(P578)) = "", "", INDEX(РЕ, ROW(P578)))</f>
        <v/>
      </c>
      <c r="L580" s="119" t="str" cm="1">
        <f t="array" ref="L580">IF(INDEX(Класс, ROW(S578)) = "", "", INDEX(Класс, ROW(S578)))</f>
        <v/>
      </c>
      <c r="M580" s="119" t="str" cm="1">
        <f t="array" ref="M580">IF(INDEX(Установленная_мощность, ROW(U578)) = "", "", INDEX(Установленная_мощность, ROW(U578)))</f>
        <v/>
      </c>
      <c r="N580" s="119" t="str" cm="1">
        <f t="array" ref="N580">IF(INDEX(Расчетный_ток, ROW(V578)) = "", "", INDEX(Расчетный_ток, ROW(V578)))</f>
        <v/>
      </c>
      <c r="O580" s="119" t="str" cm="1">
        <f t="array" ref="O580">IF(INDEX(Наименование_потребителя, ROW(W578)) = "", "", INDEX(Наименование_потребителя, ROW(W578)))</f>
        <v/>
      </c>
      <c r="P580" s="119" t="str" cm="1">
        <f t="array" ref="P580">IF(INDEX(Условное_обозначение, ROW(X578)) = "", "", INDEX(Условное_обозначение, ROW(X578)))</f>
        <v/>
      </c>
    </row>
    <row r="581" spans="1:16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IF(INDEX(Тип, ROW(H579)) = "", "", INDEX(Тип, ROW(H579)))</f>
        <v/>
      </c>
      <c r="D581" s="119" t="str" cm="1">
        <f t="array" ref="D581">IF(INDEX(Автомат, ROW(I579)) = "", "", INDEX(Автомат, ROW(I579)))</f>
        <v/>
      </c>
      <c r="E581" s="119" t="str" cm="1">
        <f t="array" ref="E581">IF(INDEX(Производитель, ROW(J579)) = "", "", INDEX(Производитель, ROW(J579)))</f>
        <v/>
      </c>
      <c r="F581" s="119" t="str" cm="1">
        <f t="array" ref="F581">IF(INDEX(Номинал, ROW(K579)) = "", "", INDEX(Номинал, ROW(K579)))</f>
        <v/>
      </c>
      <c r="G581" s="119" t="str" cm="1">
        <f t="array" ref="G581">IF(INDEX(Ток_утечки_УЗО, ROW(L579)) = "", "", INDEX(Ток_утечки_УЗО, ROW(L579)))</f>
        <v/>
      </c>
      <c r="H581" s="119" t="str" cm="1">
        <f t="array" ref="H581">IF(INDEX(Марка_кабеля, ROW(M579)) = "", "", INDEX(Марка_кабеля, ROW(M579)))</f>
        <v/>
      </c>
      <c r="I581" s="119" t="str" cm="1">
        <f t="array" ref="I581">IF(INDEX(Сечение, ROW(N579)) = "", "", INDEX(Сечение, ROW(N579)))</f>
        <v/>
      </c>
      <c r="J581" s="119" t="str" cm="1">
        <f t="array" ref="J581">IF(INDEX(Фаза, ROW(O579)) = "", "", INDEX(Фаза, ROW(O579)))</f>
        <v/>
      </c>
      <c r="K581" s="119" t="str" cm="1">
        <f t="array" ref="K581">IF(INDEX(РЕ, ROW(P579)) = "", "", INDEX(РЕ, ROW(P579)))</f>
        <v/>
      </c>
      <c r="L581" s="119" t="str" cm="1">
        <f t="array" ref="L581">IF(INDEX(Класс, ROW(S579)) = "", "", INDEX(Класс, ROW(S579)))</f>
        <v/>
      </c>
      <c r="M581" s="119" t="str" cm="1">
        <f t="array" ref="M581">IF(INDEX(Установленная_мощность, ROW(U579)) = "", "", INDEX(Установленная_мощность, ROW(U579)))</f>
        <v/>
      </c>
      <c r="N581" s="119" t="str" cm="1">
        <f t="array" ref="N581">IF(INDEX(Расчетный_ток, ROW(V579)) = "", "", INDEX(Расчетный_ток, ROW(V579)))</f>
        <v/>
      </c>
      <c r="O581" s="119" t="str" cm="1">
        <f t="array" ref="O581">IF(INDEX(Наименование_потребителя, ROW(W579)) = "", "", INDEX(Наименование_потребителя, ROW(W579)))</f>
        <v/>
      </c>
      <c r="P581" s="119" t="str" cm="1">
        <f t="array" ref="P581">IF(INDEX(Условное_обозначение, ROW(X579)) = "", "", INDEX(Условное_обозначение, ROW(X579)))</f>
        <v/>
      </c>
    </row>
    <row r="582" spans="1:16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IF(INDEX(Тип, ROW(H580)) = "", "", INDEX(Тип, ROW(H580)))</f>
        <v/>
      </c>
      <c r="D582" s="119" t="str" cm="1">
        <f t="array" ref="D582">IF(INDEX(Автомат, ROW(I580)) = "", "", INDEX(Автомат, ROW(I580)))</f>
        <v/>
      </c>
      <c r="E582" s="119" t="str" cm="1">
        <f t="array" ref="E582">IF(INDEX(Производитель, ROW(J580)) = "", "", INDEX(Производитель, ROW(J580)))</f>
        <v/>
      </c>
      <c r="F582" s="119" t="str" cm="1">
        <f t="array" ref="F582">IF(INDEX(Номинал, ROW(K580)) = "", "", INDEX(Номинал, ROW(K580)))</f>
        <v/>
      </c>
      <c r="G582" s="119" t="str" cm="1">
        <f t="array" ref="G582">IF(INDEX(Ток_утечки_УЗО, ROW(L580)) = "", "", INDEX(Ток_утечки_УЗО, ROW(L580)))</f>
        <v/>
      </c>
      <c r="H582" s="119" t="str" cm="1">
        <f t="array" ref="H582">IF(INDEX(Марка_кабеля, ROW(M580)) = "", "", INDEX(Марка_кабеля, ROW(M580)))</f>
        <v/>
      </c>
      <c r="I582" s="119" t="str" cm="1">
        <f t="array" ref="I582">IF(INDEX(Сечение, ROW(N580)) = "", "", INDEX(Сечение, ROW(N580)))</f>
        <v/>
      </c>
      <c r="J582" s="119" t="str" cm="1">
        <f t="array" ref="J582">IF(INDEX(Фаза, ROW(O580)) = "", "", INDEX(Фаза, ROW(O580)))</f>
        <v/>
      </c>
      <c r="K582" s="119" t="str" cm="1">
        <f t="array" ref="K582">IF(INDEX(РЕ, ROW(P580)) = "", "", INDEX(РЕ, ROW(P580)))</f>
        <v/>
      </c>
      <c r="L582" s="119" t="str" cm="1">
        <f t="array" ref="L582">IF(INDEX(Класс, ROW(S580)) = "", "", INDEX(Класс, ROW(S580)))</f>
        <v/>
      </c>
      <c r="M582" s="119" t="str" cm="1">
        <f t="array" ref="M582">IF(INDEX(Установленная_мощность, ROW(U580)) = "", "", INDEX(Установленная_мощность, ROW(U580)))</f>
        <v/>
      </c>
      <c r="N582" s="119" t="str" cm="1">
        <f t="array" ref="N582">IF(INDEX(Расчетный_ток, ROW(V580)) = "", "", INDEX(Расчетный_ток, ROW(V580)))</f>
        <v/>
      </c>
      <c r="O582" s="119" t="str" cm="1">
        <f t="array" ref="O582">IF(INDEX(Наименование_потребителя, ROW(W580)) = "", "", INDEX(Наименование_потребителя, ROW(W580)))</f>
        <v/>
      </c>
      <c r="P582" s="119" t="str" cm="1">
        <f t="array" ref="P582">IF(INDEX(Условное_обозначение, ROW(X580)) = "", "", INDEX(Условное_обозначение, ROW(X580)))</f>
        <v/>
      </c>
    </row>
    <row r="583" spans="1:16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IF(INDEX(Тип, ROW(H581)) = "", "", INDEX(Тип, ROW(H581)))</f>
        <v/>
      </c>
      <c r="D583" s="119" t="str" cm="1">
        <f t="array" ref="D583">IF(INDEX(Автомат, ROW(I581)) = "", "", INDEX(Автомат, ROW(I581)))</f>
        <v/>
      </c>
      <c r="E583" s="119" t="str" cm="1">
        <f t="array" ref="E583">IF(INDEX(Производитель, ROW(J581)) = "", "", INDEX(Производитель, ROW(J581)))</f>
        <v/>
      </c>
      <c r="F583" s="119" t="str" cm="1">
        <f t="array" ref="F583">IF(INDEX(Номинал, ROW(K581)) = "", "", INDEX(Номинал, ROW(K581)))</f>
        <v/>
      </c>
      <c r="G583" s="119" t="str" cm="1">
        <f t="array" ref="G583">IF(INDEX(Ток_утечки_УЗО, ROW(L581)) = "", "", INDEX(Ток_утечки_УЗО, ROW(L581)))</f>
        <v/>
      </c>
      <c r="H583" s="119" t="str" cm="1">
        <f t="array" ref="H583">IF(INDEX(Марка_кабеля, ROW(M581)) = "", "", INDEX(Марка_кабеля, ROW(M581)))</f>
        <v/>
      </c>
      <c r="I583" s="119" t="str" cm="1">
        <f t="array" ref="I583">IF(INDEX(Сечение, ROW(N581)) = "", "", INDEX(Сечение, ROW(N581)))</f>
        <v/>
      </c>
      <c r="J583" s="119" t="str" cm="1">
        <f t="array" ref="J583">IF(INDEX(Фаза, ROW(O581)) = "", "", INDEX(Фаза, ROW(O581)))</f>
        <v/>
      </c>
      <c r="K583" s="119" t="str" cm="1">
        <f t="array" ref="K583">IF(INDEX(РЕ, ROW(P581)) = "", "", INDEX(РЕ, ROW(P581)))</f>
        <v/>
      </c>
      <c r="L583" s="119" t="str" cm="1">
        <f t="array" ref="L583">IF(INDEX(Класс, ROW(S581)) = "", "", INDEX(Класс, ROW(S581)))</f>
        <v/>
      </c>
      <c r="M583" s="119" t="str" cm="1">
        <f t="array" ref="M583">IF(INDEX(Установленная_мощность, ROW(U581)) = "", "", INDEX(Установленная_мощность, ROW(U581)))</f>
        <v/>
      </c>
      <c r="N583" s="119" t="str" cm="1">
        <f t="array" ref="N583">IF(INDEX(Расчетный_ток, ROW(V581)) = "", "", INDEX(Расчетный_ток, ROW(V581)))</f>
        <v/>
      </c>
      <c r="O583" s="119" t="str" cm="1">
        <f t="array" ref="O583">IF(INDEX(Наименование_потребителя, ROW(W581)) = "", "", INDEX(Наименование_потребителя, ROW(W581)))</f>
        <v/>
      </c>
      <c r="P583" s="119" t="str" cm="1">
        <f t="array" ref="P583">IF(INDEX(Условное_обозначение, ROW(X581)) = "", "", INDEX(Условное_обозначение, ROW(X581)))</f>
        <v/>
      </c>
    </row>
    <row r="584" spans="1:16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IF(INDEX(Тип, ROW(H582)) = "", "", INDEX(Тип, ROW(H582)))</f>
        <v/>
      </c>
      <c r="D584" s="119" t="str" cm="1">
        <f t="array" ref="D584">IF(INDEX(Автомат, ROW(I582)) = "", "", INDEX(Автомат, ROW(I582)))</f>
        <v/>
      </c>
      <c r="E584" s="119" t="str" cm="1">
        <f t="array" ref="E584">IF(INDEX(Производитель, ROW(J582)) = "", "", INDEX(Производитель, ROW(J582)))</f>
        <v/>
      </c>
      <c r="F584" s="119" t="str" cm="1">
        <f t="array" ref="F584">IF(INDEX(Номинал, ROW(K582)) = "", "", INDEX(Номинал, ROW(K582)))</f>
        <v/>
      </c>
      <c r="G584" s="119" t="str" cm="1">
        <f t="array" ref="G584">IF(INDEX(Ток_утечки_УЗО, ROW(L582)) = "", "", INDEX(Ток_утечки_УЗО, ROW(L582)))</f>
        <v/>
      </c>
      <c r="H584" s="119" t="str" cm="1">
        <f t="array" ref="H584">IF(INDEX(Марка_кабеля, ROW(M582)) = "", "", INDEX(Марка_кабеля, ROW(M582)))</f>
        <v/>
      </c>
      <c r="I584" s="119" t="str" cm="1">
        <f t="array" ref="I584">IF(INDEX(Сечение, ROW(N582)) = "", "", INDEX(Сечение, ROW(N582)))</f>
        <v/>
      </c>
      <c r="J584" s="119" t="str" cm="1">
        <f t="array" ref="J584">IF(INDEX(Фаза, ROW(O582)) = "", "", INDEX(Фаза, ROW(O582)))</f>
        <v/>
      </c>
      <c r="K584" s="119" t="str" cm="1">
        <f t="array" ref="K584">IF(INDEX(РЕ, ROW(P582)) = "", "", INDEX(РЕ, ROW(P582)))</f>
        <v/>
      </c>
      <c r="L584" s="119" t="str" cm="1">
        <f t="array" ref="L584">IF(INDEX(Класс, ROW(S582)) = "", "", INDEX(Класс, ROW(S582)))</f>
        <v/>
      </c>
      <c r="M584" s="119" t="str" cm="1">
        <f t="array" ref="M584">IF(INDEX(Установленная_мощность, ROW(U582)) = "", "", INDEX(Установленная_мощность, ROW(U582)))</f>
        <v/>
      </c>
      <c r="N584" s="119" t="str" cm="1">
        <f t="array" ref="N584">IF(INDEX(Расчетный_ток, ROW(V582)) = "", "", INDEX(Расчетный_ток, ROW(V582)))</f>
        <v/>
      </c>
      <c r="O584" s="119" t="str" cm="1">
        <f t="array" ref="O584">IF(INDEX(Наименование_потребителя, ROW(W582)) = "", "", INDEX(Наименование_потребителя, ROW(W582)))</f>
        <v/>
      </c>
      <c r="P584" s="119" t="str" cm="1">
        <f t="array" ref="P584">IF(INDEX(Условное_обозначение, ROW(X582)) = "", "", INDEX(Условное_обозначение, ROW(X582)))</f>
        <v/>
      </c>
    </row>
    <row r="585" spans="1:16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IF(INDEX(Тип, ROW(H583)) = "", "", INDEX(Тип, ROW(H583)))</f>
        <v/>
      </c>
      <c r="D585" s="119" t="str" cm="1">
        <f t="array" ref="D585">IF(INDEX(Автомат, ROW(I583)) = "", "", INDEX(Автомат, ROW(I583)))</f>
        <v/>
      </c>
      <c r="E585" s="119" t="str" cm="1">
        <f t="array" ref="E585">IF(INDEX(Производитель, ROW(J583)) = "", "", INDEX(Производитель, ROW(J583)))</f>
        <v/>
      </c>
      <c r="F585" s="119" t="str" cm="1">
        <f t="array" ref="F585">IF(INDEX(Номинал, ROW(K583)) = "", "", INDEX(Номинал, ROW(K583)))</f>
        <v/>
      </c>
      <c r="G585" s="119" t="str" cm="1">
        <f t="array" ref="G585">IF(INDEX(Ток_утечки_УЗО, ROW(L583)) = "", "", INDEX(Ток_утечки_УЗО, ROW(L583)))</f>
        <v/>
      </c>
      <c r="H585" s="119" t="str" cm="1">
        <f t="array" ref="H585">IF(INDEX(Марка_кабеля, ROW(M583)) = "", "", INDEX(Марка_кабеля, ROW(M583)))</f>
        <v/>
      </c>
      <c r="I585" s="119" t="str" cm="1">
        <f t="array" ref="I585">IF(INDEX(Сечение, ROW(N583)) = "", "", INDEX(Сечение, ROW(N583)))</f>
        <v/>
      </c>
      <c r="J585" s="119" t="str" cm="1">
        <f t="array" ref="J585">IF(INDEX(Фаза, ROW(O583)) = "", "", INDEX(Фаза, ROW(O583)))</f>
        <v/>
      </c>
      <c r="K585" s="119" t="str" cm="1">
        <f t="array" ref="K585">IF(INDEX(РЕ, ROW(P583)) = "", "", INDEX(РЕ, ROW(P583)))</f>
        <v/>
      </c>
      <c r="L585" s="119" t="str" cm="1">
        <f t="array" ref="L585">IF(INDEX(Класс, ROW(S583)) = "", "", INDEX(Класс, ROW(S583)))</f>
        <v/>
      </c>
      <c r="M585" s="119" t="str" cm="1">
        <f t="array" ref="M585">IF(INDEX(Установленная_мощность, ROW(U583)) = "", "", INDEX(Установленная_мощность, ROW(U583)))</f>
        <v/>
      </c>
      <c r="N585" s="119" t="str" cm="1">
        <f t="array" ref="N585">IF(INDEX(Расчетный_ток, ROW(V583)) = "", "", INDEX(Расчетный_ток, ROW(V583)))</f>
        <v/>
      </c>
      <c r="O585" s="119" t="str" cm="1">
        <f t="array" ref="O585">IF(INDEX(Наименование_потребителя, ROW(W583)) = "", "", INDEX(Наименование_потребителя, ROW(W583)))</f>
        <v/>
      </c>
      <c r="P585" s="119" t="str" cm="1">
        <f t="array" ref="P585">IF(INDEX(Условное_обозначение, ROW(X583)) = "", "", INDEX(Условное_обозначение, ROW(X583)))</f>
        <v/>
      </c>
    </row>
    <row r="586" spans="1:16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IF(INDEX(Тип, ROW(H584)) = "", "", INDEX(Тип, ROW(H584)))</f>
        <v/>
      </c>
      <c r="D586" s="119" t="str" cm="1">
        <f t="array" ref="D586">IF(INDEX(Автомат, ROW(I584)) = "", "", INDEX(Автомат, ROW(I584)))</f>
        <v/>
      </c>
      <c r="E586" s="119" t="str" cm="1">
        <f t="array" ref="E586">IF(INDEX(Производитель, ROW(J584)) = "", "", INDEX(Производитель, ROW(J584)))</f>
        <v/>
      </c>
      <c r="F586" s="119" t="str" cm="1">
        <f t="array" ref="F586">IF(INDEX(Номинал, ROW(K584)) = "", "", INDEX(Номинал, ROW(K584)))</f>
        <v/>
      </c>
      <c r="G586" s="119" t="str" cm="1">
        <f t="array" ref="G586">IF(INDEX(Ток_утечки_УЗО, ROW(L584)) = "", "", INDEX(Ток_утечки_УЗО, ROW(L584)))</f>
        <v/>
      </c>
      <c r="H586" s="119" t="str" cm="1">
        <f t="array" ref="H586">IF(INDEX(Марка_кабеля, ROW(M584)) = "", "", INDEX(Марка_кабеля, ROW(M584)))</f>
        <v/>
      </c>
      <c r="I586" s="119" t="str" cm="1">
        <f t="array" ref="I586">IF(INDEX(Сечение, ROW(N584)) = "", "", INDEX(Сечение, ROW(N584)))</f>
        <v/>
      </c>
      <c r="J586" s="119" t="str" cm="1">
        <f t="array" ref="J586">IF(INDEX(Фаза, ROW(O584)) = "", "", INDEX(Фаза, ROW(O584)))</f>
        <v/>
      </c>
      <c r="K586" s="119" t="str" cm="1">
        <f t="array" ref="K586">IF(INDEX(РЕ, ROW(P584)) = "", "", INDEX(РЕ, ROW(P584)))</f>
        <v/>
      </c>
      <c r="L586" s="119" t="str" cm="1">
        <f t="array" ref="L586">IF(INDEX(Класс, ROW(S584)) = "", "", INDEX(Класс, ROW(S584)))</f>
        <v/>
      </c>
      <c r="M586" s="119" t="str" cm="1">
        <f t="array" ref="M586">IF(INDEX(Установленная_мощность, ROW(U584)) = "", "", INDEX(Установленная_мощность, ROW(U584)))</f>
        <v/>
      </c>
      <c r="N586" s="119" t="str" cm="1">
        <f t="array" ref="N586">IF(INDEX(Расчетный_ток, ROW(V584)) = "", "", INDEX(Расчетный_ток, ROW(V584)))</f>
        <v/>
      </c>
      <c r="O586" s="119" t="str" cm="1">
        <f t="array" ref="O586">IF(INDEX(Наименование_потребителя, ROW(W584)) = "", "", INDEX(Наименование_потребителя, ROW(W584)))</f>
        <v/>
      </c>
      <c r="P586" s="119" t="str" cm="1">
        <f t="array" ref="P586">IF(INDEX(Условное_обозначение, ROW(X584)) = "", "", INDEX(Условное_обозначение, ROW(X584)))</f>
        <v/>
      </c>
    </row>
    <row r="587" spans="1:16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IF(INDEX(Тип, ROW(H585)) = "", "", INDEX(Тип, ROW(H585)))</f>
        <v/>
      </c>
      <c r="D587" s="119" t="str" cm="1">
        <f t="array" ref="D587">IF(INDEX(Автомат, ROW(I585)) = "", "", INDEX(Автомат, ROW(I585)))</f>
        <v/>
      </c>
      <c r="E587" s="119" t="str" cm="1">
        <f t="array" ref="E587">IF(INDEX(Производитель, ROW(J585)) = "", "", INDEX(Производитель, ROW(J585)))</f>
        <v/>
      </c>
      <c r="F587" s="119" t="str" cm="1">
        <f t="array" ref="F587">IF(INDEX(Номинал, ROW(K585)) = "", "", INDEX(Номинал, ROW(K585)))</f>
        <v/>
      </c>
      <c r="G587" s="119" t="str" cm="1">
        <f t="array" ref="G587">IF(INDEX(Ток_утечки_УЗО, ROW(L585)) = "", "", INDEX(Ток_утечки_УЗО, ROW(L585)))</f>
        <v/>
      </c>
      <c r="H587" s="119" t="str" cm="1">
        <f t="array" ref="H587">IF(INDEX(Марка_кабеля, ROW(M585)) = "", "", INDEX(Марка_кабеля, ROW(M585)))</f>
        <v/>
      </c>
      <c r="I587" s="119" t="str" cm="1">
        <f t="array" ref="I587">IF(INDEX(Сечение, ROW(N585)) = "", "", INDEX(Сечение, ROW(N585)))</f>
        <v/>
      </c>
      <c r="J587" s="119" t="str" cm="1">
        <f t="array" ref="J587">IF(INDEX(Фаза, ROW(O585)) = "", "", INDEX(Фаза, ROW(O585)))</f>
        <v/>
      </c>
      <c r="K587" s="119" t="str" cm="1">
        <f t="array" ref="K587">IF(INDEX(РЕ, ROW(P585)) = "", "", INDEX(РЕ, ROW(P585)))</f>
        <v/>
      </c>
      <c r="L587" s="119" t="str" cm="1">
        <f t="array" ref="L587">IF(INDEX(Класс, ROW(S585)) = "", "", INDEX(Класс, ROW(S585)))</f>
        <v/>
      </c>
      <c r="M587" s="119" t="str" cm="1">
        <f t="array" ref="M587">IF(INDEX(Установленная_мощность, ROW(U585)) = "", "", INDEX(Установленная_мощность, ROW(U585)))</f>
        <v/>
      </c>
      <c r="N587" s="119" t="str" cm="1">
        <f t="array" ref="N587">IF(INDEX(Расчетный_ток, ROW(V585)) = "", "", INDEX(Расчетный_ток, ROW(V585)))</f>
        <v/>
      </c>
      <c r="O587" s="119" t="str" cm="1">
        <f t="array" ref="O587">IF(INDEX(Наименование_потребителя, ROW(W585)) = "", "", INDEX(Наименование_потребителя, ROW(W585)))</f>
        <v/>
      </c>
      <c r="P587" s="119" t="str" cm="1">
        <f t="array" ref="P587">IF(INDEX(Условное_обозначение, ROW(X585)) = "", "", INDEX(Условное_обозначение, ROW(X585)))</f>
        <v/>
      </c>
    </row>
    <row r="588" spans="1:16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IF(INDEX(Тип, ROW(H586)) = "", "", INDEX(Тип, ROW(H586)))</f>
        <v/>
      </c>
      <c r="D588" s="119" t="str" cm="1">
        <f t="array" ref="D588">IF(INDEX(Автомат, ROW(I586)) = "", "", INDEX(Автомат, ROW(I586)))</f>
        <v/>
      </c>
      <c r="E588" s="119" t="str" cm="1">
        <f t="array" ref="E588">IF(INDEX(Производитель, ROW(J586)) = "", "", INDEX(Производитель, ROW(J586)))</f>
        <v/>
      </c>
      <c r="F588" s="119" t="str" cm="1">
        <f t="array" ref="F588">IF(INDEX(Номинал, ROW(K586)) = "", "", INDEX(Номинал, ROW(K586)))</f>
        <v/>
      </c>
      <c r="G588" s="119" t="str" cm="1">
        <f t="array" ref="G588">IF(INDEX(Ток_утечки_УЗО, ROW(L586)) = "", "", INDEX(Ток_утечки_УЗО, ROW(L586)))</f>
        <v/>
      </c>
      <c r="H588" s="119" t="str" cm="1">
        <f t="array" ref="H588">IF(INDEX(Марка_кабеля, ROW(M586)) = "", "", INDEX(Марка_кабеля, ROW(M586)))</f>
        <v/>
      </c>
      <c r="I588" s="119" t="str" cm="1">
        <f t="array" ref="I588">IF(INDEX(Сечение, ROW(N586)) = "", "", INDEX(Сечение, ROW(N586)))</f>
        <v/>
      </c>
      <c r="J588" s="119" t="str" cm="1">
        <f t="array" ref="J588">IF(INDEX(Фаза, ROW(O586)) = "", "", INDEX(Фаза, ROW(O586)))</f>
        <v/>
      </c>
      <c r="K588" s="119" t="str" cm="1">
        <f t="array" ref="K588">IF(INDEX(РЕ, ROW(P586)) = "", "", INDEX(РЕ, ROW(P586)))</f>
        <v/>
      </c>
      <c r="L588" s="119" t="str" cm="1">
        <f t="array" ref="L588">IF(INDEX(Класс, ROW(S586)) = "", "", INDEX(Класс, ROW(S586)))</f>
        <v/>
      </c>
      <c r="M588" s="119" t="str" cm="1">
        <f t="array" ref="M588">IF(INDEX(Установленная_мощность, ROW(U586)) = "", "", INDEX(Установленная_мощность, ROW(U586)))</f>
        <v/>
      </c>
      <c r="N588" s="119" t="str" cm="1">
        <f t="array" ref="N588">IF(INDEX(Расчетный_ток, ROW(V586)) = "", "", INDEX(Расчетный_ток, ROW(V586)))</f>
        <v/>
      </c>
      <c r="O588" s="119" t="str" cm="1">
        <f t="array" ref="O588">IF(INDEX(Наименование_потребителя, ROW(W586)) = "", "", INDEX(Наименование_потребителя, ROW(W586)))</f>
        <v/>
      </c>
      <c r="P588" s="119" t="str" cm="1">
        <f t="array" ref="P588">IF(INDEX(Условное_обозначение, ROW(X586)) = "", "", INDEX(Условное_обозначение, ROW(X586)))</f>
        <v/>
      </c>
    </row>
    <row r="589" spans="1:16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IF(INDEX(Тип, ROW(H587)) = "", "", INDEX(Тип, ROW(H587)))</f>
        <v/>
      </c>
      <c r="D589" s="119" t="str" cm="1">
        <f t="array" ref="D589">IF(INDEX(Автомат, ROW(I587)) = "", "", INDEX(Автомат, ROW(I587)))</f>
        <v/>
      </c>
      <c r="E589" s="119" t="str" cm="1">
        <f t="array" ref="E589">IF(INDEX(Производитель, ROW(J587)) = "", "", INDEX(Производитель, ROW(J587)))</f>
        <v/>
      </c>
      <c r="F589" s="119" t="str" cm="1">
        <f t="array" ref="F589">IF(INDEX(Номинал, ROW(K587)) = "", "", INDEX(Номинал, ROW(K587)))</f>
        <v/>
      </c>
      <c r="G589" s="119" t="str" cm="1">
        <f t="array" ref="G589">IF(INDEX(Ток_утечки_УЗО, ROW(L587)) = "", "", INDEX(Ток_утечки_УЗО, ROW(L587)))</f>
        <v/>
      </c>
      <c r="H589" s="119" t="str" cm="1">
        <f t="array" ref="H589">IF(INDEX(Марка_кабеля, ROW(M587)) = "", "", INDEX(Марка_кабеля, ROW(M587)))</f>
        <v/>
      </c>
      <c r="I589" s="119" t="str" cm="1">
        <f t="array" ref="I589">IF(INDEX(Сечение, ROW(N587)) = "", "", INDEX(Сечение, ROW(N587)))</f>
        <v/>
      </c>
      <c r="J589" s="119" t="str" cm="1">
        <f t="array" ref="J589">IF(INDEX(Фаза, ROW(O587)) = "", "", INDEX(Фаза, ROW(O587)))</f>
        <v/>
      </c>
      <c r="K589" s="119" t="str" cm="1">
        <f t="array" ref="K589">IF(INDEX(РЕ, ROW(P587)) = "", "", INDEX(РЕ, ROW(P587)))</f>
        <v/>
      </c>
      <c r="L589" s="119" t="str" cm="1">
        <f t="array" ref="L589">IF(INDEX(Класс, ROW(S587)) = "", "", INDEX(Класс, ROW(S587)))</f>
        <v/>
      </c>
      <c r="M589" s="119" t="str" cm="1">
        <f t="array" ref="M589">IF(INDEX(Установленная_мощность, ROW(U587)) = "", "", INDEX(Установленная_мощность, ROW(U587)))</f>
        <v/>
      </c>
      <c r="N589" s="119" t="str" cm="1">
        <f t="array" ref="N589">IF(INDEX(Расчетный_ток, ROW(V587)) = "", "", INDEX(Расчетный_ток, ROW(V587)))</f>
        <v/>
      </c>
      <c r="O589" s="119" t="str" cm="1">
        <f t="array" ref="O589">IF(INDEX(Наименование_потребителя, ROW(W587)) = "", "", INDEX(Наименование_потребителя, ROW(W587)))</f>
        <v/>
      </c>
      <c r="P589" s="119" t="str" cm="1">
        <f t="array" ref="P589">IF(INDEX(Условное_обозначение, ROW(X587)) = "", "", INDEX(Условное_обозначение, ROW(X587)))</f>
        <v/>
      </c>
    </row>
    <row r="590" spans="1:16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IF(INDEX(Тип, ROW(H588)) = "", "", INDEX(Тип, ROW(H588)))</f>
        <v/>
      </c>
      <c r="D590" s="119" t="str" cm="1">
        <f t="array" ref="D590">IF(INDEX(Автомат, ROW(I588)) = "", "", INDEX(Автомат, ROW(I588)))</f>
        <v/>
      </c>
      <c r="E590" s="119" t="str" cm="1">
        <f t="array" ref="E590">IF(INDEX(Производитель, ROW(J588)) = "", "", INDEX(Производитель, ROW(J588)))</f>
        <v/>
      </c>
      <c r="F590" s="119" t="str" cm="1">
        <f t="array" ref="F590">IF(INDEX(Номинал, ROW(K588)) = "", "", INDEX(Номинал, ROW(K588)))</f>
        <v/>
      </c>
      <c r="G590" s="119" t="str" cm="1">
        <f t="array" ref="G590">IF(INDEX(Ток_утечки_УЗО, ROW(L588)) = "", "", INDEX(Ток_утечки_УЗО, ROW(L588)))</f>
        <v/>
      </c>
      <c r="H590" s="119" t="str" cm="1">
        <f t="array" ref="H590">IF(INDEX(Марка_кабеля, ROW(M588)) = "", "", INDEX(Марка_кабеля, ROW(M588)))</f>
        <v/>
      </c>
      <c r="I590" s="119" t="str" cm="1">
        <f t="array" ref="I590">IF(INDEX(Сечение, ROW(N588)) = "", "", INDEX(Сечение, ROW(N588)))</f>
        <v/>
      </c>
      <c r="J590" s="119" t="str" cm="1">
        <f t="array" ref="J590">IF(INDEX(Фаза, ROW(O588)) = "", "", INDEX(Фаза, ROW(O588)))</f>
        <v/>
      </c>
      <c r="K590" s="119" t="str" cm="1">
        <f t="array" ref="K590">IF(INDEX(РЕ, ROW(P588)) = "", "", INDEX(РЕ, ROW(P588)))</f>
        <v/>
      </c>
      <c r="L590" s="119" t="str" cm="1">
        <f t="array" ref="L590">IF(INDEX(Класс, ROW(S588)) = "", "", INDEX(Класс, ROW(S588)))</f>
        <v/>
      </c>
      <c r="M590" s="119" t="str" cm="1">
        <f t="array" ref="M590">IF(INDEX(Установленная_мощность, ROW(U588)) = "", "", INDEX(Установленная_мощность, ROW(U588)))</f>
        <v/>
      </c>
      <c r="N590" s="119" t="str" cm="1">
        <f t="array" ref="N590">IF(INDEX(Расчетный_ток, ROW(V588)) = "", "", INDEX(Расчетный_ток, ROW(V588)))</f>
        <v/>
      </c>
      <c r="O590" s="119" t="str" cm="1">
        <f t="array" ref="O590">IF(INDEX(Наименование_потребителя, ROW(W588)) = "", "", INDEX(Наименование_потребителя, ROW(W588)))</f>
        <v/>
      </c>
      <c r="P590" s="119" t="str" cm="1">
        <f t="array" ref="P590">IF(INDEX(Условное_обозначение, ROW(X588)) = "", "", INDEX(Условное_обозначение, ROW(X588)))</f>
        <v/>
      </c>
    </row>
    <row r="591" spans="1:16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IF(INDEX(Тип, ROW(H589)) = "", "", INDEX(Тип, ROW(H589)))</f>
        <v/>
      </c>
      <c r="D591" s="119" t="str" cm="1">
        <f t="array" ref="D591">IF(INDEX(Автомат, ROW(I589)) = "", "", INDEX(Автомат, ROW(I589)))</f>
        <v/>
      </c>
      <c r="E591" s="119" t="str" cm="1">
        <f t="array" ref="E591">IF(INDEX(Производитель, ROW(J589)) = "", "", INDEX(Производитель, ROW(J589)))</f>
        <v/>
      </c>
      <c r="F591" s="119" t="str" cm="1">
        <f t="array" ref="F591">IF(INDEX(Номинал, ROW(K589)) = "", "", INDEX(Номинал, ROW(K589)))</f>
        <v/>
      </c>
      <c r="G591" s="119" t="str" cm="1">
        <f t="array" ref="G591">IF(INDEX(Ток_утечки_УЗО, ROW(L589)) = "", "", INDEX(Ток_утечки_УЗО, ROW(L589)))</f>
        <v/>
      </c>
      <c r="H591" s="119" t="str" cm="1">
        <f t="array" ref="H591">IF(INDEX(Марка_кабеля, ROW(M589)) = "", "", INDEX(Марка_кабеля, ROW(M589)))</f>
        <v/>
      </c>
      <c r="I591" s="119" t="str" cm="1">
        <f t="array" ref="I591">IF(INDEX(Сечение, ROW(N589)) = "", "", INDEX(Сечение, ROW(N589)))</f>
        <v/>
      </c>
      <c r="J591" s="119" t="str" cm="1">
        <f t="array" ref="J591">IF(INDEX(Фаза, ROW(O589)) = "", "", INDEX(Фаза, ROW(O589)))</f>
        <v/>
      </c>
      <c r="K591" s="119" t="str" cm="1">
        <f t="array" ref="K591">IF(INDEX(РЕ, ROW(P589)) = "", "", INDEX(РЕ, ROW(P589)))</f>
        <v/>
      </c>
      <c r="L591" s="119" t="str" cm="1">
        <f t="array" ref="L591">IF(INDEX(Класс, ROW(S589)) = "", "", INDEX(Класс, ROW(S589)))</f>
        <v/>
      </c>
      <c r="M591" s="119" t="str" cm="1">
        <f t="array" ref="M591">IF(INDEX(Установленная_мощность, ROW(U589)) = "", "", INDEX(Установленная_мощность, ROW(U589)))</f>
        <v/>
      </c>
      <c r="N591" s="119" t="str" cm="1">
        <f t="array" ref="N591">IF(INDEX(Расчетный_ток, ROW(V589)) = "", "", INDEX(Расчетный_ток, ROW(V589)))</f>
        <v/>
      </c>
      <c r="O591" s="119" t="str" cm="1">
        <f t="array" ref="O591">IF(INDEX(Наименование_потребителя, ROW(W589)) = "", "", INDEX(Наименование_потребителя, ROW(W589)))</f>
        <v/>
      </c>
      <c r="P591" s="119" t="str" cm="1">
        <f t="array" ref="P591">IF(INDEX(Условное_обозначение, ROW(X589)) = "", "", INDEX(Условное_обозначение, ROW(X589)))</f>
        <v/>
      </c>
    </row>
    <row r="592" spans="1:16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IF(INDEX(Тип, ROW(H590)) = "", "", INDEX(Тип, ROW(H590)))</f>
        <v/>
      </c>
      <c r="D592" s="119" t="str" cm="1">
        <f t="array" ref="D592">IF(INDEX(Автомат, ROW(I590)) = "", "", INDEX(Автомат, ROW(I590)))</f>
        <v/>
      </c>
      <c r="E592" s="119" t="str" cm="1">
        <f t="array" ref="E592">IF(INDEX(Производитель, ROW(J590)) = "", "", INDEX(Производитель, ROW(J590)))</f>
        <v/>
      </c>
      <c r="F592" s="119" t="str" cm="1">
        <f t="array" ref="F592">IF(INDEX(Номинал, ROW(K590)) = "", "", INDEX(Номинал, ROW(K590)))</f>
        <v/>
      </c>
      <c r="G592" s="119" t="str" cm="1">
        <f t="array" ref="G592">IF(INDEX(Ток_утечки_УЗО, ROW(L590)) = "", "", INDEX(Ток_утечки_УЗО, ROW(L590)))</f>
        <v/>
      </c>
      <c r="H592" s="119" t="str" cm="1">
        <f t="array" ref="H592">IF(INDEX(Марка_кабеля, ROW(M590)) = "", "", INDEX(Марка_кабеля, ROW(M590)))</f>
        <v/>
      </c>
      <c r="I592" s="119" t="str" cm="1">
        <f t="array" ref="I592">IF(INDEX(Сечение, ROW(N590)) = "", "", INDEX(Сечение, ROW(N590)))</f>
        <v/>
      </c>
      <c r="J592" s="119" t="str" cm="1">
        <f t="array" ref="J592">IF(INDEX(Фаза, ROW(O590)) = "", "", INDEX(Фаза, ROW(O590)))</f>
        <v/>
      </c>
      <c r="K592" s="119" t="str" cm="1">
        <f t="array" ref="K592">IF(INDEX(РЕ, ROW(P590)) = "", "", INDEX(РЕ, ROW(P590)))</f>
        <v/>
      </c>
      <c r="L592" s="119" t="str" cm="1">
        <f t="array" ref="L592">IF(INDEX(Класс, ROW(S590)) = "", "", INDEX(Класс, ROW(S590)))</f>
        <v/>
      </c>
      <c r="M592" s="119" t="str" cm="1">
        <f t="array" ref="M592">IF(INDEX(Установленная_мощность, ROW(U590)) = "", "", INDEX(Установленная_мощность, ROW(U590)))</f>
        <v/>
      </c>
      <c r="N592" s="119" t="str" cm="1">
        <f t="array" ref="N592">IF(INDEX(Расчетный_ток, ROW(V590)) = "", "", INDEX(Расчетный_ток, ROW(V590)))</f>
        <v/>
      </c>
      <c r="O592" s="119" t="str" cm="1">
        <f t="array" ref="O592">IF(INDEX(Наименование_потребителя, ROW(W590)) = "", "", INDEX(Наименование_потребителя, ROW(W590)))</f>
        <v/>
      </c>
      <c r="P592" s="119" t="str" cm="1">
        <f t="array" ref="P592">IF(INDEX(Условное_обозначение, ROW(X590)) = "", "", INDEX(Условное_обозначение, ROW(X590)))</f>
        <v/>
      </c>
    </row>
    <row r="593" spans="1:16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IF(INDEX(Тип, ROW(H591)) = "", "", INDEX(Тип, ROW(H591)))</f>
        <v/>
      </c>
      <c r="D593" s="119" t="str" cm="1">
        <f t="array" ref="D593">IF(INDEX(Автомат, ROW(I591)) = "", "", INDEX(Автомат, ROW(I591)))</f>
        <v/>
      </c>
      <c r="E593" s="119" t="str" cm="1">
        <f t="array" ref="E593">IF(INDEX(Производитель, ROW(J591)) = "", "", INDEX(Производитель, ROW(J591)))</f>
        <v/>
      </c>
      <c r="F593" s="119" t="str" cm="1">
        <f t="array" ref="F593">IF(INDEX(Номинал, ROW(K591)) = "", "", INDEX(Номинал, ROW(K591)))</f>
        <v/>
      </c>
      <c r="G593" s="119" t="str" cm="1">
        <f t="array" ref="G593">IF(INDEX(Ток_утечки_УЗО, ROW(L591)) = "", "", INDEX(Ток_утечки_УЗО, ROW(L591)))</f>
        <v/>
      </c>
      <c r="H593" s="119" t="str" cm="1">
        <f t="array" ref="H593">IF(INDEX(Марка_кабеля, ROW(M591)) = "", "", INDEX(Марка_кабеля, ROW(M591)))</f>
        <v/>
      </c>
      <c r="I593" s="119" t="str" cm="1">
        <f t="array" ref="I593">IF(INDEX(Сечение, ROW(N591)) = "", "", INDEX(Сечение, ROW(N591)))</f>
        <v/>
      </c>
      <c r="J593" s="119" t="str" cm="1">
        <f t="array" ref="J593">IF(INDEX(Фаза, ROW(O591)) = "", "", INDEX(Фаза, ROW(O591)))</f>
        <v/>
      </c>
      <c r="K593" s="119" t="str" cm="1">
        <f t="array" ref="K593">IF(INDEX(РЕ, ROW(P591)) = "", "", INDEX(РЕ, ROW(P591)))</f>
        <v/>
      </c>
      <c r="L593" s="119" t="str" cm="1">
        <f t="array" ref="L593">IF(INDEX(Класс, ROW(S591)) = "", "", INDEX(Класс, ROW(S591)))</f>
        <v/>
      </c>
      <c r="M593" s="119" t="str" cm="1">
        <f t="array" ref="M593">IF(INDEX(Установленная_мощность, ROW(U591)) = "", "", INDEX(Установленная_мощность, ROW(U591)))</f>
        <v/>
      </c>
      <c r="N593" s="119" t="str" cm="1">
        <f t="array" ref="N593">IF(INDEX(Расчетный_ток, ROW(V591)) = "", "", INDEX(Расчетный_ток, ROW(V591)))</f>
        <v/>
      </c>
      <c r="O593" s="119" t="str" cm="1">
        <f t="array" ref="O593">IF(INDEX(Наименование_потребителя, ROW(W591)) = "", "", INDEX(Наименование_потребителя, ROW(W591)))</f>
        <v/>
      </c>
      <c r="P593" s="119" t="str" cm="1">
        <f t="array" ref="P593">IF(INDEX(Условное_обозначение, ROW(X591)) = "", "", INDEX(Условное_обозначение, ROW(X591)))</f>
        <v/>
      </c>
    </row>
    <row r="594" spans="1:16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IF(INDEX(Тип, ROW(H592)) = "", "", INDEX(Тип, ROW(H592)))</f>
        <v/>
      </c>
      <c r="D594" s="119" t="str" cm="1">
        <f t="array" ref="D594">IF(INDEX(Автомат, ROW(I592)) = "", "", INDEX(Автомат, ROW(I592)))</f>
        <v/>
      </c>
      <c r="E594" s="119" t="str" cm="1">
        <f t="array" ref="E594">IF(INDEX(Производитель, ROW(J592)) = "", "", INDEX(Производитель, ROW(J592)))</f>
        <v/>
      </c>
      <c r="F594" s="119" t="str" cm="1">
        <f t="array" ref="F594">IF(INDEX(Номинал, ROW(K592)) = "", "", INDEX(Номинал, ROW(K592)))</f>
        <v/>
      </c>
      <c r="G594" s="119" t="str" cm="1">
        <f t="array" ref="G594">IF(INDEX(Ток_утечки_УЗО, ROW(L592)) = "", "", INDEX(Ток_утечки_УЗО, ROW(L592)))</f>
        <v/>
      </c>
      <c r="H594" s="119" t="str" cm="1">
        <f t="array" ref="H594">IF(INDEX(Марка_кабеля, ROW(M592)) = "", "", INDEX(Марка_кабеля, ROW(M592)))</f>
        <v/>
      </c>
      <c r="I594" s="119" t="str" cm="1">
        <f t="array" ref="I594">IF(INDEX(Сечение, ROW(N592)) = "", "", INDEX(Сечение, ROW(N592)))</f>
        <v/>
      </c>
      <c r="J594" s="119" t="str" cm="1">
        <f t="array" ref="J594">IF(INDEX(Фаза, ROW(O592)) = "", "", INDEX(Фаза, ROW(O592)))</f>
        <v/>
      </c>
      <c r="K594" s="119" t="str" cm="1">
        <f t="array" ref="K594">IF(INDEX(РЕ, ROW(P592)) = "", "", INDEX(РЕ, ROW(P592)))</f>
        <v/>
      </c>
      <c r="L594" s="119" t="str" cm="1">
        <f t="array" ref="L594">IF(INDEX(Класс, ROW(S592)) = "", "", INDEX(Класс, ROW(S592)))</f>
        <v/>
      </c>
      <c r="M594" s="119" t="str" cm="1">
        <f t="array" ref="M594">IF(INDEX(Установленная_мощность, ROW(U592)) = "", "", INDEX(Установленная_мощность, ROW(U592)))</f>
        <v/>
      </c>
      <c r="N594" s="119" t="str" cm="1">
        <f t="array" ref="N594">IF(INDEX(Расчетный_ток, ROW(V592)) = "", "", INDEX(Расчетный_ток, ROW(V592)))</f>
        <v/>
      </c>
      <c r="O594" s="119" t="str" cm="1">
        <f t="array" ref="O594">IF(INDEX(Наименование_потребителя, ROW(W592)) = "", "", INDEX(Наименование_потребителя, ROW(W592)))</f>
        <v/>
      </c>
      <c r="P594" s="119" t="str" cm="1">
        <f t="array" ref="P594">IF(INDEX(Условное_обозначение, ROW(X592)) = "", "", INDEX(Условное_обозначение, ROW(X592)))</f>
        <v/>
      </c>
    </row>
    <row r="595" spans="1:16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IF(INDEX(Тип, ROW(H593)) = "", "", INDEX(Тип, ROW(H593)))</f>
        <v/>
      </c>
      <c r="D595" s="119" t="str" cm="1">
        <f t="array" ref="D595">IF(INDEX(Автомат, ROW(I593)) = "", "", INDEX(Автомат, ROW(I593)))</f>
        <v/>
      </c>
      <c r="E595" s="119" t="str" cm="1">
        <f t="array" ref="E595">IF(INDEX(Производитель, ROW(J593)) = "", "", INDEX(Производитель, ROW(J593)))</f>
        <v/>
      </c>
      <c r="F595" s="119" t="str" cm="1">
        <f t="array" ref="F595">IF(INDEX(Номинал, ROW(K593)) = "", "", INDEX(Номинал, ROW(K593)))</f>
        <v/>
      </c>
      <c r="G595" s="119" t="str" cm="1">
        <f t="array" ref="G595">IF(INDEX(Ток_утечки_УЗО, ROW(L593)) = "", "", INDEX(Ток_утечки_УЗО, ROW(L593)))</f>
        <v/>
      </c>
      <c r="H595" s="119" t="str" cm="1">
        <f t="array" ref="H595">IF(INDEX(Марка_кабеля, ROW(M593)) = "", "", INDEX(Марка_кабеля, ROW(M593)))</f>
        <v/>
      </c>
      <c r="I595" s="119" t="str" cm="1">
        <f t="array" ref="I595">IF(INDEX(Сечение, ROW(N593)) = "", "", INDEX(Сечение, ROW(N593)))</f>
        <v/>
      </c>
      <c r="J595" s="119" t="str" cm="1">
        <f t="array" ref="J595">IF(INDEX(Фаза, ROW(O593)) = "", "", INDEX(Фаза, ROW(O593)))</f>
        <v/>
      </c>
      <c r="K595" s="119" t="str" cm="1">
        <f t="array" ref="K595">IF(INDEX(РЕ, ROW(P593)) = "", "", INDEX(РЕ, ROW(P593)))</f>
        <v/>
      </c>
      <c r="L595" s="119" t="str" cm="1">
        <f t="array" ref="L595">IF(INDEX(Класс, ROW(S593)) = "", "", INDEX(Класс, ROW(S593)))</f>
        <v/>
      </c>
      <c r="M595" s="119" t="str" cm="1">
        <f t="array" ref="M595">IF(INDEX(Установленная_мощность, ROW(U593)) = "", "", INDEX(Установленная_мощность, ROW(U593)))</f>
        <v/>
      </c>
      <c r="N595" s="119" t="str" cm="1">
        <f t="array" ref="N595">IF(INDEX(Расчетный_ток, ROW(V593)) = "", "", INDEX(Расчетный_ток, ROW(V593)))</f>
        <v/>
      </c>
      <c r="O595" s="119" t="str" cm="1">
        <f t="array" ref="O595">IF(INDEX(Наименование_потребителя, ROW(W593)) = "", "", INDEX(Наименование_потребителя, ROW(W593)))</f>
        <v/>
      </c>
      <c r="P595" s="119" t="str" cm="1">
        <f t="array" ref="P595">IF(INDEX(Условное_обозначение, ROW(X593)) = "", "", INDEX(Условное_обозначение, ROW(X593)))</f>
        <v/>
      </c>
    </row>
    <row r="596" spans="1:16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IF(INDEX(Тип, ROW(H594)) = "", "", INDEX(Тип, ROW(H594)))</f>
        <v/>
      </c>
      <c r="D596" s="119" t="str" cm="1">
        <f t="array" ref="D596">IF(INDEX(Автомат, ROW(I594)) = "", "", INDEX(Автомат, ROW(I594)))</f>
        <v/>
      </c>
      <c r="E596" s="119" t="str" cm="1">
        <f t="array" ref="E596">IF(INDEX(Производитель, ROW(J594)) = "", "", INDEX(Производитель, ROW(J594)))</f>
        <v/>
      </c>
      <c r="F596" s="119" t="str" cm="1">
        <f t="array" ref="F596">IF(INDEX(Номинал, ROW(K594)) = "", "", INDEX(Номинал, ROW(K594)))</f>
        <v/>
      </c>
      <c r="G596" s="119" t="str" cm="1">
        <f t="array" ref="G596">IF(INDEX(Ток_утечки_УЗО, ROW(L594)) = "", "", INDEX(Ток_утечки_УЗО, ROW(L594)))</f>
        <v/>
      </c>
      <c r="H596" s="119" t="str" cm="1">
        <f t="array" ref="H596">IF(INDEX(Марка_кабеля, ROW(M594)) = "", "", INDEX(Марка_кабеля, ROW(M594)))</f>
        <v/>
      </c>
      <c r="I596" s="119" t="str" cm="1">
        <f t="array" ref="I596">IF(INDEX(Сечение, ROW(N594)) = "", "", INDEX(Сечение, ROW(N594)))</f>
        <v/>
      </c>
      <c r="J596" s="119" t="str" cm="1">
        <f t="array" ref="J596">IF(INDEX(Фаза, ROW(O594)) = "", "", INDEX(Фаза, ROW(O594)))</f>
        <v/>
      </c>
      <c r="K596" s="119" t="str" cm="1">
        <f t="array" ref="K596">IF(INDEX(РЕ, ROW(P594)) = "", "", INDEX(РЕ, ROW(P594)))</f>
        <v/>
      </c>
      <c r="L596" s="119" t="str" cm="1">
        <f t="array" ref="L596">IF(INDEX(Класс, ROW(S594)) = "", "", INDEX(Класс, ROW(S594)))</f>
        <v/>
      </c>
      <c r="M596" s="119" t="str" cm="1">
        <f t="array" ref="M596">IF(INDEX(Установленная_мощность, ROW(U594)) = "", "", INDEX(Установленная_мощность, ROW(U594)))</f>
        <v/>
      </c>
      <c r="N596" s="119" t="str" cm="1">
        <f t="array" ref="N596">IF(INDEX(Расчетный_ток, ROW(V594)) = "", "", INDEX(Расчетный_ток, ROW(V594)))</f>
        <v/>
      </c>
      <c r="O596" s="119" t="str" cm="1">
        <f t="array" ref="O596">IF(INDEX(Наименование_потребителя, ROW(W594)) = "", "", INDEX(Наименование_потребителя, ROW(W594)))</f>
        <v/>
      </c>
      <c r="P596" s="119" t="str" cm="1">
        <f t="array" ref="P596">IF(INDEX(Условное_обозначение, ROW(X594)) = "", "", INDEX(Условное_обозначение, ROW(X594)))</f>
        <v/>
      </c>
    </row>
    <row r="597" spans="1:16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IF(INDEX(Тип, ROW(H595)) = "", "", INDEX(Тип, ROW(H595)))</f>
        <v/>
      </c>
      <c r="D597" s="119" t="str" cm="1">
        <f t="array" ref="D597">IF(INDEX(Автомат, ROW(I595)) = "", "", INDEX(Автомат, ROW(I595)))</f>
        <v/>
      </c>
      <c r="E597" s="119" t="str" cm="1">
        <f t="array" ref="E597">IF(INDEX(Производитель, ROW(J595)) = "", "", INDEX(Производитель, ROW(J595)))</f>
        <v/>
      </c>
      <c r="F597" s="119" t="str" cm="1">
        <f t="array" ref="F597">IF(INDEX(Номинал, ROW(K595)) = "", "", INDEX(Номинал, ROW(K595)))</f>
        <v/>
      </c>
      <c r="G597" s="119" t="str" cm="1">
        <f t="array" ref="G597">IF(INDEX(Ток_утечки_УЗО, ROW(L595)) = "", "", INDEX(Ток_утечки_УЗО, ROW(L595)))</f>
        <v/>
      </c>
      <c r="H597" s="119" t="str" cm="1">
        <f t="array" ref="H597">IF(INDEX(Марка_кабеля, ROW(M595)) = "", "", INDEX(Марка_кабеля, ROW(M595)))</f>
        <v/>
      </c>
      <c r="I597" s="119" t="str" cm="1">
        <f t="array" ref="I597">IF(INDEX(Сечение, ROW(N595)) = "", "", INDEX(Сечение, ROW(N595)))</f>
        <v/>
      </c>
      <c r="J597" s="119" t="str" cm="1">
        <f t="array" ref="J597">IF(INDEX(Фаза, ROW(O595)) = "", "", INDEX(Фаза, ROW(O595)))</f>
        <v/>
      </c>
      <c r="K597" s="119" t="str" cm="1">
        <f t="array" ref="K597">IF(INDEX(РЕ, ROW(P595)) = "", "", INDEX(РЕ, ROW(P595)))</f>
        <v/>
      </c>
      <c r="L597" s="119" t="str" cm="1">
        <f t="array" ref="L597">IF(INDEX(Класс, ROW(S595)) = "", "", INDEX(Класс, ROW(S595)))</f>
        <v/>
      </c>
      <c r="M597" s="119" t="str" cm="1">
        <f t="array" ref="M597">IF(INDEX(Установленная_мощность, ROW(U595)) = "", "", INDEX(Установленная_мощность, ROW(U595)))</f>
        <v/>
      </c>
      <c r="N597" s="119" t="str" cm="1">
        <f t="array" ref="N597">IF(INDEX(Расчетный_ток, ROW(V595)) = "", "", INDEX(Расчетный_ток, ROW(V595)))</f>
        <v/>
      </c>
      <c r="O597" s="119" t="str" cm="1">
        <f t="array" ref="O597">IF(INDEX(Наименование_потребителя, ROW(W595)) = "", "", INDEX(Наименование_потребителя, ROW(W595)))</f>
        <v/>
      </c>
      <c r="P597" s="119" t="str" cm="1">
        <f t="array" ref="P597">IF(INDEX(Условное_обозначение, ROW(X595)) = "", "", INDEX(Условное_обозначение, ROW(X595)))</f>
        <v/>
      </c>
    </row>
    <row r="598" spans="1:16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IF(INDEX(Тип, ROW(H596)) = "", "", INDEX(Тип, ROW(H596)))</f>
        <v/>
      </c>
      <c r="D598" s="119" t="str" cm="1">
        <f t="array" ref="D598">IF(INDEX(Автомат, ROW(I596)) = "", "", INDEX(Автомат, ROW(I596)))</f>
        <v/>
      </c>
      <c r="E598" s="119" t="str" cm="1">
        <f t="array" ref="E598">IF(INDEX(Производитель, ROW(J596)) = "", "", INDEX(Производитель, ROW(J596)))</f>
        <v/>
      </c>
      <c r="F598" s="119" t="str" cm="1">
        <f t="array" ref="F598">IF(INDEX(Номинал, ROW(K596)) = "", "", INDEX(Номинал, ROW(K596)))</f>
        <v/>
      </c>
      <c r="G598" s="119" t="str" cm="1">
        <f t="array" ref="G598">IF(INDEX(Ток_утечки_УЗО, ROW(L596)) = "", "", INDEX(Ток_утечки_УЗО, ROW(L596)))</f>
        <v/>
      </c>
      <c r="H598" s="119" t="str" cm="1">
        <f t="array" ref="H598">IF(INDEX(Марка_кабеля, ROW(M596)) = "", "", INDEX(Марка_кабеля, ROW(M596)))</f>
        <v/>
      </c>
      <c r="I598" s="119" t="str" cm="1">
        <f t="array" ref="I598">IF(INDEX(Сечение, ROW(N596)) = "", "", INDEX(Сечение, ROW(N596)))</f>
        <v/>
      </c>
      <c r="J598" s="119" t="str" cm="1">
        <f t="array" ref="J598">IF(INDEX(Фаза, ROW(O596)) = "", "", INDEX(Фаза, ROW(O596)))</f>
        <v/>
      </c>
      <c r="K598" s="119" t="str" cm="1">
        <f t="array" ref="K598">IF(INDEX(РЕ, ROW(P596)) = "", "", INDEX(РЕ, ROW(P596)))</f>
        <v/>
      </c>
      <c r="L598" s="119" t="str" cm="1">
        <f t="array" ref="L598">IF(INDEX(Класс, ROW(S596)) = "", "", INDEX(Класс, ROW(S596)))</f>
        <v/>
      </c>
      <c r="M598" s="119" t="str" cm="1">
        <f t="array" ref="M598">IF(INDEX(Установленная_мощность, ROW(U596)) = "", "", INDEX(Установленная_мощность, ROW(U596)))</f>
        <v/>
      </c>
      <c r="N598" s="119" t="str" cm="1">
        <f t="array" ref="N598">IF(INDEX(Расчетный_ток, ROW(V596)) = "", "", INDEX(Расчетный_ток, ROW(V596)))</f>
        <v/>
      </c>
      <c r="O598" s="119" t="str" cm="1">
        <f t="array" ref="O598">IF(INDEX(Наименование_потребителя, ROW(W596)) = "", "", INDEX(Наименование_потребителя, ROW(W596)))</f>
        <v/>
      </c>
      <c r="P598" s="119" t="str" cm="1">
        <f t="array" ref="P598">IF(INDEX(Условное_обозначение, ROW(X596)) = "", "", INDEX(Условное_обозначение, ROW(X596)))</f>
        <v/>
      </c>
    </row>
    <row r="599" spans="1:16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IF(INDEX(Тип, ROW(H597)) = "", "", INDEX(Тип, ROW(H597)))</f>
        <v/>
      </c>
      <c r="D599" s="119" t="str" cm="1">
        <f t="array" ref="D599">IF(INDEX(Автомат, ROW(I597)) = "", "", INDEX(Автомат, ROW(I597)))</f>
        <v/>
      </c>
      <c r="E599" s="119" t="str" cm="1">
        <f t="array" ref="E599">IF(INDEX(Производитель, ROW(J597)) = "", "", INDEX(Производитель, ROW(J597)))</f>
        <v/>
      </c>
      <c r="F599" s="119" t="str" cm="1">
        <f t="array" ref="F599">IF(INDEX(Номинал, ROW(K597)) = "", "", INDEX(Номинал, ROW(K597)))</f>
        <v/>
      </c>
      <c r="G599" s="119" t="str" cm="1">
        <f t="array" ref="G599">IF(INDEX(Ток_утечки_УЗО, ROW(L597)) = "", "", INDEX(Ток_утечки_УЗО, ROW(L597)))</f>
        <v/>
      </c>
      <c r="H599" s="119" t="str" cm="1">
        <f t="array" ref="H599">IF(INDEX(Марка_кабеля, ROW(M597)) = "", "", INDEX(Марка_кабеля, ROW(M597)))</f>
        <v/>
      </c>
      <c r="I599" s="119" t="str" cm="1">
        <f t="array" ref="I599">IF(INDEX(Сечение, ROW(N597)) = "", "", INDEX(Сечение, ROW(N597)))</f>
        <v/>
      </c>
      <c r="J599" s="119" t="str" cm="1">
        <f t="array" ref="J599">IF(INDEX(Фаза, ROW(O597)) = "", "", INDEX(Фаза, ROW(O597)))</f>
        <v/>
      </c>
      <c r="K599" s="119" t="str" cm="1">
        <f t="array" ref="K599">IF(INDEX(РЕ, ROW(P597)) = "", "", INDEX(РЕ, ROW(P597)))</f>
        <v/>
      </c>
      <c r="L599" s="119" t="str" cm="1">
        <f t="array" ref="L599">IF(INDEX(Класс, ROW(S597)) = "", "", INDEX(Класс, ROW(S597)))</f>
        <v/>
      </c>
      <c r="M599" s="119" t="str" cm="1">
        <f t="array" ref="M599">IF(INDEX(Установленная_мощность, ROW(U597)) = "", "", INDEX(Установленная_мощность, ROW(U597)))</f>
        <v/>
      </c>
      <c r="N599" s="119" t="str" cm="1">
        <f t="array" ref="N599">IF(INDEX(Расчетный_ток, ROW(V597)) = "", "", INDEX(Расчетный_ток, ROW(V597)))</f>
        <v/>
      </c>
      <c r="O599" s="119" t="str" cm="1">
        <f t="array" ref="O599">IF(INDEX(Наименование_потребителя, ROW(W597)) = "", "", INDEX(Наименование_потребителя, ROW(W597)))</f>
        <v/>
      </c>
      <c r="P599" s="119" t="str" cm="1">
        <f t="array" ref="P599">IF(INDEX(Условное_обозначение, ROW(X597)) = "", "", INDEX(Условное_обозначение, ROW(X597)))</f>
        <v/>
      </c>
    </row>
    <row r="600" spans="1:16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IF(INDEX(Тип, ROW(H598)) = "", "", INDEX(Тип, ROW(H598)))</f>
        <v/>
      </c>
      <c r="D600" s="119" t="str" cm="1">
        <f t="array" ref="D600">IF(INDEX(Автомат, ROW(I598)) = "", "", INDEX(Автомат, ROW(I598)))</f>
        <v/>
      </c>
      <c r="E600" s="119" t="str" cm="1">
        <f t="array" ref="E600">IF(INDEX(Производитель, ROW(J598)) = "", "", INDEX(Производитель, ROW(J598)))</f>
        <v/>
      </c>
      <c r="F600" s="119" t="str" cm="1">
        <f t="array" ref="F600">IF(INDEX(Номинал, ROW(K598)) = "", "", INDEX(Номинал, ROW(K598)))</f>
        <v/>
      </c>
      <c r="G600" s="119" t="str" cm="1">
        <f t="array" ref="G600">IF(INDEX(Ток_утечки_УЗО, ROW(L598)) = "", "", INDEX(Ток_утечки_УЗО, ROW(L598)))</f>
        <v/>
      </c>
      <c r="H600" s="119" t="str" cm="1">
        <f t="array" ref="H600">IF(INDEX(Марка_кабеля, ROW(M598)) = "", "", INDEX(Марка_кабеля, ROW(M598)))</f>
        <v/>
      </c>
      <c r="I600" s="119" t="str" cm="1">
        <f t="array" ref="I600">IF(INDEX(Сечение, ROW(N598)) = "", "", INDEX(Сечение, ROW(N598)))</f>
        <v/>
      </c>
      <c r="J600" s="119" t="str" cm="1">
        <f t="array" ref="J600">IF(INDEX(Фаза, ROW(O598)) = "", "", INDEX(Фаза, ROW(O598)))</f>
        <v/>
      </c>
      <c r="K600" s="119" t="str" cm="1">
        <f t="array" ref="K600">IF(INDEX(РЕ, ROW(P598)) = "", "", INDEX(РЕ, ROW(P598)))</f>
        <v/>
      </c>
      <c r="L600" s="119" t="str" cm="1">
        <f t="array" ref="L600">IF(INDEX(Класс, ROW(S598)) = "", "", INDEX(Класс, ROW(S598)))</f>
        <v/>
      </c>
      <c r="M600" s="119" t="str" cm="1">
        <f t="array" ref="M600">IF(INDEX(Установленная_мощность, ROW(U598)) = "", "", INDEX(Установленная_мощность, ROW(U598)))</f>
        <v/>
      </c>
      <c r="N600" s="119" t="str" cm="1">
        <f t="array" ref="N600">IF(INDEX(Расчетный_ток, ROW(V598)) = "", "", INDEX(Расчетный_ток, ROW(V598)))</f>
        <v/>
      </c>
      <c r="O600" s="119" t="str" cm="1">
        <f t="array" ref="O600">IF(INDEX(Наименование_потребителя, ROW(W598)) = "", "", INDEX(Наименование_потребителя, ROW(W598)))</f>
        <v/>
      </c>
      <c r="P600" s="119" t="str" cm="1">
        <f t="array" ref="P600">IF(INDEX(Условное_обозначение, ROW(X598)) = "", "", INDEX(Условное_обозначение, ROW(X598)))</f>
        <v/>
      </c>
    </row>
    <row r="601" spans="1:16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IF(INDEX(Тип, ROW(H599)) = "", "", INDEX(Тип, ROW(H599)))</f>
        <v/>
      </c>
      <c r="D601" s="119" t="str" cm="1">
        <f t="array" ref="D601">IF(INDEX(Автомат, ROW(I599)) = "", "", INDEX(Автомат, ROW(I599)))</f>
        <v/>
      </c>
      <c r="E601" s="119" t="str" cm="1">
        <f t="array" ref="E601">IF(INDEX(Производитель, ROW(J599)) = "", "", INDEX(Производитель, ROW(J599)))</f>
        <v/>
      </c>
      <c r="F601" s="119" t="str" cm="1">
        <f t="array" ref="F601">IF(INDEX(Номинал, ROW(K599)) = "", "", INDEX(Номинал, ROW(K599)))</f>
        <v/>
      </c>
      <c r="G601" s="119" t="str" cm="1">
        <f t="array" ref="G601">IF(INDEX(Ток_утечки_УЗО, ROW(L599)) = "", "", INDEX(Ток_утечки_УЗО, ROW(L599)))</f>
        <v/>
      </c>
      <c r="H601" s="119" t="str" cm="1">
        <f t="array" ref="H601">IF(INDEX(Марка_кабеля, ROW(M599)) = "", "", INDEX(Марка_кабеля, ROW(M599)))</f>
        <v/>
      </c>
      <c r="I601" s="119" t="str" cm="1">
        <f t="array" ref="I601">IF(INDEX(Сечение, ROW(N599)) = "", "", INDEX(Сечение, ROW(N599)))</f>
        <v/>
      </c>
      <c r="J601" s="119" t="str" cm="1">
        <f t="array" ref="J601">IF(INDEX(Фаза, ROW(O599)) = "", "", INDEX(Фаза, ROW(O599)))</f>
        <v/>
      </c>
      <c r="K601" s="119" t="str" cm="1">
        <f t="array" ref="K601">IF(INDEX(РЕ, ROW(P599)) = "", "", INDEX(РЕ, ROW(P599)))</f>
        <v/>
      </c>
      <c r="L601" s="119" t="str" cm="1">
        <f t="array" ref="L601">IF(INDEX(Класс, ROW(S599)) = "", "", INDEX(Класс, ROW(S599)))</f>
        <v/>
      </c>
      <c r="M601" s="119" t="str" cm="1">
        <f t="array" ref="M601">IF(INDEX(Установленная_мощность, ROW(U599)) = "", "", INDEX(Установленная_мощность, ROW(U599)))</f>
        <v/>
      </c>
      <c r="N601" s="119" t="str" cm="1">
        <f t="array" ref="N601">IF(INDEX(Расчетный_ток, ROW(V599)) = "", "", INDEX(Расчетный_ток, ROW(V599)))</f>
        <v/>
      </c>
      <c r="O601" s="119" t="str" cm="1">
        <f t="array" ref="O601">IF(INDEX(Наименование_потребителя, ROW(W599)) = "", "", INDEX(Наименование_потребителя, ROW(W599)))</f>
        <v/>
      </c>
      <c r="P601" s="119" t="str" cm="1">
        <f t="array" ref="P601">IF(INDEX(Условное_обозначение, ROW(X599)) = "", "", INDEX(Условное_обозначение, ROW(X599)))</f>
        <v/>
      </c>
    </row>
    <row r="602" spans="1:16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IF(INDEX(Тип, ROW(H600)) = "", "", INDEX(Тип, ROW(H600)))</f>
        <v/>
      </c>
      <c r="D602" s="119" t="str" cm="1">
        <f t="array" ref="D602">IF(INDEX(Автомат, ROW(I600)) = "", "", INDEX(Автомат, ROW(I600)))</f>
        <v/>
      </c>
      <c r="E602" s="119" t="str" cm="1">
        <f t="array" ref="E602">IF(INDEX(Производитель, ROW(J600)) = "", "", INDEX(Производитель, ROW(J600)))</f>
        <v/>
      </c>
      <c r="F602" s="119" t="str" cm="1">
        <f t="array" ref="F602">IF(INDEX(Номинал, ROW(K600)) = "", "", INDEX(Номинал, ROW(K600)))</f>
        <v/>
      </c>
      <c r="G602" s="119" t="str" cm="1">
        <f t="array" ref="G602">IF(INDEX(Ток_утечки_УЗО, ROW(L600)) = "", "", INDEX(Ток_утечки_УЗО, ROW(L600)))</f>
        <v/>
      </c>
      <c r="H602" s="119" t="str" cm="1">
        <f t="array" ref="H602">IF(INDEX(Марка_кабеля, ROW(M600)) = "", "", INDEX(Марка_кабеля, ROW(M600)))</f>
        <v/>
      </c>
      <c r="I602" s="119" t="str" cm="1">
        <f t="array" ref="I602">IF(INDEX(Сечение, ROW(N600)) = "", "", INDEX(Сечение, ROW(N600)))</f>
        <v/>
      </c>
      <c r="J602" s="119" t="str" cm="1">
        <f t="array" ref="J602">IF(INDEX(Фаза, ROW(O600)) = "", "", INDEX(Фаза, ROW(O600)))</f>
        <v/>
      </c>
      <c r="K602" s="119" t="str" cm="1">
        <f t="array" ref="K602">IF(INDEX(РЕ, ROW(P600)) = "", "", INDEX(РЕ, ROW(P600)))</f>
        <v/>
      </c>
      <c r="L602" s="119" t="str" cm="1">
        <f t="array" ref="L602">IF(INDEX(Класс, ROW(S600)) = "", "", INDEX(Класс, ROW(S600)))</f>
        <v/>
      </c>
      <c r="M602" s="119" t="str" cm="1">
        <f t="array" ref="M602">IF(INDEX(Установленная_мощность, ROW(U600)) = "", "", INDEX(Установленная_мощность, ROW(U600)))</f>
        <v/>
      </c>
      <c r="N602" s="119" t="str" cm="1">
        <f t="array" ref="N602">IF(INDEX(Расчетный_ток, ROW(V600)) = "", "", INDEX(Расчетный_ток, ROW(V600)))</f>
        <v/>
      </c>
      <c r="O602" s="119" t="str" cm="1">
        <f t="array" ref="O602">IF(INDEX(Наименование_потребителя, ROW(W600)) = "", "", INDEX(Наименование_потребителя, ROW(W600)))</f>
        <v/>
      </c>
      <c r="P602" s="119" t="str" cm="1">
        <f t="array" ref="P602">IF(INDEX(Условное_обозначение, ROW(X600)) = "", "", INDEX(Условное_обозначение, ROW(X600)))</f>
        <v/>
      </c>
    </row>
    <row r="603" spans="1:16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IF(INDEX(Тип, ROW(H601)) = "", "", INDEX(Тип, ROW(H601)))</f>
        <v/>
      </c>
      <c r="D603" s="119" t="str" cm="1">
        <f t="array" ref="D603">IF(INDEX(Автомат, ROW(I601)) = "", "", INDEX(Автомат, ROW(I601)))</f>
        <v/>
      </c>
      <c r="E603" s="119" t="str" cm="1">
        <f t="array" ref="E603">IF(INDEX(Производитель, ROW(J601)) = "", "", INDEX(Производитель, ROW(J601)))</f>
        <v/>
      </c>
      <c r="F603" s="119" t="str" cm="1">
        <f t="array" ref="F603">IF(INDEX(Номинал, ROW(K601)) = "", "", INDEX(Номинал, ROW(K601)))</f>
        <v/>
      </c>
      <c r="G603" s="119" t="str" cm="1">
        <f t="array" ref="G603">IF(INDEX(Ток_утечки_УЗО, ROW(L601)) = "", "", INDEX(Ток_утечки_УЗО, ROW(L601)))</f>
        <v/>
      </c>
      <c r="H603" s="119" t="str" cm="1">
        <f t="array" ref="H603">IF(INDEX(Марка_кабеля, ROW(M601)) = "", "", INDEX(Марка_кабеля, ROW(M601)))</f>
        <v/>
      </c>
      <c r="I603" s="119" t="str" cm="1">
        <f t="array" ref="I603">IF(INDEX(Сечение, ROW(N601)) = "", "", INDEX(Сечение, ROW(N601)))</f>
        <v/>
      </c>
      <c r="J603" s="119" t="str" cm="1">
        <f t="array" ref="J603">IF(INDEX(Фаза, ROW(O601)) = "", "", INDEX(Фаза, ROW(O601)))</f>
        <v/>
      </c>
      <c r="K603" s="119" t="str" cm="1">
        <f t="array" ref="K603">IF(INDEX(РЕ, ROW(P601)) = "", "", INDEX(РЕ, ROW(P601)))</f>
        <v/>
      </c>
      <c r="L603" s="119" t="str" cm="1">
        <f t="array" ref="L603">IF(INDEX(Класс, ROW(S601)) = "", "", INDEX(Класс, ROW(S601)))</f>
        <v/>
      </c>
      <c r="M603" s="119" t="str" cm="1">
        <f t="array" ref="M603">IF(INDEX(Установленная_мощность, ROW(U601)) = "", "", INDEX(Установленная_мощность, ROW(U601)))</f>
        <v/>
      </c>
      <c r="N603" s="119" t="str" cm="1">
        <f t="array" ref="N603">IF(INDEX(Расчетный_ток, ROW(V601)) = "", "", INDEX(Расчетный_ток, ROW(V601)))</f>
        <v/>
      </c>
      <c r="O603" s="119" t="str" cm="1">
        <f t="array" ref="O603">IF(INDEX(Наименование_потребителя, ROW(W601)) = "", "", INDEX(Наименование_потребителя, ROW(W601)))</f>
        <v/>
      </c>
      <c r="P603" s="119" t="str" cm="1">
        <f t="array" ref="P603">IF(INDEX(Условное_обозначение, ROW(X601)) = "", "", INDEX(Условное_обозначение, ROW(X601)))</f>
        <v/>
      </c>
    </row>
    <row r="604" spans="1:16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IF(INDEX(Тип, ROW(H602)) = "", "", INDEX(Тип, ROW(H602)))</f>
        <v/>
      </c>
      <c r="D604" s="119" t="str" cm="1">
        <f t="array" ref="D604">IF(INDEX(Автомат, ROW(I602)) = "", "", INDEX(Автомат, ROW(I602)))</f>
        <v/>
      </c>
      <c r="E604" s="119" t="str" cm="1">
        <f t="array" ref="E604">IF(INDEX(Производитель, ROW(J602)) = "", "", INDEX(Производитель, ROW(J602)))</f>
        <v/>
      </c>
      <c r="F604" s="119" t="str" cm="1">
        <f t="array" ref="F604">IF(INDEX(Номинал, ROW(K602)) = "", "", INDEX(Номинал, ROW(K602)))</f>
        <v/>
      </c>
      <c r="G604" s="119" t="str" cm="1">
        <f t="array" ref="G604">IF(INDEX(Ток_утечки_УЗО, ROW(L602)) = "", "", INDEX(Ток_утечки_УЗО, ROW(L602)))</f>
        <v/>
      </c>
      <c r="H604" s="119" t="str" cm="1">
        <f t="array" ref="H604">IF(INDEX(Марка_кабеля, ROW(M602)) = "", "", INDEX(Марка_кабеля, ROW(M602)))</f>
        <v/>
      </c>
      <c r="I604" s="119" t="str" cm="1">
        <f t="array" ref="I604">IF(INDEX(Сечение, ROW(N602)) = "", "", INDEX(Сечение, ROW(N602)))</f>
        <v/>
      </c>
      <c r="J604" s="119" t="str" cm="1">
        <f t="array" ref="J604">IF(INDEX(Фаза, ROW(O602)) = "", "", INDEX(Фаза, ROW(O602)))</f>
        <v/>
      </c>
      <c r="K604" s="119" t="str" cm="1">
        <f t="array" ref="K604">IF(INDEX(РЕ, ROW(P602)) = "", "", INDEX(РЕ, ROW(P602)))</f>
        <v/>
      </c>
      <c r="L604" s="119" t="str" cm="1">
        <f t="array" ref="L604">IF(INDEX(Класс, ROW(S602)) = "", "", INDEX(Класс, ROW(S602)))</f>
        <v/>
      </c>
      <c r="M604" s="119" t="str" cm="1">
        <f t="array" ref="M604">IF(INDEX(Установленная_мощность, ROW(U602)) = "", "", INDEX(Установленная_мощность, ROW(U602)))</f>
        <v/>
      </c>
      <c r="N604" s="119" t="str" cm="1">
        <f t="array" ref="N604">IF(INDEX(Расчетный_ток, ROW(V602)) = "", "", INDEX(Расчетный_ток, ROW(V602)))</f>
        <v/>
      </c>
      <c r="O604" s="119" t="str" cm="1">
        <f t="array" ref="O604">IF(INDEX(Наименование_потребителя, ROW(W602)) = "", "", INDEX(Наименование_потребителя, ROW(W602)))</f>
        <v/>
      </c>
      <c r="P604" s="119" t="str" cm="1">
        <f t="array" ref="P604">IF(INDEX(Условное_обозначение, ROW(X602)) = "", "", INDEX(Условное_обозначение, ROW(X602)))</f>
        <v/>
      </c>
    </row>
    <row r="605" spans="1:16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IF(INDEX(Тип, ROW(H603)) = "", "", INDEX(Тип, ROW(H603)))</f>
        <v/>
      </c>
      <c r="D605" s="119" t="str" cm="1">
        <f t="array" ref="D605">IF(INDEX(Автомат, ROW(I603)) = "", "", INDEX(Автомат, ROW(I603)))</f>
        <v/>
      </c>
      <c r="E605" s="119" t="str" cm="1">
        <f t="array" ref="E605">IF(INDEX(Производитель, ROW(J603)) = "", "", INDEX(Производитель, ROW(J603)))</f>
        <v/>
      </c>
      <c r="F605" s="119" t="str" cm="1">
        <f t="array" ref="F605">IF(INDEX(Номинал, ROW(K603)) = "", "", INDEX(Номинал, ROW(K603)))</f>
        <v/>
      </c>
      <c r="G605" s="119" t="str" cm="1">
        <f t="array" ref="G605">IF(INDEX(Ток_утечки_УЗО, ROW(L603)) = "", "", INDEX(Ток_утечки_УЗО, ROW(L603)))</f>
        <v/>
      </c>
      <c r="H605" s="119" t="str" cm="1">
        <f t="array" ref="H605">IF(INDEX(Марка_кабеля, ROW(M603)) = "", "", INDEX(Марка_кабеля, ROW(M603)))</f>
        <v/>
      </c>
      <c r="I605" s="119" t="str" cm="1">
        <f t="array" ref="I605">IF(INDEX(Сечение, ROW(N603)) = "", "", INDEX(Сечение, ROW(N603)))</f>
        <v/>
      </c>
      <c r="J605" s="119" t="str" cm="1">
        <f t="array" ref="J605">IF(INDEX(Фаза, ROW(O603)) = "", "", INDEX(Фаза, ROW(O603)))</f>
        <v/>
      </c>
      <c r="K605" s="119" t="str" cm="1">
        <f t="array" ref="K605">IF(INDEX(РЕ, ROW(P603)) = "", "", INDEX(РЕ, ROW(P603)))</f>
        <v/>
      </c>
      <c r="L605" s="119" t="str" cm="1">
        <f t="array" ref="L605">IF(INDEX(Класс, ROW(S603)) = "", "", INDEX(Класс, ROW(S603)))</f>
        <v/>
      </c>
      <c r="M605" s="119" t="str" cm="1">
        <f t="array" ref="M605">IF(INDEX(Установленная_мощность, ROW(U603)) = "", "", INDEX(Установленная_мощность, ROW(U603)))</f>
        <v/>
      </c>
      <c r="N605" s="119" t="str" cm="1">
        <f t="array" ref="N605">IF(INDEX(Расчетный_ток, ROW(V603)) = "", "", INDEX(Расчетный_ток, ROW(V603)))</f>
        <v/>
      </c>
      <c r="O605" s="119" t="str" cm="1">
        <f t="array" ref="O605">IF(INDEX(Наименование_потребителя, ROW(W603)) = "", "", INDEX(Наименование_потребителя, ROW(W603)))</f>
        <v/>
      </c>
      <c r="P605" s="119" t="str" cm="1">
        <f t="array" ref="P605">IF(INDEX(Условное_обозначение, ROW(X603)) = "", "", INDEX(Условное_обозначение, ROW(X603)))</f>
        <v/>
      </c>
    </row>
    <row r="606" spans="1:16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IF(INDEX(Тип, ROW(H604)) = "", "", INDEX(Тип, ROW(H604)))</f>
        <v/>
      </c>
      <c r="D606" s="119" t="str" cm="1">
        <f t="array" ref="D606">IF(INDEX(Автомат, ROW(I604)) = "", "", INDEX(Автомат, ROW(I604)))</f>
        <v/>
      </c>
      <c r="E606" s="119" t="str" cm="1">
        <f t="array" ref="E606">IF(INDEX(Производитель, ROW(J604)) = "", "", INDEX(Производитель, ROW(J604)))</f>
        <v/>
      </c>
      <c r="F606" s="119" t="str" cm="1">
        <f t="array" ref="F606">IF(INDEX(Номинал, ROW(K604)) = "", "", INDEX(Номинал, ROW(K604)))</f>
        <v/>
      </c>
      <c r="G606" s="119" t="str" cm="1">
        <f t="array" ref="G606">IF(INDEX(Ток_утечки_УЗО, ROW(L604)) = "", "", INDEX(Ток_утечки_УЗО, ROW(L604)))</f>
        <v/>
      </c>
      <c r="H606" s="119" t="str" cm="1">
        <f t="array" ref="H606">IF(INDEX(Марка_кабеля, ROW(M604)) = "", "", INDEX(Марка_кабеля, ROW(M604)))</f>
        <v/>
      </c>
      <c r="I606" s="119" t="str" cm="1">
        <f t="array" ref="I606">IF(INDEX(Сечение, ROW(N604)) = "", "", INDEX(Сечение, ROW(N604)))</f>
        <v/>
      </c>
      <c r="J606" s="119" t="str" cm="1">
        <f t="array" ref="J606">IF(INDEX(Фаза, ROW(O604)) = "", "", INDEX(Фаза, ROW(O604)))</f>
        <v/>
      </c>
      <c r="K606" s="119" t="str" cm="1">
        <f t="array" ref="K606">IF(INDEX(РЕ, ROW(P604)) = "", "", INDEX(РЕ, ROW(P604)))</f>
        <v/>
      </c>
      <c r="L606" s="119" t="str" cm="1">
        <f t="array" ref="L606">IF(INDEX(Класс, ROW(S604)) = "", "", INDEX(Класс, ROW(S604)))</f>
        <v/>
      </c>
      <c r="M606" s="119" t="str" cm="1">
        <f t="array" ref="M606">IF(INDEX(Установленная_мощность, ROW(U604)) = "", "", INDEX(Установленная_мощность, ROW(U604)))</f>
        <v/>
      </c>
      <c r="N606" s="119" t="str" cm="1">
        <f t="array" ref="N606">IF(INDEX(Расчетный_ток, ROW(V604)) = "", "", INDEX(Расчетный_ток, ROW(V604)))</f>
        <v/>
      </c>
      <c r="O606" s="119" t="str" cm="1">
        <f t="array" ref="O606">IF(INDEX(Наименование_потребителя, ROW(W604)) = "", "", INDEX(Наименование_потребителя, ROW(W604)))</f>
        <v/>
      </c>
      <c r="P606" s="119" t="str" cm="1">
        <f t="array" ref="P606">IF(INDEX(Условное_обозначение, ROW(X604)) = "", "", INDEX(Условное_обозначение, ROW(X604)))</f>
        <v/>
      </c>
    </row>
    <row r="607" spans="1:16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IF(INDEX(Тип, ROW(H605)) = "", "", INDEX(Тип, ROW(H605)))</f>
        <v/>
      </c>
      <c r="D607" s="119" t="str" cm="1">
        <f t="array" ref="D607">IF(INDEX(Автомат, ROW(I605)) = "", "", INDEX(Автомат, ROW(I605)))</f>
        <v/>
      </c>
      <c r="E607" s="119" t="str" cm="1">
        <f t="array" ref="E607">IF(INDEX(Производитель, ROW(J605)) = "", "", INDEX(Производитель, ROW(J605)))</f>
        <v/>
      </c>
      <c r="F607" s="119" t="str" cm="1">
        <f t="array" ref="F607">IF(INDEX(Номинал, ROW(K605)) = "", "", INDEX(Номинал, ROW(K605)))</f>
        <v/>
      </c>
      <c r="G607" s="119" t="str" cm="1">
        <f t="array" ref="G607">IF(INDEX(Ток_утечки_УЗО, ROW(L605)) = "", "", INDEX(Ток_утечки_УЗО, ROW(L605)))</f>
        <v/>
      </c>
      <c r="H607" s="119" t="str" cm="1">
        <f t="array" ref="H607">IF(INDEX(Марка_кабеля, ROW(M605)) = "", "", INDEX(Марка_кабеля, ROW(M605)))</f>
        <v/>
      </c>
      <c r="I607" s="119" t="str" cm="1">
        <f t="array" ref="I607">IF(INDEX(Сечение, ROW(N605)) = "", "", INDEX(Сечение, ROW(N605)))</f>
        <v/>
      </c>
      <c r="J607" s="119" t="str" cm="1">
        <f t="array" ref="J607">IF(INDEX(Фаза, ROW(O605)) = "", "", INDEX(Фаза, ROW(O605)))</f>
        <v/>
      </c>
      <c r="K607" s="119" t="str" cm="1">
        <f t="array" ref="K607">IF(INDEX(РЕ, ROW(P605)) = "", "", INDEX(РЕ, ROW(P605)))</f>
        <v/>
      </c>
      <c r="L607" s="119" t="str" cm="1">
        <f t="array" ref="L607">IF(INDEX(Класс, ROW(S605)) = "", "", INDEX(Класс, ROW(S605)))</f>
        <v/>
      </c>
      <c r="M607" s="119" t="str" cm="1">
        <f t="array" ref="M607">IF(INDEX(Установленная_мощность, ROW(U605)) = "", "", INDEX(Установленная_мощность, ROW(U605)))</f>
        <v/>
      </c>
      <c r="N607" s="119" t="str" cm="1">
        <f t="array" ref="N607">IF(INDEX(Расчетный_ток, ROW(V605)) = "", "", INDEX(Расчетный_ток, ROW(V605)))</f>
        <v/>
      </c>
      <c r="O607" s="119" t="str" cm="1">
        <f t="array" ref="O607">IF(INDEX(Наименование_потребителя, ROW(W605)) = "", "", INDEX(Наименование_потребителя, ROW(W605)))</f>
        <v/>
      </c>
      <c r="P607" s="119" t="str" cm="1">
        <f t="array" ref="P607">IF(INDEX(Условное_обозначение, ROW(X605)) = "", "", INDEX(Условное_обозначение, ROW(X605)))</f>
        <v/>
      </c>
    </row>
    <row r="608" spans="1:16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IF(INDEX(Тип, ROW(H606)) = "", "", INDEX(Тип, ROW(H606)))</f>
        <v/>
      </c>
      <c r="D608" s="119" t="str" cm="1">
        <f t="array" ref="D608">IF(INDEX(Автомат, ROW(I606)) = "", "", INDEX(Автомат, ROW(I606)))</f>
        <v/>
      </c>
      <c r="E608" s="119" t="str" cm="1">
        <f t="array" ref="E608">IF(INDEX(Производитель, ROW(J606)) = "", "", INDEX(Производитель, ROW(J606)))</f>
        <v/>
      </c>
      <c r="F608" s="119" t="str" cm="1">
        <f t="array" ref="F608">IF(INDEX(Номинал, ROW(K606)) = "", "", INDEX(Номинал, ROW(K606)))</f>
        <v/>
      </c>
      <c r="G608" s="119" t="str" cm="1">
        <f t="array" ref="G608">IF(INDEX(Ток_утечки_УЗО, ROW(L606)) = "", "", INDEX(Ток_утечки_УЗО, ROW(L606)))</f>
        <v/>
      </c>
      <c r="H608" s="119" t="str" cm="1">
        <f t="array" ref="H608">IF(INDEX(Марка_кабеля, ROW(M606)) = "", "", INDEX(Марка_кабеля, ROW(M606)))</f>
        <v/>
      </c>
      <c r="I608" s="119" t="str" cm="1">
        <f t="array" ref="I608">IF(INDEX(Сечение, ROW(N606)) = "", "", INDEX(Сечение, ROW(N606)))</f>
        <v/>
      </c>
      <c r="J608" s="119" t="str" cm="1">
        <f t="array" ref="J608">IF(INDEX(Фаза, ROW(O606)) = "", "", INDEX(Фаза, ROW(O606)))</f>
        <v/>
      </c>
      <c r="K608" s="119" t="str" cm="1">
        <f t="array" ref="K608">IF(INDEX(РЕ, ROW(P606)) = "", "", INDEX(РЕ, ROW(P606)))</f>
        <v/>
      </c>
      <c r="L608" s="119" t="str" cm="1">
        <f t="array" ref="L608">IF(INDEX(Класс, ROW(S606)) = "", "", INDEX(Класс, ROW(S606)))</f>
        <v/>
      </c>
      <c r="M608" s="119" t="str" cm="1">
        <f t="array" ref="M608">IF(INDEX(Установленная_мощность, ROW(U606)) = "", "", INDEX(Установленная_мощность, ROW(U606)))</f>
        <v/>
      </c>
      <c r="N608" s="119" t="str" cm="1">
        <f t="array" ref="N608">IF(INDEX(Расчетный_ток, ROW(V606)) = "", "", INDEX(Расчетный_ток, ROW(V606)))</f>
        <v/>
      </c>
      <c r="O608" s="119" t="str" cm="1">
        <f t="array" ref="O608">IF(INDEX(Наименование_потребителя, ROW(W606)) = "", "", INDEX(Наименование_потребителя, ROW(W606)))</f>
        <v/>
      </c>
      <c r="P608" s="119" t="str" cm="1">
        <f t="array" ref="P608">IF(INDEX(Условное_обозначение, ROW(X606)) = "", "", INDEX(Условное_обозначение, ROW(X606)))</f>
        <v/>
      </c>
    </row>
    <row r="609" spans="1:16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IF(INDEX(Тип, ROW(H607)) = "", "", INDEX(Тип, ROW(H607)))</f>
        <v/>
      </c>
      <c r="D609" s="119" t="str" cm="1">
        <f t="array" ref="D609">IF(INDEX(Автомат, ROW(I607)) = "", "", INDEX(Автомат, ROW(I607)))</f>
        <v/>
      </c>
      <c r="E609" s="119" t="str" cm="1">
        <f t="array" ref="E609">IF(INDEX(Производитель, ROW(J607)) = "", "", INDEX(Производитель, ROW(J607)))</f>
        <v/>
      </c>
      <c r="F609" s="119" t="str" cm="1">
        <f t="array" ref="F609">IF(INDEX(Номинал, ROW(K607)) = "", "", INDEX(Номинал, ROW(K607)))</f>
        <v/>
      </c>
      <c r="G609" s="119" t="str" cm="1">
        <f t="array" ref="G609">IF(INDEX(Ток_утечки_УЗО, ROW(L607)) = "", "", INDEX(Ток_утечки_УЗО, ROW(L607)))</f>
        <v/>
      </c>
      <c r="H609" s="119" t="str" cm="1">
        <f t="array" ref="H609">IF(INDEX(Марка_кабеля, ROW(M607)) = "", "", INDEX(Марка_кабеля, ROW(M607)))</f>
        <v/>
      </c>
      <c r="I609" s="119" t="str" cm="1">
        <f t="array" ref="I609">IF(INDEX(Сечение, ROW(N607)) = "", "", INDEX(Сечение, ROW(N607)))</f>
        <v/>
      </c>
      <c r="J609" s="119" t="str" cm="1">
        <f t="array" ref="J609">IF(INDEX(Фаза, ROW(O607)) = "", "", INDEX(Фаза, ROW(O607)))</f>
        <v/>
      </c>
      <c r="K609" s="119" t="str" cm="1">
        <f t="array" ref="K609">IF(INDEX(РЕ, ROW(P607)) = "", "", INDEX(РЕ, ROW(P607)))</f>
        <v/>
      </c>
      <c r="L609" s="119" t="str" cm="1">
        <f t="array" ref="L609">IF(INDEX(Класс, ROW(S607)) = "", "", INDEX(Класс, ROW(S607)))</f>
        <v/>
      </c>
      <c r="M609" s="119" t="str" cm="1">
        <f t="array" ref="M609">IF(INDEX(Установленная_мощность, ROW(U607)) = "", "", INDEX(Установленная_мощность, ROW(U607)))</f>
        <v/>
      </c>
      <c r="N609" s="119" t="str" cm="1">
        <f t="array" ref="N609">IF(INDEX(Расчетный_ток, ROW(V607)) = "", "", INDEX(Расчетный_ток, ROW(V607)))</f>
        <v/>
      </c>
      <c r="O609" s="119" t="str" cm="1">
        <f t="array" ref="O609">IF(INDEX(Наименование_потребителя, ROW(W607)) = "", "", INDEX(Наименование_потребителя, ROW(W607)))</f>
        <v/>
      </c>
      <c r="P609" s="119" t="str" cm="1">
        <f t="array" ref="P609">IF(INDEX(Условное_обозначение, ROW(X607)) = "", "", INDEX(Условное_обозначение, ROW(X607)))</f>
        <v/>
      </c>
    </row>
    <row r="610" spans="1:16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IF(INDEX(Тип, ROW(H608)) = "", "", INDEX(Тип, ROW(H608)))</f>
        <v/>
      </c>
      <c r="D610" s="119" t="str" cm="1">
        <f t="array" ref="D610">IF(INDEX(Автомат, ROW(I608)) = "", "", INDEX(Автомат, ROW(I608)))</f>
        <v/>
      </c>
      <c r="E610" s="119" t="str" cm="1">
        <f t="array" ref="E610">IF(INDEX(Производитель, ROW(J608)) = "", "", INDEX(Производитель, ROW(J608)))</f>
        <v/>
      </c>
      <c r="F610" s="119" t="str" cm="1">
        <f t="array" ref="F610">IF(INDEX(Номинал, ROW(K608)) = "", "", INDEX(Номинал, ROW(K608)))</f>
        <v/>
      </c>
      <c r="G610" s="119" t="str" cm="1">
        <f t="array" ref="G610">IF(INDEX(Ток_утечки_УЗО, ROW(L608)) = "", "", INDEX(Ток_утечки_УЗО, ROW(L608)))</f>
        <v/>
      </c>
      <c r="H610" s="119" t="str" cm="1">
        <f t="array" ref="H610">IF(INDEX(Марка_кабеля, ROW(M608)) = "", "", INDEX(Марка_кабеля, ROW(M608)))</f>
        <v/>
      </c>
      <c r="I610" s="119" t="str" cm="1">
        <f t="array" ref="I610">IF(INDEX(Сечение, ROW(N608)) = "", "", INDEX(Сечение, ROW(N608)))</f>
        <v/>
      </c>
      <c r="J610" s="119" t="str" cm="1">
        <f t="array" ref="J610">IF(INDEX(Фаза, ROW(O608)) = "", "", INDEX(Фаза, ROW(O608)))</f>
        <v/>
      </c>
      <c r="K610" s="119" t="str" cm="1">
        <f t="array" ref="K610">IF(INDEX(РЕ, ROW(P608)) = "", "", INDEX(РЕ, ROW(P608)))</f>
        <v/>
      </c>
      <c r="L610" s="119" t="str" cm="1">
        <f t="array" ref="L610">IF(INDEX(Класс, ROW(S608)) = "", "", INDEX(Класс, ROW(S608)))</f>
        <v/>
      </c>
      <c r="M610" s="119" t="str" cm="1">
        <f t="array" ref="M610">IF(INDEX(Установленная_мощность, ROW(U608)) = "", "", INDEX(Установленная_мощность, ROW(U608)))</f>
        <v/>
      </c>
      <c r="N610" s="119" t="str" cm="1">
        <f t="array" ref="N610">IF(INDEX(Расчетный_ток, ROW(V608)) = "", "", INDEX(Расчетный_ток, ROW(V608)))</f>
        <v/>
      </c>
      <c r="O610" s="119" t="str" cm="1">
        <f t="array" ref="O610">IF(INDEX(Наименование_потребителя, ROW(W608)) = "", "", INDEX(Наименование_потребителя, ROW(W608)))</f>
        <v/>
      </c>
      <c r="P610" s="119" t="str" cm="1">
        <f t="array" ref="P610">IF(INDEX(Условное_обозначение, ROW(X608)) = "", "", INDEX(Условное_обозначение, ROW(X608)))</f>
        <v/>
      </c>
    </row>
    <row r="611" spans="1:16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IF(INDEX(Тип, ROW(H609)) = "", "", INDEX(Тип, ROW(H609)))</f>
        <v/>
      </c>
      <c r="D611" s="119" t="str" cm="1">
        <f t="array" ref="D611">IF(INDEX(Автомат, ROW(I609)) = "", "", INDEX(Автомат, ROW(I609)))</f>
        <v/>
      </c>
      <c r="E611" s="119" t="str" cm="1">
        <f t="array" ref="E611">IF(INDEX(Производитель, ROW(J609)) = "", "", INDEX(Производитель, ROW(J609)))</f>
        <v/>
      </c>
      <c r="F611" s="119" t="str" cm="1">
        <f t="array" ref="F611">IF(INDEX(Номинал, ROW(K609)) = "", "", INDEX(Номинал, ROW(K609)))</f>
        <v/>
      </c>
      <c r="G611" s="119" t="str" cm="1">
        <f t="array" ref="G611">IF(INDEX(Ток_утечки_УЗО, ROW(L609)) = "", "", INDEX(Ток_утечки_УЗО, ROW(L609)))</f>
        <v/>
      </c>
      <c r="H611" s="119" t="str" cm="1">
        <f t="array" ref="H611">IF(INDEX(Марка_кабеля, ROW(M609)) = "", "", INDEX(Марка_кабеля, ROW(M609)))</f>
        <v/>
      </c>
      <c r="I611" s="119" t="str" cm="1">
        <f t="array" ref="I611">IF(INDEX(Сечение, ROW(N609)) = "", "", INDEX(Сечение, ROW(N609)))</f>
        <v/>
      </c>
      <c r="J611" s="119" t="str" cm="1">
        <f t="array" ref="J611">IF(INDEX(Фаза, ROW(O609)) = "", "", INDEX(Фаза, ROW(O609)))</f>
        <v/>
      </c>
      <c r="K611" s="119" t="str" cm="1">
        <f t="array" ref="K611">IF(INDEX(РЕ, ROW(P609)) = "", "", INDEX(РЕ, ROW(P609)))</f>
        <v/>
      </c>
      <c r="L611" s="119" t="str" cm="1">
        <f t="array" ref="L611">IF(INDEX(Класс, ROW(S609)) = "", "", INDEX(Класс, ROW(S609)))</f>
        <v/>
      </c>
      <c r="M611" s="119" t="str" cm="1">
        <f t="array" ref="M611">IF(INDEX(Установленная_мощность, ROW(U609)) = "", "", INDEX(Установленная_мощность, ROW(U609)))</f>
        <v/>
      </c>
      <c r="N611" s="119" t="str" cm="1">
        <f t="array" ref="N611">IF(INDEX(Расчетный_ток, ROW(V609)) = "", "", INDEX(Расчетный_ток, ROW(V609)))</f>
        <v/>
      </c>
      <c r="O611" s="119" t="str" cm="1">
        <f t="array" ref="O611">IF(INDEX(Наименование_потребителя, ROW(W609)) = "", "", INDEX(Наименование_потребителя, ROW(W609)))</f>
        <v/>
      </c>
      <c r="P611" s="119" t="str" cm="1">
        <f t="array" ref="P611">IF(INDEX(Условное_обозначение, ROW(X609)) = "", "", INDEX(Условное_обозначение, ROW(X609)))</f>
        <v/>
      </c>
    </row>
    <row r="612" spans="1:16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IF(INDEX(Тип, ROW(H610)) = "", "", INDEX(Тип, ROW(H610)))</f>
        <v/>
      </c>
      <c r="D612" s="119" t="str" cm="1">
        <f t="array" ref="D612">IF(INDEX(Автомат, ROW(I610)) = "", "", INDEX(Автомат, ROW(I610)))</f>
        <v/>
      </c>
      <c r="E612" s="119" t="str" cm="1">
        <f t="array" ref="E612">IF(INDEX(Производитель, ROW(J610)) = "", "", INDEX(Производитель, ROW(J610)))</f>
        <v/>
      </c>
      <c r="F612" s="119" t="str" cm="1">
        <f t="array" ref="F612">IF(INDEX(Номинал, ROW(K610)) = "", "", INDEX(Номинал, ROW(K610)))</f>
        <v/>
      </c>
      <c r="G612" s="119" t="str" cm="1">
        <f t="array" ref="G612">IF(INDEX(Ток_утечки_УЗО, ROW(L610)) = "", "", INDEX(Ток_утечки_УЗО, ROW(L610)))</f>
        <v/>
      </c>
      <c r="H612" s="119" t="str" cm="1">
        <f t="array" ref="H612">IF(INDEX(Марка_кабеля, ROW(M610)) = "", "", INDEX(Марка_кабеля, ROW(M610)))</f>
        <v/>
      </c>
      <c r="I612" s="119" t="str" cm="1">
        <f t="array" ref="I612">IF(INDEX(Сечение, ROW(N610)) = "", "", INDEX(Сечение, ROW(N610)))</f>
        <v/>
      </c>
      <c r="J612" s="119" t="str" cm="1">
        <f t="array" ref="J612">IF(INDEX(Фаза, ROW(O610)) = "", "", INDEX(Фаза, ROW(O610)))</f>
        <v/>
      </c>
      <c r="K612" s="119" t="str" cm="1">
        <f t="array" ref="K612">IF(INDEX(РЕ, ROW(P610)) = "", "", INDEX(РЕ, ROW(P610)))</f>
        <v/>
      </c>
      <c r="L612" s="119" t="str" cm="1">
        <f t="array" ref="L612">IF(INDEX(Класс, ROW(S610)) = "", "", INDEX(Класс, ROW(S610)))</f>
        <v/>
      </c>
      <c r="M612" s="119" t="str" cm="1">
        <f t="array" ref="M612">IF(INDEX(Установленная_мощность, ROW(U610)) = "", "", INDEX(Установленная_мощность, ROW(U610)))</f>
        <v/>
      </c>
      <c r="N612" s="119" t="str" cm="1">
        <f t="array" ref="N612">IF(INDEX(Расчетный_ток, ROW(V610)) = "", "", INDEX(Расчетный_ток, ROW(V610)))</f>
        <v/>
      </c>
      <c r="O612" s="119" t="str" cm="1">
        <f t="array" ref="O612">IF(INDEX(Наименование_потребителя, ROW(W610)) = "", "", INDEX(Наименование_потребителя, ROW(W610)))</f>
        <v/>
      </c>
      <c r="P612" s="119" t="str" cm="1">
        <f t="array" ref="P612">IF(INDEX(Условное_обозначение, ROW(X610)) = "", "", INDEX(Условное_обозначение, ROW(X610)))</f>
        <v/>
      </c>
    </row>
    <row r="613" spans="1:16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IF(INDEX(Тип, ROW(H611)) = "", "", INDEX(Тип, ROW(H611)))</f>
        <v/>
      </c>
      <c r="D613" s="119" t="str" cm="1">
        <f t="array" ref="D613">IF(INDEX(Автомат, ROW(I611)) = "", "", INDEX(Автомат, ROW(I611)))</f>
        <v/>
      </c>
      <c r="E613" s="119" t="str" cm="1">
        <f t="array" ref="E613">IF(INDEX(Производитель, ROW(J611)) = "", "", INDEX(Производитель, ROW(J611)))</f>
        <v/>
      </c>
      <c r="F613" s="119" t="str" cm="1">
        <f t="array" ref="F613">IF(INDEX(Номинал, ROW(K611)) = "", "", INDEX(Номинал, ROW(K611)))</f>
        <v/>
      </c>
      <c r="G613" s="119" t="str" cm="1">
        <f t="array" ref="G613">IF(INDEX(Ток_утечки_УЗО, ROW(L611)) = "", "", INDEX(Ток_утечки_УЗО, ROW(L611)))</f>
        <v/>
      </c>
      <c r="H613" s="119" t="str" cm="1">
        <f t="array" ref="H613">IF(INDEX(Марка_кабеля, ROW(M611)) = "", "", INDEX(Марка_кабеля, ROW(M611)))</f>
        <v/>
      </c>
      <c r="I613" s="119" t="str" cm="1">
        <f t="array" ref="I613">IF(INDEX(Сечение, ROW(N611)) = "", "", INDEX(Сечение, ROW(N611)))</f>
        <v/>
      </c>
      <c r="J613" s="119" t="str" cm="1">
        <f t="array" ref="J613">IF(INDEX(Фаза, ROW(O611)) = "", "", INDEX(Фаза, ROW(O611)))</f>
        <v/>
      </c>
      <c r="K613" s="119" t="str" cm="1">
        <f t="array" ref="K613">IF(INDEX(РЕ, ROW(P611)) = "", "", INDEX(РЕ, ROW(P611)))</f>
        <v/>
      </c>
      <c r="L613" s="119" t="str" cm="1">
        <f t="array" ref="L613">IF(INDEX(Класс, ROW(S611)) = "", "", INDEX(Класс, ROW(S611)))</f>
        <v/>
      </c>
      <c r="M613" s="119" t="str" cm="1">
        <f t="array" ref="M613">IF(INDEX(Установленная_мощность, ROW(U611)) = "", "", INDEX(Установленная_мощность, ROW(U611)))</f>
        <v/>
      </c>
      <c r="N613" s="119" t="str" cm="1">
        <f t="array" ref="N613">IF(INDEX(Расчетный_ток, ROW(V611)) = "", "", INDEX(Расчетный_ток, ROW(V611)))</f>
        <v/>
      </c>
      <c r="O613" s="119" t="str" cm="1">
        <f t="array" ref="O613">IF(INDEX(Наименование_потребителя, ROW(W611)) = "", "", INDEX(Наименование_потребителя, ROW(W611)))</f>
        <v/>
      </c>
      <c r="P613" s="119" t="str" cm="1">
        <f t="array" ref="P613">IF(INDEX(Условное_обозначение, ROW(X611)) = "", "", INDEX(Условное_обозначение, ROW(X611)))</f>
        <v/>
      </c>
    </row>
    <row r="614" spans="1:16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IF(INDEX(Тип, ROW(H612)) = "", "", INDEX(Тип, ROW(H612)))</f>
        <v/>
      </c>
      <c r="D614" s="119" t="str" cm="1">
        <f t="array" ref="D614">IF(INDEX(Автомат, ROW(I612)) = "", "", INDEX(Автомат, ROW(I612)))</f>
        <v/>
      </c>
      <c r="E614" s="119" t="str" cm="1">
        <f t="array" ref="E614">IF(INDEX(Производитель, ROW(J612)) = "", "", INDEX(Производитель, ROW(J612)))</f>
        <v/>
      </c>
      <c r="F614" s="119" t="str" cm="1">
        <f t="array" ref="F614">IF(INDEX(Номинал, ROW(K612)) = "", "", INDEX(Номинал, ROW(K612)))</f>
        <v/>
      </c>
      <c r="G614" s="119" t="str" cm="1">
        <f t="array" ref="G614">IF(INDEX(Ток_утечки_УЗО, ROW(L612)) = "", "", INDEX(Ток_утечки_УЗО, ROW(L612)))</f>
        <v/>
      </c>
      <c r="H614" s="119" t="str" cm="1">
        <f t="array" ref="H614">IF(INDEX(Марка_кабеля, ROW(M612)) = "", "", INDEX(Марка_кабеля, ROW(M612)))</f>
        <v/>
      </c>
      <c r="I614" s="119" t="str" cm="1">
        <f t="array" ref="I614">IF(INDEX(Сечение, ROW(N612)) = "", "", INDEX(Сечение, ROW(N612)))</f>
        <v/>
      </c>
      <c r="J614" s="119" t="str" cm="1">
        <f t="array" ref="J614">IF(INDEX(Фаза, ROW(O612)) = "", "", INDEX(Фаза, ROW(O612)))</f>
        <v/>
      </c>
      <c r="K614" s="119" t="str" cm="1">
        <f t="array" ref="K614">IF(INDEX(РЕ, ROW(P612)) = "", "", INDEX(РЕ, ROW(P612)))</f>
        <v/>
      </c>
      <c r="L614" s="119" t="str" cm="1">
        <f t="array" ref="L614">IF(INDEX(Класс, ROW(S612)) = "", "", INDEX(Класс, ROW(S612)))</f>
        <v/>
      </c>
      <c r="M614" s="119" t="str" cm="1">
        <f t="array" ref="M614">IF(INDEX(Установленная_мощность, ROW(U612)) = "", "", INDEX(Установленная_мощность, ROW(U612)))</f>
        <v/>
      </c>
      <c r="N614" s="119" t="str" cm="1">
        <f t="array" ref="N614">IF(INDEX(Расчетный_ток, ROW(V612)) = "", "", INDEX(Расчетный_ток, ROW(V612)))</f>
        <v/>
      </c>
      <c r="O614" s="119" t="str" cm="1">
        <f t="array" ref="O614">IF(INDEX(Наименование_потребителя, ROW(W612)) = "", "", INDEX(Наименование_потребителя, ROW(W612)))</f>
        <v/>
      </c>
      <c r="P614" s="119" t="str" cm="1">
        <f t="array" ref="P614">IF(INDEX(Условное_обозначение, ROW(X612)) = "", "", INDEX(Условное_обозначение, ROW(X612)))</f>
        <v/>
      </c>
    </row>
    <row r="615" spans="1:16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IF(INDEX(Тип, ROW(H613)) = "", "", INDEX(Тип, ROW(H613)))</f>
        <v/>
      </c>
      <c r="D615" s="119" t="str" cm="1">
        <f t="array" ref="D615">IF(INDEX(Автомат, ROW(I613)) = "", "", INDEX(Автомат, ROW(I613)))</f>
        <v/>
      </c>
      <c r="E615" s="119" t="str" cm="1">
        <f t="array" ref="E615">IF(INDEX(Производитель, ROW(J613)) = "", "", INDEX(Производитель, ROW(J613)))</f>
        <v/>
      </c>
      <c r="F615" s="119" t="str" cm="1">
        <f t="array" ref="F615">IF(INDEX(Номинал, ROW(K613)) = "", "", INDEX(Номинал, ROW(K613)))</f>
        <v/>
      </c>
      <c r="G615" s="119" t="str" cm="1">
        <f t="array" ref="G615">IF(INDEX(Ток_утечки_УЗО, ROW(L613)) = "", "", INDEX(Ток_утечки_УЗО, ROW(L613)))</f>
        <v/>
      </c>
      <c r="H615" s="119" t="str" cm="1">
        <f t="array" ref="H615">IF(INDEX(Марка_кабеля, ROW(M613)) = "", "", INDEX(Марка_кабеля, ROW(M613)))</f>
        <v/>
      </c>
      <c r="I615" s="119" t="str" cm="1">
        <f t="array" ref="I615">IF(INDEX(Сечение, ROW(N613)) = "", "", INDEX(Сечение, ROW(N613)))</f>
        <v/>
      </c>
      <c r="J615" s="119" t="str" cm="1">
        <f t="array" ref="J615">IF(INDEX(Фаза, ROW(O613)) = "", "", INDEX(Фаза, ROW(O613)))</f>
        <v/>
      </c>
      <c r="K615" s="119" t="str" cm="1">
        <f t="array" ref="K615">IF(INDEX(РЕ, ROW(P613)) = "", "", INDEX(РЕ, ROW(P613)))</f>
        <v/>
      </c>
      <c r="L615" s="119" t="str" cm="1">
        <f t="array" ref="L615">IF(INDEX(Класс, ROW(S613)) = "", "", INDEX(Класс, ROW(S613)))</f>
        <v/>
      </c>
      <c r="M615" s="119" t="str" cm="1">
        <f t="array" ref="M615">IF(INDEX(Установленная_мощность, ROW(U613)) = "", "", INDEX(Установленная_мощность, ROW(U613)))</f>
        <v/>
      </c>
      <c r="N615" s="119" t="str" cm="1">
        <f t="array" ref="N615">IF(INDEX(Расчетный_ток, ROW(V613)) = "", "", INDEX(Расчетный_ток, ROW(V613)))</f>
        <v/>
      </c>
      <c r="O615" s="119" t="str" cm="1">
        <f t="array" ref="O615">IF(INDEX(Наименование_потребителя, ROW(W613)) = "", "", INDEX(Наименование_потребителя, ROW(W613)))</f>
        <v/>
      </c>
      <c r="P615" s="119" t="str" cm="1">
        <f t="array" ref="P615">IF(INDEX(Условное_обозначение, ROW(X613)) = "", "", INDEX(Условное_обозначение, ROW(X613)))</f>
        <v/>
      </c>
    </row>
    <row r="616" spans="1:16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IF(INDEX(Тип, ROW(H614)) = "", "", INDEX(Тип, ROW(H614)))</f>
        <v/>
      </c>
      <c r="D616" s="119" t="str" cm="1">
        <f t="array" ref="D616">IF(INDEX(Автомат, ROW(I614)) = "", "", INDEX(Автомат, ROW(I614)))</f>
        <v/>
      </c>
      <c r="E616" s="119" t="str" cm="1">
        <f t="array" ref="E616">IF(INDEX(Производитель, ROW(J614)) = "", "", INDEX(Производитель, ROW(J614)))</f>
        <v/>
      </c>
      <c r="F616" s="119" t="str" cm="1">
        <f t="array" ref="F616">IF(INDEX(Номинал, ROW(K614)) = "", "", INDEX(Номинал, ROW(K614)))</f>
        <v/>
      </c>
      <c r="G616" s="119" t="str" cm="1">
        <f t="array" ref="G616">IF(INDEX(Ток_утечки_УЗО, ROW(L614)) = "", "", INDEX(Ток_утечки_УЗО, ROW(L614)))</f>
        <v/>
      </c>
      <c r="H616" s="119" t="str" cm="1">
        <f t="array" ref="H616">IF(INDEX(Марка_кабеля, ROW(M614)) = "", "", INDEX(Марка_кабеля, ROW(M614)))</f>
        <v/>
      </c>
      <c r="I616" s="119" t="str" cm="1">
        <f t="array" ref="I616">IF(INDEX(Сечение, ROW(N614)) = "", "", INDEX(Сечение, ROW(N614)))</f>
        <v/>
      </c>
      <c r="J616" s="119" t="str" cm="1">
        <f t="array" ref="J616">IF(INDEX(Фаза, ROW(O614)) = "", "", INDEX(Фаза, ROW(O614)))</f>
        <v/>
      </c>
      <c r="K616" s="119" t="str" cm="1">
        <f t="array" ref="K616">IF(INDEX(РЕ, ROW(P614)) = "", "", INDEX(РЕ, ROW(P614)))</f>
        <v/>
      </c>
      <c r="L616" s="119" t="str" cm="1">
        <f t="array" ref="L616">IF(INDEX(Класс, ROW(S614)) = "", "", INDEX(Класс, ROW(S614)))</f>
        <v/>
      </c>
      <c r="M616" s="119" t="str" cm="1">
        <f t="array" ref="M616">IF(INDEX(Установленная_мощность, ROW(U614)) = "", "", INDEX(Установленная_мощность, ROW(U614)))</f>
        <v/>
      </c>
      <c r="N616" s="119" t="str" cm="1">
        <f t="array" ref="N616">IF(INDEX(Расчетный_ток, ROW(V614)) = "", "", INDEX(Расчетный_ток, ROW(V614)))</f>
        <v/>
      </c>
      <c r="O616" s="119" t="str" cm="1">
        <f t="array" ref="O616">IF(INDEX(Наименование_потребителя, ROW(W614)) = "", "", INDEX(Наименование_потребителя, ROW(W614)))</f>
        <v/>
      </c>
      <c r="P616" s="119" t="str" cm="1">
        <f t="array" ref="P616">IF(INDEX(Условное_обозначение, ROW(X614)) = "", "", INDEX(Условное_обозначение, ROW(X614)))</f>
        <v/>
      </c>
    </row>
    <row r="617" spans="1:16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IF(INDEX(Тип, ROW(H615)) = "", "", INDEX(Тип, ROW(H615)))</f>
        <v/>
      </c>
      <c r="D617" s="119" t="str" cm="1">
        <f t="array" ref="D617">IF(INDEX(Автомат, ROW(I615)) = "", "", INDEX(Автомат, ROW(I615)))</f>
        <v/>
      </c>
      <c r="E617" s="119" t="str" cm="1">
        <f t="array" ref="E617">IF(INDEX(Производитель, ROW(J615)) = "", "", INDEX(Производитель, ROW(J615)))</f>
        <v/>
      </c>
      <c r="F617" s="119" t="str" cm="1">
        <f t="array" ref="F617">IF(INDEX(Номинал, ROW(K615)) = "", "", INDEX(Номинал, ROW(K615)))</f>
        <v/>
      </c>
      <c r="G617" s="119" t="str" cm="1">
        <f t="array" ref="G617">IF(INDEX(Ток_утечки_УЗО, ROW(L615)) = "", "", INDEX(Ток_утечки_УЗО, ROW(L615)))</f>
        <v/>
      </c>
      <c r="H617" s="119" t="str" cm="1">
        <f t="array" ref="H617">IF(INDEX(Марка_кабеля, ROW(M615)) = "", "", INDEX(Марка_кабеля, ROW(M615)))</f>
        <v/>
      </c>
      <c r="I617" s="119" t="str" cm="1">
        <f t="array" ref="I617">IF(INDEX(Сечение, ROW(N615)) = "", "", INDEX(Сечение, ROW(N615)))</f>
        <v/>
      </c>
      <c r="J617" s="119" t="str" cm="1">
        <f t="array" ref="J617">IF(INDEX(Фаза, ROW(O615)) = "", "", INDEX(Фаза, ROW(O615)))</f>
        <v/>
      </c>
      <c r="K617" s="119" t="str" cm="1">
        <f t="array" ref="K617">IF(INDEX(РЕ, ROW(P615)) = "", "", INDEX(РЕ, ROW(P615)))</f>
        <v/>
      </c>
      <c r="L617" s="119" t="str" cm="1">
        <f t="array" ref="L617">IF(INDEX(Класс, ROW(S615)) = "", "", INDEX(Класс, ROW(S615)))</f>
        <v/>
      </c>
      <c r="M617" s="119" t="str" cm="1">
        <f t="array" ref="M617">IF(INDEX(Установленная_мощность, ROW(U615)) = "", "", INDEX(Установленная_мощность, ROW(U615)))</f>
        <v/>
      </c>
      <c r="N617" s="119" t="str" cm="1">
        <f t="array" ref="N617">IF(INDEX(Расчетный_ток, ROW(V615)) = "", "", INDEX(Расчетный_ток, ROW(V615)))</f>
        <v/>
      </c>
      <c r="O617" s="119" t="str" cm="1">
        <f t="array" ref="O617">IF(INDEX(Наименование_потребителя, ROW(W615)) = "", "", INDEX(Наименование_потребителя, ROW(W615)))</f>
        <v/>
      </c>
      <c r="P617" s="119" t="str" cm="1">
        <f t="array" ref="P617">IF(INDEX(Условное_обозначение, ROW(X615)) = "", "", INDEX(Условное_обозначение, ROW(X615)))</f>
        <v/>
      </c>
    </row>
    <row r="618" spans="1:16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IF(INDEX(Тип, ROW(H616)) = "", "", INDEX(Тип, ROW(H616)))</f>
        <v/>
      </c>
      <c r="D618" s="119" t="str" cm="1">
        <f t="array" ref="D618">IF(INDEX(Автомат, ROW(I616)) = "", "", INDEX(Автомат, ROW(I616)))</f>
        <v/>
      </c>
      <c r="E618" s="119" t="str" cm="1">
        <f t="array" ref="E618">IF(INDEX(Производитель, ROW(J616)) = "", "", INDEX(Производитель, ROW(J616)))</f>
        <v/>
      </c>
      <c r="F618" s="119" t="str" cm="1">
        <f t="array" ref="F618">IF(INDEX(Номинал, ROW(K616)) = "", "", INDEX(Номинал, ROW(K616)))</f>
        <v/>
      </c>
      <c r="G618" s="119" t="str" cm="1">
        <f t="array" ref="G618">IF(INDEX(Ток_утечки_УЗО, ROW(L616)) = "", "", INDEX(Ток_утечки_УЗО, ROW(L616)))</f>
        <v/>
      </c>
      <c r="H618" s="119" t="str" cm="1">
        <f t="array" ref="H618">IF(INDEX(Марка_кабеля, ROW(M616)) = "", "", INDEX(Марка_кабеля, ROW(M616)))</f>
        <v/>
      </c>
      <c r="I618" s="119" t="str" cm="1">
        <f t="array" ref="I618">IF(INDEX(Сечение, ROW(N616)) = "", "", INDEX(Сечение, ROW(N616)))</f>
        <v/>
      </c>
      <c r="J618" s="119" t="str" cm="1">
        <f t="array" ref="J618">IF(INDEX(Фаза, ROW(O616)) = "", "", INDEX(Фаза, ROW(O616)))</f>
        <v/>
      </c>
      <c r="K618" s="119" t="str" cm="1">
        <f t="array" ref="K618">IF(INDEX(РЕ, ROW(P616)) = "", "", INDEX(РЕ, ROW(P616)))</f>
        <v/>
      </c>
      <c r="L618" s="119" t="str" cm="1">
        <f t="array" ref="L618">IF(INDEX(Класс, ROW(S616)) = "", "", INDEX(Класс, ROW(S616)))</f>
        <v/>
      </c>
      <c r="M618" s="119" t="str" cm="1">
        <f t="array" ref="M618">IF(INDEX(Установленная_мощность, ROW(U616)) = "", "", INDEX(Установленная_мощность, ROW(U616)))</f>
        <v/>
      </c>
      <c r="N618" s="119" t="str" cm="1">
        <f t="array" ref="N618">IF(INDEX(Расчетный_ток, ROW(V616)) = "", "", INDEX(Расчетный_ток, ROW(V616)))</f>
        <v/>
      </c>
      <c r="O618" s="119" t="str" cm="1">
        <f t="array" ref="O618">IF(INDEX(Наименование_потребителя, ROW(W616)) = "", "", INDEX(Наименование_потребителя, ROW(W616)))</f>
        <v/>
      </c>
      <c r="P618" s="119" t="str" cm="1">
        <f t="array" ref="P618">IF(INDEX(Условное_обозначение, ROW(X616)) = "", "", INDEX(Условное_обозначение, ROW(X616)))</f>
        <v/>
      </c>
    </row>
    <row r="619" spans="1:16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IF(INDEX(Тип, ROW(H617)) = "", "", INDEX(Тип, ROW(H617)))</f>
        <v/>
      </c>
      <c r="D619" s="119" t="str" cm="1">
        <f t="array" ref="D619">IF(INDEX(Автомат, ROW(I617)) = "", "", INDEX(Автомат, ROW(I617)))</f>
        <v/>
      </c>
      <c r="E619" s="119" t="str" cm="1">
        <f t="array" ref="E619">IF(INDEX(Производитель, ROW(J617)) = "", "", INDEX(Производитель, ROW(J617)))</f>
        <v/>
      </c>
      <c r="F619" s="119" t="str" cm="1">
        <f t="array" ref="F619">IF(INDEX(Номинал, ROW(K617)) = "", "", INDEX(Номинал, ROW(K617)))</f>
        <v/>
      </c>
      <c r="G619" s="119" t="str" cm="1">
        <f t="array" ref="G619">IF(INDEX(Ток_утечки_УЗО, ROW(L617)) = "", "", INDEX(Ток_утечки_УЗО, ROW(L617)))</f>
        <v/>
      </c>
      <c r="H619" s="119" t="str" cm="1">
        <f t="array" ref="H619">IF(INDEX(Марка_кабеля, ROW(M617)) = "", "", INDEX(Марка_кабеля, ROW(M617)))</f>
        <v/>
      </c>
      <c r="I619" s="119" t="str" cm="1">
        <f t="array" ref="I619">IF(INDEX(Сечение, ROW(N617)) = "", "", INDEX(Сечение, ROW(N617)))</f>
        <v/>
      </c>
      <c r="J619" s="119" t="str" cm="1">
        <f t="array" ref="J619">IF(INDEX(Фаза, ROW(O617)) = "", "", INDEX(Фаза, ROW(O617)))</f>
        <v/>
      </c>
      <c r="K619" s="119" t="str" cm="1">
        <f t="array" ref="K619">IF(INDEX(РЕ, ROW(P617)) = "", "", INDEX(РЕ, ROW(P617)))</f>
        <v/>
      </c>
      <c r="L619" s="119" t="str" cm="1">
        <f t="array" ref="L619">IF(INDEX(Класс, ROW(S617)) = "", "", INDEX(Класс, ROW(S617)))</f>
        <v/>
      </c>
      <c r="M619" s="119" t="str" cm="1">
        <f t="array" ref="M619">IF(INDEX(Установленная_мощность, ROW(U617)) = "", "", INDEX(Установленная_мощность, ROW(U617)))</f>
        <v/>
      </c>
      <c r="N619" s="119" t="str" cm="1">
        <f t="array" ref="N619">IF(INDEX(Расчетный_ток, ROW(V617)) = "", "", INDEX(Расчетный_ток, ROW(V617)))</f>
        <v/>
      </c>
      <c r="O619" s="119" t="str" cm="1">
        <f t="array" ref="O619">IF(INDEX(Наименование_потребителя, ROW(W617)) = "", "", INDEX(Наименование_потребителя, ROW(W617)))</f>
        <v/>
      </c>
      <c r="P619" s="119" t="str" cm="1">
        <f t="array" ref="P619">IF(INDEX(Условное_обозначение, ROW(X617)) = "", "", INDEX(Условное_обозначение, ROW(X617)))</f>
        <v/>
      </c>
    </row>
    <row r="620" spans="1:16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IF(INDEX(Тип, ROW(H618)) = "", "", INDEX(Тип, ROW(H618)))</f>
        <v/>
      </c>
      <c r="D620" s="119" t="str" cm="1">
        <f t="array" ref="D620">IF(INDEX(Автомат, ROW(I618)) = "", "", INDEX(Автомат, ROW(I618)))</f>
        <v/>
      </c>
      <c r="E620" s="119" t="str" cm="1">
        <f t="array" ref="E620">IF(INDEX(Производитель, ROW(J618)) = "", "", INDEX(Производитель, ROW(J618)))</f>
        <v/>
      </c>
      <c r="F620" s="119" t="str" cm="1">
        <f t="array" ref="F620">IF(INDEX(Номинал, ROW(K618)) = "", "", INDEX(Номинал, ROW(K618)))</f>
        <v/>
      </c>
      <c r="G620" s="119" t="str" cm="1">
        <f t="array" ref="G620">IF(INDEX(Ток_утечки_УЗО, ROW(L618)) = "", "", INDEX(Ток_утечки_УЗО, ROW(L618)))</f>
        <v/>
      </c>
      <c r="H620" s="119" t="str" cm="1">
        <f t="array" ref="H620">IF(INDEX(Марка_кабеля, ROW(M618)) = "", "", INDEX(Марка_кабеля, ROW(M618)))</f>
        <v/>
      </c>
      <c r="I620" s="119" t="str" cm="1">
        <f t="array" ref="I620">IF(INDEX(Сечение, ROW(N618)) = "", "", INDEX(Сечение, ROW(N618)))</f>
        <v/>
      </c>
      <c r="J620" s="119" t="str" cm="1">
        <f t="array" ref="J620">IF(INDEX(Фаза, ROW(O618)) = "", "", INDEX(Фаза, ROW(O618)))</f>
        <v/>
      </c>
      <c r="K620" s="119" t="str" cm="1">
        <f t="array" ref="K620">IF(INDEX(РЕ, ROW(P618)) = "", "", INDEX(РЕ, ROW(P618)))</f>
        <v/>
      </c>
      <c r="L620" s="119" t="str" cm="1">
        <f t="array" ref="L620">IF(INDEX(Класс, ROW(S618)) = "", "", INDEX(Класс, ROW(S618)))</f>
        <v/>
      </c>
      <c r="M620" s="119" t="str" cm="1">
        <f t="array" ref="M620">IF(INDEX(Установленная_мощность, ROW(U618)) = "", "", INDEX(Установленная_мощность, ROW(U618)))</f>
        <v/>
      </c>
      <c r="N620" s="119" t="str" cm="1">
        <f t="array" ref="N620">IF(INDEX(Расчетный_ток, ROW(V618)) = "", "", INDEX(Расчетный_ток, ROW(V618)))</f>
        <v/>
      </c>
      <c r="O620" s="119" t="str" cm="1">
        <f t="array" ref="O620">IF(INDEX(Наименование_потребителя, ROW(W618)) = "", "", INDEX(Наименование_потребителя, ROW(W618)))</f>
        <v/>
      </c>
      <c r="P620" s="119" t="str" cm="1">
        <f t="array" ref="P620">IF(INDEX(Условное_обозначение, ROW(X618)) = "", "", INDEX(Условное_обозначение, ROW(X618)))</f>
        <v/>
      </c>
    </row>
    <row r="621" spans="1:16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IF(INDEX(Тип, ROW(H619)) = "", "", INDEX(Тип, ROW(H619)))</f>
        <v/>
      </c>
      <c r="D621" s="119" t="str" cm="1">
        <f t="array" ref="D621">IF(INDEX(Автомат, ROW(I619)) = "", "", INDEX(Автомат, ROW(I619)))</f>
        <v/>
      </c>
      <c r="E621" s="119" t="str" cm="1">
        <f t="array" ref="E621">IF(INDEX(Производитель, ROW(J619)) = "", "", INDEX(Производитель, ROW(J619)))</f>
        <v/>
      </c>
      <c r="F621" s="119" t="str" cm="1">
        <f t="array" ref="F621">IF(INDEX(Номинал, ROW(K619)) = "", "", INDEX(Номинал, ROW(K619)))</f>
        <v/>
      </c>
      <c r="G621" s="119" t="str" cm="1">
        <f t="array" ref="G621">IF(INDEX(Ток_утечки_УЗО, ROW(L619)) = "", "", INDEX(Ток_утечки_УЗО, ROW(L619)))</f>
        <v/>
      </c>
      <c r="H621" s="119" t="str" cm="1">
        <f t="array" ref="H621">IF(INDEX(Марка_кабеля, ROW(M619)) = "", "", INDEX(Марка_кабеля, ROW(M619)))</f>
        <v/>
      </c>
      <c r="I621" s="119" t="str" cm="1">
        <f t="array" ref="I621">IF(INDEX(Сечение, ROW(N619)) = "", "", INDEX(Сечение, ROW(N619)))</f>
        <v/>
      </c>
      <c r="J621" s="119" t="str" cm="1">
        <f t="array" ref="J621">IF(INDEX(Фаза, ROW(O619)) = "", "", INDEX(Фаза, ROW(O619)))</f>
        <v/>
      </c>
      <c r="K621" s="119" t="str" cm="1">
        <f t="array" ref="K621">IF(INDEX(РЕ, ROW(P619)) = "", "", INDEX(РЕ, ROW(P619)))</f>
        <v/>
      </c>
      <c r="L621" s="119" t="str" cm="1">
        <f t="array" ref="L621">IF(INDEX(Класс, ROW(S619)) = "", "", INDEX(Класс, ROW(S619)))</f>
        <v/>
      </c>
      <c r="M621" s="119" t="str" cm="1">
        <f t="array" ref="M621">IF(INDEX(Установленная_мощность, ROW(U619)) = "", "", INDEX(Установленная_мощность, ROW(U619)))</f>
        <v/>
      </c>
      <c r="N621" s="119" t="str" cm="1">
        <f t="array" ref="N621">IF(INDEX(Расчетный_ток, ROW(V619)) = "", "", INDEX(Расчетный_ток, ROW(V619)))</f>
        <v/>
      </c>
      <c r="O621" s="119" t="str" cm="1">
        <f t="array" ref="O621">IF(INDEX(Наименование_потребителя, ROW(W619)) = "", "", INDEX(Наименование_потребителя, ROW(W619)))</f>
        <v/>
      </c>
      <c r="P621" s="119" t="str" cm="1">
        <f t="array" ref="P621">IF(INDEX(Условное_обозначение, ROW(X619)) = "", "", INDEX(Условное_обозначение, ROW(X619)))</f>
        <v/>
      </c>
    </row>
    <row r="622" spans="1:16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IF(INDEX(Тип, ROW(H620)) = "", "", INDEX(Тип, ROW(H620)))</f>
        <v/>
      </c>
      <c r="D622" s="119" t="str" cm="1">
        <f t="array" ref="D622">IF(INDEX(Автомат, ROW(I620)) = "", "", INDEX(Автомат, ROW(I620)))</f>
        <v/>
      </c>
      <c r="E622" s="119" t="str" cm="1">
        <f t="array" ref="E622">IF(INDEX(Производитель, ROW(J620)) = "", "", INDEX(Производитель, ROW(J620)))</f>
        <v/>
      </c>
      <c r="F622" s="119" t="str" cm="1">
        <f t="array" ref="F622">IF(INDEX(Номинал, ROW(K620)) = "", "", INDEX(Номинал, ROW(K620)))</f>
        <v/>
      </c>
      <c r="G622" s="119" t="str" cm="1">
        <f t="array" ref="G622">IF(INDEX(Ток_утечки_УЗО, ROW(L620)) = "", "", INDEX(Ток_утечки_УЗО, ROW(L620)))</f>
        <v/>
      </c>
      <c r="H622" s="119" t="str" cm="1">
        <f t="array" ref="H622">IF(INDEX(Марка_кабеля, ROW(M620)) = "", "", INDEX(Марка_кабеля, ROW(M620)))</f>
        <v/>
      </c>
      <c r="I622" s="119" t="str" cm="1">
        <f t="array" ref="I622">IF(INDEX(Сечение, ROW(N620)) = "", "", INDEX(Сечение, ROW(N620)))</f>
        <v/>
      </c>
      <c r="J622" s="119" t="str" cm="1">
        <f t="array" ref="J622">IF(INDEX(Фаза, ROW(O620)) = "", "", INDEX(Фаза, ROW(O620)))</f>
        <v/>
      </c>
      <c r="K622" s="119" t="str" cm="1">
        <f t="array" ref="K622">IF(INDEX(РЕ, ROW(P620)) = "", "", INDEX(РЕ, ROW(P620)))</f>
        <v/>
      </c>
      <c r="L622" s="119" t="str" cm="1">
        <f t="array" ref="L622">IF(INDEX(Класс, ROW(S620)) = "", "", INDEX(Класс, ROW(S620)))</f>
        <v/>
      </c>
      <c r="M622" s="119" t="str" cm="1">
        <f t="array" ref="M622">IF(INDEX(Установленная_мощность, ROW(U620)) = "", "", INDEX(Установленная_мощность, ROW(U620)))</f>
        <v/>
      </c>
      <c r="N622" s="119" t="str" cm="1">
        <f t="array" ref="N622">IF(INDEX(Расчетный_ток, ROW(V620)) = "", "", INDEX(Расчетный_ток, ROW(V620)))</f>
        <v/>
      </c>
      <c r="O622" s="119" t="str" cm="1">
        <f t="array" ref="O622">IF(INDEX(Наименование_потребителя, ROW(W620)) = "", "", INDEX(Наименование_потребителя, ROW(W620)))</f>
        <v/>
      </c>
      <c r="P622" s="119" t="str" cm="1">
        <f t="array" ref="P622">IF(INDEX(Условное_обозначение, ROW(X620)) = "", "", INDEX(Условное_обозначение, ROW(X620)))</f>
        <v/>
      </c>
    </row>
    <row r="623" spans="1:16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IF(INDEX(Тип, ROW(H621)) = "", "", INDEX(Тип, ROW(H621)))</f>
        <v/>
      </c>
      <c r="D623" s="119" t="str" cm="1">
        <f t="array" ref="D623">IF(INDEX(Автомат, ROW(I621)) = "", "", INDEX(Автомат, ROW(I621)))</f>
        <v/>
      </c>
      <c r="E623" s="119" t="str" cm="1">
        <f t="array" ref="E623">IF(INDEX(Производитель, ROW(J621)) = "", "", INDEX(Производитель, ROW(J621)))</f>
        <v/>
      </c>
      <c r="F623" s="119" t="str" cm="1">
        <f t="array" ref="F623">IF(INDEX(Номинал, ROW(K621)) = "", "", INDEX(Номинал, ROW(K621)))</f>
        <v/>
      </c>
      <c r="G623" s="119" t="str" cm="1">
        <f t="array" ref="G623">IF(INDEX(Ток_утечки_УЗО, ROW(L621)) = "", "", INDEX(Ток_утечки_УЗО, ROW(L621)))</f>
        <v/>
      </c>
      <c r="H623" s="119" t="str" cm="1">
        <f t="array" ref="H623">IF(INDEX(Марка_кабеля, ROW(M621)) = "", "", INDEX(Марка_кабеля, ROW(M621)))</f>
        <v/>
      </c>
      <c r="I623" s="119" t="str" cm="1">
        <f t="array" ref="I623">IF(INDEX(Сечение, ROW(N621)) = "", "", INDEX(Сечение, ROW(N621)))</f>
        <v/>
      </c>
      <c r="J623" s="119" t="str" cm="1">
        <f t="array" ref="J623">IF(INDEX(Фаза, ROW(O621)) = "", "", INDEX(Фаза, ROW(O621)))</f>
        <v/>
      </c>
      <c r="K623" s="119" t="str" cm="1">
        <f t="array" ref="K623">IF(INDEX(РЕ, ROW(P621)) = "", "", INDEX(РЕ, ROW(P621)))</f>
        <v/>
      </c>
      <c r="L623" s="119" t="str" cm="1">
        <f t="array" ref="L623">IF(INDEX(Класс, ROW(S621)) = "", "", INDEX(Класс, ROW(S621)))</f>
        <v/>
      </c>
      <c r="M623" s="119" t="str" cm="1">
        <f t="array" ref="M623">IF(INDEX(Установленная_мощность, ROW(U621)) = "", "", INDEX(Установленная_мощность, ROW(U621)))</f>
        <v/>
      </c>
      <c r="N623" s="119" t="str" cm="1">
        <f t="array" ref="N623">IF(INDEX(Расчетный_ток, ROW(V621)) = "", "", INDEX(Расчетный_ток, ROW(V621)))</f>
        <v/>
      </c>
      <c r="O623" s="119" t="str" cm="1">
        <f t="array" ref="O623">IF(INDEX(Наименование_потребителя, ROW(W621)) = "", "", INDEX(Наименование_потребителя, ROW(W621)))</f>
        <v/>
      </c>
      <c r="P623" s="119" t="str" cm="1">
        <f t="array" ref="P623">IF(INDEX(Условное_обозначение, ROW(X621)) = "", "", INDEX(Условное_обозначение, ROW(X621)))</f>
        <v/>
      </c>
    </row>
    <row r="624" spans="1:16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IF(INDEX(Тип, ROW(H622)) = "", "", INDEX(Тип, ROW(H622)))</f>
        <v/>
      </c>
      <c r="D624" s="119" t="str" cm="1">
        <f t="array" ref="D624">IF(INDEX(Автомат, ROW(I622)) = "", "", INDEX(Автомат, ROW(I622)))</f>
        <v/>
      </c>
      <c r="E624" s="119" t="str" cm="1">
        <f t="array" ref="E624">IF(INDEX(Производитель, ROW(J622)) = "", "", INDEX(Производитель, ROW(J622)))</f>
        <v/>
      </c>
      <c r="F624" s="119" t="str" cm="1">
        <f t="array" ref="F624">IF(INDEX(Номинал, ROW(K622)) = "", "", INDEX(Номинал, ROW(K622)))</f>
        <v/>
      </c>
      <c r="G624" s="119" t="str" cm="1">
        <f t="array" ref="G624">IF(INDEX(Ток_утечки_УЗО, ROW(L622)) = "", "", INDEX(Ток_утечки_УЗО, ROW(L622)))</f>
        <v/>
      </c>
      <c r="H624" s="119" t="str" cm="1">
        <f t="array" ref="H624">IF(INDEX(Марка_кабеля, ROW(M622)) = "", "", INDEX(Марка_кабеля, ROW(M622)))</f>
        <v/>
      </c>
      <c r="I624" s="119" t="str" cm="1">
        <f t="array" ref="I624">IF(INDEX(Сечение, ROW(N622)) = "", "", INDEX(Сечение, ROW(N622)))</f>
        <v/>
      </c>
      <c r="J624" s="119" t="str" cm="1">
        <f t="array" ref="J624">IF(INDEX(Фаза, ROW(O622)) = "", "", INDEX(Фаза, ROW(O622)))</f>
        <v/>
      </c>
      <c r="K624" s="119" t="str" cm="1">
        <f t="array" ref="K624">IF(INDEX(РЕ, ROW(P622)) = "", "", INDEX(РЕ, ROW(P622)))</f>
        <v/>
      </c>
      <c r="L624" s="119" t="str" cm="1">
        <f t="array" ref="L624">IF(INDEX(Класс, ROW(S622)) = "", "", INDEX(Класс, ROW(S622)))</f>
        <v/>
      </c>
      <c r="M624" s="119" t="str" cm="1">
        <f t="array" ref="M624">IF(INDEX(Установленная_мощность, ROW(U622)) = "", "", INDEX(Установленная_мощность, ROW(U622)))</f>
        <v/>
      </c>
      <c r="N624" s="119" t="str" cm="1">
        <f t="array" ref="N624">IF(INDEX(Расчетный_ток, ROW(V622)) = "", "", INDEX(Расчетный_ток, ROW(V622)))</f>
        <v/>
      </c>
      <c r="O624" s="119" t="str" cm="1">
        <f t="array" ref="O624">IF(INDEX(Наименование_потребителя, ROW(W622)) = "", "", INDEX(Наименование_потребителя, ROW(W622)))</f>
        <v/>
      </c>
      <c r="P624" s="119" t="str" cm="1">
        <f t="array" ref="P624">IF(INDEX(Условное_обозначение, ROW(X622)) = "", "", INDEX(Условное_обозначение, ROW(X622)))</f>
        <v/>
      </c>
    </row>
    <row r="625" spans="1:16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IF(INDEX(Тип, ROW(H623)) = "", "", INDEX(Тип, ROW(H623)))</f>
        <v/>
      </c>
      <c r="D625" s="119" t="str" cm="1">
        <f t="array" ref="D625">IF(INDEX(Автомат, ROW(I623)) = "", "", INDEX(Автомат, ROW(I623)))</f>
        <v/>
      </c>
      <c r="E625" s="119" t="str" cm="1">
        <f t="array" ref="E625">IF(INDEX(Производитель, ROW(J623)) = "", "", INDEX(Производитель, ROW(J623)))</f>
        <v/>
      </c>
      <c r="F625" s="119" t="str" cm="1">
        <f t="array" ref="F625">IF(INDEX(Номинал, ROW(K623)) = "", "", INDEX(Номинал, ROW(K623)))</f>
        <v/>
      </c>
      <c r="G625" s="119" t="str" cm="1">
        <f t="array" ref="G625">IF(INDEX(Ток_утечки_УЗО, ROW(L623)) = "", "", INDEX(Ток_утечки_УЗО, ROW(L623)))</f>
        <v/>
      </c>
      <c r="H625" s="119" t="str" cm="1">
        <f t="array" ref="H625">IF(INDEX(Марка_кабеля, ROW(M623)) = "", "", INDEX(Марка_кабеля, ROW(M623)))</f>
        <v/>
      </c>
      <c r="I625" s="119" t="str" cm="1">
        <f t="array" ref="I625">IF(INDEX(Сечение, ROW(N623)) = "", "", INDEX(Сечение, ROW(N623)))</f>
        <v/>
      </c>
      <c r="J625" s="119" t="str" cm="1">
        <f t="array" ref="J625">IF(INDEX(Фаза, ROW(O623)) = "", "", INDEX(Фаза, ROW(O623)))</f>
        <v/>
      </c>
      <c r="K625" s="119" t="str" cm="1">
        <f t="array" ref="K625">IF(INDEX(РЕ, ROW(P623)) = "", "", INDEX(РЕ, ROW(P623)))</f>
        <v/>
      </c>
      <c r="L625" s="119" t="str" cm="1">
        <f t="array" ref="L625">IF(INDEX(Класс, ROW(S623)) = "", "", INDEX(Класс, ROW(S623)))</f>
        <v/>
      </c>
      <c r="M625" s="119" t="str" cm="1">
        <f t="array" ref="M625">IF(INDEX(Установленная_мощность, ROW(U623)) = "", "", INDEX(Установленная_мощность, ROW(U623)))</f>
        <v/>
      </c>
      <c r="N625" s="119" t="str" cm="1">
        <f t="array" ref="N625">IF(INDEX(Расчетный_ток, ROW(V623)) = "", "", INDEX(Расчетный_ток, ROW(V623)))</f>
        <v/>
      </c>
      <c r="O625" s="119" t="str" cm="1">
        <f t="array" ref="O625">IF(INDEX(Наименование_потребителя, ROW(W623)) = "", "", INDEX(Наименование_потребителя, ROW(W623)))</f>
        <v/>
      </c>
      <c r="P625" s="119" t="str" cm="1">
        <f t="array" ref="P625">IF(INDEX(Условное_обозначение, ROW(X623)) = "", "", INDEX(Условное_обозначение, ROW(X623)))</f>
        <v/>
      </c>
    </row>
    <row r="626" spans="1:16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IF(INDEX(Тип, ROW(H624)) = "", "", INDEX(Тип, ROW(H624)))</f>
        <v/>
      </c>
      <c r="D626" s="119" t="str" cm="1">
        <f t="array" ref="D626">IF(INDEX(Автомат, ROW(I624)) = "", "", INDEX(Автомат, ROW(I624)))</f>
        <v/>
      </c>
      <c r="E626" s="119" t="str" cm="1">
        <f t="array" ref="E626">IF(INDEX(Производитель, ROW(J624)) = "", "", INDEX(Производитель, ROW(J624)))</f>
        <v/>
      </c>
      <c r="F626" s="119" t="str" cm="1">
        <f t="array" ref="F626">IF(INDEX(Номинал, ROW(K624)) = "", "", INDEX(Номинал, ROW(K624)))</f>
        <v/>
      </c>
      <c r="G626" s="119" t="str" cm="1">
        <f t="array" ref="G626">IF(INDEX(Ток_утечки_УЗО, ROW(L624)) = "", "", INDEX(Ток_утечки_УЗО, ROW(L624)))</f>
        <v/>
      </c>
      <c r="H626" s="119" t="str" cm="1">
        <f t="array" ref="H626">IF(INDEX(Марка_кабеля, ROW(M624)) = "", "", INDEX(Марка_кабеля, ROW(M624)))</f>
        <v/>
      </c>
      <c r="I626" s="119" t="str" cm="1">
        <f t="array" ref="I626">IF(INDEX(Сечение, ROW(N624)) = "", "", INDEX(Сечение, ROW(N624)))</f>
        <v/>
      </c>
      <c r="J626" s="119" t="str" cm="1">
        <f t="array" ref="J626">IF(INDEX(Фаза, ROW(O624)) = "", "", INDEX(Фаза, ROW(O624)))</f>
        <v/>
      </c>
      <c r="K626" s="119" t="str" cm="1">
        <f t="array" ref="K626">IF(INDEX(РЕ, ROW(P624)) = "", "", INDEX(РЕ, ROW(P624)))</f>
        <v/>
      </c>
      <c r="L626" s="119" t="str" cm="1">
        <f t="array" ref="L626">IF(INDEX(Класс, ROW(S624)) = "", "", INDEX(Класс, ROW(S624)))</f>
        <v/>
      </c>
      <c r="M626" s="119" t="str" cm="1">
        <f t="array" ref="M626">IF(INDEX(Установленная_мощность, ROW(U624)) = "", "", INDEX(Установленная_мощность, ROW(U624)))</f>
        <v/>
      </c>
      <c r="N626" s="119" t="str" cm="1">
        <f t="array" ref="N626">IF(INDEX(Расчетный_ток, ROW(V624)) = "", "", INDEX(Расчетный_ток, ROW(V624)))</f>
        <v/>
      </c>
      <c r="O626" s="119" t="str" cm="1">
        <f t="array" ref="O626">IF(INDEX(Наименование_потребителя, ROW(W624)) = "", "", INDEX(Наименование_потребителя, ROW(W624)))</f>
        <v/>
      </c>
      <c r="P626" s="119" t="str" cm="1">
        <f t="array" ref="P626">IF(INDEX(Условное_обозначение, ROW(X624)) = "", "", INDEX(Условное_обозначение, ROW(X624)))</f>
        <v/>
      </c>
    </row>
    <row r="627" spans="1:16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IF(INDEX(Тип, ROW(H625)) = "", "", INDEX(Тип, ROW(H625)))</f>
        <v/>
      </c>
      <c r="D627" s="119" t="str" cm="1">
        <f t="array" ref="D627">IF(INDEX(Автомат, ROW(I625)) = "", "", INDEX(Автомат, ROW(I625)))</f>
        <v/>
      </c>
      <c r="E627" s="119" t="str" cm="1">
        <f t="array" ref="E627">IF(INDEX(Производитель, ROW(J625)) = "", "", INDEX(Производитель, ROW(J625)))</f>
        <v/>
      </c>
      <c r="F627" s="119" t="str" cm="1">
        <f t="array" ref="F627">IF(INDEX(Номинал, ROW(K625)) = "", "", INDEX(Номинал, ROW(K625)))</f>
        <v/>
      </c>
      <c r="G627" s="119" t="str" cm="1">
        <f t="array" ref="G627">IF(INDEX(Ток_утечки_УЗО, ROW(L625)) = "", "", INDEX(Ток_утечки_УЗО, ROW(L625)))</f>
        <v/>
      </c>
      <c r="H627" s="119" t="str" cm="1">
        <f t="array" ref="H627">IF(INDEX(Марка_кабеля, ROW(M625)) = "", "", INDEX(Марка_кабеля, ROW(M625)))</f>
        <v/>
      </c>
      <c r="I627" s="119" t="str" cm="1">
        <f t="array" ref="I627">IF(INDEX(Сечение, ROW(N625)) = "", "", INDEX(Сечение, ROW(N625)))</f>
        <v/>
      </c>
      <c r="J627" s="119" t="str" cm="1">
        <f t="array" ref="J627">IF(INDEX(Фаза, ROW(O625)) = "", "", INDEX(Фаза, ROW(O625)))</f>
        <v/>
      </c>
      <c r="K627" s="119" t="str" cm="1">
        <f t="array" ref="K627">IF(INDEX(РЕ, ROW(P625)) = "", "", INDEX(РЕ, ROW(P625)))</f>
        <v/>
      </c>
      <c r="L627" s="119" t="str" cm="1">
        <f t="array" ref="L627">IF(INDEX(Класс, ROW(S625)) = "", "", INDEX(Класс, ROW(S625)))</f>
        <v/>
      </c>
      <c r="M627" s="119" t="str" cm="1">
        <f t="array" ref="M627">IF(INDEX(Установленная_мощность, ROW(U625)) = "", "", INDEX(Установленная_мощность, ROW(U625)))</f>
        <v/>
      </c>
      <c r="N627" s="119" t="str" cm="1">
        <f t="array" ref="N627">IF(INDEX(Расчетный_ток, ROW(V625)) = "", "", INDEX(Расчетный_ток, ROW(V625)))</f>
        <v/>
      </c>
      <c r="O627" s="119" t="str" cm="1">
        <f t="array" ref="O627">IF(INDEX(Наименование_потребителя, ROW(W625)) = "", "", INDEX(Наименование_потребителя, ROW(W625)))</f>
        <v/>
      </c>
      <c r="P627" s="119" t="str" cm="1">
        <f t="array" ref="P627">IF(INDEX(Условное_обозначение, ROW(X625)) = "", "", INDEX(Условное_обозначение, ROW(X625)))</f>
        <v/>
      </c>
    </row>
    <row r="628" spans="1:16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IF(INDEX(Тип, ROW(H626)) = "", "", INDEX(Тип, ROW(H626)))</f>
        <v/>
      </c>
      <c r="D628" s="119" t="str" cm="1">
        <f t="array" ref="D628">IF(INDEX(Автомат, ROW(I626)) = "", "", INDEX(Автомат, ROW(I626)))</f>
        <v/>
      </c>
      <c r="E628" s="119" t="str" cm="1">
        <f t="array" ref="E628">IF(INDEX(Производитель, ROW(J626)) = "", "", INDEX(Производитель, ROW(J626)))</f>
        <v/>
      </c>
      <c r="F628" s="119" t="str" cm="1">
        <f t="array" ref="F628">IF(INDEX(Номинал, ROW(K626)) = "", "", INDEX(Номинал, ROW(K626)))</f>
        <v/>
      </c>
      <c r="G628" s="119" t="str" cm="1">
        <f t="array" ref="G628">IF(INDEX(Ток_утечки_УЗО, ROW(L626)) = "", "", INDEX(Ток_утечки_УЗО, ROW(L626)))</f>
        <v/>
      </c>
      <c r="H628" s="119" t="str" cm="1">
        <f t="array" ref="H628">IF(INDEX(Марка_кабеля, ROW(M626)) = "", "", INDEX(Марка_кабеля, ROW(M626)))</f>
        <v/>
      </c>
      <c r="I628" s="119" t="str" cm="1">
        <f t="array" ref="I628">IF(INDEX(Сечение, ROW(N626)) = "", "", INDEX(Сечение, ROW(N626)))</f>
        <v/>
      </c>
      <c r="J628" s="119" t="str" cm="1">
        <f t="array" ref="J628">IF(INDEX(Фаза, ROW(O626)) = "", "", INDEX(Фаза, ROW(O626)))</f>
        <v/>
      </c>
      <c r="K628" s="119" t="str" cm="1">
        <f t="array" ref="K628">IF(INDEX(РЕ, ROW(P626)) = "", "", INDEX(РЕ, ROW(P626)))</f>
        <v/>
      </c>
      <c r="L628" s="119" t="str" cm="1">
        <f t="array" ref="L628">IF(INDEX(Класс, ROW(S626)) = "", "", INDEX(Класс, ROW(S626)))</f>
        <v/>
      </c>
      <c r="M628" s="119" t="str" cm="1">
        <f t="array" ref="M628">IF(INDEX(Установленная_мощность, ROW(U626)) = "", "", INDEX(Установленная_мощность, ROW(U626)))</f>
        <v/>
      </c>
      <c r="N628" s="119" t="str" cm="1">
        <f t="array" ref="N628">IF(INDEX(Расчетный_ток, ROW(V626)) = "", "", INDEX(Расчетный_ток, ROW(V626)))</f>
        <v/>
      </c>
      <c r="O628" s="119" t="str" cm="1">
        <f t="array" ref="O628">IF(INDEX(Наименование_потребителя, ROW(W626)) = "", "", INDEX(Наименование_потребителя, ROW(W626)))</f>
        <v/>
      </c>
      <c r="P628" s="119" t="str" cm="1">
        <f t="array" ref="P628">IF(INDEX(Условное_обозначение, ROW(X626)) = "", "", INDEX(Условное_обозначение, ROW(X626)))</f>
        <v/>
      </c>
    </row>
    <row r="629" spans="1:16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IF(INDEX(Тип, ROW(H627)) = "", "", INDEX(Тип, ROW(H627)))</f>
        <v/>
      </c>
      <c r="D629" s="119" t="str" cm="1">
        <f t="array" ref="D629">IF(INDEX(Автомат, ROW(I627)) = "", "", INDEX(Автомат, ROW(I627)))</f>
        <v/>
      </c>
      <c r="E629" s="119" t="str" cm="1">
        <f t="array" ref="E629">IF(INDEX(Производитель, ROW(J627)) = "", "", INDEX(Производитель, ROW(J627)))</f>
        <v/>
      </c>
      <c r="F629" s="119" t="str" cm="1">
        <f t="array" ref="F629">IF(INDEX(Номинал, ROW(K627)) = "", "", INDEX(Номинал, ROW(K627)))</f>
        <v/>
      </c>
      <c r="G629" s="119" t="str" cm="1">
        <f t="array" ref="G629">IF(INDEX(Ток_утечки_УЗО, ROW(L627)) = "", "", INDEX(Ток_утечки_УЗО, ROW(L627)))</f>
        <v/>
      </c>
      <c r="H629" s="119" t="str" cm="1">
        <f t="array" ref="H629">IF(INDEX(Марка_кабеля, ROW(M627)) = "", "", INDEX(Марка_кабеля, ROW(M627)))</f>
        <v/>
      </c>
      <c r="I629" s="119" t="str" cm="1">
        <f t="array" ref="I629">IF(INDEX(Сечение, ROW(N627)) = "", "", INDEX(Сечение, ROW(N627)))</f>
        <v/>
      </c>
      <c r="J629" s="119" t="str" cm="1">
        <f t="array" ref="J629">IF(INDEX(Фаза, ROW(O627)) = "", "", INDEX(Фаза, ROW(O627)))</f>
        <v/>
      </c>
      <c r="K629" s="119" t="str" cm="1">
        <f t="array" ref="K629">IF(INDEX(РЕ, ROW(P627)) = "", "", INDEX(РЕ, ROW(P627)))</f>
        <v/>
      </c>
      <c r="L629" s="119" t="str" cm="1">
        <f t="array" ref="L629">IF(INDEX(Класс, ROW(S627)) = "", "", INDEX(Класс, ROW(S627)))</f>
        <v/>
      </c>
      <c r="M629" s="119" t="str" cm="1">
        <f t="array" ref="M629">IF(INDEX(Установленная_мощность, ROW(U627)) = "", "", INDEX(Установленная_мощность, ROW(U627)))</f>
        <v/>
      </c>
      <c r="N629" s="119" t="str" cm="1">
        <f t="array" ref="N629">IF(INDEX(Расчетный_ток, ROW(V627)) = "", "", INDEX(Расчетный_ток, ROW(V627)))</f>
        <v/>
      </c>
      <c r="O629" s="119" t="str" cm="1">
        <f t="array" ref="O629">IF(INDEX(Наименование_потребителя, ROW(W627)) = "", "", INDEX(Наименование_потребителя, ROW(W627)))</f>
        <v/>
      </c>
      <c r="P629" s="119" t="str" cm="1">
        <f t="array" ref="P629">IF(INDEX(Условное_обозначение, ROW(X627)) = "", "", INDEX(Условное_обозначение, ROW(X627)))</f>
        <v/>
      </c>
    </row>
    <row r="630" spans="1:16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IF(INDEX(Тип, ROW(H628)) = "", "", INDEX(Тип, ROW(H628)))</f>
        <v/>
      </c>
      <c r="D630" s="119" t="str" cm="1">
        <f t="array" ref="D630">IF(INDEX(Автомат, ROW(I628)) = "", "", INDEX(Автомат, ROW(I628)))</f>
        <v/>
      </c>
      <c r="E630" s="119" t="str" cm="1">
        <f t="array" ref="E630">IF(INDEX(Производитель, ROW(J628)) = "", "", INDEX(Производитель, ROW(J628)))</f>
        <v/>
      </c>
      <c r="F630" s="119" t="str" cm="1">
        <f t="array" ref="F630">IF(INDEX(Номинал, ROW(K628)) = "", "", INDEX(Номинал, ROW(K628)))</f>
        <v/>
      </c>
      <c r="G630" s="119" t="str" cm="1">
        <f t="array" ref="G630">IF(INDEX(Ток_утечки_УЗО, ROW(L628)) = "", "", INDEX(Ток_утечки_УЗО, ROW(L628)))</f>
        <v/>
      </c>
      <c r="H630" s="119" t="str" cm="1">
        <f t="array" ref="H630">IF(INDEX(Марка_кабеля, ROW(M628)) = "", "", INDEX(Марка_кабеля, ROW(M628)))</f>
        <v/>
      </c>
      <c r="I630" s="119" t="str" cm="1">
        <f t="array" ref="I630">IF(INDEX(Сечение, ROW(N628)) = "", "", INDEX(Сечение, ROW(N628)))</f>
        <v/>
      </c>
      <c r="J630" s="119" t="str" cm="1">
        <f t="array" ref="J630">IF(INDEX(Фаза, ROW(O628)) = "", "", INDEX(Фаза, ROW(O628)))</f>
        <v/>
      </c>
      <c r="K630" s="119" t="str" cm="1">
        <f t="array" ref="K630">IF(INDEX(РЕ, ROW(P628)) = "", "", INDEX(РЕ, ROW(P628)))</f>
        <v/>
      </c>
      <c r="L630" s="119" t="str" cm="1">
        <f t="array" ref="L630">IF(INDEX(Класс, ROW(S628)) = "", "", INDEX(Класс, ROW(S628)))</f>
        <v/>
      </c>
      <c r="M630" s="119" t="str" cm="1">
        <f t="array" ref="M630">IF(INDEX(Установленная_мощность, ROW(U628)) = "", "", INDEX(Установленная_мощность, ROW(U628)))</f>
        <v/>
      </c>
      <c r="N630" s="119" t="str" cm="1">
        <f t="array" ref="N630">IF(INDEX(Расчетный_ток, ROW(V628)) = "", "", INDEX(Расчетный_ток, ROW(V628)))</f>
        <v/>
      </c>
      <c r="O630" s="119" t="str" cm="1">
        <f t="array" ref="O630">IF(INDEX(Наименование_потребителя, ROW(W628)) = "", "", INDEX(Наименование_потребителя, ROW(W628)))</f>
        <v/>
      </c>
      <c r="P630" s="119" t="str" cm="1">
        <f t="array" ref="P630">IF(INDEX(Условное_обозначение, ROW(X628)) = "", "", INDEX(Условное_обозначение, ROW(X628)))</f>
        <v/>
      </c>
    </row>
    <row r="631" spans="1:16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IF(INDEX(Тип, ROW(H629)) = "", "", INDEX(Тип, ROW(H629)))</f>
        <v/>
      </c>
      <c r="D631" s="119" t="str" cm="1">
        <f t="array" ref="D631">IF(INDEX(Автомат, ROW(I629)) = "", "", INDEX(Автомат, ROW(I629)))</f>
        <v/>
      </c>
      <c r="E631" s="119" t="str" cm="1">
        <f t="array" ref="E631">IF(INDEX(Производитель, ROW(J629)) = "", "", INDEX(Производитель, ROW(J629)))</f>
        <v/>
      </c>
      <c r="F631" s="119" t="str" cm="1">
        <f t="array" ref="F631">IF(INDEX(Номинал, ROW(K629)) = "", "", INDEX(Номинал, ROW(K629)))</f>
        <v/>
      </c>
      <c r="G631" s="119" t="str" cm="1">
        <f t="array" ref="G631">IF(INDEX(Ток_утечки_УЗО, ROW(L629)) = "", "", INDEX(Ток_утечки_УЗО, ROW(L629)))</f>
        <v/>
      </c>
      <c r="H631" s="119" t="str" cm="1">
        <f t="array" ref="H631">IF(INDEX(Марка_кабеля, ROW(M629)) = "", "", INDEX(Марка_кабеля, ROW(M629)))</f>
        <v/>
      </c>
      <c r="I631" s="119" t="str" cm="1">
        <f t="array" ref="I631">IF(INDEX(Сечение, ROW(N629)) = "", "", INDEX(Сечение, ROW(N629)))</f>
        <v/>
      </c>
      <c r="J631" s="119" t="str" cm="1">
        <f t="array" ref="J631">IF(INDEX(Фаза, ROW(O629)) = "", "", INDEX(Фаза, ROW(O629)))</f>
        <v/>
      </c>
      <c r="K631" s="119" t="str" cm="1">
        <f t="array" ref="K631">IF(INDEX(РЕ, ROW(P629)) = "", "", INDEX(РЕ, ROW(P629)))</f>
        <v/>
      </c>
      <c r="L631" s="119" t="str" cm="1">
        <f t="array" ref="L631">IF(INDEX(Класс, ROW(S629)) = "", "", INDEX(Класс, ROW(S629)))</f>
        <v/>
      </c>
      <c r="M631" s="119" t="str" cm="1">
        <f t="array" ref="M631">IF(INDEX(Установленная_мощность, ROW(U629)) = "", "", INDEX(Установленная_мощность, ROW(U629)))</f>
        <v/>
      </c>
      <c r="N631" s="119" t="str" cm="1">
        <f t="array" ref="N631">IF(INDEX(Расчетный_ток, ROW(V629)) = "", "", INDEX(Расчетный_ток, ROW(V629)))</f>
        <v/>
      </c>
      <c r="O631" s="119" t="str" cm="1">
        <f t="array" ref="O631">IF(INDEX(Наименование_потребителя, ROW(W629)) = "", "", INDEX(Наименование_потребителя, ROW(W629)))</f>
        <v/>
      </c>
      <c r="P631" s="119" t="str" cm="1">
        <f t="array" ref="P631">IF(INDEX(Условное_обозначение, ROW(X629)) = "", "", INDEX(Условное_обозначение, ROW(X629)))</f>
        <v/>
      </c>
    </row>
    <row r="632" spans="1:16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IF(INDEX(Тип, ROW(H630)) = "", "", INDEX(Тип, ROW(H630)))</f>
        <v/>
      </c>
      <c r="D632" s="119" t="str" cm="1">
        <f t="array" ref="D632">IF(INDEX(Автомат, ROW(I630)) = "", "", INDEX(Автомат, ROW(I630)))</f>
        <v/>
      </c>
      <c r="E632" s="119" t="str" cm="1">
        <f t="array" ref="E632">IF(INDEX(Производитель, ROW(J630)) = "", "", INDEX(Производитель, ROW(J630)))</f>
        <v/>
      </c>
      <c r="F632" s="119" t="str" cm="1">
        <f t="array" ref="F632">IF(INDEX(Номинал, ROW(K630)) = "", "", INDEX(Номинал, ROW(K630)))</f>
        <v/>
      </c>
      <c r="G632" s="119" t="str" cm="1">
        <f t="array" ref="G632">IF(INDEX(Ток_утечки_УЗО, ROW(L630)) = "", "", INDEX(Ток_утечки_УЗО, ROW(L630)))</f>
        <v/>
      </c>
      <c r="H632" s="119" t="str" cm="1">
        <f t="array" ref="H632">IF(INDEX(Марка_кабеля, ROW(M630)) = "", "", INDEX(Марка_кабеля, ROW(M630)))</f>
        <v/>
      </c>
      <c r="I632" s="119" t="str" cm="1">
        <f t="array" ref="I632">IF(INDEX(Сечение, ROW(N630)) = "", "", INDEX(Сечение, ROW(N630)))</f>
        <v/>
      </c>
      <c r="J632" s="119" t="str" cm="1">
        <f t="array" ref="J632">IF(INDEX(Фаза, ROW(O630)) = "", "", INDEX(Фаза, ROW(O630)))</f>
        <v/>
      </c>
      <c r="K632" s="119" t="str" cm="1">
        <f t="array" ref="K632">IF(INDEX(РЕ, ROW(P630)) = "", "", INDEX(РЕ, ROW(P630)))</f>
        <v/>
      </c>
      <c r="L632" s="119" t="str" cm="1">
        <f t="array" ref="L632">IF(INDEX(Класс, ROW(S630)) = "", "", INDEX(Класс, ROW(S630)))</f>
        <v/>
      </c>
      <c r="M632" s="119" t="str" cm="1">
        <f t="array" ref="M632">IF(INDEX(Установленная_мощность, ROW(U630)) = "", "", INDEX(Установленная_мощность, ROW(U630)))</f>
        <v/>
      </c>
      <c r="N632" s="119" t="str" cm="1">
        <f t="array" ref="N632">IF(INDEX(Расчетный_ток, ROW(V630)) = "", "", INDEX(Расчетный_ток, ROW(V630)))</f>
        <v/>
      </c>
      <c r="O632" s="119" t="str" cm="1">
        <f t="array" ref="O632">IF(INDEX(Наименование_потребителя, ROW(W630)) = "", "", INDEX(Наименование_потребителя, ROW(W630)))</f>
        <v/>
      </c>
      <c r="P632" s="119" t="str" cm="1">
        <f t="array" ref="P632">IF(INDEX(Условное_обозначение, ROW(X630)) = "", "", INDEX(Условное_обозначение, ROW(X630)))</f>
        <v/>
      </c>
    </row>
    <row r="633" spans="1:16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IF(INDEX(Тип, ROW(H631)) = "", "", INDEX(Тип, ROW(H631)))</f>
        <v/>
      </c>
      <c r="D633" s="119" t="str" cm="1">
        <f t="array" ref="D633">IF(INDEX(Автомат, ROW(I631)) = "", "", INDEX(Автомат, ROW(I631)))</f>
        <v/>
      </c>
      <c r="E633" s="119" t="str" cm="1">
        <f t="array" ref="E633">IF(INDEX(Производитель, ROW(J631)) = "", "", INDEX(Производитель, ROW(J631)))</f>
        <v/>
      </c>
      <c r="F633" s="119" t="str" cm="1">
        <f t="array" ref="F633">IF(INDEX(Номинал, ROW(K631)) = "", "", INDEX(Номинал, ROW(K631)))</f>
        <v/>
      </c>
      <c r="G633" s="119" t="str" cm="1">
        <f t="array" ref="G633">IF(INDEX(Ток_утечки_УЗО, ROW(L631)) = "", "", INDEX(Ток_утечки_УЗО, ROW(L631)))</f>
        <v/>
      </c>
      <c r="H633" s="119" t="str" cm="1">
        <f t="array" ref="H633">IF(INDEX(Марка_кабеля, ROW(M631)) = "", "", INDEX(Марка_кабеля, ROW(M631)))</f>
        <v/>
      </c>
      <c r="I633" s="119" t="str" cm="1">
        <f t="array" ref="I633">IF(INDEX(Сечение, ROW(N631)) = "", "", INDEX(Сечение, ROW(N631)))</f>
        <v/>
      </c>
      <c r="J633" s="119" t="str" cm="1">
        <f t="array" ref="J633">IF(INDEX(Фаза, ROW(O631)) = "", "", INDEX(Фаза, ROW(O631)))</f>
        <v/>
      </c>
      <c r="K633" s="119" t="str" cm="1">
        <f t="array" ref="K633">IF(INDEX(РЕ, ROW(P631)) = "", "", INDEX(РЕ, ROW(P631)))</f>
        <v/>
      </c>
      <c r="L633" s="119" t="str" cm="1">
        <f t="array" ref="L633">IF(INDEX(Класс, ROW(S631)) = "", "", INDEX(Класс, ROW(S631)))</f>
        <v/>
      </c>
      <c r="M633" s="119" t="str" cm="1">
        <f t="array" ref="M633">IF(INDEX(Установленная_мощность, ROW(U631)) = "", "", INDEX(Установленная_мощность, ROW(U631)))</f>
        <v/>
      </c>
      <c r="N633" s="119" t="str" cm="1">
        <f t="array" ref="N633">IF(INDEX(Расчетный_ток, ROW(V631)) = "", "", INDEX(Расчетный_ток, ROW(V631)))</f>
        <v/>
      </c>
      <c r="O633" s="119" t="str" cm="1">
        <f t="array" ref="O633">IF(INDEX(Наименование_потребителя, ROW(W631)) = "", "", INDEX(Наименование_потребителя, ROW(W631)))</f>
        <v/>
      </c>
      <c r="P633" s="119" t="str" cm="1">
        <f t="array" ref="P633">IF(INDEX(Условное_обозначение, ROW(X631)) = "", "", INDEX(Условное_обозначение, ROW(X631)))</f>
        <v/>
      </c>
    </row>
    <row r="634" spans="1:16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IF(INDEX(Тип, ROW(H632)) = "", "", INDEX(Тип, ROW(H632)))</f>
        <v/>
      </c>
      <c r="D634" s="119" t="str" cm="1">
        <f t="array" ref="D634">IF(INDEX(Автомат, ROW(I632)) = "", "", INDEX(Автомат, ROW(I632)))</f>
        <v/>
      </c>
      <c r="E634" s="119" t="str" cm="1">
        <f t="array" ref="E634">IF(INDEX(Производитель, ROW(J632)) = "", "", INDEX(Производитель, ROW(J632)))</f>
        <v/>
      </c>
      <c r="F634" s="119" t="str" cm="1">
        <f t="array" ref="F634">IF(INDEX(Номинал, ROW(K632)) = "", "", INDEX(Номинал, ROW(K632)))</f>
        <v/>
      </c>
      <c r="G634" s="119" t="str" cm="1">
        <f t="array" ref="G634">IF(INDEX(Ток_утечки_УЗО, ROW(L632)) = "", "", INDEX(Ток_утечки_УЗО, ROW(L632)))</f>
        <v/>
      </c>
      <c r="H634" s="119" t="str" cm="1">
        <f t="array" ref="H634">IF(INDEX(Марка_кабеля, ROW(M632)) = "", "", INDEX(Марка_кабеля, ROW(M632)))</f>
        <v/>
      </c>
      <c r="I634" s="119" t="str" cm="1">
        <f t="array" ref="I634">IF(INDEX(Сечение, ROW(N632)) = "", "", INDEX(Сечение, ROW(N632)))</f>
        <v/>
      </c>
      <c r="J634" s="119" t="str" cm="1">
        <f t="array" ref="J634">IF(INDEX(Фаза, ROW(O632)) = "", "", INDEX(Фаза, ROW(O632)))</f>
        <v/>
      </c>
      <c r="K634" s="119" t="str" cm="1">
        <f t="array" ref="K634">IF(INDEX(РЕ, ROW(P632)) = "", "", INDEX(РЕ, ROW(P632)))</f>
        <v/>
      </c>
      <c r="L634" s="119" t="str" cm="1">
        <f t="array" ref="L634">IF(INDEX(Класс, ROW(S632)) = "", "", INDEX(Класс, ROW(S632)))</f>
        <v/>
      </c>
      <c r="M634" s="119" t="str" cm="1">
        <f t="array" ref="M634">IF(INDEX(Установленная_мощность, ROW(U632)) = "", "", INDEX(Установленная_мощность, ROW(U632)))</f>
        <v/>
      </c>
      <c r="N634" s="119" t="str" cm="1">
        <f t="array" ref="N634">IF(INDEX(Расчетный_ток, ROW(V632)) = "", "", INDEX(Расчетный_ток, ROW(V632)))</f>
        <v/>
      </c>
      <c r="O634" s="119" t="str" cm="1">
        <f t="array" ref="O634">IF(INDEX(Наименование_потребителя, ROW(W632)) = "", "", INDEX(Наименование_потребителя, ROW(W632)))</f>
        <v/>
      </c>
      <c r="P634" s="119" t="str" cm="1">
        <f t="array" ref="P634">IF(INDEX(Условное_обозначение, ROW(X632)) = "", "", INDEX(Условное_обозначение, ROW(X632)))</f>
        <v/>
      </c>
    </row>
    <row r="635" spans="1:16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IF(INDEX(Тип, ROW(H633)) = "", "", INDEX(Тип, ROW(H633)))</f>
        <v/>
      </c>
      <c r="D635" s="119" t="str" cm="1">
        <f t="array" ref="D635">IF(INDEX(Автомат, ROW(I633)) = "", "", INDEX(Автомат, ROW(I633)))</f>
        <v/>
      </c>
      <c r="E635" s="119" t="str" cm="1">
        <f t="array" ref="E635">IF(INDEX(Производитель, ROW(J633)) = "", "", INDEX(Производитель, ROW(J633)))</f>
        <v/>
      </c>
      <c r="F635" s="119" t="str" cm="1">
        <f t="array" ref="F635">IF(INDEX(Номинал, ROW(K633)) = "", "", INDEX(Номинал, ROW(K633)))</f>
        <v/>
      </c>
      <c r="G635" s="119" t="str" cm="1">
        <f t="array" ref="G635">IF(INDEX(Ток_утечки_УЗО, ROW(L633)) = "", "", INDEX(Ток_утечки_УЗО, ROW(L633)))</f>
        <v/>
      </c>
      <c r="H635" s="119" t="str" cm="1">
        <f t="array" ref="H635">IF(INDEX(Марка_кабеля, ROW(M633)) = "", "", INDEX(Марка_кабеля, ROW(M633)))</f>
        <v/>
      </c>
      <c r="I635" s="119" t="str" cm="1">
        <f t="array" ref="I635">IF(INDEX(Сечение, ROW(N633)) = "", "", INDEX(Сечение, ROW(N633)))</f>
        <v/>
      </c>
      <c r="J635" s="119" t="str" cm="1">
        <f t="array" ref="J635">IF(INDEX(Фаза, ROW(O633)) = "", "", INDEX(Фаза, ROW(O633)))</f>
        <v/>
      </c>
      <c r="K635" s="119" t="str" cm="1">
        <f t="array" ref="K635">IF(INDEX(РЕ, ROW(P633)) = "", "", INDEX(РЕ, ROW(P633)))</f>
        <v/>
      </c>
      <c r="L635" s="119" t="str" cm="1">
        <f t="array" ref="L635">IF(INDEX(Класс, ROW(S633)) = "", "", INDEX(Класс, ROW(S633)))</f>
        <v/>
      </c>
      <c r="M635" s="119" t="str" cm="1">
        <f t="array" ref="M635">IF(INDEX(Установленная_мощность, ROW(U633)) = "", "", INDEX(Установленная_мощность, ROW(U633)))</f>
        <v/>
      </c>
      <c r="N635" s="119" t="str" cm="1">
        <f t="array" ref="N635">IF(INDEX(Расчетный_ток, ROW(V633)) = "", "", INDEX(Расчетный_ток, ROW(V633)))</f>
        <v/>
      </c>
      <c r="O635" s="119" t="str" cm="1">
        <f t="array" ref="O635">IF(INDEX(Наименование_потребителя, ROW(W633)) = "", "", INDEX(Наименование_потребителя, ROW(W633)))</f>
        <v/>
      </c>
      <c r="P635" s="119" t="str" cm="1">
        <f t="array" ref="P635">IF(INDEX(Условное_обозначение, ROW(X633)) = "", "", INDEX(Условное_обозначение, ROW(X633)))</f>
        <v/>
      </c>
    </row>
    <row r="636" spans="1:16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IF(INDEX(Тип, ROW(H634)) = "", "", INDEX(Тип, ROW(H634)))</f>
        <v/>
      </c>
      <c r="D636" s="119" t="str" cm="1">
        <f t="array" ref="D636">IF(INDEX(Автомат, ROW(I634)) = "", "", INDEX(Автомат, ROW(I634)))</f>
        <v/>
      </c>
      <c r="E636" s="119" t="str" cm="1">
        <f t="array" ref="E636">IF(INDEX(Производитель, ROW(J634)) = "", "", INDEX(Производитель, ROW(J634)))</f>
        <v/>
      </c>
      <c r="F636" s="119" t="str" cm="1">
        <f t="array" ref="F636">IF(INDEX(Номинал, ROW(K634)) = "", "", INDEX(Номинал, ROW(K634)))</f>
        <v/>
      </c>
      <c r="G636" s="119" t="str" cm="1">
        <f t="array" ref="G636">IF(INDEX(Ток_утечки_УЗО, ROW(L634)) = "", "", INDEX(Ток_утечки_УЗО, ROW(L634)))</f>
        <v/>
      </c>
      <c r="H636" s="119" t="str" cm="1">
        <f t="array" ref="H636">IF(INDEX(Марка_кабеля, ROW(M634)) = "", "", INDEX(Марка_кабеля, ROW(M634)))</f>
        <v/>
      </c>
      <c r="I636" s="119" t="str" cm="1">
        <f t="array" ref="I636">IF(INDEX(Сечение, ROW(N634)) = "", "", INDEX(Сечение, ROW(N634)))</f>
        <v/>
      </c>
      <c r="J636" s="119" t="str" cm="1">
        <f t="array" ref="J636">IF(INDEX(Фаза, ROW(O634)) = "", "", INDEX(Фаза, ROW(O634)))</f>
        <v/>
      </c>
      <c r="K636" s="119" t="str" cm="1">
        <f t="array" ref="K636">IF(INDEX(РЕ, ROW(P634)) = "", "", INDEX(РЕ, ROW(P634)))</f>
        <v/>
      </c>
      <c r="L636" s="119" t="str" cm="1">
        <f t="array" ref="L636">IF(INDEX(Класс, ROW(S634)) = "", "", INDEX(Класс, ROW(S634)))</f>
        <v/>
      </c>
      <c r="M636" s="119" t="str" cm="1">
        <f t="array" ref="M636">IF(INDEX(Установленная_мощность, ROW(U634)) = "", "", INDEX(Установленная_мощность, ROW(U634)))</f>
        <v/>
      </c>
      <c r="N636" s="119" t="str" cm="1">
        <f t="array" ref="N636">IF(INDEX(Расчетный_ток, ROW(V634)) = "", "", INDEX(Расчетный_ток, ROW(V634)))</f>
        <v/>
      </c>
      <c r="O636" s="119" t="str" cm="1">
        <f t="array" ref="O636">IF(INDEX(Наименование_потребителя, ROW(W634)) = "", "", INDEX(Наименование_потребителя, ROW(W634)))</f>
        <v/>
      </c>
      <c r="P636" s="119" t="str" cm="1">
        <f t="array" ref="P636">IF(INDEX(Условное_обозначение, ROW(X634)) = "", "", INDEX(Условное_обозначение, ROW(X634)))</f>
        <v/>
      </c>
    </row>
    <row r="637" spans="1:16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IF(INDEX(Тип, ROW(H635)) = "", "", INDEX(Тип, ROW(H635)))</f>
        <v/>
      </c>
      <c r="D637" s="119" t="str" cm="1">
        <f t="array" ref="D637">IF(INDEX(Автомат, ROW(I635)) = "", "", INDEX(Автомат, ROW(I635)))</f>
        <v/>
      </c>
      <c r="E637" s="119" t="str" cm="1">
        <f t="array" ref="E637">IF(INDEX(Производитель, ROW(J635)) = "", "", INDEX(Производитель, ROW(J635)))</f>
        <v/>
      </c>
      <c r="F637" s="119" t="str" cm="1">
        <f t="array" ref="F637">IF(INDEX(Номинал, ROW(K635)) = "", "", INDEX(Номинал, ROW(K635)))</f>
        <v/>
      </c>
      <c r="G637" s="119" t="str" cm="1">
        <f t="array" ref="G637">IF(INDEX(Ток_утечки_УЗО, ROW(L635)) = "", "", INDEX(Ток_утечки_УЗО, ROW(L635)))</f>
        <v/>
      </c>
      <c r="H637" s="119" t="str" cm="1">
        <f t="array" ref="H637">IF(INDEX(Марка_кабеля, ROW(M635)) = "", "", INDEX(Марка_кабеля, ROW(M635)))</f>
        <v/>
      </c>
      <c r="I637" s="119" t="str" cm="1">
        <f t="array" ref="I637">IF(INDEX(Сечение, ROW(N635)) = "", "", INDEX(Сечение, ROW(N635)))</f>
        <v/>
      </c>
      <c r="J637" s="119" t="str" cm="1">
        <f t="array" ref="J637">IF(INDEX(Фаза, ROW(O635)) = "", "", INDEX(Фаза, ROW(O635)))</f>
        <v/>
      </c>
      <c r="K637" s="119" t="str" cm="1">
        <f t="array" ref="K637">IF(INDEX(РЕ, ROW(P635)) = "", "", INDEX(РЕ, ROW(P635)))</f>
        <v/>
      </c>
      <c r="L637" s="119" t="str" cm="1">
        <f t="array" ref="L637">IF(INDEX(Класс, ROW(S635)) = "", "", INDEX(Класс, ROW(S635)))</f>
        <v/>
      </c>
      <c r="M637" s="119" t="str" cm="1">
        <f t="array" ref="M637">IF(INDEX(Установленная_мощность, ROW(U635)) = "", "", INDEX(Установленная_мощность, ROW(U635)))</f>
        <v/>
      </c>
      <c r="N637" s="119" t="str" cm="1">
        <f t="array" ref="N637">IF(INDEX(Расчетный_ток, ROW(V635)) = "", "", INDEX(Расчетный_ток, ROW(V635)))</f>
        <v/>
      </c>
      <c r="O637" s="119" t="str" cm="1">
        <f t="array" ref="O637">IF(INDEX(Наименование_потребителя, ROW(W635)) = "", "", INDEX(Наименование_потребителя, ROW(W635)))</f>
        <v/>
      </c>
      <c r="P637" s="119" t="str" cm="1">
        <f t="array" ref="P637">IF(INDEX(Условное_обозначение, ROW(X635)) = "", "", INDEX(Условное_обозначение, ROW(X635)))</f>
        <v/>
      </c>
    </row>
    <row r="638" spans="1:16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IF(INDEX(Тип, ROW(H636)) = "", "", INDEX(Тип, ROW(H636)))</f>
        <v/>
      </c>
      <c r="D638" s="119" t="str" cm="1">
        <f t="array" ref="D638">IF(INDEX(Автомат, ROW(I636)) = "", "", INDEX(Автомат, ROW(I636)))</f>
        <v/>
      </c>
      <c r="E638" s="119" t="str" cm="1">
        <f t="array" ref="E638">IF(INDEX(Производитель, ROW(J636)) = "", "", INDEX(Производитель, ROW(J636)))</f>
        <v/>
      </c>
      <c r="F638" s="119" t="str" cm="1">
        <f t="array" ref="F638">IF(INDEX(Номинал, ROW(K636)) = "", "", INDEX(Номинал, ROW(K636)))</f>
        <v/>
      </c>
      <c r="G638" s="119" t="str" cm="1">
        <f t="array" ref="G638">IF(INDEX(Ток_утечки_УЗО, ROW(L636)) = "", "", INDEX(Ток_утечки_УЗО, ROW(L636)))</f>
        <v/>
      </c>
      <c r="H638" s="119" t="str" cm="1">
        <f t="array" ref="H638">IF(INDEX(Марка_кабеля, ROW(M636)) = "", "", INDEX(Марка_кабеля, ROW(M636)))</f>
        <v/>
      </c>
      <c r="I638" s="119" t="str" cm="1">
        <f t="array" ref="I638">IF(INDEX(Сечение, ROW(N636)) = "", "", INDEX(Сечение, ROW(N636)))</f>
        <v/>
      </c>
      <c r="J638" s="119" t="str" cm="1">
        <f t="array" ref="J638">IF(INDEX(Фаза, ROW(O636)) = "", "", INDEX(Фаза, ROW(O636)))</f>
        <v/>
      </c>
      <c r="K638" s="119" t="str" cm="1">
        <f t="array" ref="K638">IF(INDEX(РЕ, ROW(P636)) = "", "", INDEX(РЕ, ROW(P636)))</f>
        <v/>
      </c>
      <c r="L638" s="119" t="str" cm="1">
        <f t="array" ref="L638">IF(INDEX(Класс, ROW(S636)) = "", "", INDEX(Класс, ROW(S636)))</f>
        <v/>
      </c>
      <c r="M638" s="119" t="str" cm="1">
        <f t="array" ref="M638">IF(INDEX(Установленная_мощность, ROW(U636)) = "", "", INDEX(Установленная_мощность, ROW(U636)))</f>
        <v/>
      </c>
      <c r="N638" s="119" t="str" cm="1">
        <f t="array" ref="N638">IF(INDEX(Расчетный_ток, ROW(V636)) = "", "", INDEX(Расчетный_ток, ROW(V636)))</f>
        <v/>
      </c>
      <c r="O638" s="119" t="str" cm="1">
        <f t="array" ref="O638">IF(INDEX(Наименование_потребителя, ROW(W636)) = "", "", INDEX(Наименование_потребителя, ROW(W636)))</f>
        <v/>
      </c>
      <c r="P638" s="119" t="str" cm="1">
        <f t="array" ref="P638">IF(INDEX(Условное_обозначение, ROW(X636)) = "", "", INDEX(Условное_обозначение, ROW(X636)))</f>
        <v/>
      </c>
    </row>
    <row r="639" spans="1:16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IF(INDEX(Тип, ROW(H637)) = "", "", INDEX(Тип, ROW(H637)))</f>
        <v/>
      </c>
      <c r="D639" s="119" t="str" cm="1">
        <f t="array" ref="D639">IF(INDEX(Автомат, ROW(I637)) = "", "", INDEX(Автомат, ROW(I637)))</f>
        <v/>
      </c>
      <c r="E639" s="119" t="str" cm="1">
        <f t="array" ref="E639">IF(INDEX(Производитель, ROW(J637)) = "", "", INDEX(Производитель, ROW(J637)))</f>
        <v/>
      </c>
      <c r="F639" s="119" t="str" cm="1">
        <f t="array" ref="F639">IF(INDEX(Номинал, ROW(K637)) = "", "", INDEX(Номинал, ROW(K637)))</f>
        <v/>
      </c>
      <c r="G639" s="119" t="str" cm="1">
        <f t="array" ref="G639">IF(INDEX(Ток_утечки_УЗО, ROW(L637)) = "", "", INDEX(Ток_утечки_УЗО, ROW(L637)))</f>
        <v/>
      </c>
      <c r="H639" s="119" t="str" cm="1">
        <f t="array" ref="H639">IF(INDEX(Марка_кабеля, ROW(M637)) = "", "", INDEX(Марка_кабеля, ROW(M637)))</f>
        <v/>
      </c>
      <c r="I639" s="119" t="str" cm="1">
        <f t="array" ref="I639">IF(INDEX(Сечение, ROW(N637)) = "", "", INDEX(Сечение, ROW(N637)))</f>
        <v/>
      </c>
      <c r="J639" s="119" t="str" cm="1">
        <f t="array" ref="J639">IF(INDEX(Фаза, ROW(O637)) = "", "", INDEX(Фаза, ROW(O637)))</f>
        <v/>
      </c>
      <c r="K639" s="119" t="str" cm="1">
        <f t="array" ref="K639">IF(INDEX(РЕ, ROW(P637)) = "", "", INDEX(РЕ, ROW(P637)))</f>
        <v/>
      </c>
      <c r="L639" s="119" t="str" cm="1">
        <f t="array" ref="L639">IF(INDEX(Класс, ROW(S637)) = "", "", INDEX(Класс, ROW(S637)))</f>
        <v/>
      </c>
      <c r="M639" s="119" t="str" cm="1">
        <f t="array" ref="M639">IF(INDEX(Установленная_мощность, ROW(U637)) = "", "", INDEX(Установленная_мощность, ROW(U637)))</f>
        <v/>
      </c>
      <c r="N639" s="119" t="str" cm="1">
        <f t="array" ref="N639">IF(INDEX(Расчетный_ток, ROW(V637)) = "", "", INDEX(Расчетный_ток, ROW(V637)))</f>
        <v/>
      </c>
      <c r="O639" s="119" t="str" cm="1">
        <f t="array" ref="O639">IF(INDEX(Наименование_потребителя, ROW(W637)) = "", "", INDEX(Наименование_потребителя, ROW(W637)))</f>
        <v/>
      </c>
      <c r="P639" s="119" t="str" cm="1">
        <f t="array" ref="P639">IF(INDEX(Условное_обозначение, ROW(X637)) = "", "", INDEX(Условное_обозначение, ROW(X637)))</f>
        <v/>
      </c>
    </row>
    <row r="640" spans="1:16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IF(INDEX(Тип, ROW(H638)) = "", "", INDEX(Тип, ROW(H638)))</f>
        <v/>
      </c>
      <c r="D640" s="119" t="str" cm="1">
        <f t="array" ref="D640">IF(INDEX(Автомат, ROW(I638)) = "", "", INDEX(Автомат, ROW(I638)))</f>
        <v/>
      </c>
      <c r="E640" s="119" t="str" cm="1">
        <f t="array" ref="E640">IF(INDEX(Производитель, ROW(J638)) = "", "", INDEX(Производитель, ROW(J638)))</f>
        <v/>
      </c>
      <c r="F640" s="119" t="str" cm="1">
        <f t="array" ref="F640">IF(INDEX(Номинал, ROW(K638)) = "", "", INDEX(Номинал, ROW(K638)))</f>
        <v/>
      </c>
      <c r="G640" s="119" t="str" cm="1">
        <f t="array" ref="G640">IF(INDEX(Ток_утечки_УЗО, ROW(L638)) = "", "", INDEX(Ток_утечки_УЗО, ROW(L638)))</f>
        <v/>
      </c>
      <c r="H640" s="119" t="str" cm="1">
        <f t="array" ref="H640">IF(INDEX(Марка_кабеля, ROW(M638)) = "", "", INDEX(Марка_кабеля, ROW(M638)))</f>
        <v/>
      </c>
      <c r="I640" s="119" t="str" cm="1">
        <f t="array" ref="I640">IF(INDEX(Сечение, ROW(N638)) = "", "", INDEX(Сечение, ROW(N638)))</f>
        <v/>
      </c>
      <c r="J640" s="119" t="str" cm="1">
        <f t="array" ref="J640">IF(INDEX(Фаза, ROW(O638)) = "", "", INDEX(Фаза, ROW(O638)))</f>
        <v/>
      </c>
      <c r="K640" s="119" t="str" cm="1">
        <f t="array" ref="K640">IF(INDEX(РЕ, ROW(P638)) = "", "", INDEX(РЕ, ROW(P638)))</f>
        <v/>
      </c>
      <c r="L640" s="119" t="str" cm="1">
        <f t="array" ref="L640">IF(INDEX(Класс, ROW(S638)) = "", "", INDEX(Класс, ROW(S638)))</f>
        <v/>
      </c>
      <c r="M640" s="119" t="str" cm="1">
        <f t="array" ref="M640">IF(INDEX(Установленная_мощность, ROW(U638)) = "", "", INDEX(Установленная_мощность, ROW(U638)))</f>
        <v/>
      </c>
      <c r="N640" s="119" t="str" cm="1">
        <f t="array" ref="N640">IF(INDEX(Расчетный_ток, ROW(V638)) = "", "", INDEX(Расчетный_ток, ROW(V638)))</f>
        <v/>
      </c>
      <c r="O640" s="119" t="str" cm="1">
        <f t="array" ref="O640">IF(INDEX(Наименование_потребителя, ROW(W638)) = "", "", INDEX(Наименование_потребителя, ROW(W638)))</f>
        <v/>
      </c>
      <c r="P640" s="119" t="str" cm="1">
        <f t="array" ref="P640">IF(INDEX(Условное_обозначение, ROW(X638)) = "", "", INDEX(Условное_обозначение, ROW(X638)))</f>
        <v/>
      </c>
    </row>
    <row r="641" spans="1:16" x14ac:dyDescent="0.3">
      <c r="A641" s="119" t="str">
        <f>IF(Замеры!C639="","",Замеры!C639)</f>
        <v/>
      </c>
      <c r="B641" s="119" t="str">
        <f>IF(Замеры!F640="","",Замеры!F640)</f>
        <v/>
      </c>
      <c r="C641" s="119" t="str">
        <f>IF(Замеры!H640="","",Замеры!H640)</f>
        <v/>
      </c>
      <c r="D641" s="119" t="str">
        <f>IF(Замеры!I640="","",Замеры!I640)</f>
        <v/>
      </c>
      <c r="E641" s="119" t="str" cm="1">
        <f t="array" ref="E641">IF(INDEX(Производитель, ROW(J639)) = "", "", INDEX(Производитель, ROW(J639)))</f>
        <v/>
      </c>
      <c r="F641" s="119" t="str">
        <f>IF(Замеры!K640="","",Замеры!K640)</f>
        <v/>
      </c>
      <c r="G641" s="119" t="str">
        <f>IF(Замеры!L640="","",Замеры!L640)</f>
        <v/>
      </c>
      <c r="H641" s="119" t="str">
        <f>IF(Замеры!M640="","",Замеры!M640)</f>
        <v/>
      </c>
      <c r="I641" s="119" t="str">
        <f>IF(Замеры!N640="","",Замеры!N640)</f>
        <v/>
      </c>
      <c r="J641" s="119" t="str">
        <f>IF(Замеры!O640="","",Замеры!O640)</f>
        <v/>
      </c>
      <c r="K641" s="119" t="str">
        <f>IF(Замеры!P640="","",Замеры!P640)</f>
        <v/>
      </c>
      <c r="L641" s="119" t="str">
        <f>IF(Замеры!S640="","",Замеры!S640)</f>
        <v/>
      </c>
      <c r="M641" s="119" t="str">
        <f>IF(Замеры!U640="","",Замеры!U640)</f>
        <v/>
      </c>
      <c r="N641" s="119" t="str">
        <f>IF(Замеры!V640="","",Замеры!V640)</f>
        <v/>
      </c>
      <c r="O641" s="133" t="str">
        <f>IF(Замеры!W640="","",Замеры!W640)</f>
        <v/>
      </c>
      <c r="P641" s="133" t="str">
        <f>IF(Замеры!X640="","",Замеры!X640)</f>
        <v/>
      </c>
    </row>
    <row r="642" spans="1:16" x14ac:dyDescent="0.3">
      <c r="A642" s="119" t="str">
        <f>IF(Замеры!C640="","",Замеры!C640)</f>
        <v/>
      </c>
      <c r="B642" s="119" t="str">
        <f>IF(Замеры!F641="","",Замеры!F641)</f>
        <v/>
      </c>
      <c r="C642" s="119" t="str">
        <f>IF(Замеры!H641="","",Замеры!H641)</f>
        <v/>
      </c>
      <c r="D642" s="119" t="str">
        <f>IF(Замеры!I641="","",Замеры!I641)</f>
        <v/>
      </c>
      <c r="E642" s="119" t="str" cm="1">
        <f t="array" ref="E642">IF(INDEX(Производитель, ROW(J640)) = "", "", INDEX(Производитель, ROW(J640)))</f>
        <v/>
      </c>
      <c r="F642" s="119" t="str">
        <f>IF(Замеры!K641="","",Замеры!K641)</f>
        <v/>
      </c>
      <c r="G642" s="119" t="str">
        <f>IF(Замеры!L641="","",Замеры!L641)</f>
        <v/>
      </c>
      <c r="H642" s="119" t="str">
        <f>IF(Замеры!M641="","",Замеры!M641)</f>
        <v/>
      </c>
      <c r="I642" s="119" t="str">
        <f>IF(Замеры!N641="","",Замеры!N641)</f>
        <v/>
      </c>
      <c r="J642" s="119" t="str">
        <f>IF(Замеры!O641="","",Замеры!O641)</f>
        <v/>
      </c>
      <c r="K642" s="119" t="str">
        <f>IF(Замеры!P641="","",Замеры!P641)</f>
        <v/>
      </c>
      <c r="L642" s="119" t="str">
        <f>IF(Замеры!S641="","",Замеры!S641)</f>
        <v/>
      </c>
      <c r="M642" s="119" t="str">
        <f>IF(Замеры!U641="","",Замеры!U641)</f>
        <v/>
      </c>
      <c r="N642" s="119" t="str">
        <f>IF(Замеры!V641="","",Замеры!V641)</f>
        <v/>
      </c>
      <c r="O642" s="133" t="str">
        <f>IF(Замеры!W641="","",Замеры!W641)</f>
        <v/>
      </c>
      <c r="P642" s="133" t="str">
        <f>IF(Замеры!X641="","",Замеры!X641)</f>
        <v/>
      </c>
    </row>
    <row r="643" spans="1:16" x14ac:dyDescent="0.3">
      <c r="A643" s="119" t="str">
        <f>IF(Замеры!C641="","",Замеры!C641)</f>
        <v/>
      </c>
      <c r="B643" s="119" t="str">
        <f>IF(Замеры!F642="","",Замеры!F642)</f>
        <v/>
      </c>
      <c r="C643" s="119" t="str">
        <f>IF(Замеры!H642="","",Замеры!H642)</f>
        <v/>
      </c>
      <c r="D643" s="119" t="str">
        <f>IF(Замеры!I642="","",Замеры!I642)</f>
        <v/>
      </c>
      <c r="E643" s="119" t="str" cm="1">
        <f t="array" ref="E643">IF(INDEX(Производитель, ROW(J641)) = "", "", INDEX(Производитель, ROW(J641)))</f>
        <v/>
      </c>
      <c r="F643" s="119" t="str">
        <f>IF(Замеры!K642="","",Замеры!K642)</f>
        <v/>
      </c>
      <c r="G643" s="119" t="str">
        <f>IF(Замеры!L642="","",Замеры!L642)</f>
        <v/>
      </c>
      <c r="H643" s="119" t="str">
        <f>IF(Замеры!M642="","",Замеры!M642)</f>
        <v/>
      </c>
      <c r="I643" s="119" t="str">
        <f>IF(Замеры!N642="","",Замеры!N642)</f>
        <v/>
      </c>
      <c r="J643" s="119" t="str">
        <f>IF(Замеры!O642="","",Замеры!O642)</f>
        <v/>
      </c>
      <c r="K643" s="119" t="str">
        <f>IF(Замеры!P642="","",Замеры!P642)</f>
        <v/>
      </c>
      <c r="L643" s="119" t="str">
        <f>IF(Замеры!S642="","",Замеры!S642)</f>
        <v/>
      </c>
      <c r="M643" s="119" t="str">
        <f>IF(Замеры!U642="","",Замеры!U642)</f>
        <v/>
      </c>
      <c r="N643" s="119" t="str">
        <f>IF(Замеры!V642="","",Замеры!V642)</f>
        <v/>
      </c>
      <c r="O643" s="133" t="str">
        <f>IF(Замеры!W642="","",Замеры!W642)</f>
        <v/>
      </c>
      <c r="P643" s="133" t="str">
        <f>IF(Замеры!X642="","",Замеры!X642)</f>
        <v/>
      </c>
    </row>
    <row r="644" spans="1:16" x14ac:dyDescent="0.3">
      <c r="A644" s="119" t="str">
        <f>IF(Замеры!C642="","",Замеры!C642)</f>
        <v/>
      </c>
      <c r="B644" s="119" t="str">
        <f>IF(Замеры!F643="","",Замеры!F643)</f>
        <v/>
      </c>
      <c r="C644" s="119" t="str">
        <f>IF(Замеры!H643="","",Замеры!H643)</f>
        <v/>
      </c>
      <c r="D644" s="119" t="str">
        <f>IF(Замеры!I643="","",Замеры!I643)</f>
        <v/>
      </c>
      <c r="E644" s="119" t="str" cm="1">
        <f t="array" ref="E644">IF(INDEX(Производитель, ROW(J642)) = "", "", INDEX(Производитель, ROW(J642)))</f>
        <v/>
      </c>
      <c r="F644" s="119" t="str">
        <f>IF(Замеры!K643="","",Замеры!K643)</f>
        <v/>
      </c>
      <c r="G644" s="119" t="str">
        <f>IF(Замеры!L643="","",Замеры!L643)</f>
        <v/>
      </c>
      <c r="H644" s="119" t="str">
        <f>IF(Замеры!M643="","",Замеры!M643)</f>
        <v/>
      </c>
      <c r="I644" s="119" t="str">
        <f>IF(Замеры!N643="","",Замеры!N643)</f>
        <v/>
      </c>
      <c r="J644" s="119" t="str">
        <f>IF(Замеры!O643="","",Замеры!O643)</f>
        <v/>
      </c>
      <c r="K644" s="119" t="str">
        <f>IF(Замеры!P643="","",Замеры!P643)</f>
        <v/>
      </c>
      <c r="L644" s="119" t="str">
        <f>IF(Замеры!S643="","",Замеры!S643)</f>
        <v/>
      </c>
      <c r="M644" s="119" t="str">
        <f>IF(Замеры!U643="","",Замеры!U643)</f>
        <v/>
      </c>
      <c r="N644" s="119" t="str">
        <f>IF(Замеры!V643="","",Замеры!V643)</f>
        <v/>
      </c>
      <c r="O644" s="133" t="str">
        <f>IF(Замеры!W643="","",Замеры!W643)</f>
        <v/>
      </c>
      <c r="P644" s="133" t="str">
        <f>IF(Замеры!X643="","",Замеры!X643)</f>
        <v/>
      </c>
    </row>
    <row r="645" spans="1:16" x14ac:dyDescent="0.3">
      <c r="A645" s="119" t="str">
        <f>IF(Замеры!C643="","",Замеры!C643)</f>
        <v/>
      </c>
      <c r="B645" s="119" t="str">
        <f>IF(Замеры!F644="","",Замеры!F644)</f>
        <v/>
      </c>
      <c r="C645" s="119" t="str">
        <f>IF(Замеры!H644="","",Замеры!H644)</f>
        <v/>
      </c>
      <c r="D645" s="119" t="str">
        <f>IF(Замеры!I644="","",Замеры!I644)</f>
        <v/>
      </c>
      <c r="E645" s="119" t="str" cm="1">
        <f t="array" ref="E645">IF(INDEX(Производитель, ROW(J643)) = "", "", INDEX(Производитель, ROW(J643)))</f>
        <v/>
      </c>
      <c r="F645" s="119" t="str">
        <f>IF(Замеры!K644="","",Замеры!K644)</f>
        <v/>
      </c>
      <c r="G645" s="119" t="str">
        <f>IF(Замеры!L644="","",Замеры!L644)</f>
        <v/>
      </c>
      <c r="H645" s="119" t="str">
        <f>IF(Замеры!M644="","",Замеры!M644)</f>
        <v/>
      </c>
      <c r="I645" s="119" t="str">
        <f>IF(Замеры!N644="","",Замеры!N644)</f>
        <v/>
      </c>
      <c r="J645" s="119" t="str">
        <f>IF(Замеры!O644="","",Замеры!O644)</f>
        <v/>
      </c>
      <c r="K645" s="119" t="str">
        <f>IF(Замеры!P644="","",Замеры!P644)</f>
        <v/>
      </c>
      <c r="L645" s="119" t="str">
        <f>IF(Замеры!S644="","",Замеры!S644)</f>
        <v/>
      </c>
      <c r="M645" s="119" t="str">
        <f>IF(Замеры!U644="","",Замеры!U644)</f>
        <v/>
      </c>
      <c r="N645" s="119" t="str">
        <f>IF(Замеры!V644="","",Замеры!V644)</f>
        <v/>
      </c>
      <c r="O645" s="133" t="str">
        <f>IF(Замеры!W644="","",Замеры!W644)</f>
        <v/>
      </c>
      <c r="P645" s="133" t="str">
        <f>IF(Замеры!X644="","",Замеры!X644)</f>
        <v/>
      </c>
    </row>
  </sheetData>
  <sheetProtection sheet="1"/>
  <mergeCells count="3">
    <mergeCell ref="A4:P4"/>
    <mergeCell ref="A1:P1"/>
    <mergeCell ref="L2:P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/>
  </sheetPr>
  <dimension ref="A1:AM1501"/>
  <sheetViews>
    <sheetView tabSelected="1" zoomScale="70" zoomScaleNormal="70" workbookViewId="0">
      <pane ySplit="1" topLeftCell="A2" activePane="bottomLeft" state="frozen"/>
      <selection activeCell="E15" sqref="E15"/>
      <selection pane="bottomLeft" activeCell="A5" sqref="A5:XFD5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6.5546875" style="78" hidden="1" customWidth="1"/>
    <col min="8" max="8" width="8.5546875" style="78" customWidth="1"/>
    <col min="9" max="9" width="12.109375" style="99" customWidth="1"/>
    <col min="10" max="10" width="11.109375" style="99" customWidth="1"/>
    <col min="11" max="11" width="12.21875" style="128" customWidth="1"/>
    <col min="12" max="12" width="9.109375" style="99" customWidth="1"/>
    <col min="13" max="13" width="16.6640625" style="99" bestFit="1" customWidth="1"/>
    <col min="14" max="14" width="12" style="99" customWidth="1"/>
    <col min="15" max="15" width="9.33203125" style="99" customWidth="1"/>
    <col min="16" max="16" width="5.44140625" style="99" customWidth="1"/>
    <col min="17" max="17" width="9.6640625" style="99" customWidth="1"/>
    <col min="18" max="18" width="5.109375" style="78" customWidth="1"/>
    <col min="19" max="19" width="8.44140625" style="99" customWidth="1"/>
    <col min="20" max="20" width="4.5546875" style="78" customWidth="1"/>
    <col min="21" max="21" width="11.109375" style="78" customWidth="1"/>
    <col min="22" max="22" width="13.88671875" style="78" customWidth="1"/>
    <col min="23" max="23" width="20.44140625" style="78" customWidth="1"/>
    <col min="24" max="24" width="14.88671875" style="78" customWidth="1"/>
    <col min="25" max="25" width="17.109375" style="99" customWidth="1"/>
    <col min="26" max="26" width="0" style="78" hidden="1" customWidth="1"/>
    <col min="27" max="27" width="15.109375" style="78" hidden="1" customWidth="1"/>
    <col min="28" max="28" width="4" style="78" hidden="1" customWidth="1"/>
    <col min="29" max="29" width="11.33203125" style="78" hidden="1" customWidth="1"/>
    <col min="30" max="30" width="9.44140625" style="78" customWidth="1"/>
    <col min="31" max="31" width="8.6640625" style="78" customWidth="1"/>
    <col min="32" max="32" width="7.5546875" style="78" customWidth="1"/>
    <col min="33" max="33" width="8.109375" style="78" customWidth="1"/>
    <col min="34" max="34" width="8.109375" style="77" hidden="1" customWidth="1"/>
    <col min="35" max="35" width="9.109375" style="77" hidden="1" customWidth="1"/>
    <col min="36" max="36" width="14.33203125" style="78" hidden="1" customWidth="1"/>
    <col min="37" max="37" width="13.5546875" style="78" hidden="1" customWidth="1"/>
    <col min="38" max="39" width="8.6640625" style="100" hidden="1" customWidth="1"/>
    <col min="40" max="16384" width="8.88671875" style="78"/>
  </cols>
  <sheetData>
    <row r="1" spans="1:39" ht="45" customHeight="1" x14ac:dyDescent="0.3">
      <c r="A1" s="109" t="s">
        <v>98</v>
      </c>
      <c r="B1" s="70" t="s">
        <v>93</v>
      </c>
      <c r="C1" s="70" t="s">
        <v>132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107</v>
      </c>
      <c r="I1" s="73" t="s">
        <v>118</v>
      </c>
      <c r="J1" s="73" t="s">
        <v>185</v>
      </c>
      <c r="K1" s="73" t="s">
        <v>119</v>
      </c>
      <c r="L1" s="73" t="s">
        <v>121</v>
      </c>
      <c r="M1" s="73" t="s">
        <v>140</v>
      </c>
      <c r="N1" s="73" t="s">
        <v>145</v>
      </c>
      <c r="O1" s="74" t="s">
        <v>120</v>
      </c>
      <c r="P1" s="73" t="s">
        <v>83</v>
      </c>
      <c r="Q1" s="73" t="s">
        <v>71</v>
      </c>
      <c r="R1" s="75"/>
      <c r="S1" s="73" t="s">
        <v>77</v>
      </c>
      <c r="T1" s="110"/>
      <c r="U1" s="73" t="s">
        <v>135</v>
      </c>
      <c r="V1" s="73" t="s">
        <v>136</v>
      </c>
      <c r="W1" s="73" t="s">
        <v>137</v>
      </c>
      <c r="X1" s="73" t="s">
        <v>147</v>
      </c>
      <c r="Y1" s="73" t="s">
        <v>70</v>
      </c>
      <c r="Z1" s="75" t="s">
        <v>84</v>
      </c>
      <c r="AA1" s="40" t="s">
        <v>75</v>
      </c>
      <c r="AB1" s="1"/>
      <c r="AC1" s="71" t="s">
        <v>76</v>
      </c>
      <c r="AD1" s="15" t="s">
        <v>29</v>
      </c>
      <c r="AE1" s="15" t="s">
        <v>30</v>
      </c>
      <c r="AF1" s="15" t="s">
        <v>89</v>
      </c>
      <c r="AG1" s="15" t="s">
        <v>72</v>
      </c>
      <c r="AH1" s="16"/>
      <c r="AJ1" s="145" t="s">
        <v>26</v>
      </c>
      <c r="AK1" s="146"/>
      <c r="AL1" s="147" t="s">
        <v>88</v>
      </c>
      <c r="AM1" s="148"/>
    </row>
    <row r="2" spans="1:39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77">
        <v>7</v>
      </c>
      <c r="J2" s="77"/>
      <c r="K2" s="70">
        <v>8</v>
      </c>
      <c r="L2" s="108"/>
      <c r="M2" s="77">
        <v>9</v>
      </c>
      <c r="N2" s="77"/>
      <c r="O2" s="70">
        <v>10</v>
      </c>
      <c r="P2" s="77">
        <v>11</v>
      </c>
      <c r="Q2" s="70">
        <v>12</v>
      </c>
      <c r="R2" s="77">
        <v>13</v>
      </c>
      <c r="S2" s="70">
        <v>14</v>
      </c>
      <c r="T2" s="77">
        <v>15</v>
      </c>
      <c r="U2" s="77"/>
      <c r="V2" s="77"/>
      <c r="W2" s="77"/>
      <c r="X2" s="77"/>
      <c r="Y2" s="70">
        <v>16</v>
      </c>
      <c r="Z2" s="75"/>
      <c r="AA2" s="107"/>
      <c r="AB2" s="107"/>
      <c r="AC2" s="107"/>
      <c r="AD2" s="15"/>
      <c r="AE2" s="15"/>
      <c r="AF2" s="15"/>
      <c r="AG2" s="15"/>
      <c r="AH2" s="16"/>
      <c r="AJ2" s="103"/>
      <c r="AK2" s="104"/>
      <c r="AL2" s="105"/>
      <c r="AM2" s="106"/>
    </row>
    <row r="3" spans="1:39" s="97" customFormat="1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127"/>
      <c r="L3" s="117"/>
      <c r="M3" s="85"/>
      <c r="N3" s="85"/>
      <c r="O3" s="115"/>
      <c r="P3" s="112"/>
      <c r="Q3" s="87"/>
      <c r="R3" s="88" t="str">
        <f>IF(AA3=0," ","-")</f>
        <v xml:space="preserve"> </v>
      </c>
      <c r="S3" s="89"/>
      <c r="T3" s="90" t="str">
        <f>IF(AA3=0," ","-")</f>
        <v xml:space="preserve"> </v>
      </c>
      <c r="U3" s="90"/>
      <c r="V3" s="90"/>
      <c r="W3" s="90"/>
      <c r="X3" s="90"/>
      <c r="Y3" s="87" t="s">
        <v>74</v>
      </c>
      <c r="Z3" s="76"/>
      <c r="AA3" s="91">
        <f t="shared" ref="AA3:AA66" si="0">IF(S3=$AD$1,K3*3,IF(S3=$AE$1,K3*5,IF(S3=$AF$1,K3*8,IF(S3=$AG$1,K3*12*0.75,0))))</f>
        <v>0</v>
      </c>
      <c r="AB3" s="88" t="str">
        <f>IF(AA3=0," ","-")</f>
        <v xml:space="preserve"> </v>
      </c>
      <c r="AC3" s="91" t="str">
        <f t="shared" ref="AC3:AC66" si="1">IF(S3=$AD$1,K3*5,IF(S3=$AE$1,K3*10,IF(S3=$AF$1,K3*10,IF(S3=$AG$1,K3*12," "))))</f>
        <v xml:space="preserve"> </v>
      </c>
      <c r="AD3" s="92" t="s">
        <v>92</v>
      </c>
      <c r="AE3" s="92" t="s">
        <v>92</v>
      </c>
      <c r="AF3" s="92" t="s">
        <v>90</v>
      </c>
      <c r="AG3" s="93" t="s">
        <v>91</v>
      </c>
      <c r="AH3" s="94" t="str">
        <f t="shared" ref="AH3:AH66" si="2">IF(K3&gt;63,"≤120","≤60")</f>
        <v>≤60</v>
      </c>
      <c r="AI3" s="94">
        <f t="shared" ref="AI3:AI66" ca="1" si="3">IF(K3&lt;63,RANDBETWEEN(20,50),RANDBETWEEN(60,110))</f>
        <v>26</v>
      </c>
      <c r="AJ3" s="95" t="str">
        <f t="shared" ref="AJ3:AJ13" si="4">IF(S3=$AD$1,K3*3,IF(S3=$AE$1,K3*5,IF(S3=$AF$1,K3*8,IF(S3=$AG$1,K3*12," "))))</f>
        <v xml:space="preserve"> </v>
      </c>
      <c r="AK3" s="95" t="str">
        <f t="shared" ref="AK3:AK13" si="5">IF(S3=$AD$1,K3*5,IF(S3=$AE$1,K3*10,IF(S3=$AF$1,K3*10,IF(S3=$AG$1," "," "))))</f>
        <v xml:space="preserve"> </v>
      </c>
      <c r="AL3" s="96" t="str">
        <f>IF(AA3=0," ",ROUND(K3*1.13,0))</f>
        <v xml:space="preserve"> </v>
      </c>
      <c r="AM3" s="96" t="str">
        <f>IF(AA3=0," ",ROUND(K3*1.45,0))</f>
        <v xml:space="preserve"> </v>
      </c>
    </row>
    <row r="4" spans="1:39" s="97" customFormat="1" ht="52.8" x14ac:dyDescent="0.3">
      <c r="A4" s="111"/>
      <c r="B4" s="79">
        <v>1</v>
      </c>
      <c r="C4" s="83" t="s">
        <v>188</v>
      </c>
      <c r="D4" s="129" t="s">
        <v>104</v>
      </c>
      <c r="E4" s="112"/>
      <c r="F4" s="98" t="s">
        <v>146</v>
      </c>
      <c r="G4" s="114" t="str">
        <f>CONCATENATE(D4," ",F4,E4)</f>
        <v xml:space="preserve"> Ввод 0.1 QD Ввод</v>
      </c>
      <c r="H4" s="83"/>
      <c r="I4" s="83"/>
      <c r="J4" s="83"/>
      <c r="K4" s="83"/>
      <c r="L4" s="83"/>
      <c r="M4" s="83"/>
      <c r="N4" s="83"/>
      <c r="O4" s="83" t="s">
        <v>102</v>
      </c>
      <c r="P4" s="83">
        <v>4</v>
      </c>
      <c r="Q4" s="83"/>
      <c r="R4" s="88" t="str">
        <f t="shared" ref="R4:R15" si="6">IF(AA4=0," ","-")</f>
        <v xml:space="preserve"> </v>
      </c>
      <c r="S4" s="83" t="s">
        <v>134</v>
      </c>
      <c r="T4" s="90" t="str">
        <f t="shared" ref="T4:T21" si="7">IF(AA4=0," ","-")</f>
        <v xml:space="preserve"> </v>
      </c>
      <c r="U4" s="83"/>
      <c r="V4" s="83"/>
      <c r="W4" s="83" t="s">
        <v>187</v>
      </c>
      <c r="X4" s="83"/>
      <c r="Y4" s="87" t="s">
        <v>74</v>
      </c>
      <c r="Z4" s="76"/>
      <c r="AA4" s="91">
        <f t="shared" si="0"/>
        <v>0</v>
      </c>
      <c r="AB4" s="88" t="str">
        <f t="shared" ref="AB4:AB67" si="8">IF(AA4=0," ","-")</f>
        <v xml:space="preserve"> </v>
      </c>
      <c r="AC4" s="91" t="str">
        <f t="shared" si="1"/>
        <v xml:space="preserve"> </v>
      </c>
      <c r="AD4" s="78"/>
      <c r="AE4" s="78"/>
      <c r="AF4" s="78" t="s">
        <v>95</v>
      </c>
      <c r="AG4" s="97">
        <v>12</v>
      </c>
      <c r="AH4" s="94" t="str">
        <f t="shared" si="2"/>
        <v>≤60</v>
      </c>
      <c r="AI4" s="94">
        <f t="shared" ca="1" si="3"/>
        <v>50</v>
      </c>
      <c r="AJ4" s="95" t="str">
        <f t="shared" si="4"/>
        <v xml:space="preserve"> </v>
      </c>
      <c r="AK4" s="95" t="str">
        <f t="shared" si="5"/>
        <v xml:space="preserve"> </v>
      </c>
      <c r="AL4" s="96">
        <f t="shared" ref="AL4:AL67" si="9">ROUND(K4*1.13,0)</f>
        <v>0</v>
      </c>
      <c r="AM4" s="96">
        <f t="shared" ref="AM4:AM67" si="10">ROUND(K4*1.45,0)</f>
        <v>0</v>
      </c>
    </row>
    <row r="5" spans="1:39" s="97" customFormat="1" ht="39.6" x14ac:dyDescent="0.3">
      <c r="A5" s="111"/>
      <c r="B5" s="79">
        <v>2</v>
      </c>
      <c r="C5" s="83" t="s">
        <v>188</v>
      </c>
      <c r="D5" s="129" t="s">
        <v>105</v>
      </c>
      <c r="E5" s="112"/>
      <c r="F5" s="98" t="s">
        <v>146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8" t="str">
        <f t="shared" si="6"/>
        <v xml:space="preserve"> </v>
      </c>
      <c r="S5" s="83"/>
      <c r="T5" s="90" t="str">
        <f t="shared" si="7"/>
        <v xml:space="preserve"> </v>
      </c>
      <c r="U5" s="83"/>
      <c r="V5" s="83"/>
      <c r="W5" s="83"/>
      <c r="X5" s="83"/>
      <c r="Y5" s="87" t="s">
        <v>74</v>
      </c>
      <c r="Z5" s="76"/>
      <c r="AA5" s="91">
        <f t="shared" si="0"/>
        <v>0</v>
      </c>
      <c r="AB5" s="88" t="str">
        <f t="shared" si="8"/>
        <v xml:space="preserve"> </v>
      </c>
      <c r="AC5" s="91" t="str">
        <f t="shared" si="1"/>
        <v xml:space="preserve"> </v>
      </c>
      <c r="AD5" s="78"/>
      <c r="AE5" s="78"/>
      <c r="AF5" s="78"/>
      <c r="AH5" s="94" t="str">
        <f t="shared" si="2"/>
        <v>≤60</v>
      </c>
      <c r="AI5" s="94">
        <f t="shared" ca="1" si="3"/>
        <v>30</v>
      </c>
      <c r="AJ5" s="95" t="str">
        <f t="shared" si="4"/>
        <v xml:space="preserve"> </v>
      </c>
      <c r="AK5" s="95" t="str">
        <f t="shared" si="5"/>
        <v xml:space="preserve"> </v>
      </c>
      <c r="AL5" s="96">
        <f t="shared" si="9"/>
        <v>0</v>
      </c>
      <c r="AM5" s="96">
        <f t="shared" si="10"/>
        <v>0</v>
      </c>
    </row>
    <row r="6" spans="1:39" s="97" customFormat="1" ht="39.6" x14ac:dyDescent="0.3">
      <c r="A6" s="116"/>
      <c r="B6" s="79">
        <f>(IF(B4+B5=0,(B3+1),(IF(B5=0,(B4+1),B5+1))))</f>
        <v>3</v>
      </c>
      <c r="C6" s="83" t="s">
        <v>188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108</v>
      </c>
      <c r="I6" s="83" t="s">
        <v>150</v>
      </c>
      <c r="J6" s="83" t="s">
        <v>186</v>
      </c>
      <c r="K6" s="83" t="s">
        <v>151</v>
      </c>
      <c r="L6" s="83" t="s">
        <v>134</v>
      </c>
      <c r="M6" s="83" t="s">
        <v>158</v>
      </c>
      <c r="N6" s="83" t="s">
        <v>159</v>
      </c>
      <c r="O6" s="83" t="s">
        <v>102</v>
      </c>
      <c r="P6" s="83">
        <v>4</v>
      </c>
      <c r="Q6" s="83" t="s">
        <v>97</v>
      </c>
      <c r="R6" s="88" t="str">
        <f t="shared" si="6"/>
        <v xml:space="preserve"> </v>
      </c>
      <c r="S6" s="83" t="s">
        <v>81</v>
      </c>
      <c r="T6" s="90" t="str">
        <f t="shared" si="7"/>
        <v xml:space="preserve"> </v>
      </c>
      <c r="U6" s="83"/>
      <c r="V6" s="83"/>
      <c r="W6" s="83" t="s">
        <v>168</v>
      </c>
      <c r="X6" s="83" t="s">
        <v>184</v>
      </c>
      <c r="Y6" s="87" t="s">
        <v>74</v>
      </c>
      <c r="Z6" s="76"/>
      <c r="AA6" s="91">
        <f t="shared" si="0"/>
        <v>0</v>
      </c>
      <c r="AB6" s="88" t="str">
        <f t="shared" si="8"/>
        <v xml:space="preserve"> </v>
      </c>
      <c r="AC6" s="91" t="str">
        <f t="shared" si="1"/>
        <v xml:space="preserve"> </v>
      </c>
      <c r="AD6" s="78"/>
      <c r="AE6" s="78"/>
      <c r="AF6" s="78"/>
      <c r="AH6" s="94" t="str">
        <f t="shared" si="2"/>
        <v>≤120</v>
      </c>
      <c r="AI6" s="94">
        <f t="shared" ca="1" si="3"/>
        <v>64</v>
      </c>
      <c r="AJ6" s="95" t="str">
        <f t="shared" si="4"/>
        <v xml:space="preserve"> </v>
      </c>
      <c r="AK6" s="95" t="str">
        <f t="shared" si="5"/>
        <v xml:space="preserve"> </v>
      </c>
      <c r="AL6" s="96">
        <f t="shared" si="9"/>
        <v>28</v>
      </c>
      <c r="AM6" s="96">
        <f t="shared" si="10"/>
        <v>36</v>
      </c>
    </row>
    <row r="7" spans="1:39" s="97" customFormat="1" ht="39.6" x14ac:dyDescent="0.3">
      <c r="A7" s="116"/>
      <c r="B7" s="79">
        <f>(IF(B5+B6=0,(B4+1),(IF(B6=0,(B5+1),B6+1))))</f>
        <v>4</v>
      </c>
      <c r="C7" s="83" t="s">
        <v>188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108</v>
      </c>
      <c r="I7" s="83" t="s">
        <v>101</v>
      </c>
      <c r="J7" s="83" t="s">
        <v>186</v>
      </c>
      <c r="K7" s="83" t="s">
        <v>151</v>
      </c>
      <c r="L7" s="83" t="s">
        <v>134</v>
      </c>
      <c r="M7" s="83" t="s">
        <v>138</v>
      </c>
      <c r="N7" s="83" t="s">
        <v>159</v>
      </c>
      <c r="O7" s="83" t="s">
        <v>102</v>
      </c>
      <c r="P7" s="83">
        <v>4</v>
      </c>
      <c r="Q7" s="83" t="s">
        <v>97</v>
      </c>
      <c r="R7" s="88" t="str">
        <f t="shared" si="6"/>
        <v>-</v>
      </c>
      <c r="S7" s="83" t="s">
        <v>30</v>
      </c>
      <c r="T7" s="90" t="str">
        <f t="shared" si="7"/>
        <v>-</v>
      </c>
      <c r="U7" s="83"/>
      <c r="V7" s="83"/>
      <c r="W7" s="83" t="s">
        <v>169</v>
      </c>
      <c r="X7" s="83" t="s">
        <v>184</v>
      </c>
      <c r="Y7" s="87" t="s">
        <v>74</v>
      </c>
      <c r="Z7" s="76"/>
      <c r="AA7" s="91">
        <f t="shared" si="0"/>
        <v>125</v>
      </c>
      <c r="AB7" s="88" t="str">
        <f t="shared" si="8"/>
        <v>-</v>
      </c>
      <c r="AC7" s="91">
        <f t="shared" si="1"/>
        <v>250</v>
      </c>
      <c r="AD7" s="78"/>
      <c r="AE7" s="78"/>
      <c r="AF7" s="78"/>
      <c r="AH7" s="94" t="str">
        <f t="shared" si="2"/>
        <v>≤120</v>
      </c>
      <c r="AI7" s="94">
        <f t="shared" ca="1" si="3"/>
        <v>95</v>
      </c>
      <c r="AJ7" s="95">
        <f t="shared" si="4"/>
        <v>125</v>
      </c>
      <c r="AK7" s="95">
        <f t="shared" si="5"/>
        <v>250</v>
      </c>
      <c r="AL7" s="96">
        <f t="shared" si="9"/>
        <v>28</v>
      </c>
      <c r="AM7" s="96">
        <f t="shared" si="10"/>
        <v>36</v>
      </c>
    </row>
    <row r="8" spans="1:39" s="97" customFormat="1" ht="39.6" x14ac:dyDescent="0.3">
      <c r="A8" s="116"/>
      <c r="B8" s="79">
        <f>(IF(B6+B7=0,(B5+1),(IF(B7=0,(B6+1),B7+1))))</f>
        <v>5</v>
      </c>
      <c r="C8" s="83" t="s">
        <v>188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108</v>
      </c>
      <c r="I8" s="83" t="s">
        <v>150</v>
      </c>
      <c r="J8" s="83" t="s">
        <v>186</v>
      </c>
      <c r="K8" s="83" t="s">
        <v>151</v>
      </c>
      <c r="L8" s="83" t="s">
        <v>134</v>
      </c>
      <c r="M8" s="83" t="s">
        <v>158</v>
      </c>
      <c r="N8" s="83" t="s">
        <v>159</v>
      </c>
      <c r="O8" s="83" t="s">
        <v>102</v>
      </c>
      <c r="P8" s="83">
        <v>4</v>
      </c>
      <c r="Q8" s="83" t="s">
        <v>97</v>
      </c>
      <c r="R8" s="88" t="str">
        <f t="shared" ref="R8:R9" si="12">IF(AA8=0," ","-")</f>
        <v>-</v>
      </c>
      <c r="S8" s="83" t="s">
        <v>30</v>
      </c>
      <c r="T8" s="90" t="str">
        <f t="shared" si="7"/>
        <v>-</v>
      </c>
      <c r="U8" s="83"/>
      <c r="V8" s="83"/>
      <c r="W8" s="83" t="s">
        <v>171</v>
      </c>
      <c r="X8" s="83" t="s">
        <v>184</v>
      </c>
      <c r="Y8" s="87" t="s">
        <v>74</v>
      </c>
      <c r="Z8" s="76"/>
      <c r="AA8" s="91">
        <f t="shared" si="0"/>
        <v>125</v>
      </c>
      <c r="AB8" s="88" t="str">
        <f t="shared" si="8"/>
        <v>-</v>
      </c>
      <c r="AC8" s="91">
        <f t="shared" si="1"/>
        <v>250</v>
      </c>
      <c r="AD8" s="78"/>
      <c r="AE8" s="78"/>
      <c r="AF8" s="78"/>
      <c r="AH8" s="94" t="str">
        <f t="shared" si="2"/>
        <v>≤120</v>
      </c>
      <c r="AI8" s="94">
        <f t="shared" ca="1" si="3"/>
        <v>101</v>
      </c>
      <c r="AJ8" s="95">
        <f t="shared" si="4"/>
        <v>125</v>
      </c>
      <c r="AK8" s="95">
        <f t="shared" si="5"/>
        <v>250</v>
      </c>
      <c r="AL8" s="96">
        <f t="shared" si="9"/>
        <v>28</v>
      </c>
      <c r="AM8" s="96">
        <f t="shared" si="10"/>
        <v>36</v>
      </c>
    </row>
    <row r="9" spans="1:39" s="97" customFormat="1" ht="39.6" x14ac:dyDescent="0.3">
      <c r="A9" s="116"/>
      <c r="B9" s="79">
        <f>(IF(B7+B8=0,(B6+1),(IF(B8=0,(B7+1),B8+1))))</f>
        <v>6</v>
      </c>
      <c r="C9" s="83" t="s">
        <v>188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108</v>
      </c>
      <c r="I9" s="83" t="s">
        <v>196</v>
      </c>
      <c r="J9" s="83" t="s">
        <v>195</v>
      </c>
      <c r="K9" s="83" t="s">
        <v>152</v>
      </c>
      <c r="L9" s="83" t="s">
        <v>134</v>
      </c>
      <c r="M9" s="83" t="s">
        <v>158</v>
      </c>
      <c r="N9" s="83" t="s">
        <v>160</v>
      </c>
      <c r="O9" s="83" t="s">
        <v>102</v>
      </c>
      <c r="P9" s="83">
        <v>4</v>
      </c>
      <c r="Q9" s="83" t="s">
        <v>97</v>
      </c>
      <c r="R9" s="88" t="str">
        <f t="shared" si="12"/>
        <v>-</v>
      </c>
      <c r="S9" s="83" t="s">
        <v>30</v>
      </c>
      <c r="T9" s="90" t="str">
        <f t="shared" si="7"/>
        <v>-</v>
      </c>
      <c r="U9" s="83"/>
      <c r="V9" s="83"/>
      <c r="W9" s="83" t="s">
        <v>170</v>
      </c>
      <c r="X9" s="83" t="s">
        <v>184</v>
      </c>
      <c r="Y9" s="87" t="s">
        <v>74</v>
      </c>
      <c r="Z9" s="76"/>
      <c r="AA9" s="91">
        <f t="shared" si="0"/>
        <v>500</v>
      </c>
      <c r="AB9" s="88" t="str">
        <f t="shared" ref="AB9:AB14" si="13">IF(AA9=0," ","-")</f>
        <v>-</v>
      </c>
      <c r="AC9" s="91">
        <f t="shared" si="1"/>
        <v>1000</v>
      </c>
      <c r="AD9" s="78"/>
      <c r="AE9" s="78"/>
      <c r="AF9" s="78"/>
      <c r="AH9" s="94" t="str">
        <f t="shared" si="2"/>
        <v>≤120</v>
      </c>
      <c r="AI9" s="94">
        <f t="shared" ca="1" si="3"/>
        <v>100</v>
      </c>
      <c r="AJ9" s="95">
        <f t="shared" si="4"/>
        <v>500</v>
      </c>
      <c r="AK9" s="95">
        <f t="shared" si="5"/>
        <v>1000</v>
      </c>
      <c r="AL9" s="96">
        <f t="shared" si="9"/>
        <v>113</v>
      </c>
      <c r="AM9" s="96">
        <f t="shared" si="10"/>
        <v>145</v>
      </c>
    </row>
    <row r="10" spans="1:39" s="97" customFormat="1" ht="39.6" x14ac:dyDescent="0.3">
      <c r="A10" s="116"/>
      <c r="B10" s="79">
        <f>(IF(B8+B9=0,(B7+1),(IF(B9=0,(B8+1),B9+1))))</f>
        <v>7</v>
      </c>
      <c r="C10" s="83" t="s">
        <v>188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108</v>
      </c>
      <c r="I10" s="83" t="s">
        <v>150</v>
      </c>
      <c r="J10" s="83" t="s">
        <v>186</v>
      </c>
      <c r="K10" s="83" t="s">
        <v>151</v>
      </c>
      <c r="L10" s="83" t="s">
        <v>134</v>
      </c>
      <c r="M10" s="83" t="s">
        <v>158</v>
      </c>
      <c r="N10" s="83" t="s">
        <v>161</v>
      </c>
      <c r="O10" s="83" t="s">
        <v>102</v>
      </c>
      <c r="P10" s="83">
        <v>4</v>
      </c>
      <c r="Q10" s="83" t="s">
        <v>97</v>
      </c>
      <c r="R10" s="88"/>
      <c r="S10" s="83" t="s">
        <v>30</v>
      </c>
      <c r="T10" s="90"/>
      <c r="U10" s="83"/>
      <c r="V10" s="83"/>
      <c r="W10" s="83" t="s">
        <v>172</v>
      </c>
      <c r="X10" s="83" t="s">
        <v>184</v>
      </c>
      <c r="Y10" s="87" t="s">
        <v>74</v>
      </c>
      <c r="Z10" s="76"/>
      <c r="AA10" s="91">
        <f t="shared" si="0"/>
        <v>125</v>
      </c>
      <c r="AB10" s="88" t="str">
        <f t="shared" si="13"/>
        <v>-</v>
      </c>
      <c r="AC10" s="91">
        <f t="shared" si="1"/>
        <v>250</v>
      </c>
      <c r="AD10" s="78"/>
      <c r="AE10" s="78"/>
      <c r="AF10" s="78"/>
      <c r="AH10" s="94" t="str">
        <f t="shared" si="2"/>
        <v>≤120</v>
      </c>
      <c r="AI10" s="94">
        <f t="shared" ca="1" si="3"/>
        <v>89</v>
      </c>
      <c r="AJ10" s="95">
        <f t="shared" si="4"/>
        <v>125</v>
      </c>
      <c r="AK10" s="95">
        <f t="shared" si="5"/>
        <v>250</v>
      </c>
      <c r="AL10" s="96">
        <f t="shared" si="9"/>
        <v>28</v>
      </c>
      <c r="AM10" s="96">
        <f t="shared" si="10"/>
        <v>36</v>
      </c>
    </row>
    <row r="11" spans="1:39" s="97" customFormat="1" ht="39.6" x14ac:dyDescent="0.3">
      <c r="A11" s="116"/>
      <c r="B11" s="79">
        <f>(IF(B9+B10=0,(B8+1),(IF(B10=0,(B9+1),B10+1))))</f>
        <v>8</v>
      </c>
      <c r="C11" s="83" t="s">
        <v>188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108</v>
      </c>
      <c r="I11" s="83" t="s">
        <v>101</v>
      </c>
      <c r="J11" s="83" t="s">
        <v>186</v>
      </c>
      <c r="K11" s="83" t="s">
        <v>153</v>
      </c>
      <c r="L11" s="83" t="s">
        <v>134</v>
      </c>
      <c r="M11" s="83" t="s">
        <v>158</v>
      </c>
      <c r="N11" s="83" t="s">
        <v>162</v>
      </c>
      <c r="O11" s="83" t="s">
        <v>102</v>
      </c>
      <c r="P11" s="83">
        <v>4</v>
      </c>
      <c r="Q11" s="83" t="s">
        <v>97</v>
      </c>
      <c r="R11" s="88" t="str">
        <f t="shared" si="6"/>
        <v>-</v>
      </c>
      <c r="S11" s="83" t="s">
        <v>30</v>
      </c>
      <c r="T11" s="90" t="str">
        <f t="shared" si="7"/>
        <v>-</v>
      </c>
      <c r="U11" s="83"/>
      <c r="V11" s="83"/>
      <c r="W11" s="83" t="s">
        <v>173</v>
      </c>
      <c r="X11" s="83" t="s">
        <v>184</v>
      </c>
      <c r="Y11" s="87" t="s">
        <v>74</v>
      </c>
      <c r="Z11" s="76"/>
      <c r="AA11" s="91">
        <f t="shared" si="0"/>
        <v>100</v>
      </c>
      <c r="AB11" s="88" t="str">
        <f t="shared" si="13"/>
        <v>-</v>
      </c>
      <c r="AC11" s="91">
        <f t="shared" si="1"/>
        <v>200</v>
      </c>
      <c r="AD11" s="78"/>
      <c r="AE11" s="78"/>
      <c r="AF11" s="78"/>
      <c r="AH11" s="94" t="str">
        <f t="shared" si="2"/>
        <v>≤120</v>
      </c>
      <c r="AI11" s="94">
        <f t="shared" ca="1" si="3"/>
        <v>80</v>
      </c>
      <c r="AJ11" s="95">
        <f t="shared" si="4"/>
        <v>100</v>
      </c>
      <c r="AK11" s="95">
        <f t="shared" si="5"/>
        <v>200</v>
      </c>
      <c r="AL11" s="96">
        <f t="shared" si="9"/>
        <v>23</v>
      </c>
      <c r="AM11" s="96">
        <f t="shared" si="10"/>
        <v>29</v>
      </c>
    </row>
    <row r="12" spans="1:39" s="97" customFormat="1" ht="39.6" x14ac:dyDescent="0.3">
      <c r="A12" s="116"/>
      <c r="B12" s="79">
        <f t="shared" ref="B12:B69" si="14">(IF(B10+B11=0,(B9+1),(IF(B11=0,(B10+1),B11+1))))</f>
        <v>9</v>
      </c>
      <c r="C12" s="83" t="s">
        <v>188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108</v>
      </c>
      <c r="I12" s="83" t="s">
        <v>150</v>
      </c>
      <c r="J12" s="83" t="s">
        <v>186</v>
      </c>
      <c r="K12" s="83" t="s">
        <v>153</v>
      </c>
      <c r="L12" s="83" t="s">
        <v>134</v>
      </c>
      <c r="M12" s="83" t="s">
        <v>158</v>
      </c>
      <c r="N12" s="83" t="s">
        <v>161</v>
      </c>
      <c r="O12" s="83" t="s">
        <v>102</v>
      </c>
      <c r="P12" s="83">
        <v>4</v>
      </c>
      <c r="Q12" s="83" t="s">
        <v>97</v>
      </c>
      <c r="R12" s="88" t="str">
        <f t="shared" si="6"/>
        <v>-</v>
      </c>
      <c r="S12" s="83" t="s">
        <v>30</v>
      </c>
      <c r="T12" s="90" t="str">
        <f t="shared" si="7"/>
        <v>-</v>
      </c>
      <c r="U12" s="83"/>
      <c r="V12" s="83"/>
      <c r="W12" s="83" t="s">
        <v>174</v>
      </c>
      <c r="X12" s="83" t="s">
        <v>184</v>
      </c>
      <c r="Y12" s="87" t="s">
        <v>74</v>
      </c>
      <c r="Z12" s="76"/>
      <c r="AA12" s="91">
        <f t="shared" si="0"/>
        <v>100</v>
      </c>
      <c r="AB12" s="88" t="str">
        <f t="shared" si="13"/>
        <v>-</v>
      </c>
      <c r="AC12" s="91">
        <f t="shared" si="1"/>
        <v>200</v>
      </c>
      <c r="AD12" s="78"/>
      <c r="AE12" s="78"/>
      <c r="AF12" s="78"/>
      <c r="AH12" s="94" t="str">
        <f t="shared" si="2"/>
        <v>≤120</v>
      </c>
      <c r="AI12" s="94">
        <f t="shared" ca="1" si="3"/>
        <v>102</v>
      </c>
      <c r="AJ12" s="95">
        <f t="shared" si="4"/>
        <v>100</v>
      </c>
      <c r="AK12" s="95">
        <f t="shared" si="5"/>
        <v>200</v>
      </c>
      <c r="AL12" s="96">
        <f t="shared" si="9"/>
        <v>23</v>
      </c>
      <c r="AM12" s="96">
        <f t="shared" si="10"/>
        <v>29</v>
      </c>
    </row>
    <row r="13" spans="1:39" s="97" customFormat="1" ht="39.6" x14ac:dyDescent="0.3">
      <c r="A13" s="116"/>
      <c r="B13" s="79">
        <f>(IF(B11+B12=0,(B10+1),(IF(B12=0,(B11+1),B12+1))))</f>
        <v>10</v>
      </c>
      <c r="C13" s="83" t="s">
        <v>188</v>
      </c>
      <c r="D13" s="129" t="s">
        <v>106</v>
      </c>
      <c r="E13" s="112"/>
      <c r="F13" s="98">
        <v>8</v>
      </c>
      <c r="G13" s="114" t="str">
        <f t="shared" ref="G13:G22" si="15">CONCATENATE(D13," ",F13,E13)</f>
        <v>Группа от QD 8</v>
      </c>
      <c r="H13" s="83" t="s">
        <v>108</v>
      </c>
      <c r="I13" s="83" t="s">
        <v>101</v>
      </c>
      <c r="J13" s="83" t="s">
        <v>186</v>
      </c>
      <c r="K13" s="83" t="s">
        <v>153</v>
      </c>
      <c r="L13" s="83"/>
      <c r="M13" s="83" t="s">
        <v>158</v>
      </c>
      <c r="N13" s="83" t="s">
        <v>161</v>
      </c>
      <c r="O13" s="83" t="s">
        <v>102</v>
      </c>
      <c r="P13" s="83">
        <v>4</v>
      </c>
      <c r="Q13" s="83" t="s">
        <v>97</v>
      </c>
      <c r="R13" s="88" t="str">
        <f t="shared" si="6"/>
        <v>-</v>
      </c>
      <c r="S13" s="83" t="s">
        <v>30</v>
      </c>
      <c r="T13" s="90" t="str">
        <f t="shared" si="7"/>
        <v>-</v>
      </c>
      <c r="U13" s="83"/>
      <c r="V13" s="83"/>
      <c r="W13" s="83" t="s">
        <v>175</v>
      </c>
      <c r="X13" s="83" t="s">
        <v>184</v>
      </c>
      <c r="Y13" s="87" t="s">
        <v>74</v>
      </c>
      <c r="Z13" s="76"/>
      <c r="AA13" s="91">
        <f t="shared" si="0"/>
        <v>100</v>
      </c>
      <c r="AB13" s="88" t="str">
        <f t="shared" si="13"/>
        <v>-</v>
      </c>
      <c r="AC13" s="91">
        <f t="shared" si="1"/>
        <v>200</v>
      </c>
      <c r="AD13" s="78"/>
      <c r="AE13" s="78"/>
      <c r="AF13" s="78"/>
      <c r="AH13" s="94" t="str">
        <f t="shared" si="2"/>
        <v>≤120</v>
      </c>
      <c r="AI13" s="94">
        <f t="shared" ca="1" si="3"/>
        <v>88</v>
      </c>
      <c r="AJ13" s="95">
        <f t="shared" si="4"/>
        <v>100</v>
      </c>
      <c r="AK13" s="95">
        <f t="shared" si="5"/>
        <v>200</v>
      </c>
      <c r="AL13" s="96">
        <f t="shared" si="9"/>
        <v>23</v>
      </c>
      <c r="AM13" s="96">
        <f t="shared" si="10"/>
        <v>29</v>
      </c>
    </row>
    <row r="14" spans="1:39" s="97" customFormat="1" ht="39.6" x14ac:dyDescent="0.3">
      <c r="A14" s="116"/>
      <c r="B14" s="79">
        <f>(IF(B12+B13=0,(B11+1),(IF(B13=0,(B12+1),B13+1))))</f>
        <v>11</v>
      </c>
      <c r="C14" s="83" t="s">
        <v>188</v>
      </c>
      <c r="D14" s="129" t="s">
        <v>94</v>
      </c>
      <c r="E14" s="112"/>
      <c r="F14" s="98">
        <v>9</v>
      </c>
      <c r="G14" s="114" t="str">
        <f t="shared" si="15"/>
        <v>Группа от QF 9</v>
      </c>
      <c r="H14" s="83" t="s">
        <v>108</v>
      </c>
      <c r="I14" s="83" t="s">
        <v>101</v>
      </c>
      <c r="J14" s="83" t="s">
        <v>186</v>
      </c>
      <c r="K14" s="83" t="s">
        <v>154</v>
      </c>
      <c r="L14" s="83" t="s">
        <v>134</v>
      </c>
      <c r="M14" s="83" t="s">
        <v>158</v>
      </c>
      <c r="N14" s="83" t="s">
        <v>161</v>
      </c>
      <c r="O14" s="83" t="s">
        <v>102</v>
      </c>
      <c r="P14" s="83">
        <v>4</v>
      </c>
      <c r="Q14" s="83" t="s">
        <v>97</v>
      </c>
      <c r="R14" s="88" t="str">
        <f t="shared" si="6"/>
        <v>-</v>
      </c>
      <c r="S14" s="83" t="s">
        <v>30</v>
      </c>
      <c r="T14" s="90" t="str">
        <f t="shared" si="7"/>
        <v>-</v>
      </c>
      <c r="U14" s="83"/>
      <c r="V14" s="83"/>
      <c r="W14" s="83" t="s">
        <v>176</v>
      </c>
      <c r="X14" s="83" t="s">
        <v>184</v>
      </c>
      <c r="Y14" s="87" t="s">
        <v>74</v>
      </c>
      <c r="Z14" s="76"/>
      <c r="AA14" s="91">
        <f t="shared" si="0"/>
        <v>80</v>
      </c>
      <c r="AB14" s="88" t="str">
        <f t="shared" si="13"/>
        <v>-</v>
      </c>
      <c r="AC14" s="91">
        <f t="shared" si="1"/>
        <v>160</v>
      </c>
      <c r="AD14" s="78"/>
      <c r="AE14" s="78"/>
      <c r="AF14" s="78"/>
      <c r="AH14" s="94" t="str">
        <f t="shared" si="2"/>
        <v>≤120</v>
      </c>
      <c r="AI14" s="94">
        <f t="shared" ca="1" si="3"/>
        <v>97</v>
      </c>
      <c r="AJ14" s="95">
        <f t="shared" ref="AJ14:AJ77" si="16">IF(S14=$AD$1,K14*3,IF(S14=$AE$1,K14*5,IF(S14=$AF$1,K14*8,IF(S14=$AG$1,K14*12,0))))</f>
        <v>80</v>
      </c>
      <c r="AK14" s="95">
        <f t="shared" ref="AK14:AK77" si="17">IF(S14=$AD$1,K14*5,IF(S14=$AE$1,K14*10,IF(S14=$AF$1,K14*10,IF(S14=$AG$1,K14*0,0))))</f>
        <v>160</v>
      </c>
      <c r="AL14" s="96">
        <f t="shared" si="9"/>
        <v>18</v>
      </c>
      <c r="AM14" s="96">
        <f t="shared" si="10"/>
        <v>23</v>
      </c>
    </row>
    <row r="15" spans="1:39" s="97" customFormat="1" ht="39.6" x14ac:dyDescent="0.3">
      <c r="A15" s="116"/>
      <c r="B15" s="79">
        <f>(IF(B13+B14=0,(B12+1),(IF(B14=0,(B13+1),B14+1))))</f>
        <v>12</v>
      </c>
      <c r="C15" s="83" t="s">
        <v>188</v>
      </c>
      <c r="D15" s="129" t="s">
        <v>106</v>
      </c>
      <c r="E15" s="112"/>
      <c r="F15" s="98">
        <v>10</v>
      </c>
      <c r="G15" s="114" t="str">
        <f t="shared" si="15"/>
        <v>Группа от QD 10</v>
      </c>
      <c r="H15" s="83" t="s">
        <v>108</v>
      </c>
      <c r="I15" s="83" t="s">
        <v>196</v>
      </c>
      <c r="J15" s="83" t="s">
        <v>195</v>
      </c>
      <c r="K15" s="83" t="s">
        <v>155</v>
      </c>
      <c r="L15" s="83"/>
      <c r="M15" s="83" t="s">
        <v>158</v>
      </c>
      <c r="N15" s="83" t="s">
        <v>163</v>
      </c>
      <c r="O15" s="83" t="s">
        <v>102</v>
      </c>
      <c r="P15" s="83">
        <v>4</v>
      </c>
      <c r="Q15" s="83" t="s">
        <v>97</v>
      </c>
      <c r="R15" s="88" t="str">
        <f t="shared" si="6"/>
        <v>-</v>
      </c>
      <c r="S15" s="83" t="s">
        <v>30</v>
      </c>
      <c r="T15" s="90" t="str">
        <f t="shared" si="7"/>
        <v>-</v>
      </c>
      <c r="U15" s="83"/>
      <c r="V15" s="83"/>
      <c r="W15" s="83" t="s">
        <v>177</v>
      </c>
      <c r="X15" s="83" t="s">
        <v>184</v>
      </c>
      <c r="Y15" s="87" t="s">
        <v>74</v>
      </c>
      <c r="Z15" s="76"/>
      <c r="AA15" s="91">
        <f t="shared" si="0"/>
        <v>315</v>
      </c>
      <c r="AB15" s="88" t="str">
        <f t="shared" si="8"/>
        <v>-</v>
      </c>
      <c r="AC15" s="91">
        <f t="shared" si="1"/>
        <v>630</v>
      </c>
      <c r="AD15" s="78"/>
      <c r="AE15" s="78"/>
      <c r="AF15" s="78"/>
      <c r="AH15" s="94" t="str">
        <f t="shared" si="2"/>
        <v>≤120</v>
      </c>
      <c r="AI15" s="94">
        <f t="shared" ca="1" si="3"/>
        <v>93</v>
      </c>
      <c r="AJ15" s="95">
        <f t="shared" si="16"/>
        <v>315</v>
      </c>
      <c r="AK15" s="95">
        <f t="shared" si="17"/>
        <v>630</v>
      </c>
      <c r="AL15" s="96">
        <f t="shared" si="9"/>
        <v>71</v>
      </c>
      <c r="AM15" s="96">
        <f t="shared" si="10"/>
        <v>91</v>
      </c>
    </row>
    <row r="16" spans="1:39" s="97" customFormat="1" ht="39.6" x14ac:dyDescent="0.3">
      <c r="A16" s="116"/>
      <c r="B16" s="79">
        <f t="shared" si="14"/>
        <v>13</v>
      </c>
      <c r="C16" s="83" t="s">
        <v>188</v>
      </c>
      <c r="D16" s="129" t="s">
        <v>94</v>
      </c>
      <c r="E16" s="112"/>
      <c r="F16" s="98">
        <v>11</v>
      </c>
      <c r="G16" s="114" t="str">
        <f t="shared" si="15"/>
        <v>Группа от QF 11</v>
      </c>
      <c r="H16" s="83" t="s">
        <v>108</v>
      </c>
      <c r="I16" s="83" t="s">
        <v>196</v>
      </c>
      <c r="J16" s="83" t="s">
        <v>195</v>
      </c>
      <c r="K16" s="83" t="s">
        <v>151</v>
      </c>
      <c r="L16" s="83" t="s">
        <v>134</v>
      </c>
      <c r="M16" s="83" t="s">
        <v>158</v>
      </c>
      <c r="N16" s="83" t="s">
        <v>164</v>
      </c>
      <c r="O16" s="83" t="s">
        <v>102</v>
      </c>
      <c r="P16" s="83">
        <v>4</v>
      </c>
      <c r="Q16" s="83" t="s">
        <v>97</v>
      </c>
      <c r="R16" s="88" t="str">
        <f t="shared" ref="R16" si="18">IF(AA16=0," ","-")</f>
        <v>-</v>
      </c>
      <c r="S16" s="83" t="s">
        <v>30</v>
      </c>
      <c r="T16" s="90" t="str">
        <f t="shared" ref="T16" si="19">IF(AA16=0," ","-")</f>
        <v>-</v>
      </c>
      <c r="U16" s="83"/>
      <c r="V16" s="83"/>
      <c r="W16" s="83" t="s">
        <v>178</v>
      </c>
      <c r="X16" s="83" t="s">
        <v>184</v>
      </c>
      <c r="Y16" s="87" t="s">
        <v>74</v>
      </c>
      <c r="Z16" s="76"/>
      <c r="AA16" s="91">
        <f t="shared" si="0"/>
        <v>125</v>
      </c>
      <c r="AB16" s="88" t="str">
        <f t="shared" si="8"/>
        <v>-</v>
      </c>
      <c r="AC16" s="91">
        <f t="shared" si="1"/>
        <v>250</v>
      </c>
      <c r="AD16" s="78"/>
      <c r="AE16" s="78"/>
      <c r="AF16" s="78"/>
      <c r="AH16" s="94" t="str">
        <f t="shared" si="2"/>
        <v>≤120</v>
      </c>
      <c r="AI16" s="94">
        <f t="shared" ca="1" si="3"/>
        <v>89</v>
      </c>
      <c r="AJ16" s="95">
        <f t="shared" si="16"/>
        <v>125</v>
      </c>
      <c r="AK16" s="95">
        <f t="shared" si="17"/>
        <v>250</v>
      </c>
      <c r="AL16" s="96">
        <f t="shared" si="9"/>
        <v>28</v>
      </c>
      <c r="AM16" s="96">
        <f t="shared" si="10"/>
        <v>36</v>
      </c>
    </row>
    <row r="17" spans="1:39" s="97" customFormat="1" ht="39.6" x14ac:dyDescent="0.3">
      <c r="A17" s="116"/>
      <c r="B17" s="79">
        <f t="shared" si="14"/>
        <v>14</v>
      </c>
      <c r="C17" s="83" t="s">
        <v>188</v>
      </c>
      <c r="D17" s="129" t="s">
        <v>94</v>
      </c>
      <c r="E17" s="112"/>
      <c r="F17" s="98">
        <v>12</v>
      </c>
      <c r="G17" s="114" t="str">
        <f t="shared" si="15"/>
        <v>Группа от QF 12</v>
      </c>
      <c r="H17" s="83" t="s">
        <v>108</v>
      </c>
      <c r="I17" s="83" t="s">
        <v>196</v>
      </c>
      <c r="J17" s="83" t="s">
        <v>195</v>
      </c>
      <c r="K17" s="83" t="s">
        <v>151</v>
      </c>
      <c r="L17" s="83" t="s">
        <v>134</v>
      </c>
      <c r="M17" s="83" t="s">
        <v>158</v>
      </c>
      <c r="N17" s="83" t="s">
        <v>164</v>
      </c>
      <c r="O17" s="83" t="s">
        <v>102</v>
      </c>
      <c r="P17" s="83">
        <v>4</v>
      </c>
      <c r="Q17" s="83" t="s">
        <v>97</v>
      </c>
      <c r="R17" s="88" t="str">
        <f t="shared" ref="R17:R21" si="20">IF(AA17=0," ","-")</f>
        <v>-</v>
      </c>
      <c r="S17" s="83" t="s">
        <v>30</v>
      </c>
      <c r="T17" s="90" t="str">
        <f t="shared" si="7"/>
        <v>-</v>
      </c>
      <c r="U17" s="83"/>
      <c r="V17" s="83"/>
      <c r="W17" s="83" t="s">
        <v>179</v>
      </c>
      <c r="X17" s="83" t="s">
        <v>184</v>
      </c>
      <c r="Y17" s="87" t="s">
        <v>74</v>
      </c>
      <c r="Z17" s="76"/>
      <c r="AA17" s="91">
        <f t="shared" si="0"/>
        <v>125</v>
      </c>
      <c r="AB17" s="88" t="str">
        <f t="shared" si="8"/>
        <v>-</v>
      </c>
      <c r="AC17" s="91">
        <f t="shared" si="1"/>
        <v>250</v>
      </c>
      <c r="AD17" s="78"/>
      <c r="AE17" s="78"/>
      <c r="AF17" s="78"/>
      <c r="AH17" s="94" t="str">
        <f t="shared" si="2"/>
        <v>≤120</v>
      </c>
      <c r="AI17" s="94">
        <f t="shared" ca="1" si="3"/>
        <v>110</v>
      </c>
      <c r="AJ17" s="95">
        <f t="shared" si="16"/>
        <v>125</v>
      </c>
      <c r="AK17" s="95">
        <f t="shared" si="17"/>
        <v>250</v>
      </c>
      <c r="AL17" s="96">
        <f t="shared" si="9"/>
        <v>28</v>
      </c>
      <c r="AM17" s="96">
        <f t="shared" si="10"/>
        <v>36</v>
      </c>
    </row>
    <row r="18" spans="1:39" s="97" customFormat="1" ht="39.6" x14ac:dyDescent="0.3">
      <c r="A18" s="116"/>
      <c r="B18" s="79">
        <f t="shared" si="14"/>
        <v>15</v>
      </c>
      <c r="C18" s="83" t="s">
        <v>188</v>
      </c>
      <c r="D18" s="129" t="s">
        <v>94</v>
      </c>
      <c r="E18" s="112"/>
      <c r="F18" s="98">
        <v>13</v>
      </c>
      <c r="G18" s="114" t="str">
        <f t="shared" si="15"/>
        <v>Группа от QF 13</v>
      </c>
      <c r="H18" s="83" t="s">
        <v>108</v>
      </c>
      <c r="I18" s="83" t="s">
        <v>196</v>
      </c>
      <c r="J18" s="83" t="s">
        <v>195</v>
      </c>
      <c r="K18" s="83" t="s">
        <v>151</v>
      </c>
      <c r="L18" s="83" t="s">
        <v>134</v>
      </c>
      <c r="M18" s="83" t="s">
        <v>158</v>
      </c>
      <c r="N18" s="83" t="s">
        <v>164</v>
      </c>
      <c r="O18" s="83" t="s">
        <v>102</v>
      </c>
      <c r="P18" s="83">
        <v>4</v>
      </c>
      <c r="Q18" s="83" t="s">
        <v>97</v>
      </c>
      <c r="R18" s="88" t="str">
        <f t="shared" si="20"/>
        <v>-</v>
      </c>
      <c r="S18" s="83" t="s">
        <v>30</v>
      </c>
      <c r="T18" s="90" t="str">
        <f t="shared" si="7"/>
        <v>-</v>
      </c>
      <c r="U18" s="83"/>
      <c r="V18" s="83"/>
      <c r="W18" s="83" t="s">
        <v>180</v>
      </c>
      <c r="X18" s="83" t="s">
        <v>184</v>
      </c>
      <c r="Y18" s="87" t="s">
        <v>74</v>
      </c>
      <c r="Z18" s="76"/>
      <c r="AA18" s="91">
        <f t="shared" si="0"/>
        <v>125</v>
      </c>
      <c r="AB18" s="88" t="str">
        <f t="shared" si="8"/>
        <v>-</v>
      </c>
      <c r="AC18" s="91">
        <f t="shared" si="1"/>
        <v>250</v>
      </c>
      <c r="AD18" s="78"/>
      <c r="AE18" s="78"/>
      <c r="AF18" s="78"/>
      <c r="AH18" s="94" t="str">
        <f t="shared" si="2"/>
        <v>≤120</v>
      </c>
      <c r="AI18" s="94">
        <f t="shared" ca="1" si="3"/>
        <v>102</v>
      </c>
      <c r="AJ18" s="95">
        <f t="shared" si="16"/>
        <v>125</v>
      </c>
      <c r="AK18" s="95">
        <f t="shared" si="17"/>
        <v>250</v>
      </c>
      <c r="AL18" s="96">
        <f t="shared" si="9"/>
        <v>28</v>
      </c>
      <c r="AM18" s="96">
        <f t="shared" si="10"/>
        <v>36</v>
      </c>
    </row>
    <row r="19" spans="1:39" s="97" customFormat="1" ht="39.6" x14ac:dyDescent="0.3">
      <c r="A19" s="116"/>
      <c r="B19" s="79">
        <f t="shared" si="14"/>
        <v>16</v>
      </c>
      <c r="C19" s="83" t="s">
        <v>188</v>
      </c>
      <c r="D19" s="129" t="s">
        <v>94</v>
      </c>
      <c r="E19" s="112"/>
      <c r="F19" s="98">
        <v>14</v>
      </c>
      <c r="G19" s="114" t="str">
        <f t="shared" si="15"/>
        <v>Группа от QF 14</v>
      </c>
      <c r="H19" s="83" t="s">
        <v>108</v>
      </c>
      <c r="I19" s="83" t="s">
        <v>100</v>
      </c>
      <c r="J19" s="83" t="s">
        <v>186</v>
      </c>
      <c r="K19" s="83" t="s">
        <v>153</v>
      </c>
      <c r="L19" s="83" t="s">
        <v>134</v>
      </c>
      <c r="M19" s="83" t="s">
        <v>158</v>
      </c>
      <c r="N19" s="83" t="s">
        <v>161</v>
      </c>
      <c r="O19" s="83" t="s">
        <v>102</v>
      </c>
      <c r="P19" s="83">
        <v>4</v>
      </c>
      <c r="Q19" s="83" t="s">
        <v>97</v>
      </c>
      <c r="R19" s="88" t="str">
        <f t="shared" si="20"/>
        <v>-</v>
      </c>
      <c r="S19" s="83" t="s">
        <v>30</v>
      </c>
      <c r="T19" s="90" t="str">
        <f t="shared" si="7"/>
        <v>-</v>
      </c>
      <c r="U19" s="83"/>
      <c r="V19" s="83"/>
      <c r="W19" s="83" t="s">
        <v>181</v>
      </c>
      <c r="X19" s="83" t="s">
        <v>184</v>
      </c>
      <c r="Y19" s="87" t="s">
        <v>74</v>
      </c>
      <c r="Z19" s="76"/>
      <c r="AA19" s="91">
        <f t="shared" si="0"/>
        <v>100</v>
      </c>
      <c r="AB19" s="88" t="str">
        <f t="shared" si="8"/>
        <v>-</v>
      </c>
      <c r="AC19" s="91">
        <f t="shared" si="1"/>
        <v>200</v>
      </c>
      <c r="AD19" s="78"/>
      <c r="AE19" s="78"/>
      <c r="AF19" s="78"/>
      <c r="AH19" s="94" t="str">
        <f t="shared" si="2"/>
        <v>≤120</v>
      </c>
      <c r="AI19" s="94">
        <f t="shared" ca="1" si="3"/>
        <v>81</v>
      </c>
      <c r="AJ19" s="95">
        <f t="shared" si="16"/>
        <v>100</v>
      </c>
      <c r="AK19" s="95">
        <f t="shared" si="17"/>
        <v>200</v>
      </c>
      <c r="AL19" s="96">
        <f t="shared" si="9"/>
        <v>23</v>
      </c>
      <c r="AM19" s="96">
        <f t="shared" si="10"/>
        <v>29</v>
      </c>
    </row>
    <row r="20" spans="1:39" s="97" customFormat="1" ht="39.6" x14ac:dyDescent="0.3">
      <c r="A20" s="116"/>
      <c r="B20" s="79">
        <f t="shared" si="14"/>
        <v>17</v>
      </c>
      <c r="C20" s="83" t="s">
        <v>188</v>
      </c>
      <c r="D20" s="129" t="s">
        <v>94</v>
      </c>
      <c r="E20" s="112"/>
      <c r="F20" s="98">
        <v>15</v>
      </c>
      <c r="G20" s="114" t="str">
        <f t="shared" si="15"/>
        <v>Группа от QF 15</v>
      </c>
      <c r="H20" s="83" t="s">
        <v>108</v>
      </c>
      <c r="I20" s="83" t="s">
        <v>150</v>
      </c>
      <c r="J20" s="83" t="s">
        <v>186</v>
      </c>
      <c r="K20" s="83" t="s">
        <v>151</v>
      </c>
      <c r="L20" s="83" t="s">
        <v>134</v>
      </c>
      <c r="M20" s="83" t="s">
        <v>158</v>
      </c>
      <c r="N20" s="83" t="s">
        <v>163</v>
      </c>
      <c r="O20" s="83" t="s">
        <v>102</v>
      </c>
      <c r="P20" s="83">
        <v>4</v>
      </c>
      <c r="Q20" s="83" t="s">
        <v>97</v>
      </c>
      <c r="R20" s="88" t="str">
        <f t="shared" si="20"/>
        <v>-</v>
      </c>
      <c r="S20" s="83" t="s">
        <v>30</v>
      </c>
      <c r="T20" s="90" t="str">
        <f t="shared" si="7"/>
        <v>-</v>
      </c>
      <c r="U20" s="83"/>
      <c r="V20" s="83"/>
      <c r="W20" s="83" t="s">
        <v>182</v>
      </c>
      <c r="X20" s="83" t="s">
        <v>184</v>
      </c>
      <c r="Y20" s="87" t="s">
        <v>74</v>
      </c>
      <c r="Z20" s="76"/>
      <c r="AA20" s="91">
        <f t="shared" si="0"/>
        <v>125</v>
      </c>
      <c r="AB20" s="88" t="str">
        <f t="shared" si="8"/>
        <v>-</v>
      </c>
      <c r="AC20" s="91">
        <f t="shared" si="1"/>
        <v>250</v>
      </c>
      <c r="AD20" s="78"/>
      <c r="AE20" s="78"/>
      <c r="AF20" s="78"/>
      <c r="AH20" s="94" t="str">
        <f t="shared" si="2"/>
        <v>≤120</v>
      </c>
      <c r="AI20" s="94">
        <f t="shared" ca="1" si="3"/>
        <v>66</v>
      </c>
      <c r="AJ20" s="95">
        <f t="shared" si="16"/>
        <v>125</v>
      </c>
      <c r="AK20" s="95">
        <f t="shared" si="17"/>
        <v>250</v>
      </c>
      <c r="AL20" s="96">
        <f t="shared" si="9"/>
        <v>28</v>
      </c>
      <c r="AM20" s="96">
        <f t="shared" si="10"/>
        <v>36</v>
      </c>
    </row>
    <row r="21" spans="1:39" s="97" customFormat="1" ht="39.6" x14ac:dyDescent="0.3">
      <c r="A21" s="116"/>
      <c r="B21" s="79">
        <f t="shared" si="14"/>
        <v>18</v>
      </c>
      <c r="C21" s="83" t="s">
        <v>188</v>
      </c>
      <c r="D21" s="129" t="s">
        <v>94</v>
      </c>
      <c r="E21" s="112"/>
      <c r="F21" s="98">
        <v>16</v>
      </c>
      <c r="G21" s="114" t="str">
        <f t="shared" si="15"/>
        <v>Группа от QF 16</v>
      </c>
      <c r="H21" s="83" t="s">
        <v>108</v>
      </c>
      <c r="I21" s="83" t="s">
        <v>100</v>
      </c>
      <c r="J21" s="83" t="s">
        <v>186</v>
      </c>
      <c r="K21" s="83" t="s">
        <v>154</v>
      </c>
      <c r="L21" s="83" t="s">
        <v>134</v>
      </c>
      <c r="M21" s="83" t="s">
        <v>158</v>
      </c>
      <c r="N21" s="83"/>
      <c r="O21" s="83" t="s">
        <v>102</v>
      </c>
      <c r="P21" s="83">
        <v>4</v>
      </c>
      <c r="Q21" s="83" t="s">
        <v>97</v>
      </c>
      <c r="R21" s="88" t="str">
        <f t="shared" si="20"/>
        <v>-</v>
      </c>
      <c r="S21" s="83" t="s">
        <v>30</v>
      </c>
      <c r="T21" s="90" t="str">
        <f t="shared" si="7"/>
        <v>-</v>
      </c>
      <c r="U21" s="83"/>
      <c r="V21" s="83"/>
      <c r="W21" s="83" t="s">
        <v>96</v>
      </c>
      <c r="X21" s="83"/>
      <c r="Y21" s="87" t="s">
        <v>74</v>
      </c>
      <c r="Z21" s="76"/>
      <c r="AA21" s="91">
        <f t="shared" si="0"/>
        <v>80</v>
      </c>
      <c r="AB21" s="88" t="str">
        <f t="shared" si="8"/>
        <v>-</v>
      </c>
      <c r="AC21" s="91">
        <f t="shared" si="1"/>
        <v>160</v>
      </c>
      <c r="AD21" s="78"/>
      <c r="AE21" s="78"/>
      <c r="AF21" s="78"/>
      <c r="AH21" s="94" t="str">
        <f t="shared" si="2"/>
        <v>≤120</v>
      </c>
      <c r="AI21" s="94">
        <f t="shared" ca="1" si="3"/>
        <v>73</v>
      </c>
      <c r="AJ21" s="95">
        <f t="shared" si="16"/>
        <v>80</v>
      </c>
      <c r="AK21" s="95">
        <f t="shared" si="17"/>
        <v>160</v>
      </c>
      <c r="AL21" s="96">
        <f t="shared" si="9"/>
        <v>18</v>
      </c>
      <c r="AM21" s="96">
        <f t="shared" si="10"/>
        <v>23</v>
      </c>
    </row>
    <row r="22" spans="1:39" s="97" customFormat="1" ht="39.6" x14ac:dyDescent="0.3">
      <c r="A22" s="116"/>
      <c r="B22" s="79">
        <f t="shared" si="14"/>
        <v>19</v>
      </c>
      <c r="C22" s="83" t="s">
        <v>188</v>
      </c>
      <c r="D22" s="129" t="s">
        <v>94</v>
      </c>
      <c r="E22" s="112"/>
      <c r="F22" s="98">
        <v>16</v>
      </c>
      <c r="G22" s="114" t="str">
        <f t="shared" si="15"/>
        <v>Группа от QF 16</v>
      </c>
      <c r="H22" s="83" t="s">
        <v>109</v>
      </c>
      <c r="I22" s="83" t="s">
        <v>157</v>
      </c>
      <c r="J22" s="83" t="s">
        <v>186</v>
      </c>
      <c r="K22" s="83" t="s">
        <v>151</v>
      </c>
      <c r="L22" s="83" t="s">
        <v>167</v>
      </c>
      <c r="M22" s="83" t="s">
        <v>158</v>
      </c>
      <c r="N22" s="83" t="s">
        <v>161</v>
      </c>
      <c r="O22" s="83" t="s">
        <v>102</v>
      </c>
      <c r="P22" s="83">
        <v>4</v>
      </c>
      <c r="Q22" s="83"/>
      <c r="R22" s="88"/>
      <c r="S22" s="83"/>
      <c r="T22" s="90"/>
      <c r="U22" s="83"/>
      <c r="V22" s="83"/>
      <c r="W22" s="83"/>
      <c r="X22" s="83" t="s">
        <v>184</v>
      </c>
      <c r="Y22" s="87" t="s">
        <v>74</v>
      </c>
      <c r="Z22" s="76"/>
      <c r="AA22" s="91">
        <f>IF(S23=$AD$1,K23*3,IF(S23=$AE$1,K23*5,IF(S23=$AF$1,K23*8,IF(S23=$AG$1,K23*12*0.75,0))))</f>
        <v>125</v>
      </c>
      <c r="AB22" s="88" t="str">
        <f t="shared" si="8"/>
        <v>-</v>
      </c>
      <c r="AC22" s="91">
        <f>IF(S23=$AD$1,K23*5,IF(S23=$AE$1,K23*10,IF(S23=$AF$1,K23*10,IF(S23=$AG$1,K23*12," "))))</f>
        <v>250</v>
      </c>
      <c r="AD22" s="78"/>
      <c r="AE22" s="78"/>
      <c r="AF22" s="78"/>
      <c r="AH22" s="94" t="str">
        <f>IF(K23&gt;63,"≤120","≤60")</f>
        <v>≤120</v>
      </c>
      <c r="AI22" s="94">
        <f ca="1">IF(K23&lt;63,RANDBETWEEN(20,50),RANDBETWEEN(60,110))</f>
        <v>62</v>
      </c>
      <c r="AJ22" s="95">
        <f>IF(S23=$AD$1,K23*3,IF(S23=$AE$1,K23*5,IF(S23=$AF$1,K23*8,IF(S23=$AG$1,K23*12,0))))</f>
        <v>125</v>
      </c>
      <c r="AK22" s="95">
        <f>IF(S23=$AD$1,K23*5,IF(S23=$AE$1,K23*10,IF(S23=$AF$1,K23*10,IF(S23=$AG$1,K23*0,0))))</f>
        <v>250</v>
      </c>
      <c r="AL22" s="96">
        <f>ROUND(K23*1.13,0)</f>
        <v>28</v>
      </c>
      <c r="AM22" s="96">
        <f>ROUND(K23*1.45,0)</f>
        <v>36</v>
      </c>
    </row>
    <row r="23" spans="1:39" s="97" customFormat="1" ht="39.6" x14ac:dyDescent="0.3">
      <c r="A23" s="111"/>
      <c r="B23" s="79">
        <f t="shared" si="14"/>
        <v>20</v>
      </c>
      <c r="C23" s="83" t="s">
        <v>188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108</v>
      </c>
      <c r="I23" s="83" t="s">
        <v>150</v>
      </c>
      <c r="J23" s="83" t="s">
        <v>186</v>
      </c>
      <c r="K23" s="83" t="s">
        <v>151</v>
      </c>
      <c r="L23" s="83" t="s">
        <v>134</v>
      </c>
      <c r="M23" s="83" t="s">
        <v>158</v>
      </c>
      <c r="N23" s="83" t="s">
        <v>139</v>
      </c>
      <c r="O23" s="83" t="s">
        <v>102</v>
      </c>
      <c r="P23" s="83">
        <v>4</v>
      </c>
      <c r="Q23" s="83" t="s">
        <v>97</v>
      </c>
      <c r="R23" s="88" t="str">
        <f>IF(AA22=0," ","-")</f>
        <v>-</v>
      </c>
      <c r="S23" s="83" t="s">
        <v>30</v>
      </c>
      <c r="T23" s="90" t="str">
        <f>IF(AA22=0," ","-")</f>
        <v>-</v>
      </c>
      <c r="U23" s="83"/>
      <c r="V23" s="83"/>
      <c r="W23" s="83" t="s">
        <v>183</v>
      </c>
      <c r="X23" s="83" t="s">
        <v>184</v>
      </c>
      <c r="Y23" s="87" t="s">
        <v>74</v>
      </c>
      <c r="Z23" s="76"/>
      <c r="AA23" s="91">
        <f>IF(S24=$AD$1,K24*3,IF(S24=$AE$1,K24*5,IF(S24=$AF$1,K24*8,IF(S24=$AG$1,K24*12*0.75,0))))</f>
        <v>0</v>
      </c>
      <c r="AB23" s="88" t="str">
        <f t="shared" si="8"/>
        <v xml:space="preserve"> </v>
      </c>
      <c r="AC23" s="91" t="str">
        <f>IF(S24=$AD$1,K24*5,IF(S24=$AE$1,K24*10,IF(S24=$AF$1,K24*10,IF(S24=$AG$1,K24*12," "))))</f>
        <v xml:space="preserve"> </v>
      </c>
      <c r="AD23" s="78"/>
      <c r="AE23" s="78"/>
      <c r="AF23" s="78"/>
      <c r="AH23" s="94" t="str">
        <f>IF(K24&gt;63,"≤120","≤60")</f>
        <v>≤120</v>
      </c>
      <c r="AI23" s="94">
        <f ca="1">IF(K24&lt;63,RANDBETWEEN(20,50),RANDBETWEEN(60,110))</f>
        <v>110</v>
      </c>
      <c r="AJ23" s="95">
        <f>IF(S24=$AD$1,K24*3,IF(S24=$AE$1,K24*5,IF(S24=$AF$1,K24*8,IF(S24=$AG$1,K24*12,0))))</f>
        <v>0</v>
      </c>
      <c r="AK23" s="95">
        <f>IF(S24=$AD$1,K24*5,IF(S24=$AE$1,K24*10,IF(S24=$AF$1,K24*10,IF(S24=$AG$1,K24*0,0))))</f>
        <v>0</v>
      </c>
      <c r="AL23" s="96">
        <f>ROUND(K24*1.13,0)</f>
        <v>18</v>
      </c>
      <c r="AM23" s="96">
        <f>ROUND(K24*1.45,0)</f>
        <v>23</v>
      </c>
    </row>
    <row r="24" spans="1:39" s="97" customFormat="1" ht="39.6" x14ac:dyDescent="0.3">
      <c r="A24" s="111"/>
      <c r="B24" s="79">
        <f t="shared" si="14"/>
        <v>21</v>
      </c>
      <c r="C24" s="83" t="s">
        <v>188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108</v>
      </c>
      <c r="I24" s="83" t="s">
        <v>165</v>
      </c>
      <c r="J24" s="83" t="s">
        <v>186</v>
      </c>
      <c r="K24" s="83" t="s">
        <v>154</v>
      </c>
      <c r="L24" s="83" t="s">
        <v>134</v>
      </c>
      <c r="M24" s="83" t="s">
        <v>158</v>
      </c>
      <c r="N24" s="83" t="s">
        <v>139</v>
      </c>
      <c r="O24" s="83" t="s">
        <v>99</v>
      </c>
      <c r="P24" s="83">
        <v>4</v>
      </c>
      <c r="Q24" s="83" t="s">
        <v>97</v>
      </c>
      <c r="R24" s="88" t="str">
        <f>IF(AA23=0," ","-")</f>
        <v xml:space="preserve"> </v>
      </c>
      <c r="S24" s="83" t="s">
        <v>81</v>
      </c>
      <c r="T24" s="90" t="str">
        <f>IF(AA23=0," ","-")</f>
        <v xml:space="preserve"> </v>
      </c>
      <c r="U24" s="83"/>
      <c r="V24" s="83"/>
      <c r="W24" s="83"/>
      <c r="X24" s="83"/>
      <c r="Y24" s="87" t="s">
        <v>74</v>
      </c>
      <c r="Z24" s="76"/>
      <c r="AA24" s="91">
        <f>IF(S25=$AD$1,K25*3,IF(S25=$AE$1,K25*5,IF(S25=$AF$1,K25*8,IF(S25=$AG$1,K25*12*0.75,0))))</f>
        <v>0</v>
      </c>
      <c r="AB24" s="88" t="str">
        <f t="shared" si="8"/>
        <v xml:space="preserve"> </v>
      </c>
      <c r="AC24" s="91" t="str">
        <f>IF(S25=$AD$1,K25*5,IF(S25=$AE$1,K25*10,IF(S25=$AF$1,K25*10,IF(S25=$AG$1,K25*12," "))))</f>
        <v xml:space="preserve"> </v>
      </c>
      <c r="AD24" s="78"/>
      <c r="AE24" s="78"/>
      <c r="AF24" s="78"/>
      <c r="AH24" s="94" t="str">
        <f>IF(K25&gt;63,"≤120","≤60")</f>
        <v>≤120</v>
      </c>
      <c r="AI24" s="94">
        <f ca="1">IF(K25&lt;63,RANDBETWEEN(20,50),RANDBETWEEN(60,110))</f>
        <v>83</v>
      </c>
      <c r="AJ24" s="95">
        <f>IF(S25=$AD$1,K25*3,IF(S25=$AE$1,K25*5,IF(S25=$AF$1,K25*8,IF(S25=$AG$1,K25*12,0))))</f>
        <v>0</v>
      </c>
      <c r="AK24" s="95">
        <f>IF(S25=$AD$1,K25*5,IF(S25=$AE$1,K25*10,IF(S25=$AF$1,K25*10,IF(S25=$AG$1,K25*0,0))))</f>
        <v>0</v>
      </c>
      <c r="AL24" s="96">
        <f>ROUND(K25*1.13,0)</f>
        <v>36</v>
      </c>
      <c r="AM24" s="96">
        <f>ROUND(K25*1.45,0)</f>
        <v>46</v>
      </c>
    </row>
    <row r="25" spans="1:39" s="97" customFormat="1" ht="39.6" x14ac:dyDescent="0.3">
      <c r="A25" s="111"/>
      <c r="B25" s="79">
        <f t="shared" si="14"/>
        <v>22</v>
      </c>
      <c r="C25" s="83" t="s">
        <v>188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108</v>
      </c>
      <c r="I25" s="83" t="s">
        <v>166</v>
      </c>
      <c r="J25" s="83" t="s">
        <v>186</v>
      </c>
      <c r="K25" s="83" t="s">
        <v>156</v>
      </c>
      <c r="L25" s="83" t="s">
        <v>134</v>
      </c>
      <c r="M25" s="83" t="s">
        <v>158</v>
      </c>
      <c r="N25" s="83" t="s">
        <v>139</v>
      </c>
      <c r="O25" s="83" t="s">
        <v>102</v>
      </c>
      <c r="P25" s="83">
        <v>4</v>
      </c>
      <c r="Q25" s="83" t="s">
        <v>97</v>
      </c>
      <c r="R25" s="88" t="str">
        <f>IF(AA24=0," ","-")</f>
        <v xml:space="preserve"> </v>
      </c>
      <c r="S25" s="83" t="s">
        <v>82</v>
      </c>
      <c r="T25" s="90" t="str">
        <f>IF(AA24=0," ","-")</f>
        <v xml:space="preserve"> </v>
      </c>
      <c r="U25" s="83"/>
      <c r="V25" s="83"/>
      <c r="W25" s="83"/>
      <c r="X25" s="83"/>
      <c r="Y25" s="87" t="s">
        <v>74</v>
      </c>
      <c r="Z25" s="76"/>
      <c r="AA25" s="91">
        <f>IF(S28=$AD$1,K28*3,IF(S28=$AE$1,K28*5,IF(S28=$AF$1,K28*8,IF(S28=$AG$1,K28*12*0.75,0))))</f>
        <v>0</v>
      </c>
      <c r="AB25" s="88" t="str">
        <f t="shared" si="8"/>
        <v xml:space="preserve"> </v>
      </c>
      <c r="AC25" s="91" t="str">
        <f>IF(S28=$AD$1,K28*5,IF(S28=$AE$1,K28*10,IF(S28=$AF$1,K28*10,IF(S28=$AG$1,K28*12," "))))</f>
        <v xml:space="preserve"> </v>
      </c>
      <c r="AD25" s="78"/>
      <c r="AE25" s="78"/>
      <c r="AF25" s="78"/>
      <c r="AH25" s="94" t="str">
        <f>IF(K28&gt;63,"≤120","≤60")</f>
        <v>≤120</v>
      </c>
      <c r="AI25" s="94">
        <f ca="1">IF(K28&lt;63,RANDBETWEEN(20,50),RANDBETWEEN(60,110))</f>
        <v>78</v>
      </c>
      <c r="AJ25" s="95">
        <f>IF(S28=$AD$1,K28*3,IF(S28=$AE$1,K28*5,IF(S28=$AF$1,K28*8,IF(S28=$AG$1,K28*12,0))))</f>
        <v>0</v>
      </c>
      <c r="AK25" s="95">
        <f>IF(S28=$AD$1,K28*5,IF(S28=$AE$1,K28*10,IF(S28=$AF$1,K28*10,IF(S28=$AG$1,K28*0,0))))</f>
        <v>0</v>
      </c>
      <c r="AL25" s="96">
        <f>ROUND(K28*1.13,0)</f>
        <v>90</v>
      </c>
      <c r="AM25" s="96">
        <f>ROUND(K28*1.45,0)</f>
        <v>116</v>
      </c>
    </row>
    <row r="26" spans="1:39" s="97" customFormat="1" x14ac:dyDescent="0.3">
      <c r="A26" s="111"/>
      <c r="B26" s="79">
        <f t="shared" si="14"/>
        <v>23</v>
      </c>
      <c r="C26" s="83" t="s">
        <v>189</v>
      </c>
      <c r="D26" s="129" t="s">
        <v>104</v>
      </c>
      <c r="E26" s="112"/>
      <c r="F26" s="98" t="s">
        <v>146</v>
      </c>
      <c r="G26" s="98"/>
      <c r="H26" s="98"/>
      <c r="I26" s="98"/>
      <c r="J26" s="98"/>
      <c r="K26" s="98"/>
      <c r="L26" s="98"/>
      <c r="M26" s="98"/>
      <c r="N26" s="98"/>
      <c r="O26" s="83" t="s">
        <v>102</v>
      </c>
      <c r="P26" s="83" t="s">
        <v>203</v>
      </c>
      <c r="Q26" s="98"/>
      <c r="R26" s="98"/>
      <c r="S26" s="98"/>
      <c r="T26" s="98"/>
      <c r="U26" s="98"/>
      <c r="V26" s="98"/>
      <c r="W26" s="98" t="s">
        <v>187</v>
      </c>
      <c r="X26" s="83"/>
      <c r="Y26" s="87" t="s">
        <v>74</v>
      </c>
      <c r="Z26" s="76"/>
      <c r="AA26" s="91">
        <f>IF(S29=$AD$1,K29*3,IF(S29=$AE$1,K29*5,IF(S29=$AF$1,K29*8,IF(S29=$AG$1,K29*12*0.75,0))))</f>
        <v>0</v>
      </c>
      <c r="AB26" s="88" t="str">
        <f t="shared" si="8"/>
        <v xml:space="preserve"> </v>
      </c>
      <c r="AC26" s="91" t="str">
        <f>IF(S29=$AD$1,K29*5,IF(S29=$AE$1,K29*10,IF(S29=$AF$1,K29*10,IF(S29=$AG$1,K29*12," "))))</f>
        <v xml:space="preserve"> </v>
      </c>
      <c r="AD26" s="78"/>
      <c r="AE26" s="78"/>
      <c r="AF26" s="78"/>
      <c r="AH26" s="94" t="str">
        <f>IF(K29&gt;63,"≤120","≤60")</f>
        <v>≤120</v>
      </c>
      <c r="AI26" s="94">
        <f ca="1">IF(K29&lt;63,RANDBETWEEN(20,50),RANDBETWEEN(60,110))</f>
        <v>107</v>
      </c>
      <c r="AJ26" s="95">
        <f>IF(S29=$AD$1,K29*3,IF(S29=$AE$1,K29*5,IF(S29=$AF$1,K29*8,IF(S29=$AG$1,K29*12,0))))</f>
        <v>0</v>
      </c>
      <c r="AK26" s="95">
        <f>IF(S29=$AD$1,K29*5,IF(S29=$AE$1,K29*10,IF(S29=$AF$1,K29*10,IF(S29=$AG$1,K29*0,0))))</f>
        <v>0</v>
      </c>
      <c r="AL26" s="96">
        <f>ROUND(K29*1.13,0)</f>
        <v>45</v>
      </c>
      <c r="AM26" s="96">
        <f>ROUND(K29*1.45,0)</f>
        <v>58</v>
      </c>
    </row>
    <row r="27" spans="1:39" s="97" customFormat="1" x14ac:dyDescent="0.3">
      <c r="A27" s="111"/>
      <c r="B27" s="79">
        <f>(IF(B25+B26=0,(B24+1),(IF(B26=0,(B25+1),B26+1))))</f>
        <v>24</v>
      </c>
      <c r="C27" s="83" t="s">
        <v>189</v>
      </c>
      <c r="D27" s="129" t="s">
        <v>105</v>
      </c>
      <c r="E27" s="112"/>
      <c r="F27" s="98" t="s">
        <v>146</v>
      </c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83"/>
      <c r="Y27" s="87" t="s">
        <v>74</v>
      </c>
      <c r="Z27" s="76"/>
      <c r="AA27" s="91" t="e">
        <f>IF(#REF!=$AD$1,#REF!*3,IF(#REF!=$AE$1,#REF!*5,IF(#REF!=$AF$1,#REF!*8,IF(#REF!=$AG$1,#REF!*12*0.75,0))))</f>
        <v>#REF!</v>
      </c>
      <c r="AB27" s="88" t="e">
        <f t="shared" si="8"/>
        <v>#REF!</v>
      </c>
      <c r="AC27" s="91" t="e">
        <f>IF(#REF!=$AD$1,#REF!*5,IF(#REF!=$AE$1,#REF!*10,IF(#REF!=$AF$1,#REF!*10,IF(#REF!=$AG$1,#REF!*12," "))))</f>
        <v>#REF!</v>
      </c>
      <c r="AD27" s="78"/>
      <c r="AE27" s="78"/>
      <c r="AF27" s="78"/>
      <c r="AH27" s="94" t="e">
        <f>IF(#REF!&gt;63,"≤120","≤60")</f>
        <v>#REF!</v>
      </c>
      <c r="AI27" s="94" t="e">
        <f ca="1">IF(#REF!&lt;63,RANDBETWEEN(20,50),RANDBETWEEN(60,110))</f>
        <v>#REF!</v>
      </c>
      <c r="AJ27" s="95" t="e">
        <f>IF(#REF!=$AD$1,#REF!*3,IF(#REF!=$AE$1,#REF!*5,IF(#REF!=$AF$1,#REF!*8,IF(#REF!=$AG$1,#REF!*12,0))))</f>
        <v>#REF!</v>
      </c>
      <c r="AK27" s="95" t="e">
        <f>IF(#REF!=$AD$1,#REF!*5,IF(#REF!=$AE$1,#REF!*10,IF(#REF!=$AF$1,#REF!*10,IF(#REF!=$AG$1,#REF!*0,0))))</f>
        <v>#REF!</v>
      </c>
      <c r="AL27" s="96" t="e">
        <f>ROUND(#REF!*1.13,0)</f>
        <v>#REF!</v>
      </c>
      <c r="AM27" s="96" t="e">
        <f>ROUND(#REF!*1.45,0)</f>
        <v>#REF!</v>
      </c>
    </row>
    <row r="28" spans="1:39" s="97" customFormat="1" x14ac:dyDescent="0.3">
      <c r="A28" s="111"/>
      <c r="B28" s="79">
        <f>(IF(B26+B27=0,(B25+1),(IF(B27=0,(B26+1),B27+1))))</f>
        <v>25</v>
      </c>
      <c r="C28" s="83" t="s">
        <v>189</v>
      </c>
      <c r="D28" s="129" t="s">
        <v>94</v>
      </c>
      <c r="E28" s="112"/>
      <c r="F28" s="98">
        <v>1</v>
      </c>
      <c r="G28" s="114"/>
      <c r="H28" s="83" t="s">
        <v>108</v>
      </c>
      <c r="I28" s="83" t="s">
        <v>196</v>
      </c>
      <c r="J28" s="83" t="s">
        <v>195</v>
      </c>
      <c r="K28" s="83" t="s">
        <v>193</v>
      </c>
      <c r="L28" s="83"/>
      <c r="M28" s="83" t="s">
        <v>158</v>
      </c>
      <c r="N28" s="83" t="s">
        <v>198</v>
      </c>
      <c r="O28" s="83" t="s">
        <v>102</v>
      </c>
      <c r="P28" s="83" t="s">
        <v>203</v>
      </c>
      <c r="Q28" s="83"/>
      <c r="R28" s="88"/>
      <c r="S28" s="83" t="s">
        <v>82</v>
      </c>
      <c r="T28" s="90"/>
      <c r="U28" s="83"/>
      <c r="V28" s="83"/>
      <c r="W28" s="83" t="s">
        <v>204</v>
      </c>
      <c r="X28" s="83" t="s">
        <v>184</v>
      </c>
      <c r="Y28" s="87" t="s">
        <v>74</v>
      </c>
      <c r="Z28" s="76"/>
      <c r="AA28" s="91">
        <f t="shared" ref="AA28:AA43" si="21">IF(S30=$AD$1,K30*3,IF(S30=$AE$1,K30*5,IF(S30=$AF$1,K30*8,IF(S30=$AG$1,K30*12*0.75,0))))</f>
        <v>0</v>
      </c>
      <c r="AB28" s="88" t="str">
        <f t="shared" si="8"/>
        <v xml:space="preserve"> </v>
      </c>
      <c r="AC28" s="91" t="str">
        <f t="shared" ref="AC28:AC43" si="22">IF(S30=$AD$1,K30*5,IF(S30=$AE$1,K30*10,IF(S30=$AF$1,K30*10,IF(S30=$AG$1,K30*12," "))))</f>
        <v xml:space="preserve"> </v>
      </c>
      <c r="AD28" s="78"/>
      <c r="AE28" s="78"/>
      <c r="AF28" s="78"/>
      <c r="AH28" s="94" t="str">
        <f t="shared" ref="AH28:AH43" si="23">IF(K30&gt;63,"≤120","≤60")</f>
        <v>≤120</v>
      </c>
      <c r="AI28" s="94">
        <f t="shared" ref="AI28:AI43" ca="1" si="24">IF(K30&lt;63,RANDBETWEEN(20,50),RANDBETWEEN(60,110))</f>
        <v>79</v>
      </c>
      <c r="AJ28" s="95">
        <f t="shared" ref="AJ28:AJ43" si="25">IF(S30=$AD$1,K30*3,IF(S30=$AE$1,K30*5,IF(S30=$AF$1,K30*8,IF(S30=$AG$1,K30*12,0))))</f>
        <v>0</v>
      </c>
      <c r="AK28" s="95">
        <f t="shared" ref="AK28:AK43" si="26">IF(S30=$AD$1,K30*5,IF(S30=$AE$1,K30*10,IF(S30=$AF$1,K30*10,IF(S30=$AG$1,K30*0,0))))</f>
        <v>0</v>
      </c>
      <c r="AL28" s="96">
        <f t="shared" ref="AL28:AL43" si="27">ROUND(K30*1.13,0)</f>
        <v>23</v>
      </c>
      <c r="AM28" s="96">
        <f t="shared" ref="AM28:AM43" si="28">ROUND(K30*1.45,0)</f>
        <v>29</v>
      </c>
    </row>
    <row r="29" spans="1:39" s="97" customFormat="1" x14ac:dyDescent="0.3">
      <c r="A29" s="111"/>
      <c r="B29" s="79">
        <f>(IF(B27+B28=0,(B26+1),(IF(B28=0,(B27+1),B28+1))))</f>
        <v>26</v>
      </c>
      <c r="C29" s="83" t="s">
        <v>189</v>
      </c>
      <c r="D29" s="129" t="s">
        <v>94</v>
      </c>
      <c r="E29" s="112"/>
      <c r="F29" s="98">
        <v>2</v>
      </c>
      <c r="G29" s="114"/>
      <c r="H29" s="83" t="s">
        <v>108</v>
      </c>
      <c r="I29" s="83" t="s">
        <v>191</v>
      </c>
      <c r="J29" s="83" t="s">
        <v>186</v>
      </c>
      <c r="K29" s="83" t="s">
        <v>194</v>
      </c>
      <c r="L29" s="83"/>
      <c r="M29" s="83" t="s">
        <v>158</v>
      </c>
      <c r="N29" s="83" t="s">
        <v>160</v>
      </c>
      <c r="O29" s="83" t="s">
        <v>102</v>
      </c>
      <c r="P29" s="83" t="s">
        <v>203</v>
      </c>
      <c r="Q29" s="83"/>
      <c r="R29" s="88"/>
      <c r="S29" s="83" t="s">
        <v>82</v>
      </c>
      <c r="T29" s="90"/>
      <c r="U29" s="83"/>
      <c r="V29" s="83"/>
      <c r="W29" s="83" t="s">
        <v>205</v>
      </c>
      <c r="X29" s="83" t="s">
        <v>184</v>
      </c>
      <c r="Y29" s="87" t="s">
        <v>74</v>
      </c>
      <c r="Z29" s="76"/>
      <c r="AA29" s="91">
        <f t="shared" si="21"/>
        <v>0</v>
      </c>
      <c r="AB29" s="88" t="str">
        <f t="shared" si="8"/>
        <v xml:space="preserve"> </v>
      </c>
      <c r="AC29" s="91" t="str">
        <f t="shared" si="22"/>
        <v xml:space="preserve"> </v>
      </c>
      <c r="AD29" s="78"/>
      <c r="AE29" s="78"/>
      <c r="AF29" s="78"/>
      <c r="AH29" s="94" t="str">
        <f t="shared" si="23"/>
        <v>≤120</v>
      </c>
      <c r="AI29" s="94">
        <f t="shared" ca="1" si="24"/>
        <v>105</v>
      </c>
      <c r="AJ29" s="95">
        <f t="shared" si="25"/>
        <v>0</v>
      </c>
      <c r="AK29" s="95">
        <f t="shared" si="26"/>
        <v>0</v>
      </c>
      <c r="AL29" s="96">
        <f t="shared" si="27"/>
        <v>18</v>
      </c>
      <c r="AM29" s="96">
        <f t="shared" si="28"/>
        <v>23</v>
      </c>
    </row>
    <row r="30" spans="1:39" s="97" customFormat="1" x14ac:dyDescent="0.3">
      <c r="A30" s="111"/>
      <c r="B30" s="79">
        <f t="shared" si="14"/>
        <v>27</v>
      </c>
      <c r="C30" s="83" t="s">
        <v>189</v>
      </c>
      <c r="D30" s="129" t="s">
        <v>94</v>
      </c>
      <c r="E30" s="112"/>
      <c r="F30" s="98">
        <v>3</v>
      </c>
      <c r="G30" s="114"/>
      <c r="H30" s="83" t="s">
        <v>108</v>
      </c>
      <c r="I30" s="83" t="s">
        <v>100</v>
      </c>
      <c r="J30" s="83" t="s">
        <v>186</v>
      </c>
      <c r="K30" s="83" t="s">
        <v>153</v>
      </c>
      <c r="L30" s="83"/>
      <c r="M30" s="83" t="s">
        <v>158</v>
      </c>
      <c r="N30" s="83" t="s">
        <v>159</v>
      </c>
      <c r="O30" s="83" t="s">
        <v>102</v>
      </c>
      <c r="P30" s="83" t="s">
        <v>203</v>
      </c>
      <c r="Q30" s="83"/>
      <c r="R30" s="88"/>
      <c r="S30" s="83" t="s">
        <v>82</v>
      </c>
      <c r="T30" s="90"/>
      <c r="U30" s="83"/>
      <c r="V30" s="83"/>
      <c r="W30" s="83" t="s">
        <v>206</v>
      </c>
      <c r="X30" s="83" t="s">
        <v>184</v>
      </c>
      <c r="Y30" s="87" t="s">
        <v>74</v>
      </c>
      <c r="Z30" s="76"/>
      <c r="AA30" s="91">
        <f t="shared" si="21"/>
        <v>0</v>
      </c>
      <c r="AB30" s="88" t="str">
        <f t="shared" si="8"/>
        <v xml:space="preserve"> </v>
      </c>
      <c r="AC30" s="91" t="str">
        <f t="shared" si="22"/>
        <v xml:space="preserve"> </v>
      </c>
      <c r="AD30" s="78"/>
      <c r="AE30" s="78"/>
      <c r="AF30" s="78"/>
      <c r="AH30" s="94" t="str">
        <f t="shared" si="23"/>
        <v>≤120</v>
      </c>
      <c r="AI30" s="94">
        <f t="shared" ca="1" si="24"/>
        <v>99</v>
      </c>
      <c r="AJ30" s="95">
        <f t="shared" si="25"/>
        <v>0</v>
      </c>
      <c r="AK30" s="95">
        <f t="shared" si="26"/>
        <v>0</v>
      </c>
      <c r="AL30" s="96">
        <f t="shared" si="27"/>
        <v>18</v>
      </c>
      <c r="AM30" s="96">
        <f t="shared" si="28"/>
        <v>23</v>
      </c>
    </row>
    <row r="31" spans="1:39" s="97" customFormat="1" x14ac:dyDescent="0.3">
      <c r="A31" s="111"/>
      <c r="B31" s="79">
        <f t="shared" si="14"/>
        <v>28</v>
      </c>
      <c r="C31" s="83" t="s">
        <v>189</v>
      </c>
      <c r="D31" s="129" t="s">
        <v>94</v>
      </c>
      <c r="E31" s="112"/>
      <c r="F31" s="98">
        <v>4</v>
      </c>
      <c r="G31" s="114"/>
      <c r="H31" s="83" t="s">
        <v>108</v>
      </c>
      <c r="I31" s="83" t="s">
        <v>190</v>
      </c>
      <c r="J31" s="83" t="s">
        <v>186</v>
      </c>
      <c r="K31" s="83" t="s">
        <v>154</v>
      </c>
      <c r="L31" s="83"/>
      <c r="M31" s="83"/>
      <c r="N31" s="83"/>
      <c r="O31" s="83" t="s">
        <v>99</v>
      </c>
      <c r="P31" s="83" t="s">
        <v>203</v>
      </c>
      <c r="Q31" s="83"/>
      <c r="R31" s="88"/>
      <c r="S31" s="83" t="s">
        <v>82</v>
      </c>
      <c r="T31" s="90"/>
      <c r="U31" s="83"/>
      <c r="V31" s="83"/>
      <c r="W31" s="83" t="s">
        <v>96</v>
      </c>
      <c r="X31" s="83"/>
      <c r="Y31" s="87" t="s">
        <v>74</v>
      </c>
      <c r="Z31" s="76"/>
      <c r="AA31" s="91">
        <f t="shared" si="21"/>
        <v>0</v>
      </c>
      <c r="AB31" s="88" t="str">
        <f t="shared" si="8"/>
        <v xml:space="preserve"> </v>
      </c>
      <c r="AC31" s="91" t="str">
        <f t="shared" si="22"/>
        <v xml:space="preserve"> </v>
      </c>
      <c r="AD31" s="78"/>
      <c r="AE31" s="78"/>
      <c r="AF31" s="78"/>
      <c r="AH31" s="94" t="str">
        <f t="shared" si="23"/>
        <v>≤120</v>
      </c>
      <c r="AI31" s="94">
        <f t="shared" ca="1" si="24"/>
        <v>88</v>
      </c>
      <c r="AJ31" s="95">
        <f t="shared" si="25"/>
        <v>0</v>
      </c>
      <c r="AK31" s="95">
        <f t="shared" si="26"/>
        <v>0</v>
      </c>
      <c r="AL31" s="96">
        <f t="shared" si="27"/>
        <v>11</v>
      </c>
      <c r="AM31" s="96">
        <f t="shared" si="28"/>
        <v>15</v>
      </c>
    </row>
    <row r="32" spans="1:39" s="97" customFormat="1" x14ac:dyDescent="0.3">
      <c r="A32" s="111"/>
      <c r="B32" s="79">
        <f t="shared" si="14"/>
        <v>29</v>
      </c>
      <c r="C32" s="83" t="s">
        <v>189</v>
      </c>
      <c r="D32" s="129" t="s">
        <v>94</v>
      </c>
      <c r="E32" s="112"/>
      <c r="F32" s="98">
        <v>5</v>
      </c>
      <c r="G32" s="114"/>
      <c r="H32" s="83" t="s">
        <v>108</v>
      </c>
      <c r="I32" s="83" t="s">
        <v>190</v>
      </c>
      <c r="J32" s="83" t="s">
        <v>186</v>
      </c>
      <c r="K32" s="83" t="s">
        <v>154</v>
      </c>
      <c r="L32" s="83"/>
      <c r="M32" s="83"/>
      <c r="N32" s="83"/>
      <c r="O32" s="83" t="s">
        <v>184</v>
      </c>
      <c r="P32" s="83" t="s">
        <v>203</v>
      </c>
      <c r="Q32" s="83"/>
      <c r="R32" s="88"/>
      <c r="S32" s="83" t="s">
        <v>82</v>
      </c>
      <c r="T32" s="90"/>
      <c r="U32" s="83"/>
      <c r="V32" s="83"/>
      <c r="W32" s="83" t="s">
        <v>96</v>
      </c>
      <c r="X32" s="83"/>
      <c r="Y32" s="87" t="s">
        <v>74</v>
      </c>
      <c r="Z32" s="76"/>
      <c r="AA32" s="91">
        <f t="shared" si="21"/>
        <v>0</v>
      </c>
      <c r="AB32" s="88" t="str">
        <f t="shared" si="8"/>
        <v xml:space="preserve"> </v>
      </c>
      <c r="AC32" s="91" t="str">
        <f t="shared" si="22"/>
        <v xml:space="preserve"> </v>
      </c>
      <c r="AD32" s="78"/>
      <c r="AE32" s="78"/>
      <c r="AF32" s="78"/>
      <c r="AH32" s="94" t="str">
        <f t="shared" si="23"/>
        <v>≤120</v>
      </c>
      <c r="AI32" s="94">
        <f t="shared" ca="1" si="24"/>
        <v>86</v>
      </c>
      <c r="AJ32" s="95">
        <f t="shared" si="25"/>
        <v>0</v>
      </c>
      <c r="AK32" s="95">
        <f t="shared" si="26"/>
        <v>0</v>
      </c>
      <c r="AL32" s="96">
        <f t="shared" si="27"/>
        <v>18</v>
      </c>
      <c r="AM32" s="96">
        <f t="shared" si="28"/>
        <v>23</v>
      </c>
    </row>
    <row r="33" spans="1:39" s="97" customFormat="1" x14ac:dyDescent="0.3">
      <c r="A33" s="111"/>
      <c r="B33" s="79">
        <f t="shared" si="14"/>
        <v>30</v>
      </c>
      <c r="C33" s="83" t="s">
        <v>189</v>
      </c>
      <c r="D33" s="129" t="s">
        <v>94</v>
      </c>
      <c r="E33" s="112"/>
      <c r="F33" s="98">
        <v>6</v>
      </c>
      <c r="G33" s="114"/>
      <c r="H33" s="83" t="s">
        <v>108</v>
      </c>
      <c r="I33" s="83" t="s">
        <v>192</v>
      </c>
      <c r="J33" s="83" t="s">
        <v>186</v>
      </c>
      <c r="K33" s="83" t="s">
        <v>197</v>
      </c>
      <c r="L33" s="83"/>
      <c r="M33" s="83" t="s">
        <v>158</v>
      </c>
      <c r="N33" s="83" t="s">
        <v>199</v>
      </c>
      <c r="O33" s="83" t="s">
        <v>99</v>
      </c>
      <c r="P33" s="83" t="s">
        <v>203</v>
      </c>
      <c r="Q33" s="83"/>
      <c r="R33" s="88"/>
      <c r="S33" s="83" t="s">
        <v>82</v>
      </c>
      <c r="T33" s="90"/>
      <c r="U33" s="83"/>
      <c r="V33" s="83"/>
      <c r="W33" s="83" t="s">
        <v>207</v>
      </c>
      <c r="X33" s="83" t="s">
        <v>184</v>
      </c>
      <c r="Y33" s="87" t="s">
        <v>74</v>
      </c>
      <c r="Z33" s="76"/>
      <c r="AA33" s="91">
        <f t="shared" si="21"/>
        <v>0</v>
      </c>
      <c r="AB33" s="88" t="str">
        <f t="shared" si="8"/>
        <v xml:space="preserve"> </v>
      </c>
      <c r="AC33" s="91" t="str">
        <f t="shared" si="22"/>
        <v xml:space="preserve"> </v>
      </c>
      <c r="AD33" s="78"/>
      <c r="AE33" s="78"/>
      <c r="AF33" s="78"/>
      <c r="AH33" s="94" t="str">
        <f t="shared" si="23"/>
        <v>≤120</v>
      </c>
      <c r="AI33" s="94">
        <f t="shared" ca="1" si="24"/>
        <v>89</v>
      </c>
      <c r="AJ33" s="95">
        <f t="shared" si="25"/>
        <v>0</v>
      </c>
      <c r="AK33" s="95">
        <f t="shared" si="26"/>
        <v>0</v>
      </c>
      <c r="AL33" s="96">
        <f t="shared" si="27"/>
        <v>18</v>
      </c>
      <c r="AM33" s="96">
        <f t="shared" si="28"/>
        <v>23</v>
      </c>
    </row>
    <row r="34" spans="1:39" s="97" customFormat="1" x14ac:dyDescent="0.3">
      <c r="A34" s="111"/>
      <c r="B34" s="79">
        <f t="shared" si="14"/>
        <v>31</v>
      </c>
      <c r="C34" s="83" t="s">
        <v>189</v>
      </c>
      <c r="D34" s="129" t="s">
        <v>94</v>
      </c>
      <c r="E34" s="112"/>
      <c r="F34" s="98">
        <v>7</v>
      </c>
      <c r="G34" s="114"/>
      <c r="H34" s="83" t="s">
        <v>108</v>
      </c>
      <c r="I34" s="83" t="s">
        <v>100</v>
      </c>
      <c r="J34" s="83" t="s">
        <v>186</v>
      </c>
      <c r="K34" s="83" t="s">
        <v>154</v>
      </c>
      <c r="L34" s="83"/>
      <c r="M34" s="83" t="s">
        <v>158</v>
      </c>
      <c r="N34" s="83" t="s">
        <v>159</v>
      </c>
      <c r="O34" s="83" t="s">
        <v>102</v>
      </c>
      <c r="P34" s="83" t="s">
        <v>203</v>
      </c>
      <c r="Q34" s="83"/>
      <c r="R34" s="88"/>
      <c r="S34" s="83" t="s">
        <v>82</v>
      </c>
      <c r="T34" s="90"/>
      <c r="U34" s="83"/>
      <c r="V34" s="83"/>
      <c r="W34" s="83" t="s">
        <v>208</v>
      </c>
      <c r="X34" s="83" t="s">
        <v>184</v>
      </c>
      <c r="Y34" s="87" t="s">
        <v>74</v>
      </c>
      <c r="Z34" s="76"/>
      <c r="AA34" s="91">
        <f t="shared" si="21"/>
        <v>0</v>
      </c>
      <c r="AB34" s="88" t="str">
        <f t="shared" si="8"/>
        <v xml:space="preserve"> </v>
      </c>
      <c r="AC34" s="91" t="str">
        <f t="shared" si="22"/>
        <v xml:space="preserve"> </v>
      </c>
      <c r="AD34" s="78"/>
      <c r="AE34" s="78"/>
      <c r="AF34" s="78"/>
      <c r="AH34" s="94" t="str">
        <f t="shared" si="23"/>
        <v>≤120</v>
      </c>
      <c r="AI34" s="94">
        <f t="shared" ca="1" si="24"/>
        <v>95</v>
      </c>
      <c r="AJ34" s="95">
        <f t="shared" si="25"/>
        <v>0</v>
      </c>
      <c r="AK34" s="95">
        <f t="shared" si="26"/>
        <v>0</v>
      </c>
      <c r="AL34" s="96">
        <f t="shared" si="27"/>
        <v>18</v>
      </c>
      <c r="AM34" s="96">
        <f t="shared" si="28"/>
        <v>23</v>
      </c>
    </row>
    <row r="35" spans="1:39" s="97" customFormat="1" x14ac:dyDescent="0.3">
      <c r="A35" s="111"/>
      <c r="B35" s="79">
        <f t="shared" si="14"/>
        <v>32</v>
      </c>
      <c r="C35" s="83" t="s">
        <v>189</v>
      </c>
      <c r="D35" s="129" t="s">
        <v>94</v>
      </c>
      <c r="E35" s="112"/>
      <c r="F35" s="98">
        <v>8</v>
      </c>
      <c r="G35" s="114"/>
      <c r="H35" s="83" t="s">
        <v>108</v>
      </c>
      <c r="I35" s="83" t="s">
        <v>190</v>
      </c>
      <c r="J35" s="83" t="s">
        <v>186</v>
      </c>
      <c r="K35" s="83" t="s">
        <v>154</v>
      </c>
      <c r="L35" s="83"/>
      <c r="M35" s="83" t="s">
        <v>158</v>
      </c>
      <c r="N35" s="83" t="s">
        <v>200</v>
      </c>
      <c r="O35" s="83" t="s">
        <v>99</v>
      </c>
      <c r="P35" s="83" t="s">
        <v>203</v>
      </c>
      <c r="Q35" s="83"/>
      <c r="R35" s="88"/>
      <c r="S35" s="83" t="s">
        <v>82</v>
      </c>
      <c r="T35" s="90"/>
      <c r="U35" s="83"/>
      <c r="V35" s="83"/>
      <c r="W35" s="83" t="s">
        <v>209</v>
      </c>
      <c r="X35" s="83" t="s">
        <v>184</v>
      </c>
      <c r="Y35" s="87" t="s">
        <v>74</v>
      </c>
      <c r="Z35" s="76"/>
      <c r="AA35" s="91">
        <f t="shared" si="21"/>
        <v>0</v>
      </c>
      <c r="AB35" s="88" t="str">
        <f t="shared" si="8"/>
        <v xml:space="preserve"> </v>
      </c>
      <c r="AC35" s="91" t="str">
        <f t="shared" si="22"/>
        <v xml:space="preserve"> </v>
      </c>
      <c r="AD35" s="78"/>
      <c r="AE35" s="78"/>
      <c r="AF35" s="78"/>
      <c r="AH35" s="94" t="str">
        <f t="shared" si="23"/>
        <v>≤120</v>
      </c>
      <c r="AI35" s="94">
        <f t="shared" ca="1" si="24"/>
        <v>61</v>
      </c>
      <c r="AJ35" s="95">
        <f t="shared" si="25"/>
        <v>0</v>
      </c>
      <c r="AK35" s="95">
        <f t="shared" si="26"/>
        <v>0</v>
      </c>
      <c r="AL35" s="96">
        <f t="shared" si="27"/>
        <v>18</v>
      </c>
      <c r="AM35" s="96">
        <f t="shared" si="28"/>
        <v>23</v>
      </c>
    </row>
    <row r="36" spans="1:39" s="97" customFormat="1" x14ac:dyDescent="0.3">
      <c r="A36" s="111"/>
      <c r="B36" s="79">
        <f t="shared" si="14"/>
        <v>33</v>
      </c>
      <c r="C36" s="83" t="s">
        <v>189</v>
      </c>
      <c r="D36" s="129" t="s">
        <v>94</v>
      </c>
      <c r="E36" s="112"/>
      <c r="F36" s="98">
        <v>9</v>
      </c>
      <c r="G36" s="114"/>
      <c r="H36" s="83" t="s">
        <v>108</v>
      </c>
      <c r="I36" s="83" t="s">
        <v>190</v>
      </c>
      <c r="J36" s="83" t="s">
        <v>186</v>
      </c>
      <c r="K36" s="83" t="s">
        <v>154</v>
      </c>
      <c r="L36" s="83"/>
      <c r="M36" s="83" t="s">
        <v>158</v>
      </c>
      <c r="N36" s="83" t="s">
        <v>200</v>
      </c>
      <c r="O36" s="83" t="s">
        <v>184</v>
      </c>
      <c r="P36" s="83" t="s">
        <v>203</v>
      </c>
      <c r="Q36" s="83"/>
      <c r="R36" s="88"/>
      <c r="S36" s="83" t="s">
        <v>82</v>
      </c>
      <c r="T36" s="90"/>
      <c r="U36" s="83"/>
      <c r="V36" s="83"/>
      <c r="W36" s="83" t="s">
        <v>210</v>
      </c>
      <c r="X36" s="83" t="s">
        <v>184</v>
      </c>
      <c r="Y36" s="87" t="s">
        <v>74</v>
      </c>
      <c r="Z36" s="76"/>
      <c r="AA36" s="91">
        <f t="shared" si="21"/>
        <v>0</v>
      </c>
      <c r="AB36" s="88" t="str">
        <f t="shared" si="8"/>
        <v xml:space="preserve"> </v>
      </c>
      <c r="AC36" s="91" t="str">
        <f t="shared" si="22"/>
        <v xml:space="preserve"> </v>
      </c>
      <c r="AD36" s="78"/>
      <c r="AE36" s="78"/>
      <c r="AF36" s="78"/>
      <c r="AH36" s="94" t="str">
        <f t="shared" si="23"/>
        <v>≤120</v>
      </c>
      <c r="AI36" s="94">
        <f t="shared" ca="1" si="24"/>
        <v>81</v>
      </c>
      <c r="AJ36" s="95">
        <f t="shared" si="25"/>
        <v>0</v>
      </c>
      <c r="AK36" s="95">
        <f t="shared" si="26"/>
        <v>0</v>
      </c>
      <c r="AL36" s="96">
        <f t="shared" si="27"/>
        <v>18</v>
      </c>
      <c r="AM36" s="96">
        <f t="shared" si="28"/>
        <v>23</v>
      </c>
    </row>
    <row r="37" spans="1:39" s="97" customFormat="1" x14ac:dyDescent="0.3">
      <c r="A37" s="111"/>
      <c r="B37" s="79">
        <f t="shared" si="14"/>
        <v>34</v>
      </c>
      <c r="C37" s="83" t="s">
        <v>189</v>
      </c>
      <c r="D37" s="129" t="s">
        <v>94</v>
      </c>
      <c r="E37" s="112"/>
      <c r="F37" s="98">
        <v>10</v>
      </c>
      <c r="G37" s="114"/>
      <c r="H37" s="83" t="s">
        <v>108</v>
      </c>
      <c r="I37" s="83" t="s">
        <v>190</v>
      </c>
      <c r="J37" s="83" t="s">
        <v>186</v>
      </c>
      <c r="K37" s="83" t="s">
        <v>154</v>
      </c>
      <c r="L37" s="83"/>
      <c r="M37" s="83" t="s">
        <v>158</v>
      </c>
      <c r="N37" s="83" t="s">
        <v>200</v>
      </c>
      <c r="O37" s="83" t="s">
        <v>202</v>
      </c>
      <c r="P37" s="83" t="s">
        <v>203</v>
      </c>
      <c r="Q37" s="83"/>
      <c r="R37" s="88"/>
      <c r="S37" s="83" t="s">
        <v>82</v>
      </c>
      <c r="T37" s="90"/>
      <c r="U37" s="83"/>
      <c r="V37" s="83"/>
      <c r="W37" s="83" t="s">
        <v>211</v>
      </c>
      <c r="X37" s="83" t="s">
        <v>184</v>
      </c>
      <c r="Y37" s="87" t="s">
        <v>74</v>
      </c>
      <c r="Z37" s="76"/>
      <c r="AA37" s="91">
        <f t="shared" si="21"/>
        <v>0</v>
      </c>
      <c r="AB37" s="88" t="str">
        <f t="shared" si="8"/>
        <v xml:space="preserve"> </v>
      </c>
      <c r="AC37" s="91" t="str">
        <f t="shared" si="22"/>
        <v xml:space="preserve"> </v>
      </c>
      <c r="AD37" s="78"/>
      <c r="AE37" s="78"/>
      <c r="AF37" s="78"/>
      <c r="AH37" s="94" t="str">
        <f t="shared" si="23"/>
        <v>≤120</v>
      </c>
      <c r="AI37" s="94">
        <f t="shared" ca="1" si="24"/>
        <v>67</v>
      </c>
      <c r="AJ37" s="95">
        <f t="shared" si="25"/>
        <v>0</v>
      </c>
      <c r="AK37" s="95">
        <f t="shared" si="26"/>
        <v>0</v>
      </c>
      <c r="AL37" s="96">
        <f t="shared" si="27"/>
        <v>18</v>
      </c>
      <c r="AM37" s="96">
        <f t="shared" si="28"/>
        <v>23</v>
      </c>
    </row>
    <row r="38" spans="1:39" s="97" customFormat="1" x14ac:dyDescent="0.3">
      <c r="A38" s="111"/>
      <c r="B38" s="79">
        <f t="shared" si="14"/>
        <v>35</v>
      </c>
      <c r="C38" s="83" t="s">
        <v>189</v>
      </c>
      <c r="D38" s="129" t="s">
        <v>94</v>
      </c>
      <c r="E38" s="112"/>
      <c r="F38" s="98">
        <v>11</v>
      </c>
      <c r="G38" s="114"/>
      <c r="H38" s="83" t="s">
        <v>108</v>
      </c>
      <c r="I38" s="83"/>
      <c r="J38" s="83" t="s">
        <v>186</v>
      </c>
      <c r="K38" s="83" t="s">
        <v>154</v>
      </c>
      <c r="L38" s="83"/>
      <c r="M38" s="83" t="s">
        <v>158</v>
      </c>
      <c r="N38" s="83" t="s">
        <v>159</v>
      </c>
      <c r="O38" s="83" t="s">
        <v>102</v>
      </c>
      <c r="P38" s="83" t="s">
        <v>203</v>
      </c>
      <c r="Q38" s="83"/>
      <c r="R38" s="88"/>
      <c r="S38" s="83" t="s">
        <v>82</v>
      </c>
      <c r="T38" s="90"/>
      <c r="U38" s="83"/>
      <c r="V38" s="83"/>
      <c r="W38" s="83" t="s">
        <v>215</v>
      </c>
      <c r="X38" s="83" t="s">
        <v>184</v>
      </c>
      <c r="Y38" s="87" t="s">
        <v>74</v>
      </c>
      <c r="Z38" s="76"/>
      <c r="AA38" s="91">
        <f t="shared" si="21"/>
        <v>0</v>
      </c>
      <c r="AB38" s="88" t="str">
        <f t="shared" si="8"/>
        <v xml:space="preserve"> </v>
      </c>
      <c r="AC38" s="91" t="str">
        <f t="shared" si="22"/>
        <v xml:space="preserve"> </v>
      </c>
      <c r="AD38" s="78"/>
      <c r="AE38" s="78"/>
      <c r="AF38" s="78"/>
      <c r="AH38" s="94" t="str">
        <f t="shared" si="23"/>
        <v>≤120</v>
      </c>
      <c r="AI38" s="94">
        <f t="shared" ca="1" si="24"/>
        <v>103</v>
      </c>
      <c r="AJ38" s="95">
        <f t="shared" si="25"/>
        <v>0</v>
      </c>
      <c r="AK38" s="95">
        <f t="shared" si="26"/>
        <v>0</v>
      </c>
      <c r="AL38" s="96">
        <f t="shared" si="27"/>
        <v>18</v>
      </c>
      <c r="AM38" s="96">
        <f t="shared" si="28"/>
        <v>23</v>
      </c>
    </row>
    <row r="39" spans="1:39" s="97" customFormat="1" x14ac:dyDescent="0.3">
      <c r="A39" s="111"/>
      <c r="B39" s="79">
        <f t="shared" si="14"/>
        <v>36</v>
      </c>
      <c r="C39" s="83" t="s">
        <v>189</v>
      </c>
      <c r="D39" s="129" t="s">
        <v>94</v>
      </c>
      <c r="E39" s="112"/>
      <c r="F39" s="98">
        <v>12</v>
      </c>
      <c r="G39" s="114"/>
      <c r="H39" s="83" t="s">
        <v>108</v>
      </c>
      <c r="I39" s="83" t="s">
        <v>190</v>
      </c>
      <c r="J39" s="83" t="s">
        <v>186</v>
      </c>
      <c r="K39" s="83" t="s">
        <v>154</v>
      </c>
      <c r="L39" s="83"/>
      <c r="M39" s="83"/>
      <c r="N39" s="83"/>
      <c r="O39" s="83" t="s">
        <v>99</v>
      </c>
      <c r="P39" s="83" t="s">
        <v>203</v>
      </c>
      <c r="Q39" s="83"/>
      <c r="R39" s="88"/>
      <c r="S39" s="83" t="s">
        <v>82</v>
      </c>
      <c r="T39" s="90"/>
      <c r="U39" s="83"/>
      <c r="V39" s="83"/>
      <c r="W39" s="83" t="s">
        <v>96</v>
      </c>
      <c r="X39" s="83"/>
      <c r="Y39" s="87" t="s">
        <v>74</v>
      </c>
      <c r="Z39" s="76"/>
      <c r="AA39" s="91">
        <f t="shared" si="21"/>
        <v>0</v>
      </c>
      <c r="AB39" s="88" t="str">
        <f t="shared" si="8"/>
        <v xml:space="preserve"> </v>
      </c>
      <c r="AC39" s="91" t="str">
        <f t="shared" si="22"/>
        <v xml:space="preserve"> </v>
      </c>
      <c r="AD39" s="78"/>
      <c r="AE39" s="78"/>
      <c r="AF39" s="78"/>
      <c r="AH39" s="94" t="str">
        <f t="shared" si="23"/>
        <v>≤120</v>
      </c>
      <c r="AI39" s="94">
        <f t="shared" ca="1" si="24"/>
        <v>64</v>
      </c>
      <c r="AJ39" s="95">
        <f t="shared" si="25"/>
        <v>0</v>
      </c>
      <c r="AK39" s="95">
        <f t="shared" si="26"/>
        <v>0</v>
      </c>
      <c r="AL39" s="96">
        <f t="shared" si="27"/>
        <v>18</v>
      </c>
      <c r="AM39" s="96">
        <f t="shared" si="28"/>
        <v>23</v>
      </c>
    </row>
    <row r="40" spans="1:39" s="97" customFormat="1" x14ac:dyDescent="0.3">
      <c r="A40" s="111"/>
      <c r="B40" s="79">
        <f t="shared" si="14"/>
        <v>37</v>
      </c>
      <c r="C40" s="83" t="s">
        <v>189</v>
      </c>
      <c r="D40" s="129" t="s">
        <v>94</v>
      </c>
      <c r="E40" s="112"/>
      <c r="F40" s="98">
        <v>13</v>
      </c>
      <c r="G40" s="114"/>
      <c r="H40" s="83" t="s">
        <v>108</v>
      </c>
      <c r="I40" s="83" t="s">
        <v>190</v>
      </c>
      <c r="J40" s="83" t="s">
        <v>186</v>
      </c>
      <c r="K40" s="83" t="s">
        <v>154</v>
      </c>
      <c r="L40" s="83"/>
      <c r="M40" s="83" t="s">
        <v>158</v>
      </c>
      <c r="N40" s="83" t="s">
        <v>199</v>
      </c>
      <c r="O40" s="83" t="s">
        <v>184</v>
      </c>
      <c r="P40" s="83" t="s">
        <v>203</v>
      </c>
      <c r="Q40" s="83"/>
      <c r="R40" s="88"/>
      <c r="S40" s="83" t="s">
        <v>82</v>
      </c>
      <c r="T40" s="90"/>
      <c r="U40" s="83"/>
      <c r="V40" s="83"/>
      <c r="W40" s="83" t="s">
        <v>214</v>
      </c>
      <c r="X40" s="83" t="s">
        <v>184</v>
      </c>
      <c r="Y40" s="87" t="s">
        <v>74</v>
      </c>
      <c r="Z40" s="76"/>
      <c r="AA40" s="91">
        <f t="shared" si="21"/>
        <v>0</v>
      </c>
      <c r="AB40" s="88" t="str">
        <f t="shared" si="8"/>
        <v xml:space="preserve"> </v>
      </c>
      <c r="AC40" s="91" t="str">
        <f t="shared" si="22"/>
        <v xml:space="preserve"> </v>
      </c>
      <c r="AD40" s="78"/>
      <c r="AE40" s="78"/>
      <c r="AF40" s="78"/>
      <c r="AH40" s="94" t="str">
        <f t="shared" si="23"/>
        <v>≤120</v>
      </c>
      <c r="AI40" s="94">
        <f t="shared" ca="1" si="24"/>
        <v>73</v>
      </c>
      <c r="AJ40" s="95">
        <f t="shared" si="25"/>
        <v>0</v>
      </c>
      <c r="AK40" s="95">
        <f t="shared" si="26"/>
        <v>0</v>
      </c>
      <c r="AL40" s="96">
        <f t="shared" si="27"/>
        <v>18</v>
      </c>
      <c r="AM40" s="96">
        <f t="shared" si="28"/>
        <v>23</v>
      </c>
    </row>
    <row r="41" spans="1:39" s="97" customFormat="1" x14ac:dyDescent="0.3">
      <c r="A41" s="111"/>
      <c r="B41" s="79">
        <f t="shared" si="14"/>
        <v>38</v>
      </c>
      <c r="C41" s="83" t="s">
        <v>189</v>
      </c>
      <c r="D41" s="129" t="s">
        <v>94</v>
      </c>
      <c r="E41" s="112"/>
      <c r="F41" s="98">
        <v>14</v>
      </c>
      <c r="G41" s="114"/>
      <c r="H41" s="83" t="s">
        <v>108</v>
      </c>
      <c r="I41" s="83" t="s">
        <v>190</v>
      </c>
      <c r="J41" s="83" t="s">
        <v>186</v>
      </c>
      <c r="K41" s="83" t="s">
        <v>154</v>
      </c>
      <c r="L41" s="83"/>
      <c r="M41" s="83" t="s">
        <v>158</v>
      </c>
      <c r="N41" s="83" t="s">
        <v>199</v>
      </c>
      <c r="O41" s="83" t="s">
        <v>202</v>
      </c>
      <c r="P41" s="83" t="s">
        <v>203</v>
      </c>
      <c r="Q41" s="83"/>
      <c r="R41" s="88"/>
      <c r="S41" s="83" t="s">
        <v>82</v>
      </c>
      <c r="T41" s="90"/>
      <c r="U41" s="83"/>
      <c r="V41" s="83"/>
      <c r="W41" s="83" t="s">
        <v>213</v>
      </c>
      <c r="X41" s="83" t="s">
        <v>184</v>
      </c>
      <c r="Y41" s="87" t="s">
        <v>74</v>
      </c>
      <c r="Z41" s="76"/>
      <c r="AA41" s="91">
        <f t="shared" si="21"/>
        <v>0</v>
      </c>
      <c r="AB41" s="88" t="str">
        <f t="shared" si="8"/>
        <v xml:space="preserve"> </v>
      </c>
      <c r="AC41" s="91" t="str">
        <f t="shared" si="22"/>
        <v xml:space="preserve"> </v>
      </c>
      <c r="AD41" s="78"/>
      <c r="AE41" s="78"/>
      <c r="AF41" s="78"/>
      <c r="AH41" s="94" t="str">
        <f t="shared" si="23"/>
        <v>≤120</v>
      </c>
      <c r="AI41" s="94">
        <f t="shared" ca="1" si="24"/>
        <v>66</v>
      </c>
      <c r="AJ41" s="95">
        <f t="shared" si="25"/>
        <v>0</v>
      </c>
      <c r="AK41" s="95">
        <f t="shared" si="26"/>
        <v>0</v>
      </c>
      <c r="AL41" s="96">
        <f t="shared" si="27"/>
        <v>18</v>
      </c>
      <c r="AM41" s="96">
        <f t="shared" si="28"/>
        <v>23</v>
      </c>
    </row>
    <row r="42" spans="1:39" s="97" customFormat="1" x14ac:dyDescent="0.3">
      <c r="A42" s="111"/>
      <c r="B42" s="79">
        <f t="shared" si="14"/>
        <v>39</v>
      </c>
      <c r="C42" s="83" t="s">
        <v>189</v>
      </c>
      <c r="D42" s="129" t="s">
        <v>94</v>
      </c>
      <c r="E42" s="112"/>
      <c r="F42" s="98">
        <v>15</v>
      </c>
      <c r="G42" s="114"/>
      <c r="H42" s="83" t="s">
        <v>108</v>
      </c>
      <c r="I42" s="83" t="s">
        <v>190</v>
      </c>
      <c r="J42" s="83" t="s">
        <v>186</v>
      </c>
      <c r="K42" s="83" t="s">
        <v>154</v>
      </c>
      <c r="L42" s="83"/>
      <c r="M42" s="83" t="s">
        <v>158</v>
      </c>
      <c r="N42" s="83" t="s">
        <v>199</v>
      </c>
      <c r="O42" s="83" t="s">
        <v>99</v>
      </c>
      <c r="P42" s="83" t="s">
        <v>203</v>
      </c>
      <c r="Q42" s="83"/>
      <c r="R42" s="88"/>
      <c r="S42" s="83" t="s">
        <v>82</v>
      </c>
      <c r="T42" s="90"/>
      <c r="U42" s="83"/>
      <c r="V42" s="83"/>
      <c r="W42" s="83" t="s">
        <v>212</v>
      </c>
      <c r="X42" s="83" t="s">
        <v>184</v>
      </c>
      <c r="Y42" s="87" t="s">
        <v>74</v>
      </c>
      <c r="Z42" s="76"/>
      <c r="AA42" s="91">
        <f t="shared" si="21"/>
        <v>0</v>
      </c>
      <c r="AB42" s="88" t="str">
        <f t="shared" si="8"/>
        <v xml:space="preserve"> </v>
      </c>
      <c r="AC42" s="91" t="str">
        <f t="shared" si="22"/>
        <v xml:space="preserve"> </v>
      </c>
      <c r="AD42" s="78"/>
      <c r="AE42" s="78"/>
      <c r="AF42" s="78"/>
      <c r="AH42" s="94" t="str">
        <f t="shared" si="23"/>
        <v>≤120</v>
      </c>
      <c r="AI42" s="94">
        <f t="shared" ca="1" si="24"/>
        <v>70</v>
      </c>
      <c r="AJ42" s="95">
        <f t="shared" si="25"/>
        <v>0</v>
      </c>
      <c r="AK42" s="95">
        <f t="shared" si="26"/>
        <v>0</v>
      </c>
      <c r="AL42" s="96">
        <f t="shared" si="27"/>
        <v>18</v>
      </c>
      <c r="AM42" s="96">
        <f t="shared" si="28"/>
        <v>23</v>
      </c>
    </row>
    <row r="43" spans="1:39" s="97" customFormat="1" x14ac:dyDescent="0.3">
      <c r="A43" s="111"/>
      <c r="B43" s="79">
        <f t="shared" si="14"/>
        <v>40</v>
      </c>
      <c r="C43" s="83" t="s">
        <v>189</v>
      </c>
      <c r="D43" s="129" t="s">
        <v>94</v>
      </c>
      <c r="E43" s="112"/>
      <c r="F43" s="98">
        <v>16</v>
      </c>
      <c r="G43" s="114"/>
      <c r="H43" s="83" t="s">
        <v>108</v>
      </c>
      <c r="I43" s="83" t="s">
        <v>191</v>
      </c>
      <c r="J43" s="83" t="s">
        <v>186</v>
      </c>
      <c r="K43" s="83" t="s">
        <v>154</v>
      </c>
      <c r="L43" s="83"/>
      <c r="M43" s="83" t="s">
        <v>158</v>
      </c>
      <c r="N43" s="83" t="s">
        <v>159</v>
      </c>
      <c r="O43" s="83" t="s">
        <v>102</v>
      </c>
      <c r="P43" s="83" t="s">
        <v>203</v>
      </c>
      <c r="Q43" s="83"/>
      <c r="R43" s="88"/>
      <c r="S43" s="83" t="s">
        <v>82</v>
      </c>
      <c r="T43" s="90"/>
      <c r="U43" s="83"/>
      <c r="V43" s="83"/>
      <c r="W43" s="83" t="s">
        <v>206</v>
      </c>
      <c r="X43" s="83" t="s">
        <v>184</v>
      </c>
      <c r="Y43" s="87" t="s">
        <v>74</v>
      </c>
      <c r="Z43" s="76"/>
      <c r="AA43" s="91">
        <f t="shared" si="21"/>
        <v>0</v>
      </c>
      <c r="AB43" s="88" t="str">
        <f t="shared" si="8"/>
        <v xml:space="preserve"> </v>
      </c>
      <c r="AC43" s="91" t="str">
        <f t="shared" si="22"/>
        <v xml:space="preserve"> </v>
      </c>
      <c r="AD43" s="78"/>
      <c r="AE43" s="78"/>
      <c r="AF43" s="78"/>
      <c r="AH43" s="94" t="str">
        <f t="shared" si="23"/>
        <v>≤120</v>
      </c>
      <c r="AI43" s="94">
        <f t="shared" ca="1" si="24"/>
        <v>90</v>
      </c>
      <c r="AJ43" s="95">
        <f t="shared" si="25"/>
        <v>0</v>
      </c>
      <c r="AK43" s="95">
        <f t="shared" si="26"/>
        <v>0</v>
      </c>
      <c r="AL43" s="96">
        <f t="shared" si="27"/>
        <v>90</v>
      </c>
      <c r="AM43" s="96">
        <f t="shared" si="28"/>
        <v>116</v>
      </c>
    </row>
    <row r="44" spans="1:39" s="97" customFormat="1" x14ac:dyDescent="0.3">
      <c r="A44" s="111"/>
      <c r="B44" s="79">
        <f t="shared" si="14"/>
        <v>41</v>
      </c>
      <c r="C44" s="83" t="s">
        <v>189</v>
      </c>
      <c r="D44" s="129" t="s">
        <v>94</v>
      </c>
      <c r="E44" s="112"/>
      <c r="F44" s="98">
        <v>17</v>
      </c>
      <c r="G44" s="114"/>
      <c r="H44" s="83" t="s">
        <v>108</v>
      </c>
      <c r="I44" s="83" t="s">
        <v>191</v>
      </c>
      <c r="J44" s="83" t="s">
        <v>186</v>
      </c>
      <c r="K44" s="83" t="s">
        <v>154</v>
      </c>
      <c r="L44" s="83"/>
      <c r="M44" s="83" t="s">
        <v>158</v>
      </c>
      <c r="N44" s="83" t="s">
        <v>159</v>
      </c>
      <c r="O44" s="83" t="s">
        <v>102</v>
      </c>
      <c r="P44" s="83" t="s">
        <v>203</v>
      </c>
      <c r="Q44" s="83"/>
      <c r="R44" s="88"/>
      <c r="S44" s="83" t="s">
        <v>82</v>
      </c>
      <c r="T44" s="90"/>
      <c r="U44" s="83"/>
      <c r="V44" s="83"/>
      <c r="W44" s="83" t="s">
        <v>206</v>
      </c>
      <c r="X44" s="83" t="s">
        <v>184</v>
      </c>
      <c r="Y44" s="87" t="s">
        <v>74</v>
      </c>
      <c r="Z44" s="76"/>
      <c r="AA44" s="91" t="e">
        <f>IF(#REF!=$AD$1,#REF!*3,IF(#REF!=$AE$1,#REF!*5,IF(#REF!=$AF$1,#REF!*8,IF(#REF!=$AG$1,#REF!*12*0.75,0))))</f>
        <v>#REF!</v>
      </c>
      <c r="AB44" s="88" t="e">
        <f t="shared" si="8"/>
        <v>#REF!</v>
      </c>
      <c r="AC44" s="91" t="e">
        <f>IF(#REF!=$AD$1,#REF!*5,IF(#REF!=$AE$1,#REF!*10,IF(#REF!=$AF$1,#REF!*10,IF(#REF!=$AG$1,#REF!*12," "))))</f>
        <v>#REF!</v>
      </c>
      <c r="AD44" s="78"/>
      <c r="AE44" s="78"/>
      <c r="AF44" s="78"/>
      <c r="AH44" s="94" t="e">
        <f>IF(#REF!&gt;63,"≤120","≤60")</f>
        <v>#REF!</v>
      </c>
      <c r="AI44" s="94" t="e">
        <f ca="1">IF(#REF!&lt;63,RANDBETWEEN(20,50),RANDBETWEEN(60,110))</f>
        <v>#REF!</v>
      </c>
      <c r="AJ44" s="95" t="e">
        <f>IF(#REF!=$AD$1,#REF!*3,IF(#REF!=$AE$1,#REF!*5,IF(#REF!=$AF$1,#REF!*8,IF(#REF!=$AG$1,#REF!*12,0))))</f>
        <v>#REF!</v>
      </c>
      <c r="AK44" s="95" t="e">
        <f>IF(#REF!=$AD$1,#REF!*5,IF(#REF!=$AE$1,#REF!*10,IF(#REF!=$AF$1,#REF!*10,IF(#REF!=$AG$1,#REF!*0,0))))</f>
        <v>#REF!</v>
      </c>
      <c r="AL44" s="96" t="e">
        <f>ROUND(#REF!*1.13,0)</f>
        <v>#REF!</v>
      </c>
      <c r="AM44" s="96" t="e">
        <f>ROUND(#REF!*1.45,0)</f>
        <v>#REF!</v>
      </c>
    </row>
    <row r="45" spans="1:39" s="97" customFormat="1" x14ac:dyDescent="0.3">
      <c r="A45" s="111"/>
      <c r="B45" s="79">
        <f t="shared" si="14"/>
        <v>42</v>
      </c>
      <c r="C45" s="83" t="s">
        <v>189</v>
      </c>
      <c r="D45" s="129" t="s">
        <v>94</v>
      </c>
      <c r="E45" s="112"/>
      <c r="F45" s="98">
        <v>18</v>
      </c>
      <c r="G45" s="114"/>
      <c r="H45" s="83" t="s">
        <v>108</v>
      </c>
      <c r="I45" s="83" t="s">
        <v>196</v>
      </c>
      <c r="J45" s="83" t="s">
        <v>195</v>
      </c>
      <c r="K45" s="83" t="s">
        <v>193</v>
      </c>
      <c r="L45" s="83"/>
      <c r="M45" s="83" t="s">
        <v>158</v>
      </c>
      <c r="N45" s="83" t="s">
        <v>201</v>
      </c>
      <c r="O45" s="83" t="s">
        <v>102</v>
      </c>
      <c r="P45" s="83" t="s">
        <v>203</v>
      </c>
      <c r="Q45" s="83"/>
      <c r="R45" s="88"/>
      <c r="S45" s="83" t="s">
        <v>82</v>
      </c>
      <c r="T45" s="90"/>
      <c r="U45" s="83"/>
      <c r="V45" s="83"/>
      <c r="W45" s="83" t="s">
        <v>216</v>
      </c>
      <c r="X45" s="83" t="s">
        <v>184</v>
      </c>
      <c r="Y45" s="87" t="s">
        <v>74</v>
      </c>
      <c r="Z45" s="76"/>
      <c r="AA45" s="91" t="e">
        <f>IF(#REF!=$AD$1,#REF!*3,IF(#REF!=$AE$1,#REF!*5,IF(#REF!=$AF$1,#REF!*8,IF(#REF!=$AG$1,#REF!*12*0.75,0))))</f>
        <v>#REF!</v>
      </c>
      <c r="AB45" s="88" t="e">
        <f t="shared" si="8"/>
        <v>#REF!</v>
      </c>
      <c r="AC45" s="91" t="e">
        <f>IF(#REF!=$AD$1,#REF!*5,IF(#REF!=$AE$1,#REF!*10,IF(#REF!=$AF$1,#REF!*10,IF(#REF!=$AG$1,#REF!*12," "))))</f>
        <v>#REF!</v>
      </c>
      <c r="AD45" s="78"/>
      <c r="AE45" s="78"/>
      <c r="AF45" s="78"/>
      <c r="AH45" s="94" t="e">
        <f>IF(#REF!&gt;63,"≤120","≤60")</f>
        <v>#REF!</v>
      </c>
      <c r="AI45" s="94" t="e">
        <f ca="1">IF(#REF!&lt;63,RANDBETWEEN(20,50),RANDBETWEEN(60,110))</f>
        <v>#REF!</v>
      </c>
      <c r="AJ45" s="95" t="e">
        <f>IF(#REF!=$AD$1,#REF!*3,IF(#REF!=$AE$1,#REF!*5,IF(#REF!=$AF$1,#REF!*8,IF(#REF!=$AG$1,#REF!*12,0))))</f>
        <v>#REF!</v>
      </c>
      <c r="AK45" s="95" t="e">
        <f>IF(#REF!=$AD$1,#REF!*5,IF(#REF!=$AE$1,#REF!*10,IF(#REF!=$AF$1,#REF!*10,IF(#REF!=$AG$1,#REF!*0,0))))</f>
        <v>#REF!</v>
      </c>
      <c r="AL45" s="96" t="e">
        <f>ROUND(#REF!*1.13,0)</f>
        <v>#REF!</v>
      </c>
      <c r="AM45" s="96" t="e">
        <f>ROUND(#REF!*1.45,0)</f>
        <v>#REF!</v>
      </c>
    </row>
    <row r="46" spans="1:39" s="97" customFormat="1" x14ac:dyDescent="0.3">
      <c r="A46" s="111"/>
      <c r="B46" s="79">
        <f t="shared" si="14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8"/>
      <c r="S46" s="83"/>
      <c r="T46" s="90"/>
      <c r="U46" s="83"/>
      <c r="V46" s="83"/>
      <c r="W46" s="83"/>
      <c r="X46" s="83"/>
      <c r="Y46" s="87" t="s">
        <v>74</v>
      </c>
      <c r="Z46" s="76"/>
      <c r="AA46" s="91">
        <f t="shared" si="0"/>
        <v>0</v>
      </c>
      <c r="AB46" s="88" t="str">
        <f t="shared" si="8"/>
        <v xml:space="preserve"> </v>
      </c>
      <c r="AC46" s="91" t="str">
        <f t="shared" si="1"/>
        <v xml:space="preserve"> </v>
      </c>
      <c r="AD46" s="78"/>
      <c r="AE46" s="78"/>
      <c r="AF46" s="78"/>
      <c r="AH46" s="94" t="str">
        <f t="shared" si="2"/>
        <v>≤60</v>
      </c>
      <c r="AI46" s="94">
        <f t="shared" ca="1" si="3"/>
        <v>32</v>
      </c>
      <c r="AJ46" s="95">
        <f t="shared" si="16"/>
        <v>0</v>
      </c>
      <c r="AK46" s="95">
        <f t="shared" si="17"/>
        <v>0</v>
      </c>
      <c r="AL46" s="96">
        <f t="shared" si="9"/>
        <v>0</v>
      </c>
      <c r="AM46" s="96">
        <f t="shared" si="10"/>
        <v>0</v>
      </c>
    </row>
    <row r="47" spans="1:39" s="97" customFormat="1" x14ac:dyDescent="0.3">
      <c r="A47" s="111"/>
      <c r="B47" s="79">
        <f t="shared" si="14"/>
        <v>44</v>
      </c>
      <c r="C47" s="83"/>
      <c r="D47" s="129" t="s">
        <v>94</v>
      </c>
      <c r="E47" s="112"/>
      <c r="F47" s="98"/>
      <c r="G47" s="114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8"/>
      <c r="S47" s="83"/>
      <c r="T47" s="90"/>
      <c r="U47" s="83"/>
      <c r="V47" s="83"/>
      <c r="W47" s="83"/>
      <c r="X47" s="83"/>
      <c r="Y47" s="87" t="s">
        <v>74</v>
      </c>
      <c r="Z47" s="76"/>
      <c r="AA47" s="91">
        <f t="shared" si="0"/>
        <v>0</v>
      </c>
      <c r="AB47" s="88" t="str">
        <f t="shared" si="8"/>
        <v xml:space="preserve"> </v>
      </c>
      <c r="AC47" s="91" t="str">
        <f t="shared" si="1"/>
        <v xml:space="preserve"> </v>
      </c>
      <c r="AD47" s="78"/>
      <c r="AE47" s="78"/>
      <c r="AF47" s="78"/>
      <c r="AH47" s="94" t="str">
        <f t="shared" si="2"/>
        <v>≤60</v>
      </c>
      <c r="AI47" s="94">
        <f t="shared" ca="1" si="3"/>
        <v>47</v>
      </c>
      <c r="AJ47" s="95">
        <f t="shared" si="16"/>
        <v>0</v>
      </c>
      <c r="AK47" s="95">
        <f t="shared" si="17"/>
        <v>0</v>
      </c>
      <c r="AL47" s="96">
        <f t="shared" si="9"/>
        <v>0</v>
      </c>
      <c r="AM47" s="96">
        <f t="shared" si="10"/>
        <v>0</v>
      </c>
    </row>
    <row r="48" spans="1:39" s="97" customFormat="1" x14ac:dyDescent="0.3">
      <c r="A48" s="111"/>
      <c r="B48" s="79">
        <f t="shared" si="14"/>
        <v>45</v>
      </c>
      <c r="C48" s="83"/>
      <c r="D48" s="129" t="s">
        <v>94</v>
      </c>
      <c r="E48" s="112"/>
      <c r="F48" s="98"/>
      <c r="G48" s="114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8"/>
      <c r="S48" s="83"/>
      <c r="T48" s="90"/>
      <c r="U48" s="83"/>
      <c r="V48" s="83"/>
      <c r="W48" s="83"/>
      <c r="X48" s="83"/>
      <c r="Y48" s="87" t="s">
        <v>74</v>
      </c>
      <c r="Z48" s="76"/>
      <c r="AA48" s="91">
        <f t="shared" si="0"/>
        <v>0</v>
      </c>
      <c r="AB48" s="88" t="str">
        <f t="shared" si="8"/>
        <v xml:space="preserve"> </v>
      </c>
      <c r="AC48" s="91" t="str">
        <f t="shared" si="1"/>
        <v xml:space="preserve"> </v>
      </c>
      <c r="AD48" s="78"/>
      <c r="AE48" s="78"/>
      <c r="AF48" s="78"/>
      <c r="AH48" s="94" t="str">
        <f t="shared" si="2"/>
        <v>≤60</v>
      </c>
      <c r="AI48" s="94">
        <f t="shared" ca="1" si="3"/>
        <v>26</v>
      </c>
      <c r="AJ48" s="95">
        <f t="shared" si="16"/>
        <v>0</v>
      </c>
      <c r="AK48" s="95">
        <f t="shared" si="17"/>
        <v>0</v>
      </c>
      <c r="AL48" s="96">
        <f t="shared" si="9"/>
        <v>0</v>
      </c>
      <c r="AM48" s="96">
        <f t="shared" si="10"/>
        <v>0</v>
      </c>
    </row>
    <row r="49" spans="1:39" s="97" customFormat="1" x14ac:dyDescent="0.3">
      <c r="A49" s="111"/>
      <c r="B49" s="79">
        <f t="shared" si="14"/>
        <v>46</v>
      </c>
      <c r="C49" s="83"/>
      <c r="D49" s="129" t="s">
        <v>94</v>
      </c>
      <c r="E49" s="112"/>
      <c r="F49" s="98"/>
      <c r="G49" s="114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8"/>
      <c r="S49" s="83"/>
      <c r="T49" s="90"/>
      <c r="U49" s="83"/>
      <c r="V49" s="83"/>
      <c r="W49" s="83"/>
      <c r="X49" s="83"/>
      <c r="Y49" s="87" t="s">
        <v>74</v>
      </c>
      <c r="Z49" s="76"/>
      <c r="AA49" s="91">
        <f t="shared" si="0"/>
        <v>0</v>
      </c>
      <c r="AB49" s="88" t="str">
        <f t="shared" si="8"/>
        <v xml:space="preserve"> </v>
      </c>
      <c r="AC49" s="91" t="str">
        <f t="shared" si="1"/>
        <v xml:space="preserve"> </v>
      </c>
      <c r="AD49" s="78"/>
      <c r="AE49" s="78"/>
      <c r="AF49" s="78"/>
      <c r="AH49" s="94" t="str">
        <f t="shared" si="2"/>
        <v>≤60</v>
      </c>
      <c r="AI49" s="94">
        <f t="shared" ca="1" si="3"/>
        <v>28</v>
      </c>
      <c r="AJ49" s="95">
        <f t="shared" si="16"/>
        <v>0</v>
      </c>
      <c r="AK49" s="95">
        <f t="shared" si="17"/>
        <v>0</v>
      </c>
      <c r="AL49" s="96">
        <f t="shared" si="9"/>
        <v>0</v>
      </c>
      <c r="AM49" s="96">
        <f t="shared" si="10"/>
        <v>0</v>
      </c>
    </row>
    <row r="50" spans="1:39" s="97" customFormat="1" x14ac:dyDescent="0.3">
      <c r="A50" s="111"/>
      <c r="B50" s="79">
        <f t="shared" si="14"/>
        <v>47</v>
      </c>
      <c r="C50" s="83"/>
      <c r="D50" s="129" t="s">
        <v>94</v>
      </c>
      <c r="E50" s="112"/>
      <c r="F50" s="98"/>
      <c r="G50" s="114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8"/>
      <c r="S50" s="83"/>
      <c r="T50" s="90"/>
      <c r="U50" s="83"/>
      <c r="V50" s="83"/>
      <c r="W50" s="83"/>
      <c r="X50" s="83"/>
      <c r="Y50" s="87" t="s">
        <v>74</v>
      </c>
      <c r="Z50" s="76"/>
      <c r="AA50" s="91">
        <f t="shared" si="0"/>
        <v>0</v>
      </c>
      <c r="AB50" s="88" t="str">
        <f t="shared" si="8"/>
        <v xml:space="preserve"> </v>
      </c>
      <c r="AC50" s="91" t="str">
        <f t="shared" si="1"/>
        <v xml:space="preserve"> </v>
      </c>
      <c r="AD50" s="78"/>
      <c r="AE50" s="78"/>
      <c r="AF50" s="78"/>
      <c r="AH50" s="94" t="str">
        <f t="shared" si="2"/>
        <v>≤60</v>
      </c>
      <c r="AI50" s="94">
        <f t="shared" ca="1" si="3"/>
        <v>42</v>
      </c>
      <c r="AJ50" s="95">
        <f t="shared" si="16"/>
        <v>0</v>
      </c>
      <c r="AK50" s="95">
        <f t="shared" si="17"/>
        <v>0</v>
      </c>
      <c r="AL50" s="96">
        <f t="shared" si="9"/>
        <v>0</v>
      </c>
      <c r="AM50" s="96">
        <f t="shared" si="10"/>
        <v>0</v>
      </c>
    </row>
    <row r="51" spans="1:39" s="97" customFormat="1" x14ac:dyDescent="0.3">
      <c r="A51" s="111"/>
      <c r="B51" s="79">
        <f t="shared" si="14"/>
        <v>48</v>
      </c>
      <c r="C51" s="83"/>
      <c r="D51" s="129" t="s">
        <v>94</v>
      </c>
      <c r="E51" s="112"/>
      <c r="F51" s="98"/>
      <c r="G51" s="114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8"/>
      <c r="S51" s="83"/>
      <c r="T51" s="90"/>
      <c r="U51" s="83"/>
      <c r="V51" s="83"/>
      <c r="W51" s="83"/>
      <c r="X51" s="83"/>
      <c r="Y51" s="87" t="s">
        <v>74</v>
      </c>
      <c r="Z51" s="76"/>
      <c r="AA51" s="91">
        <f t="shared" si="0"/>
        <v>0</v>
      </c>
      <c r="AB51" s="88" t="str">
        <f t="shared" si="8"/>
        <v xml:space="preserve"> </v>
      </c>
      <c r="AC51" s="91" t="str">
        <f t="shared" si="1"/>
        <v xml:space="preserve"> </v>
      </c>
      <c r="AD51" s="78"/>
      <c r="AE51" s="78"/>
      <c r="AF51" s="78"/>
      <c r="AH51" s="94" t="str">
        <f t="shared" si="2"/>
        <v>≤60</v>
      </c>
      <c r="AI51" s="94">
        <f t="shared" ca="1" si="3"/>
        <v>35</v>
      </c>
      <c r="AJ51" s="95">
        <f t="shared" si="16"/>
        <v>0</v>
      </c>
      <c r="AK51" s="95">
        <f t="shared" si="17"/>
        <v>0</v>
      </c>
      <c r="AL51" s="96">
        <f t="shared" si="9"/>
        <v>0</v>
      </c>
      <c r="AM51" s="96">
        <f t="shared" si="10"/>
        <v>0</v>
      </c>
    </row>
    <row r="52" spans="1:39" s="97" customFormat="1" x14ac:dyDescent="0.3">
      <c r="A52" s="111"/>
      <c r="B52" s="79">
        <f t="shared" si="14"/>
        <v>49</v>
      </c>
      <c r="C52" s="83"/>
      <c r="D52" s="129" t="s">
        <v>94</v>
      </c>
      <c r="E52" s="112"/>
      <c r="F52" s="98"/>
      <c r="G52" s="114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8"/>
      <c r="S52" s="83"/>
      <c r="T52" s="90"/>
      <c r="U52" s="83"/>
      <c r="V52" s="83"/>
      <c r="W52" s="83"/>
      <c r="X52" s="83"/>
      <c r="Y52" s="87" t="s">
        <v>74</v>
      </c>
      <c r="Z52" s="76"/>
      <c r="AA52" s="91">
        <f t="shared" si="0"/>
        <v>0</v>
      </c>
      <c r="AB52" s="88" t="str">
        <f t="shared" si="8"/>
        <v xml:space="preserve"> </v>
      </c>
      <c r="AC52" s="91" t="str">
        <f t="shared" si="1"/>
        <v xml:space="preserve"> </v>
      </c>
      <c r="AD52" s="78"/>
      <c r="AE52" s="78"/>
      <c r="AF52" s="78"/>
      <c r="AH52" s="94" t="str">
        <f t="shared" si="2"/>
        <v>≤60</v>
      </c>
      <c r="AI52" s="94">
        <f t="shared" ca="1" si="3"/>
        <v>24</v>
      </c>
      <c r="AJ52" s="95">
        <f t="shared" si="16"/>
        <v>0</v>
      </c>
      <c r="AK52" s="95">
        <f t="shared" si="17"/>
        <v>0</v>
      </c>
      <c r="AL52" s="96">
        <f t="shared" si="9"/>
        <v>0</v>
      </c>
      <c r="AM52" s="96">
        <f t="shared" si="10"/>
        <v>0</v>
      </c>
    </row>
    <row r="53" spans="1:39" s="97" customFormat="1" x14ac:dyDescent="0.3">
      <c r="A53" s="111"/>
      <c r="B53" s="79">
        <f t="shared" si="14"/>
        <v>50</v>
      </c>
      <c r="C53" s="83"/>
      <c r="D53" s="129" t="s">
        <v>94</v>
      </c>
      <c r="E53" s="112"/>
      <c r="F53" s="98"/>
      <c r="G53" s="114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8"/>
      <c r="S53" s="83"/>
      <c r="T53" s="90"/>
      <c r="U53" s="83"/>
      <c r="V53" s="83"/>
      <c r="W53" s="83"/>
      <c r="X53" s="83"/>
      <c r="Y53" s="87" t="s">
        <v>74</v>
      </c>
      <c r="Z53" s="76"/>
      <c r="AA53" s="91">
        <f t="shared" si="0"/>
        <v>0</v>
      </c>
      <c r="AB53" s="88" t="str">
        <f t="shared" si="8"/>
        <v xml:space="preserve"> </v>
      </c>
      <c r="AC53" s="91" t="str">
        <f t="shared" si="1"/>
        <v xml:space="preserve"> </v>
      </c>
      <c r="AD53" s="78"/>
      <c r="AE53" s="78"/>
      <c r="AF53" s="78"/>
      <c r="AH53" s="94" t="str">
        <f t="shared" si="2"/>
        <v>≤60</v>
      </c>
      <c r="AI53" s="94">
        <f t="shared" ca="1" si="3"/>
        <v>26</v>
      </c>
      <c r="AJ53" s="95">
        <f t="shared" si="16"/>
        <v>0</v>
      </c>
      <c r="AK53" s="95">
        <f t="shared" si="17"/>
        <v>0</v>
      </c>
      <c r="AL53" s="96">
        <f t="shared" si="9"/>
        <v>0</v>
      </c>
      <c r="AM53" s="96">
        <f t="shared" si="10"/>
        <v>0</v>
      </c>
    </row>
    <row r="54" spans="1:39" s="97" customFormat="1" x14ac:dyDescent="0.3">
      <c r="A54" s="111"/>
      <c r="B54" s="79">
        <f t="shared" si="14"/>
        <v>51</v>
      </c>
      <c r="C54" s="83"/>
      <c r="D54" s="129" t="s">
        <v>94</v>
      </c>
      <c r="E54" s="112"/>
      <c r="F54" s="98"/>
      <c r="G54" s="114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8"/>
      <c r="S54" s="83"/>
      <c r="T54" s="90"/>
      <c r="U54" s="83"/>
      <c r="V54" s="83"/>
      <c r="W54" s="83"/>
      <c r="X54" s="83"/>
      <c r="Y54" s="87" t="s">
        <v>74</v>
      </c>
      <c r="Z54" s="76"/>
      <c r="AA54" s="91">
        <f t="shared" si="0"/>
        <v>0</v>
      </c>
      <c r="AB54" s="88" t="str">
        <f t="shared" si="8"/>
        <v xml:space="preserve"> </v>
      </c>
      <c r="AC54" s="91" t="str">
        <f t="shared" si="1"/>
        <v xml:space="preserve"> </v>
      </c>
      <c r="AD54" s="78"/>
      <c r="AE54" s="78"/>
      <c r="AF54" s="78"/>
      <c r="AH54" s="94" t="str">
        <f t="shared" si="2"/>
        <v>≤60</v>
      </c>
      <c r="AI54" s="94">
        <f t="shared" ca="1" si="3"/>
        <v>47</v>
      </c>
      <c r="AJ54" s="95">
        <f t="shared" si="16"/>
        <v>0</v>
      </c>
      <c r="AK54" s="95">
        <f t="shared" si="17"/>
        <v>0</v>
      </c>
      <c r="AL54" s="96">
        <f t="shared" si="9"/>
        <v>0</v>
      </c>
      <c r="AM54" s="96">
        <f t="shared" si="10"/>
        <v>0</v>
      </c>
    </row>
    <row r="55" spans="1:39" s="97" customFormat="1" x14ac:dyDescent="0.3">
      <c r="A55" s="111"/>
      <c r="B55" s="79">
        <f t="shared" si="14"/>
        <v>52</v>
      </c>
      <c r="C55" s="83"/>
      <c r="D55" s="129" t="s">
        <v>94</v>
      </c>
      <c r="E55" s="112"/>
      <c r="F55" s="98"/>
      <c r="G55" s="114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8"/>
      <c r="S55" s="83"/>
      <c r="T55" s="90"/>
      <c r="U55" s="83"/>
      <c r="V55" s="83"/>
      <c r="W55" s="83"/>
      <c r="X55" s="83"/>
      <c r="Y55" s="87" t="s">
        <v>74</v>
      </c>
      <c r="Z55" s="76"/>
      <c r="AA55" s="91">
        <f t="shared" si="0"/>
        <v>0</v>
      </c>
      <c r="AB55" s="88" t="str">
        <f t="shared" si="8"/>
        <v xml:space="preserve"> </v>
      </c>
      <c r="AC55" s="91" t="str">
        <f t="shared" si="1"/>
        <v xml:space="preserve"> </v>
      </c>
      <c r="AD55" s="78"/>
      <c r="AE55" s="78"/>
      <c r="AF55" s="78"/>
      <c r="AH55" s="94" t="str">
        <f t="shared" si="2"/>
        <v>≤60</v>
      </c>
      <c r="AI55" s="94">
        <f t="shared" ca="1" si="3"/>
        <v>46</v>
      </c>
      <c r="AJ55" s="95">
        <f t="shared" si="16"/>
        <v>0</v>
      </c>
      <c r="AK55" s="95">
        <f t="shared" si="17"/>
        <v>0</v>
      </c>
      <c r="AL55" s="96">
        <f t="shared" si="9"/>
        <v>0</v>
      </c>
      <c r="AM55" s="96">
        <f t="shared" si="10"/>
        <v>0</v>
      </c>
    </row>
    <row r="56" spans="1:39" s="97" customFormat="1" x14ac:dyDescent="0.3">
      <c r="A56" s="111"/>
      <c r="B56" s="79">
        <f t="shared" si="14"/>
        <v>53</v>
      </c>
      <c r="C56" s="83"/>
      <c r="D56" s="129" t="s">
        <v>94</v>
      </c>
      <c r="E56" s="112"/>
      <c r="F56" s="98"/>
      <c r="G56" s="114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8"/>
      <c r="S56" s="83"/>
      <c r="T56" s="90"/>
      <c r="U56" s="83"/>
      <c r="V56" s="83"/>
      <c r="W56" s="83"/>
      <c r="X56" s="83"/>
      <c r="Y56" s="87" t="s">
        <v>74</v>
      </c>
      <c r="Z56" s="76"/>
      <c r="AA56" s="91">
        <f t="shared" si="0"/>
        <v>0</v>
      </c>
      <c r="AB56" s="88" t="str">
        <f t="shared" si="8"/>
        <v xml:space="preserve"> </v>
      </c>
      <c r="AC56" s="91" t="str">
        <f t="shared" si="1"/>
        <v xml:space="preserve"> </v>
      </c>
      <c r="AD56" s="78"/>
      <c r="AE56" s="78"/>
      <c r="AF56" s="78"/>
      <c r="AH56" s="94" t="str">
        <f t="shared" si="2"/>
        <v>≤60</v>
      </c>
      <c r="AI56" s="94">
        <f t="shared" ca="1" si="3"/>
        <v>42</v>
      </c>
      <c r="AJ56" s="95">
        <f t="shared" si="16"/>
        <v>0</v>
      </c>
      <c r="AK56" s="95">
        <f t="shared" si="17"/>
        <v>0</v>
      </c>
      <c r="AL56" s="96">
        <f t="shared" si="9"/>
        <v>0</v>
      </c>
      <c r="AM56" s="96">
        <f t="shared" si="10"/>
        <v>0</v>
      </c>
    </row>
    <row r="57" spans="1:39" s="97" customFormat="1" x14ac:dyDescent="0.3">
      <c r="A57" s="111"/>
      <c r="B57" s="79">
        <f t="shared" si="14"/>
        <v>54</v>
      </c>
      <c r="C57" s="83"/>
      <c r="D57" s="129" t="s">
        <v>94</v>
      </c>
      <c r="E57" s="112"/>
      <c r="F57" s="98"/>
      <c r="G57" s="114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8"/>
      <c r="S57" s="83"/>
      <c r="T57" s="90"/>
      <c r="U57" s="83"/>
      <c r="V57" s="83"/>
      <c r="W57" s="83"/>
      <c r="X57" s="83"/>
      <c r="Y57" s="87" t="s">
        <v>74</v>
      </c>
      <c r="Z57" s="76"/>
      <c r="AA57" s="91">
        <f t="shared" si="0"/>
        <v>0</v>
      </c>
      <c r="AB57" s="88" t="str">
        <f t="shared" si="8"/>
        <v xml:space="preserve"> </v>
      </c>
      <c r="AC57" s="91" t="str">
        <f t="shared" si="1"/>
        <v xml:space="preserve"> </v>
      </c>
      <c r="AD57" s="78"/>
      <c r="AE57" s="78"/>
      <c r="AF57" s="78"/>
      <c r="AH57" s="94" t="str">
        <f t="shared" si="2"/>
        <v>≤60</v>
      </c>
      <c r="AI57" s="94">
        <f t="shared" ca="1" si="3"/>
        <v>44</v>
      </c>
      <c r="AJ57" s="95">
        <f t="shared" si="16"/>
        <v>0</v>
      </c>
      <c r="AK57" s="95">
        <f t="shared" si="17"/>
        <v>0</v>
      </c>
      <c r="AL57" s="96">
        <f t="shared" si="9"/>
        <v>0</v>
      </c>
      <c r="AM57" s="96">
        <f t="shared" si="10"/>
        <v>0</v>
      </c>
    </row>
    <row r="58" spans="1:39" s="97" customFormat="1" x14ac:dyDescent="0.3">
      <c r="A58" s="111"/>
      <c r="B58" s="79">
        <f t="shared" si="14"/>
        <v>55</v>
      </c>
      <c r="C58" s="83"/>
      <c r="D58" s="129" t="s">
        <v>94</v>
      </c>
      <c r="E58" s="112"/>
      <c r="F58" s="98"/>
      <c r="G58" s="114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8"/>
      <c r="S58" s="83"/>
      <c r="T58" s="90"/>
      <c r="U58" s="83"/>
      <c r="V58" s="83"/>
      <c r="W58" s="83"/>
      <c r="X58" s="83"/>
      <c r="Y58" s="87" t="s">
        <v>74</v>
      </c>
      <c r="Z58" s="76"/>
      <c r="AA58" s="91">
        <f t="shared" si="0"/>
        <v>0</v>
      </c>
      <c r="AB58" s="88" t="str">
        <f t="shared" si="8"/>
        <v xml:space="preserve"> </v>
      </c>
      <c r="AC58" s="91" t="str">
        <f t="shared" si="1"/>
        <v xml:space="preserve"> </v>
      </c>
      <c r="AD58" s="78"/>
      <c r="AE58" s="78"/>
      <c r="AF58" s="78"/>
      <c r="AH58" s="94" t="str">
        <f t="shared" si="2"/>
        <v>≤60</v>
      </c>
      <c r="AI58" s="94">
        <f t="shared" ca="1" si="3"/>
        <v>23</v>
      </c>
      <c r="AJ58" s="95">
        <f t="shared" si="16"/>
        <v>0</v>
      </c>
      <c r="AK58" s="95">
        <f t="shared" si="17"/>
        <v>0</v>
      </c>
      <c r="AL58" s="96">
        <f t="shared" si="9"/>
        <v>0</v>
      </c>
      <c r="AM58" s="96">
        <f t="shared" si="10"/>
        <v>0</v>
      </c>
    </row>
    <row r="59" spans="1:39" s="97" customFormat="1" x14ac:dyDescent="0.3">
      <c r="A59" s="111"/>
      <c r="B59" s="79">
        <f t="shared" si="14"/>
        <v>56</v>
      </c>
      <c r="C59" s="83"/>
      <c r="D59" s="129" t="s">
        <v>94</v>
      </c>
      <c r="E59" s="112"/>
      <c r="F59" s="98"/>
      <c r="G59" s="114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8"/>
      <c r="S59" s="83"/>
      <c r="T59" s="90"/>
      <c r="U59" s="83"/>
      <c r="V59" s="83"/>
      <c r="W59" s="83"/>
      <c r="X59" s="83"/>
      <c r="Y59" s="87" t="s">
        <v>74</v>
      </c>
      <c r="Z59" s="76"/>
      <c r="AA59" s="91">
        <f t="shared" si="0"/>
        <v>0</v>
      </c>
      <c r="AB59" s="88" t="str">
        <f t="shared" si="8"/>
        <v xml:space="preserve"> </v>
      </c>
      <c r="AC59" s="91" t="str">
        <f t="shared" si="1"/>
        <v xml:space="preserve"> </v>
      </c>
      <c r="AD59" s="78"/>
      <c r="AE59" s="78"/>
      <c r="AF59" s="78"/>
      <c r="AH59" s="94" t="str">
        <f t="shared" si="2"/>
        <v>≤60</v>
      </c>
      <c r="AI59" s="94">
        <f t="shared" ca="1" si="3"/>
        <v>39</v>
      </c>
      <c r="AJ59" s="95">
        <f t="shared" si="16"/>
        <v>0</v>
      </c>
      <c r="AK59" s="95">
        <f t="shared" si="17"/>
        <v>0</v>
      </c>
      <c r="AL59" s="96">
        <f t="shared" si="9"/>
        <v>0</v>
      </c>
      <c r="AM59" s="96">
        <f t="shared" si="10"/>
        <v>0</v>
      </c>
    </row>
    <row r="60" spans="1:39" s="97" customFormat="1" x14ac:dyDescent="0.3">
      <c r="A60" s="111"/>
      <c r="B60" s="79">
        <f t="shared" si="14"/>
        <v>57</v>
      </c>
      <c r="C60" s="83"/>
      <c r="D60" s="129" t="s">
        <v>94</v>
      </c>
      <c r="E60" s="112"/>
      <c r="F60" s="98"/>
      <c r="G60" s="114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 t="s">
        <v>74</v>
      </c>
      <c r="Z60" s="76"/>
      <c r="AA60" s="91">
        <f t="shared" si="0"/>
        <v>0</v>
      </c>
      <c r="AB60" s="88" t="str">
        <f t="shared" si="8"/>
        <v xml:space="preserve"> </v>
      </c>
      <c r="AC60" s="91" t="str">
        <f t="shared" si="1"/>
        <v xml:space="preserve"> </v>
      </c>
      <c r="AD60" s="78"/>
      <c r="AE60" s="78"/>
      <c r="AF60" s="78"/>
      <c r="AH60" s="94" t="str">
        <f t="shared" si="2"/>
        <v>≤60</v>
      </c>
      <c r="AI60" s="94">
        <f t="shared" ca="1" si="3"/>
        <v>21</v>
      </c>
      <c r="AJ60" s="95">
        <f t="shared" si="16"/>
        <v>0</v>
      </c>
      <c r="AK60" s="95">
        <f t="shared" si="17"/>
        <v>0</v>
      </c>
      <c r="AL60" s="96">
        <f t="shared" si="9"/>
        <v>0</v>
      </c>
      <c r="AM60" s="96">
        <f t="shared" si="10"/>
        <v>0</v>
      </c>
    </row>
    <row r="61" spans="1:39" s="97" customFormat="1" x14ac:dyDescent="0.3">
      <c r="A61" s="111"/>
      <c r="B61" s="79">
        <f t="shared" si="14"/>
        <v>58</v>
      </c>
      <c r="C61" s="83"/>
      <c r="D61" s="129" t="s">
        <v>94</v>
      </c>
      <c r="E61" s="112"/>
      <c r="F61" s="98"/>
      <c r="G61" s="114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8"/>
      <c r="S61" s="83"/>
      <c r="T61" s="90"/>
      <c r="U61" s="83"/>
      <c r="V61" s="83"/>
      <c r="W61" s="83"/>
      <c r="X61" s="83"/>
      <c r="Y61" s="87" t="s">
        <v>74</v>
      </c>
      <c r="Z61" s="76"/>
      <c r="AA61" s="91">
        <f t="shared" si="0"/>
        <v>0</v>
      </c>
      <c r="AB61" s="88" t="str">
        <f t="shared" si="8"/>
        <v xml:space="preserve"> </v>
      </c>
      <c r="AC61" s="91" t="str">
        <f t="shared" si="1"/>
        <v xml:space="preserve"> </v>
      </c>
      <c r="AD61" s="78"/>
      <c r="AE61" s="78"/>
      <c r="AF61" s="78"/>
      <c r="AH61" s="94" t="str">
        <f t="shared" si="2"/>
        <v>≤60</v>
      </c>
      <c r="AI61" s="94">
        <f t="shared" ca="1" si="3"/>
        <v>35</v>
      </c>
      <c r="AJ61" s="95">
        <f t="shared" si="16"/>
        <v>0</v>
      </c>
      <c r="AK61" s="95">
        <f t="shared" si="17"/>
        <v>0</v>
      </c>
      <c r="AL61" s="96">
        <f t="shared" si="9"/>
        <v>0</v>
      </c>
      <c r="AM61" s="96">
        <f t="shared" si="10"/>
        <v>0</v>
      </c>
    </row>
    <row r="62" spans="1:39" s="97" customFormat="1" x14ac:dyDescent="0.3">
      <c r="A62" s="111"/>
      <c r="B62" s="79">
        <f t="shared" si="14"/>
        <v>59</v>
      </c>
      <c r="C62" s="83"/>
      <c r="D62" s="129" t="s">
        <v>94</v>
      </c>
      <c r="E62" s="112"/>
      <c r="F62" s="98"/>
      <c r="G62" s="114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8"/>
      <c r="S62" s="83"/>
      <c r="T62" s="90"/>
      <c r="U62" s="83"/>
      <c r="V62" s="83"/>
      <c r="W62" s="83"/>
      <c r="X62" s="83"/>
      <c r="Y62" s="87" t="s">
        <v>74</v>
      </c>
      <c r="Z62" s="76"/>
      <c r="AA62" s="91">
        <f t="shared" si="0"/>
        <v>0</v>
      </c>
      <c r="AB62" s="88" t="str">
        <f t="shared" si="8"/>
        <v xml:space="preserve"> </v>
      </c>
      <c r="AC62" s="91" t="str">
        <f t="shared" si="1"/>
        <v xml:space="preserve"> </v>
      </c>
      <c r="AD62" s="78"/>
      <c r="AE62" s="78"/>
      <c r="AF62" s="78"/>
      <c r="AH62" s="94" t="str">
        <f t="shared" si="2"/>
        <v>≤60</v>
      </c>
      <c r="AI62" s="94">
        <f t="shared" ca="1" si="3"/>
        <v>32</v>
      </c>
      <c r="AJ62" s="95">
        <f t="shared" si="16"/>
        <v>0</v>
      </c>
      <c r="AK62" s="95">
        <f t="shared" si="17"/>
        <v>0</v>
      </c>
      <c r="AL62" s="96">
        <f t="shared" si="9"/>
        <v>0</v>
      </c>
      <c r="AM62" s="96">
        <f t="shared" si="10"/>
        <v>0</v>
      </c>
    </row>
    <row r="63" spans="1:39" s="97" customFormat="1" x14ac:dyDescent="0.3">
      <c r="B63" s="79">
        <f t="shared" si="14"/>
        <v>60</v>
      </c>
      <c r="C63" s="83"/>
      <c r="D63" s="130" t="s">
        <v>94</v>
      </c>
      <c r="E63" s="80"/>
      <c r="F63" s="98"/>
      <c r="G63" s="82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8"/>
      <c r="S63" s="83"/>
      <c r="T63" s="90"/>
      <c r="U63" s="83"/>
      <c r="V63" s="83"/>
      <c r="W63" s="83"/>
      <c r="X63" s="83"/>
      <c r="Y63" s="87" t="s">
        <v>74</v>
      </c>
      <c r="Z63" s="76"/>
      <c r="AA63" s="91">
        <f t="shared" si="0"/>
        <v>0</v>
      </c>
      <c r="AB63" s="88" t="str">
        <f t="shared" si="8"/>
        <v xml:space="preserve"> </v>
      </c>
      <c r="AC63" s="91" t="str">
        <f t="shared" si="1"/>
        <v xml:space="preserve"> </v>
      </c>
      <c r="AD63" s="78"/>
      <c r="AE63" s="78"/>
      <c r="AF63" s="78"/>
      <c r="AH63" s="94" t="str">
        <f t="shared" si="2"/>
        <v>≤60</v>
      </c>
      <c r="AI63" s="94">
        <f t="shared" ca="1" si="3"/>
        <v>29</v>
      </c>
      <c r="AJ63" s="95">
        <f t="shared" si="16"/>
        <v>0</v>
      </c>
      <c r="AK63" s="95">
        <f t="shared" si="17"/>
        <v>0</v>
      </c>
      <c r="AL63" s="96">
        <f t="shared" si="9"/>
        <v>0</v>
      </c>
      <c r="AM63" s="96">
        <f t="shared" si="10"/>
        <v>0</v>
      </c>
    </row>
    <row r="64" spans="1:39" s="97" customFormat="1" x14ac:dyDescent="0.3">
      <c r="B64" s="79">
        <f t="shared" si="14"/>
        <v>61</v>
      </c>
      <c r="C64" s="83"/>
      <c r="D64" s="130" t="s">
        <v>94</v>
      </c>
      <c r="E64" s="80"/>
      <c r="F64" s="98"/>
      <c r="G64" s="82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8"/>
      <c r="S64" s="83"/>
      <c r="T64" s="90"/>
      <c r="U64" s="83"/>
      <c r="V64" s="83"/>
      <c r="W64" s="83"/>
      <c r="X64" s="83"/>
      <c r="Y64" s="87" t="s">
        <v>74</v>
      </c>
      <c r="Z64" s="76"/>
      <c r="AA64" s="91">
        <f t="shared" si="0"/>
        <v>0</v>
      </c>
      <c r="AB64" s="88" t="str">
        <f t="shared" si="8"/>
        <v xml:space="preserve"> </v>
      </c>
      <c r="AC64" s="91" t="str">
        <f t="shared" si="1"/>
        <v xml:space="preserve"> </v>
      </c>
      <c r="AD64" s="78"/>
      <c r="AE64" s="78"/>
      <c r="AF64" s="78"/>
      <c r="AH64" s="94" t="str">
        <f t="shared" si="2"/>
        <v>≤60</v>
      </c>
      <c r="AI64" s="94">
        <f t="shared" ca="1" si="3"/>
        <v>31</v>
      </c>
      <c r="AJ64" s="95">
        <f t="shared" si="16"/>
        <v>0</v>
      </c>
      <c r="AK64" s="95">
        <f t="shared" si="17"/>
        <v>0</v>
      </c>
      <c r="AL64" s="96">
        <f t="shared" si="9"/>
        <v>0</v>
      </c>
      <c r="AM64" s="96">
        <f t="shared" si="10"/>
        <v>0</v>
      </c>
    </row>
    <row r="65" spans="2:39" s="97" customFormat="1" x14ac:dyDescent="0.3">
      <c r="B65" s="79">
        <f t="shared" si="14"/>
        <v>62</v>
      </c>
      <c r="C65" s="83"/>
      <c r="D65" s="130" t="s">
        <v>94</v>
      </c>
      <c r="E65" s="80"/>
      <c r="F65" s="98"/>
      <c r="G65" s="82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8"/>
      <c r="S65" s="83"/>
      <c r="T65" s="90"/>
      <c r="U65" s="83"/>
      <c r="V65" s="83"/>
      <c r="W65" s="83"/>
      <c r="X65" s="83"/>
      <c r="Y65" s="87" t="s">
        <v>74</v>
      </c>
      <c r="Z65" s="76"/>
      <c r="AA65" s="91">
        <f t="shared" si="0"/>
        <v>0</v>
      </c>
      <c r="AB65" s="88" t="str">
        <f t="shared" si="8"/>
        <v xml:space="preserve"> </v>
      </c>
      <c r="AC65" s="91" t="str">
        <f t="shared" si="1"/>
        <v xml:space="preserve"> </v>
      </c>
      <c r="AD65" s="78"/>
      <c r="AE65" s="78"/>
      <c r="AF65" s="78"/>
      <c r="AH65" s="94" t="str">
        <f t="shared" si="2"/>
        <v>≤60</v>
      </c>
      <c r="AI65" s="94">
        <f t="shared" ca="1" si="3"/>
        <v>48</v>
      </c>
      <c r="AJ65" s="95">
        <f t="shared" si="16"/>
        <v>0</v>
      </c>
      <c r="AK65" s="95">
        <f t="shared" si="17"/>
        <v>0</v>
      </c>
      <c r="AL65" s="96">
        <f t="shared" si="9"/>
        <v>0</v>
      </c>
      <c r="AM65" s="96">
        <f t="shared" si="10"/>
        <v>0</v>
      </c>
    </row>
    <row r="66" spans="2:39" s="97" customFormat="1" x14ac:dyDescent="0.3">
      <c r="B66" s="79">
        <f t="shared" si="14"/>
        <v>63</v>
      </c>
      <c r="C66" s="83"/>
      <c r="D66" s="130" t="s">
        <v>94</v>
      </c>
      <c r="E66" s="80"/>
      <c r="F66" s="98"/>
      <c r="G66" s="82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8"/>
      <c r="S66" s="83"/>
      <c r="T66" s="90"/>
      <c r="U66" s="83"/>
      <c r="V66" s="83"/>
      <c r="W66" s="83"/>
      <c r="X66" s="83"/>
      <c r="Y66" s="87" t="s">
        <v>74</v>
      </c>
      <c r="Z66" s="76"/>
      <c r="AA66" s="91">
        <f t="shared" si="0"/>
        <v>0</v>
      </c>
      <c r="AB66" s="88" t="str">
        <f t="shared" si="8"/>
        <v xml:space="preserve"> </v>
      </c>
      <c r="AC66" s="91" t="str">
        <f t="shared" si="1"/>
        <v xml:space="preserve"> </v>
      </c>
      <c r="AD66" s="78"/>
      <c r="AE66" s="78"/>
      <c r="AF66" s="78"/>
      <c r="AH66" s="94" t="str">
        <f t="shared" si="2"/>
        <v>≤60</v>
      </c>
      <c r="AI66" s="94">
        <f t="shared" ca="1" si="3"/>
        <v>23</v>
      </c>
      <c r="AJ66" s="95">
        <f t="shared" si="16"/>
        <v>0</v>
      </c>
      <c r="AK66" s="95">
        <f t="shared" si="17"/>
        <v>0</v>
      </c>
      <c r="AL66" s="96">
        <f t="shared" si="9"/>
        <v>0</v>
      </c>
      <c r="AM66" s="96">
        <f t="shared" si="10"/>
        <v>0</v>
      </c>
    </row>
    <row r="67" spans="2:39" s="97" customFormat="1" x14ac:dyDescent="0.3">
      <c r="B67" s="79">
        <f t="shared" si="14"/>
        <v>64</v>
      </c>
      <c r="C67" s="83"/>
      <c r="D67" s="130" t="s">
        <v>94</v>
      </c>
      <c r="E67" s="80"/>
      <c r="F67" s="98"/>
      <c r="G67" s="82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8"/>
      <c r="S67" s="83"/>
      <c r="T67" s="90"/>
      <c r="U67" s="83"/>
      <c r="V67" s="83"/>
      <c r="W67" s="83"/>
      <c r="X67" s="83"/>
      <c r="Y67" s="87" t="s">
        <v>74</v>
      </c>
      <c r="Z67" s="76"/>
      <c r="AA67" s="91">
        <f t="shared" ref="AA67:AA130" si="29">IF(S67=$AD$1,K67*3,IF(S67=$AE$1,K67*5,IF(S67=$AF$1,K67*8,IF(S67=$AG$1,K67*12*0.75,0))))</f>
        <v>0</v>
      </c>
      <c r="AB67" s="88" t="str">
        <f t="shared" si="8"/>
        <v xml:space="preserve"> </v>
      </c>
      <c r="AC67" s="91" t="str">
        <f t="shared" ref="AC67:AC130" si="30">IF(S67=$AD$1,K67*5,IF(S67=$AE$1,K67*10,IF(S67=$AF$1,K67*10,IF(S67=$AG$1,K67*12," "))))</f>
        <v xml:space="preserve"> </v>
      </c>
      <c r="AD67" s="78"/>
      <c r="AE67" s="78"/>
      <c r="AF67" s="78"/>
      <c r="AH67" s="94" t="str">
        <f t="shared" ref="AH67:AH130" si="31">IF(K67&gt;63,"≤120","≤60")</f>
        <v>≤60</v>
      </c>
      <c r="AI67" s="94">
        <f t="shared" ref="AI67:AI130" ca="1" si="32">IF(K67&lt;63,RANDBETWEEN(20,50),RANDBETWEEN(60,110))</f>
        <v>37</v>
      </c>
      <c r="AJ67" s="95">
        <f t="shared" si="16"/>
        <v>0</v>
      </c>
      <c r="AK67" s="95">
        <f t="shared" si="17"/>
        <v>0</v>
      </c>
      <c r="AL67" s="96">
        <f t="shared" si="9"/>
        <v>0</v>
      </c>
      <c r="AM67" s="96">
        <f t="shared" si="10"/>
        <v>0</v>
      </c>
    </row>
    <row r="68" spans="2:39" s="97" customFormat="1" x14ac:dyDescent="0.3">
      <c r="B68" s="79">
        <f t="shared" si="14"/>
        <v>65</v>
      </c>
      <c r="C68" s="83"/>
      <c r="D68" s="130" t="s">
        <v>94</v>
      </c>
      <c r="E68" s="80"/>
      <c r="F68" s="98"/>
      <c r="G68" s="82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8"/>
      <c r="S68" s="83"/>
      <c r="T68" s="90"/>
      <c r="U68" s="83"/>
      <c r="V68" s="83"/>
      <c r="W68" s="83"/>
      <c r="X68" s="83"/>
      <c r="Y68" s="87" t="s">
        <v>74</v>
      </c>
      <c r="Z68" s="76"/>
      <c r="AA68" s="91">
        <f t="shared" si="29"/>
        <v>0</v>
      </c>
      <c r="AB68" s="88" t="str">
        <f t="shared" ref="AB68:AB122" si="33">IF(AA68=0," ","-")</f>
        <v xml:space="preserve"> </v>
      </c>
      <c r="AC68" s="91" t="str">
        <f t="shared" si="30"/>
        <v xml:space="preserve"> </v>
      </c>
      <c r="AD68" s="78"/>
      <c r="AE68" s="78"/>
      <c r="AF68" s="78"/>
      <c r="AH68" s="94" t="str">
        <f t="shared" si="31"/>
        <v>≤60</v>
      </c>
      <c r="AI68" s="94">
        <f t="shared" ca="1" si="32"/>
        <v>33</v>
      </c>
      <c r="AJ68" s="95">
        <f t="shared" si="16"/>
        <v>0</v>
      </c>
      <c r="AK68" s="95">
        <f t="shared" si="17"/>
        <v>0</v>
      </c>
      <c r="AL68" s="96">
        <f t="shared" ref="AL68:AL131" si="34">ROUND(K68*1.13,0)</f>
        <v>0</v>
      </c>
      <c r="AM68" s="96">
        <f t="shared" ref="AM68:AM131" si="35">ROUND(K68*1.45,0)</f>
        <v>0</v>
      </c>
    </row>
    <row r="69" spans="2:39" s="97" customFormat="1" x14ac:dyDescent="0.3">
      <c r="B69" s="79">
        <f t="shared" si="14"/>
        <v>66</v>
      </c>
      <c r="C69" s="83"/>
      <c r="D69" s="130" t="s">
        <v>94</v>
      </c>
      <c r="E69" s="80"/>
      <c r="F69" s="98"/>
      <c r="G69" s="82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8"/>
      <c r="S69" s="83"/>
      <c r="T69" s="90"/>
      <c r="U69" s="83"/>
      <c r="V69" s="83"/>
      <c r="W69" s="83"/>
      <c r="X69" s="83"/>
      <c r="Y69" s="87" t="s">
        <v>74</v>
      </c>
      <c r="Z69" s="76"/>
      <c r="AA69" s="91">
        <f t="shared" si="29"/>
        <v>0</v>
      </c>
      <c r="AB69" s="88" t="str">
        <f t="shared" si="33"/>
        <v xml:space="preserve"> </v>
      </c>
      <c r="AC69" s="91" t="str">
        <f t="shared" si="30"/>
        <v xml:space="preserve"> </v>
      </c>
      <c r="AD69" s="78"/>
      <c r="AE69" s="78"/>
      <c r="AF69" s="78"/>
      <c r="AH69" s="94" t="str">
        <f t="shared" si="31"/>
        <v>≤60</v>
      </c>
      <c r="AI69" s="94">
        <f t="shared" ca="1" si="32"/>
        <v>42</v>
      </c>
      <c r="AJ69" s="95">
        <f t="shared" si="16"/>
        <v>0</v>
      </c>
      <c r="AK69" s="95">
        <f t="shared" si="17"/>
        <v>0</v>
      </c>
      <c r="AL69" s="96">
        <f t="shared" si="34"/>
        <v>0</v>
      </c>
      <c r="AM69" s="96">
        <f t="shared" si="35"/>
        <v>0</v>
      </c>
    </row>
    <row r="70" spans="2:39" s="97" customFormat="1" x14ac:dyDescent="0.3">
      <c r="B70" s="79">
        <f t="shared" ref="B70:B133" si="36">(IF(B68+B69=0,(B67+1),(IF(B69=0,(B68+1),B69+1))))</f>
        <v>67</v>
      </c>
      <c r="C70" s="83"/>
      <c r="D70" s="130" t="s">
        <v>94</v>
      </c>
      <c r="E70" s="80"/>
      <c r="F70" s="98"/>
      <c r="G70" s="82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8"/>
      <c r="S70" s="83"/>
      <c r="T70" s="90"/>
      <c r="U70" s="83"/>
      <c r="V70" s="83"/>
      <c r="W70" s="83"/>
      <c r="X70" s="83"/>
      <c r="Y70" s="87" t="s">
        <v>74</v>
      </c>
      <c r="Z70" s="76"/>
      <c r="AA70" s="91">
        <f t="shared" si="29"/>
        <v>0</v>
      </c>
      <c r="AB70" s="88" t="str">
        <f t="shared" si="33"/>
        <v xml:space="preserve"> </v>
      </c>
      <c r="AC70" s="91" t="str">
        <f t="shared" si="30"/>
        <v xml:space="preserve"> </v>
      </c>
      <c r="AD70" s="78"/>
      <c r="AE70" s="78"/>
      <c r="AF70" s="78"/>
      <c r="AH70" s="94" t="str">
        <f t="shared" si="31"/>
        <v>≤60</v>
      </c>
      <c r="AI70" s="94">
        <f t="shared" ca="1" si="32"/>
        <v>41</v>
      </c>
      <c r="AJ70" s="95">
        <f t="shared" si="16"/>
        <v>0</v>
      </c>
      <c r="AK70" s="95">
        <f t="shared" si="17"/>
        <v>0</v>
      </c>
      <c r="AL70" s="96">
        <f t="shared" si="34"/>
        <v>0</v>
      </c>
      <c r="AM70" s="96">
        <f t="shared" si="35"/>
        <v>0</v>
      </c>
    </row>
    <row r="71" spans="2:39" s="97" customFormat="1" x14ac:dyDescent="0.3">
      <c r="B71" s="79">
        <f t="shared" si="36"/>
        <v>68</v>
      </c>
      <c r="C71" s="79"/>
      <c r="D71" s="80" t="s">
        <v>94</v>
      </c>
      <c r="E71" s="80"/>
      <c r="F71" s="81"/>
      <c r="G71" s="82"/>
      <c r="H71" s="83"/>
      <c r="I71" s="83"/>
      <c r="J71" s="83"/>
      <c r="K71" s="127"/>
      <c r="L71" s="84"/>
      <c r="M71" s="85"/>
      <c r="N71" s="85"/>
      <c r="O71" s="86"/>
      <c r="P71" s="80"/>
      <c r="Q71" s="87"/>
      <c r="R71" s="88"/>
      <c r="S71" s="83"/>
      <c r="T71" s="90"/>
      <c r="U71" s="83"/>
      <c r="V71" s="83"/>
      <c r="W71" s="83"/>
      <c r="X71" s="83"/>
      <c r="Y71" s="87" t="s">
        <v>74</v>
      </c>
      <c r="Z71" s="76"/>
      <c r="AA71" s="91">
        <f t="shared" si="29"/>
        <v>0</v>
      </c>
      <c r="AB71" s="88" t="str">
        <f t="shared" si="33"/>
        <v xml:space="preserve"> </v>
      </c>
      <c r="AC71" s="91" t="str">
        <f t="shared" si="30"/>
        <v xml:space="preserve"> </v>
      </c>
      <c r="AD71" s="78"/>
      <c r="AE71" s="78"/>
      <c r="AF71" s="78"/>
      <c r="AH71" s="94" t="str">
        <f t="shared" si="31"/>
        <v>≤60</v>
      </c>
      <c r="AI71" s="94">
        <f t="shared" ca="1" si="32"/>
        <v>43</v>
      </c>
      <c r="AJ71" s="95">
        <f t="shared" si="16"/>
        <v>0</v>
      </c>
      <c r="AK71" s="95">
        <f t="shared" si="17"/>
        <v>0</v>
      </c>
      <c r="AL71" s="96">
        <f t="shared" si="34"/>
        <v>0</v>
      </c>
      <c r="AM71" s="96">
        <f t="shared" si="35"/>
        <v>0</v>
      </c>
    </row>
    <row r="72" spans="2:39" s="97" customFormat="1" x14ac:dyDescent="0.3">
      <c r="B72" s="79">
        <f t="shared" si="36"/>
        <v>69</v>
      </c>
      <c r="C72" s="79"/>
      <c r="D72" s="80" t="s">
        <v>94</v>
      </c>
      <c r="E72" s="80"/>
      <c r="F72" s="81"/>
      <c r="G72" s="82"/>
      <c r="H72" s="83"/>
      <c r="I72" s="83"/>
      <c r="J72" s="83"/>
      <c r="K72" s="127"/>
      <c r="L72" s="84"/>
      <c r="M72" s="85"/>
      <c r="N72" s="85"/>
      <c r="O72" s="86"/>
      <c r="P72" s="80"/>
      <c r="Q72" s="87"/>
      <c r="R72" s="88"/>
      <c r="S72" s="83"/>
      <c r="T72" s="90"/>
      <c r="U72" s="83"/>
      <c r="V72" s="83"/>
      <c r="W72" s="83"/>
      <c r="X72" s="83"/>
      <c r="Y72" s="87" t="s">
        <v>74</v>
      </c>
      <c r="Z72" s="76"/>
      <c r="AA72" s="91">
        <f t="shared" si="29"/>
        <v>0</v>
      </c>
      <c r="AB72" s="88" t="str">
        <f t="shared" si="33"/>
        <v xml:space="preserve"> </v>
      </c>
      <c r="AC72" s="91" t="str">
        <f t="shared" si="30"/>
        <v xml:space="preserve"> </v>
      </c>
      <c r="AD72" s="78"/>
      <c r="AE72" s="78"/>
      <c r="AF72" s="78"/>
      <c r="AH72" s="94" t="str">
        <f t="shared" si="31"/>
        <v>≤60</v>
      </c>
      <c r="AI72" s="94">
        <f t="shared" ca="1" si="32"/>
        <v>37</v>
      </c>
      <c r="AJ72" s="95">
        <f t="shared" si="16"/>
        <v>0</v>
      </c>
      <c r="AK72" s="95">
        <f t="shared" si="17"/>
        <v>0</v>
      </c>
      <c r="AL72" s="96">
        <f t="shared" si="34"/>
        <v>0</v>
      </c>
      <c r="AM72" s="96">
        <f t="shared" si="35"/>
        <v>0</v>
      </c>
    </row>
    <row r="73" spans="2:39" s="97" customFormat="1" x14ac:dyDescent="0.3">
      <c r="B73" s="79">
        <f t="shared" si="36"/>
        <v>70</v>
      </c>
      <c r="C73" s="79"/>
      <c r="D73" s="80" t="s">
        <v>94</v>
      </c>
      <c r="E73" s="80"/>
      <c r="F73" s="81"/>
      <c r="G73" s="82"/>
      <c r="H73" s="83"/>
      <c r="I73" s="83"/>
      <c r="J73" s="83"/>
      <c r="K73" s="127"/>
      <c r="L73" s="84"/>
      <c r="M73" s="85"/>
      <c r="N73" s="85"/>
      <c r="O73" s="86"/>
      <c r="P73" s="80"/>
      <c r="Q73" s="87"/>
      <c r="R73" s="88"/>
      <c r="S73" s="83"/>
      <c r="T73" s="90"/>
      <c r="U73" s="83"/>
      <c r="V73" s="83"/>
      <c r="W73" s="83"/>
      <c r="X73" s="83"/>
      <c r="Y73" s="87" t="s">
        <v>74</v>
      </c>
      <c r="Z73" s="76"/>
      <c r="AA73" s="91">
        <f t="shared" si="29"/>
        <v>0</v>
      </c>
      <c r="AB73" s="88" t="str">
        <f t="shared" si="33"/>
        <v xml:space="preserve"> </v>
      </c>
      <c r="AC73" s="91" t="str">
        <f t="shared" si="30"/>
        <v xml:space="preserve"> </v>
      </c>
      <c r="AD73" s="78"/>
      <c r="AE73" s="78"/>
      <c r="AF73" s="78"/>
      <c r="AH73" s="94" t="str">
        <f t="shared" si="31"/>
        <v>≤60</v>
      </c>
      <c r="AI73" s="94">
        <f t="shared" ca="1" si="32"/>
        <v>49</v>
      </c>
      <c r="AJ73" s="95">
        <f t="shared" si="16"/>
        <v>0</v>
      </c>
      <c r="AK73" s="95">
        <f t="shared" si="17"/>
        <v>0</v>
      </c>
      <c r="AL73" s="96">
        <f t="shared" si="34"/>
        <v>0</v>
      </c>
      <c r="AM73" s="96">
        <f t="shared" si="35"/>
        <v>0</v>
      </c>
    </row>
    <row r="74" spans="2:39" s="97" customFormat="1" x14ac:dyDescent="0.3">
      <c r="B74" s="79">
        <f t="shared" si="36"/>
        <v>71</v>
      </c>
      <c r="C74" s="79"/>
      <c r="D74" s="80" t="s">
        <v>94</v>
      </c>
      <c r="E74" s="80"/>
      <c r="F74" s="81"/>
      <c r="G74" s="82"/>
      <c r="H74" s="83"/>
      <c r="I74" s="83"/>
      <c r="J74" s="83"/>
      <c r="K74" s="127"/>
      <c r="L74" s="84"/>
      <c r="M74" s="85"/>
      <c r="N74" s="85"/>
      <c r="O74" s="86"/>
      <c r="P74" s="80"/>
      <c r="Q74" s="87"/>
      <c r="R74" s="88"/>
      <c r="S74" s="83"/>
      <c r="T74" s="90"/>
      <c r="U74" s="83"/>
      <c r="V74" s="83"/>
      <c r="W74" s="83"/>
      <c r="X74" s="83"/>
      <c r="Y74" s="87" t="s">
        <v>74</v>
      </c>
      <c r="Z74" s="76"/>
      <c r="AA74" s="91">
        <f t="shared" si="29"/>
        <v>0</v>
      </c>
      <c r="AB74" s="88" t="str">
        <f t="shared" si="33"/>
        <v xml:space="preserve"> </v>
      </c>
      <c r="AC74" s="91" t="str">
        <f t="shared" si="30"/>
        <v xml:space="preserve"> </v>
      </c>
      <c r="AD74" s="78"/>
      <c r="AE74" s="78"/>
      <c r="AF74" s="78"/>
      <c r="AH74" s="94" t="str">
        <f t="shared" si="31"/>
        <v>≤60</v>
      </c>
      <c r="AI74" s="94">
        <f t="shared" ca="1" si="32"/>
        <v>39</v>
      </c>
      <c r="AJ74" s="95">
        <f t="shared" si="16"/>
        <v>0</v>
      </c>
      <c r="AK74" s="95">
        <f t="shared" si="17"/>
        <v>0</v>
      </c>
      <c r="AL74" s="96">
        <f t="shared" si="34"/>
        <v>0</v>
      </c>
      <c r="AM74" s="96">
        <f t="shared" si="35"/>
        <v>0</v>
      </c>
    </row>
    <row r="75" spans="2:39" s="97" customFormat="1" x14ac:dyDescent="0.3">
      <c r="B75" s="79">
        <f t="shared" si="36"/>
        <v>72</v>
      </c>
      <c r="C75" s="79"/>
      <c r="D75" s="80" t="s">
        <v>94</v>
      </c>
      <c r="E75" s="80"/>
      <c r="F75" s="81"/>
      <c r="G75" s="82"/>
      <c r="H75" s="83"/>
      <c r="I75" s="83"/>
      <c r="J75" s="83"/>
      <c r="K75" s="127"/>
      <c r="L75" s="84"/>
      <c r="M75" s="85"/>
      <c r="N75" s="85"/>
      <c r="O75" s="86"/>
      <c r="P75" s="80"/>
      <c r="Q75" s="87"/>
      <c r="R75" s="88"/>
      <c r="S75" s="83"/>
      <c r="T75" s="90"/>
      <c r="U75" s="83"/>
      <c r="V75" s="83"/>
      <c r="W75" s="83"/>
      <c r="X75" s="83"/>
      <c r="Y75" s="87" t="s">
        <v>74</v>
      </c>
      <c r="Z75" s="76"/>
      <c r="AA75" s="91">
        <f t="shared" si="29"/>
        <v>0</v>
      </c>
      <c r="AB75" s="88" t="str">
        <f t="shared" si="33"/>
        <v xml:space="preserve"> </v>
      </c>
      <c r="AC75" s="91" t="str">
        <f t="shared" si="30"/>
        <v xml:space="preserve"> </v>
      </c>
      <c r="AD75" s="78"/>
      <c r="AE75" s="78"/>
      <c r="AF75" s="78"/>
      <c r="AH75" s="94" t="str">
        <f t="shared" si="31"/>
        <v>≤60</v>
      </c>
      <c r="AI75" s="94">
        <f t="shared" ca="1" si="32"/>
        <v>31</v>
      </c>
      <c r="AJ75" s="95">
        <f t="shared" si="16"/>
        <v>0</v>
      </c>
      <c r="AK75" s="95">
        <f t="shared" si="17"/>
        <v>0</v>
      </c>
      <c r="AL75" s="96">
        <f t="shared" si="34"/>
        <v>0</v>
      </c>
      <c r="AM75" s="96">
        <f t="shared" si="35"/>
        <v>0</v>
      </c>
    </row>
    <row r="76" spans="2:39" s="97" customFormat="1" x14ac:dyDescent="0.3">
      <c r="B76" s="79">
        <f t="shared" si="36"/>
        <v>73</v>
      </c>
      <c r="C76" s="79"/>
      <c r="D76" s="80" t="s">
        <v>94</v>
      </c>
      <c r="E76" s="80"/>
      <c r="F76" s="81"/>
      <c r="G76" s="82"/>
      <c r="H76" s="83"/>
      <c r="I76" s="83"/>
      <c r="J76" s="83"/>
      <c r="K76" s="127"/>
      <c r="L76" s="84"/>
      <c r="M76" s="85"/>
      <c r="N76" s="85"/>
      <c r="O76" s="86"/>
      <c r="P76" s="80"/>
      <c r="Q76" s="87"/>
      <c r="R76" s="88"/>
      <c r="S76" s="83"/>
      <c r="T76" s="90"/>
      <c r="U76" s="83"/>
      <c r="V76" s="83"/>
      <c r="W76" s="83"/>
      <c r="X76" s="83"/>
      <c r="Y76" s="87" t="s">
        <v>74</v>
      </c>
      <c r="Z76" s="76"/>
      <c r="AA76" s="91">
        <f t="shared" si="29"/>
        <v>0</v>
      </c>
      <c r="AB76" s="88" t="str">
        <f t="shared" si="33"/>
        <v xml:space="preserve"> </v>
      </c>
      <c r="AC76" s="91" t="str">
        <f t="shared" si="30"/>
        <v xml:space="preserve"> </v>
      </c>
      <c r="AD76" s="78"/>
      <c r="AE76" s="78"/>
      <c r="AF76" s="78"/>
      <c r="AH76" s="94" t="str">
        <f t="shared" si="31"/>
        <v>≤60</v>
      </c>
      <c r="AI76" s="94">
        <f t="shared" ca="1" si="32"/>
        <v>30</v>
      </c>
      <c r="AJ76" s="95">
        <f t="shared" si="16"/>
        <v>0</v>
      </c>
      <c r="AK76" s="95">
        <f t="shared" si="17"/>
        <v>0</v>
      </c>
      <c r="AL76" s="96">
        <f t="shared" si="34"/>
        <v>0</v>
      </c>
      <c r="AM76" s="96">
        <f t="shared" si="35"/>
        <v>0</v>
      </c>
    </row>
    <row r="77" spans="2:39" s="97" customFormat="1" x14ac:dyDescent="0.3">
      <c r="B77" s="79">
        <f t="shared" si="36"/>
        <v>74</v>
      </c>
      <c r="C77" s="79"/>
      <c r="D77" s="80" t="s">
        <v>94</v>
      </c>
      <c r="E77" s="80"/>
      <c r="F77" s="81"/>
      <c r="G77" s="82"/>
      <c r="H77" s="83"/>
      <c r="I77" s="83"/>
      <c r="J77" s="83"/>
      <c r="K77" s="127"/>
      <c r="L77" s="84"/>
      <c r="M77" s="85"/>
      <c r="N77" s="85"/>
      <c r="O77" s="86"/>
      <c r="P77" s="80"/>
      <c r="Q77" s="87"/>
      <c r="R77" s="88"/>
      <c r="S77" s="83"/>
      <c r="T77" s="90"/>
      <c r="U77" s="83"/>
      <c r="V77" s="83"/>
      <c r="W77" s="83"/>
      <c r="X77" s="83"/>
      <c r="Y77" s="87" t="s">
        <v>74</v>
      </c>
      <c r="Z77" s="76"/>
      <c r="AA77" s="91">
        <f t="shared" si="29"/>
        <v>0</v>
      </c>
      <c r="AB77" s="88" t="str">
        <f t="shared" si="33"/>
        <v xml:space="preserve"> </v>
      </c>
      <c r="AC77" s="91" t="str">
        <f t="shared" si="30"/>
        <v xml:space="preserve"> </v>
      </c>
      <c r="AD77" s="78"/>
      <c r="AE77" s="78"/>
      <c r="AF77" s="78"/>
      <c r="AH77" s="94" t="str">
        <f t="shared" si="31"/>
        <v>≤60</v>
      </c>
      <c r="AI77" s="94">
        <f t="shared" ca="1" si="32"/>
        <v>36</v>
      </c>
      <c r="AJ77" s="95">
        <f t="shared" si="16"/>
        <v>0</v>
      </c>
      <c r="AK77" s="95">
        <f t="shared" si="17"/>
        <v>0</v>
      </c>
      <c r="AL77" s="96">
        <f t="shared" si="34"/>
        <v>0</v>
      </c>
      <c r="AM77" s="96">
        <f t="shared" si="35"/>
        <v>0</v>
      </c>
    </row>
    <row r="78" spans="2:39" s="97" customFormat="1" x14ac:dyDescent="0.3">
      <c r="B78" s="79">
        <f t="shared" si="36"/>
        <v>75</v>
      </c>
      <c r="C78" s="79"/>
      <c r="D78" s="80" t="s">
        <v>94</v>
      </c>
      <c r="E78" s="80"/>
      <c r="F78" s="81"/>
      <c r="G78" s="82"/>
      <c r="H78" s="83"/>
      <c r="I78" s="83"/>
      <c r="J78" s="83"/>
      <c r="K78" s="127"/>
      <c r="L78" s="84"/>
      <c r="M78" s="85"/>
      <c r="N78" s="85"/>
      <c r="O78" s="86"/>
      <c r="P78" s="80"/>
      <c r="Q78" s="87"/>
      <c r="R78" s="88"/>
      <c r="S78" s="83"/>
      <c r="T78" s="90"/>
      <c r="U78" s="83"/>
      <c r="V78" s="83"/>
      <c r="W78" s="83"/>
      <c r="X78" s="83"/>
      <c r="Y78" s="87" t="s">
        <v>74</v>
      </c>
      <c r="Z78" s="76"/>
      <c r="AA78" s="91">
        <f t="shared" si="29"/>
        <v>0</v>
      </c>
      <c r="AB78" s="88" t="str">
        <f t="shared" si="33"/>
        <v xml:space="preserve"> </v>
      </c>
      <c r="AC78" s="91" t="str">
        <f t="shared" si="30"/>
        <v xml:space="preserve"> </v>
      </c>
      <c r="AD78" s="78"/>
      <c r="AE78" s="78"/>
      <c r="AF78" s="78"/>
      <c r="AH78" s="94" t="str">
        <f t="shared" si="31"/>
        <v>≤60</v>
      </c>
      <c r="AI78" s="94">
        <f t="shared" ca="1" si="32"/>
        <v>31</v>
      </c>
      <c r="AJ78" s="95">
        <f t="shared" ref="AJ78:AJ141" si="37">IF(S78=$AD$1,K78*3,IF(S78=$AE$1,K78*5,IF(S78=$AF$1,K78*8,IF(S78=$AG$1,K78*12,0))))</f>
        <v>0</v>
      </c>
      <c r="AK78" s="95">
        <f t="shared" ref="AK78:AK141" si="38">IF(S78=$AD$1,K78*5,IF(S78=$AE$1,K78*10,IF(S78=$AF$1,K78*10,IF(S78=$AG$1,K78*0,0))))</f>
        <v>0</v>
      </c>
      <c r="AL78" s="96">
        <f t="shared" si="34"/>
        <v>0</v>
      </c>
      <c r="AM78" s="96">
        <f t="shared" si="35"/>
        <v>0</v>
      </c>
    </row>
    <row r="79" spans="2:39" s="97" customFormat="1" x14ac:dyDescent="0.3">
      <c r="B79" s="79">
        <f t="shared" si="36"/>
        <v>76</v>
      </c>
      <c r="C79" s="79"/>
      <c r="D79" s="80" t="s">
        <v>94</v>
      </c>
      <c r="E79" s="80"/>
      <c r="F79" s="81"/>
      <c r="G79" s="82"/>
      <c r="H79" s="83"/>
      <c r="I79" s="83"/>
      <c r="J79" s="83"/>
      <c r="K79" s="127"/>
      <c r="L79" s="84"/>
      <c r="M79" s="85"/>
      <c r="N79" s="85"/>
      <c r="O79" s="86"/>
      <c r="P79" s="80"/>
      <c r="Q79" s="87"/>
      <c r="R79" s="88"/>
      <c r="S79" s="83"/>
      <c r="T79" s="90"/>
      <c r="U79" s="83"/>
      <c r="V79" s="83"/>
      <c r="W79" s="83"/>
      <c r="X79" s="83"/>
      <c r="Y79" s="87" t="s">
        <v>74</v>
      </c>
      <c r="Z79" s="76"/>
      <c r="AA79" s="91">
        <f t="shared" si="29"/>
        <v>0</v>
      </c>
      <c r="AB79" s="88" t="str">
        <f t="shared" si="33"/>
        <v xml:space="preserve"> </v>
      </c>
      <c r="AC79" s="91" t="str">
        <f t="shared" si="30"/>
        <v xml:space="preserve"> </v>
      </c>
      <c r="AD79" s="78"/>
      <c r="AE79" s="78"/>
      <c r="AF79" s="78"/>
      <c r="AH79" s="94" t="str">
        <f t="shared" si="31"/>
        <v>≤60</v>
      </c>
      <c r="AI79" s="94">
        <f t="shared" ca="1" si="32"/>
        <v>46</v>
      </c>
      <c r="AJ79" s="95">
        <f t="shared" si="37"/>
        <v>0</v>
      </c>
      <c r="AK79" s="95">
        <f t="shared" si="38"/>
        <v>0</v>
      </c>
      <c r="AL79" s="96">
        <f t="shared" si="34"/>
        <v>0</v>
      </c>
      <c r="AM79" s="96">
        <f t="shared" si="35"/>
        <v>0</v>
      </c>
    </row>
    <row r="80" spans="2:39" s="97" customFormat="1" x14ac:dyDescent="0.3">
      <c r="B80" s="79">
        <f t="shared" si="36"/>
        <v>77</v>
      </c>
      <c r="C80" s="79"/>
      <c r="D80" s="80" t="s">
        <v>94</v>
      </c>
      <c r="E80" s="80"/>
      <c r="F80" s="81"/>
      <c r="G80" s="82"/>
      <c r="H80" s="83"/>
      <c r="I80" s="83"/>
      <c r="J80" s="83"/>
      <c r="K80" s="127"/>
      <c r="L80" s="84"/>
      <c r="M80" s="85"/>
      <c r="N80" s="85"/>
      <c r="O80" s="86"/>
      <c r="P80" s="80"/>
      <c r="Q80" s="87"/>
      <c r="R80" s="88"/>
      <c r="S80" s="83"/>
      <c r="T80" s="90"/>
      <c r="U80" s="83"/>
      <c r="V80" s="83"/>
      <c r="W80" s="83"/>
      <c r="X80" s="83"/>
      <c r="Y80" s="87" t="s">
        <v>74</v>
      </c>
      <c r="Z80" s="76"/>
      <c r="AA80" s="91">
        <f t="shared" si="29"/>
        <v>0</v>
      </c>
      <c r="AB80" s="88" t="str">
        <f t="shared" si="33"/>
        <v xml:space="preserve"> </v>
      </c>
      <c r="AC80" s="91" t="str">
        <f t="shared" si="30"/>
        <v xml:space="preserve"> </v>
      </c>
      <c r="AD80" s="78"/>
      <c r="AE80" s="78"/>
      <c r="AF80" s="78"/>
      <c r="AH80" s="94" t="str">
        <f t="shared" si="31"/>
        <v>≤60</v>
      </c>
      <c r="AI80" s="94">
        <f t="shared" ca="1" si="32"/>
        <v>42</v>
      </c>
      <c r="AJ80" s="95">
        <f t="shared" si="37"/>
        <v>0</v>
      </c>
      <c r="AK80" s="95">
        <f t="shared" si="38"/>
        <v>0</v>
      </c>
      <c r="AL80" s="96">
        <f t="shared" si="34"/>
        <v>0</v>
      </c>
      <c r="AM80" s="96">
        <f t="shared" si="35"/>
        <v>0</v>
      </c>
    </row>
    <row r="81" spans="2:39" s="97" customFormat="1" x14ac:dyDescent="0.3">
      <c r="B81" s="79">
        <f t="shared" si="36"/>
        <v>78</v>
      </c>
      <c r="C81" s="79"/>
      <c r="D81" s="80" t="s">
        <v>94</v>
      </c>
      <c r="E81" s="80"/>
      <c r="F81" s="81"/>
      <c r="G81" s="82"/>
      <c r="H81" s="83"/>
      <c r="I81" s="83"/>
      <c r="J81" s="83"/>
      <c r="K81" s="127"/>
      <c r="L81" s="84"/>
      <c r="M81" s="85"/>
      <c r="N81" s="85"/>
      <c r="O81" s="86"/>
      <c r="P81" s="80"/>
      <c r="Q81" s="87"/>
      <c r="R81" s="88"/>
      <c r="S81" s="83"/>
      <c r="T81" s="90"/>
      <c r="U81" s="83"/>
      <c r="V81" s="83"/>
      <c r="W81" s="83"/>
      <c r="X81" s="83"/>
      <c r="Y81" s="87" t="s">
        <v>74</v>
      </c>
      <c r="Z81" s="76"/>
      <c r="AA81" s="91">
        <f t="shared" si="29"/>
        <v>0</v>
      </c>
      <c r="AB81" s="88" t="str">
        <f t="shared" si="33"/>
        <v xml:space="preserve"> </v>
      </c>
      <c r="AC81" s="91" t="str">
        <f t="shared" si="30"/>
        <v xml:space="preserve"> </v>
      </c>
      <c r="AD81" s="78"/>
      <c r="AE81" s="78"/>
      <c r="AF81" s="78"/>
      <c r="AH81" s="94" t="str">
        <f t="shared" si="31"/>
        <v>≤60</v>
      </c>
      <c r="AI81" s="94">
        <f t="shared" ca="1" si="32"/>
        <v>26</v>
      </c>
      <c r="AJ81" s="95">
        <f t="shared" si="37"/>
        <v>0</v>
      </c>
      <c r="AK81" s="95">
        <f t="shared" si="38"/>
        <v>0</v>
      </c>
      <c r="AL81" s="96">
        <f t="shared" si="34"/>
        <v>0</v>
      </c>
      <c r="AM81" s="96">
        <f t="shared" si="35"/>
        <v>0</v>
      </c>
    </row>
    <row r="82" spans="2:39" s="97" customFormat="1" x14ac:dyDescent="0.3">
      <c r="B82" s="79">
        <f t="shared" si="36"/>
        <v>79</v>
      </c>
      <c r="C82" s="79"/>
      <c r="D82" s="80" t="s">
        <v>94</v>
      </c>
      <c r="E82" s="80"/>
      <c r="F82" s="81"/>
      <c r="G82" s="82"/>
      <c r="H82" s="83"/>
      <c r="I82" s="83"/>
      <c r="J82" s="83"/>
      <c r="K82" s="127"/>
      <c r="L82" s="84"/>
      <c r="M82" s="85"/>
      <c r="N82" s="85"/>
      <c r="O82" s="86"/>
      <c r="P82" s="80"/>
      <c r="Q82" s="87"/>
      <c r="R82" s="88"/>
      <c r="S82" s="83"/>
      <c r="T82" s="90"/>
      <c r="U82" s="83"/>
      <c r="V82" s="83"/>
      <c r="W82" s="83"/>
      <c r="X82" s="83"/>
      <c r="Y82" s="87" t="s">
        <v>74</v>
      </c>
      <c r="Z82" s="76"/>
      <c r="AA82" s="91">
        <f t="shared" si="29"/>
        <v>0</v>
      </c>
      <c r="AB82" s="88" t="str">
        <f t="shared" si="33"/>
        <v xml:space="preserve"> </v>
      </c>
      <c r="AC82" s="91" t="str">
        <f t="shared" si="30"/>
        <v xml:space="preserve"> </v>
      </c>
      <c r="AD82" s="78"/>
      <c r="AE82" s="78"/>
      <c r="AF82" s="78"/>
      <c r="AH82" s="94" t="str">
        <f t="shared" si="31"/>
        <v>≤60</v>
      </c>
      <c r="AI82" s="94">
        <f t="shared" ca="1" si="32"/>
        <v>21</v>
      </c>
      <c r="AJ82" s="95">
        <f t="shared" si="37"/>
        <v>0</v>
      </c>
      <c r="AK82" s="95">
        <f t="shared" si="38"/>
        <v>0</v>
      </c>
      <c r="AL82" s="96">
        <f t="shared" si="34"/>
        <v>0</v>
      </c>
      <c r="AM82" s="96">
        <f t="shared" si="35"/>
        <v>0</v>
      </c>
    </row>
    <row r="83" spans="2:39" s="97" customFormat="1" x14ac:dyDescent="0.3">
      <c r="B83" s="79">
        <f t="shared" si="36"/>
        <v>80</v>
      </c>
      <c r="C83" s="79"/>
      <c r="D83" s="80" t="s">
        <v>94</v>
      </c>
      <c r="E83" s="80"/>
      <c r="F83" s="81"/>
      <c r="G83" s="82"/>
      <c r="H83" s="83"/>
      <c r="I83" s="83"/>
      <c r="J83" s="83"/>
      <c r="K83" s="127"/>
      <c r="L83" s="84"/>
      <c r="M83" s="85"/>
      <c r="N83" s="85"/>
      <c r="O83" s="86"/>
      <c r="P83" s="80"/>
      <c r="Q83" s="87"/>
      <c r="R83" s="88"/>
      <c r="S83" s="83"/>
      <c r="T83" s="90"/>
      <c r="U83" s="83"/>
      <c r="V83" s="83"/>
      <c r="W83" s="83"/>
      <c r="X83" s="83"/>
      <c r="Y83" s="87" t="s">
        <v>74</v>
      </c>
      <c r="Z83" s="76"/>
      <c r="AA83" s="91">
        <f t="shared" si="29"/>
        <v>0</v>
      </c>
      <c r="AB83" s="88" t="str">
        <f t="shared" si="33"/>
        <v xml:space="preserve"> </v>
      </c>
      <c r="AC83" s="91" t="str">
        <f t="shared" si="30"/>
        <v xml:space="preserve"> </v>
      </c>
      <c r="AD83" s="78"/>
      <c r="AE83" s="78"/>
      <c r="AF83" s="78"/>
      <c r="AH83" s="94" t="str">
        <f t="shared" si="31"/>
        <v>≤60</v>
      </c>
      <c r="AI83" s="94">
        <f t="shared" ca="1" si="32"/>
        <v>25</v>
      </c>
      <c r="AJ83" s="95">
        <f t="shared" si="37"/>
        <v>0</v>
      </c>
      <c r="AK83" s="95">
        <f t="shared" si="38"/>
        <v>0</v>
      </c>
      <c r="AL83" s="96">
        <f t="shared" si="34"/>
        <v>0</v>
      </c>
      <c r="AM83" s="96">
        <f t="shared" si="35"/>
        <v>0</v>
      </c>
    </row>
    <row r="84" spans="2:39" s="97" customFormat="1" x14ac:dyDescent="0.3">
      <c r="B84" s="79">
        <f t="shared" si="36"/>
        <v>81</v>
      </c>
      <c r="C84" s="79"/>
      <c r="D84" s="80" t="s">
        <v>94</v>
      </c>
      <c r="E84" s="80"/>
      <c r="F84" s="81"/>
      <c r="G84" s="82"/>
      <c r="H84" s="83"/>
      <c r="I84" s="83"/>
      <c r="J84" s="83"/>
      <c r="K84" s="127"/>
      <c r="L84" s="84"/>
      <c r="M84" s="85"/>
      <c r="N84" s="85"/>
      <c r="O84" s="86"/>
      <c r="P84" s="80"/>
      <c r="Q84" s="87"/>
      <c r="R84" s="88"/>
      <c r="S84" s="83"/>
      <c r="T84" s="90"/>
      <c r="U84" s="83"/>
      <c r="V84" s="83"/>
      <c r="W84" s="83"/>
      <c r="X84" s="83"/>
      <c r="Y84" s="87" t="s">
        <v>74</v>
      </c>
      <c r="Z84" s="76"/>
      <c r="AA84" s="91">
        <f t="shared" si="29"/>
        <v>0</v>
      </c>
      <c r="AB84" s="88" t="str">
        <f t="shared" si="33"/>
        <v xml:space="preserve"> </v>
      </c>
      <c r="AC84" s="91" t="str">
        <f t="shared" si="30"/>
        <v xml:space="preserve"> </v>
      </c>
      <c r="AD84" s="78"/>
      <c r="AE84" s="78"/>
      <c r="AF84" s="78"/>
      <c r="AH84" s="94" t="str">
        <f t="shared" si="31"/>
        <v>≤60</v>
      </c>
      <c r="AI84" s="94">
        <f t="shared" ca="1" si="32"/>
        <v>29</v>
      </c>
      <c r="AJ84" s="95">
        <f t="shared" si="37"/>
        <v>0</v>
      </c>
      <c r="AK84" s="95">
        <f t="shared" si="38"/>
        <v>0</v>
      </c>
      <c r="AL84" s="96">
        <f t="shared" si="34"/>
        <v>0</v>
      </c>
      <c r="AM84" s="96">
        <f t="shared" si="35"/>
        <v>0</v>
      </c>
    </row>
    <row r="85" spans="2:39" s="97" customFormat="1" x14ac:dyDescent="0.3">
      <c r="B85" s="79">
        <f t="shared" si="36"/>
        <v>82</v>
      </c>
      <c r="C85" s="79"/>
      <c r="D85" s="80" t="s">
        <v>94</v>
      </c>
      <c r="E85" s="80"/>
      <c r="F85" s="81"/>
      <c r="G85" s="82"/>
      <c r="H85" s="83"/>
      <c r="I85" s="83"/>
      <c r="J85" s="83"/>
      <c r="K85" s="127"/>
      <c r="L85" s="84"/>
      <c r="M85" s="85"/>
      <c r="N85" s="85"/>
      <c r="O85" s="86"/>
      <c r="P85" s="80"/>
      <c r="Q85" s="87"/>
      <c r="R85" s="88"/>
      <c r="S85" s="83"/>
      <c r="T85" s="90"/>
      <c r="U85" s="83"/>
      <c r="V85" s="83"/>
      <c r="W85" s="83"/>
      <c r="X85" s="83"/>
      <c r="Y85" s="87" t="s">
        <v>74</v>
      </c>
      <c r="Z85" s="76"/>
      <c r="AA85" s="91">
        <f t="shared" si="29"/>
        <v>0</v>
      </c>
      <c r="AB85" s="88" t="str">
        <f t="shared" si="33"/>
        <v xml:space="preserve"> </v>
      </c>
      <c r="AC85" s="91" t="str">
        <f t="shared" si="30"/>
        <v xml:space="preserve"> </v>
      </c>
      <c r="AD85" s="78"/>
      <c r="AE85" s="78"/>
      <c r="AF85" s="78"/>
      <c r="AH85" s="94" t="str">
        <f t="shared" si="31"/>
        <v>≤60</v>
      </c>
      <c r="AI85" s="94">
        <f t="shared" ca="1" si="32"/>
        <v>45</v>
      </c>
      <c r="AJ85" s="95">
        <f t="shared" si="37"/>
        <v>0</v>
      </c>
      <c r="AK85" s="95">
        <f t="shared" si="38"/>
        <v>0</v>
      </c>
      <c r="AL85" s="96">
        <f t="shared" si="34"/>
        <v>0</v>
      </c>
      <c r="AM85" s="96">
        <f t="shared" si="35"/>
        <v>0</v>
      </c>
    </row>
    <row r="86" spans="2:39" s="97" customFormat="1" x14ac:dyDescent="0.3">
      <c r="B86" s="79">
        <f t="shared" si="36"/>
        <v>83</v>
      </c>
      <c r="C86" s="79"/>
      <c r="D86" s="80" t="s">
        <v>94</v>
      </c>
      <c r="E86" s="80"/>
      <c r="F86" s="81"/>
      <c r="G86" s="82"/>
      <c r="H86" s="83"/>
      <c r="I86" s="83"/>
      <c r="J86" s="83"/>
      <c r="K86" s="127"/>
      <c r="L86" s="84"/>
      <c r="M86" s="85"/>
      <c r="N86" s="85"/>
      <c r="O86" s="86"/>
      <c r="P86" s="80"/>
      <c r="Q86" s="87"/>
      <c r="R86" s="88"/>
      <c r="S86" s="83"/>
      <c r="T86" s="90"/>
      <c r="U86" s="83"/>
      <c r="V86" s="83"/>
      <c r="W86" s="83"/>
      <c r="X86" s="83"/>
      <c r="Y86" s="87" t="s">
        <v>74</v>
      </c>
      <c r="Z86" s="76"/>
      <c r="AA86" s="91">
        <f t="shared" si="29"/>
        <v>0</v>
      </c>
      <c r="AB86" s="88" t="str">
        <f t="shared" si="33"/>
        <v xml:space="preserve"> </v>
      </c>
      <c r="AC86" s="91" t="str">
        <f t="shared" si="30"/>
        <v xml:space="preserve"> </v>
      </c>
      <c r="AD86" s="78"/>
      <c r="AE86" s="78"/>
      <c r="AF86" s="78"/>
      <c r="AH86" s="94" t="str">
        <f t="shared" si="31"/>
        <v>≤60</v>
      </c>
      <c r="AI86" s="94">
        <f t="shared" ca="1" si="32"/>
        <v>29</v>
      </c>
      <c r="AJ86" s="95">
        <f t="shared" si="37"/>
        <v>0</v>
      </c>
      <c r="AK86" s="95">
        <f t="shared" si="38"/>
        <v>0</v>
      </c>
      <c r="AL86" s="96">
        <f t="shared" si="34"/>
        <v>0</v>
      </c>
      <c r="AM86" s="96">
        <f t="shared" si="35"/>
        <v>0</v>
      </c>
    </row>
    <row r="87" spans="2:39" s="97" customFormat="1" x14ac:dyDescent="0.3">
      <c r="B87" s="79">
        <f t="shared" si="36"/>
        <v>84</v>
      </c>
      <c r="C87" s="79"/>
      <c r="D87" s="80" t="s">
        <v>94</v>
      </c>
      <c r="E87" s="80"/>
      <c r="F87" s="81"/>
      <c r="G87" s="82"/>
      <c r="H87" s="83"/>
      <c r="I87" s="83"/>
      <c r="J87" s="83"/>
      <c r="K87" s="127"/>
      <c r="L87" s="84"/>
      <c r="M87" s="85"/>
      <c r="N87" s="85"/>
      <c r="O87" s="86"/>
      <c r="P87" s="80"/>
      <c r="Q87" s="87"/>
      <c r="R87" s="88"/>
      <c r="S87" s="83"/>
      <c r="T87" s="90"/>
      <c r="U87" s="83"/>
      <c r="V87" s="83"/>
      <c r="W87" s="83"/>
      <c r="X87" s="83"/>
      <c r="Y87" s="87" t="s">
        <v>74</v>
      </c>
      <c r="Z87" s="76"/>
      <c r="AA87" s="91">
        <f t="shared" si="29"/>
        <v>0</v>
      </c>
      <c r="AB87" s="88" t="str">
        <f t="shared" si="33"/>
        <v xml:space="preserve"> </v>
      </c>
      <c r="AC87" s="91" t="str">
        <f t="shared" si="30"/>
        <v xml:space="preserve"> </v>
      </c>
      <c r="AD87" s="78"/>
      <c r="AE87" s="78"/>
      <c r="AF87" s="78"/>
      <c r="AH87" s="94" t="str">
        <f t="shared" si="31"/>
        <v>≤60</v>
      </c>
      <c r="AI87" s="94">
        <f t="shared" ca="1" si="32"/>
        <v>50</v>
      </c>
      <c r="AJ87" s="95">
        <f t="shared" si="37"/>
        <v>0</v>
      </c>
      <c r="AK87" s="95">
        <f t="shared" si="38"/>
        <v>0</v>
      </c>
      <c r="AL87" s="96">
        <f t="shared" si="34"/>
        <v>0</v>
      </c>
      <c r="AM87" s="96">
        <f t="shared" si="35"/>
        <v>0</v>
      </c>
    </row>
    <row r="88" spans="2:39" s="97" customFormat="1" x14ac:dyDescent="0.3">
      <c r="B88" s="79">
        <f t="shared" si="36"/>
        <v>85</v>
      </c>
      <c r="C88" s="79"/>
      <c r="D88" s="80" t="s">
        <v>94</v>
      </c>
      <c r="E88" s="80"/>
      <c r="F88" s="81"/>
      <c r="G88" s="82"/>
      <c r="H88" s="83"/>
      <c r="I88" s="83"/>
      <c r="J88" s="83"/>
      <c r="K88" s="127"/>
      <c r="L88" s="84"/>
      <c r="M88" s="85"/>
      <c r="N88" s="85"/>
      <c r="O88" s="86"/>
      <c r="P88" s="80"/>
      <c r="Q88" s="87"/>
      <c r="R88" s="88"/>
      <c r="S88" s="83"/>
      <c r="T88" s="90"/>
      <c r="U88" s="83"/>
      <c r="V88" s="83"/>
      <c r="W88" s="83"/>
      <c r="X88" s="83"/>
      <c r="Y88" s="87" t="s">
        <v>74</v>
      </c>
      <c r="Z88" s="76"/>
      <c r="AA88" s="91">
        <f t="shared" si="29"/>
        <v>0</v>
      </c>
      <c r="AB88" s="88" t="str">
        <f t="shared" si="33"/>
        <v xml:space="preserve"> </v>
      </c>
      <c r="AC88" s="91" t="str">
        <f t="shared" si="30"/>
        <v xml:space="preserve"> </v>
      </c>
      <c r="AD88" s="78"/>
      <c r="AE88" s="78"/>
      <c r="AF88" s="78"/>
      <c r="AH88" s="94" t="str">
        <f t="shared" si="31"/>
        <v>≤60</v>
      </c>
      <c r="AI88" s="94">
        <f t="shared" ca="1" si="32"/>
        <v>44</v>
      </c>
      <c r="AJ88" s="95">
        <f t="shared" si="37"/>
        <v>0</v>
      </c>
      <c r="AK88" s="95">
        <f t="shared" si="38"/>
        <v>0</v>
      </c>
      <c r="AL88" s="96">
        <f t="shared" si="34"/>
        <v>0</v>
      </c>
      <c r="AM88" s="96">
        <f t="shared" si="35"/>
        <v>0</v>
      </c>
    </row>
    <row r="89" spans="2:39" s="97" customFormat="1" x14ac:dyDescent="0.3">
      <c r="B89" s="79">
        <f t="shared" si="36"/>
        <v>86</v>
      </c>
      <c r="C89" s="79"/>
      <c r="D89" s="80" t="s">
        <v>94</v>
      </c>
      <c r="E89" s="80"/>
      <c r="F89" s="81"/>
      <c r="G89" s="82"/>
      <c r="H89" s="83"/>
      <c r="I89" s="83"/>
      <c r="J89" s="83"/>
      <c r="K89" s="127"/>
      <c r="L89" s="84"/>
      <c r="M89" s="85"/>
      <c r="N89" s="85"/>
      <c r="O89" s="86"/>
      <c r="P89" s="80"/>
      <c r="Q89" s="87"/>
      <c r="R89" s="88"/>
      <c r="S89" s="83"/>
      <c r="T89" s="90"/>
      <c r="U89" s="83"/>
      <c r="V89" s="83"/>
      <c r="W89" s="83"/>
      <c r="X89" s="83"/>
      <c r="Y89" s="87" t="s">
        <v>74</v>
      </c>
      <c r="Z89" s="76"/>
      <c r="AA89" s="91">
        <f t="shared" si="29"/>
        <v>0</v>
      </c>
      <c r="AB89" s="88" t="str">
        <f t="shared" si="33"/>
        <v xml:space="preserve"> </v>
      </c>
      <c r="AC89" s="91" t="str">
        <f t="shared" si="30"/>
        <v xml:space="preserve"> </v>
      </c>
      <c r="AD89" s="78"/>
      <c r="AE89" s="78"/>
      <c r="AF89" s="78"/>
      <c r="AH89" s="94" t="str">
        <f t="shared" si="31"/>
        <v>≤60</v>
      </c>
      <c r="AI89" s="94">
        <f t="shared" ca="1" si="32"/>
        <v>41</v>
      </c>
      <c r="AJ89" s="95">
        <f t="shared" si="37"/>
        <v>0</v>
      </c>
      <c r="AK89" s="95">
        <f t="shared" si="38"/>
        <v>0</v>
      </c>
      <c r="AL89" s="96">
        <f t="shared" si="34"/>
        <v>0</v>
      </c>
      <c r="AM89" s="96">
        <f t="shared" si="35"/>
        <v>0</v>
      </c>
    </row>
    <row r="90" spans="2:39" s="97" customFormat="1" x14ac:dyDescent="0.3">
      <c r="B90" s="79">
        <f t="shared" si="36"/>
        <v>87</v>
      </c>
      <c r="C90" s="79"/>
      <c r="D90" s="80" t="s">
        <v>94</v>
      </c>
      <c r="E90" s="80"/>
      <c r="F90" s="81"/>
      <c r="G90" s="82"/>
      <c r="H90" s="83"/>
      <c r="I90" s="83"/>
      <c r="J90" s="83"/>
      <c r="K90" s="127"/>
      <c r="L90" s="84"/>
      <c r="M90" s="85"/>
      <c r="N90" s="85"/>
      <c r="O90" s="86"/>
      <c r="P90" s="80"/>
      <c r="Q90" s="87"/>
      <c r="R90" s="88"/>
      <c r="S90" s="83"/>
      <c r="T90" s="90"/>
      <c r="U90" s="83"/>
      <c r="V90" s="83"/>
      <c r="W90" s="83"/>
      <c r="X90" s="83"/>
      <c r="Y90" s="87" t="s">
        <v>74</v>
      </c>
      <c r="Z90" s="76"/>
      <c r="AA90" s="91">
        <f t="shared" si="29"/>
        <v>0</v>
      </c>
      <c r="AB90" s="88" t="str">
        <f t="shared" si="33"/>
        <v xml:space="preserve"> </v>
      </c>
      <c r="AC90" s="91" t="str">
        <f t="shared" si="30"/>
        <v xml:space="preserve"> </v>
      </c>
      <c r="AD90" s="78"/>
      <c r="AE90" s="78"/>
      <c r="AF90" s="78"/>
      <c r="AH90" s="94" t="str">
        <f t="shared" si="31"/>
        <v>≤60</v>
      </c>
      <c r="AI90" s="94">
        <f t="shared" ca="1" si="32"/>
        <v>40</v>
      </c>
      <c r="AJ90" s="95">
        <f t="shared" si="37"/>
        <v>0</v>
      </c>
      <c r="AK90" s="95">
        <f t="shared" si="38"/>
        <v>0</v>
      </c>
      <c r="AL90" s="96">
        <f t="shared" si="34"/>
        <v>0</v>
      </c>
      <c r="AM90" s="96">
        <f t="shared" si="35"/>
        <v>0</v>
      </c>
    </row>
    <row r="91" spans="2:39" s="97" customFormat="1" x14ac:dyDescent="0.3">
      <c r="B91" s="79">
        <f t="shared" si="36"/>
        <v>88</v>
      </c>
      <c r="C91" s="79"/>
      <c r="D91" s="80" t="s">
        <v>94</v>
      </c>
      <c r="E91" s="80"/>
      <c r="F91" s="81"/>
      <c r="G91" s="82"/>
      <c r="H91" s="83"/>
      <c r="I91" s="83"/>
      <c r="J91" s="83"/>
      <c r="K91" s="127"/>
      <c r="L91" s="84"/>
      <c r="M91" s="85"/>
      <c r="N91" s="85"/>
      <c r="O91" s="86"/>
      <c r="P91" s="80"/>
      <c r="Q91" s="87"/>
      <c r="R91" s="88"/>
      <c r="S91" s="83"/>
      <c r="T91" s="90"/>
      <c r="U91" s="83"/>
      <c r="V91" s="83"/>
      <c r="W91" s="83"/>
      <c r="X91" s="83"/>
      <c r="Y91" s="87" t="s">
        <v>74</v>
      </c>
      <c r="Z91" s="76"/>
      <c r="AA91" s="91">
        <f t="shared" si="29"/>
        <v>0</v>
      </c>
      <c r="AB91" s="88" t="str">
        <f t="shared" si="33"/>
        <v xml:space="preserve"> </v>
      </c>
      <c r="AC91" s="91" t="str">
        <f t="shared" si="30"/>
        <v xml:space="preserve"> </v>
      </c>
      <c r="AD91" s="78"/>
      <c r="AE91" s="78"/>
      <c r="AF91" s="78"/>
      <c r="AH91" s="94" t="str">
        <f t="shared" si="31"/>
        <v>≤60</v>
      </c>
      <c r="AI91" s="94">
        <f t="shared" ca="1" si="32"/>
        <v>22</v>
      </c>
      <c r="AJ91" s="95">
        <f t="shared" si="37"/>
        <v>0</v>
      </c>
      <c r="AK91" s="95">
        <f t="shared" si="38"/>
        <v>0</v>
      </c>
      <c r="AL91" s="96">
        <f t="shared" si="34"/>
        <v>0</v>
      </c>
      <c r="AM91" s="96">
        <f t="shared" si="35"/>
        <v>0</v>
      </c>
    </row>
    <row r="92" spans="2:39" s="97" customFormat="1" ht="39.6" x14ac:dyDescent="0.3">
      <c r="B92" s="79">
        <f t="shared" si="36"/>
        <v>89</v>
      </c>
      <c r="C92" s="79"/>
      <c r="D92" s="80" t="s">
        <v>94</v>
      </c>
      <c r="E92" s="80"/>
      <c r="F92" s="81"/>
      <c r="G92" s="82" t="str">
        <f t="shared" ref="G92:G140" si="39">CONCATENATE(D92," ",F92,E92)</f>
        <v xml:space="preserve">Группа от QF </v>
      </c>
      <c r="H92" s="83"/>
      <c r="I92" s="83"/>
      <c r="J92" s="83"/>
      <c r="K92" s="127"/>
      <c r="L92" s="84"/>
      <c r="M92" s="85"/>
      <c r="N92" s="85"/>
      <c r="O92" s="86"/>
      <c r="P92" s="80"/>
      <c r="Q92" s="87"/>
      <c r="R92" s="88" t="str">
        <f t="shared" ref="R92:R122" si="40">IF(AA92=0," ","-")</f>
        <v xml:space="preserve"> </v>
      </c>
      <c r="S92" s="83"/>
      <c r="T92" s="90" t="str">
        <f t="shared" ref="T92:T122" si="41">IF(AA92=0," ","-")</f>
        <v xml:space="preserve"> </v>
      </c>
      <c r="U92" s="83"/>
      <c r="V92" s="83"/>
      <c r="W92" s="83"/>
      <c r="X92" s="83"/>
      <c r="Y92" s="87" t="s">
        <v>74</v>
      </c>
      <c r="Z92" s="76"/>
      <c r="AA92" s="91">
        <f t="shared" si="29"/>
        <v>0</v>
      </c>
      <c r="AB92" s="88" t="str">
        <f t="shared" si="33"/>
        <v xml:space="preserve"> </v>
      </c>
      <c r="AC92" s="91" t="str">
        <f t="shared" si="30"/>
        <v xml:space="preserve"> </v>
      </c>
      <c r="AD92" s="78"/>
      <c r="AE92" s="78"/>
      <c r="AF92" s="78"/>
      <c r="AH92" s="94" t="str">
        <f t="shared" si="31"/>
        <v>≤60</v>
      </c>
      <c r="AI92" s="94">
        <f t="shared" ca="1" si="32"/>
        <v>23</v>
      </c>
      <c r="AJ92" s="95">
        <f t="shared" si="37"/>
        <v>0</v>
      </c>
      <c r="AK92" s="95">
        <f t="shared" si="38"/>
        <v>0</v>
      </c>
      <c r="AL92" s="96">
        <f t="shared" si="34"/>
        <v>0</v>
      </c>
      <c r="AM92" s="96">
        <f t="shared" si="35"/>
        <v>0</v>
      </c>
    </row>
    <row r="93" spans="2:39" s="97" customFormat="1" ht="39.6" x14ac:dyDescent="0.3">
      <c r="B93" s="79">
        <f t="shared" si="36"/>
        <v>90</v>
      </c>
      <c r="C93" s="79"/>
      <c r="D93" s="80" t="s">
        <v>94</v>
      </c>
      <c r="E93" s="80"/>
      <c r="F93" s="81"/>
      <c r="G93" s="82" t="str">
        <f t="shared" si="39"/>
        <v xml:space="preserve">Группа от QF </v>
      </c>
      <c r="H93" s="83"/>
      <c r="I93" s="83"/>
      <c r="J93" s="83"/>
      <c r="K93" s="127"/>
      <c r="L93" s="84"/>
      <c r="M93" s="85"/>
      <c r="N93" s="85"/>
      <c r="O93" s="86"/>
      <c r="P93" s="80"/>
      <c r="Q93" s="87"/>
      <c r="R93" s="88" t="str">
        <f t="shared" si="40"/>
        <v xml:space="preserve"> </v>
      </c>
      <c r="S93" s="83"/>
      <c r="T93" s="90" t="str">
        <f t="shared" si="41"/>
        <v xml:space="preserve"> </v>
      </c>
      <c r="U93" s="83"/>
      <c r="V93" s="83"/>
      <c r="W93" s="83"/>
      <c r="X93" s="83"/>
      <c r="Y93" s="87" t="s">
        <v>74</v>
      </c>
      <c r="Z93" s="76"/>
      <c r="AA93" s="91">
        <f t="shared" si="29"/>
        <v>0</v>
      </c>
      <c r="AB93" s="88" t="str">
        <f t="shared" si="33"/>
        <v xml:space="preserve"> </v>
      </c>
      <c r="AC93" s="91" t="str">
        <f t="shared" si="30"/>
        <v xml:space="preserve"> </v>
      </c>
      <c r="AD93" s="78"/>
      <c r="AE93" s="78"/>
      <c r="AF93" s="78"/>
      <c r="AH93" s="94" t="str">
        <f t="shared" si="31"/>
        <v>≤60</v>
      </c>
      <c r="AI93" s="94">
        <f t="shared" ca="1" si="32"/>
        <v>22</v>
      </c>
      <c r="AJ93" s="95">
        <f t="shared" si="37"/>
        <v>0</v>
      </c>
      <c r="AK93" s="95">
        <f t="shared" si="38"/>
        <v>0</v>
      </c>
      <c r="AL93" s="96">
        <f t="shared" si="34"/>
        <v>0</v>
      </c>
      <c r="AM93" s="96">
        <f t="shared" si="35"/>
        <v>0</v>
      </c>
    </row>
    <row r="94" spans="2:39" s="97" customFormat="1" ht="39.6" x14ac:dyDescent="0.3">
      <c r="B94" s="79">
        <f t="shared" si="36"/>
        <v>91</v>
      </c>
      <c r="C94" s="79"/>
      <c r="D94" s="80" t="s">
        <v>94</v>
      </c>
      <c r="E94" s="80"/>
      <c r="F94" s="81"/>
      <c r="G94" s="82" t="str">
        <f t="shared" si="39"/>
        <v xml:space="preserve">Группа от QF </v>
      </c>
      <c r="H94" s="83"/>
      <c r="I94" s="83"/>
      <c r="J94" s="83"/>
      <c r="K94" s="127"/>
      <c r="L94" s="84"/>
      <c r="M94" s="85"/>
      <c r="N94" s="85"/>
      <c r="O94" s="86"/>
      <c r="P94" s="80"/>
      <c r="Q94" s="87"/>
      <c r="R94" s="88" t="str">
        <f t="shared" si="40"/>
        <v xml:space="preserve"> </v>
      </c>
      <c r="S94" s="83"/>
      <c r="T94" s="90" t="str">
        <f t="shared" si="41"/>
        <v xml:space="preserve"> </v>
      </c>
      <c r="U94" s="83"/>
      <c r="V94" s="83"/>
      <c r="W94" s="83"/>
      <c r="X94" s="83"/>
      <c r="Y94" s="87" t="s">
        <v>74</v>
      </c>
      <c r="Z94" s="76"/>
      <c r="AA94" s="91">
        <f t="shared" si="29"/>
        <v>0</v>
      </c>
      <c r="AB94" s="88" t="str">
        <f t="shared" si="33"/>
        <v xml:space="preserve"> </v>
      </c>
      <c r="AC94" s="91" t="str">
        <f t="shared" si="30"/>
        <v xml:space="preserve"> </v>
      </c>
      <c r="AD94" s="78"/>
      <c r="AE94" s="78"/>
      <c r="AF94" s="78"/>
      <c r="AH94" s="94" t="str">
        <f t="shared" si="31"/>
        <v>≤60</v>
      </c>
      <c r="AI94" s="94">
        <f t="shared" ca="1" si="32"/>
        <v>47</v>
      </c>
      <c r="AJ94" s="95">
        <f t="shared" si="37"/>
        <v>0</v>
      </c>
      <c r="AK94" s="95">
        <f t="shared" si="38"/>
        <v>0</v>
      </c>
      <c r="AL94" s="96">
        <f t="shared" si="34"/>
        <v>0</v>
      </c>
      <c r="AM94" s="96">
        <f t="shared" si="35"/>
        <v>0</v>
      </c>
    </row>
    <row r="95" spans="2:39" s="97" customFormat="1" ht="39.6" x14ac:dyDescent="0.3">
      <c r="B95" s="79">
        <f t="shared" si="36"/>
        <v>92</v>
      </c>
      <c r="C95" s="79"/>
      <c r="D95" s="80" t="s">
        <v>94</v>
      </c>
      <c r="E95" s="80"/>
      <c r="F95" s="81"/>
      <c r="G95" s="82" t="str">
        <f t="shared" si="39"/>
        <v xml:space="preserve">Группа от QF </v>
      </c>
      <c r="H95" s="83"/>
      <c r="I95" s="83"/>
      <c r="J95" s="83"/>
      <c r="K95" s="127"/>
      <c r="L95" s="84"/>
      <c r="M95" s="85"/>
      <c r="N95" s="85"/>
      <c r="O95" s="86"/>
      <c r="P95" s="80"/>
      <c r="Q95" s="87"/>
      <c r="R95" s="88" t="str">
        <f t="shared" si="40"/>
        <v xml:space="preserve"> </v>
      </c>
      <c r="S95" s="83"/>
      <c r="T95" s="90" t="str">
        <f t="shared" si="41"/>
        <v xml:space="preserve"> </v>
      </c>
      <c r="U95" s="83"/>
      <c r="V95" s="83"/>
      <c r="W95" s="83"/>
      <c r="X95" s="83"/>
      <c r="Y95" s="87" t="s">
        <v>74</v>
      </c>
      <c r="Z95" s="76"/>
      <c r="AA95" s="91">
        <f t="shared" si="29"/>
        <v>0</v>
      </c>
      <c r="AB95" s="88" t="str">
        <f t="shared" si="33"/>
        <v xml:space="preserve"> </v>
      </c>
      <c r="AC95" s="91" t="str">
        <f t="shared" si="30"/>
        <v xml:space="preserve"> </v>
      </c>
      <c r="AD95" s="78"/>
      <c r="AE95" s="78"/>
      <c r="AF95" s="78"/>
      <c r="AH95" s="94" t="str">
        <f t="shared" si="31"/>
        <v>≤60</v>
      </c>
      <c r="AI95" s="94">
        <f t="shared" ca="1" si="32"/>
        <v>46</v>
      </c>
      <c r="AJ95" s="95">
        <f t="shared" si="37"/>
        <v>0</v>
      </c>
      <c r="AK95" s="95">
        <f t="shared" si="38"/>
        <v>0</v>
      </c>
      <c r="AL95" s="96">
        <f t="shared" si="34"/>
        <v>0</v>
      </c>
      <c r="AM95" s="96">
        <f t="shared" si="35"/>
        <v>0</v>
      </c>
    </row>
    <row r="96" spans="2:39" s="97" customFormat="1" ht="39.6" x14ac:dyDescent="0.3">
      <c r="B96" s="79">
        <f t="shared" si="36"/>
        <v>93</v>
      </c>
      <c r="C96" s="79"/>
      <c r="D96" s="80" t="s">
        <v>94</v>
      </c>
      <c r="E96" s="80"/>
      <c r="F96" s="81"/>
      <c r="G96" s="82" t="str">
        <f t="shared" si="39"/>
        <v xml:space="preserve">Группа от QF </v>
      </c>
      <c r="H96" s="83"/>
      <c r="I96" s="83"/>
      <c r="J96" s="83"/>
      <c r="K96" s="127"/>
      <c r="L96" s="84"/>
      <c r="M96" s="85"/>
      <c r="N96" s="85"/>
      <c r="O96" s="86"/>
      <c r="P96" s="80"/>
      <c r="Q96" s="87"/>
      <c r="R96" s="88" t="str">
        <f t="shared" si="40"/>
        <v xml:space="preserve"> </v>
      </c>
      <c r="S96" s="83"/>
      <c r="T96" s="90" t="str">
        <f t="shared" si="41"/>
        <v xml:space="preserve"> </v>
      </c>
      <c r="U96" s="83"/>
      <c r="V96" s="83"/>
      <c r="W96" s="83"/>
      <c r="X96" s="83"/>
      <c r="Y96" s="87" t="s">
        <v>74</v>
      </c>
      <c r="Z96" s="76"/>
      <c r="AA96" s="91">
        <f t="shared" si="29"/>
        <v>0</v>
      </c>
      <c r="AB96" s="88" t="str">
        <f t="shared" si="33"/>
        <v xml:space="preserve"> </v>
      </c>
      <c r="AC96" s="91" t="str">
        <f t="shared" si="30"/>
        <v xml:space="preserve"> </v>
      </c>
      <c r="AD96" s="78"/>
      <c r="AE96" s="78"/>
      <c r="AF96" s="78"/>
      <c r="AH96" s="94" t="str">
        <f t="shared" si="31"/>
        <v>≤60</v>
      </c>
      <c r="AI96" s="94">
        <f t="shared" ca="1" si="32"/>
        <v>29</v>
      </c>
      <c r="AJ96" s="95">
        <f t="shared" si="37"/>
        <v>0</v>
      </c>
      <c r="AK96" s="95">
        <f t="shared" si="38"/>
        <v>0</v>
      </c>
      <c r="AL96" s="96">
        <f t="shared" si="34"/>
        <v>0</v>
      </c>
      <c r="AM96" s="96">
        <f t="shared" si="35"/>
        <v>0</v>
      </c>
    </row>
    <row r="97" spans="2:39" s="97" customFormat="1" ht="39.6" x14ac:dyDescent="0.3">
      <c r="B97" s="79">
        <f t="shared" si="36"/>
        <v>94</v>
      </c>
      <c r="C97" s="79"/>
      <c r="D97" s="80" t="s">
        <v>94</v>
      </c>
      <c r="E97" s="80"/>
      <c r="F97" s="81"/>
      <c r="G97" s="82" t="str">
        <f t="shared" si="39"/>
        <v xml:space="preserve">Группа от QF </v>
      </c>
      <c r="H97" s="83"/>
      <c r="I97" s="83"/>
      <c r="J97" s="83"/>
      <c r="K97" s="127"/>
      <c r="L97" s="84"/>
      <c r="M97" s="85"/>
      <c r="N97" s="85"/>
      <c r="O97" s="86"/>
      <c r="P97" s="80"/>
      <c r="Q97" s="87"/>
      <c r="R97" s="88" t="str">
        <f t="shared" si="40"/>
        <v xml:space="preserve"> </v>
      </c>
      <c r="S97" s="83"/>
      <c r="T97" s="90" t="str">
        <f t="shared" si="41"/>
        <v xml:space="preserve"> </v>
      </c>
      <c r="U97" s="83"/>
      <c r="V97" s="83"/>
      <c r="W97" s="83"/>
      <c r="X97" s="83"/>
      <c r="Y97" s="87" t="s">
        <v>74</v>
      </c>
      <c r="Z97" s="76"/>
      <c r="AA97" s="91">
        <f t="shared" si="29"/>
        <v>0</v>
      </c>
      <c r="AB97" s="88" t="str">
        <f t="shared" si="33"/>
        <v xml:space="preserve"> </v>
      </c>
      <c r="AC97" s="91" t="str">
        <f t="shared" si="30"/>
        <v xml:space="preserve"> </v>
      </c>
      <c r="AD97" s="78"/>
      <c r="AE97" s="78"/>
      <c r="AF97" s="78"/>
      <c r="AH97" s="94" t="str">
        <f t="shared" si="31"/>
        <v>≤60</v>
      </c>
      <c r="AI97" s="94">
        <f t="shared" ca="1" si="32"/>
        <v>46</v>
      </c>
      <c r="AJ97" s="95">
        <f t="shared" si="37"/>
        <v>0</v>
      </c>
      <c r="AK97" s="95">
        <f t="shared" si="38"/>
        <v>0</v>
      </c>
      <c r="AL97" s="96">
        <f t="shared" si="34"/>
        <v>0</v>
      </c>
      <c r="AM97" s="96">
        <f t="shared" si="35"/>
        <v>0</v>
      </c>
    </row>
    <row r="98" spans="2:39" s="97" customFormat="1" ht="39.6" x14ac:dyDescent="0.3">
      <c r="B98" s="79">
        <f t="shared" si="36"/>
        <v>95</v>
      </c>
      <c r="C98" s="79"/>
      <c r="D98" s="80" t="s">
        <v>94</v>
      </c>
      <c r="E98" s="80"/>
      <c r="F98" s="81"/>
      <c r="G98" s="82" t="str">
        <f t="shared" si="39"/>
        <v xml:space="preserve">Группа от QF </v>
      </c>
      <c r="H98" s="83"/>
      <c r="I98" s="83"/>
      <c r="J98" s="83"/>
      <c r="K98" s="127"/>
      <c r="L98" s="84"/>
      <c r="M98" s="85"/>
      <c r="N98" s="85"/>
      <c r="O98" s="86"/>
      <c r="P98" s="80"/>
      <c r="Q98" s="87"/>
      <c r="R98" s="88" t="str">
        <f t="shared" si="40"/>
        <v xml:space="preserve"> </v>
      </c>
      <c r="S98" s="83"/>
      <c r="T98" s="90" t="str">
        <f t="shared" si="41"/>
        <v xml:space="preserve"> </v>
      </c>
      <c r="U98" s="83"/>
      <c r="V98" s="83"/>
      <c r="W98" s="83"/>
      <c r="X98" s="83"/>
      <c r="Y98" s="87" t="s">
        <v>74</v>
      </c>
      <c r="Z98" s="76"/>
      <c r="AA98" s="91">
        <f t="shared" si="29"/>
        <v>0</v>
      </c>
      <c r="AB98" s="88" t="str">
        <f t="shared" si="33"/>
        <v xml:space="preserve"> </v>
      </c>
      <c r="AC98" s="91" t="str">
        <f t="shared" si="30"/>
        <v xml:space="preserve"> </v>
      </c>
      <c r="AD98" s="78"/>
      <c r="AE98" s="78"/>
      <c r="AF98" s="78"/>
      <c r="AH98" s="94" t="str">
        <f t="shared" si="31"/>
        <v>≤60</v>
      </c>
      <c r="AI98" s="94">
        <f t="shared" ca="1" si="32"/>
        <v>24</v>
      </c>
      <c r="AJ98" s="95">
        <f t="shared" si="37"/>
        <v>0</v>
      </c>
      <c r="AK98" s="95">
        <f t="shared" si="38"/>
        <v>0</v>
      </c>
      <c r="AL98" s="96">
        <f t="shared" si="34"/>
        <v>0</v>
      </c>
      <c r="AM98" s="96">
        <f t="shared" si="35"/>
        <v>0</v>
      </c>
    </row>
    <row r="99" spans="2:39" s="97" customFormat="1" ht="39.6" x14ac:dyDescent="0.3">
      <c r="B99" s="79">
        <f t="shared" si="36"/>
        <v>96</v>
      </c>
      <c r="C99" s="79"/>
      <c r="D99" s="80" t="s">
        <v>94</v>
      </c>
      <c r="E99" s="80"/>
      <c r="F99" s="81"/>
      <c r="G99" s="82" t="str">
        <f t="shared" si="39"/>
        <v xml:space="preserve">Группа от QF </v>
      </c>
      <c r="H99" s="83"/>
      <c r="I99" s="83"/>
      <c r="J99" s="83"/>
      <c r="K99" s="127"/>
      <c r="L99" s="84"/>
      <c r="M99" s="85"/>
      <c r="N99" s="85"/>
      <c r="O99" s="86"/>
      <c r="P99" s="80"/>
      <c r="Q99" s="87"/>
      <c r="R99" s="88" t="str">
        <f t="shared" si="40"/>
        <v xml:space="preserve"> </v>
      </c>
      <c r="S99" s="83"/>
      <c r="T99" s="90" t="str">
        <f t="shared" si="41"/>
        <v xml:space="preserve"> </v>
      </c>
      <c r="U99" s="83"/>
      <c r="V99" s="83"/>
      <c r="W99" s="83"/>
      <c r="X99" s="83"/>
      <c r="Y99" s="87" t="s">
        <v>74</v>
      </c>
      <c r="Z99" s="76"/>
      <c r="AA99" s="91">
        <f t="shared" si="29"/>
        <v>0</v>
      </c>
      <c r="AB99" s="88" t="str">
        <f t="shared" si="33"/>
        <v xml:space="preserve"> </v>
      </c>
      <c r="AC99" s="91" t="str">
        <f t="shared" si="30"/>
        <v xml:space="preserve"> </v>
      </c>
      <c r="AD99" s="78"/>
      <c r="AE99" s="78"/>
      <c r="AF99" s="78"/>
      <c r="AH99" s="94" t="str">
        <f t="shared" si="31"/>
        <v>≤60</v>
      </c>
      <c r="AI99" s="94">
        <f t="shared" ca="1" si="32"/>
        <v>20</v>
      </c>
      <c r="AJ99" s="95">
        <f t="shared" si="37"/>
        <v>0</v>
      </c>
      <c r="AK99" s="95">
        <f t="shared" si="38"/>
        <v>0</v>
      </c>
      <c r="AL99" s="96">
        <f t="shared" si="34"/>
        <v>0</v>
      </c>
      <c r="AM99" s="96">
        <f t="shared" si="35"/>
        <v>0</v>
      </c>
    </row>
    <row r="100" spans="2:39" s="97" customFormat="1" ht="39.6" x14ac:dyDescent="0.3">
      <c r="B100" s="79">
        <f t="shared" si="36"/>
        <v>97</v>
      </c>
      <c r="C100" s="79"/>
      <c r="D100" s="80" t="s">
        <v>94</v>
      </c>
      <c r="E100" s="80"/>
      <c r="F100" s="81"/>
      <c r="G100" s="82" t="str">
        <f t="shared" si="39"/>
        <v xml:space="preserve">Группа от QF </v>
      </c>
      <c r="H100" s="83"/>
      <c r="I100" s="83"/>
      <c r="J100" s="83"/>
      <c r="K100" s="127"/>
      <c r="L100" s="84"/>
      <c r="M100" s="85"/>
      <c r="N100" s="85"/>
      <c r="O100" s="86"/>
      <c r="P100" s="80"/>
      <c r="Q100" s="87"/>
      <c r="R100" s="88" t="str">
        <f t="shared" si="40"/>
        <v xml:space="preserve"> </v>
      </c>
      <c r="S100" s="83"/>
      <c r="T100" s="90" t="str">
        <f t="shared" si="41"/>
        <v xml:space="preserve"> </v>
      </c>
      <c r="U100" s="83"/>
      <c r="V100" s="83"/>
      <c r="W100" s="83"/>
      <c r="X100" s="83"/>
      <c r="Y100" s="87" t="s">
        <v>74</v>
      </c>
      <c r="Z100" s="76"/>
      <c r="AA100" s="91">
        <f t="shared" si="29"/>
        <v>0</v>
      </c>
      <c r="AB100" s="88" t="str">
        <f t="shared" si="33"/>
        <v xml:space="preserve"> </v>
      </c>
      <c r="AC100" s="91" t="str">
        <f t="shared" si="30"/>
        <v xml:space="preserve"> </v>
      </c>
      <c r="AD100" s="78"/>
      <c r="AE100" s="78"/>
      <c r="AF100" s="78"/>
      <c r="AH100" s="94" t="str">
        <f t="shared" si="31"/>
        <v>≤60</v>
      </c>
      <c r="AI100" s="94">
        <f t="shared" ca="1" si="32"/>
        <v>34</v>
      </c>
      <c r="AJ100" s="95">
        <f t="shared" si="37"/>
        <v>0</v>
      </c>
      <c r="AK100" s="95">
        <f t="shared" si="38"/>
        <v>0</v>
      </c>
      <c r="AL100" s="96">
        <f t="shared" si="34"/>
        <v>0</v>
      </c>
      <c r="AM100" s="96">
        <f t="shared" si="35"/>
        <v>0</v>
      </c>
    </row>
    <row r="101" spans="2:39" s="97" customFormat="1" ht="39.6" x14ac:dyDescent="0.3">
      <c r="B101" s="79">
        <f t="shared" si="36"/>
        <v>98</v>
      </c>
      <c r="C101" s="79"/>
      <c r="D101" s="80" t="s">
        <v>94</v>
      </c>
      <c r="E101" s="80"/>
      <c r="F101" s="81"/>
      <c r="G101" s="82" t="str">
        <f t="shared" si="39"/>
        <v xml:space="preserve">Группа от QF </v>
      </c>
      <c r="H101" s="83"/>
      <c r="I101" s="83"/>
      <c r="J101" s="83"/>
      <c r="K101" s="127"/>
      <c r="L101" s="84"/>
      <c r="M101" s="85"/>
      <c r="N101" s="85"/>
      <c r="O101" s="86"/>
      <c r="P101" s="80"/>
      <c r="Q101" s="87"/>
      <c r="R101" s="88" t="str">
        <f t="shared" si="40"/>
        <v xml:space="preserve"> </v>
      </c>
      <c r="S101" s="83"/>
      <c r="T101" s="90" t="str">
        <f t="shared" si="41"/>
        <v xml:space="preserve"> </v>
      </c>
      <c r="U101" s="83"/>
      <c r="V101" s="83"/>
      <c r="W101" s="83"/>
      <c r="X101" s="83"/>
      <c r="Y101" s="87" t="s">
        <v>74</v>
      </c>
      <c r="Z101" s="76"/>
      <c r="AA101" s="91">
        <f t="shared" si="29"/>
        <v>0</v>
      </c>
      <c r="AB101" s="88" t="str">
        <f t="shared" si="33"/>
        <v xml:space="preserve"> </v>
      </c>
      <c r="AC101" s="91" t="str">
        <f t="shared" si="30"/>
        <v xml:space="preserve"> </v>
      </c>
      <c r="AD101" s="78"/>
      <c r="AE101" s="78"/>
      <c r="AF101" s="78"/>
      <c r="AH101" s="94" t="str">
        <f t="shared" si="31"/>
        <v>≤60</v>
      </c>
      <c r="AI101" s="94">
        <f t="shared" ca="1" si="32"/>
        <v>20</v>
      </c>
      <c r="AJ101" s="95">
        <f t="shared" si="37"/>
        <v>0</v>
      </c>
      <c r="AK101" s="95">
        <f t="shared" si="38"/>
        <v>0</v>
      </c>
      <c r="AL101" s="96">
        <f t="shared" si="34"/>
        <v>0</v>
      </c>
      <c r="AM101" s="96">
        <f t="shared" si="35"/>
        <v>0</v>
      </c>
    </row>
    <row r="102" spans="2:39" s="97" customFormat="1" ht="39.6" x14ac:dyDescent="0.3">
      <c r="B102" s="79">
        <f t="shared" si="36"/>
        <v>99</v>
      </c>
      <c r="C102" s="79"/>
      <c r="D102" s="80" t="s">
        <v>94</v>
      </c>
      <c r="E102" s="80"/>
      <c r="F102" s="81"/>
      <c r="G102" s="82" t="str">
        <f t="shared" si="39"/>
        <v xml:space="preserve">Группа от QF </v>
      </c>
      <c r="H102" s="83"/>
      <c r="I102" s="83"/>
      <c r="J102" s="83"/>
      <c r="K102" s="127"/>
      <c r="L102" s="84"/>
      <c r="M102" s="85"/>
      <c r="N102" s="85"/>
      <c r="O102" s="86"/>
      <c r="P102" s="80"/>
      <c r="Q102" s="87"/>
      <c r="R102" s="88" t="str">
        <f t="shared" si="40"/>
        <v xml:space="preserve"> </v>
      </c>
      <c r="S102" s="89"/>
      <c r="T102" s="90" t="str">
        <f t="shared" si="41"/>
        <v xml:space="preserve"> </v>
      </c>
      <c r="U102" s="83"/>
      <c r="V102" s="83"/>
      <c r="W102" s="83"/>
      <c r="X102" s="83"/>
      <c r="Y102" s="87" t="s">
        <v>74</v>
      </c>
      <c r="Z102" s="76"/>
      <c r="AA102" s="91">
        <f t="shared" si="29"/>
        <v>0</v>
      </c>
      <c r="AB102" s="88" t="str">
        <f t="shared" si="33"/>
        <v xml:space="preserve"> </v>
      </c>
      <c r="AC102" s="91" t="str">
        <f t="shared" si="30"/>
        <v xml:space="preserve"> </v>
      </c>
      <c r="AD102" s="78"/>
      <c r="AE102" s="78"/>
      <c r="AF102" s="78"/>
      <c r="AH102" s="94" t="str">
        <f t="shared" si="31"/>
        <v>≤60</v>
      </c>
      <c r="AI102" s="94">
        <f t="shared" ca="1" si="32"/>
        <v>34</v>
      </c>
      <c r="AJ102" s="95">
        <f t="shared" si="37"/>
        <v>0</v>
      </c>
      <c r="AK102" s="95">
        <f t="shared" si="38"/>
        <v>0</v>
      </c>
      <c r="AL102" s="96">
        <f t="shared" si="34"/>
        <v>0</v>
      </c>
      <c r="AM102" s="96">
        <f t="shared" si="35"/>
        <v>0</v>
      </c>
    </row>
    <row r="103" spans="2:39" s="97" customFormat="1" ht="39.6" x14ac:dyDescent="0.3">
      <c r="B103" s="79">
        <f t="shared" si="36"/>
        <v>100</v>
      </c>
      <c r="C103" s="79"/>
      <c r="D103" s="80" t="s">
        <v>94</v>
      </c>
      <c r="E103" s="80"/>
      <c r="F103" s="81"/>
      <c r="G103" s="82" t="str">
        <f t="shared" si="39"/>
        <v xml:space="preserve">Группа от QF </v>
      </c>
      <c r="H103" s="83"/>
      <c r="I103" s="83"/>
      <c r="J103" s="83"/>
      <c r="K103" s="127"/>
      <c r="L103" s="84"/>
      <c r="M103" s="85"/>
      <c r="N103" s="85"/>
      <c r="O103" s="86"/>
      <c r="P103" s="80"/>
      <c r="Q103" s="87"/>
      <c r="R103" s="88" t="str">
        <f t="shared" si="40"/>
        <v xml:space="preserve"> </v>
      </c>
      <c r="S103" s="89"/>
      <c r="T103" s="90" t="str">
        <f t="shared" si="41"/>
        <v xml:space="preserve"> </v>
      </c>
      <c r="U103" s="83"/>
      <c r="V103" s="83"/>
      <c r="W103" s="83"/>
      <c r="X103" s="83"/>
      <c r="Y103" s="87" t="s">
        <v>74</v>
      </c>
      <c r="Z103" s="76"/>
      <c r="AA103" s="91">
        <f t="shared" si="29"/>
        <v>0</v>
      </c>
      <c r="AB103" s="88" t="str">
        <f t="shared" si="33"/>
        <v xml:space="preserve"> </v>
      </c>
      <c r="AC103" s="91" t="str">
        <f t="shared" si="30"/>
        <v xml:space="preserve"> </v>
      </c>
      <c r="AD103" s="78"/>
      <c r="AE103" s="78"/>
      <c r="AF103" s="78"/>
      <c r="AH103" s="94" t="str">
        <f t="shared" si="31"/>
        <v>≤60</v>
      </c>
      <c r="AI103" s="94">
        <f t="shared" ca="1" si="32"/>
        <v>38</v>
      </c>
      <c r="AJ103" s="95">
        <f t="shared" si="37"/>
        <v>0</v>
      </c>
      <c r="AK103" s="95">
        <f t="shared" si="38"/>
        <v>0</v>
      </c>
      <c r="AL103" s="96">
        <f t="shared" si="34"/>
        <v>0</v>
      </c>
      <c r="AM103" s="96">
        <f t="shared" si="35"/>
        <v>0</v>
      </c>
    </row>
    <row r="104" spans="2:39" s="97" customFormat="1" ht="39.6" x14ac:dyDescent="0.3">
      <c r="B104" s="79">
        <f t="shared" si="36"/>
        <v>101</v>
      </c>
      <c r="C104" s="79"/>
      <c r="D104" s="80" t="s">
        <v>94</v>
      </c>
      <c r="E104" s="80"/>
      <c r="F104" s="81"/>
      <c r="G104" s="82" t="str">
        <f t="shared" si="39"/>
        <v xml:space="preserve">Группа от QF </v>
      </c>
      <c r="H104" s="83"/>
      <c r="I104" s="83"/>
      <c r="J104" s="83"/>
      <c r="K104" s="127"/>
      <c r="L104" s="84"/>
      <c r="M104" s="85"/>
      <c r="N104" s="85"/>
      <c r="O104" s="86"/>
      <c r="P104" s="80"/>
      <c r="Q104" s="87"/>
      <c r="R104" s="88" t="str">
        <f t="shared" si="40"/>
        <v xml:space="preserve"> </v>
      </c>
      <c r="S104" s="89"/>
      <c r="T104" s="90" t="str">
        <f t="shared" si="41"/>
        <v xml:space="preserve"> </v>
      </c>
      <c r="U104" s="83"/>
      <c r="V104" s="83"/>
      <c r="W104" s="83"/>
      <c r="X104" s="83"/>
      <c r="Y104" s="87" t="s">
        <v>74</v>
      </c>
      <c r="Z104" s="76"/>
      <c r="AA104" s="91">
        <f t="shared" si="29"/>
        <v>0</v>
      </c>
      <c r="AB104" s="88" t="str">
        <f t="shared" si="33"/>
        <v xml:space="preserve"> </v>
      </c>
      <c r="AC104" s="91" t="str">
        <f t="shared" si="30"/>
        <v xml:space="preserve"> </v>
      </c>
      <c r="AD104" s="78"/>
      <c r="AE104" s="78"/>
      <c r="AF104" s="78"/>
      <c r="AH104" s="94" t="str">
        <f t="shared" si="31"/>
        <v>≤60</v>
      </c>
      <c r="AI104" s="94">
        <f t="shared" ca="1" si="32"/>
        <v>36</v>
      </c>
      <c r="AJ104" s="95">
        <f t="shared" si="37"/>
        <v>0</v>
      </c>
      <c r="AK104" s="95">
        <f t="shared" si="38"/>
        <v>0</v>
      </c>
      <c r="AL104" s="96">
        <f t="shared" si="34"/>
        <v>0</v>
      </c>
      <c r="AM104" s="96">
        <f t="shared" si="35"/>
        <v>0</v>
      </c>
    </row>
    <row r="105" spans="2:39" s="97" customFormat="1" ht="39.6" x14ac:dyDescent="0.3">
      <c r="B105" s="79">
        <f t="shared" si="36"/>
        <v>102</v>
      </c>
      <c r="C105" s="79"/>
      <c r="D105" s="80" t="s">
        <v>94</v>
      </c>
      <c r="E105" s="80"/>
      <c r="F105" s="81"/>
      <c r="G105" s="82" t="str">
        <f t="shared" si="39"/>
        <v xml:space="preserve">Группа от QF </v>
      </c>
      <c r="H105" s="83"/>
      <c r="I105" s="83"/>
      <c r="J105" s="83"/>
      <c r="K105" s="127"/>
      <c r="L105" s="84"/>
      <c r="M105" s="85"/>
      <c r="N105" s="85"/>
      <c r="O105" s="86"/>
      <c r="P105" s="80"/>
      <c r="Q105" s="87"/>
      <c r="R105" s="88" t="str">
        <f t="shared" si="40"/>
        <v xml:space="preserve"> </v>
      </c>
      <c r="S105" s="89"/>
      <c r="T105" s="90" t="str">
        <f t="shared" si="41"/>
        <v xml:space="preserve"> </v>
      </c>
      <c r="U105" s="83"/>
      <c r="V105" s="83"/>
      <c r="W105" s="83"/>
      <c r="X105" s="83"/>
      <c r="Y105" s="87" t="s">
        <v>74</v>
      </c>
      <c r="Z105" s="76"/>
      <c r="AA105" s="91">
        <f t="shared" si="29"/>
        <v>0</v>
      </c>
      <c r="AB105" s="88" t="str">
        <f t="shared" si="33"/>
        <v xml:space="preserve"> </v>
      </c>
      <c r="AC105" s="91" t="str">
        <f t="shared" si="30"/>
        <v xml:space="preserve"> </v>
      </c>
      <c r="AD105" s="78"/>
      <c r="AE105" s="78"/>
      <c r="AF105" s="78"/>
      <c r="AH105" s="94" t="str">
        <f t="shared" si="31"/>
        <v>≤60</v>
      </c>
      <c r="AI105" s="94">
        <f t="shared" ca="1" si="32"/>
        <v>37</v>
      </c>
      <c r="AJ105" s="95">
        <f t="shared" si="37"/>
        <v>0</v>
      </c>
      <c r="AK105" s="95">
        <f t="shared" si="38"/>
        <v>0</v>
      </c>
      <c r="AL105" s="96">
        <f t="shared" si="34"/>
        <v>0</v>
      </c>
      <c r="AM105" s="96">
        <f t="shared" si="35"/>
        <v>0</v>
      </c>
    </row>
    <row r="106" spans="2:39" s="97" customFormat="1" ht="39.6" x14ac:dyDescent="0.3">
      <c r="B106" s="79">
        <f t="shared" si="36"/>
        <v>103</v>
      </c>
      <c r="C106" s="79"/>
      <c r="D106" s="80" t="s">
        <v>94</v>
      </c>
      <c r="E106" s="80"/>
      <c r="F106" s="81"/>
      <c r="G106" s="82" t="str">
        <f t="shared" si="39"/>
        <v xml:space="preserve">Группа от QF </v>
      </c>
      <c r="H106" s="83"/>
      <c r="I106" s="83"/>
      <c r="J106" s="83"/>
      <c r="K106" s="127"/>
      <c r="L106" s="84"/>
      <c r="M106" s="85"/>
      <c r="N106" s="85"/>
      <c r="O106" s="86"/>
      <c r="P106" s="80"/>
      <c r="Q106" s="87"/>
      <c r="R106" s="88" t="str">
        <f t="shared" si="40"/>
        <v xml:space="preserve"> </v>
      </c>
      <c r="S106" s="89"/>
      <c r="T106" s="90" t="str">
        <f t="shared" si="41"/>
        <v xml:space="preserve"> </v>
      </c>
      <c r="U106" s="83"/>
      <c r="V106" s="83"/>
      <c r="W106" s="83"/>
      <c r="X106" s="83"/>
      <c r="Y106" s="87" t="s">
        <v>74</v>
      </c>
      <c r="Z106" s="76"/>
      <c r="AA106" s="91">
        <f t="shared" si="29"/>
        <v>0</v>
      </c>
      <c r="AB106" s="88" t="str">
        <f t="shared" si="33"/>
        <v xml:space="preserve"> </v>
      </c>
      <c r="AC106" s="91" t="str">
        <f t="shared" si="30"/>
        <v xml:space="preserve"> </v>
      </c>
      <c r="AD106" s="78"/>
      <c r="AE106" s="78"/>
      <c r="AF106" s="78"/>
      <c r="AH106" s="94" t="str">
        <f t="shared" si="31"/>
        <v>≤60</v>
      </c>
      <c r="AI106" s="94">
        <f t="shared" ca="1" si="32"/>
        <v>50</v>
      </c>
      <c r="AJ106" s="95">
        <f t="shared" si="37"/>
        <v>0</v>
      </c>
      <c r="AK106" s="95">
        <f t="shared" si="38"/>
        <v>0</v>
      </c>
      <c r="AL106" s="96">
        <f t="shared" si="34"/>
        <v>0</v>
      </c>
      <c r="AM106" s="96">
        <f t="shared" si="35"/>
        <v>0</v>
      </c>
    </row>
    <row r="107" spans="2:39" s="97" customFormat="1" ht="39.6" x14ac:dyDescent="0.3">
      <c r="B107" s="79">
        <f t="shared" si="36"/>
        <v>104</v>
      </c>
      <c r="C107" s="79"/>
      <c r="D107" s="80" t="s">
        <v>94</v>
      </c>
      <c r="E107" s="80"/>
      <c r="F107" s="81"/>
      <c r="G107" s="82" t="str">
        <f t="shared" si="39"/>
        <v xml:space="preserve">Группа от QF </v>
      </c>
      <c r="H107" s="83"/>
      <c r="I107" s="83"/>
      <c r="J107" s="83"/>
      <c r="K107" s="127"/>
      <c r="L107" s="84"/>
      <c r="M107" s="85"/>
      <c r="N107" s="85"/>
      <c r="O107" s="86"/>
      <c r="P107" s="80"/>
      <c r="Q107" s="87"/>
      <c r="R107" s="88" t="str">
        <f t="shared" si="40"/>
        <v xml:space="preserve"> </v>
      </c>
      <c r="S107" s="89"/>
      <c r="T107" s="90" t="str">
        <f t="shared" si="41"/>
        <v xml:space="preserve"> </v>
      </c>
      <c r="U107" s="83"/>
      <c r="V107" s="83"/>
      <c r="W107" s="83"/>
      <c r="X107" s="83"/>
      <c r="Y107" s="87" t="s">
        <v>74</v>
      </c>
      <c r="Z107" s="76"/>
      <c r="AA107" s="91">
        <f t="shared" si="29"/>
        <v>0</v>
      </c>
      <c r="AB107" s="88" t="str">
        <f t="shared" si="33"/>
        <v xml:space="preserve"> </v>
      </c>
      <c r="AC107" s="91" t="str">
        <f t="shared" si="30"/>
        <v xml:space="preserve"> </v>
      </c>
      <c r="AD107" s="78"/>
      <c r="AE107" s="78"/>
      <c r="AF107" s="78"/>
      <c r="AH107" s="94" t="str">
        <f t="shared" si="31"/>
        <v>≤60</v>
      </c>
      <c r="AI107" s="94">
        <f t="shared" ca="1" si="32"/>
        <v>33</v>
      </c>
      <c r="AJ107" s="95">
        <f t="shared" si="37"/>
        <v>0</v>
      </c>
      <c r="AK107" s="95">
        <f t="shared" si="38"/>
        <v>0</v>
      </c>
      <c r="AL107" s="96">
        <f t="shared" si="34"/>
        <v>0</v>
      </c>
      <c r="AM107" s="96">
        <f t="shared" si="35"/>
        <v>0</v>
      </c>
    </row>
    <row r="108" spans="2:39" s="97" customFormat="1" ht="39.6" x14ac:dyDescent="0.3">
      <c r="B108" s="79">
        <f t="shared" si="36"/>
        <v>105</v>
      </c>
      <c r="C108" s="79"/>
      <c r="D108" s="80" t="s">
        <v>94</v>
      </c>
      <c r="E108" s="80"/>
      <c r="F108" s="81"/>
      <c r="G108" s="82" t="str">
        <f t="shared" si="39"/>
        <v xml:space="preserve">Группа от QF </v>
      </c>
      <c r="H108" s="83"/>
      <c r="I108" s="83"/>
      <c r="J108" s="83"/>
      <c r="K108" s="127"/>
      <c r="L108" s="84"/>
      <c r="M108" s="85"/>
      <c r="N108" s="85"/>
      <c r="O108" s="86"/>
      <c r="P108" s="80"/>
      <c r="Q108" s="87"/>
      <c r="R108" s="88" t="str">
        <f t="shared" si="40"/>
        <v xml:space="preserve"> </v>
      </c>
      <c r="S108" s="89"/>
      <c r="T108" s="90" t="str">
        <f t="shared" si="41"/>
        <v xml:space="preserve"> </v>
      </c>
      <c r="U108" s="83"/>
      <c r="V108" s="83"/>
      <c r="W108" s="83"/>
      <c r="X108" s="83"/>
      <c r="Y108" s="87" t="s">
        <v>74</v>
      </c>
      <c r="Z108" s="76"/>
      <c r="AA108" s="91">
        <f t="shared" si="29"/>
        <v>0</v>
      </c>
      <c r="AB108" s="88" t="str">
        <f t="shared" si="33"/>
        <v xml:space="preserve"> </v>
      </c>
      <c r="AC108" s="91" t="str">
        <f t="shared" si="30"/>
        <v xml:space="preserve"> </v>
      </c>
      <c r="AD108" s="78"/>
      <c r="AE108" s="78"/>
      <c r="AF108" s="78"/>
      <c r="AH108" s="94" t="str">
        <f t="shared" si="31"/>
        <v>≤60</v>
      </c>
      <c r="AI108" s="94">
        <f t="shared" ca="1" si="32"/>
        <v>43</v>
      </c>
      <c r="AJ108" s="95">
        <f t="shared" si="37"/>
        <v>0</v>
      </c>
      <c r="AK108" s="95">
        <f t="shared" si="38"/>
        <v>0</v>
      </c>
      <c r="AL108" s="96">
        <f t="shared" si="34"/>
        <v>0</v>
      </c>
      <c r="AM108" s="96">
        <f t="shared" si="35"/>
        <v>0</v>
      </c>
    </row>
    <row r="109" spans="2:39" s="97" customFormat="1" ht="39.6" x14ac:dyDescent="0.3">
      <c r="B109" s="79">
        <f t="shared" si="36"/>
        <v>106</v>
      </c>
      <c r="C109" s="79"/>
      <c r="D109" s="80" t="s">
        <v>94</v>
      </c>
      <c r="E109" s="80"/>
      <c r="F109" s="81"/>
      <c r="G109" s="82" t="str">
        <f t="shared" si="39"/>
        <v xml:space="preserve">Группа от QF </v>
      </c>
      <c r="H109" s="83"/>
      <c r="I109" s="83"/>
      <c r="J109" s="83"/>
      <c r="K109" s="127"/>
      <c r="L109" s="84"/>
      <c r="M109" s="85"/>
      <c r="N109" s="85"/>
      <c r="O109" s="86"/>
      <c r="P109" s="80"/>
      <c r="Q109" s="87"/>
      <c r="R109" s="88" t="str">
        <f t="shared" si="40"/>
        <v xml:space="preserve"> </v>
      </c>
      <c r="S109" s="89"/>
      <c r="T109" s="90" t="str">
        <f t="shared" si="41"/>
        <v xml:space="preserve"> </v>
      </c>
      <c r="U109" s="83"/>
      <c r="V109" s="83"/>
      <c r="W109" s="83"/>
      <c r="X109" s="83"/>
      <c r="Y109" s="87" t="s">
        <v>74</v>
      </c>
      <c r="Z109" s="76"/>
      <c r="AA109" s="91">
        <f t="shared" si="29"/>
        <v>0</v>
      </c>
      <c r="AB109" s="88" t="str">
        <f t="shared" si="33"/>
        <v xml:space="preserve"> </v>
      </c>
      <c r="AC109" s="91" t="str">
        <f t="shared" si="30"/>
        <v xml:space="preserve"> </v>
      </c>
      <c r="AD109" s="78"/>
      <c r="AE109" s="78"/>
      <c r="AF109" s="78"/>
      <c r="AH109" s="94" t="str">
        <f t="shared" si="31"/>
        <v>≤60</v>
      </c>
      <c r="AI109" s="94">
        <f t="shared" ca="1" si="32"/>
        <v>48</v>
      </c>
      <c r="AJ109" s="95">
        <f t="shared" si="37"/>
        <v>0</v>
      </c>
      <c r="AK109" s="95">
        <f t="shared" si="38"/>
        <v>0</v>
      </c>
      <c r="AL109" s="96">
        <f t="shared" si="34"/>
        <v>0</v>
      </c>
      <c r="AM109" s="96">
        <f t="shared" si="35"/>
        <v>0</v>
      </c>
    </row>
    <row r="110" spans="2:39" s="97" customFormat="1" ht="39.6" x14ac:dyDescent="0.3">
      <c r="B110" s="79">
        <f t="shared" si="36"/>
        <v>107</v>
      </c>
      <c r="C110" s="79"/>
      <c r="D110" s="80" t="s">
        <v>94</v>
      </c>
      <c r="E110" s="80"/>
      <c r="F110" s="81"/>
      <c r="G110" s="82" t="str">
        <f t="shared" si="39"/>
        <v xml:space="preserve">Группа от QF </v>
      </c>
      <c r="H110" s="83"/>
      <c r="I110" s="83"/>
      <c r="J110" s="83"/>
      <c r="K110" s="127"/>
      <c r="L110" s="84"/>
      <c r="M110" s="85"/>
      <c r="N110" s="85"/>
      <c r="O110" s="86"/>
      <c r="P110" s="80"/>
      <c r="Q110" s="87"/>
      <c r="R110" s="88" t="str">
        <f t="shared" si="40"/>
        <v xml:space="preserve"> </v>
      </c>
      <c r="S110" s="89"/>
      <c r="T110" s="90" t="str">
        <f t="shared" si="41"/>
        <v xml:space="preserve"> </v>
      </c>
      <c r="U110" s="83"/>
      <c r="V110" s="83"/>
      <c r="W110" s="83"/>
      <c r="X110" s="83"/>
      <c r="Y110" s="87" t="s">
        <v>74</v>
      </c>
      <c r="Z110" s="76"/>
      <c r="AA110" s="91">
        <f t="shared" si="29"/>
        <v>0</v>
      </c>
      <c r="AB110" s="88" t="str">
        <f t="shared" si="33"/>
        <v xml:space="preserve"> </v>
      </c>
      <c r="AC110" s="91" t="str">
        <f t="shared" si="30"/>
        <v xml:space="preserve"> </v>
      </c>
      <c r="AD110" s="78"/>
      <c r="AE110" s="78"/>
      <c r="AF110" s="78"/>
      <c r="AH110" s="94" t="str">
        <f t="shared" si="31"/>
        <v>≤60</v>
      </c>
      <c r="AI110" s="94">
        <f t="shared" ca="1" si="32"/>
        <v>49</v>
      </c>
      <c r="AJ110" s="95">
        <f t="shared" si="37"/>
        <v>0</v>
      </c>
      <c r="AK110" s="95">
        <f t="shared" si="38"/>
        <v>0</v>
      </c>
      <c r="AL110" s="96">
        <f t="shared" si="34"/>
        <v>0</v>
      </c>
      <c r="AM110" s="96">
        <f t="shared" si="35"/>
        <v>0</v>
      </c>
    </row>
    <row r="111" spans="2:39" s="97" customFormat="1" ht="39.6" x14ac:dyDescent="0.3">
      <c r="B111" s="79">
        <f t="shared" si="36"/>
        <v>108</v>
      </c>
      <c r="C111" s="79"/>
      <c r="D111" s="80" t="s">
        <v>94</v>
      </c>
      <c r="E111" s="80"/>
      <c r="F111" s="81"/>
      <c r="G111" s="82" t="str">
        <f t="shared" si="39"/>
        <v xml:space="preserve">Группа от QF </v>
      </c>
      <c r="H111" s="83"/>
      <c r="I111" s="83"/>
      <c r="J111" s="83"/>
      <c r="K111" s="127"/>
      <c r="L111" s="84"/>
      <c r="M111" s="85"/>
      <c r="N111" s="85"/>
      <c r="O111" s="86"/>
      <c r="P111" s="80"/>
      <c r="Q111" s="87"/>
      <c r="R111" s="88" t="str">
        <f t="shared" si="40"/>
        <v xml:space="preserve"> </v>
      </c>
      <c r="S111" s="89"/>
      <c r="T111" s="90" t="str">
        <f t="shared" si="41"/>
        <v xml:space="preserve"> </v>
      </c>
      <c r="U111" s="83"/>
      <c r="V111" s="83"/>
      <c r="W111" s="83"/>
      <c r="X111" s="83"/>
      <c r="Y111" s="87" t="s">
        <v>74</v>
      </c>
      <c r="Z111" s="76"/>
      <c r="AA111" s="91">
        <f t="shared" si="29"/>
        <v>0</v>
      </c>
      <c r="AB111" s="88" t="str">
        <f t="shared" si="33"/>
        <v xml:space="preserve"> </v>
      </c>
      <c r="AC111" s="91" t="str">
        <f t="shared" si="30"/>
        <v xml:space="preserve"> </v>
      </c>
      <c r="AD111" s="78"/>
      <c r="AE111" s="78"/>
      <c r="AF111" s="78"/>
      <c r="AH111" s="94" t="str">
        <f t="shared" si="31"/>
        <v>≤60</v>
      </c>
      <c r="AI111" s="94">
        <f t="shared" ca="1" si="32"/>
        <v>34</v>
      </c>
      <c r="AJ111" s="95">
        <f t="shared" si="37"/>
        <v>0</v>
      </c>
      <c r="AK111" s="95">
        <f t="shared" si="38"/>
        <v>0</v>
      </c>
      <c r="AL111" s="96">
        <f t="shared" si="34"/>
        <v>0</v>
      </c>
      <c r="AM111" s="96">
        <f t="shared" si="35"/>
        <v>0</v>
      </c>
    </row>
    <row r="112" spans="2:39" s="97" customFormat="1" ht="39.6" x14ac:dyDescent="0.3">
      <c r="B112" s="79">
        <f t="shared" si="36"/>
        <v>109</v>
      </c>
      <c r="C112" s="79"/>
      <c r="D112" s="80" t="s">
        <v>94</v>
      </c>
      <c r="E112" s="80"/>
      <c r="F112" s="81"/>
      <c r="G112" s="82" t="str">
        <f t="shared" si="39"/>
        <v xml:space="preserve">Группа от QF </v>
      </c>
      <c r="H112" s="83"/>
      <c r="I112" s="83"/>
      <c r="J112" s="83"/>
      <c r="K112" s="127"/>
      <c r="L112" s="84"/>
      <c r="M112" s="85"/>
      <c r="N112" s="85"/>
      <c r="O112" s="86"/>
      <c r="P112" s="80"/>
      <c r="Q112" s="87"/>
      <c r="R112" s="88" t="str">
        <f t="shared" si="40"/>
        <v xml:space="preserve"> </v>
      </c>
      <c r="S112" s="89"/>
      <c r="T112" s="90" t="str">
        <f t="shared" si="41"/>
        <v xml:space="preserve"> </v>
      </c>
      <c r="U112" s="83"/>
      <c r="V112" s="83"/>
      <c r="W112" s="83"/>
      <c r="X112" s="83"/>
      <c r="Y112" s="87" t="s">
        <v>74</v>
      </c>
      <c r="Z112" s="76"/>
      <c r="AA112" s="91">
        <f t="shared" si="29"/>
        <v>0</v>
      </c>
      <c r="AB112" s="88" t="str">
        <f t="shared" si="33"/>
        <v xml:space="preserve"> </v>
      </c>
      <c r="AC112" s="91" t="str">
        <f t="shared" si="30"/>
        <v xml:space="preserve"> </v>
      </c>
      <c r="AD112" s="78"/>
      <c r="AE112" s="78"/>
      <c r="AF112" s="78"/>
      <c r="AH112" s="94" t="str">
        <f t="shared" si="31"/>
        <v>≤60</v>
      </c>
      <c r="AI112" s="94">
        <f t="shared" ca="1" si="32"/>
        <v>20</v>
      </c>
      <c r="AJ112" s="95">
        <f t="shared" si="37"/>
        <v>0</v>
      </c>
      <c r="AK112" s="95">
        <f t="shared" si="38"/>
        <v>0</v>
      </c>
      <c r="AL112" s="96">
        <f t="shared" si="34"/>
        <v>0</v>
      </c>
      <c r="AM112" s="96">
        <f t="shared" si="35"/>
        <v>0</v>
      </c>
    </row>
    <row r="113" spans="2:39" s="97" customFormat="1" ht="39.6" x14ac:dyDescent="0.3">
      <c r="B113" s="79">
        <f t="shared" si="36"/>
        <v>110</v>
      </c>
      <c r="C113" s="79"/>
      <c r="D113" s="80" t="s">
        <v>94</v>
      </c>
      <c r="E113" s="80"/>
      <c r="F113" s="81"/>
      <c r="G113" s="82" t="str">
        <f t="shared" si="39"/>
        <v xml:space="preserve">Группа от QF </v>
      </c>
      <c r="H113" s="83"/>
      <c r="I113" s="83"/>
      <c r="J113" s="83"/>
      <c r="K113" s="127"/>
      <c r="L113" s="84"/>
      <c r="M113" s="85"/>
      <c r="N113" s="85"/>
      <c r="O113" s="86"/>
      <c r="P113" s="80"/>
      <c r="Q113" s="87"/>
      <c r="R113" s="88" t="str">
        <f t="shared" si="40"/>
        <v xml:space="preserve"> </v>
      </c>
      <c r="S113" s="89"/>
      <c r="T113" s="90" t="str">
        <f t="shared" si="41"/>
        <v xml:space="preserve"> </v>
      </c>
      <c r="U113" s="83"/>
      <c r="V113" s="83"/>
      <c r="W113" s="83"/>
      <c r="X113" s="83"/>
      <c r="Y113" s="87" t="s">
        <v>74</v>
      </c>
      <c r="Z113" s="76"/>
      <c r="AA113" s="91">
        <f t="shared" si="29"/>
        <v>0</v>
      </c>
      <c r="AB113" s="88" t="str">
        <f t="shared" si="33"/>
        <v xml:space="preserve"> </v>
      </c>
      <c r="AC113" s="91" t="str">
        <f t="shared" si="30"/>
        <v xml:space="preserve"> </v>
      </c>
      <c r="AD113" s="78"/>
      <c r="AE113" s="78"/>
      <c r="AF113" s="78"/>
      <c r="AH113" s="94" t="str">
        <f t="shared" si="31"/>
        <v>≤60</v>
      </c>
      <c r="AI113" s="94">
        <f t="shared" ca="1" si="32"/>
        <v>46</v>
      </c>
      <c r="AJ113" s="95">
        <f t="shared" si="37"/>
        <v>0</v>
      </c>
      <c r="AK113" s="95">
        <f t="shared" si="38"/>
        <v>0</v>
      </c>
      <c r="AL113" s="96">
        <f t="shared" si="34"/>
        <v>0</v>
      </c>
      <c r="AM113" s="96">
        <f t="shared" si="35"/>
        <v>0</v>
      </c>
    </row>
    <row r="114" spans="2:39" s="97" customFormat="1" ht="39.6" x14ac:dyDescent="0.3">
      <c r="B114" s="79">
        <f t="shared" si="36"/>
        <v>111</v>
      </c>
      <c r="C114" s="79"/>
      <c r="D114" s="80" t="s">
        <v>94</v>
      </c>
      <c r="E114" s="80"/>
      <c r="F114" s="81"/>
      <c r="G114" s="82" t="str">
        <f t="shared" si="39"/>
        <v xml:space="preserve">Группа от QF </v>
      </c>
      <c r="H114" s="83"/>
      <c r="I114" s="83"/>
      <c r="J114" s="83"/>
      <c r="K114" s="127"/>
      <c r="L114" s="84"/>
      <c r="M114" s="85"/>
      <c r="N114" s="85"/>
      <c r="O114" s="86"/>
      <c r="P114" s="80"/>
      <c r="Q114" s="87"/>
      <c r="R114" s="88" t="str">
        <f t="shared" si="40"/>
        <v xml:space="preserve"> </v>
      </c>
      <c r="S114" s="89"/>
      <c r="T114" s="90" t="str">
        <f t="shared" si="41"/>
        <v xml:space="preserve"> </v>
      </c>
      <c r="U114" s="83"/>
      <c r="V114" s="83"/>
      <c r="W114" s="83"/>
      <c r="X114" s="83"/>
      <c r="Y114" s="87" t="s">
        <v>74</v>
      </c>
      <c r="Z114" s="76"/>
      <c r="AA114" s="91">
        <f t="shared" si="29"/>
        <v>0</v>
      </c>
      <c r="AB114" s="88" t="str">
        <f t="shared" si="33"/>
        <v xml:space="preserve"> </v>
      </c>
      <c r="AC114" s="91" t="str">
        <f t="shared" si="30"/>
        <v xml:space="preserve"> </v>
      </c>
      <c r="AD114" s="78"/>
      <c r="AE114" s="78"/>
      <c r="AF114" s="78"/>
      <c r="AH114" s="94" t="str">
        <f t="shared" si="31"/>
        <v>≤60</v>
      </c>
      <c r="AI114" s="94">
        <f t="shared" ca="1" si="32"/>
        <v>22</v>
      </c>
      <c r="AJ114" s="95">
        <f t="shared" si="37"/>
        <v>0</v>
      </c>
      <c r="AK114" s="95">
        <f t="shared" si="38"/>
        <v>0</v>
      </c>
      <c r="AL114" s="96">
        <f t="shared" si="34"/>
        <v>0</v>
      </c>
      <c r="AM114" s="96">
        <f t="shared" si="35"/>
        <v>0</v>
      </c>
    </row>
    <row r="115" spans="2:39" s="97" customFormat="1" ht="39.6" x14ac:dyDescent="0.3">
      <c r="B115" s="79">
        <f t="shared" si="36"/>
        <v>112</v>
      </c>
      <c r="C115" s="79"/>
      <c r="D115" s="80" t="s">
        <v>94</v>
      </c>
      <c r="E115" s="80"/>
      <c r="F115" s="81"/>
      <c r="G115" s="82" t="str">
        <f t="shared" si="39"/>
        <v xml:space="preserve">Группа от QF </v>
      </c>
      <c r="H115" s="83"/>
      <c r="I115" s="83"/>
      <c r="J115" s="83"/>
      <c r="K115" s="127"/>
      <c r="L115" s="84"/>
      <c r="M115" s="85"/>
      <c r="N115" s="85"/>
      <c r="O115" s="86"/>
      <c r="P115" s="80"/>
      <c r="Q115" s="87"/>
      <c r="R115" s="88" t="str">
        <f t="shared" si="40"/>
        <v xml:space="preserve"> </v>
      </c>
      <c r="S115" s="89"/>
      <c r="T115" s="90" t="str">
        <f t="shared" si="41"/>
        <v xml:space="preserve"> </v>
      </c>
      <c r="U115" s="83"/>
      <c r="V115" s="83"/>
      <c r="W115" s="83"/>
      <c r="X115" s="83"/>
      <c r="Y115" s="87" t="s">
        <v>74</v>
      </c>
      <c r="Z115" s="76"/>
      <c r="AA115" s="91">
        <f t="shared" si="29"/>
        <v>0</v>
      </c>
      <c r="AB115" s="88" t="str">
        <f t="shared" si="33"/>
        <v xml:space="preserve"> </v>
      </c>
      <c r="AC115" s="91" t="str">
        <f t="shared" si="30"/>
        <v xml:space="preserve"> </v>
      </c>
      <c r="AD115" s="78"/>
      <c r="AE115" s="78"/>
      <c r="AF115" s="78"/>
      <c r="AH115" s="94" t="str">
        <f t="shared" si="31"/>
        <v>≤60</v>
      </c>
      <c r="AI115" s="94">
        <f t="shared" ca="1" si="32"/>
        <v>42</v>
      </c>
      <c r="AJ115" s="95">
        <f t="shared" si="37"/>
        <v>0</v>
      </c>
      <c r="AK115" s="95">
        <f t="shared" si="38"/>
        <v>0</v>
      </c>
      <c r="AL115" s="96">
        <f t="shared" si="34"/>
        <v>0</v>
      </c>
      <c r="AM115" s="96">
        <f t="shared" si="35"/>
        <v>0</v>
      </c>
    </row>
    <row r="116" spans="2:39" s="97" customFormat="1" ht="39.6" x14ac:dyDescent="0.3">
      <c r="B116" s="79">
        <f t="shared" si="36"/>
        <v>113</v>
      </c>
      <c r="C116" s="79"/>
      <c r="D116" s="80" t="s">
        <v>94</v>
      </c>
      <c r="E116" s="80"/>
      <c r="F116" s="81"/>
      <c r="G116" s="82" t="str">
        <f t="shared" si="39"/>
        <v xml:space="preserve">Группа от QF </v>
      </c>
      <c r="H116" s="83"/>
      <c r="I116" s="83"/>
      <c r="J116" s="83"/>
      <c r="K116" s="127"/>
      <c r="L116" s="84"/>
      <c r="M116" s="85"/>
      <c r="N116" s="85"/>
      <c r="O116" s="86"/>
      <c r="P116" s="80"/>
      <c r="Q116" s="87"/>
      <c r="R116" s="88" t="str">
        <f t="shared" si="40"/>
        <v xml:space="preserve"> </v>
      </c>
      <c r="S116" s="89"/>
      <c r="T116" s="90" t="str">
        <f t="shared" si="41"/>
        <v xml:space="preserve"> </v>
      </c>
      <c r="U116" s="83"/>
      <c r="V116" s="83"/>
      <c r="W116" s="83"/>
      <c r="X116" s="83"/>
      <c r="Y116" s="87" t="s">
        <v>74</v>
      </c>
      <c r="Z116" s="76"/>
      <c r="AA116" s="91">
        <f t="shared" si="29"/>
        <v>0</v>
      </c>
      <c r="AB116" s="88" t="str">
        <f t="shared" si="33"/>
        <v xml:space="preserve"> </v>
      </c>
      <c r="AC116" s="91" t="str">
        <f t="shared" si="30"/>
        <v xml:space="preserve"> </v>
      </c>
      <c r="AD116" s="78"/>
      <c r="AE116" s="78"/>
      <c r="AF116" s="78"/>
      <c r="AH116" s="94" t="str">
        <f t="shared" si="31"/>
        <v>≤60</v>
      </c>
      <c r="AI116" s="94">
        <f t="shared" ca="1" si="32"/>
        <v>22</v>
      </c>
      <c r="AJ116" s="95">
        <f t="shared" si="37"/>
        <v>0</v>
      </c>
      <c r="AK116" s="95">
        <f t="shared" si="38"/>
        <v>0</v>
      </c>
      <c r="AL116" s="96">
        <f t="shared" si="34"/>
        <v>0</v>
      </c>
      <c r="AM116" s="96">
        <f t="shared" si="35"/>
        <v>0</v>
      </c>
    </row>
    <row r="117" spans="2:39" s="97" customFormat="1" ht="39.6" x14ac:dyDescent="0.3">
      <c r="B117" s="79">
        <f t="shared" si="36"/>
        <v>114</v>
      </c>
      <c r="C117" s="79"/>
      <c r="D117" s="80" t="s">
        <v>94</v>
      </c>
      <c r="E117" s="80"/>
      <c r="F117" s="81"/>
      <c r="G117" s="82" t="str">
        <f t="shared" si="39"/>
        <v xml:space="preserve">Группа от QF </v>
      </c>
      <c r="H117" s="83"/>
      <c r="I117" s="83"/>
      <c r="J117" s="83"/>
      <c r="K117" s="127"/>
      <c r="L117" s="84"/>
      <c r="M117" s="85"/>
      <c r="N117" s="85"/>
      <c r="O117" s="86"/>
      <c r="P117" s="80"/>
      <c r="Q117" s="87"/>
      <c r="R117" s="88" t="str">
        <f t="shared" si="40"/>
        <v xml:space="preserve"> </v>
      </c>
      <c r="S117" s="89"/>
      <c r="T117" s="90" t="str">
        <f t="shared" si="41"/>
        <v xml:space="preserve"> </v>
      </c>
      <c r="U117" s="83"/>
      <c r="V117" s="83"/>
      <c r="W117" s="83"/>
      <c r="X117" s="83"/>
      <c r="Y117" s="87" t="s">
        <v>74</v>
      </c>
      <c r="Z117" s="76"/>
      <c r="AA117" s="91">
        <f t="shared" si="29"/>
        <v>0</v>
      </c>
      <c r="AB117" s="88" t="str">
        <f t="shared" si="33"/>
        <v xml:space="preserve"> </v>
      </c>
      <c r="AC117" s="91" t="str">
        <f t="shared" si="30"/>
        <v xml:space="preserve"> </v>
      </c>
      <c r="AD117" s="78"/>
      <c r="AE117" s="78"/>
      <c r="AF117" s="78"/>
      <c r="AH117" s="94" t="str">
        <f t="shared" si="31"/>
        <v>≤60</v>
      </c>
      <c r="AI117" s="94">
        <f t="shared" ca="1" si="32"/>
        <v>46</v>
      </c>
      <c r="AJ117" s="95">
        <f t="shared" si="37"/>
        <v>0</v>
      </c>
      <c r="AK117" s="95">
        <f t="shared" si="38"/>
        <v>0</v>
      </c>
      <c r="AL117" s="96">
        <f t="shared" si="34"/>
        <v>0</v>
      </c>
      <c r="AM117" s="96">
        <f t="shared" si="35"/>
        <v>0</v>
      </c>
    </row>
    <row r="118" spans="2:39" s="97" customFormat="1" ht="39.6" x14ac:dyDescent="0.3">
      <c r="B118" s="79">
        <f t="shared" si="36"/>
        <v>115</v>
      </c>
      <c r="C118" s="79"/>
      <c r="D118" s="80" t="s">
        <v>94</v>
      </c>
      <c r="E118" s="80"/>
      <c r="F118" s="81"/>
      <c r="G118" s="82" t="str">
        <f t="shared" si="39"/>
        <v xml:space="preserve">Группа от QF </v>
      </c>
      <c r="H118" s="83"/>
      <c r="I118" s="83"/>
      <c r="J118" s="83"/>
      <c r="K118" s="127"/>
      <c r="L118" s="84"/>
      <c r="M118" s="85"/>
      <c r="N118" s="85"/>
      <c r="O118" s="86"/>
      <c r="P118" s="80"/>
      <c r="Q118" s="87"/>
      <c r="R118" s="88" t="str">
        <f t="shared" si="40"/>
        <v xml:space="preserve"> </v>
      </c>
      <c r="S118" s="89"/>
      <c r="T118" s="90" t="str">
        <f t="shared" si="41"/>
        <v xml:space="preserve"> </v>
      </c>
      <c r="U118" s="83"/>
      <c r="V118" s="83"/>
      <c r="W118" s="83"/>
      <c r="X118" s="83"/>
      <c r="Y118" s="87" t="s">
        <v>74</v>
      </c>
      <c r="Z118" s="76"/>
      <c r="AA118" s="91">
        <f t="shared" si="29"/>
        <v>0</v>
      </c>
      <c r="AB118" s="88" t="str">
        <f t="shared" si="33"/>
        <v xml:space="preserve"> </v>
      </c>
      <c r="AC118" s="91" t="str">
        <f t="shared" si="30"/>
        <v xml:space="preserve"> </v>
      </c>
      <c r="AD118" s="78"/>
      <c r="AE118" s="78"/>
      <c r="AF118" s="78"/>
      <c r="AH118" s="94" t="str">
        <f t="shared" si="31"/>
        <v>≤60</v>
      </c>
      <c r="AI118" s="94">
        <f t="shared" ca="1" si="32"/>
        <v>31</v>
      </c>
      <c r="AJ118" s="95">
        <f t="shared" si="37"/>
        <v>0</v>
      </c>
      <c r="AK118" s="95">
        <f t="shared" si="38"/>
        <v>0</v>
      </c>
      <c r="AL118" s="96">
        <f t="shared" si="34"/>
        <v>0</v>
      </c>
      <c r="AM118" s="96">
        <f t="shared" si="35"/>
        <v>0</v>
      </c>
    </row>
    <row r="119" spans="2:39" s="97" customFormat="1" ht="39.6" x14ac:dyDescent="0.3">
      <c r="B119" s="79">
        <f t="shared" si="36"/>
        <v>116</v>
      </c>
      <c r="C119" s="79"/>
      <c r="D119" s="80" t="s">
        <v>94</v>
      </c>
      <c r="E119" s="80"/>
      <c r="F119" s="81"/>
      <c r="G119" s="82" t="str">
        <f t="shared" si="39"/>
        <v xml:space="preserve">Группа от QF </v>
      </c>
      <c r="H119" s="83"/>
      <c r="I119" s="83"/>
      <c r="J119" s="83"/>
      <c r="K119" s="127"/>
      <c r="L119" s="84"/>
      <c r="M119" s="85"/>
      <c r="N119" s="85"/>
      <c r="O119" s="86"/>
      <c r="P119" s="80"/>
      <c r="Q119" s="87"/>
      <c r="R119" s="88" t="str">
        <f t="shared" si="40"/>
        <v xml:space="preserve"> </v>
      </c>
      <c r="S119" s="89"/>
      <c r="T119" s="90" t="str">
        <f t="shared" si="41"/>
        <v xml:space="preserve"> </v>
      </c>
      <c r="U119" s="83"/>
      <c r="V119" s="83"/>
      <c r="W119" s="83"/>
      <c r="X119" s="83"/>
      <c r="Y119" s="87" t="s">
        <v>74</v>
      </c>
      <c r="Z119" s="76"/>
      <c r="AA119" s="91">
        <f t="shared" si="29"/>
        <v>0</v>
      </c>
      <c r="AB119" s="88" t="str">
        <f t="shared" si="33"/>
        <v xml:space="preserve"> </v>
      </c>
      <c r="AC119" s="91" t="str">
        <f t="shared" si="30"/>
        <v xml:space="preserve"> </v>
      </c>
      <c r="AD119" s="78"/>
      <c r="AE119" s="78"/>
      <c r="AF119" s="78"/>
      <c r="AH119" s="94" t="str">
        <f t="shared" si="31"/>
        <v>≤60</v>
      </c>
      <c r="AI119" s="94">
        <f t="shared" ca="1" si="32"/>
        <v>37</v>
      </c>
      <c r="AJ119" s="95">
        <f t="shared" si="37"/>
        <v>0</v>
      </c>
      <c r="AK119" s="95">
        <f t="shared" si="38"/>
        <v>0</v>
      </c>
      <c r="AL119" s="96">
        <f t="shared" si="34"/>
        <v>0</v>
      </c>
      <c r="AM119" s="96">
        <f t="shared" si="35"/>
        <v>0</v>
      </c>
    </row>
    <row r="120" spans="2:39" s="97" customFormat="1" ht="39.6" x14ac:dyDescent="0.3">
      <c r="B120" s="79">
        <f t="shared" si="36"/>
        <v>117</v>
      </c>
      <c r="C120" s="79"/>
      <c r="D120" s="80" t="s">
        <v>94</v>
      </c>
      <c r="E120" s="80"/>
      <c r="F120" s="81"/>
      <c r="G120" s="82" t="str">
        <f t="shared" si="39"/>
        <v xml:space="preserve">Группа от QF </v>
      </c>
      <c r="H120" s="83"/>
      <c r="I120" s="83"/>
      <c r="J120" s="83"/>
      <c r="K120" s="127"/>
      <c r="L120" s="84"/>
      <c r="M120" s="85"/>
      <c r="N120" s="85"/>
      <c r="O120" s="86"/>
      <c r="P120" s="80"/>
      <c r="Q120" s="87"/>
      <c r="R120" s="88" t="str">
        <f t="shared" si="40"/>
        <v xml:space="preserve"> </v>
      </c>
      <c r="S120" s="89"/>
      <c r="T120" s="90" t="str">
        <f t="shared" si="41"/>
        <v xml:space="preserve"> </v>
      </c>
      <c r="U120" s="83"/>
      <c r="V120" s="83"/>
      <c r="W120" s="83"/>
      <c r="X120" s="83"/>
      <c r="Y120" s="87" t="s">
        <v>74</v>
      </c>
      <c r="Z120" s="76"/>
      <c r="AA120" s="91">
        <f t="shared" si="29"/>
        <v>0</v>
      </c>
      <c r="AB120" s="88" t="str">
        <f t="shared" si="33"/>
        <v xml:space="preserve"> </v>
      </c>
      <c r="AC120" s="91" t="str">
        <f t="shared" si="30"/>
        <v xml:space="preserve"> </v>
      </c>
      <c r="AD120" s="78"/>
      <c r="AE120" s="78"/>
      <c r="AF120" s="78"/>
      <c r="AH120" s="94" t="str">
        <f t="shared" si="31"/>
        <v>≤60</v>
      </c>
      <c r="AI120" s="94">
        <f t="shared" ca="1" si="32"/>
        <v>34</v>
      </c>
      <c r="AJ120" s="95">
        <f t="shared" si="37"/>
        <v>0</v>
      </c>
      <c r="AK120" s="95">
        <f t="shared" si="38"/>
        <v>0</v>
      </c>
      <c r="AL120" s="96">
        <f t="shared" si="34"/>
        <v>0</v>
      </c>
      <c r="AM120" s="96">
        <f t="shared" si="35"/>
        <v>0</v>
      </c>
    </row>
    <row r="121" spans="2:39" s="97" customFormat="1" ht="39.6" x14ac:dyDescent="0.3">
      <c r="B121" s="79">
        <f t="shared" si="36"/>
        <v>118</v>
      </c>
      <c r="C121" s="79"/>
      <c r="D121" s="80" t="s">
        <v>94</v>
      </c>
      <c r="E121" s="80"/>
      <c r="F121" s="81"/>
      <c r="G121" s="82" t="str">
        <f t="shared" si="39"/>
        <v xml:space="preserve">Группа от QF </v>
      </c>
      <c r="H121" s="83"/>
      <c r="I121" s="83"/>
      <c r="J121" s="83"/>
      <c r="K121" s="127"/>
      <c r="L121" s="84"/>
      <c r="M121" s="85"/>
      <c r="N121" s="85"/>
      <c r="O121" s="86"/>
      <c r="P121" s="80"/>
      <c r="Q121" s="87"/>
      <c r="R121" s="88" t="str">
        <f t="shared" si="40"/>
        <v xml:space="preserve"> </v>
      </c>
      <c r="S121" s="89"/>
      <c r="T121" s="90" t="str">
        <f t="shared" si="41"/>
        <v xml:space="preserve"> </v>
      </c>
      <c r="U121" s="83"/>
      <c r="V121" s="83"/>
      <c r="W121" s="83"/>
      <c r="X121" s="83"/>
      <c r="Y121" s="87" t="s">
        <v>74</v>
      </c>
      <c r="Z121" s="76"/>
      <c r="AA121" s="91">
        <f t="shared" si="29"/>
        <v>0</v>
      </c>
      <c r="AB121" s="88" t="str">
        <f t="shared" si="33"/>
        <v xml:space="preserve"> </v>
      </c>
      <c r="AC121" s="91" t="str">
        <f t="shared" si="30"/>
        <v xml:space="preserve"> </v>
      </c>
      <c r="AD121" s="78"/>
      <c r="AE121" s="78"/>
      <c r="AF121" s="78"/>
      <c r="AH121" s="94" t="str">
        <f t="shared" si="31"/>
        <v>≤60</v>
      </c>
      <c r="AI121" s="94">
        <f t="shared" ca="1" si="32"/>
        <v>20</v>
      </c>
      <c r="AJ121" s="95">
        <f t="shared" si="37"/>
        <v>0</v>
      </c>
      <c r="AK121" s="95">
        <f t="shared" si="38"/>
        <v>0</v>
      </c>
      <c r="AL121" s="96">
        <f t="shared" si="34"/>
        <v>0</v>
      </c>
      <c r="AM121" s="96">
        <f t="shared" si="35"/>
        <v>0</v>
      </c>
    </row>
    <row r="122" spans="2:39" s="97" customFormat="1" ht="39.6" x14ac:dyDescent="0.3">
      <c r="B122" s="79">
        <f t="shared" si="36"/>
        <v>119</v>
      </c>
      <c r="C122" s="79"/>
      <c r="D122" s="80" t="s">
        <v>94</v>
      </c>
      <c r="E122" s="80"/>
      <c r="F122" s="81"/>
      <c r="G122" s="82" t="str">
        <f t="shared" si="39"/>
        <v xml:space="preserve">Группа от QF </v>
      </c>
      <c r="H122" s="83"/>
      <c r="I122" s="83"/>
      <c r="J122" s="83"/>
      <c r="K122" s="127"/>
      <c r="L122" s="84"/>
      <c r="M122" s="85"/>
      <c r="N122" s="85"/>
      <c r="O122" s="86"/>
      <c r="P122" s="80"/>
      <c r="Q122" s="87"/>
      <c r="R122" s="88" t="str">
        <f t="shared" si="40"/>
        <v xml:space="preserve"> </v>
      </c>
      <c r="S122" s="89"/>
      <c r="T122" s="90" t="str">
        <f t="shared" si="41"/>
        <v xml:space="preserve"> </v>
      </c>
      <c r="U122" s="83"/>
      <c r="V122" s="83"/>
      <c r="W122" s="83"/>
      <c r="X122" s="83"/>
      <c r="Y122" s="87" t="s">
        <v>74</v>
      </c>
      <c r="Z122" s="76"/>
      <c r="AA122" s="91">
        <f t="shared" si="29"/>
        <v>0</v>
      </c>
      <c r="AB122" s="88" t="str">
        <f t="shared" si="33"/>
        <v xml:space="preserve"> </v>
      </c>
      <c r="AC122" s="91" t="str">
        <f t="shared" si="30"/>
        <v xml:space="preserve"> </v>
      </c>
      <c r="AD122" s="78"/>
      <c r="AE122" s="78"/>
      <c r="AF122" s="78"/>
      <c r="AH122" s="94" t="str">
        <f t="shared" si="31"/>
        <v>≤60</v>
      </c>
      <c r="AI122" s="94">
        <f t="shared" ca="1" si="32"/>
        <v>41</v>
      </c>
      <c r="AJ122" s="95">
        <f t="shared" si="37"/>
        <v>0</v>
      </c>
      <c r="AK122" s="95">
        <f t="shared" si="38"/>
        <v>0</v>
      </c>
      <c r="AL122" s="96">
        <f t="shared" si="34"/>
        <v>0</v>
      </c>
      <c r="AM122" s="96">
        <f t="shared" si="35"/>
        <v>0</v>
      </c>
    </row>
    <row r="123" spans="2:39" s="97" customFormat="1" ht="39.6" x14ac:dyDescent="0.3">
      <c r="B123" s="79">
        <f t="shared" si="36"/>
        <v>120</v>
      </c>
      <c r="C123" s="79"/>
      <c r="D123" s="80" t="s">
        <v>94</v>
      </c>
      <c r="E123" s="80"/>
      <c r="F123" s="81"/>
      <c r="G123" s="82" t="str">
        <f t="shared" si="39"/>
        <v xml:space="preserve">Группа от QF </v>
      </c>
      <c r="H123" s="83"/>
      <c r="I123" s="83"/>
      <c r="J123" s="83"/>
      <c r="K123" s="127"/>
      <c r="L123" s="84"/>
      <c r="M123" s="85"/>
      <c r="N123" s="85"/>
      <c r="O123" s="86"/>
      <c r="P123" s="80"/>
      <c r="Q123" s="87"/>
      <c r="R123" s="88" t="str">
        <f t="shared" ref="R123:R149" si="42">IF(AA123=0," ","-")</f>
        <v xml:space="preserve"> </v>
      </c>
      <c r="S123" s="89"/>
      <c r="T123" s="90" t="str">
        <f t="shared" ref="T123:T149" si="43">IF(AA123=0," ","-")</f>
        <v xml:space="preserve"> </v>
      </c>
      <c r="U123" s="83"/>
      <c r="V123" s="83"/>
      <c r="W123" s="83"/>
      <c r="X123" s="83"/>
      <c r="Y123" s="87" t="s">
        <v>74</v>
      </c>
      <c r="Z123" s="76"/>
      <c r="AA123" s="91">
        <f t="shared" si="29"/>
        <v>0</v>
      </c>
      <c r="AB123" s="88" t="str">
        <f t="shared" ref="AB123:AB149" si="44">IF(AA123=0," ","-")</f>
        <v xml:space="preserve"> </v>
      </c>
      <c r="AC123" s="91" t="str">
        <f t="shared" si="30"/>
        <v xml:space="preserve"> </v>
      </c>
      <c r="AD123" s="78"/>
      <c r="AE123" s="78"/>
      <c r="AF123" s="78"/>
      <c r="AH123" s="94" t="str">
        <f t="shared" si="31"/>
        <v>≤60</v>
      </c>
      <c r="AI123" s="94">
        <f t="shared" ca="1" si="32"/>
        <v>49</v>
      </c>
      <c r="AJ123" s="95">
        <f t="shared" si="37"/>
        <v>0</v>
      </c>
      <c r="AK123" s="95">
        <f t="shared" si="38"/>
        <v>0</v>
      </c>
      <c r="AL123" s="96">
        <f t="shared" si="34"/>
        <v>0</v>
      </c>
      <c r="AM123" s="96">
        <f t="shared" si="35"/>
        <v>0</v>
      </c>
    </row>
    <row r="124" spans="2:39" s="97" customFormat="1" ht="39.6" x14ac:dyDescent="0.3">
      <c r="B124" s="79">
        <f t="shared" si="36"/>
        <v>121</v>
      </c>
      <c r="C124" s="79"/>
      <c r="D124" s="80" t="s">
        <v>94</v>
      </c>
      <c r="E124" s="80"/>
      <c r="F124" s="81"/>
      <c r="G124" s="82" t="str">
        <f t="shared" si="39"/>
        <v xml:space="preserve">Группа от QF </v>
      </c>
      <c r="H124" s="83"/>
      <c r="I124" s="83"/>
      <c r="J124" s="83"/>
      <c r="K124" s="127"/>
      <c r="L124" s="84"/>
      <c r="M124" s="85"/>
      <c r="N124" s="85"/>
      <c r="O124" s="86"/>
      <c r="P124" s="80"/>
      <c r="Q124" s="87"/>
      <c r="R124" s="88" t="str">
        <f t="shared" si="42"/>
        <v xml:space="preserve"> </v>
      </c>
      <c r="S124" s="89"/>
      <c r="T124" s="90" t="str">
        <f t="shared" si="43"/>
        <v xml:space="preserve"> </v>
      </c>
      <c r="U124" s="83"/>
      <c r="V124" s="83"/>
      <c r="W124" s="83"/>
      <c r="X124" s="83"/>
      <c r="Y124" s="87" t="s">
        <v>74</v>
      </c>
      <c r="Z124" s="76"/>
      <c r="AA124" s="91">
        <f t="shared" si="29"/>
        <v>0</v>
      </c>
      <c r="AB124" s="88" t="str">
        <f t="shared" si="44"/>
        <v xml:space="preserve"> </v>
      </c>
      <c r="AC124" s="91" t="str">
        <f t="shared" si="30"/>
        <v xml:space="preserve"> </v>
      </c>
      <c r="AD124" s="78"/>
      <c r="AE124" s="78"/>
      <c r="AF124" s="78"/>
      <c r="AH124" s="94" t="str">
        <f t="shared" si="31"/>
        <v>≤60</v>
      </c>
      <c r="AI124" s="94">
        <f t="shared" ca="1" si="32"/>
        <v>37</v>
      </c>
      <c r="AJ124" s="95">
        <f t="shared" si="37"/>
        <v>0</v>
      </c>
      <c r="AK124" s="95">
        <f t="shared" si="38"/>
        <v>0</v>
      </c>
      <c r="AL124" s="96">
        <f t="shared" si="34"/>
        <v>0</v>
      </c>
      <c r="AM124" s="96">
        <f t="shared" si="35"/>
        <v>0</v>
      </c>
    </row>
    <row r="125" spans="2:39" s="97" customFormat="1" ht="39.6" x14ac:dyDescent="0.3">
      <c r="B125" s="79">
        <f t="shared" si="36"/>
        <v>122</v>
      </c>
      <c r="C125" s="79"/>
      <c r="D125" s="80" t="s">
        <v>94</v>
      </c>
      <c r="E125" s="80"/>
      <c r="F125" s="81"/>
      <c r="G125" s="82" t="str">
        <f t="shared" si="39"/>
        <v xml:space="preserve">Группа от QF </v>
      </c>
      <c r="H125" s="83"/>
      <c r="I125" s="83"/>
      <c r="J125" s="83"/>
      <c r="K125" s="127"/>
      <c r="L125" s="84"/>
      <c r="M125" s="85"/>
      <c r="N125" s="85"/>
      <c r="O125" s="86"/>
      <c r="P125" s="80"/>
      <c r="Q125" s="87"/>
      <c r="R125" s="88" t="str">
        <f t="shared" si="42"/>
        <v xml:space="preserve"> </v>
      </c>
      <c r="S125" s="89"/>
      <c r="T125" s="90" t="str">
        <f t="shared" si="43"/>
        <v xml:space="preserve"> </v>
      </c>
      <c r="U125" s="83"/>
      <c r="V125" s="83"/>
      <c r="W125" s="83"/>
      <c r="X125" s="83"/>
      <c r="Y125" s="87" t="s">
        <v>74</v>
      </c>
      <c r="Z125" s="76"/>
      <c r="AA125" s="91">
        <f t="shared" si="29"/>
        <v>0</v>
      </c>
      <c r="AB125" s="88" t="str">
        <f t="shared" si="44"/>
        <v xml:space="preserve"> </v>
      </c>
      <c r="AC125" s="91" t="str">
        <f t="shared" si="30"/>
        <v xml:space="preserve"> </v>
      </c>
      <c r="AD125" s="78"/>
      <c r="AE125" s="78"/>
      <c r="AF125" s="78"/>
      <c r="AH125" s="94" t="str">
        <f t="shared" si="31"/>
        <v>≤60</v>
      </c>
      <c r="AI125" s="94">
        <f t="shared" ca="1" si="32"/>
        <v>21</v>
      </c>
      <c r="AJ125" s="95">
        <f t="shared" si="37"/>
        <v>0</v>
      </c>
      <c r="AK125" s="95">
        <f t="shared" si="38"/>
        <v>0</v>
      </c>
      <c r="AL125" s="96">
        <f t="shared" si="34"/>
        <v>0</v>
      </c>
      <c r="AM125" s="96">
        <f t="shared" si="35"/>
        <v>0</v>
      </c>
    </row>
    <row r="126" spans="2:39" s="97" customFormat="1" ht="39.6" x14ac:dyDescent="0.3">
      <c r="B126" s="79">
        <f t="shared" si="36"/>
        <v>123</v>
      </c>
      <c r="C126" s="79"/>
      <c r="D126" s="80" t="s">
        <v>94</v>
      </c>
      <c r="E126" s="80"/>
      <c r="F126" s="81"/>
      <c r="G126" s="82" t="str">
        <f t="shared" si="39"/>
        <v xml:space="preserve">Группа от QF </v>
      </c>
      <c r="H126" s="83"/>
      <c r="I126" s="83"/>
      <c r="J126" s="83"/>
      <c r="K126" s="127"/>
      <c r="L126" s="84"/>
      <c r="M126" s="85"/>
      <c r="N126" s="85"/>
      <c r="O126" s="86"/>
      <c r="P126" s="80"/>
      <c r="Q126" s="87"/>
      <c r="R126" s="88" t="str">
        <f t="shared" si="42"/>
        <v xml:space="preserve"> </v>
      </c>
      <c r="S126" s="89"/>
      <c r="T126" s="90" t="str">
        <f t="shared" si="43"/>
        <v xml:space="preserve"> </v>
      </c>
      <c r="U126" s="83"/>
      <c r="V126" s="83"/>
      <c r="W126" s="83"/>
      <c r="X126" s="83"/>
      <c r="Y126" s="87" t="s">
        <v>74</v>
      </c>
      <c r="Z126" s="76"/>
      <c r="AA126" s="91">
        <f t="shared" si="29"/>
        <v>0</v>
      </c>
      <c r="AB126" s="88" t="str">
        <f t="shared" si="44"/>
        <v xml:space="preserve"> </v>
      </c>
      <c r="AC126" s="91" t="str">
        <f t="shared" si="30"/>
        <v xml:space="preserve"> </v>
      </c>
      <c r="AD126" s="78"/>
      <c r="AE126" s="78"/>
      <c r="AF126" s="78"/>
      <c r="AH126" s="94" t="str">
        <f t="shared" si="31"/>
        <v>≤60</v>
      </c>
      <c r="AI126" s="94">
        <f t="shared" ca="1" si="32"/>
        <v>26</v>
      </c>
      <c r="AJ126" s="95">
        <f t="shared" si="37"/>
        <v>0</v>
      </c>
      <c r="AK126" s="95">
        <f t="shared" si="38"/>
        <v>0</v>
      </c>
      <c r="AL126" s="96">
        <f t="shared" si="34"/>
        <v>0</v>
      </c>
      <c r="AM126" s="96">
        <f t="shared" si="35"/>
        <v>0</v>
      </c>
    </row>
    <row r="127" spans="2:39" s="97" customFormat="1" ht="39.6" x14ac:dyDescent="0.3">
      <c r="B127" s="79">
        <f t="shared" si="36"/>
        <v>124</v>
      </c>
      <c r="C127" s="79"/>
      <c r="D127" s="80" t="s">
        <v>94</v>
      </c>
      <c r="E127" s="80"/>
      <c r="F127" s="81"/>
      <c r="G127" s="82" t="str">
        <f t="shared" si="39"/>
        <v xml:space="preserve">Группа от QF </v>
      </c>
      <c r="H127" s="83"/>
      <c r="I127" s="83"/>
      <c r="J127" s="83"/>
      <c r="K127" s="127"/>
      <c r="L127" s="84"/>
      <c r="M127" s="85"/>
      <c r="N127" s="85"/>
      <c r="O127" s="86"/>
      <c r="P127" s="80"/>
      <c r="Q127" s="87"/>
      <c r="R127" s="88" t="str">
        <f t="shared" si="42"/>
        <v xml:space="preserve"> </v>
      </c>
      <c r="S127" s="89"/>
      <c r="T127" s="90" t="str">
        <f t="shared" si="43"/>
        <v xml:space="preserve"> </v>
      </c>
      <c r="U127" s="90"/>
      <c r="V127" s="90"/>
      <c r="W127" s="90"/>
      <c r="X127" s="90"/>
      <c r="Y127" s="87" t="s">
        <v>74</v>
      </c>
      <c r="Z127" s="76"/>
      <c r="AA127" s="91">
        <f t="shared" si="29"/>
        <v>0</v>
      </c>
      <c r="AB127" s="88" t="str">
        <f t="shared" si="44"/>
        <v xml:space="preserve"> </v>
      </c>
      <c r="AC127" s="91" t="str">
        <f t="shared" si="30"/>
        <v xml:space="preserve"> </v>
      </c>
      <c r="AD127" s="78"/>
      <c r="AE127" s="78"/>
      <c r="AF127" s="78"/>
      <c r="AH127" s="94" t="str">
        <f t="shared" si="31"/>
        <v>≤60</v>
      </c>
      <c r="AI127" s="94">
        <f t="shared" ca="1" si="32"/>
        <v>26</v>
      </c>
      <c r="AJ127" s="95">
        <f t="shared" si="37"/>
        <v>0</v>
      </c>
      <c r="AK127" s="95">
        <f t="shared" si="38"/>
        <v>0</v>
      </c>
      <c r="AL127" s="96">
        <f t="shared" si="34"/>
        <v>0</v>
      </c>
      <c r="AM127" s="96">
        <f t="shared" si="35"/>
        <v>0</v>
      </c>
    </row>
    <row r="128" spans="2:39" s="97" customFormat="1" ht="39.6" x14ac:dyDescent="0.3">
      <c r="B128" s="79">
        <f t="shared" si="36"/>
        <v>125</v>
      </c>
      <c r="C128" s="79"/>
      <c r="D128" s="80" t="s">
        <v>94</v>
      </c>
      <c r="E128" s="80"/>
      <c r="F128" s="81"/>
      <c r="G128" s="82" t="str">
        <f t="shared" si="39"/>
        <v xml:space="preserve">Группа от QF </v>
      </c>
      <c r="H128" s="83"/>
      <c r="I128" s="83"/>
      <c r="J128" s="83"/>
      <c r="K128" s="127"/>
      <c r="L128" s="84"/>
      <c r="M128" s="85"/>
      <c r="N128" s="85"/>
      <c r="O128" s="86"/>
      <c r="P128" s="80"/>
      <c r="Q128" s="87"/>
      <c r="R128" s="88" t="str">
        <f t="shared" si="42"/>
        <v xml:space="preserve"> </v>
      </c>
      <c r="S128" s="89"/>
      <c r="T128" s="90" t="str">
        <f t="shared" si="43"/>
        <v xml:space="preserve"> </v>
      </c>
      <c r="U128" s="90"/>
      <c r="V128" s="90"/>
      <c r="W128" s="90"/>
      <c r="X128" s="90"/>
      <c r="Y128" s="87" t="s">
        <v>74</v>
      </c>
      <c r="Z128" s="76"/>
      <c r="AA128" s="91">
        <f t="shared" si="29"/>
        <v>0</v>
      </c>
      <c r="AB128" s="88" t="str">
        <f t="shared" si="44"/>
        <v xml:space="preserve"> </v>
      </c>
      <c r="AC128" s="91" t="str">
        <f t="shared" si="30"/>
        <v xml:space="preserve"> </v>
      </c>
      <c r="AD128" s="78"/>
      <c r="AE128" s="78"/>
      <c r="AF128" s="78"/>
      <c r="AH128" s="94" t="str">
        <f t="shared" si="31"/>
        <v>≤60</v>
      </c>
      <c r="AI128" s="94">
        <f t="shared" ca="1" si="32"/>
        <v>49</v>
      </c>
      <c r="AJ128" s="95">
        <f t="shared" si="37"/>
        <v>0</v>
      </c>
      <c r="AK128" s="95">
        <f t="shared" si="38"/>
        <v>0</v>
      </c>
      <c r="AL128" s="96">
        <f t="shared" si="34"/>
        <v>0</v>
      </c>
      <c r="AM128" s="96">
        <f t="shared" si="35"/>
        <v>0</v>
      </c>
    </row>
    <row r="129" spans="2:39" s="97" customFormat="1" ht="39.6" x14ac:dyDescent="0.3">
      <c r="B129" s="79">
        <f t="shared" si="36"/>
        <v>126</v>
      </c>
      <c r="C129" s="79"/>
      <c r="D129" s="80" t="s">
        <v>94</v>
      </c>
      <c r="E129" s="80"/>
      <c r="F129" s="81"/>
      <c r="G129" s="82" t="str">
        <f t="shared" si="39"/>
        <v xml:space="preserve">Группа от QF </v>
      </c>
      <c r="H129" s="83"/>
      <c r="I129" s="83"/>
      <c r="J129" s="83"/>
      <c r="K129" s="127"/>
      <c r="L129" s="84"/>
      <c r="M129" s="85"/>
      <c r="N129" s="85"/>
      <c r="O129" s="86"/>
      <c r="P129" s="80"/>
      <c r="Q129" s="87"/>
      <c r="R129" s="88" t="str">
        <f t="shared" si="42"/>
        <v xml:space="preserve"> </v>
      </c>
      <c r="S129" s="89"/>
      <c r="T129" s="90" t="str">
        <f t="shared" si="43"/>
        <v xml:space="preserve"> </v>
      </c>
      <c r="U129" s="90"/>
      <c r="V129" s="90"/>
      <c r="W129" s="90"/>
      <c r="X129" s="90"/>
      <c r="Y129" s="87" t="s">
        <v>74</v>
      </c>
      <c r="Z129" s="76"/>
      <c r="AA129" s="91">
        <f t="shared" si="29"/>
        <v>0</v>
      </c>
      <c r="AB129" s="88" t="str">
        <f t="shared" si="44"/>
        <v xml:space="preserve"> </v>
      </c>
      <c r="AC129" s="91" t="str">
        <f t="shared" si="30"/>
        <v xml:space="preserve"> </v>
      </c>
      <c r="AD129" s="78"/>
      <c r="AE129" s="78"/>
      <c r="AF129" s="78"/>
      <c r="AH129" s="94" t="str">
        <f t="shared" si="31"/>
        <v>≤60</v>
      </c>
      <c r="AI129" s="94">
        <f t="shared" ca="1" si="32"/>
        <v>30</v>
      </c>
      <c r="AJ129" s="95">
        <f t="shared" si="37"/>
        <v>0</v>
      </c>
      <c r="AK129" s="95">
        <f t="shared" si="38"/>
        <v>0</v>
      </c>
      <c r="AL129" s="96">
        <f t="shared" si="34"/>
        <v>0</v>
      </c>
      <c r="AM129" s="96">
        <f t="shared" si="35"/>
        <v>0</v>
      </c>
    </row>
    <row r="130" spans="2:39" s="97" customFormat="1" ht="39.6" x14ac:dyDescent="0.3">
      <c r="B130" s="79">
        <f t="shared" si="36"/>
        <v>127</v>
      </c>
      <c r="C130" s="79"/>
      <c r="D130" s="80" t="s">
        <v>94</v>
      </c>
      <c r="E130" s="80"/>
      <c r="F130" s="81"/>
      <c r="G130" s="82" t="str">
        <f t="shared" si="39"/>
        <v xml:space="preserve">Группа от QF </v>
      </c>
      <c r="H130" s="83"/>
      <c r="I130" s="83"/>
      <c r="J130" s="83"/>
      <c r="K130" s="127"/>
      <c r="L130" s="84"/>
      <c r="M130" s="85"/>
      <c r="N130" s="85"/>
      <c r="O130" s="86"/>
      <c r="P130" s="80"/>
      <c r="Q130" s="87"/>
      <c r="R130" s="88" t="str">
        <f t="shared" si="42"/>
        <v xml:space="preserve"> </v>
      </c>
      <c r="S130" s="89"/>
      <c r="T130" s="90" t="str">
        <f t="shared" si="43"/>
        <v xml:space="preserve"> </v>
      </c>
      <c r="U130" s="90"/>
      <c r="V130" s="90"/>
      <c r="W130" s="90"/>
      <c r="X130" s="90"/>
      <c r="Y130" s="87" t="s">
        <v>74</v>
      </c>
      <c r="Z130" s="76"/>
      <c r="AA130" s="91">
        <f t="shared" si="29"/>
        <v>0</v>
      </c>
      <c r="AB130" s="88" t="str">
        <f t="shared" si="44"/>
        <v xml:space="preserve"> </v>
      </c>
      <c r="AC130" s="91" t="str">
        <f t="shared" si="30"/>
        <v xml:space="preserve"> </v>
      </c>
      <c r="AD130" s="78"/>
      <c r="AE130" s="78"/>
      <c r="AF130" s="78"/>
      <c r="AH130" s="94" t="str">
        <f t="shared" si="31"/>
        <v>≤60</v>
      </c>
      <c r="AI130" s="94">
        <f t="shared" ca="1" si="32"/>
        <v>40</v>
      </c>
      <c r="AJ130" s="95">
        <f t="shared" si="37"/>
        <v>0</v>
      </c>
      <c r="AK130" s="95">
        <f t="shared" si="38"/>
        <v>0</v>
      </c>
      <c r="AL130" s="96">
        <f t="shared" si="34"/>
        <v>0</v>
      </c>
      <c r="AM130" s="96">
        <f t="shared" si="35"/>
        <v>0</v>
      </c>
    </row>
    <row r="131" spans="2:39" s="97" customFormat="1" ht="39.6" x14ac:dyDescent="0.3">
      <c r="B131" s="79">
        <f t="shared" si="36"/>
        <v>128</v>
      </c>
      <c r="C131" s="79"/>
      <c r="D131" s="80" t="s">
        <v>94</v>
      </c>
      <c r="E131" s="80"/>
      <c r="F131" s="81"/>
      <c r="G131" s="82" t="str">
        <f t="shared" si="39"/>
        <v xml:space="preserve">Группа от QF </v>
      </c>
      <c r="H131" s="83"/>
      <c r="I131" s="83"/>
      <c r="J131" s="83"/>
      <c r="K131" s="127"/>
      <c r="L131" s="84"/>
      <c r="M131" s="85"/>
      <c r="N131" s="85"/>
      <c r="O131" s="86"/>
      <c r="P131" s="80"/>
      <c r="Q131" s="87"/>
      <c r="R131" s="88" t="str">
        <f t="shared" si="42"/>
        <v xml:space="preserve"> </v>
      </c>
      <c r="S131" s="89"/>
      <c r="T131" s="90" t="str">
        <f t="shared" si="43"/>
        <v xml:space="preserve"> </v>
      </c>
      <c r="U131" s="90"/>
      <c r="V131" s="90"/>
      <c r="W131" s="90"/>
      <c r="X131" s="90"/>
      <c r="Y131" s="87" t="s">
        <v>74</v>
      </c>
      <c r="Z131" s="76"/>
      <c r="AA131" s="91">
        <f t="shared" ref="AA131:AA194" si="45">IF(S131=$AD$1,K131*3,IF(S131=$AE$1,K131*5,IF(S131=$AF$1,K131*8,IF(S131=$AG$1,K131*12*0.75,0))))</f>
        <v>0</v>
      </c>
      <c r="AB131" s="88" t="str">
        <f t="shared" si="44"/>
        <v xml:space="preserve"> </v>
      </c>
      <c r="AC131" s="91" t="str">
        <f t="shared" ref="AC131:AC194" si="46">IF(S131=$AD$1,K131*5,IF(S131=$AE$1,K131*10,IF(S131=$AF$1,K131*10,IF(S131=$AG$1,K131*12," "))))</f>
        <v xml:space="preserve"> </v>
      </c>
      <c r="AD131" s="78"/>
      <c r="AE131" s="78"/>
      <c r="AF131" s="78"/>
      <c r="AH131" s="94" t="str">
        <f t="shared" ref="AH131:AH194" si="47">IF(K131&gt;63,"≤120","≤60")</f>
        <v>≤60</v>
      </c>
      <c r="AI131" s="94">
        <f t="shared" ref="AI131:AI194" ca="1" si="48">IF(K131&lt;63,RANDBETWEEN(20,50),RANDBETWEEN(60,110))</f>
        <v>39</v>
      </c>
      <c r="AJ131" s="95">
        <f t="shared" si="37"/>
        <v>0</v>
      </c>
      <c r="AK131" s="95">
        <f t="shared" si="38"/>
        <v>0</v>
      </c>
      <c r="AL131" s="96">
        <f t="shared" si="34"/>
        <v>0</v>
      </c>
      <c r="AM131" s="96">
        <f t="shared" si="35"/>
        <v>0</v>
      </c>
    </row>
    <row r="132" spans="2:39" s="97" customFormat="1" ht="39.6" x14ac:dyDescent="0.3">
      <c r="B132" s="79">
        <f t="shared" si="36"/>
        <v>129</v>
      </c>
      <c r="C132" s="79"/>
      <c r="D132" s="80" t="s">
        <v>94</v>
      </c>
      <c r="E132" s="80"/>
      <c r="F132" s="81"/>
      <c r="G132" s="82" t="str">
        <f t="shared" si="39"/>
        <v xml:space="preserve">Группа от QF </v>
      </c>
      <c r="H132" s="83"/>
      <c r="I132" s="83"/>
      <c r="J132" s="83"/>
      <c r="K132" s="127"/>
      <c r="L132" s="84"/>
      <c r="M132" s="85"/>
      <c r="N132" s="85"/>
      <c r="O132" s="86"/>
      <c r="P132" s="80"/>
      <c r="Q132" s="87"/>
      <c r="R132" s="88" t="str">
        <f t="shared" si="42"/>
        <v xml:space="preserve"> </v>
      </c>
      <c r="S132" s="89"/>
      <c r="T132" s="90" t="str">
        <f t="shared" si="43"/>
        <v xml:space="preserve"> </v>
      </c>
      <c r="U132" s="90"/>
      <c r="V132" s="90"/>
      <c r="W132" s="90"/>
      <c r="X132" s="90"/>
      <c r="Y132" s="87" t="s">
        <v>74</v>
      </c>
      <c r="Z132" s="76"/>
      <c r="AA132" s="91">
        <f t="shared" si="45"/>
        <v>0</v>
      </c>
      <c r="AB132" s="88" t="str">
        <f t="shared" si="44"/>
        <v xml:space="preserve"> </v>
      </c>
      <c r="AC132" s="91" t="str">
        <f t="shared" si="46"/>
        <v xml:space="preserve"> </v>
      </c>
      <c r="AD132" s="78"/>
      <c r="AE132" s="78"/>
      <c r="AF132" s="78"/>
      <c r="AH132" s="94" t="str">
        <f t="shared" si="47"/>
        <v>≤60</v>
      </c>
      <c r="AI132" s="94">
        <f t="shared" ca="1" si="48"/>
        <v>33</v>
      </c>
      <c r="AJ132" s="95">
        <f t="shared" si="37"/>
        <v>0</v>
      </c>
      <c r="AK132" s="95">
        <f t="shared" si="38"/>
        <v>0</v>
      </c>
      <c r="AL132" s="96">
        <f t="shared" ref="AL132:AL195" si="49">ROUND(K132*1.13,0)</f>
        <v>0</v>
      </c>
      <c r="AM132" s="96">
        <f t="shared" ref="AM132:AM195" si="50">ROUND(K132*1.45,0)</f>
        <v>0</v>
      </c>
    </row>
    <row r="133" spans="2:39" s="97" customFormat="1" ht="39.6" x14ac:dyDescent="0.3">
      <c r="B133" s="79">
        <f t="shared" si="36"/>
        <v>130</v>
      </c>
      <c r="C133" s="79"/>
      <c r="D133" s="80" t="s">
        <v>94</v>
      </c>
      <c r="E133" s="80"/>
      <c r="F133" s="81"/>
      <c r="G133" s="82" t="str">
        <f t="shared" si="39"/>
        <v xml:space="preserve">Группа от QF </v>
      </c>
      <c r="H133" s="83"/>
      <c r="I133" s="83"/>
      <c r="J133" s="83"/>
      <c r="K133" s="127"/>
      <c r="L133" s="84"/>
      <c r="M133" s="85"/>
      <c r="N133" s="85"/>
      <c r="O133" s="86"/>
      <c r="P133" s="80"/>
      <c r="Q133" s="87"/>
      <c r="R133" s="88" t="str">
        <f t="shared" si="42"/>
        <v xml:space="preserve"> </v>
      </c>
      <c r="S133" s="89"/>
      <c r="T133" s="90" t="str">
        <f t="shared" si="43"/>
        <v xml:space="preserve"> </v>
      </c>
      <c r="U133" s="90"/>
      <c r="V133" s="90"/>
      <c r="W133" s="90"/>
      <c r="X133" s="90"/>
      <c r="Y133" s="87" t="s">
        <v>74</v>
      </c>
      <c r="Z133" s="76"/>
      <c r="AA133" s="91">
        <f t="shared" si="45"/>
        <v>0</v>
      </c>
      <c r="AB133" s="88" t="str">
        <f t="shared" si="44"/>
        <v xml:space="preserve"> </v>
      </c>
      <c r="AC133" s="91" t="str">
        <f t="shared" si="46"/>
        <v xml:space="preserve"> </v>
      </c>
      <c r="AD133" s="78"/>
      <c r="AE133" s="78"/>
      <c r="AF133" s="78"/>
      <c r="AH133" s="94" t="str">
        <f t="shared" si="47"/>
        <v>≤60</v>
      </c>
      <c r="AI133" s="94">
        <f t="shared" ca="1" si="48"/>
        <v>50</v>
      </c>
      <c r="AJ133" s="95">
        <f t="shared" si="37"/>
        <v>0</v>
      </c>
      <c r="AK133" s="95">
        <f t="shared" si="38"/>
        <v>0</v>
      </c>
      <c r="AL133" s="96">
        <f t="shared" si="49"/>
        <v>0</v>
      </c>
      <c r="AM133" s="96">
        <f t="shared" si="50"/>
        <v>0</v>
      </c>
    </row>
    <row r="134" spans="2:39" s="97" customFormat="1" ht="39.6" x14ac:dyDescent="0.3">
      <c r="B134" s="79">
        <f t="shared" ref="B134:B149" si="51">(IF(B132+B133=0,(B131+1),(IF(B133=0,(B132+1),B133+1))))</f>
        <v>131</v>
      </c>
      <c r="C134" s="79"/>
      <c r="D134" s="80" t="s">
        <v>94</v>
      </c>
      <c r="E134" s="80"/>
      <c r="F134" s="81"/>
      <c r="G134" s="82" t="str">
        <f t="shared" si="39"/>
        <v xml:space="preserve">Группа от QF </v>
      </c>
      <c r="H134" s="83"/>
      <c r="I134" s="83"/>
      <c r="J134" s="83"/>
      <c r="K134" s="127"/>
      <c r="L134" s="84"/>
      <c r="M134" s="85"/>
      <c r="N134" s="85"/>
      <c r="O134" s="86"/>
      <c r="P134" s="80"/>
      <c r="Q134" s="87"/>
      <c r="R134" s="88" t="str">
        <f t="shared" si="42"/>
        <v xml:space="preserve"> </v>
      </c>
      <c r="S134" s="89"/>
      <c r="T134" s="90" t="str">
        <f t="shared" si="43"/>
        <v xml:space="preserve"> </v>
      </c>
      <c r="U134" s="90"/>
      <c r="V134" s="90"/>
      <c r="W134" s="90"/>
      <c r="X134" s="90"/>
      <c r="Y134" s="87" t="s">
        <v>74</v>
      </c>
      <c r="Z134" s="76"/>
      <c r="AA134" s="91">
        <f t="shared" si="45"/>
        <v>0</v>
      </c>
      <c r="AB134" s="88" t="str">
        <f t="shared" si="44"/>
        <v xml:space="preserve"> </v>
      </c>
      <c r="AC134" s="91" t="str">
        <f t="shared" si="46"/>
        <v xml:space="preserve"> </v>
      </c>
      <c r="AD134" s="78"/>
      <c r="AE134" s="78"/>
      <c r="AF134" s="78"/>
      <c r="AH134" s="94" t="str">
        <f t="shared" si="47"/>
        <v>≤60</v>
      </c>
      <c r="AI134" s="94">
        <f t="shared" ca="1" si="48"/>
        <v>36</v>
      </c>
      <c r="AJ134" s="95">
        <f t="shared" si="37"/>
        <v>0</v>
      </c>
      <c r="AK134" s="95">
        <f t="shared" si="38"/>
        <v>0</v>
      </c>
      <c r="AL134" s="96">
        <f t="shared" si="49"/>
        <v>0</v>
      </c>
      <c r="AM134" s="96">
        <f t="shared" si="50"/>
        <v>0</v>
      </c>
    </row>
    <row r="135" spans="2:39" s="97" customFormat="1" ht="39.6" x14ac:dyDescent="0.3">
      <c r="B135" s="79">
        <f t="shared" si="51"/>
        <v>132</v>
      </c>
      <c r="C135" s="79"/>
      <c r="D135" s="80" t="s">
        <v>94</v>
      </c>
      <c r="E135" s="80"/>
      <c r="F135" s="81"/>
      <c r="G135" s="82" t="str">
        <f t="shared" si="39"/>
        <v xml:space="preserve">Группа от QF </v>
      </c>
      <c r="H135" s="83"/>
      <c r="I135" s="83"/>
      <c r="J135" s="83"/>
      <c r="K135" s="127"/>
      <c r="L135" s="84"/>
      <c r="M135" s="85"/>
      <c r="N135" s="85"/>
      <c r="O135" s="86"/>
      <c r="P135" s="80"/>
      <c r="Q135" s="87"/>
      <c r="R135" s="88" t="str">
        <f t="shared" si="42"/>
        <v xml:space="preserve"> </v>
      </c>
      <c r="S135" s="89"/>
      <c r="T135" s="90" t="str">
        <f t="shared" si="43"/>
        <v xml:space="preserve"> </v>
      </c>
      <c r="U135" s="90"/>
      <c r="V135" s="90"/>
      <c r="W135" s="90"/>
      <c r="X135" s="90"/>
      <c r="Y135" s="87" t="s">
        <v>74</v>
      </c>
      <c r="Z135" s="76"/>
      <c r="AA135" s="91">
        <f t="shared" si="45"/>
        <v>0</v>
      </c>
      <c r="AB135" s="88" t="str">
        <f t="shared" si="44"/>
        <v xml:space="preserve"> </v>
      </c>
      <c r="AC135" s="91" t="str">
        <f t="shared" si="46"/>
        <v xml:space="preserve"> </v>
      </c>
      <c r="AD135" s="78"/>
      <c r="AE135" s="78"/>
      <c r="AF135" s="78"/>
      <c r="AH135" s="94" t="str">
        <f t="shared" si="47"/>
        <v>≤60</v>
      </c>
      <c r="AI135" s="94">
        <f t="shared" ca="1" si="48"/>
        <v>33</v>
      </c>
      <c r="AJ135" s="95">
        <f t="shared" si="37"/>
        <v>0</v>
      </c>
      <c r="AK135" s="95">
        <f t="shared" si="38"/>
        <v>0</v>
      </c>
      <c r="AL135" s="96">
        <f t="shared" si="49"/>
        <v>0</v>
      </c>
      <c r="AM135" s="96">
        <f t="shared" si="50"/>
        <v>0</v>
      </c>
    </row>
    <row r="136" spans="2:39" s="97" customFormat="1" ht="39.6" x14ac:dyDescent="0.3">
      <c r="B136" s="79">
        <f t="shared" si="51"/>
        <v>133</v>
      </c>
      <c r="C136" s="79"/>
      <c r="D136" s="80" t="s">
        <v>94</v>
      </c>
      <c r="E136" s="80"/>
      <c r="F136" s="81"/>
      <c r="G136" s="82" t="str">
        <f t="shared" si="39"/>
        <v xml:space="preserve">Группа от QF </v>
      </c>
      <c r="H136" s="83"/>
      <c r="I136" s="83"/>
      <c r="J136" s="83"/>
      <c r="K136" s="127"/>
      <c r="L136" s="84"/>
      <c r="M136" s="85"/>
      <c r="N136" s="85"/>
      <c r="O136" s="86"/>
      <c r="P136" s="80"/>
      <c r="Q136" s="87"/>
      <c r="R136" s="88" t="str">
        <f t="shared" si="42"/>
        <v xml:space="preserve"> </v>
      </c>
      <c r="S136" s="89"/>
      <c r="T136" s="90" t="str">
        <f t="shared" si="43"/>
        <v xml:space="preserve"> </v>
      </c>
      <c r="U136" s="90"/>
      <c r="V136" s="90"/>
      <c r="W136" s="90"/>
      <c r="X136" s="90"/>
      <c r="Y136" s="87" t="s">
        <v>74</v>
      </c>
      <c r="Z136" s="76"/>
      <c r="AA136" s="91">
        <f t="shared" si="45"/>
        <v>0</v>
      </c>
      <c r="AB136" s="88" t="str">
        <f t="shared" si="44"/>
        <v xml:space="preserve"> </v>
      </c>
      <c r="AC136" s="91" t="str">
        <f t="shared" si="46"/>
        <v xml:space="preserve"> </v>
      </c>
      <c r="AD136" s="78"/>
      <c r="AE136" s="78"/>
      <c r="AF136" s="78"/>
      <c r="AH136" s="94" t="str">
        <f t="shared" si="47"/>
        <v>≤60</v>
      </c>
      <c r="AI136" s="94">
        <f t="shared" ca="1" si="48"/>
        <v>27</v>
      </c>
      <c r="AJ136" s="95">
        <f t="shared" si="37"/>
        <v>0</v>
      </c>
      <c r="AK136" s="95">
        <f t="shared" si="38"/>
        <v>0</v>
      </c>
      <c r="AL136" s="96">
        <f t="shared" si="49"/>
        <v>0</v>
      </c>
      <c r="AM136" s="96">
        <f t="shared" si="50"/>
        <v>0</v>
      </c>
    </row>
    <row r="137" spans="2:39" s="97" customFormat="1" ht="39.6" x14ac:dyDescent="0.3">
      <c r="B137" s="79">
        <f t="shared" si="51"/>
        <v>134</v>
      </c>
      <c r="C137" s="79"/>
      <c r="D137" s="80" t="s">
        <v>94</v>
      </c>
      <c r="E137" s="80"/>
      <c r="F137" s="81"/>
      <c r="G137" s="82" t="str">
        <f t="shared" si="39"/>
        <v xml:space="preserve">Группа от QF </v>
      </c>
      <c r="H137" s="83"/>
      <c r="I137" s="83"/>
      <c r="J137" s="83"/>
      <c r="K137" s="127"/>
      <c r="L137" s="84"/>
      <c r="M137" s="85"/>
      <c r="N137" s="85"/>
      <c r="O137" s="86"/>
      <c r="P137" s="80"/>
      <c r="Q137" s="87"/>
      <c r="R137" s="88" t="str">
        <f t="shared" si="42"/>
        <v xml:space="preserve"> </v>
      </c>
      <c r="S137" s="89"/>
      <c r="T137" s="90" t="str">
        <f t="shared" si="43"/>
        <v xml:space="preserve"> </v>
      </c>
      <c r="U137" s="90"/>
      <c r="V137" s="90"/>
      <c r="W137" s="90"/>
      <c r="X137" s="90"/>
      <c r="Y137" s="87" t="s">
        <v>74</v>
      </c>
      <c r="Z137" s="76"/>
      <c r="AA137" s="91">
        <f t="shared" si="45"/>
        <v>0</v>
      </c>
      <c r="AB137" s="88" t="str">
        <f t="shared" si="44"/>
        <v xml:space="preserve"> </v>
      </c>
      <c r="AC137" s="91" t="str">
        <f t="shared" si="46"/>
        <v xml:space="preserve"> </v>
      </c>
      <c r="AD137" s="78"/>
      <c r="AE137" s="78"/>
      <c r="AF137" s="78"/>
      <c r="AH137" s="94" t="str">
        <f t="shared" si="47"/>
        <v>≤60</v>
      </c>
      <c r="AI137" s="94">
        <f t="shared" ca="1" si="48"/>
        <v>23</v>
      </c>
      <c r="AJ137" s="95">
        <f t="shared" si="37"/>
        <v>0</v>
      </c>
      <c r="AK137" s="95">
        <f t="shared" si="38"/>
        <v>0</v>
      </c>
      <c r="AL137" s="96">
        <f t="shared" si="49"/>
        <v>0</v>
      </c>
      <c r="AM137" s="96">
        <f t="shared" si="50"/>
        <v>0</v>
      </c>
    </row>
    <row r="138" spans="2:39" s="97" customFormat="1" ht="39.6" x14ac:dyDescent="0.3">
      <c r="B138" s="79">
        <f t="shared" si="51"/>
        <v>135</v>
      </c>
      <c r="C138" s="79"/>
      <c r="D138" s="80" t="s">
        <v>94</v>
      </c>
      <c r="E138" s="80"/>
      <c r="F138" s="81"/>
      <c r="G138" s="82" t="str">
        <f t="shared" si="39"/>
        <v xml:space="preserve">Группа от QF </v>
      </c>
      <c r="H138" s="83"/>
      <c r="I138" s="83"/>
      <c r="J138" s="83"/>
      <c r="K138" s="127"/>
      <c r="L138" s="84"/>
      <c r="M138" s="85"/>
      <c r="N138" s="85"/>
      <c r="O138" s="86"/>
      <c r="P138" s="80"/>
      <c r="Q138" s="87"/>
      <c r="R138" s="88" t="str">
        <f t="shared" si="42"/>
        <v xml:space="preserve"> </v>
      </c>
      <c r="S138" s="89"/>
      <c r="T138" s="90" t="str">
        <f t="shared" si="43"/>
        <v xml:space="preserve"> </v>
      </c>
      <c r="U138" s="90"/>
      <c r="V138" s="90"/>
      <c r="W138" s="90"/>
      <c r="X138" s="90"/>
      <c r="Y138" s="87" t="s">
        <v>74</v>
      </c>
      <c r="Z138" s="76"/>
      <c r="AA138" s="91">
        <f t="shared" si="45"/>
        <v>0</v>
      </c>
      <c r="AB138" s="88" t="str">
        <f t="shared" si="44"/>
        <v xml:space="preserve"> </v>
      </c>
      <c r="AC138" s="91" t="str">
        <f t="shared" si="46"/>
        <v xml:space="preserve"> </v>
      </c>
      <c r="AD138" s="78"/>
      <c r="AE138" s="78"/>
      <c r="AF138" s="78"/>
      <c r="AH138" s="94" t="str">
        <f t="shared" si="47"/>
        <v>≤60</v>
      </c>
      <c r="AI138" s="94">
        <f t="shared" ca="1" si="48"/>
        <v>22</v>
      </c>
      <c r="AJ138" s="95">
        <f t="shared" si="37"/>
        <v>0</v>
      </c>
      <c r="AK138" s="95">
        <f t="shared" si="38"/>
        <v>0</v>
      </c>
      <c r="AL138" s="96">
        <f t="shared" si="49"/>
        <v>0</v>
      </c>
      <c r="AM138" s="96">
        <f t="shared" si="50"/>
        <v>0</v>
      </c>
    </row>
    <row r="139" spans="2:39" s="97" customFormat="1" ht="39.6" x14ac:dyDescent="0.3">
      <c r="B139" s="79">
        <f t="shared" si="51"/>
        <v>136</v>
      </c>
      <c r="C139" s="79"/>
      <c r="D139" s="80" t="s">
        <v>94</v>
      </c>
      <c r="E139" s="80"/>
      <c r="F139" s="81"/>
      <c r="G139" s="82" t="str">
        <f t="shared" si="39"/>
        <v xml:space="preserve">Группа от QF </v>
      </c>
      <c r="H139" s="83"/>
      <c r="I139" s="83"/>
      <c r="J139" s="83"/>
      <c r="K139" s="127"/>
      <c r="L139" s="84"/>
      <c r="M139" s="85"/>
      <c r="N139" s="85"/>
      <c r="O139" s="86"/>
      <c r="P139" s="80"/>
      <c r="Q139" s="87"/>
      <c r="R139" s="88" t="str">
        <f t="shared" si="42"/>
        <v xml:space="preserve"> </v>
      </c>
      <c r="S139" s="89"/>
      <c r="T139" s="90" t="str">
        <f t="shared" si="43"/>
        <v xml:space="preserve"> </v>
      </c>
      <c r="U139" s="90"/>
      <c r="V139" s="90"/>
      <c r="W139" s="90"/>
      <c r="X139" s="90"/>
      <c r="Y139" s="87" t="s">
        <v>74</v>
      </c>
      <c r="Z139" s="76"/>
      <c r="AA139" s="91">
        <f t="shared" si="45"/>
        <v>0</v>
      </c>
      <c r="AB139" s="88" t="str">
        <f t="shared" si="44"/>
        <v xml:space="preserve"> </v>
      </c>
      <c r="AC139" s="91" t="str">
        <f t="shared" si="46"/>
        <v xml:space="preserve"> </v>
      </c>
      <c r="AD139" s="78"/>
      <c r="AE139" s="78"/>
      <c r="AF139" s="78"/>
      <c r="AH139" s="94" t="str">
        <f t="shared" si="47"/>
        <v>≤60</v>
      </c>
      <c r="AI139" s="94">
        <f t="shared" ca="1" si="48"/>
        <v>36</v>
      </c>
      <c r="AJ139" s="95">
        <f t="shared" si="37"/>
        <v>0</v>
      </c>
      <c r="AK139" s="95">
        <f t="shared" si="38"/>
        <v>0</v>
      </c>
      <c r="AL139" s="96">
        <f t="shared" si="49"/>
        <v>0</v>
      </c>
      <c r="AM139" s="96">
        <f t="shared" si="50"/>
        <v>0</v>
      </c>
    </row>
    <row r="140" spans="2:39" s="97" customFormat="1" ht="39.6" x14ac:dyDescent="0.3">
      <c r="B140" s="79">
        <f t="shared" si="51"/>
        <v>137</v>
      </c>
      <c r="C140" s="79"/>
      <c r="D140" s="80" t="s">
        <v>94</v>
      </c>
      <c r="E140" s="80"/>
      <c r="F140" s="81"/>
      <c r="G140" s="82" t="str">
        <f t="shared" si="39"/>
        <v xml:space="preserve">Группа от QF </v>
      </c>
      <c r="H140" s="83"/>
      <c r="I140" s="83"/>
      <c r="J140" s="83"/>
      <c r="K140" s="127"/>
      <c r="L140" s="84"/>
      <c r="M140" s="85"/>
      <c r="N140" s="85"/>
      <c r="O140" s="86"/>
      <c r="P140" s="80"/>
      <c r="Q140" s="87"/>
      <c r="R140" s="88" t="str">
        <f t="shared" si="42"/>
        <v xml:space="preserve"> </v>
      </c>
      <c r="S140" s="89"/>
      <c r="T140" s="90" t="str">
        <f t="shared" si="43"/>
        <v xml:space="preserve"> </v>
      </c>
      <c r="U140" s="90"/>
      <c r="V140" s="90"/>
      <c r="W140" s="90"/>
      <c r="X140" s="90"/>
      <c r="Y140" s="87" t="s">
        <v>74</v>
      </c>
      <c r="Z140" s="76"/>
      <c r="AA140" s="91">
        <f t="shared" si="45"/>
        <v>0</v>
      </c>
      <c r="AB140" s="88" t="str">
        <f t="shared" si="44"/>
        <v xml:space="preserve"> </v>
      </c>
      <c r="AC140" s="91" t="str">
        <f t="shared" si="46"/>
        <v xml:space="preserve"> </v>
      </c>
      <c r="AD140" s="78"/>
      <c r="AE140" s="78"/>
      <c r="AF140" s="78"/>
      <c r="AH140" s="94" t="str">
        <f t="shared" si="47"/>
        <v>≤60</v>
      </c>
      <c r="AI140" s="94">
        <f t="shared" ca="1" si="48"/>
        <v>35</v>
      </c>
      <c r="AJ140" s="95">
        <f t="shared" si="37"/>
        <v>0</v>
      </c>
      <c r="AK140" s="95">
        <f t="shared" si="38"/>
        <v>0</v>
      </c>
      <c r="AL140" s="96">
        <f t="shared" si="49"/>
        <v>0</v>
      </c>
      <c r="AM140" s="96">
        <f t="shared" si="50"/>
        <v>0</v>
      </c>
    </row>
    <row r="141" spans="2:39" s="97" customFormat="1" ht="39.6" x14ac:dyDescent="0.3">
      <c r="B141" s="79">
        <f t="shared" si="51"/>
        <v>138</v>
      </c>
      <c r="C141" s="79"/>
      <c r="D141" s="80" t="s">
        <v>94</v>
      </c>
      <c r="E141" s="80"/>
      <c r="F141" s="81"/>
      <c r="G141" s="82" t="str">
        <f t="shared" ref="G141:G204" si="52">CONCATENATE(D141," ",F141,E141)</f>
        <v xml:space="preserve">Группа от QF </v>
      </c>
      <c r="H141" s="83"/>
      <c r="I141" s="83"/>
      <c r="J141" s="83"/>
      <c r="K141" s="127"/>
      <c r="L141" s="84"/>
      <c r="M141" s="85"/>
      <c r="N141" s="85"/>
      <c r="O141" s="86"/>
      <c r="P141" s="80"/>
      <c r="Q141" s="87"/>
      <c r="R141" s="88" t="str">
        <f t="shared" si="42"/>
        <v xml:space="preserve"> </v>
      </c>
      <c r="S141" s="89"/>
      <c r="T141" s="90" t="str">
        <f t="shared" si="43"/>
        <v xml:space="preserve"> </v>
      </c>
      <c r="U141" s="90"/>
      <c r="V141" s="90"/>
      <c r="W141" s="90"/>
      <c r="X141" s="90"/>
      <c r="Y141" s="87" t="s">
        <v>74</v>
      </c>
      <c r="Z141" s="76"/>
      <c r="AA141" s="91">
        <f t="shared" si="45"/>
        <v>0</v>
      </c>
      <c r="AB141" s="88" t="str">
        <f t="shared" si="44"/>
        <v xml:space="preserve"> </v>
      </c>
      <c r="AC141" s="91" t="str">
        <f t="shared" si="46"/>
        <v xml:space="preserve"> </v>
      </c>
      <c r="AD141" s="78"/>
      <c r="AE141" s="78"/>
      <c r="AF141" s="78"/>
      <c r="AH141" s="94" t="str">
        <f t="shared" si="47"/>
        <v>≤60</v>
      </c>
      <c r="AI141" s="94">
        <f t="shared" ca="1" si="48"/>
        <v>39</v>
      </c>
      <c r="AJ141" s="95">
        <f t="shared" si="37"/>
        <v>0</v>
      </c>
      <c r="AK141" s="95">
        <f t="shared" si="38"/>
        <v>0</v>
      </c>
      <c r="AL141" s="96">
        <f t="shared" si="49"/>
        <v>0</v>
      </c>
      <c r="AM141" s="96">
        <f t="shared" si="50"/>
        <v>0</v>
      </c>
    </row>
    <row r="142" spans="2:39" s="97" customFormat="1" ht="39.6" x14ac:dyDescent="0.3">
      <c r="B142" s="79">
        <f t="shared" si="51"/>
        <v>139</v>
      </c>
      <c r="C142" s="79"/>
      <c r="D142" s="80" t="s">
        <v>94</v>
      </c>
      <c r="E142" s="80"/>
      <c r="F142" s="81"/>
      <c r="G142" s="82" t="str">
        <f t="shared" si="52"/>
        <v xml:space="preserve">Группа от QF </v>
      </c>
      <c r="H142" s="83"/>
      <c r="I142" s="83"/>
      <c r="J142" s="83"/>
      <c r="K142" s="127"/>
      <c r="L142" s="84"/>
      <c r="M142" s="85"/>
      <c r="N142" s="85"/>
      <c r="O142" s="86"/>
      <c r="P142" s="80"/>
      <c r="Q142" s="87"/>
      <c r="R142" s="88" t="str">
        <f t="shared" si="42"/>
        <v xml:space="preserve"> </v>
      </c>
      <c r="S142" s="89"/>
      <c r="T142" s="90" t="str">
        <f t="shared" si="43"/>
        <v xml:space="preserve"> </v>
      </c>
      <c r="U142" s="90"/>
      <c r="V142" s="90"/>
      <c r="W142" s="90"/>
      <c r="X142" s="90"/>
      <c r="Y142" s="87" t="s">
        <v>74</v>
      </c>
      <c r="Z142" s="76"/>
      <c r="AA142" s="91">
        <f t="shared" si="45"/>
        <v>0</v>
      </c>
      <c r="AB142" s="88" t="str">
        <f t="shared" si="44"/>
        <v xml:space="preserve"> </v>
      </c>
      <c r="AC142" s="91" t="str">
        <f t="shared" si="46"/>
        <v xml:space="preserve"> </v>
      </c>
      <c r="AD142" s="78"/>
      <c r="AE142" s="78"/>
      <c r="AF142" s="78"/>
      <c r="AH142" s="94" t="str">
        <f t="shared" si="47"/>
        <v>≤60</v>
      </c>
      <c r="AI142" s="94">
        <f t="shared" ca="1" si="48"/>
        <v>26</v>
      </c>
      <c r="AJ142" s="95">
        <f t="shared" ref="AJ142:AJ205" si="53">IF(S142=$AD$1,K142*3,IF(S142=$AE$1,K142*5,IF(S142=$AF$1,K142*8,IF(S142=$AG$1,K142*12,0))))</f>
        <v>0</v>
      </c>
      <c r="AK142" s="95">
        <f t="shared" ref="AK142:AK205" si="54">IF(S142=$AD$1,K142*5,IF(S142=$AE$1,K142*10,IF(S142=$AF$1,K142*10,IF(S142=$AG$1,K142*0,0))))</f>
        <v>0</v>
      </c>
      <c r="AL142" s="96">
        <f t="shared" si="49"/>
        <v>0</v>
      </c>
      <c r="AM142" s="96">
        <f t="shared" si="50"/>
        <v>0</v>
      </c>
    </row>
    <row r="143" spans="2:39" s="97" customFormat="1" ht="39.6" x14ac:dyDescent="0.3">
      <c r="B143" s="79">
        <f t="shared" si="51"/>
        <v>140</v>
      </c>
      <c r="C143" s="79"/>
      <c r="D143" s="80" t="s">
        <v>94</v>
      </c>
      <c r="E143" s="80"/>
      <c r="F143" s="81"/>
      <c r="G143" s="82" t="str">
        <f t="shared" si="52"/>
        <v xml:space="preserve">Группа от QF </v>
      </c>
      <c r="H143" s="83"/>
      <c r="I143" s="83"/>
      <c r="J143" s="83"/>
      <c r="K143" s="127"/>
      <c r="L143" s="84"/>
      <c r="M143" s="85"/>
      <c r="N143" s="85"/>
      <c r="O143" s="86"/>
      <c r="P143" s="80"/>
      <c r="Q143" s="87"/>
      <c r="R143" s="88" t="str">
        <f t="shared" si="42"/>
        <v xml:space="preserve"> </v>
      </c>
      <c r="S143" s="89"/>
      <c r="T143" s="90" t="str">
        <f t="shared" si="43"/>
        <v xml:space="preserve"> </v>
      </c>
      <c r="U143" s="90"/>
      <c r="V143" s="90"/>
      <c r="W143" s="90"/>
      <c r="X143" s="90"/>
      <c r="Y143" s="87" t="s">
        <v>74</v>
      </c>
      <c r="Z143" s="76"/>
      <c r="AA143" s="91">
        <f t="shared" si="45"/>
        <v>0</v>
      </c>
      <c r="AB143" s="88" t="str">
        <f t="shared" si="44"/>
        <v xml:space="preserve"> </v>
      </c>
      <c r="AC143" s="91" t="str">
        <f t="shared" si="46"/>
        <v xml:space="preserve"> </v>
      </c>
      <c r="AD143" s="78"/>
      <c r="AE143" s="78"/>
      <c r="AF143" s="78"/>
      <c r="AH143" s="94" t="str">
        <f t="shared" si="47"/>
        <v>≤60</v>
      </c>
      <c r="AI143" s="94">
        <f t="shared" ca="1" si="48"/>
        <v>34</v>
      </c>
      <c r="AJ143" s="95">
        <f t="shared" si="53"/>
        <v>0</v>
      </c>
      <c r="AK143" s="95">
        <f t="shared" si="54"/>
        <v>0</v>
      </c>
      <c r="AL143" s="96">
        <f t="shared" si="49"/>
        <v>0</v>
      </c>
      <c r="AM143" s="96">
        <f t="shared" si="50"/>
        <v>0</v>
      </c>
    </row>
    <row r="144" spans="2:39" s="97" customFormat="1" ht="39.6" x14ac:dyDescent="0.3">
      <c r="B144" s="79">
        <f t="shared" si="51"/>
        <v>141</v>
      </c>
      <c r="C144" s="79"/>
      <c r="D144" s="80" t="s">
        <v>94</v>
      </c>
      <c r="E144" s="80"/>
      <c r="F144" s="81"/>
      <c r="G144" s="82" t="str">
        <f t="shared" si="52"/>
        <v xml:space="preserve">Группа от QF </v>
      </c>
      <c r="H144" s="83"/>
      <c r="I144" s="83"/>
      <c r="J144" s="83"/>
      <c r="K144" s="127"/>
      <c r="L144" s="84"/>
      <c r="M144" s="85"/>
      <c r="N144" s="85"/>
      <c r="O144" s="86"/>
      <c r="P144" s="80"/>
      <c r="Q144" s="87"/>
      <c r="R144" s="88" t="str">
        <f t="shared" si="42"/>
        <v xml:space="preserve"> </v>
      </c>
      <c r="S144" s="89"/>
      <c r="T144" s="90" t="str">
        <f t="shared" si="43"/>
        <v xml:space="preserve"> </v>
      </c>
      <c r="U144" s="90"/>
      <c r="V144" s="90"/>
      <c r="W144" s="90"/>
      <c r="X144" s="90"/>
      <c r="Y144" s="87" t="s">
        <v>74</v>
      </c>
      <c r="Z144" s="76"/>
      <c r="AA144" s="91">
        <f t="shared" si="45"/>
        <v>0</v>
      </c>
      <c r="AB144" s="88" t="str">
        <f t="shared" si="44"/>
        <v xml:space="preserve"> </v>
      </c>
      <c r="AC144" s="91" t="str">
        <f t="shared" si="46"/>
        <v xml:space="preserve"> </v>
      </c>
      <c r="AD144" s="78"/>
      <c r="AE144" s="78"/>
      <c r="AF144" s="78"/>
      <c r="AH144" s="94" t="str">
        <f t="shared" si="47"/>
        <v>≤60</v>
      </c>
      <c r="AI144" s="94">
        <f t="shared" ca="1" si="48"/>
        <v>32</v>
      </c>
      <c r="AJ144" s="95">
        <f t="shared" si="53"/>
        <v>0</v>
      </c>
      <c r="AK144" s="95">
        <f t="shared" si="54"/>
        <v>0</v>
      </c>
      <c r="AL144" s="96">
        <f t="shared" si="49"/>
        <v>0</v>
      </c>
      <c r="AM144" s="96">
        <f t="shared" si="50"/>
        <v>0</v>
      </c>
    </row>
    <row r="145" spans="2:39" s="97" customFormat="1" ht="39.6" x14ac:dyDescent="0.3">
      <c r="B145" s="79">
        <f t="shared" si="51"/>
        <v>142</v>
      </c>
      <c r="C145" s="79"/>
      <c r="D145" s="80" t="s">
        <v>94</v>
      </c>
      <c r="E145" s="80"/>
      <c r="F145" s="81"/>
      <c r="G145" s="82" t="str">
        <f t="shared" si="52"/>
        <v xml:space="preserve">Группа от QF </v>
      </c>
      <c r="H145" s="83"/>
      <c r="I145" s="83"/>
      <c r="J145" s="83"/>
      <c r="K145" s="127"/>
      <c r="L145" s="84"/>
      <c r="M145" s="85"/>
      <c r="N145" s="85"/>
      <c r="O145" s="86"/>
      <c r="P145" s="80"/>
      <c r="Q145" s="87"/>
      <c r="R145" s="88" t="str">
        <f t="shared" si="42"/>
        <v xml:space="preserve"> </v>
      </c>
      <c r="S145" s="89"/>
      <c r="T145" s="90" t="str">
        <f t="shared" si="43"/>
        <v xml:space="preserve"> </v>
      </c>
      <c r="U145" s="90"/>
      <c r="V145" s="90"/>
      <c r="W145" s="90"/>
      <c r="X145" s="90"/>
      <c r="Y145" s="87" t="s">
        <v>74</v>
      </c>
      <c r="Z145" s="76"/>
      <c r="AA145" s="91">
        <f t="shared" si="45"/>
        <v>0</v>
      </c>
      <c r="AB145" s="88" t="str">
        <f t="shared" si="44"/>
        <v xml:space="preserve"> </v>
      </c>
      <c r="AC145" s="91" t="str">
        <f t="shared" si="46"/>
        <v xml:space="preserve"> </v>
      </c>
      <c r="AD145" s="78"/>
      <c r="AE145" s="78"/>
      <c r="AF145" s="78"/>
      <c r="AH145" s="94" t="str">
        <f t="shared" si="47"/>
        <v>≤60</v>
      </c>
      <c r="AI145" s="94">
        <f t="shared" ca="1" si="48"/>
        <v>25</v>
      </c>
      <c r="AJ145" s="95">
        <f t="shared" si="53"/>
        <v>0</v>
      </c>
      <c r="AK145" s="95">
        <f t="shared" si="54"/>
        <v>0</v>
      </c>
      <c r="AL145" s="96">
        <f t="shared" si="49"/>
        <v>0</v>
      </c>
      <c r="AM145" s="96">
        <f t="shared" si="50"/>
        <v>0</v>
      </c>
    </row>
    <row r="146" spans="2:39" s="97" customFormat="1" ht="39.6" x14ac:dyDescent="0.3">
      <c r="B146" s="79">
        <f t="shared" si="51"/>
        <v>143</v>
      </c>
      <c r="C146" s="79"/>
      <c r="D146" s="80" t="s">
        <v>94</v>
      </c>
      <c r="E146" s="80"/>
      <c r="F146" s="81"/>
      <c r="G146" s="82" t="str">
        <f t="shared" si="52"/>
        <v xml:space="preserve">Группа от QF </v>
      </c>
      <c r="H146" s="83"/>
      <c r="I146" s="83"/>
      <c r="J146" s="83"/>
      <c r="K146" s="127"/>
      <c r="L146" s="84"/>
      <c r="M146" s="85"/>
      <c r="N146" s="85"/>
      <c r="O146" s="86"/>
      <c r="P146" s="80"/>
      <c r="Q146" s="87"/>
      <c r="R146" s="88" t="str">
        <f t="shared" si="42"/>
        <v xml:space="preserve"> </v>
      </c>
      <c r="S146" s="89"/>
      <c r="T146" s="90" t="str">
        <f t="shared" si="43"/>
        <v xml:space="preserve"> </v>
      </c>
      <c r="U146" s="90"/>
      <c r="V146" s="90"/>
      <c r="W146" s="90"/>
      <c r="X146" s="90"/>
      <c r="Y146" s="87" t="s">
        <v>74</v>
      </c>
      <c r="Z146" s="76"/>
      <c r="AA146" s="91">
        <f t="shared" si="45"/>
        <v>0</v>
      </c>
      <c r="AB146" s="88" t="str">
        <f t="shared" si="44"/>
        <v xml:space="preserve"> </v>
      </c>
      <c r="AC146" s="91" t="str">
        <f t="shared" si="46"/>
        <v xml:space="preserve"> </v>
      </c>
      <c r="AD146" s="78"/>
      <c r="AE146" s="78"/>
      <c r="AF146" s="78"/>
      <c r="AH146" s="94" t="str">
        <f t="shared" si="47"/>
        <v>≤60</v>
      </c>
      <c r="AI146" s="94">
        <f t="shared" ca="1" si="48"/>
        <v>23</v>
      </c>
      <c r="AJ146" s="95">
        <f t="shared" si="53"/>
        <v>0</v>
      </c>
      <c r="AK146" s="95">
        <f t="shared" si="54"/>
        <v>0</v>
      </c>
      <c r="AL146" s="96">
        <f t="shared" si="49"/>
        <v>0</v>
      </c>
      <c r="AM146" s="96">
        <f t="shared" si="50"/>
        <v>0</v>
      </c>
    </row>
    <row r="147" spans="2:39" s="97" customFormat="1" ht="39.6" x14ac:dyDescent="0.3">
      <c r="B147" s="79">
        <f t="shared" si="51"/>
        <v>144</v>
      </c>
      <c r="C147" s="79"/>
      <c r="D147" s="80" t="s">
        <v>94</v>
      </c>
      <c r="E147" s="80"/>
      <c r="F147" s="81"/>
      <c r="G147" s="82" t="str">
        <f t="shared" si="52"/>
        <v xml:space="preserve">Группа от QF </v>
      </c>
      <c r="H147" s="83"/>
      <c r="I147" s="83"/>
      <c r="J147" s="83"/>
      <c r="K147" s="127"/>
      <c r="L147" s="84"/>
      <c r="M147" s="85"/>
      <c r="N147" s="85"/>
      <c r="O147" s="86"/>
      <c r="P147" s="80"/>
      <c r="Q147" s="87"/>
      <c r="R147" s="88" t="str">
        <f t="shared" si="42"/>
        <v xml:space="preserve"> </v>
      </c>
      <c r="S147" s="89"/>
      <c r="T147" s="90" t="str">
        <f t="shared" si="43"/>
        <v xml:space="preserve"> </v>
      </c>
      <c r="U147" s="90"/>
      <c r="V147" s="90"/>
      <c r="W147" s="90"/>
      <c r="X147" s="90"/>
      <c r="Y147" s="87" t="s">
        <v>74</v>
      </c>
      <c r="Z147" s="76"/>
      <c r="AA147" s="91">
        <f t="shared" si="45"/>
        <v>0</v>
      </c>
      <c r="AB147" s="88" t="str">
        <f t="shared" si="44"/>
        <v xml:space="preserve"> </v>
      </c>
      <c r="AC147" s="91" t="str">
        <f t="shared" si="46"/>
        <v xml:space="preserve"> </v>
      </c>
      <c r="AD147" s="78"/>
      <c r="AE147" s="78"/>
      <c r="AF147" s="78"/>
      <c r="AH147" s="94" t="str">
        <f t="shared" si="47"/>
        <v>≤60</v>
      </c>
      <c r="AI147" s="94">
        <f t="shared" ca="1" si="48"/>
        <v>25</v>
      </c>
      <c r="AJ147" s="95">
        <f t="shared" si="53"/>
        <v>0</v>
      </c>
      <c r="AK147" s="95">
        <f t="shared" si="54"/>
        <v>0</v>
      </c>
      <c r="AL147" s="96">
        <f t="shared" si="49"/>
        <v>0</v>
      </c>
      <c r="AM147" s="96">
        <f t="shared" si="50"/>
        <v>0</v>
      </c>
    </row>
    <row r="148" spans="2:39" s="97" customFormat="1" ht="39.6" x14ac:dyDescent="0.3">
      <c r="B148" s="79">
        <f t="shared" si="51"/>
        <v>145</v>
      </c>
      <c r="C148" s="79"/>
      <c r="D148" s="80" t="s">
        <v>94</v>
      </c>
      <c r="E148" s="80"/>
      <c r="F148" s="81"/>
      <c r="G148" s="82" t="str">
        <f t="shared" si="52"/>
        <v xml:space="preserve">Группа от QF </v>
      </c>
      <c r="H148" s="83"/>
      <c r="I148" s="83"/>
      <c r="J148" s="83"/>
      <c r="K148" s="127"/>
      <c r="L148" s="84"/>
      <c r="M148" s="85"/>
      <c r="N148" s="85"/>
      <c r="O148" s="86"/>
      <c r="P148" s="80"/>
      <c r="Q148" s="87"/>
      <c r="R148" s="88" t="str">
        <f t="shared" si="42"/>
        <v xml:space="preserve"> </v>
      </c>
      <c r="S148" s="89"/>
      <c r="T148" s="90" t="str">
        <f t="shared" si="43"/>
        <v xml:space="preserve"> </v>
      </c>
      <c r="U148" s="90"/>
      <c r="V148" s="90"/>
      <c r="W148" s="90"/>
      <c r="X148" s="90"/>
      <c r="Y148" s="87" t="s">
        <v>74</v>
      </c>
      <c r="Z148" s="76"/>
      <c r="AA148" s="91">
        <f t="shared" si="45"/>
        <v>0</v>
      </c>
      <c r="AB148" s="88" t="str">
        <f t="shared" si="44"/>
        <v xml:space="preserve"> </v>
      </c>
      <c r="AC148" s="91" t="str">
        <f t="shared" si="46"/>
        <v xml:space="preserve"> </v>
      </c>
      <c r="AD148" s="78"/>
      <c r="AE148" s="78"/>
      <c r="AF148" s="78"/>
      <c r="AH148" s="94" t="str">
        <f t="shared" si="47"/>
        <v>≤60</v>
      </c>
      <c r="AI148" s="94">
        <f t="shared" ca="1" si="48"/>
        <v>26</v>
      </c>
      <c r="AJ148" s="95">
        <f t="shared" si="53"/>
        <v>0</v>
      </c>
      <c r="AK148" s="95">
        <f t="shared" si="54"/>
        <v>0</v>
      </c>
      <c r="AL148" s="96">
        <f t="shared" si="49"/>
        <v>0</v>
      </c>
      <c r="AM148" s="96">
        <f t="shared" si="50"/>
        <v>0</v>
      </c>
    </row>
    <row r="149" spans="2:39" s="97" customFormat="1" ht="39.6" x14ac:dyDescent="0.3">
      <c r="B149" s="79">
        <f t="shared" si="51"/>
        <v>146</v>
      </c>
      <c r="C149" s="79"/>
      <c r="D149" s="80" t="s">
        <v>94</v>
      </c>
      <c r="E149" s="80"/>
      <c r="F149" s="81"/>
      <c r="G149" s="82" t="str">
        <f t="shared" si="52"/>
        <v xml:space="preserve">Группа от QF </v>
      </c>
      <c r="H149" s="83"/>
      <c r="I149" s="83"/>
      <c r="J149" s="83"/>
      <c r="K149" s="127"/>
      <c r="L149" s="84"/>
      <c r="M149" s="85"/>
      <c r="N149" s="85"/>
      <c r="O149" s="86"/>
      <c r="P149" s="80"/>
      <c r="Q149" s="87"/>
      <c r="R149" s="88" t="str">
        <f t="shared" si="42"/>
        <v xml:space="preserve"> </v>
      </c>
      <c r="S149" s="89"/>
      <c r="T149" s="90" t="str">
        <f t="shared" si="43"/>
        <v xml:space="preserve"> </v>
      </c>
      <c r="U149" s="90"/>
      <c r="V149" s="90"/>
      <c r="W149" s="90"/>
      <c r="X149" s="90"/>
      <c r="Y149" s="87" t="s">
        <v>74</v>
      </c>
      <c r="Z149" s="76"/>
      <c r="AA149" s="91">
        <f t="shared" si="45"/>
        <v>0</v>
      </c>
      <c r="AB149" s="88" t="str">
        <f t="shared" si="44"/>
        <v xml:space="preserve"> </v>
      </c>
      <c r="AC149" s="91" t="str">
        <f t="shared" si="46"/>
        <v xml:space="preserve"> </v>
      </c>
      <c r="AD149" s="78"/>
      <c r="AE149" s="78"/>
      <c r="AF149" s="78"/>
      <c r="AH149" s="94" t="str">
        <f t="shared" si="47"/>
        <v>≤60</v>
      </c>
      <c r="AI149" s="94">
        <f t="shared" ca="1" si="48"/>
        <v>50</v>
      </c>
      <c r="AJ149" s="95">
        <f t="shared" si="53"/>
        <v>0</v>
      </c>
      <c r="AK149" s="95">
        <f t="shared" si="54"/>
        <v>0</v>
      </c>
      <c r="AL149" s="96">
        <f t="shared" si="49"/>
        <v>0</v>
      </c>
      <c r="AM149" s="96">
        <f t="shared" si="50"/>
        <v>0</v>
      </c>
    </row>
    <row r="150" spans="2:39" s="97" customFormat="1" ht="39.6" x14ac:dyDescent="0.3">
      <c r="B150" s="79">
        <f t="shared" ref="B150:B197" si="55">(IF(B148+B149=0,(B147+1),(IF(B149=0,(B148+1),B149+1))))</f>
        <v>147</v>
      </c>
      <c r="C150" s="79"/>
      <c r="D150" s="80" t="s">
        <v>94</v>
      </c>
      <c r="E150" s="80"/>
      <c r="F150" s="81"/>
      <c r="G150" s="82" t="str">
        <f t="shared" si="52"/>
        <v xml:space="preserve">Группа от QF </v>
      </c>
      <c r="H150" s="83"/>
      <c r="I150" s="83"/>
      <c r="J150" s="83"/>
      <c r="K150" s="127"/>
      <c r="L150" s="84"/>
      <c r="M150" s="85"/>
      <c r="N150" s="85"/>
      <c r="O150" s="86"/>
      <c r="P150" s="80"/>
      <c r="Q150" s="87"/>
      <c r="R150" s="88" t="str">
        <f t="shared" ref="R150:R195" si="56">IF(AA150=0," ","-")</f>
        <v xml:space="preserve"> </v>
      </c>
      <c r="S150" s="89"/>
      <c r="T150" s="90" t="str">
        <f t="shared" ref="T150:T195" si="57">IF(AA150=0," ","-")</f>
        <v xml:space="preserve"> </v>
      </c>
      <c r="U150" s="90"/>
      <c r="V150" s="90"/>
      <c r="W150" s="90"/>
      <c r="X150" s="90"/>
      <c r="Y150" s="87" t="s">
        <v>74</v>
      </c>
      <c r="Z150" s="76"/>
      <c r="AA150" s="91">
        <f t="shared" si="45"/>
        <v>0</v>
      </c>
      <c r="AB150" s="88" t="str">
        <f t="shared" ref="AB150:AB195" si="58">IF(AA150=0," ","-")</f>
        <v xml:space="preserve"> </v>
      </c>
      <c r="AC150" s="91" t="str">
        <f t="shared" si="46"/>
        <v xml:space="preserve"> </v>
      </c>
      <c r="AD150" s="78"/>
      <c r="AE150" s="78"/>
      <c r="AF150" s="78"/>
      <c r="AH150" s="94" t="str">
        <f t="shared" si="47"/>
        <v>≤60</v>
      </c>
      <c r="AI150" s="94">
        <f t="shared" ca="1" si="48"/>
        <v>40</v>
      </c>
      <c r="AJ150" s="95">
        <f t="shared" si="53"/>
        <v>0</v>
      </c>
      <c r="AK150" s="95">
        <f t="shared" si="54"/>
        <v>0</v>
      </c>
      <c r="AL150" s="96">
        <f t="shared" si="49"/>
        <v>0</v>
      </c>
      <c r="AM150" s="96">
        <f t="shared" si="50"/>
        <v>0</v>
      </c>
    </row>
    <row r="151" spans="2:39" s="97" customFormat="1" ht="39.6" x14ac:dyDescent="0.3">
      <c r="B151" s="79">
        <f t="shared" si="55"/>
        <v>148</v>
      </c>
      <c r="C151" s="79"/>
      <c r="D151" s="80" t="s">
        <v>94</v>
      </c>
      <c r="E151" s="80"/>
      <c r="F151" s="81"/>
      <c r="G151" s="82" t="str">
        <f t="shared" si="52"/>
        <v xml:space="preserve">Группа от QF </v>
      </c>
      <c r="H151" s="83"/>
      <c r="I151" s="83"/>
      <c r="J151" s="83"/>
      <c r="K151" s="127"/>
      <c r="L151" s="84"/>
      <c r="M151" s="85"/>
      <c r="N151" s="85"/>
      <c r="O151" s="86"/>
      <c r="P151" s="80"/>
      <c r="Q151" s="87"/>
      <c r="R151" s="88" t="str">
        <f t="shared" si="56"/>
        <v xml:space="preserve"> </v>
      </c>
      <c r="S151" s="89"/>
      <c r="T151" s="90" t="str">
        <f t="shared" si="57"/>
        <v xml:space="preserve"> </v>
      </c>
      <c r="U151" s="90"/>
      <c r="V151" s="90"/>
      <c r="W151" s="90"/>
      <c r="X151" s="90"/>
      <c r="Y151" s="87" t="s">
        <v>74</v>
      </c>
      <c r="Z151" s="76"/>
      <c r="AA151" s="91">
        <f t="shared" si="45"/>
        <v>0</v>
      </c>
      <c r="AB151" s="88" t="str">
        <f t="shared" si="58"/>
        <v xml:space="preserve"> </v>
      </c>
      <c r="AC151" s="91" t="str">
        <f t="shared" si="46"/>
        <v xml:space="preserve"> </v>
      </c>
      <c r="AD151" s="78"/>
      <c r="AE151" s="78"/>
      <c r="AF151" s="78"/>
      <c r="AH151" s="94" t="str">
        <f t="shared" si="47"/>
        <v>≤60</v>
      </c>
      <c r="AI151" s="94">
        <f t="shared" ca="1" si="48"/>
        <v>28</v>
      </c>
      <c r="AJ151" s="95">
        <f t="shared" si="53"/>
        <v>0</v>
      </c>
      <c r="AK151" s="95">
        <f t="shared" si="54"/>
        <v>0</v>
      </c>
      <c r="AL151" s="96">
        <f t="shared" si="49"/>
        <v>0</v>
      </c>
      <c r="AM151" s="96">
        <f t="shared" si="50"/>
        <v>0</v>
      </c>
    </row>
    <row r="152" spans="2:39" s="97" customFormat="1" ht="39.6" x14ac:dyDescent="0.3">
      <c r="B152" s="79">
        <f t="shared" si="55"/>
        <v>149</v>
      </c>
      <c r="C152" s="79"/>
      <c r="D152" s="80" t="s">
        <v>94</v>
      </c>
      <c r="E152" s="80"/>
      <c r="F152" s="81"/>
      <c r="G152" s="82" t="str">
        <f t="shared" si="52"/>
        <v xml:space="preserve">Группа от QF </v>
      </c>
      <c r="H152" s="83"/>
      <c r="I152" s="83"/>
      <c r="J152" s="83"/>
      <c r="K152" s="127"/>
      <c r="L152" s="84"/>
      <c r="M152" s="85"/>
      <c r="N152" s="85"/>
      <c r="O152" s="86"/>
      <c r="P152" s="80"/>
      <c r="Q152" s="87"/>
      <c r="R152" s="88" t="str">
        <f t="shared" si="56"/>
        <v xml:space="preserve"> </v>
      </c>
      <c r="S152" s="89"/>
      <c r="T152" s="90" t="str">
        <f t="shared" si="57"/>
        <v xml:space="preserve"> </v>
      </c>
      <c r="U152" s="90"/>
      <c r="V152" s="90"/>
      <c r="W152" s="90"/>
      <c r="X152" s="90"/>
      <c r="Y152" s="87" t="s">
        <v>74</v>
      </c>
      <c r="Z152" s="76"/>
      <c r="AA152" s="91">
        <f t="shared" si="45"/>
        <v>0</v>
      </c>
      <c r="AB152" s="88" t="str">
        <f t="shared" si="58"/>
        <v xml:space="preserve"> </v>
      </c>
      <c r="AC152" s="91" t="str">
        <f t="shared" si="46"/>
        <v xml:space="preserve"> </v>
      </c>
      <c r="AD152" s="78"/>
      <c r="AE152" s="78"/>
      <c r="AF152" s="78"/>
      <c r="AH152" s="94" t="str">
        <f t="shared" si="47"/>
        <v>≤60</v>
      </c>
      <c r="AI152" s="94">
        <f t="shared" ca="1" si="48"/>
        <v>27</v>
      </c>
      <c r="AJ152" s="95">
        <f t="shared" si="53"/>
        <v>0</v>
      </c>
      <c r="AK152" s="95">
        <f t="shared" si="54"/>
        <v>0</v>
      </c>
      <c r="AL152" s="96">
        <f t="shared" si="49"/>
        <v>0</v>
      </c>
      <c r="AM152" s="96">
        <f t="shared" si="50"/>
        <v>0</v>
      </c>
    </row>
    <row r="153" spans="2:39" s="97" customFormat="1" ht="39.6" x14ac:dyDescent="0.3">
      <c r="B153" s="79">
        <f t="shared" si="55"/>
        <v>150</v>
      </c>
      <c r="C153" s="79"/>
      <c r="D153" s="80" t="s">
        <v>94</v>
      </c>
      <c r="E153" s="80"/>
      <c r="F153" s="81"/>
      <c r="G153" s="82" t="str">
        <f t="shared" si="52"/>
        <v xml:space="preserve">Группа от QF </v>
      </c>
      <c r="H153" s="83"/>
      <c r="I153" s="83"/>
      <c r="J153" s="83"/>
      <c r="K153" s="127"/>
      <c r="L153" s="84"/>
      <c r="M153" s="85"/>
      <c r="N153" s="85"/>
      <c r="O153" s="86"/>
      <c r="P153" s="80"/>
      <c r="Q153" s="87"/>
      <c r="R153" s="88" t="str">
        <f t="shared" si="56"/>
        <v xml:space="preserve"> </v>
      </c>
      <c r="S153" s="89"/>
      <c r="T153" s="90" t="str">
        <f t="shared" si="57"/>
        <v xml:space="preserve"> </v>
      </c>
      <c r="U153" s="90"/>
      <c r="V153" s="90"/>
      <c r="W153" s="90"/>
      <c r="X153" s="90"/>
      <c r="Y153" s="87" t="s">
        <v>74</v>
      </c>
      <c r="Z153" s="76"/>
      <c r="AA153" s="91">
        <f t="shared" si="45"/>
        <v>0</v>
      </c>
      <c r="AB153" s="88" t="str">
        <f t="shared" si="58"/>
        <v xml:space="preserve"> </v>
      </c>
      <c r="AC153" s="91" t="str">
        <f t="shared" si="46"/>
        <v xml:space="preserve"> </v>
      </c>
      <c r="AD153" s="78"/>
      <c r="AE153" s="78"/>
      <c r="AF153" s="78"/>
      <c r="AH153" s="94" t="str">
        <f t="shared" si="47"/>
        <v>≤60</v>
      </c>
      <c r="AI153" s="94">
        <f t="shared" ca="1" si="48"/>
        <v>44</v>
      </c>
      <c r="AJ153" s="95">
        <f t="shared" si="53"/>
        <v>0</v>
      </c>
      <c r="AK153" s="95">
        <f t="shared" si="54"/>
        <v>0</v>
      </c>
      <c r="AL153" s="96">
        <f t="shared" si="49"/>
        <v>0</v>
      </c>
      <c r="AM153" s="96">
        <f t="shared" si="50"/>
        <v>0</v>
      </c>
    </row>
    <row r="154" spans="2:39" s="97" customFormat="1" ht="39.6" x14ac:dyDescent="0.3">
      <c r="B154" s="79">
        <f t="shared" si="55"/>
        <v>151</v>
      </c>
      <c r="C154" s="79"/>
      <c r="D154" s="80" t="s">
        <v>94</v>
      </c>
      <c r="E154" s="80"/>
      <c r="F154" s="81"/>
      <c r="G154" s="82" t="str">
        <f t="shared" si="52"/>
        <v xml:space="preserve">Группа от QF </v>
      </c>
      <c r="H154" s="83"/>
      <c r="I154" s="83"/>
      <c r="J154" s="83"/>
      <c r="K154" s="127"/>
      <c r="L154" s="84"/>
      <c r="M154" s="85"/>
      <c r="N154" s="85"/>
      <c r="O154" s="86"/>
      <c r="P154" s="80"/>
      <c r="Q154" s="87"/>
      <c r="R154" s="88" t="str">
        <f t="shared" si="56"/>
        <v xml:space="preserve"> </v>
      </c>
      <c r="S154" s="89"/>
      <c r="T154" s="90" t="str">
        <f t="shared" si="57"/>
        <v xml:space="preserve"> </v>
      </c>
      <c r="U154" s="90"/>
      <c r="V154" s="90"/>
      <c r="W154" s="90"/>
      <c r="X154" s="90"/>
      <c r="Y154" s="87" t="s">
        <v>74</v>
      </c>
      <c r="Z154" s="76"/>
      <c r="AA154" s="91">
        <f t="shared" si="45"/>
        <v>0</v>
      </c>
      <c r="AB154" s="88" t="str">
        <f t="shared" si="58"/>
        <v xml:space="preserve"> </v>
      </c>
      <c r="AC154" s="91" t="str">
        <f t="shared" si="46"/>
        <v xml:space="preserve"> </v>
      </c>
      <c r="AD154" s="78"/>
      <c r="AE154" s="78"/>
      <c r="AF154" s="78"/>
      <c r="AH154" s="94" t="str">
        <f t="shared" si="47"/>
        <v>≤60</v>
      </c>
      <c r="AI154" s="94">
        <f t="shared" ca="1" si="48"/>
        <v>24</v>
      </c>
      <c r="AJ154" s="95">
        <f t="shared" si="53"/>
        <v>0</v>
      </c>
      <c r="AK154" s="95">
        <f t="shared" si="54"/>
        <v>0</v>
      </c>
      <c r="AL154" s="96">
        <f t="shared" si="49"/>
        <v>0</v>
      </c>
      <c r="AM154" s="96">
        <f t="shared" si="50"/>
        <v>0</v>
      </c>
    </row>
    <row r="155" spans="2:39" s="97" customFormat="1" ht="39.6" x14ac:dyDescent="0.3">
      <c r="B155" s="79">
        <f t="shared" si="55"/>
        <v>152</v>
      </c>
      <c r="C155" s="79"/>
      <c r="D155" s="80" t="s">
        <v>94</v>
      </c>
      <c r="E155" s="80"/>
      <c r="F155" s="81"/>
      <c r="G155" s="82" t="str">
        <f t="shared" si="52"/>
        <v xml:space="preserve">Группа от QF </v>
      </c>
      <c r="H155" s="83"/>
      <c r="I155" s="83"/>
      <c r="J155" s="83"/>
      <c r="K155" s="127"/>
      <c r="L155" s="84"/>
      <c r="M155" s="85"/>
      <c r="N155" s="85"/>
      <c r="O155" s="86"/>
      <c r="P155" s="80"/>
      <c r="Q155" s="87"/>
      <c r="R155" s="88" t="str">
        <f t="shared" si="56"/>
        <v xml:space="preserve"> </v>
      </c>
      <c r="S155" s="89"/>
      <c r="T155" s="90" t="str">
        <f t="shared" si="57"/>
        <v xml:space="preserve"> </v>
      </c>
      <c r="U155" s="90"/>
      <c r="V155" s="90"/>
      <c r="W155" s="90"/>
      <c r="X155" s="90"/>
      <c r="Y155" s="87" t="s">
        <v>74</v>
      </c>
      <c r="Z155" s="76"/>
      <c r="AA155" s="91">
        <f t="shared" si="45"/>
        <v>0</v>
      </c>
      <c r="AB155" s="88" t="str">
        <f t="shared" si="58"/>
        <v xml:space="preserve"> </v>
      </c>
      <c r="AC155" s="91" t="str">
        <f t="shared" si="46"/>
        <v xml:space="preserve"> </v>
      </c>
      <c r="AD155" s="78"/>
      <c r="AE155" s="78"/>
      <c r="AF155" s="78"/>
      <c r="AH155" s="94" t="str">
        <f t="shared" si="47"/>
        <v>≤60</v>
      </c>
      <c r="AI155" s="94">
        <f t="shared" ca="1" si="48"/>
        <v>30</v>
      </c>
      <c r="AJ155" s="95">
        <f t="shared" si="53"/>
        <v>0</v>
      </c>
      <c r="AK155" s="95">
        <f t="shared" si="54"/>
        <v>0</v>
      </c>
      <c r="AL155" s="96">
        <f t="shared" si="49"/>
        <v>0</v>
      </c>
      <c r="AM155" s="96">
        <f t="shared" si="50"/>
        <v>0</v>
      </c>
    </row>
    <row r="156" spans="2:39" s="97" customFormat="1" ht="39.6" x14ac:dyDescent="0.3">
      <c r="B156" s="79">
        <f t="shared" si="55"/>
        <v>153</v>
      </c>
      <c r="C156" s="79"/>
      <c r="D156" s="80" t="s">
        <v>94</v>
      </c>
      <c r="E156" s="80"/>
      <c r="F156" s="81"/>
      <c r="G156" s="82" t="str">
        <f t="shared" si="52"/>
        <v xml:space="preserve">Группа от QF </v>
      </c>
      <c r="H156" s="83"/>
      <c r="I156" s="83"/>
      <c r="J156" s="83"/>
      <c r="K156" s="127"/>
      <c r="L156" s="84"/>
      <c r="M156" s="85"/>
      <c r="N156" s="85"/>
      <c r="O156" s="86"/>
      <c r="P156" s="80"/>
      <c r="Q156" s="87"/>
      <c r="R156" s="88" t="str">
        <f t="shared" si="56"/>
        <v xml:space="preserve"> </v>
      </c>
      <c r="S156" s="89"/>
      <c r="T156" s="90" t="str">
        <f t="shared" si="57"/>
        <v xml:space="preserve"> </v>
      </c>
      <c r="U156" s="90"/>
      <c r="V156" s="90"/>
      <c r="W156" s="90"/>
      <c r="X156" s="90"/>
      <c r="Y156" s="87" t="s">
        <v>74</v>
      </c>
      <c r="Z156" s="76"/>
      <c r="AA156" s="91">
        <f t="shared" si="45"/>
        <v>0</v>
      </c>
      <c r="AB156" s="88" t="str">
        <f t="shared" si="58"/>
        <v xml:space="preserve"> </v>
      </c>
      <c r="AC156" s="91" t="str">
        <f t="shared" si="46"/>
        <v xml:space="preserve"> </v>
      </c>
      <c r="AD156" s="78"/>
      <c r="AE156" s="78"/>
      <c r="AF156" s="78"/>
      <c r="AH156" s="94" t="str">
        <f t="shared" si="47"/>
        <v>≤60</v>
      </c>
      <c r="AI156" s="94">
        <f t="shared" ca="1" si="48"/>
        <v>22</v>
      </c>
      <c r="AJ156" s="95">
        <f t="shared" si="53"/>
        <v>0</v>
      </c>
      <c r="AK156" s="95">
        <f t="shared" si="54"/>
        <v>0</v>
      </c>
      <c r="AL156" s="96">
        <f t="shared" si="49"/>
        <v>0</v>
      </c>
      <c r="AM156" s="96">
        <f t="shared" si="50"/>
        <v>0</v>
      </c>
    </row>
    <row r="157" spans="2:39" s="97" customFormat="1" ht="39.6" x14ac:dyDescent="0.3">
      <c r="B157" s="79">
        <f t="shared" si="55"/>
        <v>154</v>
      </c>
      <c r="C157" s="79"/>
      <c r="D157" s="80" t="s">
        <v>94</v>
      </c>
      <c r="E157" s="80"/>
      <c r="F157" s="81"/>
      <c r="G157" s="82" t="str">
        <f t="shared" si="52"/>
        <v xml:space="preserve">Группа от QF </v>
      </c>
      <c r="H157" s="83"/>
      <c r="I157" s="83"/>
      <c r="J157" s="83"/>
      <c r="K157" s="127"/>
      <c r="L157" s="84"/>
      <c r="M157" s="85"/>
      <c r="N157" s="85"/>
      <c r="O157" s="86"/>
      <c r="P157" s="80"/>
      <c r="Q157" s="87"/>
      <c r="R157" s="88" t="str">
        <f t="shared" si="56"/>
        <v xml:space="preserve"> </v>
      </c>
      <c r="S157" s="89"/>
      <c r="T157" s="90" t="str">
        <f t="shared" si="57"/>
        <v xml:space="preserve"> </v>
      </c>
      <c r="U157" s="90"/>
      <c r="V157" s="90"/>
      <c r="W157" s="90"/>
      <c r="X157" s="90"/>
      <c r="Y157" s="87" t="s">
        <v>74</v>
      </c>
      <c r="Z157" s="76"/>
      <c r="AA157" s="91">
        <f t="shared" si="45"/>
        <v>0</v>
      </c>
      <c r="AB157" s="88" t="str">
        <f t="shared" si="58"/>
        <v xml:space="preserve"> </v>
      </c>
      <c r="AC157" s="91" t="str">
        <f t="shared" si="46"/>
        <v xml:space="preserve"> </v>
      </c>
      <c r="AD157" s="78"/>
      <c r="AE157" s="78"/>
      <c r="AF157" s="78"/>
      <c r="AH157" s="94" t="str">
        <f t="shared" si="47"/>
        <v>≤60</v>
      </c>
      <c r="AI157" s="94">
        <f t="shared" ca="1" si="48"/>
        <v>44</v>
      </c>
      <c r="AJ157" s="95">
        <f t="shared" si="53"/>
        <v>0</v>
      </c>
      <c r="AK157" s="95">
        <f t="shared" si="54"/>
        <v>0</v>
      </c>
      <c r="AL157" s="96">
        <f t="shared" si="49"/>
        <v>0</v>
      </c>
      <c r="AM157" s="96">
        <f t="shared" si="50"/>
        <v>0</v>
      </c>
    </row>
    <row r="158" spans="2:39" s="97" customFormat="1" ht="39.6" x14ac:dyDescent="0.3">
      <c r="B158" s="79">
        <f t="shared" si="55"/>
        <v>155</v>
      </c>
      <c r="C158" s="79"/>
      <c r="D158" s="80" t="s">
        <v>94</v>
      </c>
      <c r="E158" s="80"/>
      <c r="F158" s="81"/>
      <c r="G158" s="82" t="str">
        <f t="shared" si="52"/>
        <v xml:space="preserve">Группа от QF </v>
      </c>
      <c r="H158" s="83"/>
      <c r="I158" s="83"/>
      <c r="J158" s="83"/>
      <c r="K158" s="127"/>
      <c r="L158" s="84"/>
      <c r="M158" s="85"/>
      <c r="N158" s="85"/>
      <c r="O158" s="86"/>
      <c r="P158" s="80"/>
      <c r="Q158" s="87"/>
      <c r="R158" s="88" t="str">
        <f t="shared" si="56"/>
        <v xml:space="preserve"> </v>
      </c>
      <c r="S158" s="89"/>
      <c r="T158" s="90" t="str">
        <f t="shared" si="57"/>
        <v xml:space="preserve"> </v>
      </c>
      <c r="U158" s="90"/>
      <c r="V158" s="90"/>
      <c r="W158" s="90"/>
      <c r="X158" s="90"/>
      <c r="Y158" s="87" t="s">
        <v>74</v>
      </c>
      <c r="Z158" s="76"/>
      <c r="AA158" s="91">
        <f t="shared" si="45"/>
        <v>0</v>
      </c>
      <c r="AB158" s="88" t="str">
        <f t="shared" si="58"/>
        <v xml:space="preserve"> </v>
      </c>
      <c r="AC158" s="91" t="str">
        <f t="shared" si="46"/>
        <v xml:space="preserve"> </v>
      </c>
      <c r="AD158" s="78"/>
      <c r="AE158" s="78"/>
      <c r="AF158" s="78"/>
      <c r="AH158" s="94" t="str">
        <f t="shared" si="47"/>
        <v>≤60</v>
      </c>
      <c r="AI158" s="94">
        <f t="shared" ca="1" si="48"/>
        <v>26</v>
      </c>
      <c r="AJ158" s="95">
        <f t="shared" si="53"/>
        <v>0</v>
      </c>
      <c r="AK158" s="95">
        <f t="shared" si="54"/>
        <v>0</v>
      </c>
      <c r="AL158" s="96">
        <f t="shared" si="49"/>
        <v>0</v>
      </c>
      <c r="AM158" s="96">
        <f t="shared" si="50"/>
        <v>0</v>
      </c>
    </row>
    <row r="159" spans="2:39" s="97" customFormat="1" ht="39.6" x14ac:dyDescent="0.3">
      <c r="B159" s="79">
        <f t="shared" si="55"/>
        <v>156</v>
      </c>
      <c r="C159" s="79"/>
      <c r="D159" s="80" t="s">
        <v>94</v>
      </c>
      <c r="E159" s="80"/>
      <c r="F159" s="81"/>
      <c r="G159" s="82" t="str">
        <f t="shared" si="52"/>
        <v xml:space="preserve">Группа от QF </v>
      </c>
      <c r="H159" s="83"/>
      <c r="I159" s="83"/>
      <c r="J159" s="83"/>
      <c r="K159" s="127"/>
      <c r="L159" s="84"/>
      <c r="M159" s="85"/>
      <c r="N159" s="85"/>
      <c r="O159" s="86"/>
      <c r="P159" s="80"/>
      <c r="Q159" s="87"/>
      <c r="R159" s="88" t="str">
        <f t="shared" si="56"/>
        <v xml:space="preserve"> </v>
      </c>
      <c r="S159" s="89"/>
      <c r="T159" s="90" t="str">
        <f t="shared" si="57"/>
        <v xml:space="preserve"> </v>
      </c>
      <c r="U159" s="90"/>
      <c r="V159" s="90"/>
      <c r="W159" s="90"/>
      <c r="X159" s="90"/>
      <c r="Y159" s="87" t="s">
        <v>74</v>
      </c>
      <c r="Z159" s="76"/>
      <c r="AA159" s="91">
        <f t="shared" si="45"/>
        <v>0</v>
      </c>
      <c r="AB159" s="88" t="str">
        <f t="shared" si="58"/>
        <v xml:space="preserve"> </v>
      </c>
      <c r="AC159" s="91" t="str">
        <f t="shared" si="46"/>
        <v xml:space="preserve"> </v>
      </c>
      <c r="AD159" s="78"/>
      <c r="AE159" s="78"/>
      <c r="AF159" s="78"/>
      <c r="AH159" s="94" t="str">
        <f t="shared" si="47"/>
        <v>≤60</v>
      </c>
      <c r="AI159" s="94">
        <f t="shared" ca="1" si="48"/>
        <v>45</v>
      </c>
      <c r="AJ159" s="95">
        <f t="shared" si="53"/>
        <v>0</v>
      </c>
      <c r="AK159" s="95">
        <f t="shared" si="54"/>
        <v>0</v>
      </c>
      <c r="AL159" s="96">
        <f t="shared" si="49"/>
        <v>0</v>
      </c>
      <c r="AM159" s="96">
        <f t="shared" si="50"/>
        <v>0</v>
      </c>
    </row>
    <row r="160" spans="2:39" s="97" customFormat="1" ht="39.6" x14ac:dyDescent="0.3">
      <c r="B160" s="79">
        <f t="shared" si="55"/>
        <v>157</v>
      </c>
      <c r="C160" s="79"/>
      <c r="D160" s="80" t="s">
        <v>94</v>
      </c>
      <c r="E160" s="80"/>
      <c r="F160" s="81"/>
      <c r="G160" s="82" t="str">
        <f t="shared" si="52"/>
        <v xml:space="preserve">Группа от QF </v>
      </c>
      <c r="H160" s="83"/>
      <c r="I160" s="83"/>
      <c r="J160" s="83"/>
      <c r="K160" s="127"/>
      <c r="L160" s="84"/>
      <c r="M160" s="85"/>
      <c r="N160" s="85"/>
      <c r="O160" s="86"/>
      <c r="P160" s="80"/>
      <c r="Q160" s="87"/>
      <c r="R160" s="88" t="str">
        <f t="shared" si="56"/>
        <v xml:space="preserve"> </v>
      </c>
      <c r="S160" s="89"/>
      <c r="T160" s="90" t="str">
        <f t="shared" si="57"/>
        <v xml:space="preserve"> </v>
      </c>
      <c r="U160" s="90"/>
      <c r="V160" s="90"/>
      <c r="W160" s="90"/>
      <c r="X160" s="90"/>
      <c r="Y160" s="87" t="s">
        <v>74</v>
      </c>
      <c r="Z160" s="76"/>
      <c r="AA160" s="91">
        <f t="shared" si="45"/>
        <v>0</v>
      </c>
      <c r="AB160" s="88" t="str">
        <f t="shared" si="58"/>
        <v xml:space="preserve"> </v>
      </c>
      <c r="AC160" s="91" t="str">
        <f t="shared" si="46"/>
        <v xml:space="preserve"> </v>
      </c>
      <c r="AD160" s="78"/>
      <c r="AE160" s="78"/>
      <c r="AF160" s="78"/>
      <c r="AH160" s="94" t="str">
        <f t="shared" si="47"/>
        <v>≤60</v>
      </c>
      <c r="AI160" s="94">
        <f t="shared" ca="1" si="48"/>
        <v>26</v>
      </c>
      <c r="AJ160" s="95">
        <f t="shared" si="53"/>
        <v>0</v>
      </c>
      <c r="AK160" s="95">
        <f t="shared" si="54"/>
        <v>0</v>
      </c>
      <c r="AL160" s="96">
        <f t="shared" si="49"/>
        <v>0</v>
      </c>
      <c r="AM160" s="96">
        <f t="shared" si="50"/>
        <v>0</v>
      </c>
    </row>
    <row r="161" spans="2:39" s="97" customFormat="1" ht="39.6" x14ac:dyDescent="0.3">
      <c r="B161" s="79">
        <f t="shared" si="55"/>
        <v>158</v>
      </c>
      <c r="C161" s="79"/>
      <c r="D161" s="80" t="s">
        <v>94</v>
      </c>
      <c r="E161" s="80"/>
      <c r="F161" s="81"/>
      <c r="G161" s="82" t="str">
        <f t="shared" si="52"/>
        <v xml:space="preserve">Группа от QF </v>
      </c>
      <c r="H161" s="83"/>
      <c r="I161" s="83"/>
      <c r="J161" s="83"/>
      <c r="K161" s="127"/>
      <c r="L161" s="84"/>
      <c r="M161" s="85"/>
      <c r="N161" s="85"/>
      <c r="O161" s="86"/>
      <c r="P161" s="80"/>
      <c r="Q161" s="87"/>
      <c r="R161" s="88" t="str">
        <f t="shared" si="56"/>
        <v xml:space="preserve"> </v>
      </c>
      <c r="S161" s="89"/>
      <c r="T161" s="90" t="str">
        <f t="shared" si="57"/>
        <v xml:space="preserve"> </v>
      </c>
      <c r="U161" s="90"/>
      <c r="V161" s="90"/>
      <c r="W161" s="90"/>
      <c r="X161" s="90"/>
      <c r="Y161" s="87" t="s">
        <v>74</v>
      </c>
      <c r="Z161" s="76"/>
      <c r="AA161" s="91">
        <f t="shared" si="45"/>
        <v>0</v>
      </c>
      <c r="AB161" s="88" t="str">
        <f t="shared" si="58"/>
        <v xml:space="preserve"> </v>
      </c>
      <c r="AC161" s="91" t="str">
        <f t="shared" si="46"/>
        <v xml:space="preserve"> </v>
      </c>
      <c r="AD161" s="78"/>
      <c r="AE161" s="78"/>
      <c r="AF161" s="78"/>
      <c r="AH161" s="94" t="str">
        <f t="shared" si="47"/>
        <v>≤60</v>
      </c>
      <c r="AI161" s="94">
        <f t="shared" ca="1" si="48"/>
        <v>24</v>
      </c>
      <c r="AJ161" s="95">
        <f t="shared" si="53"/>
        <v>0</v>
      </c>
      <c r="AK161" s="95">
        <f t="shared" si="54"/>
        <v>0</v>
      </c>
      <c r="AL161" s="96">
        <f t="shared" si="49"/>
        <v>0</v>
      </c>
      <c r="AM161" s="96">
        <f t="shared" si="50"/>
        <v>0</v>
      </c>
    </row>
    <row r="162" spans="2:39" s="97" customFormat="1" ht="39.6" x14ac:dyDescent="0.3">
      <c r="B162" s="79">
        <f t="shared" si="55"/>
        <v>159</v>
      </c>
      <c r="C162" s="79"/>
      <c r="D162" s="80" t="s">
        <v>94</v>
      </c>
      <c r="E162" s="80"/>
      <c r="F162" s="81"/>
      <c r="G162" s="82" t="str">
        <f t="shared" si="52"/>
        <v xml:space="preserve">Группа от QF </v>
      </c>
      <c r="H162" s="83"/>
      <c r="I162" s="83"/>
      <c r="J162" s="83"/>
      <c r="K162" s="127"/>
      <c r="L162" s="84"/>
      <c r="M162" s="85"/>
      <c r="N162" s="85"/>
      <c r="O162" s="86"/>
      <c r="P162" s="80"/>
      <c r="Q162" s="87"/>
      <c r="R162" s="88" t="str">
        <f t="shared" si="56"/>
        <v xml:space="preserve"> </v>
      </c>
      <c r="S162" s="89"/>
      <c r="T162" s="90" t="str">
        <f t="shared" si="57"/>
        <v xml:space="preserve"> </v>
      </c>
      <c r="U162" s="90"/>
      <c r="V162" s="90"/>
      <c r="W162" s="90"/>
      <c r="X162" s="90"/>
      <c r="Y162" s="87" t="s">
        <v>74</v>
      </c>
      <c r="Z162" s="76"/>
      <c r="AA162" s="91">
        <f t="shared" si="45"/>
        <v>0</v>
      </c>
      <c r="AB162" s="88" t="str">
        <f t="shared" si="58"/>
        <v xml:space="preserve"> </v>
      </c>
      <c r="AC162" s="91" t="str">
        <f t="shared" si="46"/>
        <v xml:space="preserve"> </v>
      </c>
      <c r="AD162" s="78"/>
      <c r="AE162" s="78"/>
      <c r="AF162" s="78"/>
      <c r="AH162" s="94" t="str">
        <f t="shared" si="47"/>
        <v>≤60</v>
      </c>
      <c r="AI162" s="94">
        <f t="shared" ca="1" si="48"/>
        <v>39</v>
      </c>
      <c r="AJ162" s="95">
        <f t="shared" si="53"/>
        <v>0</v>
      </c>
      <c r="AK162" s="95">
        <f t="shared" si="54"/>
        <v>0</v>
      </c>
      <c r="AL162" s="96">
        <f t="shared" si="49"/>
        <v>0</v>
      </c>
      <c r="AM162" s="96">
        <f t="shared" si="50"/>
        <v>0</v>
      </c>
    </row>
    <row r="163" spans="2:39" s="97" customFormat="1" ht="39.6" x14ac:dyDescent="0.3">
      <c r="B163" s="79">
        <f t="shared" si="55"/>
        <v>160</v>
      </c>
      <c r="C163" s="79"/>
      <c r="D163" s="80" t="s">
        <v>94</v>
      </c>
      <c r="E163" s="80"/>
      <c r="F163" s="81"/>
      <c r="G163" s="82" t="str">
        <f t="shared" si="52"/>
        <v xml:space="preserve">Группа от QF </v>
      </c>
      <c r="H163" s="83"/>
      <c r="I163" s="83"/>
      <c r="J163" s="83"/>
      <c r="K163" s="127"/>
      <c r="L163" s="84"/>
      <c r="M163" s="85"/>
      <c r="N163" s="85"/>
      <c r="O163" s="86"/>
      <c r="P163" s="80"/>
      <c r="Q163" s="87"/>
      <c r="R163" s="88" t="str">
        <f t="shared" si="56"/>
        <v xml:space="preserve"> </v>
      </c>
      <c r="S163" s="89"/>
      <c r="T163" s="90" t="str">
        <f t="shared" si="57"/>
        <v xml:space="preserve"> </v>
      </c>
      <c r="U163" s="90"/>
      <c r="V163" s="90"/>
      <c r="W163" s="90"/>
      <c r="X163" s="90"/>
      <c r="Y163" s="87" t="s">
        <v>74</v>
      </c>
      <c r="Z163" s="76"/>
      <c r="AA163" s="91">
        <f t="shared" si="45"/>
        <v>0</v>
      </c>
      <c r="AB163" s="88" t="str">
        <f t="shared" si="58"/>
        <v xml:space="preserve"> </v>
      </c>
      <c r="AC163" s="91" t="str">
        <f t="shared" si="46"/>
        <v xml:space="preserve"> </v>
      </c>
      <c r="AD163" s="78"/>
      <c r="AE163" s="78"/>
      <c r="AF163" s="78"/>
      <c r="AH163" s="94" t="str">
        <f t="shared" si="47"/>
        <v>≤60</v>
      </c>
      <c r="AI163" s="94">
        <f t="shared" ca="1" si="48"/>
        <v>35</v>
      </c>
      <c r="AJ163" s="95">
        <f t="shared" si="53"/>
        <v>0</v>
      </c>
      <c r="AK163" s="95">
        <f t="shared" si="54"/>
        <v>0</v>
      </c>
      <c r="AL163" s="96">
        <f t="shared" si="49"/>
        <v>0</v>
      </c>
      <c r="AM163" s="96">
        <f t="shared" si="50"/>
        <v>0</v>
      </c>
    </row>
    <row r="164" spans="2:39" s="97" customFormat="1" ht="39.6" x14ac:dyDescent="0.3">
      <c r="B164" s="79">
        <f t="shared" si="55"/>
        <v>161</v>
      </c>
      <c r="C164" s="79"/>
      <c r="D164" s="80" t="s">
        <v>94</v>
      </c>
      <c r="E164" s="80"/>
      <c r="F164" s="81"/>
      <c r="G164" s="82" t="str">
        <f t="shared" si="52"/>
        <v xml:space="preserve">Группа от QF </v>
      </c>
      <c r="H164" s="83"/>
      <c r="I164" s="83"/>
      <c r="J164" s="83"/>
      <c r="K164" s="127"/>
      <c r="L164" s="84"/>
      <c r="M164" s="85"/>
      <c r="N164" s="85"/>
      <c r="O164" s="86"/>
      <c r="P164" s="80"/>
      <c r="Q164" s="87"/>
      <c r="R164" s="88" t="str">
        <f t="shared" si="56"/>
        <v xml:space="preserve"> </v>
      </c>
      <c r="S164" s="89"/>
      <c r="T164" s="90" t="str">
        <f t="shared" si="57"/>
        <v xml:space="preserve"> </v>
      </c>
      <c r="U164" s="90"/>
      <c r="V164" s="90"/>
      <c r="W164" s="90"/>
      <c r="X164" s="90"/>
      <c r="Y164" s="87" t="s">
        <v>74</v>
      </c>
      <c r="Z164" s="76"/>
      <c r="AA164" s="91">
        <f t="shared" si="45"/>
        <v>0</v>
      </c>
      <c r="AB164" s="88" t="str">
        <f t="shared" si="58"/>
        <v xml:space="preserve"> </v>
      </c>
      <c r="AC164" s="91" t="str">
        <f t="shared" si="46"/>
        <v xml:space="preserve"> </v>
      </c>
      <c r="AD164" s="78"/>
      <c r="AE164" s="78"/>
      <c r="AF164" s="78"/>
      <c r="AH164" s="94" t="str">
        <f t="shared" si="47"/>
        <v>≤60</v>
      </c>
      <c r="AI164" s="94">
        <f t="shared" ca="1" si="48"/>
        <v>30</v>
      </c>
      <c r="AJ164" s="95">
        <f t="shared" si="53"/>
        <v>0</v>
      </c>
      <c r="AK164" s="95">
        <f t="shared" si="54"/>
        <v>0</v>
      </c>
      <c r="AL164" s="96">
        <f t="shared" si="49"/>
        <v>0</v>
      </c>
      <c r="AM164" s="96">
        <f t="shared" si="50"/>
        <v>0</v>
      </c>
    </row>
    <row r="165" spans="2:39" s="97" customFormat="1" ht="39.6" x14ac:dyDescent="0.3">
      <c r="B165" s="79">
        <f t="shared" si="55"/>
        <v>162</v>
      </c>
      <c r="C165" s="79"/>
      <c r="D165" s="80" t="s">
        <v>94</v>
      </c>
      <c r="E165" s="80"/>
      <c r="F165" s="81"/>
      <c r="G165" s="82" t="str">
        <f t="shared" si="52"/>
        <v xml:space="preserve">Группа от QF </v>
      </c>
      <c r="H165" s="83"/>
      <c r="I165" s="83"/>
      <c r="J165" s="83"/>
      <c r="K165" s="127"/>
      <c r="L165" s="84"/>
      <c r="M165" s="85"/>
      <c r="N165" s="85"/>
      <c r="O165" s="86"/>
      <c r="P165" s="80"/>
      <c r="Q165" s="87"/>
      <c r="R165" s="88" t="str">
        <f t="shared" si="56"/>
        <v xml:space="preserve"> </v>
      </c>
      <c r="S165" s="89"/>
      <c r="T165" s="90" t="str">
        <f t="shared" si="57"/>
        <v xml:space="preserve"> </v>
      </c>
      <c r="U165" s="90"/>
      <c r="V165" s="90"/>
      <c r="W165" s="90"/>
      <c r="X165" s="90"/>
      <c r="Y165" s="87" t="s">
        <v>74</v>
      </c>
      <c r="Z165" s="76"/>
      <c r="AA165" s="91">
        <f t="shared" si="45"/>
        <v>0</v>
      </c>
      <c r="AB165" s="88" t="str">
        <f t="shared" si="58"/>
        <v xml:space="preserve"> </v>
      </c>
      <c r="AC165" s="91" t="str">
        <f t="shared" si="46"/>
        <v xml:space="preserve"> </v>
      </c>
      <c r="AD165" s="78"/>
      <c r="AE165" s="78"/>
      <c r="AF165" s="78"/>
      <c r="AH165" s="94" t="str">
        <f t="shared" si="47"/>
        <v>≤60</v>
      </c>
      <c r="AI165" s="94">
        <f t="shared" ca="1" si="48"/>
        <v>25</v>
      </c>
      <c r="AJ165" s="95">
        <f t="shared" si="53"/>
        <v>0</v>
      </c>
      <c r="AK165" s="95">
        <f t="shared" si="54"/>
        <v>0</v>
      </c>
      <c r="AL165" s="96">
        <f t="shared" si="49"/>
        <v>0</v>
      </c>
      <c r="AM165" s="96">
        <f t="shared" si="50"/>
        <v>0</v>
      </c>
    </row>
    <row r="166" spans="2:39" s="97" customFormat="1" ht="39.6" x14ac:dyDescent="0.3">
      <c r="B166" s="79">
        <f t="shared" si="55"/>
        <v>163</v>
      </c>
      <c r="C166" s="79"/>
      <c r="D166" s="80" t="s">
        <v>94</v>
      </c>
      <c r="E166" s="80"/>
      <c r="F166" s="81"/>
      <c r="G166" s="82" t="str">
        <f t="shared" si="52"/>
        <v xml:space="preserve">Группа от QF </v>
      </c>
      <c r="H166" s="83"/>
      <c r="I166" s="83"/>
      <c r="J166" s="83"/>
      <c r="K166" s="127"/>
      <c r="L166" s="84"/>
      <c r="M166" s="85"/>
      <c r="N166" s="85"/>
      <c r="O166" s="86"/>
      <c r="P166" s="80"/>
      <c r="Q166" s="87"/>
      <c r="R166" s="88" t="str">
        <f t="shared" si="56"/>
        <v xml:space="preserve"> </v>
      </c>
      <c r="S166" s="89"/>
      <c r="T166" s="90" t="str">
        <f t="shared" si="57"/>
        <v xml:space="preserve"> </v>
      </c>
      <c r="U166" s="90"/>
      <c r="V166" s="90"/>
      <c r="W166" s="90"/>
      <c r="X166" s="90"/>
      <c r="Y166" s="87" t="s">
        <v>74</v>
      </c>
      <c r="Z166" s="76"/>
      <c r="AA166" s="91">
        <f t="shared" si="45"/>
        <v>0</v>
      </c>
      <c r="AB166" s="88" t="str">
        <f t="shared" si="58"/>
        <v xml:space="preserve"> </v>
      </c>
      <c r="AC166" s="91" t="str">
        <f t="shared" si="46"/>
        <v xml:space="preserve"> </v>
      </c>
      <c r="AD166" s="78"/>
      <c r="AE166" s="78"/>
      <c r="AF166" s="78"/>
      <c r="AH166" s="94" t="str">
        <f t="shared" si="47"/>
        <v>≤60</v>
      </c>
      <c r="AI166" s="94">
        <f t="shared" ca="1" si="48"/>
        <v>49</v>
      </c>
      <c r="AJ166" s="95">
        <f t="shared" si="53"/>
        <v>0</v>
      </c>
      <c r="AK166" s="95">
        <f t="shared" si="54"/>
        <v>0</v>
      </c>
      <c r="AL166" s="96">
        <f t="shared" si="49"/>
        <v>0</v>
      </c>
      <c r="AM166" s="96">
        <f t="shared" si="50"/>
        <v>0</v>
      </c>
    </row>
    <row r="167" spans="2:39" s="97" customFormat="1" ht="39.6" x14ac:dyDescent="0.3">
      <c r="B167" s="79">
        <f t="shared" si="55"/>
        <v>164</v>
      </c>
      <c r="C167" s="79"/>
      <c r="D167" s="80" t="s">
        <v>94</v>
      </c>
      <c r="E167" s="80"/>
      <c r="F167" s="81"/>
      <c r="G167" s="82" t="str">
        <f t="shared" si="52"/>
        <v xml:space="preserve">Группа от QF </v>
      </c>
      <c r="H167" s="83"/>
      <c r="I167" s="83"/>
      <c r="J167" s="83"/>
      <c r="K167" s="127"/>
      <c r="L167" s="84"/>
      <c r="M167" s="85"/>
      <c r="N167" s="85"/>
      <c r="O167" s="86"/>
      <c r="P167" s="80"/>
      <c r="Q167" s="87"/>
      <c r="R167" s="88" t="str">
        <f t="shared" si="56"/>
        <v xml:space="preserve"> </v>
      </c>
      <c r="S167" s="89"/>
      <c r="T167" s="90" t="str">
        <f t="shared" si="57"/>
        <v xml:space="preserve"> </v>
      </c>
      <c r="U167" s="90"/>
      <c r="V167" s="90"/>
      <c r="W167" s="90"/>
      <c r="X167" s="90"/>
      <c r="Y167" s="87" t="s">
        <v>74</v>
      </c>
      <c r="Z167" s="76"/>
      <c r="AA167" s="91">
        <f t="shared" si="45"/>
        <v>0</v>
      </c>
      <c r="AB167" s="88" t="str">
        <f t="shared" si="58"/>
        <v xml:space="preserve"> </v>
      </c>
      <c r="AC167" s="91" t="str">
        <f t="shared" si="46"/>
        <v xml:space="preserve"> </v>
      </c>
      <c r="AD167" s="78"/>
      <c r="AE167" s="78"/>
      <c r="AF167" s="78"/>
      <c r="AH167" s="94" t="str">
        <f t="shared" si="47"/>
        <v>≤60</v>
      </c>
      <c r="AI167" s="94">
        <f t="shared" ca="1" si="48"/>
        <v>40</v>
      </c>
      <c r="AJ167" s="95">
        <f t="shared" si="53"/>
        <v>0</v>
      </c>
      <c r="AK167" s="95">
        <f t="shared" si="54"/>
        <v>0</v>
      </c>
      <c r="AL167" s="96">
        <f t="shared" si="49"/>
        <v>0</v>
      </c>
      <c r="AM167" s="96">
        <f t="shared" si="50"/>
        <v>0</v>
      </c>
    </row>
    <row r="168" spans="2:39" s="97" customFormat="1" ht="39.6" x14ac:dyDescent="0.3">
      <c r="B168" s="79">
        <f t="shared" si="55"/>
        <v>165</v>
      </c>
      <c r="C168" s="79"/>
      <c r="D168" s="80" t="s">
        <v>94</v>
      </c>
      <c r="E168" s="80"/>
      <c r="F168" s="81"/>
      <c r="G168" s="82" t="str">
        <f t="shared" si="52"/>
        <v xml:space="preserve">Группа от QF </v>
      </c>
      <c r="H168" s="83"/>
      <c r="I168" s="83"/>
      <c r="J168" s="83"/>
      <c r="K168" s="127"/>
      <c r="L168" s="84"/>
      <c r="M168" s="85"/>
      <c r="N168" s="85"/>
      <c r="O168" s="86"/>
      <c r="P168" s="80"/>
      <c r="Q168" s="87"/>
      <c r="R168" s="88" t="str">
        <f t="shared" si="56"/>
        <v xml:space="preserve"> </v>
      </c>
      <c r="S168" s="89"/>
      <c r="T168" s="90" t="str">
        <f t="shared" si="57"/>
        <v xml:space="preserve"> </v>
      </c>
      <c r="U168" s="90"/>
      <c r="V168" s="90"/>
      <c r="W168" s="90"/>
      <c r="X168" s="90"/>
      <c r="Y168" s="87" t="s">
        <v>74</v>
      </c>
      <c r="Z168" s="76"/>
      <c r="AA168" s="91">
        <f t="shared" si="45"/>
        <v>0</v>
      </c>
      <c r="AB168" s="88" t="str">
        <f t="shared" si="58"/>
        <v xml:space="preserve"> </v>
      </c>
      <c r="AC168" s="91" t="str">
        <f t="shared" si="46"/>
        <v xml:space="preserve"> </v>
      </c>
      <c r="AD168" s="78"/>
      <c r="AE168" s="78"/>
      <c r="AF168" s="78"/>
      <c r="AH168" s="94" t="str">
        <f t="shared" si="47"/>
        <v>≤60</v>
      </c>
      <c r="AI168" s="94">
        <f t="shared" ca="1" si="48"/>
        <v>49</v>
      </c>
      <c r="AJ168" s="95">
        <f t="shared" si="53"/>
        <v>0</v>
      </c>
      <c r="AK168" s="95">
        <f t="shared" si="54"/>
        <v>0</v>
      </c>
      <c r="AL168" s="96">
        <f t="shared" si="49"/>
        <v>0</v>
      </c>
      <c r="AM168" s="96">
        <f t="shared" si="50"/>
        <v>0</v>
      </c>
    </row>
    <row r="169" spans="2:39" s="97" customFormat="1" ht="39.6" x14ac:dyDescent="0.3">
      <c r="B169" s="79">
        <f t="shared" si="55"/>
        <v>166</v>
      </c>
      <c r="C169" s="79"/>
      <c r="D169" s="80" t="s">
        <v>94</v>
      </c>
      <c r="E169" s="80"/>
      <c r="F169" s="81"/>
      <c r="G169" s="82" t="str">
        <f t="shared" si="52"/>
        <v xml:space="preserve">Группа от QF </v>
      </c>
      <c r="H169" s="83"/>
      <c r="I169" s="83"/>
      <c r="J169" s="83"/>
      <c r="K169" s="127"/>
      <c r="L169" s="84"/>
      <c r="M169" s="85"/>
      <c r="N169" s="85"/>
      <c r="O169" s="86"/>
      <c r="P169" s="80"/>
      <c r="Q169" s="87"/>
      <c r="R169" s="88" t="str">
        <f t="shared" si="56"/>
        <v xml:space="preserve"> </v>
      </c>
      <c r="S169" s="89"/>
      <c r="T169" s="90" t="str">
        <f t="shared" si="57"/>
        <v xml:space="preserve"> </v>
      </c>
      <c r="U169" s="90"/>
      <c r="V169" s="90"/>
      <c r="W169" s="90"/>
      <c r="X169" s="90"/>
      <c r="Y169" s="87" t="s">
        <v>74</v>
      </c>
      <c r="Z169" s="76"/>
      <c r="AA169" s="91">
        <f t="shared" si="45"/>
        <v>0</v>
      </c>
      <c r="AB169" s="88" t="str">
        <f t="shared" si="58"/>
        <v xml:space="preserve"> </v>
      </c>
      <c r="AC169" s="91" t="str">
        <f t="shared" si="46"/>
        <v xml:space="preserve"> </v>
      </c>
      <c r="AD169" s="78"/>
      <c r="AE169" s="78"/>
      <c r="AF169" s="78"/>
      <c r="AH169" s="94" t="str">
        <f t="shared" si="47"/>
        <v>≤60</v>
      </c>
      <c r="AI169" s="94">
        <f t="shared" ca="1" si="48"/>
        <v>20</v>
      </c>
      <c r="AJ169" s="95">
        <f t="shared" si="53"/>
        <v>0</v>
      </c>
      <c r="AK169" s="95">
        <f t="shared" si="54"/>
        <v>0</v>
      </c>
      <c r="AL169" s="96">
        <f t="shared" si="49"/>
        <v>0</v>
      </c>
      <c r="AM169" s="96">
        <f t="shared" si="50"/>
        <v>0</v>
      </c>
    </row>
    <row r="170" spans="2:39" s="97" customFormat="1" ht="39.6" x14ac:dyDescent="0.3">
      <c r="B170" s="79">
        <f t="shared" si="55"/>
        <v>167</v>
      </c>
      <c r="C170" s="79"/>
      <c r="D170" s="80" t="s">
        <v>94</v>
      </c>
      <c r="E170" s="80"/>
      <c r="F170" s="81"/>
      <c r="G170" s="82" t="str">
        <f t="shared" si="52"/>
        <v xml:space="preserve">Группа от QF </v>
      </c>
      <c r="H170" s="83"/>
      <c r="I170" s="83"/>
      <c r="J170" s="83"/>
      <c r="K170" s="127"/>
      <c r="L170" s="84"/>
      <c r="M170" s="85"/>
      <c r="N170" s="85"/>
      <c r="O170" s="86"/>
      <c r="P170" s="80"/>
      <c r="Q170" s="87"/>
      <c r="R170" s="88" t="str">
        <f t="shared" si="56"/>
        <v xml:space="preserve"> </v>
      </c>
      <c r="S170" s="89"/>
      <c r="T170" s="90" t="str">
        <f t="shared" si="57"/>
        <v xml:space="preserve"> </v>
      </c>
      <c r="U170" s="90"/>
      <c r="V170" s="90"/>
      <c r="W170" s="90"/>
      <c r="X170" s="90"/>
      <c r="Y170" s="87" t="s">
        <v>74</v>
      </c>
      <c r="Z170" s="76"/>
      <c r="AA170" s="91">
        <f t="shared" si="45"/>
        <v>0</v>
      </c>
      <c r="AB170" s="88" t="str">
        <f t="shared" si="58"/>
        <v xml:space="preserve"> </v>
      </c>
      <c r="AC170" s="91" t="str">
        <f t="shared" si="46"/>
        <v xml:space="preserve"> </v>
      </c>
      <c r="AD170" s="78"/>
      <c r="AE170" s="78"/>
      <c r="AF170" s="78"/>
      <c r="AH170" s="94" t="str">
        <f t="shared" si="47"/>
        <v>≤60</v>
      </c>
      <c r="AI170" s="94">
        <f t="shared" ca="1" si="48"/>
        <v>42</v>
      </c>
      <c r="AJ170" s="95">
        <f t="shared" si="53"/>
        <v>0</v>
      </c>
      <c r="AK170" s="95">
        <f t="shared" si="54"/>
        <v>0</v>
      </c>
      <c r="AL170" s="96">
        <f t="shared" si="49"/>
        <v>0</v>
      </c>
      <c r="AM170" s="96">
        <f t="shared" si="50"/>
        <v>0</v>
      </c>
    </row>
    <row r="171" spans="2:39" s="97" customFormat="1" ht="39.6" x14ac:dyDescent="0.3">
      <c r="B171" s="79">
        <f t="shared" si="55"/>
        <v>168</v>
      </c>
      <c r="C171" s="79"/>
      <c r="D171" s="80" t="s">
        <v>94</v>
      </c>
      <c r="E171" s="80"/>
      <c r="F171" s="81"/>
      <c r="G171" s="82" t="str">
        <f t="shared" si="52"/>
        <v xml:space="preserve">Группа от QF </v>
      </c>
      <c r="H171" s="83"/>
      <c r="I171" s="83"/>
      <c r="J171" s="83"/>
      <c r="K171" s="127"/>
      <c r="L171" s="84"/>
      <c r="M171" s="85"/>
      <c r="N171" s="85"/>
      <c r="O171" s="86"/>
      <c r="P171" s="80"/>
      <c r="Q171" s="87"/>
      <c r="R171" s="88" t="str">
        <f t="shared" si="56"/>
        <v xml:space="preserve"> </v>
      </c>
      <c r="S171" s="89"/>
      <c r="T171" s="90" t="str">
        <f t="shared" si="57"/>
        <v xml:space="preserve"> </v>
      </c>
      <c r="U171" s="90"/>
      <c r="V171" s="90"/>
      <c r="W171" s="90"/>
      <c r="X171" s="90"/>
      <c r="Y171" s="87" t="s">
        <v>74</v>
      </c>
      <c r="Z171" s="76"/>
      <c r="AA171" s="91">
        <f t="shared" si="45"/>
        <v>0</v>
      </c>
      <c r="AB171" s="88" t="str">
        <f t="shared" si="58"/>
        <v xml:space="preserve"> </v>
      </c>
      <c r="AC171" s="91" t="str">
        <f t="shared" si="46"/>
        <v xml:space="preserve"> </v>
      </c>
      <c r="AD171" s="78"/>
      <c r="AE171" s="78"/>
      <c r="AF171" s="78"/>
      <c r="AH171" s="94" t="str">
        <f t="shared" si="47"/>
        <v>≤60</v>
      </c>
      <c r="AI171" s="94">
        <f t="shared" ca="1" si="48"/>
        <v>23</v>
      </c>
      <c r="AJ171" s="95">
        <f t="shared" si="53"/>
        <v>0</v>
      </c>
      <c r="AK171" s="95">
        <f t="shared" si="54"/>
        <v>0</v>
      </c>
      <c r="AL171" s="96">
        <f t="shared" si="49"/>
        <v>0</v>
      </c>
      <c r="AM171" s="96">
        <f t="shared" si="50"/>
        <v>0</v>
      </c>
    </row>
    <row r="172" spans="2:39" s="97" customFormat="1" ht="39.6" x14ac:dyDescent="0.3">
      <c r="B172" s="79">
        <f t="shared" si="55"/>
        <v>169</v>
      </c>
      <c r="C172" s="79"/>
      <c r="D172" s="80" t="s">
        <v>94</v>
      </c>
      <c r="E172" s="80"/>
      <c r="F172" s="81"/>
      <c r="G172" s="82" t="str">
        <f t="shared" si="52"/>
        <v xml:space="preserve">Группа от QF </v>
      </c>
      <c r="H172" s="83"/>
      <c r="I172" s="83"/>
      <c r="J172" s="83"/>
      <c r="K172" s="127"/>
      <c r="L172" s="84"/>
      <c r="M172" s="85"/>
      <c r="N172" s="85"/>
      <c r="O172" s="86"/>
      <c r="P172" s="80"/>
      <c r="Q172" s="87"/>
      <c r="R172" s="88" t="str">
        <f t="shared" si="56"/>
        <v xml:space="preserve"> </v>
      </c>
      <c r="S172" s="89"/>
      <c r="T172" s="90" t="str">
        <f t="shared" si="57"/>
        <v xml:space="preserve"> </v>
      </c>
      <c r="U172" s="90"/>
      <c r="V172" s="90"/>
      <c r="W172" s="90"/>
      <c r="X172" s="90"/>
      <c r="Y172" s="87" t="s">
        <v>74</v>
      </c>
      <c r="Z172" s="76"/>
      <c r="AA172" s="91">
        <f t="shared" si="45"/>
        <v>0</v>
      </c>
      <c r="AB172" s="88" t="str">
        <f t="shared" si="58"/>
        <v xml:space="preserve"> </v>
      </c>
      <c r="AC172" s="91" t="str">
        <f t="shared" si="46"/>
        <v xml:space="preserve"> </v>
      </c>
      <c r="AD172" s="78"/>
      <c r="AE172" s="78"/>
      <c r="AF172" s="78"/>
      <c r="AH172" s="94" t="str">
        <f t="shared" si="47"/>
        <v>≤60</v>
      </c>
      <c r="AI172" s="94">
        <f t="shared" ca="1" si="48"/>
        <v>26</v>
      </c>
      <c r="AJ172" s="95">
        <f t="shared" si="53"/>
        <v>0</v>
      </c>
      <c r="AK172" s="95">
        <f t="shared" si="54"/>
        <v>0</v>
      </c>
      <c r="AL172" s="96">
        <f t="shared" si="49"/>
        <v>0</v>
      </c>
      <c r="AM172" s="96">
        <f t="shared" si="50"/>
        <v>0</v>
      </c>
    </row>
    <row r="173" spans="2:39" s="97" customFormat="1" ht="39.6" x14ac:dyDescent="0.3">
      <c r="B173" s="79">
        <f t="shared" si="55"/>
        <v>170</v>
      </c>
      <c r="C173" s="79"/>
      <c r="D173" s="80" t="s">
        <v>94</v>
      </c>
      <c r="E173" s="80"/>
      <c r="F173" s="81"/>
      <c r="G173" s="82" t="str">
        <f t="shared" si="52"/>
        <v xml:space="preserve">Группа от QF </v>
      </c>
      <c r="H173" s="83"/>
      <c r="I173" s="83"/>
      <c r="J173" s="83"/>
      <c r="K173" s="127"/>
      <c r="L173" s="84"/>
      <c r="M173" s="85"/>
      <c r="N173" s="85"/>
      <c r="O173" s="86"/>
      <c r="P173" s="80"/>
      <c r="Q173" s="87"/>
      <c r="R173" s="88" t="str">
        <f t="shared" si="56"/>
        <v xml:space="preserve"> </v>
      </c>
      <c r="S173" s="89"/>
      <c r="T173" s="90" t="str">
        <f t="shared" si="57"/>
        <v xml:space="preserve"> </v>
      </c>
      <c r="U173" s="90"/>
      <c r="V173" s="90"/>
      <c r="W173" s="90"/>
      <c r="X173" s="90"/>
      <c r="Y173" s="87" t="s">
        <v>74</v>
      </c>
      <c r="Z173" s="76"/>
      <c r="AA173" s="91">
        <f t="shared" si="45"/>
        <v>0</v>
      </c>
      <c r="AB173" s="88" t="str">
        <f t="shared" si="58"/>
        <v xml:space="preserve"> </v>
      </c>
      <c r="AC173" s="91" t="str">
        <f t="shared" si="46"/>
        <v xml:space="preserve"> </v>
      </c>
      <c r="AD173" s="78"/>
      <c r="AE173" s="78"/>
      <c r="AF173" s="78"/>
      <c r="AH173" s="94" t="str">
        <f t="shared" si="47"/>
        <v>≤60</v>
      </c>
      <c r="AI173" s="94">
        <f t="shared" ca="1" si="48"/>
        <v>37</v>
      </c>
      <c r="AJ173" s="95">
        <f t="shared" si="53"/>
        <v>0</v>
      </c>
      <c r="AK173" s="95">
        <f t="shared" si="54"/>
        <v>0</v>
      </c>
      <c r="AL173" s="96">
        <f t="shared" si="49"/>
        <v>0</v>
      </c>
      <c r="AM173" s="96">
        <f t="shared" si="50"/>
        <v>0</v>
      </c>
    </row>
    <row r="174" spans="2:39" s="97" customFormat="1" ht="39.6" x14ac:dyDescent="0.3">
      <c r="B174" s="79">
        <f t="shared" si="55"/>
        <v>171</v>
      </c>
      <c r="C174" s="79"/>
      <c r="D174" s="80" t="s">
        <v>94</v>
      </c>
      <c r="E174" s="80"/>
      <c r="F174" s="81"/>
      <c r="G174" s="82" t="str">
        <f t="shared" si="52"/>
        <v xml:space="preserve">Группа от QF </v>
      </c>
      <c r="H174" s="83"/>
      <c r="I174" s="83"/>
      <c r="J174" s="83"/>
      <c r="K174" s="127"/>
      <c r="L174" s="84"/>
      <c r="M174" s="85"/>
      <c r="N174" s="85"/>
      <c r="O174" s="86"/>
      <c r="P174" s="80"/>
      <c r="Q174" s="87"/>
      <c r="R174" s="88" t="str">
        <f t="shared" si="56"/>
        <v xml:space="preserve"> </v>
      </c>
      <c r="S174" s="89"/>
      <c r="T174" s="90" t="str">
        <f t="shared" si="57"/>
        <v xml:space="preserve"> </v>
      </c>
      <c r="U174" s="90"/>
      <c r="V174" s="90"/>
      <c r="W174" s="90"/>
      <c r="X174" s="90"/>
      <c r="Y174" s="87" t="s">
        <v>74</v>
      </c>
      <c r="Z174" s="76"/>
      <c r="AA174" s="91">
        <f t="shared" si="45"/>
        <v>0</v>
      </c>
      <c r="AB174" s="88" t="str">
        <f t="shared" si="58"/>
        <v xml:space="preserve"> </v>
      </c>
      <c r="AC174" s="91" t="str">
        <f t="shared" si="46"/>
        <v xml:space="preserve"> </v>
      </c>
      <c r="AD174" s="78"/>
      <c r="AE174" s="78"/>
      <c r="AF174" s="78"/>
      <c r="AH174" s="94" t="str">
        <f t="shared" si="47"/>
        <v>≤60</v>
      </c>
      <c r="AI174" s="94">
        <f t="shared" ca="1" si="48"/>
        <v>48</v>
      </c>
      <c r="AJ174" s="95">
        <f t="shared" si="53"/>
        <v>0</v>
      </c>
      <c r="AK174" s="95">
        <f t="shared" si="54"/>
        <v>0</v>
      </c>
      <c r="AL174" s="96">
        <f t="shared" si="49"/>
        <v>0</v>
      </c>
      <c r="AM174" s="96">
        <f t="shared" si="50"/>
        <v>0</v>
      </c>
    </row>
    <row r="175" spans="2:39" s="97" customFormat="1" ht="39.6" x14ac:dyDescent="0.3">
      <c r="B175" s="79">
        <f t="shared" si="55"/>
        <v>172</v>
      </c>
      <c r="C175" s="79"/>
      <c r="D175" s="80" t="s">
        <v>94</v>
      </c>
      <c r="E175" s="80"/>
      <c r="F175" s="81"/>
      <c r="G175" s="82" t="str">
        <f t="shared" si="52"/>
        <v xml:space="preserve">Группа от QF </v>
      </c>
      <c r="H175" s="83"/>
      <c r="I175" s="83"/>
      <c r="J175" s="83"/>
      <c r="K175" s="127"/>
      <c r="L175" s="84"/>
      <c r="M175" s="85"/>
      <c r="N175" s="85"/>
      <c r="O175" s="86"/>
      <c r="P175" s="80"/>
      <c r="Q175" s="87"/>
      <c r="R175" s="88" t="str">
        <f t="shared" si="56"/>
        <v xml:space="preserve"> </v>
      </c>
      <c r="S175" s="89"/>
      <c r="T175" s="90" t="str">
        <f t="shared" si="57"/>
        <v xml:space="preserve"> </v>
      </c>
      <c r="U175" s="90"/>
      <c r="V175" s="90"/>
      <c r="W175" s="90"/>
      <c r="X175" s="90"/>
      <c r="Y175" s="87" t="s">
        <v>74</v>
      </c>
      <c r="Z175" s="76"/>
      <c r="AA175" s="91">
        <f t="shared" si="45"/>
        <v>0</v>
      </c>
      <c r="AB175" s="88" t="str">
        <f t="shared" si="58"/>
        <v xml:space="preserve"> </v>
      </c>
      <c r="AC175" s="91" t="str">
        <f t="shared" si="46"/>
        <v xml:space="preserve"> </v>
      </c>
      <c r="AD175" s="78"/>
      <c r="AE175" s="78"/>
      <c r="AF175" s="78"/>
      <c r="AH175" s="94" t="str">
        <f t="shared" si="47"/>
        <v>≤60</v>
      </c>
      <c r="AI175" s="94">
        <f t="shared" ca="1" si="48"/>
        <v>26</v>
      </c>
      <c r="AJ175" s="95">
        <f t="shared" si="53"/>
        <v>0</v>
      </c>
      <c r="AK175" s="95">
        <f t="shared" si="54"/>
        <v>0</v>
      </c>
      <c r="AL175" s="96">
        <f t="shared" si="49"/>
        <v>0</v>
      </c>
      <c r="AM175" s="96">
        <f t="shared" si="50"/>
        <v>0</v>
      </c>
    </row>
    <row r="176" spans="2:39" s="97" customFormat="1" ht="39.6" x14ac:dyDescent="0.3">
      <c r="B176" s="79">
        <f t="shared" si="55"/>
        <v>173</v>
      </c>
      <c r="C176" s="79"/>
      <c r="D176" s="80" t="s">
        <v>94</v>
      </c>
      <c r="E176" s="80"/>
      <c r="F176" s="81"/>
      <c r="G176" s="82" t="str">
        <f t="shared" si="52"/>
        <v xml:space="preserve">Группа от QF </v>
      </c>
      <c r="H176" s="83"/>
      <c r="I176" s="83"/>
      <c r="J176" s="83"/>
      <c r="K176" s="127"/>
      <c r="L176" s="84"/>
      <c r="M176" s="85"/>
      <c r="N176" s="85"/>
      <c r="O176" s="86"/>
      <c r="P176" s="80"/>
      <c r="Q176" s="87"/>
      <c r="R176" s="88" t="str">
        <f t="shared" si="56"/>
        <v xml:space="preserve"> </v>
      </c>
      <c r="S176" s="89"/>
      <c r="T176" s="90" t="str">
        <f t="shared" si="57"/>
        <v xml:space="preserve"> </v>
      </c>
      <c r="U176" s="90"/>
      <c r="V176" s="90"/>
      <c r="W176" s="90"/>
      <c r="X176" s="90"/>
      <c r="Y176" s="87" t="s">
        <v>74</v>
      </c>
      <c r="Z176" s="76"/>
      <c r="AA176" s="91">
        <f t="shared" si="45"/>
        <v>0</v>
      </c>
      <c r="AB176" s="88" t="str">
        <f t="shared" si="58"/>
        <v xml:space="preserve"> </v>
      </c>
      <c r="AC176" s="91" t="str">
        <f t="shared" si="46"/>
        <v xml:space="preserve"> </v>
      </c>
      <c r="AD176" s="78"/>
      <c r="AE176" s="78"/>
      <c r="AF176" s="78"/>
      <c r="AH176" s="94" t="str">
        <f t="shared" si="47"/>
        <v>≤60</v>
      </c>
      <c r="AI176" s="94">
        <f t="shared" ca="1" si="48"/>
        <v>33</v>
      </c>
      <c r="AJ176" s="95">
        <f t="shared" si="53"/>
        <v>0</v>
      </c>
      <c r="AK176" s="95">
        <f t="shared" si="54"/>
        <v>0</v>
      </c>
      <c r="AL176" s="96">
        <f t="shared" si="49"/>
        <v>0</v>
      </c>
      <c r="AM176" s="96">
        <f t="shared" si="50"/>
        <v>0</v>
      </c>
    </row>
    <row r="177" spans="2:39" s="97" customFormat="1" ht="39.6" x14ac:dyDescent="0.3">
      <c r="B177" s="79">
        <f t="shared" si="55"/>
        <v>174</v>
      </c>
      <c r="C177" s="79"/>
      <c r="D177" s="80" t="s">
        <v>94</v>
      </c>
      <c r="E177" s="80"/>
      <c r="F177" s="81"/>
      <c r="G177" s="82" t="str">
        <f t="shared" si="52"/>
        <v xml:space="preserve">Группа от QF </v>
      </c>
      <c r="H177" s="83"/>
      <c r="I177" s="83"/>
      <c r="J177" s="83"/>
      <c r="K177" s="127"/>
      <c r="L177" s="84"/>
      <c r="M177" s="85"/>
      <c r="N177" s="85"/>
      <c r="O177" s="86"/>
      <c r="P177" s="80"/>
      <c r="Q177" s="87"/>
      <c r="R177" s="88" t="str">
        <f t="shared" si="56"/>
        <v xml:space="preserve"> </v>
      </c>
      <c r="S177" s="89"/>
      <c r="T177" s="90" t="str">
        <f t="shared" si="57"/>
        <v xml:space="preserve"> </v>
      </c>
      <c r="U177" s="90"/>
      <c r="V177" s="90"/>
      <c r="W177" s="90"/>
      <c r="X177" s="90"/>
      <c r="Y177" s="87" t="s">
        <v>74</v>
      </c>
      <c r="Z177" s="76"/>
      <c r="AA177" s="91">
        <f t="shared" si="45"/>
        <v>0</v>
      </c>
      <c r="AB177" s="88" t="str">
        <f t="shared" si="58"/>
        <v xml:space="preserve"> </v>
      </c>
      <c r="AC177" s="91" t="str">
        <f t="shared" si="46"/>
        <v xml:space="preserve"> </v>
      </c>
      <c r="AD177" s="78"/>
      <c r="AE177" s="78"/>
      <c r="AF177" s="78"/>
      <c r="AH177" s="94" t="str">
        <f t="shared" si="47"/>
        <v>≤60</v>
      </c>
      <c r="AI177" s="94">
        <f t="shared" ca="1" si="48"/>
        <v>42</v>
      </c>
      <c r="AJ177" s="95">
        <f t="shared" si="53"/>
        <v>0</v>
      </c>
      <c r="AK177" s="95">
        <f t="shared" si="54"/>
        <v>0</v>
      </c>
      <c r="AL177" s="96">
        <f t="shared" si="49"/>
        <v>0</v>
      </c>
      <c r="AM177" s="96">
        <f t="shared" si="50"/>
        <v>0</v>
      </c>
    </row>
    <row r="178" spans="2:39" s="97" customFormat="1" ht="39.6" x14ac:dyDescent="0.3">
      <c r="B178" s="79">
        <f t="shared" si="55"/>
        <v>175</v>
      </c>
      <c r="C178" s="79"/>
      <c r="D178" s="80" t="s">
        <v>94</v>
      </c>
      <c r="E178" s="80"/>
      <c r="F178" s="81"/>
      <c r="G178" s="82" t="str">
        <f t="shared" si="52"/>
        <v xml:space="preserve">Группа от QF </v>
      </c>
      <c r="H178" s="83"/>
      <c r="I178" s="83"/>
      <c r="J178" s="83"/>
      <c r="K178" s="127"/>
      <c r="L178" s="84"/>
      <c r="M178" s="85"/>
      <c r="N178" s="85"/>
      <c r="O178" s="86"/>
      <c r="P178" s="80"/>
      <c r="Q178" s="87"/>
      <c r="R178" s="88" t="str">
        <f t="shared" si="56"/>
        <v xml:space="preserve"> </v>
      </c>
      <c r="S178" s="89"/>
      <c r="T178" s="90" t="str">
        <f t="shared" si="57"/>
        <v xml:space="preserve"> </v>
      </c>
      <c r="U178" s="90"/>
      <c r="V178" s="90"/>
      <c r="W178" s="90"/>
      <c r="X178" s="90"/>
      <c r="Y178" s="87" t="s">
        <v>74</v>
      </c>
      <c r="Z178" s="76"/>
      <c r="AA178" s="91">
        <f t="shared" si="45"/>
        <v>0</v>
      </c>
      <c r="AB178" s="88" t="str">
        <f t="shared" si="58"/>
        <v xml:space="preserve"> </v>
      </c>
      <c r="AC178" s="91" t="str">
        <f t="shared" si="46"/>
        <v xml:space="preserve"> </v>
      </c>
      <c r="AD178" s="78"/>
      <c r="AE178" s="78"/>
      <c r="AF178" s="78"/>
      <c r="AH178" s="94" t="str">
        <f t="shared" si="47"/>
        <v>≤60</v>
      </c>
      <c r="AI178" s="94">
        <f t="shared" ca="1" si="48"/>
        <v>30</v>
      </c>
      <c r="AJ178" s="95">
        <f t="shared" si="53"/>
        <v>0</v>
      </c>
      <c r="AK178" s="95">
        <f t="shared" si="54"/>
        <v>0</v>
      </c>
      <c r="AL178" s="96">
        <f t="shared" si="49"/>
        <v>0</v>
      </c>
      <c r="AM178" s="96">
        <f t="shared" si="50"/>
        <v>0</v>
      </c>
    </row>
    <row r="179" spans="2:39" s="97" customFormat="1" ht="39.6" x14ac:dyDescent="0.3">
      <c r="B179" s="79">
        <f t="shared" si="55"/>
        <v>176</v>
      </c>
      <c r="C179" s="79"/>
      <c r="D179" s="80" t="s">
        <v>94</v>
      </c>
      <c r="E179" s="80"/>
      <c r="F179" s="81"/>
      <c r="G179" s="82" t="str">
        <f t="shared" si="52"/>
        <v xml:space="preserve">Группа от QF </v>
      </c>
      <c r="H179" s="83"/>
      <c r="I179" s="83"/>
      <c r="J179" s="83"/>
      <c r="K179" s="127"/>
      <c r="L179" s="84"/>
      <c r="M179" s="85"/>
      <c r="N179" s="85"/>
      <c r="O179" s="86"/>
      <c r="P179" s="80"/>
      <c r="Q179" s="87"/>
      <c r="R179" s="88" t="str">
        <f t="shared" si="56"/>
        <v xml:space="preserve"> </v>
      </c>
      <c r="S179" s="89"/>
      <c r="T179" s="90" t="str">
        <f t="shared" si="57"/>
        <v xml:space="preserve"> </v>
      </c>
      <c r="U179" s="90"/>
      <c r="V179" s="90"/>
      <c r="W179" s="90"/>
      <c r="X179" s="90"/>
      <c r="Y179" s="87" t="s">
        <v>74</v>
      </c>
      <c r="Z179" s="76"/>
      <c r="AA179" s="91">
        <f t="shared" si="45"/>
        <v>0</v>
      </c>
      <c r="AB179" s="88" t="str">
        <f t="shared" si="58"/>
        <v xml:space="preserve"> </v>
      </c>
      <c r="AC179" s="91" t="str">
        <f t="shared" si="46"/>
        <v xml:space="preserve"> </v>
      </c>
      <c r="AD179" s="78"/>
      <c r="AE179" s="78"/>
      <c r="AF179" s="78"/>
      <c r="AH179" s="94" t="str">
        <f t="shared" si="47"/>
        <v>≤60</v>
      </c>
      <c r="AI179" s="94">
        <f t="shared" ca="1" si="48"/>
        <v>24</v>
      </c>
      <c r="AJ179" s="95">
        <f t="shared" si="53"/>
        <v>0</v>
      </c>
      <c r="AK179" s="95">
        <f t="shared" si="54"/>
        <v>0</v>
      </c>
      <c r="AL179" s="96">
        <f t="shared" si="49"/>
        <v>0</v>
      </c>
      <c r="AM179" s="96">
        <f t="shared" si="50"/>
        <v>0</v>
      </c>
    </row>
    <row r="180" spans="2:39" s="97" customFormat="1" ht="39.6" x14ac:dyDescent="0.3">
      <c r="B180" s="79">
        <f t="shared" si="55"/>
        <v>177</v>
      </c>
      <c r="C180" s="79"/>
      <c r="D180" s="80" t="s">
        <v>94</v>
      </c>
      <c r="E180" s="80"/>
      <c r="F180" s="81"/>
      <c r="G180" s="82" t="str">
        <f t="shared" si="52"/>
        <v xml:space="preserve">Группа от QF </v>
      </c>
      <c r="H180" s="83"/>
      <c r="I180" s="83"/>
      <c r="J180" s="83"/>
      <c r="K180" s="127"/>
      <c r="L180" s="84"/>
      <c r="M180" s="85"/>
      <c r="N180" s="85"/>
      <c r="O180" s="86"/>
      <c r="P180" s="80"/>
      <c r="Q180" s="87"/>
      <c r="R180" s="88" t="str">
        <f t="shared" si="56"/>
        <v xml:space="preserve"> </v>
      </c>
      <c r="S180" s="89"/>
      <c r="T180" s="90" t="str">
        <f t="shared" si="57"/>
        <v xml:space="preserve"> </v>
      </c>
      <c r="U180" s="90"/>
      <c r="V180" s="90"/>
      <c r="W180" s="90"/>
      <c r="X180" s="90"/>
      <c r="Y180" s="87" t="s">
        <v>74</v>
      </c>
      <c r="Z180" s="76"/>
      <c r="AA180" s="91">
        <f t="shared" si="45"/>
        <v>0</v>
      </c>
      <c r="AB180" s="88" t="str">
        <f t="shared" si="58"/>
        <v xml:space="preserve"> </v>
      </c>
      <c r="AC180" s="91" t="str">
        <f t="shared" si="46"/>
        <v xml:space="preserve"> </v>
      </c>
      <c r="AD180" s="78"/>
      <c r="AE180" s="78"/>
      <c r="AF180" s="78"/>
      <c r="AH180" s="94" t="str">
        <f t="shared" si="47"/>
        <v>≤60</v>
      </c>
      <c r="AI180" s="94">
        <f t="shared" ca="1" si="48"/>
        <v>20</v>
      </c>
      <c r="AJ180" s="95">
        <f t="shared" si="53"/>
        <v>0</v>
      </c>
      <c r="AK180" s="95">
        <f t="shared" si="54"/>
        <v>0</v>
      </c>
      <c r="AL180" s="96">
        <f t="shared" si="49"/>
        <v>0</v>
      </c>
      <c r="AM180" s="96">
        <f t="shared" si="50"/>
        <v>0</v>
      </c>
    </row>
    <row r="181" spans="2:39" s="97" customFormat="1" ht="39.6" x14ac:dyDescent="0.3">
      <c r="B181" s="79">
        <f t="shared" si="55"/>
        <v>178</v>
      </c>
      <c r="C181" s="79"/>
      <c r="D181" s="80" t="s">
        <v>94</v>
      </c>
      <c r="E181" s="80"/>
      <c r="F181" s="81"/>
      <c r="G181" s="82" t="str">
        <f t="shared" si="52"/>
        <v xml:space="preserve">Группа от QF </v>
      </c>
      <c r="H181" s="83"/>
      <c r="I181" s="83"/>
      <c r="J181" s="83"/>
      <c r="K181" s="127"/>
      <c r="L181" s="84"/>
      <c r="M181" s="85"/>
      <c r="N181" s="85"/>
      <c r="O181" s="86"/>
      <c r="P181" s="80"/>
      <c r="Q181" s="87"/>
      <c r="R181" s="88" t="str">
        <f t="shared" si="56"/>
        <v xml:space="preserve"> </v>
      </c>
      <c r="S181" s="89"/>
      <c r="T181" s="90" t="str">
        <f t="shared" si="57"/>
        <v xml:space="preserve"> </v>
      </c>
      <c r="U181" s="90"/>
      <c r="V181" s="90"/>
      <c r="W181" s="90"/>
      <c r="X181" s="90"/>
      <c r="Y181" s="87" t="s">
        <v>74</v>
      </c>
      <c r="Z181" s="76"/>
      <c r="AA181" s="91">
        <f t="shared" si="45"/>
        <v>0</v>
      </c>
      <c r="AB181" s="88" t="str">
        <f t="shared" si="58"/>
        <v xml:space="preserve"> </v>
      </c>
      <c r="AC181" s="91" t="str">
        <f t="shared" si="46"/>
        <v xml:space="preserve"> </v>
      </c>
      <c r="AD181" s="78"/>
      <c r="AE181" s="78"/>
      <c r="AF181" s="78"/>
      <c r="AH181" s="94" t="str">
        <f t="shared" si="47"/>
        <v>≤60</v>
      </c>
      <c r="AI181" s="94">
        <f t="shared" ca="1" si="48"/>
        <v>36</v>
      </c>
      <c r="AJ181" s="95">
        <f t="shared" si="53"/>
        <v>0</v>
      </c>
      <c r="AK181" s="95">
        <f t="shared" si="54"/>
        <v>0</v>
      </c>
      <c r="AL181" s="96">
        <f t="shared" si="49"/>
        <v>0</v>
      </c>
      <c r="AM181" s="96">
        <f t="shared" si="50"/>
        <v>0</v>
      </c>
    </row>
    <row r="182" spans="2:39" s="97" customFormat="1" ht="39.6" x14ac:dyDescent="0.3">
      <c r="B182" s="79">
        <f t="shared" si="55"/>
        <v>179</v>
      </c>
      <c r="C182" s="79"/>
      <c r="D182" s="80" t="s">
        <v>94</v>
      </c>
      <c r="E182" s="80"/>
      <c r="F182" s="81"/>
      <c r="G182" s="82" t="str">
        <f t="shared" si="52"/>
        <v xml:space="preserve">Группа от QF </v>
      </c>
      <c r="H182" s="83"/>
      <c r="I182" s="83"/>
      <c r="J182" s="83"/>
      <c r="K182" s="127"/>
      <c r="L182" s="84"/>
      <c r="M182" s="85"/>
      <c r="N182" s="85"/>
      <c r="O182" s="86"/>
      <c r="P182" s="80"/>
      <c r="Q182" s="87"/>
      <c r="R182" s="88" t="str">
        <f t="shared" si="56"/>
        <v xml:space="preserve"> </v>
      </c>
      <c r="S182" s="89"/>
      <c r="T182" s="90" t="str">
        <f t="shared" si="57"/>
        <v xml:space="preserve"> </v>
      </c>
      <c r="U182" s="90"/>
      <c r="V182" s="90"/>
      <c r="W182" s="90"/>
      <c r="X182" s="90"/>
      <c r="Y182" s="87" t="s">
        <v>74</v>
      </c>
      <c r="Z182" s="76"/>
      <c r="AA182" s="91">
        <f t="shared" si="45"/>
        <v>0</v>
      </c>
      <c r="AB182" s="88" t="str">
        <f t="shared" si="58"/>
        <v xml:space="preserve"> </v>
      </c>
      <c r="AC182" s="91" t="str">
        <f t="shared" si="46"/>
        <v xml:space="preserve"> </v>
      </c>
      <c r="AD182" s="78"/>
      <c r="AE182" s="78"/>
      <c r="AF182" s="78"/>
      <c r="AH182" s="94" t="str">
        <f t="shared" si="47"/>
        <v>≤60</v>
      </c>
      <c r="AI182" s="94">
        <f t="shared" ca="1" si="48"/>
        <v>28</v>
      </c>
      <c r="AJ182" s="95">
        <f t="shared" si="53"/>
        <v>0</v>
      </c>
      <c r="AK182" s="95">
        <f t="shared" si="54"/>
        <v>0</v>
      </c>
      <c r="AL182" s="96">
        <f t="shared" si="49"/>
        <v>0</v>
      </c>
      <c r="AM182" s="96">
        <f t="shared" si="50"/>
        <v>0</v>
      </c>
    </row>
    <row r="183" spans="2:39" s="97" customFormat="1" ht="39.6" x14ac:dyDescent="0.3">
      <c r="B183" s="79">
        <f t="shared" si="55"/>
        <v>180</v>
      </c>
      <c r="C183" s="79"/>
      <c r="D183" s="80" t="s">
        <v>94</v>
      </c>
      <c r="E183" s="80"/>
      <c r="F183" s="81"/>
      <c r="G183" s="82" t="str">
        <f t="shared" si="52"/>
        <v xml:space="preserve">Группа от QF </v>
      </c>
      <c r="H183" s="83"/>
      <c r="I183" s="83"/>
      <c r="J183" s="83"/>
      <c r="K183" s="127"/>
      <c r="L183" s="84"/>
      <c r="M183" s="85"/>
      <c r="N183" s="85"/>
      <c r="O183" s="86"/>
      <c r="P183" s="80"/>
      <c r="Q183" s="87"/>
      <c r="R183" s="88" t="str">
        <f t="shared" si="56"/>
        <v xml:space="preserve"> </v>
      </c>
      <c r="S183" s="89"/>
      <c r="T183" s="90" t="str">
        <f t="shared" si="57"/>
        <v xml:space="preserve"> </v>
      </c>
      <c r="U183" s="90"/>
      <c r="V183" s="90"/>
      <c r="W183" s="90"/>
      <c r="X183" s="90"/>
      <c r="Y183" s="87" t="s">
        <v>74</v>
      </c>
      <c r="Z183" s="76"/>
      <c r="AA183" s="91">
        <f t="shared" si="45"/>
        <v>0</v>
      </c>
      <c r="AB183" s="88" t="str">
        <f t="shared" si="58"/>
        <v xml:space="preserve"> </v>
      </c>
      <c r="AC183" s="91" t="str">
        <f t="shared" si="46"/>
        <v xml:space="preserve"> </v>
      </c>
      <c r="AD183" s="78"/>
      <c r="AE183" s="78"/>
      <c r="AF183" s="78"/>
      <c r="AH183" s="94" t="str">
        <f t="shared" si="47"/>
        <v>≤60</v>
      </c>
      <c r="AI183" s="94">
        <f t="shared" ca="1" si="48"/>
        <v>27</v>
      </c>
      <c r="AJ183" s="95">
        <f t="shared" si="53"/>
        <v>0</v>
      </c>
      <c r="AK183" s="95">
        <f t="shared" si="54"/>
        <v>0</v>
      </c>
      <c r="AL183" s="96">
        <f t="shared" si="49"/>
        <v>0</v>
      </c>
      <c r="AM183" s="96">
        <f t="shared" si="50"/>
        <v>0</v>
      </c>
    </row>
    <row r="184" spans="2:39" s="97" customFormat="1" ht="39.6" x14ac:dyDescent="0.3">
      <c r="B184" s="79">
        <f t="shared" si="55"/>
        <v>181</v>
      </c>
      <c r="C184" s="79"/>
      <c r="D184" s="80" t="s">
        <v>94</v>
      </c>
      <c r="E184" s="80"/>
      <c r="F184" s="81"/>
      <c r="G184" s="82" t="str">
        <f t="shared" si="52"/>
        <v xml:space="preserve">Группа от QF </v>
      </c>
      <c r="H184" s="83"/>
      <c r="I184" s="83"/>
      <c r="J184" s="83"/>
      <c r="K184" s="127"/>
      <c r="L184" s="84"/>
      <c r="M184" s="85"/>
      <c r="N184" s="85"/>
      <c r="O184" s="86"/>
      <c r="P184" s="80"/>
      <c r="Q184" s="87"/>
      <c r="R184" s="88" t="str">
        <f t="shared" si="56"/>
        <v xml:space="preserve"> </v>
      </c>
      <c r="S184" s="89"/>
      <c r="T184" s="90" t="str">
        <f t="shared" si="57"/>
        <v xml:space="preserve"> </v>
      </c>
      <c r="U184" s="90"/>
      <c r="V184" s="90"/>
      <c r="W184" s="90"/>
      <c r="X184" s="90"/>
      <c r="Y184" s="87" t="s">
        <v>74</v>
      </c>
      <c r="Z184" s="76"/>
      <c r="AA184" s="91">
        <f t="shared" si="45"/>
        <v>0</v>
      </c>
      <c r="AB184" s="88" t="str">
        <f t="shared" si="58"/>
        <v xml:space="preserve"> </v>
      </c>
      <c r="AC184" s="91" t="str">
        <f t="shared" si="46"/>
        <v xml:space="preserve"> </v>
      </c>
      <c r="AD184" s="78"/>
      <c r="AE184" s="78"/>
      <c r="AF184" s="78"/>
      <c r="AH184" s="94" t="str">
        <f t="shared" si="47"/>
        <v>≤60</v>
      </c>
      <c r="AI184" s="94">
        <f t="shared" ca="1" si="48"/>
        <v>39</v>
      </c>
      <c r="AJ184" s="95">
        <f t="shared" si="53"/>
        <v>0</v>
      </c>
      <c r="AK184" s="95">
        <f t="shared" si="54"/>
        <v>0</v>
      </c>
      <c r="AL184" s="96">
        <f t="shared" si="49"/>
        <v>0</v>
      </c>
      <c r="AM184" s="96">
        <f t="shared" si="50"/>
        <v>0</v>
      </c>
    </row>
    <row r="185" spans="2:39" s="97" customFormat="1" ht="39.6" x14ac:dyDescent="0.3">
      <c r="B185" s="79">
        <f t="shared" si="55"/>
        <v>182</v>
      </c>
      <c r="C185" s="79"/>
      <c r="D185" s="80" t="s">
        <v>94</v>
      </c>
      <c r="E185" s="80"/>
      <c r="F185" s="81"/>
      <c r="G185" s="82" t="str">
        <f t="shared" si="52"/>
        <v xml:space="preserve">Группа от QF </v>
      </c>
      <c r="H185" s="83"/>
      <c r="I185" s="83"/>
      <c r="J185" s="83"/>
      <c r="K185" s="127"/>
      <c r="L185" s="84"/>
      <c r="M185" s="85"/>
      <c r="N185" s="85"/>
      <c r="O185" s="86"/>
      <c r="P185" s="80"/>
      <c r="Q185" s="87"/>
      <c r="R185" s="88" t="str">
        <f t="shared" si="56"/>
        <v xml:space="preserve"> </v>
      </c>
      <c r="S185" s="89"/>
      <c r="T185" s="90" t="str">
        <f t="shared" si="57"/>
        <v xml:space="preserve"> </v>
      </c>
      <c r="U185" s="90"/>
      <c r="V185" s="90"/>
      <c r="W185" s="90"/>
      <c r="X185" s="90"/>
      <c r="Y185" s="87" t="s">
        <v>74</v>
      </c>
      <c r="Z185" s="76"/>
      <c r="AA185" s="91">
        <f t="shared" si="45"/>
        <v>0</v>
      </c>
      <c r="AB185" s="88" t="str">
        <f t="shared" si="58"/>
        <v xml:space="preserve"> </v>
      </c>
      <c r="AC185" s="91" t="str">
        <f t="shared" si="46"/>
        <v xml:space="preserve"> </v>
      </c>
      <c r="AD185" s="78"/>
      <c r="AE185" s="78"/>
      <c r="AF185" s="78"/>
      <c r="AH185" s="94" t="str">
        <f t="shared" si="47"/>
        <v>≤60</v>
      </c>
      <c r="AI185" s="94">
        <f t="shared" ca="1" si="48"/>
        <v>23</v>
      </c>
      <c r="AJ185" s="95">
        <f t="shared" si="53"/>
        <v>0</v>
      </c>
      <c r="AK185" s="95">
        <f t="shared" si="54"/>
        <v>0</v>
      </c>
      <c r="AL185" s="96">
        <f t="shared" si="49"/>
        <v>0</v>
      </c>
      <c r="AM185" s="96">
        <f t="shared" si="50"/>
        <v>0</v>
      </c>
    </row>
    <row r="186" spans="2:39" s="97" customFormat="1" ht="39.6" x14ac:dyDescent="0.3">
      <c r="B186" s="79">
        <f t="shared" si="55"/>
        <v>183</v>
      </c>
      <c r="C186" s="79"/>
      <c r="D186" s="80" t="s">
        <v>94</v>
      </c>
      <c r="E186" s="80"/>
      <c r="F186" s="81"/>
      <c r="G186" s="82" t="str">
        <f t="shared" si="52"/>
        <v xml:space="preserve">Группа от QF </v>
      </c>
      <c r="H186" s="83"/>
      <c r="I186" s="83"/>
      <c r="J186" s="83"/>
      <c r="K186" s="127"/>
      <c r="L186" s="84"/>
      <c r="M186" s="85"/>
      <c r="N186" s="85"/>
      <c r="O186" s="86"/>
      <c r="P186" s="80"/>
      <c r="Q186" s="87"/>
      <c r="R186" s="88" t="str">
        <f t="shared" si="56"/>
        <v xml:space="preserve"> </v>
      </c>
      <c r="S186" s="89"/>
      <c r="T186" s="90" t="str">
        <f t="shared" si="57"/>
        <v xml:space="preserve"> </v>
      </c>
      <c r="U186" s="90"/>
      <c r="V186" s="90"/>
      <c r="W186" s="90"/>
      <c r="X186" s="90"/>
      <c r="Y186" s="87" t="s">
        <v>74</v>
      </c>
      <c r="Z186" s="76"/>
      <c r="AA186" s="91">
        <f t="shared" si="45"/>
        <v>0</v>
      </c>
      <c r="AB186" s="88" t="str">
        <f t="shared" si="58"/>
        <v xml:space="preserve"> </v>
      </c>
      <c r="AC186" s="91" t="str">
        <f t="shared" si="46"/>
        <v xml:space="preserve"> </v>
      </c>
      <c r="AD186" s="78"/>
      <c r="AE186" s="78"/>
      <c r="AF186" s="78"/>
      <c r="AH186" s="94" t="str">
        <f t="shared" si="47"/>
        <v>≤60</v>
      </c>
      <c r="AI186" s="94">
        <f t="shared" ca="1" si="48"/>
        <v>42</v>
      </c>
      <c r="AJ186" s="95">
        <f t="shared" si="53"/>
        <v>0</v>
      </c>
      <c r="AK186" s="95">
        <f t="shared" si="54"/>
        <v>0</v>
      </c>
      <c r="AL186" s="96">
        <f t="shared" si="49"/>
        <v>0</v>
      </c>
      <c r="AM186" s="96">
        <f t="shared" si="50"/>
        <v>0</v>
      </c>
    </row>
    <row r="187" spans="2:39" s="97" customFormat="1" ht="39.6" x14ac:dyDescent="0.3">
      <c r="B187" s="79">
        <f t="shared" si="55"/>
        <v>184</v>
      </c>
      <c r="C187" s="79"/>
      <c r="D187" s="80" t="s">
        <v>94</v>
      </c>
      <c r="E187" s="80"/>
      <c r="F187" s="81"/>
      <c r="G187" s="82" t="str">
        <f t="shared" si="52"/>
        <v xml:space="preserve">Группа от QF </v>
      </c>
      <c r="H187" s="83"/>
      <c r="I187" s="83"/>
      <c r="J187" s="83"/>
      <c r="K187" s="127"/>
      <c r="L187" s="84"/>
      <c r="M187" s="85"/>
      <c r="N187" s="85"/>
      <c r="O187" s="86"/>
      <c r="P187" s="80"/>
      <c r="Q187" s="87"/>
      <c r="R187" s="88" t="str">
        <f t="shared" si="56"/>
        <v xml:space="preserve"> </v>
      </c>
      <c r="S187" s="89"/>
      <c r="T187" s="90" t="str">
        <f t="shared" si="57"/>
        <v xml:space="preserve"> </v>
      </c>
      <c r="U187" s="90"/>
      <c r="V187" s="90"/>
      <c r="W187" s="90"/>
      <c r="X187" s="90"/>
      <c r="Y187" s="87" t="s">
        <v>74</v>
      </c>
      <c r="Z187" s="76"/>
      <c r="AA187" s="91">
        <f t="shared" si="45"/>
        <v>0</v>
      </c>
      <c r="AB187" s="88" t="str">
        <f t="shared" si="58"/>
        <v xml:space="preserve"> </v>
      </c>
      <c r="AC187" s="91" t="str">
        <f t="shared" si="46"/>
        <v xml:space="preserve"> </v>
      </c>
      <c r="AD187" s="78"/>
      <c r="AE187" s="78"/>
      <c r="AF187" s="78"/>
      <c r="AH187" s="94" t="str">
        <f t="shared" si="47"/>
        <v>≤60</v>
      </c>
      <c r="AI187" s="94">
        <f t="shared" ca="1" si="48"/>
        <v>47</v>
      </c>
      <c r="AJ187" s="95">
        <f t="shared" si="53"/>
        <v>0</v>
      </c>
      <c r="AK187" s="95">
        <f t="shared" si="54"/>
        <v>0</v>
      </c>
      <c r="AL187" s="96">
        <f t="shared" si="49"/>
        <v>0</v>
      </c>
      <c r="AM187" s="96">
        <f t="shared" si="50"/>
        <v>0</v>
      </c>
    </row>
    <row r="188" spans="2:39" s="97" customFormat="1" ht="39.6" x14ac:dyDescent="0.3">
      <c r="B188" s="79">
        <f t="shared" si="55"/>
        <v>185</v>
      </c>
      <c r="C188" s="79"/>
      <c r="D188" s="80" t="s">
        <v>94</v>
      </c>
      <c r="E188" s="80"/>
      <c r="F188" s="81"/>
      <c r="G188" s="82" t="str">
        <f t="shared" si="52"/>
        <v xml:space="preserve">Группа от QF </v>
      </c>
      <c r="H188" s="83"/>
      <c r="I188" s="83"/>
      <c r="J188" s="83"/>
      <c r="K188" s="127"/>
      <c r="L188" s="84"/>
      <c r="M188" s="85"/>
      <c r="N188" s="85"/>
      <c r="O188" s="86"/>
      <c r="P188" s="80"/>
      <c r="Q188" s="87"/>
      <c r="R188" s="88" t="str">
        <f t="shared" si="56"/>
        <v xml:space="preserve"> </v>
      </c>
      <c r="S188" s="89"/>
      <c r="T188" s="90" t="str">
        <f t="shared" si="57"/>
        <v xml:space="preserve"> </v>
      </c>
      <c r="U188" s="90"/>
      <c r="V188" s="90"/>
      <c r="W188" s="90"/>
      <c r="X188" s="90"/>
      <c r="Y188" s="87" t="s">
        <v>74</v>
      </c>
      <c r="Z188" s="76"/>
      <c r="AA188" s="91">
        <f t="shared" si="45"/>
        <v>0</v>
      </c>
      <c r="AB188" s="88" t="str">
        <f t="shared" si="58"/>
        <v xml:space="preserve"> </v>
      </c>
      <c r="AC188" s="91" t="str">
        <f t="shared" si="46"/>
        <v xml:space="preserve"> </v>
      </c>
      <c r="AD188" s="78"/>
      <c r="AE188" s="78"/>
      <c r="AF188" s="78"/>
      <c r="AH188" s="94" t="str">
        <f t="shared" si="47"/>
        <v>≤60</v>
      </c>
      <c r="AI188" s="94">
        <f t="shared" ca="1" si="48"/>
        <v>33</v>
      </c>
      <c r="AJ188" s="95">
        <f t="shared" si="53"/>
        <v>0</v>
      </c>
      <c r="AK188" s="95">
        <f t="shared" si="54"/>
        <v>0</v>
      </c>
      <c r="AL188" s="96">
        <f t="shared" si="49"/>
        <v>0</v>
      </c>
      <c r="AM188" s="96">
        <f t="shared" si="50"/>
        <v>0</v>
      </c>
    </row>
    <row r="189" spans="2:39" s="97" customFormat="1" ht="39.6" x14ac:dyDescent="0.3">
      <c r="B189" s="79">
        <f t="shared" si="55"/>
        <v>186</v>
      </c>
      <c r="C189" s="79"/>
      <c r="D189" s="80" t="s">
        <v>94</v>
      </c>
      <c r="E189" s="80"/>
      <c r="F189" s="81"/>
      <c r="G189" s="82" t="str">
        <f t="shared" si="52"/>
        <v xml:space="preserve">Группа от QF </v>
      </c>
      <c r="H189" s="83"/>
      <c r="I189" s="83"/>
      <c r="J189" s="83"/>
      <c r="K189" s="127"/>
      <c r="L189" s="84"/>
      <c r="M189" s="85"/>
      <c r="N189" s="85"/>
      <c r="O189" s="86"/>
      <c r="P189" s="80"/>
      <c r="Q189" s="87"/>
      <c r="R189" s="88" t="str">
        <f t="shared" si="56"/>
        <v xml:space="preserve"> </v>
      </c>
      <c r="S189" s="89"/>
      <c r="T189" s="90" t="str">
        <f t="shared" si="57"/>
        <v xml:space="preserve"> </v>
      </c>
      <c r="U189" s="90"/>
      <c r="V189" s="90"/>
      <c r="W189" s="90"/>
      <c r="X189" s="90"/>
      <c r="Y189" s="87" t="s">
        <v>74</v>
      </c>
      <c r="Z189" s="76"/>
      <c r="AA189" s="91">
        <f t="shared" si="45"/>
        <v>0</v>
      </c>
      <c r="AB189" s="88" t="str">
        <f t="shared" si="58"/>
        <v xml:space="preserve"> </v>
      </c>
      <c r="AC189" s="91" t="str">
        <f t="shared" si="46"/>
        <v xml:space="preserve"> </v>
      </c>
      <c r="AD189" s="78"/>
      <c r="AE189" s="78"/>
      <c r="AF189" s="78"/>
      <c r="AH189" s="94" t="str">
        <f t="shared" si="47"/>
        <v>≤60</v>
      </c>
      <c r="AI189" s="94">
        <f t="shared" ca="1" si="48"/>
        <v>27</v>
      </c>
      <c r="AJ189" s="95">
        <f t="shared" si="53"/>
        <v>0</v>
      </c>
      <c r="AK189" s="95">
        <f t="shared" si="54"/>
        <v>0</v>
      </c>
      <c r="AL189" s="96">
        <f t="shared" si="49"/>
        <v>0</v>
      </c>
      <c r="AM189" s="96">
        <f t="shared" si="50"/>
        <v>0</v>
      </c>
    </row>
    <row r="190" spans="2:39" s="97" customFormat="1" ht="39.6" x14ac:dyDescent="0.3">
      <c r="B190" s="79">
        <f t="shared" si="55"/>
        <v>187</v>
      </c>
      <c r="C190" s="79"/>
      <c r="D190" s="80" t="s">
        <v>94</v>
      </c>
      <c r="E190" s="80"/>
      <c r="F190" s="81"/>
      <c r="G190" s="82" t="str">
        <f t="shared" si="52"/>
        <v xml:space="preserve">Группа от QF </v>
      </c>
      <c r="H190" s="83"/>
      <c r="I190" s="83"/>
      <c r="J190" s="83"/>
      <c r="K190" s="127"/>
      <c r="L190" s="84"/>
      <c r="M190" s="85"/>
      <c r="N190" s="85"/>
      <c r="O190" s="86"/>
      <c r="P190" s="80"/>
      <c r="Q190" s="87"/>
      <c r="R190" s="88" t="str">
        <f t="shared" si="56"/>
        <v xml:space="preserve"> </v>
      </c>
      <c r="S190" s="89"/>
      <c r="T190" s="90" t="str">
        <f t="shared" si="57"/>
        <v xml:space="preserve"> </v>
      </c>
      <c r="U190" s="90"/>
      <c r="V190" s="90"/>
      <c r="W190" s="90"/>
      <c r="X190" s="90"/>
      <c r="Y190" s="87" t="s">
        <v>74</v>
      </c>
      <c r="Z190" s="76"/>
      <c r="AA190" s="91">
        <f t="shared" si="45"/>
        <v>0</v>
      </c>
      <c r="AB190" s="88" t="str">
        <f t="shared" si="58"/>
        <v xml:space="preserve"> </v>
      </c>
      <c r="AC190" s="91" t="str">
        <f t="shared" si="46"/>
        <v xml:space="preserve"> </v>
      </c>
      <c r="AD190" s="78"/>
      <c r="AE190" s="78"/>
      <c r="AF190" s="78"/>
      <c r="AH190" s="94" t="str">
        <f t="shared" si="47"/>
        <v>≤60</v>
      </c>
      <c r="AI190" s="94">
        <f t="shared" ca="1" si="48"/>
        <v>45</v>
      </c>
      <c r="AJ190" s="95">
        <f t="shared" si="53"/>
        <v>0</v>
      </c>
      <c r="AK190" s="95">
        <f t="shared" si="54"/>
        <v>0</v>
      </c>
      <c r="AL190" s="96">
        <f t="shared" si="49"/>
        <v>0</v>
      </c>
      <c r="AM190" s="96">
        <f t="shared" si="50"/>
        <v>0</v>
      </c>
    </row>
    <row r="191" spans="2:39" s="97" customFormat="1" ht="39.6" x14ac:dyDescent="0.3">
      <c r="B191" s="79">
        <f t="shared" si="55"/>
        <v>188</v>
      </c>
      <c r="C191" s="79"/>
      <c r="D191" s="80" t="s">
        <v>94</v>
      </c>
      <c r="E191" s="80"/>
      <c r="F191" s="81"/>
      <c r="G191" s="82" t="str">
        <f t="shared" si="52"/>
        <v xml:space="preserve">Группа от QF </v>
      </c>
      <c r="H191" s="83"/>
      <c r="I191" s="83"/>
      <c r="J191" s="83"/>
      <c r="K191" s="127"/>
      <c r="L191" s="84"/>
      <c r="M191" s="85"/>
      <c r="N191" s="85"/>
      <c r="O191" s="86"/>
      <c r="P191" s="80"/>
      <c r="Q191" s="87"/>
      <c r="R191" s="88" t="str">
        <f t="shared" si="56"/>
        <v xml:space="preserve"> </v>
      </c>
      <c r="S191" s="89"/>
      <c r="T191" s="90" t="str">
        <f t="shared" si="57"/>
        <v xml:space="preserve"> </v>
      </c>
      <c r="U191" s="90"/>
      <c r="V191" s="90"/>
      <c r="W191" s="90"/>
      <c r="X191" s="90"/>
      <c r="Y191" s="87" t="s">
        <v>74</v>
      </c>
      <c r="Z191" s="76"/>
      <c r="AA191" s="91">
        <f t="shared" si="45"/>
        <v>0</v>
      </c>
      <c r="AB191" s="88" t="str">
        <f t="shared" si="58"/>
        <v xml:space="preserve"> </v>
      </c>
      <c r="AC191" s="91" t="str">
        <f t="shared" si="46"/>
        <v xml:space="preserve"> </v>
      </c>
      <c r="AD191" s="78"/>
      <c r="AE191" s="78"/>
      <c r="AF191" s="78"/>
      <c r="AH191" s="94" t="str">
        <f t="shared" si="47"/>
        <v>≤60</v>
      </c>
      <c r="AI191" s="94">
        <f t="shared" ca="1" si="48"/>
        <v>36</v>
      </c>
      <c r="AJ191" s="95">
        <f t="shared" si="53"/>
        <v>0</v>
      </c>
      <c r="AK191" s="95">
        <f t="shared" si="54"/>
        <v>0</v>
      </c>
      <c r="AL191" s="96">
        <f t="shared" si="49"/>
        <v>0</v>
      </c>
      <c r="AM191" s="96">
        <f t="shared" si="50"/>
        <v>0</v>
      </c>
    </row>
    <row r="192" spans="2:39" s="97" customFormat="1" ht="39.6" x14ac:dyDescent="0.3">
      <c r="B192" s="79">
        <f t="shared" si="55"/>
        <v>189</v>
      </c>
      <c r="C192" s="79"/>
      <c r="D192" s="80" t="s">
        <v>94</v>
      </c>
      <c r="E192" s="80"/>
      <c r="F192" s="81"/>
      <c r="G192" s="82" t="str">
        <f t="shared" si="52"/>
        <v xml:space="preserve">Группа от QF </v>
      </c>
      <c r="H192" s="83"/>
      <c r="I192" s="83"/>
      <c r="J192" s="83"/>
      <c r="K192" s="127"/>
      <c r="L192" s="84"/>
      <c r="M192" s="85"/>
      <c r="N192" s="85"/>
      <c r="O192" s="86"/>
      <c r="P192" s="80"/>
      <c r="Q192" s="87"/>
      <c r="R192" s="88" t="str">
        <f t="shared" si="56"/>
        <v xml:space="preserve"> </v>
      </c>
      <c r="S192" s="89"/>
      <c r="T192" s="90" t="str">
        <f t="shared" si="57"/>
        <v xml:space="preserve"> </v>
      </c>
      <c r="U192" s="90"/>
      <c r="V192" s="90"/>
      <c r="W192" s="90"/>
      <c r="X192" s="90"/>
      <c r="Y192" s="87" t="s">
        <v>74</v>
      </c>
      <c r="Z192" s="76"/>
      <c r="AA192" s="91">
        <f t="shared" si="45"/>
        <v>0</v>
      </c>
      <c r="AB192" s="88" t="str">
        <f t="shared" si="58"/>
        <v xml:space="preserve"> </v>
      </c>
      <c r="AC192" s="91" t="str">
        <f t="shared" si="46"/>
        <v xml:space="preserve"> </v>
      </c>
      <c r="AD192" s="78"/>
      <c r="AE192" s="78"/>
      <c r="AF192" s="78"/>
      <c r="AH192" s="94" t="str">
        <f t="shared" si="47"/>
        <v>≤60</v>
      </c>
      <c r="AI192" s="94">
        <f t="shared" ca="1" si="48"/>
        <v>26</v>
      </c>
      <c r="AJ192" s="95">
        <f t="shared" si="53"/>
        <v>0</v>
      </c>
      <c r="AK192" s="95">
        <f t="shared" si="54"/>
        <v>0</v>
      </c>
      <c r="AL192" s="96">
        <f t="shared" si="49"/>
        <v>0</v>
      </c>
      <c r="AM192" s="96">
        <f t="shared" si="50"/>
        <v>0</v>
      </c>
    </row>
    <row r="193" spans="2:39" s="97" customFormat="1" ht="39.6" x14ac:dyDescent="0.3">
      <c r="B193" s="79">
        <f t="shared" si="55"/>
        <v>190</v>
      </c>
      <c r="C193" s="79"/>
      <c r="D193" s="80" t="s">
        <v>94</v>
      </c>
      <c r="E193" s="80"/>
      <c r="F193" s="81"/>
      <c r="G193" s="82" t="str">
        <f t="shared" si="52"/>
        <v xml:space="preserve">Группа от QF </v>
      </c>
      <c r="H193" s="83"/>
      <c r="I193" s="83"/>
      <c r="J193" s="83"/>
      <c r="K193" s="127"/>
      <c r="L193" s="84"/>
      <c r="M193" s="85"/>
      <c r="N193" s="85"/>
      <c r="O193" s="86"/>
      <c r="P193" s="80"/>
      <c r="Q193" s="87"/>
      <c r="R193" s="88" t="str">
        <f t="shared" si="56"/>
        <v xml:space="preserve"> </v>
      </c>
      <c r="S193" s="89"/>
      <c r="T193" s="90" t="str">
        <f t="shared" si="57"/>
        <v xml:space="preserve"> </v>
      </c>
      <c r="U193" s="90"/>
      <c r="V193" s="90"/>
      <c r="W193" s="90"/>
      <c r="X193" s="90"/>
      <c r="Y193" s="87" t="s">
        <v>74</v>
      </c>
      <c r="Z193" s="76"/>
      <c r="AA193" s="91">
        <f t="shared" si="45"/>
        <v>0</v>
      </c>
      <c r="AB193" s="88" t="str">
        <f t="shared" si="58"/>
        <v xml:space="preserve"> </v>
      </c>
      <c r="AC193" s="91" t="str">
        <f t="shared" si="46"/>
        <v xml:space="preserve"> </v>
      </c>
      <c r="AD193" s="78"/>
      <c r="AE193" s="78"/>
      <c r="AF193" s="78"/>
      <c r="AH193" s="94" t="str">
        <f t="shared" si="47"/>
        <v>≤60</v>
      </c>
      <c r="AI193" s="94">
        <f t="shared" ca="1" si="48"/>
        <v>32</v>
      </c>
      <c r="AJ193" s="95">
        <f t="shared" si="53"/>
        <v>0</v>
      </c>
      <c r="AK193" s="95">
        <f t="shared" si="54"/>
        <v>0</v>
      </c>
      <c r="AL193" s="96">
        <f t="shared" si="49"/>
        <v>0</v>
      </c>
      <c r="AM193" s="96">
        <f t="shared" si="50"/>
        <v>0</v>
      </c>
    </row>
    <row r="194" spans="2:39" s="97" customFormat="1" ht="39.6" x14ac:dyDescent="0.3">
      <c r="B194" s="79">
        <f t="shared" si="55"/>
        <v>191</v>
      </c>
      <c r="C194" s="79"/>
      <c r="D194" s="80" t="s">
        <v>94</v>
      </c>
      <c r="E194" s="80"/>
      <c r="F194" s="81"/>
      <c r="G194" s="82" t="str">
        <f t="shared" si="52"/>
        <v xml:space="preserve">Группа от QF </v>
      </c>
      <c r="H194" s="83"/>
      <c r="I194" s="83"/>
      <c r="J194" s="83"/>
      <c r="K194" s="127"/>
      <c r="L194" s="84"/>
      <c r="M194" s="85"/>
      <c r="N194" s="85"/>
      <c r="O194" s="86"/>
      <c r="P194" s="80"/>
      <c r="Q194" s="87"/>
      <c r="R194" s="88" t="str">
        <f t="shared" si="56"/>
        <v xml:space="preserve"> </v>
      </c>
      <c r="S194" s="89"/>
      <c r="T194" s="90" t="str">
        <f t="shared" si="57"/>
        <v xml:space="preserve"> </v>
      </c>
      <c r="U194" s="90"/>
      <c r="V194" s="90"/>
      <c r="W194" s="90"/>
      <c r="X194" s="90"/>
      <c r="Y194" s="87" t="s">
        <v>74</v>
      </c>
      <c r="Z194" s="76"/>
      <c r="AA194" s="91">
        <f t="shared" si="45"/>
        <v>0</v>
      </c>
      <c r="AB194" s="88" t="str">
        <f t="shared" si="58"/>
        <v xml:space="preserve"> </v>
      </c>
      <c r="AC194" s="91" t="str">
        <f t="shared" si="46"/>
        <v xml:space="preserve"> </v>
      </c>
      <c r="AD194" s="78"/>
      <c r="AE194" s="78"/>
      <c r="AF194" s="78"/>
      <c r="AH194" s="94" t="str">
        <f t="shared" si="47"/>
        <v>≤60</v>
      </c>
      <c r="AI194" s="94">
        <f t="shared" ca="1" si="48"/>
        <v>25</v>
      </c>
      <c r="AJ194" s="95">
        <f t="shared" si="53"/>
        <v>0</v>
      </c>
      <c r="AK194" s="95">
        <f t="shared" si="54"/>
        <v>0</v>
      </c>
      <c r="AL194" s="96">
        <f t="shared" si="49"/>
        <v>0</v>
      </c>
      <c r="AM194" s="96">
        <f t="shared" si="50"/>
        <v>0</v>
      </c>
    </row>
    <row r="195" spans="2:39" s="97" customFormat="1" ht="39.6" x14ac:dyDescent="0.3">
      <c r="B195" s="79">
        <f t="shared" si="55"/>
        <v>192</v>
      </c>
      <c r="C195" s="79"/>
      <c r="D195" s="80" t="s">
        <v>94</v>
      </c>
      <c r="E195" s="80"/>
      <c r="F195" s="81"/>
      <c r="G195" s="82" t="str">
        <f t="shared" si="52"/>
        <v xml:space="preserve">Группа от QF </v>
      </c>
      <c r="H195" s="83"/>
      <c r="I195" s="83"/>
      <c r="J195" s="83"/>
      <c r="K195" s="127"/>
      <c r="L195" s="84"/>
      <c r="M195" s="85"/>
      <c r="N195" s="85"/>
      <c r="O195" s="86"/>
      <c r="P195" s="80"/>
      <c r="Q195" s="87"/>
      <c r="R195" s="88" t="str">
        <f t="shared" si="56"/>
        <v xml:space="preserve"> </v>
      </c>
      <c r="S195" s="89"/>
      <c r="T195" s="90" t="str">
        <f t="shared" si="57"/>
        <v xml:space="preserve"> </v>
      </c>
      <c r="U195" s="90"/>
      <c r="V195" s="90"/>
      <c r="W195" s="90"/>
      <c r="X195" s="90"/>
      <c r="Y195" s="87" t="s">
        <v>74</v>
      </c>
      <c r="Z195" s="76"/>
      <c r="AA195" s="91">
        <f t="shared" ref="AA195:AA258" si="59">IF(S195=$AD$1,K195*3,IF(S195=$AE$1,K195*5,IF(S195=$AF$1,K195*8,IF(S195=$AG$1,K195*12*0.75,0))))</f>
        <v>0</v>
      </c>
      <c r="AB195" s="88" t="str">
        <f t="shared" si="58"/>
        <v xml:space="preserve"> </v>
      </c>
      <c r="AC195" s="91" t="str">
        <f t="shared" ref="AC195:AC258" si="60">IF(S195=$AD$1,K195*5,IF(S195=$AE$1,K195*10,IF(S195=$AF$1,K195*10,IF(S195=$AG$1,K195*12," "))))</f>
        <v xml:space="preserve"> </v>
      </c>
      <c r="AD195" s="78"/>
      <c r="AE195" s="78"/>
      <c r="AF195" s="78"/>
      <c r="AH195" s="94" t="str">
        <f t="shared" ref="AH195:AH258" si="61">IF(K195&gt;63,"≤120","≤60")</f>
        <v>≤60</v>
      </c>
      <c r="AI195" s="94">
        <f t="shared" ref="AI195:AI258" ca="1" si="62">IF(K195&lt;63,RANDBETWEEN(20,50),RANDBETWEEN(60,110))</f>
        <v>31</v>
      </c>
      <c r="AJ195" s="95">
        <f t="shared" si="53"/>
        <v>0</v>
      </c>
      <c r="AK195" s="95">
        <f t="shared" si="54"/>
        <v>0</v>
      </c>
      <c r="AL195" s="96">
        <f t="shared" si="49"/>
        <v>0</v>
      </c>
      <c r="AM195" s="96">
        <f t="shared" si="50"/>
        <v>0</v>
      </c>
    </row>
    <row r="196" spans="2:39" s="97" customFormat="1" ht="39.6" x14ac:dyDescent="0.3">
      <c r="B196" s="79">
        <f t="shared" si="55"/>
        <v>193</v>
      </c>
      <c r="C196" s="79"/>
      <c r="D196" s="80" t="s">
        <v>94</v>
      </c>
      <c r="E196" s="80"/>
      <c r="F196" s="81"/>
      <c r="G196" s="82" t="str">
        <f t="shared" si="52"/>
        <v xml:space="preserve">Группа от QF </v>
      </c>
      <c r="H196" s="83"/>
      <c r="I196" s="83"/>
      <c r="J196" s="83"/>
      <c r="K196" s="127"/>
      <c r="L196" s="84"/>
      <c r="M196" s="85"/>
      <c r="N196" s="85"/>
      <c r="O196" s="86"/>
      <c r="P196" s="80"/>
      <c r="Q196" s="87"/>
      <c r="R196" s="88" t="str">
        <f t="shared" ref="R196:R259" si="63">IF(AA196=0," ","-")</f>
        <v xml:space="preserve"> </v>
      </c>
      <c r="S196" s="89"/>
      <c r="T196" s="90" t="str">
        <f t="shared" ref="T196:T259" si="64">IF(AA196=0," ","-")</f>
        <v xml:space="preserve"> </v>
      </c>
      <c r="U196" s="90"/>
      <c r="V196" s="90"/>
      <c r="W196" s="90"/>
      <c r="X196" s="90"/>
      <c r="Y196" s="87" t="s">
        <v>74</v>
      </c>
      <c r="Z196" s="76"/>
      <c r="AA196" s="91">
        <f t="shared" si="59"/>
        <v>0</v>
      </c>
      <c r="AB196" s="88" t="str">
        <f t="shared" ref="AB196:AB259" si="65">IF(AA196=0," ","-")</f>
        <v xml:space="preserve"> </v>
      </c>
      <c r="AC196" s="91" t="str">
        <f t="shared" si="60"/>
        <v xml:space="preserve"> </v>
      </c>
      <c r="AD196" s="78"/>
      <c r="AE196" s="78"/>
      <c r="AF196" s="78"/>
      <c r="AH196" s="94" t="str">
        <f t="shared" si="61"/>
        <v>≤60</v>
      </c>
      <c r="AI196" s="94">
        <f t="shared" ca="1" si="62"/>
        <v>35</v>
      </c>
      <c r="AJ196" s="95">
        <f t="shared" si="53"/>
        <v>0</v>
      </c>
      <c r="AK196" s="95">
        <f t="shared" si="54"/>
        <v>0</v>
      </c>
      <c r="AL196" s="96">
        <f t="shared" ref="AL196:AL259" si="66">ROUND(K196*1.13,0)</f>
        <v>0</v>
      </c>
      <c r="AM196" s="96">
        <f t="shared" ref="AM196:AM259" si="67">ROUND(K196*1.45,0)</f>
        <v>0</v>
      </c>
    </row>
    <row r="197" spans="2:39" s="97" customFormat="1" ht="39.6" x14ac:dyDescent="0.3">
      <c r="B197" s="79">
        <f t="shared" si="55"/>
        <v>194</v>
      </c>
      <c r="C197" s="79"/>
      <c r="D197" s="80" t="s">
        <v>94</v>
      </c>
      <c r="E197" s="80"/>
      <c r="F197" s="81"/>
      <c r="G197" s="82" t="str">
        <f t="shared" si="52"/>
        <v xml:space="preserve">Группа от QF </v>
      </c>
      <c r="H197" s="83"/>
      <c r="I197" s="83"/>
      <c r="J197" s="83"/>
      <c r="K197" s="127"/>
      <c r="L197" s="84"/>
      <c r="M197" s="85"/>
      <c r="N197" s="85"/>
      <c r="O197" s="86"/>
      <c r="P197" s="80"/>
      <c r="Q197" s="87"/>
      <c r="R197" s="88" t="str">
        <f t="shared" si="63"/>
        <v xml:space="preserve"> </v>
      </c>
      <c r="S197" s="89"/>
      <c r="T197" s="90" t="str">
        <f t="shared" si="64"/>
        <v xml:space="preserve"> </v>
      </c>
      <c r="U197" s="90"/>
      <c r="V197" s="90"/>
      <c r="W197" s="90"/>
      <c r="X197" s="90"/>
      <c r="Y197" s="87" t="s">
        <v>74</v>
      </c>
      <c r="Z197" s="76"/>
      <c r="AA197" s="91">
        <f t="shared" si="59"/>
        <v>0</v>
      </c>
      <c r="AB197" s="88" t="str">
        <f t="shared" si="65"/>
        <v xml:space="preserve"> </v>
      </c>
      <c r="AC197" s="91" t="str">
        <f t="shared" si="60"/>
        <v xml:space="preserve"> </v>
      </c>
      <c r="AD197" s="78"/>
      <c r="AE197" s="78"/>
      <c r="AF197" s="78"/>
      <c r="AH197" s="94" t="str">
        <f t="shared" si="61"/>
        <v>≤60</v>
      </c>
      <c r="AI197" s="94">
        <f t="shared" ca="1" si="62"/>
        <v>48</v>
      </c>
      <c r="AJ197" s="95">
        <f t="shared" si="53"/>
        <v>0</v>
      </c>
      <c r="AK197" s="95">
        <f t="shared" si="54"/>
        <v>0</v>
      </c>
      <c r="AL197" s="96">
        <f t="shared" si="66"/>
        <v>0</v>
      </c>
      <c r="AM197" s="96">
        <f t="shared" si="67"/>
        <v>0</v>
      </c>
    </row>
    <row r="198" spans="2:39" s="97" customFormat="1" ht="39.6" x14ac:dyDescent="0.3">
      <c r="B198" s="79">
        <f t="shared" ref="B198:B261" si="68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52"/>
        <v xml:space="preserve">Группа от QF </v>
      </c>
      <c r="H198" s="83"/>
      <c r="I198" s="83"/>
      <c r="J198" s="83"/>
      <c r="K198" s="127"/>
      <c r="L198" s="84"/>
      <c r="M198" s="85"/>
      <c r="N198" s="85"/>
      <c r="O198" s="86"/>
      <c r="P198" s="80"/>
      <c r="Q198" s="87"/>
      <c r="R198" s="88" t="str">
        <f t="shared" si="63"/>
        <v xml:space="preserve"> </v>
      </c>
      <c r="S198" s="89"/>
      <c r="T198" s="90" t="str">
        <f t="shared" si="64"/>
        <v xml:space="preserve"> </v>
      </c>
      <c r="U198" s="90"/>
      <c r="V198" s="90"/>
      <c r="W198" s="90"/>
      <c r="X198" s="90"/>
      <c r="Y198" s="87" t="s">
        <v>74</v>
      </c>
      <c r="Z198" s="76"/>
      <c r="AA198" s="91">
        <f t="shared" si="59"/>
        <v>0</v>
      </c>
      <c r="AB198" s="88" t="str">
        <f t="shared" si="65"/>
        <v xml:space="preserve"> </v>
      </c>
      <c r="AC198" s="91" t="str">
        <f t="shared" si="60"/>
        <v xml:space="preserve"> </v>
      </c>
      <c r="AD198" s="78"/>
      <c r="AE198" s="78"/>
      <c r="AF198" s="78"/>
      <c r="AH198" s="94" t="str">
        <f t="shared" si="61"/>
        <v>≤60</v>
      </c>
      <c r="AI198" s="94">
        <f t="shared" ca="1" si="62"/>
        <v>46</v>
      </c>
      <c r="AJ198" s="95">
        <f t="shared" si="53"/>
        <v>0</v>
      </c>
      <c r="AK198" s="95">
        <f t="shared" si="54"/>
        <v>0</v>
      </c>
      <c r="AL198" s="96">
        <f t="shared" si="66"/>
        <v>0</v>
      </c>
      <c r="AM198" s="96">
        <f t="shared" si="67"/>
        <v>0</v>
      </c>
    </row>
    <row r="199" spans="2:39" s="97" customFormat="1" ht="39.6" x14ac:dyDescent="0.3">
      <c r="B199" s="79">
        <f t="shared" si="68"/>
        <v>196</v>
      </c>
      <c r="C199" s="79"/>
      <c r="D199" s="80" t="s">
        <v>94</v>
      </c>
      <c r="E199" s="80"/>
      <c r="F199" s="81"/>
      <c r="G199" s="82" t="str">
        <f t="shared" si="52"/>
        <v xml:space="preserve">Группа от QF </v>
      </c>
      <c r="H199" s="83"/>
      <c r="I199" s="83"/>
      <c r="J199" s="83"/>
      <c r="K199" s="127"/>
      <c r="L199" s="84"/>
      <c r="M199" s="85"/>
      <c r="N199" s="85"/>
      <c r="O199" s="86"/>
      <c r="P199" s="80"/>
      <c r="Q199" s="87"/>
      <c r="R199" s="88" t="str">
        <f t="shared" si="63"/>
        <v xml:space="preserve"> </v>
      </c>
      <c r="S199" s="89"/>
      <c r="T199" s="90" t="str">
        <f t="shared" si="64"/>
        <v xml:space="preserve"> </v>
      </c>
      <c r="U199" s="90"/>
      <c r="V199" s="90"/>
      <c r="W199" s="90"/>
      <c r="X199" s="90"/>
      <c r="Y199" s="87" t="s">
        <v>74</v>
      </c>
      <c r="Z199" s="76"/>
      <c r="AA199" s="91">
        <f t="shared" si="59"/>
        <v>0</v>
      </c>
      <c r="AB199" s="88" t="str">
        <f t="shared" si="65"/>
        <v xml:space="preserve"> </v>
      </c>
      <c r="AC199" s="91" t="str">
        <f t="shared" si="60"/>
        <v xml:space="preserve"> </v>
      </c>
      <c r="AD199" s="78"/>
      <c r="AE199" s="78"/>
      <c r="AF199" s="78"/>
      <c r="AH199" s="94" t="str">
        <f t="shared" si="61"/>
        <v>≤60</v>
      </c>
      <c r="AI199" s="94">
        <f t="shared" ca="1" si="62"/>
        <v>28</v>
      </c>
      <c r="AJ199" s="95">
        <f t="shared" si="53"/>
        <v>0</v>
      </c>
      <c r="AK199" s="95">
        <f t="shared" si="54"/>
        <v>0</v>
      </c>
      <c r="AL199" s="96">
        <f t="shared" si="66"/>
        <v>0</v>
      </c>
      <c r="AM199" s="96">
        <f t="shared" si="67"/>
        <v>0</v>
      </c>
    </row>
    <row r="200" spans="2:39" s="97" customFormat="1" ht="39.6" x14ac:dyDescent="0.3">
      <c r="B200" s="79">
        <f t="shared" si="68"/>
        <v>197</v>
      </c>
      <c r="C200" s="79"/>
      <c r="D200" s="80" t="s">
        <v>94</v>
      </c>
      <c r="E200" s="80"/>
      <c r="F200" s="81"/>
      <c r="G200" s="82" t="str">
        <f t="shared" si="52"/>
        <v xml:space="preserve">Группа от QF </v>
      </c>
      <c r="H200" s="83"/>
      <c r="I200" s="83"/>
      <c r="J200" s="83"/>
      <c r="K200" s="127"/>
      <c r="L200" s="84"/>
      <c r="M200" s="85"/>
      <c r="N200" s="85"/>
      <c r="O200" s="86"/>
      <c r="P200" s="80"/>
      <c r="Q200" s="87"/>
      <c r="R200" s="88" t="str">
        <f t="shared" si="63"/>
        <v xml:space="preserve"> </v>
      </c>
      <c r="S200" s="89"/>
      <c r="T200" s="90" t="str">
        <f t="shared" si="64"/>
        <v xml:space="preserve"> </v>
      </c>
      <c r="U200" s="90"/>
      <c r="V200" s="90"/>
      <c r="W200" s="90"/>
      <c r="X200" s="90"/>
      <c r="Y200" s="87" t="s">
        <v>74</v>
      </c>
      <c r="Z200" s="76"/>
      <c r="AA200" s="91">
        <f t="shared" si="59"/>
        <v>0</v>
      </c>
      <c r="AB200" s="88" t="str">
        <f t="shared" si="65"/>
        <v xml:space="preserve"> </v>
      </c>
      <c r="AC200" s="91" t="str">
        <f t="shared" si="60"/>
        <v xml:space="preserve"> </v>
      </c>
      <c r="AD200" s="78"/>
      <c r="AE200" s="78"/>
      <c r="AF200" s="78"/>
      <c r="AH200" s="94" t="str">
        <f t="shared" si="61"/>
        <v>≤60</v>
      </c>
      <c r="AI200" s="94">
        <f t="shared" ca="1" si="62"/>
        <v>45</v>
      </c>
      <c r="AJ200" s="95">
        <f t="shared" si="53"/>
        <v>0</v>
      </c>
      <c r="AK200" s="95">
        <f t="shared" si="54"/>
        <v>0</v>
      </c>
      <c r="AL200" s="96">
        <f t="shared" si="66"/>
        <v>0</v>
      </c>
      <c r="AM200" s="96">
        <f t="shared" si="67"/>
        <v>0</v>
      </c>
    </row>
    <row r="201" spans="2:39" s="97" customFormat="1" ht="39.6" x14ac:dyDescent="0.3">
      <c r="B201" s="79">
        <f t="shared" si="68"/>
        <v>198</v>
      </c>
      <c r="C201" s="79"/>
      <c r="D201" s="80" t="s">
        <v>94</v>
      </c>
      <c r="E201" s="80"/>
      <c r="F201" s="81"/>
      <c r="G201" s="82" t="str">
        <f t="shared" si="52"/>
        <v xml:space="preserve">Группа от QF </v>
      </c>
      <c r="H201" s="83"/>
      <c r="I201" s="83"/>
      <c r="J201" s="83"/>
      <c r="K201" s="127"/>
      <c r="L201" s="84"/>
      <c r="M201" s="85"/>
      <c r="N201" s="85"/>
      <c r="O201" s="86"/>
      <c r="P201" s="80"/>
      <c r="Q201" s="87"/>
      <c r="R201" s="88" t="str">
        <f t="shared" si="63"/>
        <v xml:space="preserve"> </v>
      </c>
      <c r="S201" s="89"/>
      <c r="T201" s="90" t="str">
        <f t="shared" si="64"/>
        <v xml:space="preserve"> </v>
      </c>
      <c r="U201" s="90"/>
      <c r="V201" s="90"/>
      <c r="W201" s="90"/>
      <c r="X201" s="90"/>
      <c r="Y201" s="87" t="s">
        <v>74</v>
      </c>
      <c r="Z201" s="76"/>
      <c r="AA201" s="91">
        <f t="shared" si="59"/>
        <v>0</v>
      </c>
      <c r="AB201" s="88" t="str">
        <f t="shared" si="65"/>
        <v xml:space="preserve"> </v>
      </c>
      <c r="AC201" s="91" t="str">
        <f t="shared" si="60"/>
        <v xml:space="preserve"> </v>
      </c>
      <c r="AD201" s="78"/>
      <c r="AE201" s="78"/>
      <c r="AF201" s="78"/>
      <c r="AH201" s="94" t="str">
        <f t="shared" si="61"/>
        <v>≤60</v>
      </c>
      <c r="AI201" s="94">
        <f t="shared" ca="1" si="62"/>
        <v>48</v>
      </c>
      <c r="AJ201" s="95">
        <f t="shared" si="53"/>
        <v>0</v>
      </c>
      <c r="AK201" s="95">
        <f t="shared" si="54"/>
        <v>0</v>
      </c>
      <c r="AL201" s="96">
        <f t="shared" si="66"/>
        <v>0</v>
      </c>
      <c r="AM201" s="96">
        <f t="shared" si="67"/>
        <v>0</v>
      </c>
    </row>
    <row r="202" spans="2:39" s="97" customFormat="1" ht="39.6" x14ac:dyDescent="0.3">
      <c r="B202" s="79">
        <f t="shared" si="68"/>
        <v>199</v>
      </c>
      <c r="C202" s="79"/>
      <c r="D202" s="80" t="s">
        <v>94</v>
      </c>
      <c r="E202" s="80"/>
      <c r="F202" s="81"/>
      <c r="G202" s="82" t="str">
        <f t="shared" si="52"/>
        <v xml:space="preserve">Группа от QF </v>
      </c>
      <c r="H202" s="83"/>
      <c r="I202" s="83"/>
      <c r="J202" s="83"/>
      <c r="K202" s="127"/>
      <c r="L202" s="84"/>
      <c r="M202" s="85"/>
      <c r="N202" s="85"/>
      <c r="O202" s="86"/>
      <c r="P202" s="80"/>
      <c r="Q202" s="87"/>
      <c r="R202" s="88" t="str">
        <f t="shared" si="63"/>
        <v xml:space="preserve"> </v>
      </c>
      <c r="S202" s="89"/>
      <c r="T202" s="90" t="str">
        <f t="shared" si="64"/>
        <v xml:space="preserve"> </v>
      </c>
      <c r="U202" s="90"/>
      <c r="V202" s="90"/>
      <c r="W202" s="90"/>
      <c r="X202" s="90"/>
      <c r="Y202" s="87" t="s">
        <v>74</v>
      </c>
      <c r="Z202" s="76"/>
      <c r="AA202" s="91">
        <f t="shared" si="59"/>
        <v>0</v>
      </c>
      <c r="AB202" s="88" t="str">
        <f t="shared" si="65"/>
        <v xml:space="preserve"> </v>
      </c>
      <c r="AC202" s="91" t="str">
        <f t="shared" si="60"/>
        <v xml:space="preserve"> </v>
      </c>
      <c r="AD202" s="78"/>
      <c r="AE202" s="78"/>
      <c r="AF202" s="78"/>
      <c r="AH202" s="94" t="str">
        <f t="shared" si="61"/>
        <v>≤60</v>
      </c>
      <c r="AI202" s="94">
        <f t="shared" ca="1" si="62"/>
        <v>47</v>
      </c>
      <c r="AJ202" s="95">
        <f t="shared" si="53"/>
        <v>0</v>
      </c>
      <c r="AK202" s="95">
        <f t="shared" si="54"/>
        <v>0</v>
      </c>
      <c r="AL202" s="96">
        <f t="shared" si="66"/>
        <v>0</v>
      </c>
      <c r="AM202" s="96">
        <f t="shared" si="67"/>
        <v>0</v>
      </c>
    </row>
    <row r="203" spans="2:39" s="97" customFormat="1" ht="39.6" x14ac:dyDescent="0.3">
      <c r="B203" s="79">
        <f t="shared" si="68"/>
        <v>200</v>
      </c>
      <c r="C203" s="79"/>
      <c r="D203" s="80" t="s">
        <v>94</v>
      </c>
      <c r="E203" s="80"/>
      <c r="F203" s="81"/>
      <c r="G203" s="82" t="str">
        <f t="shared" si="52"/>
        <v xml:space="preserve">Группа от QF </v>
      </c>
      <c r="H203" s="83"/>
      <c r="I203" s="83"/>
      <c r="J203" s="83"/>
      <c r="K203" s="127"/>
      <c r="L203" s="84"/>
      <c r="M203" s="85"/>
      <c r="N203" s="85"/>
      <c r="O203" s="86"/>
      <c r="P203" s="80"/>
      <c r="Q203" s="87"/>
      <c r="R203" s="88" t="str">
        <f t="shared" si="63"/>
        <v xml:space="preserve"> </v>
      </c>
      <c r="S203" s="89"/>
      <c r="T203" s="90" t="str">
        <f t="shared" si="64"/>
        <v xml:space="preserve"> </v>
      </c>
      <c r="U203" s="90"/>
      <c r="V203" s="90"/>
      <c r="W203" s="90"/>
      <c r="X203" s="90"/>
      <c r="Y203" s="87" t="s">
        <v>74</v>
      </c>
      <c r="Z203" s="76"/>
      <c r="AA203" s="91">
        <f t="shared" si="59"/>
        <v>0</v>
      </c>
      <c r="AB203" s="88" t="str">
        <f t="shared" si="65"/>
        <v xml:space="preserve"> </v>
      </c>
      <c r="AC203" s="91" t="str">
        <f t="shared" si="60"/>
        <v xml:space="preserve"> </v>
      </c>
      <c r="AD203" s="78"/>
      <c r="AE203" s="78"/>
      <c r="AF203" s="78"/>
      <c r="AH203" s="94" t="str">
        <f t="shared" si="61"/>
        <v>≤60</v>
      </c>
      <c r="AI203" s="94">
        <f t="shared" ca="1" si="62"/>
        <v>26</v>
      </c>
      <c r="AJ203" s="95">
        <f t="shared" si="53"/>
        <v>0</v>
      </c>
      <c r="AK203" s="95">
        <f t="shared" si="54"/>
        <v>0</v>
      </c>
      <c r="AL203" s="96">
        <f t="shared" si="66"/>
        <v>0</v>
      </c>
      <c r="AM203" s="96">
        <f t="shared" si="67"/>
        <v>0</v>
      </c>
    </row>
    <row r="204" spans="2:39" s="97" customFormat="1" ht="39.6" x14ac:dyDescent="0.3">
      <c r="B204" s="79">
        <f t="shared" si="68"/>
        <v>201</v>
      </c>
      <c r="C204" s="79"/>
      <c r="D204" s="80" t="s">
        <v>94</v>
      </c>
      <c r="E204" s="80"/>
      <c r="F204" s="81"/>
      <c r="G204" s="82" t="str">
        <f t="shared" si="52"/>
        <v xml:space="preserve">Группа от QF </v>
      </c>
      <c r="H204" s="83"/>
      <c r="I204" s="83"/>
      <c r="J204" s="83"/>
      <c r="K204" s="127"/>
      <c r="L204" s="84"/>
      <c r="M204" s="85"/>
      <c r="N204" s="85"/>
      <c r="O204" s="86"/>
      <c r="P204" s="80"/>
      <c r="Q204" s="87"/>
      <c r="R204" s="88" t="str">
        <f t="shared" si="63"/>
        <v xml:space="preserve"> </v>
      </c>
      <c r="S204" s="89"/>
      <c r="T204" s="90" t="str">
        <f t="shared" si="64"/>
        <v xml:space="preserve"> </v>
      </c>
      <c r="U204" s="90"/>
      <c r="V204" s="90"/>
      <c r="W204" s="90"/>
      <c r="X204" s="90"/>
      <c r="Y204" s="87" t="s">
        <v>74</v>
      </c>
      <c r="Z204" s="76"/>
      <c r="AA204" s="91">
        <f t="shared" si="59"/>
        <v>0</v>
      </c>
      <c r="AB204" s="88" t="str">
        <f t="shared" si="65"/>
        <v xml:space="preserve"> </v>
      </c>
      <c r="AC204" s="91" t="str">
        <f t="shared" si="60"/>
        <v xml:space="preserve"> </v>
      </c>
      <c r="AD204" s="78"/>
      <c r="AE204" s="78"/>
      <c r="AF204" s="78"/>
      <c r="AH204" s="94" t="str">
        <f t="shared" si="61"/>
        <v>≤60</v>
      </c>
      <c r="AI204" s="94">
        <f t="shared" ca="1" si="62"/>
        <v>44</v>
      </c>
      <c r="AJ204" s="95">
        <f t="shared" si="53"/>
        <v>0</v>
      </c>
      <c r="AK204" s="95">
        <f t="shared" si="54"/>
        <v>0</v>
      </c>
      <c r="AL204" s="96">
        <f t="shared" si="66"/>
        <v>0</v>
      </c>
      <c r="AM204" s="96">
        <f t="shared" si="67"/>
        <v>0</v>
      </c>
    </row>
    <row r="205" spans="2:39" s="97" customFormat="1" ht="39.6" x14ac:dyDescent="0.3">
      <c r="B205" s="79">
        <f t="shared" si="68"/>
        <v>202</v>
      </c>
      <c r="C205" s="79"/>
      <c r="D205" s="80" t="s">
        <v>94</v>
      </c>
      <c r="E205" s="80"/>
      <c r="F205" s="81"/>
      <c r="G205" s="82" t="str">
        <f t="shared" ref="G205:G268" si="69">CONCATENATE(D205," ",F205,E205)</f>
        <v xml:space="preserve">Группа от QF </v>
      </c>
      <c r="H205" s="83"/>
      <c r="I205" s="83"/>
      <c r="J205" s="83"/>
      <c r="K205" s="127"/>
      <c r="L205" s="84"/>
      <c r="M205" s="85"/>
      <c r="N205" s="85"/>
      <c r="O205" s="86"/>
      <c r="P205" s="80"/>
      <c r="Q205" s="87"/>
      <c r="R205" s="88" t="str">
        <f t="shared" si="63"/>
        <v xml:space="preserve"> </v>
      </c>
      <c r="S205" s="89"/>
      <c r="T205" s="90" t="str">
        <f t="shared" si="64"/>
        <v xml:space="preserve"> </v>
      </c>
      <c r="U205" s="90"/>
      <c r="V205" s="90"/>
      <c r="W205" s="90"/>
      <c r="X205" s="90"/>
      <c r="Y205" s="87" t="s">
        <v>74</v>
      </c>
      <c r="Z205" s="76"/>
      <c r="AA205" s="91">
        <f t="shared" si="59"/>
        <v>0</v>
      </c>
      <c r="AB205" s="88" t="str">
        <f t="shared" si="65"/>
        <v xml:space="preserve"> </v>
      </c>
      <c r="AC205" s="91" t="str">
        <f t="shared" si="60"/>
        <v xml:space="preserve"> </v>
      </c>
      <c r="AD205" s="78"/>
      <c r="AE205" s="78"/>
      <c r="AF205" s="78"/>
      <c r="AH205" s="94" t="str">
        <f t="shared" si="61"/>
        <v>≤60</v>
      </c>
      <c r="AI205" s="94">
        <f t="shared" ca="1" si="62"/>
        <v>25</v>
      </c>
      <c r="AJ205" s="95">
        <f t="shared" si="53"/>
        <v>0</v>
      </c>
      <c r="AK205" s="95">
        <f t="shared" si="54"/>
        <v>0</v>
      </c>
      <c r="AL205" s="96">
        <f t="shared" si="66"/>
        <v>0</v>
      </c>
      <c r="AM205" s="96">
        <f t="shared" si="67"/>
        <v>0</v>
      </c>
    </row>
    <row r="206" spans="2:39" s="97" customFormat="1" ht="39.6" x14ac:dyDescent="0.3">
      <c r="B206" s="79">
        <f t="shared" si="68"/>
        <v>203</v>
      </c>
      <c r="C206" s="79"/>
      <c r="D206" s="80" t="s">
        <v>94</v>
      </c>
      <c r="E206" s="80"/>
      <c r="F206" s="81"/>
      <c r="G206" s="82" t="str">
        <f t="shared" si="69"/>
        <v xml:space="preserve">Группа от QF </v>
      </c>
      <c r="H206" s="83"/>
      <c r="I206" s="83"/>
      <c r="J206" s="83"/>
      <c r="K206" s="127"/>
      <c r="L206" s="84"/>
      <c r="M206" s="85"/>
      <c r="N206" s="85"/>
      <c r="O206" s="86"/>
      <c r="P206" s="80"/>
      <c r="Q206" s="87"/>
      <c r="R206" s="88" t="str">
        <f t="shared" si="63"/>
        <v xml:space="preserve"> </v>
      </c>
      <c r="S206" s="89"/>
      <c r="T206" s="90" t="str">
        <f t="shared" si="64"/>
        <v xml:space="preserve"> </v>
      </c>
      <c r="U206" s="90"/>
      <c r="V206" s="90"/>
      <c r="W206" s="90"/>
      <c r="X206" s="90"/>
      <c r="Y206" s="87" t="s">
        <v>74</v>
      </c>
      <c r="Z206" s="76"/>
      <c r="AA206" s="91">
        <f t="shared" si="59"/>
        <v>0</v>
      </c>
      <c r="AB206" s="88" t="str">
        <f t="shared" si="65"/>
        <v xml:space="preserve"> </v>
      </c>
      <c r="AC206" s="91" t="str">
        <f t="shared" si="60"/>
        <v xml:space="preserve"> </v>
      </c>
      <c r="AD206" s="78"/>
      <c r="AE206" s="78"/>
      <c r="AF206" s="78"/>
      <c r="AH206" s="94" t="str">
        <f t="shared" si="61"/>
        <v>≤60</v>
      </c>
      <c r="AI206" s="94">
        <f t="shared" ca="1" si="62"/>
        <v>38</v>
      </c>
      <c r="AJ206" s="95">
        <f t="shared" ref="AJ206:AJ269" si="70">IF(S206=$AD$1,K206*3,IF(S206=$AE$1,K206*5,IF(S206=$AF$1,K206*8,IF(S206=$AG$1,K206*12,0))))</f>
        <v>0</v>
      </c>
      <c r="AK206" s="95">
        <f t="shared" ref="AK206:AK269" si="71">IF(S206=$AD$1,K206*5,IF(S206=$AE$1,K206*10,IF(S206=$AF$1,K206*10,IF(S206=$AG$1,K206*0,0))))</f>
        <v>0</v>
      </c>
      <c r="AL206" s="96">
        <f t="shared" si="66"/>
        <v>0</v>
      </c>
      <c r="AM206" s="96">
        <f t="shared" si="67"/>
        <v>0</v>
      </c>
    </row>
    <row r="207" spans="2:39" s="97" customFormat="1" ht="39.6" x14ac:dyDescent="0.3">
      <c r="B207" s="79">
        <f t="shared" si="68"/>
        <v>204</v>
      </c>
      <c r="C207" s="79"/>
      <c r="D207" s="80" t="s">
        <v>94</v>
      </c>
      <c r="E207" s="80"/>
      <c r="F207" s="81"/>
      <c r="G207" s="82" t="str">
        <f t="shared" si="69"/>
        <v xml:space="preserve">Группа от QF </v>
      </c>
      <c r="H207" s="83"/>
      <c r="I207" s="83"/>
      <c r="J207" s="83"/>
      <c r="K207" s="127"/>
      <c r="L207" s="84"/>
      <c r="M207" s="85"/>
      <c r="N207" s="85"/>
      <c r="O207" s="86"/>
      <c r="P207" s="80"/>
      <c r="Q207" s="87"/>
      <c r="R207" s="88" t="str">
        <f t="shared" si="63"/>
        <v xml:space="preserve"> </v>
      </c>
      <c r="S207" s="89"/>
      <c r="T207" s="90" t="str">
        <f t="shared" si="64"/>
        <v xml:space="preserve"> </v>
      </c>
      <c r="U207" s="90"/>
      <c r="V207" s="90"/>
      <c r="W207" s="90"/>
      <c r="X207" s="90"/>
      <c r="Y207" s="87" t="s">
        <v>74</v>
      </c>
      <c r="Z207" s="76"/>
      <c r="AA207" s="91">
        <f t="shared" si="59"/>
        <v>0</v>
      </c>
      <c r="AB207" s="88" t="str">
        <f t="shared" si="65"/>
        <v xml:space="preserve"> </v>
      </c>
      <c r="AC207" s="91" t="str">
        <f t="shared" si="60"/>
        <v xml:space="preserve"> </v>
      </c>
      <c r="AD207" s="78"/>
      <c r="AE207" s="78"/>
      <c r="AF207" s="78"/>
      <c r="AH207" s="94" t="str">
        <f t="shared" si="61"/>
        <v>≤60</v>
      </c>
      <c r="AI207" s="94">
        <f t="shared" ca="1" si="62"/>
        <v>33</v>
      </c>
      <c r="AJ207" s="95">
        <f t="shared" si="70"/>
        <v>0</v>
      </c>
      <c r="AK207" s="95">
        <f t="shared" si="71"/>
        <v>0</v>
      </c>
      <c r="AL207" s="96">
        <f t="shared" si="66"/>
        <v>0</v>
      </c>
      <c r="AM207" s="96">
        <f t="shared" si="67"/>
        <v>0</v>
      </c>
    </row>
    <row r="208" spans="2:39" s="97" customFormat="1" ht="39.6" x14ac:dyDescent="0.3">
      <c r="B208" s="79">
        <f t="shared" si="68"/>
        <v>205</v>
      </c>
      <c r="C208" s="79"/>
      <c r="D208" s="80" t="s">
        <v>94</v>
      </c>
      <c r="E208" s="80"/>
      <c r="F208" s="81"/>
      <c r="G208" s="82" t="str">
        <f t="shared" si="69"/>
        <v xml:space="preserve">Группа от QF </v>
      </c>
      <c r="H208" s="83"/>
      <c r="I208" s="83"/>
      <c r="J208" s="83"/>
      <c r="K208" s="127"/>
      <c r="L208" s="84"/>
      <c r="M208" s="85"/>
      <c r="N208" s="85"/>
      <c r="O208" s="86"/>
      <c r="P208" s="80"/>
      <c r="Q208" s="87"/>
      <c r="R208" s="88" t="str">
        <f t="shared" si="63"/>
        <v xml:space="preserve"> </v>
      </c>
      <c r="S208" s="89"/>
      <c r="T208" s="90" t="str">
        <f t="shared" si="64"/>
        <v xml:space="preserve"> </v>
      </c>
      <c r="U208" s="90"/>
      <c r="V208" s="90"/>
      <c r="W208" s="90"/>
      <c r="X208" s="90"/>
      <c r="Y208" s="87" t="s">
        <v>74</v>
      </c>
      <c r="Z208" s="76"/>
      <c r="AA208" s="91">
        <f t="shared" si="59"/>
        <v>0</v>
      </c>
      <c r="AB208" s="88" t="str">
        <f t="shared" si="65"/>
        <v xml:space="preserve"> </v>
      </c>
      <c r="AC208" s="91" t="str">
        <f t="shared" si="60"/>
        <v xml:space="preserve"> </v>
      </c>
      <c r="AD208" s="78"/>
      <c r="AE208" s="78"/>
      <c r="AF208" s="78"/>
      <c r="AH208" s="94" t="str">
        <f t="shared" si="61"/>
        <v>≤60</v>
      </c>
      <c r="AI208" s="94">
        <f t="shared" ca="1" si="62"/>
        <v>32</v>
      </c>
      <c r="AJ208" s="95">
        <f t="shared" si="70"/>
        <v>0</v>
      </c>
      <c r="AK208" s="95">
        <f t="shared" si="71"/>
        <v>0</v>
      </c>
      <c r="AL208" s="96">
        <f t="shared" si="66"/>
        <v>0</v>
      </c>
      <c r="AM208" s="96">
        <f t="shared" si="67"/>
        <v>0</v>
      </c>
    </row>
    <row r="209" spans="2:39" s="97" customFormat="1" ht="39.6" x14ac:dyDescent="0.3">
      <c r="B209" s="79">
        <f t="shared" si="68"/>
        <v>206</v>
      </c>
      <c r="C209" s="79"/>
      <c r="D209" s="80" t="s">
        <v>94</v>
      </c>
      <c r="E209" s="80"/>
      <c r="F209" s="81"/>
      <c r="G209" s="82" t="str">
        <f t="shared" si="69"/>
        <v xml:space="preserve">Группа от QF </v>
      </c>
      <c r="H209" s="83"/>
      <c r="I209" s="83"/>
      <c r="J209" s="83"/>
      <c r="K209" s="127"/>
      <c r="L209" s="84"/>
      <c r="M209" s="85"/>
      <c r="N209" s="85"/>
      <c r="O209" s="86"/>
      <c r="P209" s="80"/>
      <c r="Q209" s="87"/>
      <c r="R209" s="88" t="str">
        <f t="shared" si="63"/>
        <v xml:space="preserve"> </v>
      </c>
      <c r="S209" s="89"/>
      <c r="T209" s="90" t="str">
        <f t="shared" si="64"/>
        <v xml:space="preserve"> </v>
      </c>
      <c r="U209" s="90"/>
      <c r="V209" s="90"/>
      <c r="W209" s="90"/>
      <c r="X209" s="90"/>
      <c r="Y209" s="87" t="s">
        <v>74</v>
      </c>
      <c r="Z209" s="76"/>
      <c r="AA209" s="91">
        <f t="shared" si="59"/>
        <v>0</v>
      </c>
      <c r="AB209" s="88" t="str">
        <f t="shared" si="65"/>
        <v xml:space="preserve"> </v>
      </c>
      <c r="AC209" s="91" t="str">
        <f t="shared" si="60"/>
        <v xml:space="preserve"> </v>
      </c>
      <c r="AD209" s="78"/>
      <c r="AE209" s="78"/>
      <c r="AF209" s="78"/>
      <c r="AH209" s="94" t="str">
        <f t="shared" si="61"/>
        <v>≤60</v>
      </c>
      <c r="AI209" s="94">
        <f t="shared" ca="1" si="62"/>
        <v>41</v>
      </c>
      <c r="AJ209" s="95">
        <f t="shared" si="70"/>
        <v>0</v>
      </c>
      <c r="AK209" s="95">
        <f t="shared" si="71"/>
        <v>0</v>
      </c>
      <c r="AL209" s="96">
        <f t="shared" si="66"/>
        <v>0</v>
      </c>
      <c r="AM209" s="96">
        <f t="shared" si="67"/>
        <v>0</v>
      </c>
    </row>
    <row r="210" spans="2:39" s="97" customFormat="1" ht="39.6" x14ac:dyDescent="0.3">
      <c r="B210" s="79">
        <f t="shared" si="68"/>
        <v>207</v>
      </c>
      <c r="C210" s="79"/>
      <c r="D210" s="80" t="s">
        <v>94</v>
      </c>
      <c r="E210" s="80"/>
      <c r="F210" s="81"/>
      <c r="G210" s="82" t="str">
        <f t="shared" si="69"/>
        <v xml:space="preserve">Группа от QF </v>
      </c>
      <c r="H210" s="83"/>
      <c r="I210" s="83"/>
      <c r="J210" s="83"/>
      <c r="K210" s="127"/>
      <c r="L210" s="84"/>
      <c r="M210" s="85"/>
      <c r="N210" s="85"/>
      <c r="O210" s="86"/>
      <c r="P210" s="80"/>
      <c r="Q210" s="87"/>
      <c r="R210" s="88" t="str">
        <f t="shared" si="63"/>
        <v xml:space="preserve"> </v>
      </c>
      <c r="S210" s="89"/>
      <c r="T210" s="90" t="str">
        <f t="shared" si="64"/>
        <v xml:space="preserve"> </v>
      </c>
      <c r="U210" s="90"/>
      <c r="V210" s="90"/>
      <c r="W210" s="90"/>
      <c r="X210" s="90"/>
      <c r="Y210" s="87" t="s">
        <v>74</v>
      </c>
      <c r="Z210" s="76"/>
      <c r="AA210" s="91">
        <f t="shared" si="59"/>
        <v>0</v>
      </c>
      <c r="AB210" s="88" t="str">
        <f t="shared" si="65"/>
        <v xml:space="preserve"> </v>
      </c>
      <c r="AC210" s="91" t="str">
        <f t="shared" si="60"/>
        <v xml:space="preserve"> </v>
      </c>
      <c r="AD210" s="78"/>
      <c r="AE210" s="78"/>
      <c r="AF210" s="78"/>
      <c r="AH210" s="94" t="str">
        <f t="shared" si="61"/>
        <v>≤60</v>
      </c>
      <c r="AI210" s="94">
        <f t="shared" ca="1" si="62"/>
        <v>42</v>
      </c>
      <c r="AJ210" s="95">
        <f t="shared" si="70"/>
        <v>0</v>
      </c>
      <c r="AK210" s="95">
        <f t="shared" si="71"/>
        <v>0</v>
      </c>
      <c r="AL210" s="96">
        <f t="shared" si="66"/>
        <v>0</v>
      </c>
      <c r="AM210" s="96">
        <f t="shared" si="67"/>
        <v>0</v>
      </c>
    </row>
    <row r="211" spans="2:39" s="97" customFormat="1" ht="39.6" x14ac:dyDescent="0.3">
      <c r="B211" s="79">
        <f t="shared" si="68"/>
        <v>208</v>
      </c>
      <c r="C211" s="79"/>
      <c r="D211" s="80" t="s">
        <v>94</v>
      </c>
      <c r="E211" s="80"/>
      <c r="F211" s="81"/>
      <c r="G211" s="82" t="str">
        <f t="shared" si="69"/>
        <v xml:space="preserve">Группа от QF </v>
      </c>
      <c r="H211" s="83"/>
      <c r="I211" s="83"/>
      <c r="J211" s="83"/>
      <c r="K211" s="127"/>
      <c r="L211" s="84"/>
      <c r="M211" s="85"/>
      <c r="N211" s="85"/>
      <c r="O211" s="86"/>
      <c r="P211" s="80"/>
      <c r="Q211" s="87"/>
      <c r="R211" s="88" t="str">
        <f t="shared" si="63"/>
        <v xml:space="preserve"> </v>
      </c>
      <c r="S211" s="89"/>
      <c r="T211" s="90" t="str">
        <f t="shared" si="64"/>
        <v xml:space="preserve"> </v>
      </c>
      <c r="U211" s="90"/>
      <c r="V211" s="90"/>
      <c r="W211" s="90"/>
      <c r="X211" s="90"/>
      <c r="Y211" s="87" t="s">
        <v>74</v>
      </c>
      <c r="Z211" s="76"/>
      <c r="AA211" s="91">
        <f t="shared" si="59"/>
        <v>0</v>
      </c>
      <c r="AB211" s="88" t="str">
        <f t="shared" si="65"/>
        <v xml:space="preserve"> </v>
      </c>
      <c r="AC211" s="91" t="str">
        <f t="shared" si="60"/>
        <v xml:space="preserve"> </v>
      </c>
      <c r="AD211" s="78"/>
      <c r="AE211" s="78"/>
      <c r="AF211" s="78"/>
      <c r="AH211" s="94" t="str">
        <f t="shared" si="61"/>
        <v>≤60</v>
      </c>
      <c r="AI211" s="94">
        <f t="shared" ca="1" si="62"/>
        <v>31</v>
      </c>
      <c r="AJ211" s="95">
        <f t="shared" si="70"/>
        <v>0</v>
      </c>
      <c r="AK211" s="95">
        <f t="shared" si="71"/>
        <v>0</v>
      </c>
      <c r="AL211" s="96">
        <f t="shared" si="66"/>
        <v>0</v>
      </c>
      <c r="AM211" s="96">
        <f t="shared" si="67"/>
        <v>0</v>
      </c>
    </row>
    <row r="212" spans="2:39" s="97" customFormat="1" ht="39.6" x14ac:dyDescent="0.3">
      <c r="B212" s="79">
        <f t="shared" si="68"/>
        <v>209</v>
      </c>
      <c r="C212" s="79"/>
      <c r="D212" s="80" t="s">
        <v>94</v>
      </c>
      <c r="E212" s="80"/>
      <c r="F212" s="81"/>
      <c r="G212" s="82" t="str">
        <f t="shared" si="69"/>
        <v xml:space="preserve">Группа от QF </v>
      </c>
      <c r="H212" s="83"/>
      <c r="I212" s="83"/>
      <c r="J212" s="83"/>
      <c r="K212" s="127"/>
      <c r="L212" s="84"/>
      <c r="M212" s="85"/>
      <c r="N212" s="85"/>
      <c r="O212" s="86"/>
      <c r="P212" s="80"/>
      <c r="Q212" s="87"/>
      <c r="R212" s="88" t="str">
        <f t="shared" si="63"/>
        <v xml:space="preserve"> </v>
      </c>
      <c r="S212" s="89"/>
      <c r="T212" s="90" t="str">
        <f t="shared" si="64"/>
        <v xml:space="preserve"> </v>
      </c>
      <c r="U212" s="90"/>
      <c r="V212" s="90"/>
      <c r="W212" s="90"/>
      <c r="X212" s="90"/>
      <c r="Y212" s="87" t="s">
        <v>74</v>
      </c>
      <c r="Z212" s="76"/>
      <c r="AA212" s="91">
        <f t="shared" si="59"/>
        <v>0</v>
      </c>
      <c r="AB212" s="88" t="str">
        <f t="shared" si="65"/>
        <v xml:space="preserve"> </v>
      </c>
      <c r="AC212" s="91" t="str">
        <f t="shared" si="60"/>
        <v xml:space="preserve"> </v>
      </c>
      <c r="AD212" s="78"/>
      <c r="AE212" s="78"/>
      <c r="AF212" s="78"/>
      <c r="AH212" s="94" t="str">
        <f t="shared" si="61"/>
        <v>≤60</v>
      </c>
      <c r="AI212" s="94">
        <f t="shared" ca="1" si="62"/>
        <v>39</v>
      </c>
      <c r="AJ212" s="95">
        <f t="shared" si="70"/>
        <v>0</v>
      </c>
      <c r="AK212" s="95">
        <f t="shared" si="71"/>
        <v>0</v>
      </c>
      <c r="AL212" s="96">
        <f t="shared" si="66"/>
        <v>0</v>
      </c>
      <c r="AM212" s="96">
        <f t="shared" si="67"/>
        <v>0</v>
      </c>
    </row>
    <row r="213" spans="2:39" s="97" customFormat="1" ht="39.6" x14ac:dyDescent="0.3">
      <c r="B213" s="79">
        <f t="shared" si="68"/>
        <v>210</v>
      </c>
      <c r="C213" s="79"/>
      <c r="D213" s="80" t="s">
        <v>94</v>
      </c>
      <c r="E213" s="80"/>
      <c r="F213" s="81"/>
      <c r="G213" s="82" t="str">
        <f t="shared" si="69"/>
        <v xml:space="preserve">Группа от QF </v>
      </c>
      <c r="H213" s="83"/>
      <c r="I213" s="83"/>
      <c r="J213" s="83"/>
      <c r="K213" s="127"/>
      <c r="L213" s="84"/>
      <c r="M213" s="85"/>
      <c r="N213" s="85"/>
      <c r="O213" s="86"/>
      <c r="P213" s="80"/>
      <c r="Q213" s="87"/>
      <c r="R213" s="88" t="str">
        <f t="shared" si="63"/>
        <v xml:space="preserve"> </v>
      </c>
      <c r="S213" s="89"/>
      <c r="T213" s="90" t="str">
        <f t="shared" si="64"/>
        <v xml:space="preserve"> </v>
      </c>
      <c r="U213" s="90"/>
      <c r="V213" s="90"/>
      <c r="W213" s="90"/>
      <c r="X213" s="90"/>
      <c r="Y213" s="87" t="s">
        <v>74</v>
      </c>
      <c r="Z213" s="76"/>
      <c r="AA213" s="91">
        <f t="shared" si="59"/>
        <v>0</v>
      </c>
      <c r="AB213" s="88" t="str">
        <f t="shared" si="65"/>
        <v xml:space="preserve"> </v>
      </c>
      <c r="AC213" s="91" t="str">
        <f t="shared" si="60"/>
        <v xml:space="preserve"> </v>
      </c>
      <c r="AD213" s="78"/>
      <c r="AE213" s="78"/>
      <c r="AF213" s="78"/>
      <c r="AH213" s="94" t="str">
        <f t="shared" si="61"/>
        <v>≤60</v>
      </c>
      <c r="AI213" s="94">
        <f t="shared" ca="1" si="62"/>
        <v>23</v>
      </c>
      <c r="AJ213" s="95">
        <f t="shared" si="70"/>
        <v>0</v>
      </c>
      <c r="AK213" s="95">
        <f t="shared" si="71"/>
        <v>0</v>
      </c>
      <c r="AL213" s="96">
        <f t="shared" si="66"/>
        <v>0</v>
      </c>
      <c r="AM213" s="96">
        <f t="shared" si="67"/>
        <v>0</v>
      </c>
    </row>
    <row r="214" spans="2:39" s="97" customFormat="1" ht="39.6" x14ac:dyDescent="0.3">
      <c r="B214" s="79">
        <f t="shared" si="68"/>
        <v>211</v>
      </c>
      <c r="C214" s="79"/>
      <c r="D214" s="80" t="s">
        <v>94</v>
      </c>
      <c r="E214" s="80"/>
      <c r="F214" s="81"/>
      <c r="G214" s="82" t="str">
        <f t="shared" si="69"/>
        <v xml:space="preserve">Группа от QF </v>
      </c>
      <c r="H214" s="83"/>
      <c r="I214" s="83"/>
      <c r="J214" s="83"/>
      <c r="K214" s="127"/>
      <c r="L214" s="84"/>
      <c r="M214" s="85"/>
      <c r="N214" s="85"/>
      <c r="O214" s="86"/>
      <c r="P214" s="80"/>
      <c r="Q214" s="87"/>
      <c r="R214" s="88" t="str">
        <f t="shared" si="63"/>
        <v xml:space="preserve"> </v>
      </c>
      <c r="S214" s="89"/>
      <c r="T214" s="90" t="str">
        <f t="shared" si="64"/>
        <v xml:space="preserve"> </v>
      </c>
      <c r="U214" s="90"/>
      <c r="V214" s="90"/>
      <c r="W214" s="90"/>
      <c r="X214" s="90"/>
      <c r="Y214" s="87" t="s">
        <v>74</v>
      </c>
      <c r="Z214" s="76"/>
      <c r="AA214" s="91">
        <f t="shared" si="59"/>
        <v>0</v>
      </c>
      <c r="AB214" s="88" t="str">
        <f t="shared" si="65"/>
        <v xml:space="preserve"> </v>
      </c>
      <c r="AC214" s="91" t="str">
        <f t="shared" si="60"/>
        <v xml:space="preserve"> </v>
      </c>
      <c r="AD214" s="78"/>
      <c r="AE214" s="78"/>
      <c r="AF214" s="78"/>
      <c r="AH214" s="94" t="str">
        <f t="shared" si="61"/>
        <v>≤60</v>
      </c>
      <c r="AI214" s="94">
        <f t="shared" ca="1" si="62"/>
        <v>47</v>
      </c>
      <c r="AJ214" s="95">
        <f t="shared" si="70"/>
        <v>0</v>
      </c>
      <c r="AK214" s="95">
        <f t="shared" si="71"/>
        <v>0</v>
      </c>
      <c r="AL214" s="96">
        <f t="shared" si="66"/>
        <v>0</v>
      </c>
      <c r="AM214" s="96">
        <f t="shared" si="67"/>
        <v>0</v>
      </c>
    </row>
    <row r="215" spans="2:39" s="97" customFormat="1" ht="39.6" x14ac:dyDescent="0.3">
      <c r="B215" s="79">
        <f t="shared" si="68"/>
        <v>212</v>
      </c>
      <c r="C215" s="79"/>
      <c r="D215" s="80" t="s">
        <v>94</v>
      </c>
      <c r="E215" s="80"/>
      <c r="F215" s="81"/>
      <c r="G215" s="82" t="str">
        <f t="shared" si="69"/>
        <v xml:space="preserve">Группа от QF </v>
      </c>
      <c r="H215" s="83"/>
      <c r="I215" s="83"/>
      <c r="J215" s="83"/>
      <c r="K215" s="127"/>
      <c r="L215" s="84"/>
      <c r="M215" s="85"/>
      <c r="N215" s="85"/>
      <c r="O215" s="86"/>
      <c r="P215" s="80"/>
      <c r="Q215" s="87"/>
      <c r="R215" s="88" t="str">
        <f t="shared" si="63"/>
        <v xml:space="preserve"> </v>
      </c>
      <c r="S215" s="89"/>
      <c r="T215" s="90" t="str">
        <f t="shared" si="64"/>
        <v xml:space="preserve"> </v>
      </c>
      <c r="U215" s="90"/>
      <c r="V215" s="90"/>
      <c r="W215" s="90"/>
      <c r="X215" s="90"/>
      <c r="Y215" s="87" t="s">
        <v>74</v>
      </c>
      <c r="Z215" s="76"/>
      <c r="AA215" s="91">
        <f t="shared" si="59"/>
        <v>0</v>
      </c>
      <c r="AB215" s="88" t="str">
        <f t="shared" si="65"/>
        <v xml:space="preserve"> </v>
      </c>
      <c r="AC215" s="91" t="str">
        <f t="shared" si="60"/>
        <v xml:space="preserve"> </v>
      </c>
      <c r="AD215" s="78"/>
      <c r="AE215" s="78"/>
      <c r="AF215" s="78"/>
      <c r="AH215" s="94" t="str">
        <f t="shared" si="61"/>
        <v>≤60</v>
      </c>
      <c r="AI215" s="94">
        <f t="shared" ca="1" si="62"/>
        <v>27</v>
      </c>
      <c r="AJ215" s="95">
        <f t="shared" si="70"/>
        <v>0</v>
      </c>
      <c r="AK215" s="95">
        <f t="shared" si="71"/>
        <v>0</v>
      </c>
      <c r="AL215" s="96">
        <f t="shared" si="66"/>
        <v>0</v>
      </c>
      <c r="AM215" s="96">
        <f t="shared" si="67"/>
        <v>0</v>
      </c>
    </row>
    <row r="216" spans="2:39" s="97" customFormat="1" ht="39.6" x14ac:dyDescent="0.3">
      <c r="B216" s="79">
        <f t="shared" si="68"/>
        <v>213</v>
      </c>
      <c r="C216" s="79"/>
      <c r="D216" s="80" t="s">
        <v>94</v>
      </c>
      <c r="E216" s="80"/>
      <c r="F216" s="81"/>
      <c r="G216" s="82" t="str">
        <f t="shared" si="69"/>
        <v xml:space="preserve">Группа от QF </v>
      </c>
      <c r="H216" s="83"/>
      <c r="I216" s="83"/>
      <c r="J216" s="83"/>
      <c r="K216" s="127"/>
      <c r="L216" s="84"/>
      <c r="M216" s="85"/>
      <c r="N216" s="85"/>
      <c r="O216" s="86"/>
      <c r="P216" s="80"/>
      <c r="Q216" s="87"/>
      <c r="R216" s="88" t="str">
        <f t="shared" si="63"/>
        <v xml:space="preserve"> </v>
      </c>
      <c r="S216" s="89"/>
      <c r="T216" s="90" t="str">
        <f t="shared" si="64"/>
        <v xml:space="preserve"> </v>
      </c>
      <c r="U216" s="90"/>
      <c r="V216" s="90"/>
      <c r="W216" s="90"/>
      <c r="X216" s="90"/>
      <c r="Y216" s="87" t="s">
        <v>74</v>
      </c>
      <c r="Z216" s="76"/>
      <c r="AA216" s="91">
        <f t="shared" si="59"/>
        <v>0</v>
      </c>
      <c r="AB216" s="88" t="str">
        <f t="shared" si="65"/>
        <v xml:space="preserve"> </v>
      </c>
      <c r="AC216" s="91" t="str">
        <f t="shared" si="60"/>
        <v xml:space="preserve"> </v>
      </c>
      <c r="AD216" s="78"/>
      <c r="AE216" s="78"/>
      <c r="AF216" s="78"/>
      <c r="AH216" s="94" t="str">
        <f t="shared" si="61"/>
        <v>≤60</v>
      </c>
      <c r="AI216" s="94">
        <f t="shared" ca="1" si="62"/>
        <v>33</v>
      </c>
      <c r="AJ216" s="95">
        <f t="shared" si="70"/>
        <v>0</v>
      </c>
      <c r="AK216" s="95">
        <f t="shared" si="71"/>
        <v>0</v>
      </c>
      <c r="AL216" s="96">
        <f t="shared" si="66"/>
        <v>0</v>
      </c>
      <c r="AM216" s="96">
        <f t="shared" si="67"/>
        <v>0</v>
      </c>
    </row>
    <row r="217" spans="2:39" s="97" customFormat="1" ht="39.6" x14ac:dyDescent="0.3">
      <c r="B217" s="79">
        <f t="shared" si="68"/>
        <v>214</v>
      </c>
      <c r="C217" s="79"/>
      <c r="D217" s="80" t="s">
        <v>94</v>
      </c>
      <c r="E217" s="80"/>
      <c r="F217" s="81"/>
      <c r="G217" s="82" t="str">
        <f t="shared" si="69"/>
        <v xml:space="preserve">Группа от QF </v>
      </c>
      <c r="H217" s="83"/>
      <c r="I217" s="83"/>
      <c r="J217" s="83"/>
      <c r="K217" s="127"/>
      <c r="L217" s="84"/>
      <c r="M217" s="85"/>
      <c r="N217" s="85"/>
      <c r="O217" s="86"/>
      <c r="P217" s="80"/>
      <c r="Q217" s="87"/>
      <c r="R217" s="88" t="str">
        <f t="shared" si="63"/>
        <v xml:space="preserve"> </v>
      </c>
      <c r="S217" s="89"/>
      <c r="T217" s="90" t="str">
        <f t="shared" si="64"/>
        <v xml:space="preserve"> </v>
      </c>
      <c r="U217" s="90"/>
      <c r="V217" s="90"/>
      <c r="W217" s="90"/>
      <c r="X217" s="90"/>
      <c r="Y217" s="87" t="s">
        <v>74</v>
      </c>
      <c r="Z217" s="76"/>
      <c r="AA217" s="91">
        <f t="shared" si="59"/>
        <v>0</v>
      </c>
      <c r="AB217" s="88" t="str">
        <f t="shared" si="65"/>
        <v xml:space="preserve"> </v>
      </c>
      <c r="AC217" s="91" t="str">
        <f t="shared" si="60"/>
        <v xml:space="preserve"> </v>
      </c>
      <c r="AD217" s="78"/>
      <c r="AE217" s="78"/>
      <c r="AF217" s="78"/>
      <c r="AH217" s="94" t="str">
        <f t="shared" si="61"/>
        <v>≤60</v>
      </c>
      <c r="AI217" s="94">
        <f t="shared" ca="1" si="62"/>
        <v>44</v>
      </c>
      <c r="AJ217" s="95">
        <f t="shared" si="70"/>
        <v>0</v>
      </c>
      <c r="AK217" s="95">
        <f t="shared" si="71"/>
        <v>0</v>
      </c>
      <c r="AL217" s="96">
        <f t="shared" si="66"/>
        <v>0</v>
      </c>
      <c r="AM217" s="96">
        <f t="shared" si="67"/>
        <v>0</v>
      </c>
    </row>
    <row r="218" spans="2:39" s="97" customFormat="1" ht="39.6" x14ac:dyDescent="0.3">
      <c r="B218" s="79">
        <f t="shared" si="68"/>
        <v>215</v>
      </c>
      <c r="C218" s="79"/>
      <c r="D218" s="80" t="s">
        <v>94</v>
      </c>
      <c r="E218" s="80"/>
      <c r="F218" s="81"/>
      <c r="G218" s="82" t="str">
        <f t="shared" si="69"/>
        <v xml:space="preserve">Группа от QF </v>
      </c>
      <c r="H218" s="83"/>
      <c r="I218" s="83"/>
      <c r="J218" s="83"/>
      <c r="K218" s="127"/>
      <c r="L218" s="84"/>
      <c r="M218" s="85"/>
      <c r="N218" s="85"/>
      <c r="O218" s="86"/>
      <c r="P218" s="80"/>
      <c r="Q218" s="87"/>
      <c r="R218" s="88" t="str">
        <f t="shared" si="63"/>
        <v xml:space="preserve"> </v>
      </c>
      <c r="S218" s="89"/>
      <c r="T218" s="90" t="str">
        <f t="shared" si="64"/>
        <v xml:space="preserve"> </v>
      </c>
      <c r="U218" s="90"/>
      <c r="V218" s="90"/>
      <c r="W218" s="90"/>
      <c r="X218" s="90"/>
      <c r="Y218" s="87" t="s">
        <v>74</v>
      </c>
      <c r="Z218" s="76"/>
      <c r="AA218" s="91">
        <f t="shared" si="59"/>
        <v>0</v>
      </c>
      <c r="AB218" s="88" t="str">
        <f t="shared" si="65"/>
        <v xml:space="preserve"> </v>
      </c>
      <c r="AC218" s="91" t="str">
        <f t="shared" si="60"/>
        <v xml:space="preserve"> </v>
      </c>
      <c r="AD218" s="78"/>
      <c r="AE218" s="78"/>
      <c r="AF218" s="78"/>
      <c r="AH218" s="94" t="str">
        <f t="shared" si="61"/>
        <v>≤60</v>
      </c>
      <c r="AI218" s="94">
        <f t="shared" ca="1" si="62"/>
        <v>31</v>
      </c>
      <c r="AJ218" s="95">
        <f t="shared" si="70"/>
        <v>0</v>
      </c>
      <c r="AK218" s="95">
        <f t="shared" si="71"/>
        <v>0</v>
      </c>
      <c r="AL218" s="96">
        <f t="shared" si="66"/>
        <v>0</v>
      </c>
      <c r="AM218" s="96">
        <f t="shared" si="67"/>
        <v>0</v>
      </c>
    </row>
    <row r="219" spans="2:39" s="97" customFormat="1" ht="39.6" x14ac:dyDescent="0.3">
      <c r="B219" s="79">
        <f t="shared" si="68"/>
        <v>216</v>
      </c>
      <c r="C219" s="79"/>
      <c r="D219" s="80" t="s">
        <v>94</v>
      </c>
      <c r="E219" s="80"/>
      <c r="F219" s="81"/>
      <c r="G219" s="82" t="str">
        <f t="shared" si="69"/>
        <v xml:space="preserve">Группа от QF </v>
      </c>
      <c r="H219" s="83"/>
      <c r="I219" s="83"/>
      <c r="J219" s="83"/>
      <c r="K219" s="127"/>
      <c r="L219" s="84"/>
      <c r="M219" s="85"/>
      <c r="N219" s="85"/>
      <c r="O219" s="86"/>
      <c r="P219" s="80"/>
      <c r="Q219" s="87"/>
      <c r="R219" s="88" t="str">
        <f t="shared" si="63"/>
        <v xml:space="preserve"> </v>
      </c>
      <c r="S219" s="89"/>
      <c r="T219" s="90" t="str">
        <f t="shared" si="64"/>
        <v xml:space="preserve"> </v>
      </c>
      <c r="U219" s="90"/>
      <c r="V219" s="90"/>
      <c r="W219" s="90"/>
      <c r="X219" s="90"/>
      <c r="Y219" s="87" t="s">
        <v>74</v>
      </c>
      <c r="Z219" s="76"/>
      <c r="AA219" s="91">
        <f t="shared" si="59"/>
        <v>0</v>
      </c>
      <c r="AB219" s="88" t="str">
        <f t="shared" si="65"/>
        <v xml:space="preserve"> </v>
      </c>
      <c r="AC219" s="91" t="str">
        <f t="shared" si="60"/>
        <v xml:space="preserve"> </v>
      </c>
      <c r="AD219" s="78"/>
      <c r="AE219" s="78"/>
      <c r="AF219" s="78"/>
      <c r="AH219" s="94" t="str">
        <f t="shared" si="61"/>
        <v>≤60</v>
      </c>
      <c r="AI219" s="94">
        <f t="shared" ca="1" si="62"/>
        <v>31</v>
      </c>
      <c r="AJ219" s="95">
        <f t="shared" si="70"/>
        <v>0</v>
      </c>
      <c r="AK219" s="95">
        <f t="shared" si="71"/>
        <v>0</v>
      </c>
      <c r="AL219" s="96">
        <f t="shared" si="66"/>
        <v>0</v>
      </c>
      <c r="AM219" s="96">
        <f t="shared" si="67"/>
        <v>0</v>
      </c>
    </row>
    <row r="220" spans="2:39" s="97" customFormat="1" ht="39.6" x14ac:dyDescent="0.3">
      <c r="B220" s="79">
        <f t="shared" si="68"/>
        <v>217</v>
      </c>
      <c r="C220" s="79"/>
      <c r="D220" s="80" t="s">
        <v>94</v>
      </c>
      <c r="E220" s="80"/>
      <c r="F220" s="81"/>
      <c r="G220" s="82" t="str">
        <f t="shared" si="69"/>
        <v xml:space="preserve">Группа от QF </v>
      </c>
      <c r="H220" s="83"/>
      <c r="I220" s="83"/>
      <c r="J220" s="83"/>
      <c r="K220" s="127"/>
      <c r="L220" s="84"/>
      <c r="M220" s="85"/>
      <c r="N220" s="85"/>
      <c r="O220" s="86"/>
      <c r="P220" s="80"/>
      <c r="Q220" s="87"/>
      <c r="R220" s="88" t="str">
        <f t="shared" si="63"/>
        <v xml:space="preserve"> </v>
      </c>
      <c r="S220" s="89"/>
      <c r="T220" s="90" t="str">
        <f t="shared" si="64"/>
        <v xml:space="preserve"> </v>
      </c>
      <c r="U220" s="90"/>
      <c r="V220" s="90"/>
      <c r="W220" s="90"/>
      <c r="X220" s="90"/>
      <c r="Y220" s="87" t="s">
        <v>74</v>
      </c>
      <c r="Z220" s="76"/>
      <c r="AA220" s="91">
        <f t="shared" si="59"/>
        <v>0</v>
      </c>
      <c r="AB220" s="88" t="str">
        <f t="shared" si="65"/>
        <v xml:space="preserve"> </v>
      </c>
      <c r="AC220" s="91" t="str">
        <f t="shared" si="60"/>
        <v xml:space="preserve"> </v>
      </c>
      <c r="AD220" s="78"/>
      <c r="AE220" s="78"/>
      <c r="AF220" s="78"/>
      <c r="AH220" s="94" t="str">
        <f t="shared" si="61"/>
        <v>≤60</v>
      </c>
      <c r="AI220" s="94">
        <f t="shared" ca="1" si="62"/>
        <v>41</v>
      </c>
      <c r="AJ220" s="95">
        <f t="shared" si="70"/>
        <v>0</v>
      </c>
      <c r="AK220" s="95">
        <f t="shared" si="71"/>
        <v>0</v>
      </c>
      <c r="AL220" s="96">
        <f t="shared" si="66"/>
        <v>0</v>
      </c>
      <c r="AM220" s="96">
        <f t="shared" si="67"/>
        <v>0</v>
      </c>
    </row>
    <row r="221" spans="2:39" s="97" customFormat="1" ht="39.6" x14ac:dyDescent="0.3">
      <c r="B221" s="79">
        <f t="shared" si="68"/>
        <v>218</v>
      </c>
      <c r="C221" s="79"/>
      <c r="D221" s="80" t="s">
        <v>94</v>
      </c>
      <c r="E221" s="80"/>
      <c r="F221" s="81"/>
      <c r="G221" s="82" t="str">
        <f t="shared" si="69"/>
        <v xml:space="preserve">Группа от QF </v>
      </c>
      <c r="H221" s="83"/>
      <c r="I221" s="83"/>
      <c r="J221" s="83"/>
      <c r="K221" s="127"/>
      <c r="L221" s="84"/>
      <c r="M221" s="85"/>
      <c r="N221" s="85"/>
      <c r="O221" s="86"/>
      <c r="P221" s="80"/>
      <c r="Q221" s="87"/>
      <c r="R221" s="88" t="str">
        <f t="shared" si="63"/>
        <v xml:space="preserve"> </v>
      </c>
      <c r="S221" s="89"/>
      <c r="T221" s="90" t="str">
        <f t="shared" si="64"/>
        <v xml:space="preserve"> </v>
      </c>
      <c r="U221" s="90"/>
      <c r="V221" s="90"/>
      <c r="W221" s="90"/>
      <c r="X221" s="90"/>
      <c r="Y221" s="87" t="s">
        <v>74</v>
      </c>
      <c r="Z221" s="76"/>
      <c r="AA221" s="91">
        <f t="shared" si="59"/>
        <v>0</v>
      </c>
      <c r="AB221" s="88" t="str">
        <f t="shared" si="65"/>
        <v xml:space="preserve"> </v>
      </c>
      <c r="AC221" s="91" t="str">
        <f t="shared" si="60"/>
        <v xml:space="preserve"> </v>
      </c>
      <c r="AD221" s="78"/>
      <c r="AE221" s="78"/>
      <c r="AF221" s="78"/>
      <c r="AH221" s="94" t="str">
        <f t="shared" si="61"/>
        <v>≤60</v>
      </c>
      <c r="AI221" s="94">
        <f t="shared" ca="1" si="62"/>
        <v>37</v>
      </c>
      <c r="AJ221" s="95">
        <f t="shared" si="70"/>
        <v>0</v>
      </c>
      <c r="AK221" s="95">
        <f t="shared" si="71"/>
        <v>0</v>
      </c>
      <c r="AL221" s="96">
        <f t="shared" si="66"/>
        <v>0</v>
      </c>
      <c r="AM221" s="96">
        <f t="shared" si="67"/>
        <v>0</v>
      </c>
    </row>
    <row r="222" spans="2:39" s="97" customFormat="1" ht="39.6" x14ac:dyDescent="0.3">
      <c r="B222" s="79">
        <f t="shared" si="68"/>
        <v>219</v>
      </c>
      <c r="C222" s="79"/>
      <c r="D222" s="80" t="s">
        <v>94</v>
      </c>
      <c r="E222" s="80"/>
      <c r="F222" s="81"/>
      <c r="G222" s="82" t="str">
        <f t="shared" si="69"/>
        <v xml:space="preserve">Группа от QF </v>
      </c>
      <c r="H222" s="83"/>
      <c r="I222" s="83"/>
      <c r="J222" s="83"/>
      <c r="K222" s="127"/>
      <c r="L222" s="84"/>
      <c r="M222" s="85"/>
      <c r="N222" s="85"/>
      <c r="O222" s="86"/>
      <c r="P222" s="80"/>
      <c r="Q222" s="87"/>
      <c r="R222" s="88" t="str">
        <f t="shared" si="63"/>
        <v xml:space="preserve"> </v>
      </c>
      <c r="S222" s="89"/>
      <c r="T222" s="90" t="str">
        <f t="shared" si="64"/>
        <v xml:space="preserve"> </v>
      </c>
      <c r="U222" s="90"/>
      <c r="V222" s="90"/>
      <c r="W222" s="90"/>
      <c r="X222" s="90"/>
      <c r="Y222" s="87" t="s">
        <v>74</v>
      </c>
      <c r="Z222" s="76"/>
      <c r="AA222" s="91">
        <f t="shared" si="59"/>
        <v>0</v>
      </c>
      <c r="AB222" s="88" t="str">
        <f t="shared" si="65"/>
        <v xml:space="preserve"> </v>
      </c>
      <c r="AC222" s="91" t="str">
        <f t="shared" si="60"/>
        <v xml:space="preserve"> </v>
      </c>
      <c r="AD222" s="78"/>
      <c r="AE222" s="78"/>
      <c r="AF222" s="78"/>
      <c r="AH222" s="94" t="str">
        <f t="shared" si="61"/>
        <v>≤60</v>
      </c>
      <c r="AI222" s="94">
        <f t="shared" ca="1" si="62"/>
        <v>21</v>
      </c>
      <c r="AJ222" s="95">
        <f t="shared" si="70"/>
        <v>0</v>
      </c>
      <c r="AK222" s="95">
        <f t="shared" si="71"/>
        <v>0</v>
      </c>
      <c r="AL222" s="96">
        <f t="shared" si="66"/>
        <v>0</v>
      </c>
      <c r="AM222" s="96">
        <f t="shared" si="67"/>
        <v>0</v>
      </c>
    </row>
    <row r="223" spans="2:39" s="97" customFormat="1" ht="39.6" x14ac:dyDescent="0.3">
      <c r="B223" s="79">
        <f t="shared" si="68"/>
        <v>220</v>
      </c>
      <c r="C223" s="79"/>
      <c r="D223" s="80" t="s">
        <v>94</v>
      </c>
      <c r="E223" s="80"/>
      <c r="F223" s="81"/>
      <c r="G223" s="82" t="str">
        <f t="shared" si="69"/>
        <v xml:space="preserve">Группа от QF </v>
      </c>
      <c r="H223" s="83"/>
      <c r="I223" s="83"/>
      <c r="J223" s="83"/>
      <c r="K223" s="127"/>
      <c r="L223" s="84"/>
      <c r="M223" s="85"/>
      <c r="N223" s="85"/>
      <c r="O223" s="86"/>
      <c r="P223" s="80"/>
      <c r="Q223" s="87"/>
      <c r="R223" s="88" t="str">
        <f t="shared" si="63"/>
        <v xml:space="preserve"> </v>
      </c>
      <c r="S223" s="89"/>
      <c r="T223" s="90" t="str">
        <f t="shared" si="64"/>
        <v xml:space="preserve"> </v>
      </c>
      <c r="U223" s="90"/>
      <c r="V223" s="90"/>
      <c r="W223" s="90"/>
      <c r="X223" s="90"/>
      <c r="Y223" s="87" t="s">
        <v>74</v>
      </c>
      <c r="Z223" s="76"/>
      <c r="AA223" s="91">
        <f t="shared" si="59"/>
        <v>0</v>
      </c>
      <c r="AB223" s="88" t="str">
        <f t="shared" si="65"/>
        <v xml:space="preserve"> </v>
      </c>
      <c r="AC223" s="91" t="str">
        <f t="shared" si="60"/>
        <v xml:space="preserve"> </v>
      </c>
      <c r="AD223" s="78"/>
      <c r="AE223" s="78"/>
      <c r="AF223" s="78"/>
      <c r="AH223" s="94" t="str">
        <f t="shared" si="61"/>
        <v>≤60</v>
      </c>
      <c r="AI223" s="94">
        <f t="shared" ca="1" si="62"/>
        <v>27</v>
      </c>
      <c r="AJ223" s="95">
        <f t="shared" si="70"/>
        <v>0</v>
      </c>
      <c r="AK223" s="95">
        <f t="shared" si="71"/>
        <v>0</v>
      </c>
      <c r="AL223" s="96">
        <f t="shared" si="66"/>
        <v>0</v>
      </c>
      <c r="AM223" s="96">
        <f t="shared" si="67"/>
        <v>0</v>
      </c>
    </row>
    <row r="224" spans="2:39" s="97" customFormat="1" ht="39.6" x14ac:dyDescent="0.3">
      <c r="B224" s="79">
        <f t="shared" si="68"/>
        <v>221</v>
      </c>
      <c r="C224" s="79"/>
      <c r="D224" s="80" t="s">
        <v>94</v>
      </c>
      <c r="E224" s="80"/>
      <c r="F224" s="81"/>
      <c r="G224" s="82" t="str">
        <f t="shared" si="69"/>
        <v xml:space="preserve">Группа от QF </v>
      </c>
      <c r="H224" s="83"/>
      <c r="I224" s="83"/>
      <c r="J224" s="83"/>
      <c r="K224" s="127"/>
      <c r="L224" s="84"/>
      <c r="M224" s="85"/>
      <c r="N224" s="85"/>
      <c r="O224" s="86"/>
      <c r="P224" s="80"/>
      <c r="Q224" s="87"/>
      <c r="R224" s="88" t="str">
        <f t="shared" si="63"/>
        <v xml:space="preserve"> </v>
      </c>
      <c r="S224" s="89"/>
      <c r="T224" s="90" t="str">
        <f t="shared" si="64"/>
        <v xml:space="preserve"> </v>
      </c>
      <c r="U224" s="90"/>
      <c r="V224" s="90"/>
      <c r="W224" s="90"/>
      <c r="X224" s="90"/>
      <c r="Y224" s="87" t="s">
        <v>74</v>
      </c>
      <c r="Z224" s="76"/>
      <c r="AA224" s="91">
        <f t="shared" si="59"/>
        <v>0</v>
      </c>
      <c r="AB224" s="88" t="str">
        <f t="shared" si="65"/>
        <v xml:space="preserve"> </v>
      </c>
      <c r="AC224" s="91" t="str">
        <f t="shared" si="60"/>
        <v xml:space="preserve"> </v>
      </c>
      <c r="AD224" s="78"/>
      <c r="AE224" s="78"/>
      <c r="AF224" s="78"/>
      <c r="AH224" s="94" t="str">
        <f t="shared" si="61"/>
        <v>≤60</v>
      </c>
      <c r="AI224" s="94">
        <f t="shared" ca="1" si="62"/>
        <v>38</v>
      </c>
      <c r="AJ224" s="95">
        <f t="shared" si="70"/>
        <v>0</v>
      </c>
      <c r="AK224" s="95">
        <f t="shared" si="71"/>
        <v>0</v>
      </c>
      <c r="AL224" s="96">
        <f t="shared" si="66"/>
        <v>0</v>
      </c>
      <c r="AM224" s="96">
        <f t="shared" si="67"/>
        <v>0</v>
      </c>
    </row>
    <row r="225" spans="2:39" s="97" customFormat="1" ht="39.6" x14ac:dyDescent="0.3">
      <c r="B225" s="79">
        <f t="shared" si="68"/>
        <v>222</v>
      </c>
      <c r="C225" s="79"/>
      <c r="D225" s="80" t="s">
        <v>94</v>
      </c>
      <c r="E225" s="80"/>
      <c r="F225" s="81"/>
      <c r="G225" s="82" t="str">
        <f t="shared" si="69"/>
        <v xml:space="preserve">Группа от QF </v>
      </c>
      <c r="H225" s="83"/>
      <c r="I225" s="83"/>
      <c r="J225" s="83"/>
      <c r="K225" s="127"/>
      <c r="L225" s="84"/>
      <c r="M225" s="85"/>
      <c r="N225" s="85"/>
      <c r="O225" s="86"/>
      <c r="P225" s="80"/>
      <c r="Q225" s="87"/>
      <c r="R225" s="88" t="str">
        <f t="shared" si="63"/>
        <v xml:space="preserve"> </v>
      </c>
      <c r="S225" s="89"/>
      <c r="T225" s="90" t="str">
        <f t="shared" si="64"/>
        <v xml:space="preserve"> </v>
      </c>
      <c r="U225" s="90"/>
      <c r="V225" s="90"/>
      <c r="W225" s="90"/>
      <c r="X225" s="90"/>
      <c r="Y225" s="87" t="s">
        <v>74</v>
      </c>
      <c r="Z225" s="76"/>
      <c r="AA225" s="91">
        <f t="shared" si="59"/>
        <v>0</v>
      </c>
      <c r="AB225" s="88" t="str">
        <f t="shared" si="65"/>
        <v xml:space="preserve"> </v>
      </c>
      <c r="AC225" s="91" t="str">
        <f t="shared" si="60"/>
        <v xml:space="preserve"> </v>
      </c>
      <c r="AD225" s="78"/>
      <c r="AE225" s="78"/>
      <c r="AF225" s="78"/>
      <c r="AH225" s="94" t="str">
        <f t="shared" si="61"/>
        <v>≤60</v>
      </c>
      <c r="AI225" s="94">
        <f t="shared" ca="1" si="62"/>
        <v>22</v>
      </c>
      <c r="AJ225" s="95">
        <f t="shared" si="70"/>
        <v>0</v>
      </c>
      <c r="AK225" s="95">
        <f t="shared" si="71"/>
        <v>0</v>
      </c>
      <c r="AL225" s="96">
        <f t="shared" si="66"/>
        <v>0</v>
      </c>
      <c r="AM225" s="96">
        <f t="shared" si="67"/>
        <v>0</v>
      </c>
    </row>
    <row r="226" spans="2:39" s="97" customFormat="1" ht="39.6" x14ac:dyDescent="0.3">
      <c r="B226" s="79">
        <f t="shared" si="68"/>
        <v>223</v>
      </c>
      <c r="C226" s="79"/>
      <c r="D226" s="80" t="s">
        <v>94</v>
      </c>
      <c r="E226" s="80"/>
      <c r="F226" s="81"/>
      <c r="G226" s="82" t="str">
        <f t="shared" si="69"/>
        <v xml:space="preserve">Группа от QF </v>
      </c>
      <c r="H226" s="83"/>
      <c r="I226" s="83"/>
      <c r="J226" s="83"/>
      <c r="K226" s="127"/>
      <c r="L226" s="84"/>
      <c r="M226" s="85"/>
      <c r="N226" s="85"/>
      <c r="O226" s="86"/>
      <c r="P226" s="80"/>
      <c r="Q226" s="87"/>
      <c r="R226" s="88" t="str">
        <f t="shared" si="63"/>
        <v xml:space="preserve"> </v>
      </c>
      <c r="S226" s="89"/>
      <c r="T226" s="90" t="str">
        <f t="shared" si="64"/>
        <v xml:space="preserve"> </v>
      </c>
      <c r="U226" s="90"/>
      <c r="V226" s="90"/>
      <c r="W226" s="90"/>
      <c r="X226" s="90"/>
      <c r="Y226" s="87" t="s">
        <v>74</v>
      </c>
      <c r="Z226" s="76"/>
      <c r="AA226" s="91">
        <f t="shared" si="59"/>
        <v>0</v>
      </c>
      <c r="AB226" s="88" t="str">
        <f t="shared" si="65"/>
        <v xml:space="preserve"> </v>
      </c>
      <c r="AC226" s="91" t="str">
        <f t="shared" si="60"/>
        <v xml:space="preserve"> </v>
      </c>
      <c r="AD226" s="78"/>
      <c r="AE226" s="78"/>
      <c r="AF226" s="78"/>
      <c r="AH226" s="94" t="str">
        <f t="shared" si="61"/>
        <v>≤60</v>
      </c>
      <c r="AI226" s="94">
        <f t="shared" ca="1" si="62"/>
        <v>43</v>
      </c>
      <c r="AJ226" s="95">
        <f t="shared" si="70"/>
        <v>0</v>
      </c>
      <c r="AK226" s="95">
        <f t="shared" si="71"/>
        <v>0</v>
      </c>
      <c r="AL226" s="96">
        <f t="shared" si="66"/>
        <v>0</v>
      </c>
      <c r="AM226" s="96">
        <f t="shared" si="67"/>
        <v>0</v>
      </c>
    </row>
    <row r="227" spans="2:39" s="97" customFormat="1" ht="39.6" x14ac:dyDescent="0.3">
      <c r="B227" s="79">
        <f t="shared" si="68"/>
        <v>224</v>
      </c>
      <c r="C227" s="79"/>
      <c r="D227" s="80" t="s">
        <v>94</v>
      </c>
      <c r="E227" s="80"/>
      <c r="F227" s="81"/>
      <c r="G227" s="82" t="str">
        <f t="shared" si="69"/>
        <v xml:space="preserve">Группа от QF </v>
      </c>
      <c r="H227" s="83"/>
      <c r="I227" s="83"/>
      <c r="J227" s="83"/>
      <c r="K227" s="127"/>
      <c r="L227" s="84"/>
      <c r="M227" s="85"/>
      <c r="N227" s="85"/>
      <c r="O227" s="86"/>
      <c r="P227" s="80"/>
      <c r="Q227" s="87"/>
      <c r="R227" s="88" t="str">
        <f t="shared" si="63"/>
        <v xml:space="preserve"> </v>
      </c>
      <c r="S227" s="89"/>
      <c r="T227" s="90" t="str">
        <f t="shared" si="64"/>
        <v xml:space="preserve"> </v>
      </c>
      <c r="U227" s="90"/>
      <c r="V227" s="90"/>
      <c r="W227" s="90"/>
      <c r="X227" s="90"/>
      <c r="Y227" s="87" t="s">
        <v>74</v>
      </c>
      <c r="Z227" s="76"/>
      <c r="AA227" s="91">
        <f t="shared" si="59"/>
        <v>0</v>
      </c>
      <c r="AB227" s="88" t="str">
        <f t="shared" si="65"/>
        <v xml:space="preserve"> </v>
      </c>
      <c r="AC227" s="91" t="str">
        <f t="shared" si="60"/>
        <v xml:space="preserve"> </v>
      </c>
      <c r="AD227" s="78"/>
      <c r="AE227" s="78"/>
      <c r="AF227" s="78"/>
      <c r="AH227" s="94" t="str">
        <f t="shared" si="61"/>
        <v>≤60</v>
      </c>
      <c r="AI227" s="94">
        <f t="shared" ca="1" si="62"/>
        <v>40</v>
      </c>
      <c r="AJ227" s="95">
        <f t="shared" si="70"/>
        <v>0</v>
      </c>
      <c r="AK227" s="95">
        <f t="shared" si="71"/>
        <v>0</v>
      </c>
      <c r="AL227" s="96">
        <f t="shared" si="66"/>
        <v>0</v>
      </c>
      <c r="AM227" s="96">
        <f t="shared" si="67"/>
        <v>0</v>
      </c>
    </row>
    <row r="228" spans="2:39" s="97" customFormat="1" ht="39.6" x14ac:dyDescent="0.3">
      <c r="B228" s="79">
        <f t="shared" si="68"/>
        <v>225</v>
      </c>
      <c r="C228" s="79"/>
      <c r="D228" s="80" t="s">
        <v>94</v>
      </c>
      <c r="E228" s="80"/>
      <c r="F228" s="81"/>
      <c r="G228" s="82" t="str">
        <f t="shared" si="69"/>
        <v xml:space="preserve">Группа от QF </v>
      </c>
      <c r="H228" s="83"/>
      <c r="I228" s="83"/>
      <c r="J228" s="83"/>
      <c r="K228" s="127"/>
      <c r="L228" s="84"/>
      <c r="M228" s="85"/>
      <c r="N228" s="85"/>
      <c r="O228" s="86"/>
      <c r="P228" s="80"/>
      <c r="Q228" s="87"/>
      <c r="R228" s="88" t="str">
        <f t="shared" si="63"/>
        <v xml:space="preserve"> </v>
      </c>
      <c r="S228" s="89"/>
      <c r="T228" s="90" t="str">
        <f t="shared" si="64"/>
        <v xml:space="preserve"> </v>
      </c>
      <c r="U228" s="90"/>
      <c r="V228" s="90"/>
      <c r="W228" s="90"/>
      <c r="X228" s="90"/>
      <c r="Y228" s="87" t="s">
        <v>74</v>
      </c>
      <c r="Z228" s="76"/>
      <c r="AA228" s="91">
        <f t="shared" si="59"/>
        <v>0</v>
      </c>
      <c r="AB228" s="88" t="str">
        <f t="shared" si="65"/>
        <v xml:space="preserve"> </v>
      </c>
      <c r="AC228" s="91" t="str">
        <f t="shared" si="60"/>
        <v xml:space="preserve"> </v>
      </c>
      <c r="AD228" s="78"/>
      <c r="AE228" s="78"/>
      <c r="AF228" s="78"/>
      <c r="AH228" s="94" t="str">
        <f t="shared" si="61"/>
        <v>≤60</v>
      </c>
      <c r="AI228" s="94">
        <f t="shared" ca="1" si="62"/>
        <v>33</v>
      </c>
      <c r="AJ228" s="95">
        <f t="shared" si="70"/>
        <v>0</v>
      </c>
      <c r="AK228" s="95">
        <f t="shared" si="71"/>
        <v>0</v>
      </c>
      <c r="AL228" s="96">
        <f t="shared" si="66"/>
        <v>0</v>
      </c>
      <c r="AM228" s="96">
        <f t="shared" si="67"/>
        <v>0</v>
      </c>
    </row>
    <row r="229" spans="2:39" s="97" customFormat="1" ht="39.6" x14ac:dyDescent="0.3">
      <c r="B229" s="79">
        <f t="shared" si="68"/>
        <v>226</v>
      </c>
      <c r="C229" s="79"/>
      <c r="D229" s="80" t="s">
        <v>94</v>
      </c>
      <c r="E229" s="80"/>
      <c r="F229" s="81"/>
      <c r="G229" s="82" t="str">
        <f t="shared" si="69"/>
        <v xml:space="preserve">Группа от QF </v>
      </c>
      <c r="H229" s="83"/>
      <c r="I229" s="83"/>
      <c r="J229" s="83"/>
      <c r="K229" s="127"/>
      <c r="L229" s="84"/>
      <c r="M229" s="85"/>
      <c r="N229" s="85"/>
      <c r="O229" s="86"/>
      <c r="P229" s="80"/>
      <c r="Q229" s="87"/>
      <c r="R229" s="88" t="str">
        <f t="shared" si="63"/>
        <v xml:space="preserve"> </v>
      </c>
      <c r="S229" s="89"/>
      <c r="T229" s="90" t="str">
        <f t="shared" si="64"/>
        <v xml:space="preserve"> </v>
      </c>
      <c r="U229" s="90"/>
      <c r="V229" s="90"/>
      <c r="W229" s="90"/>
      <c r="X229" s="90"/>
      <c r="Y229" s="87" t="s">
        <v>74</v>
      </c>
      <c r="Z229" s="76"/>
      <c r="AA229" s="91">
        <f t="shared" si="59"/>
        <v>0</v>
      </c>
      <c r="AB229" s="88" t="str">
        <f t="shared" si="65"/>
        <v xml:space="preserve"> </v>
      </c>
      <c r="AC229" s="91" t="str">
        <f t="shared" si="60"/>
        <v xml:space="preserve"> </v>
      </c>
      <c r="AD229" s="78"/>
      <c r="AE229" s="78"/>
      <c r="AF229" s="78"/>
      <c r="AH229" s="94" t="str">
        <f t="shared" si="61"/>
        <v>≤60</v>
      </c>
      <c r="AI229" s="94">
        <f t="shared" ca="1" si="62"/>
        <v>27</v>
      </c>
      <c r="AJ229" s="95">
        <f t="shared" si="70"/>
        <v>0</v>
      </c>
      <c r="AK229" s="95">
        <f t="shared" si="71"/>
        <v>0</v>
      </c>
      <c r="AL229" s="96">
        <f t="shared" si="66"/>
        <v>0</v>
      </c>
      <c r="AM229" s="96">
        <f t="shared" si="67"/>
        <v>0</v>
      </c>
    </row>
    <row r="230" spans="2:39" s="97" customFormat="1" ht="39.6" x14ac:dyDescent="0.3">
      <c r="B230" s="79">
        <f t="shared" si="68"/>
        <v>227</v>
      </c>
      <c r="C230" s="79"/>
      <c r="D230" s="80" t="s">
        <v>94</v>
      </c>
      <c r="E230" s="80"/>
      <c r="F230" s="81"/>
      <c r="G230" s="82" t="str">
        <f t="shared" si="69"/>
        <v xml:space="preserve">Группа от QF </v>
      </c>
      <c r="H230" s="83"/>
      <c r="I230" s="83"/>
      <c r="J230" s="83"/>
      <c r="K230" s="127"/>
      <c r="L230" s="84"/>
      <c r="M230" s="85"/>
      <c r="N230" s="85"/>
      <c r="O230" s="86"/>
      <c r="P230" s="80"/>
      <c r="Q230" s="87"/>
      <c r="R230" s="88" t="str">
        <f t="shared" si="63"/>
        <v xml:space="preserve"> </v>
      </c>
      <c r="S230" s="89"/>
      <c r="T230" s="90" t="str">
        <f t="shared" si="64"/>
        <v xml:space="preserve"> </v>
      </c>
      <c r="U230" s="90"/>
      <c r="V230" s="90"/>
      <c r="W230" s="90"/>
      <c r="X230" s="90"/>
      <c r="Y230" s="87" t="s">
        <v>74</v>
      </c>
      <c r="Z230" s="76"/>
      <c r="AA230" s="91">
        <f t="shared" si="59"/>
        <v>0</v>
      </c>
      <c r="AB230" s="88" t="str">
        <f t="shared" si="65"/>
        <v xml:space="preserve"> </v>
      </c>
      <c r="AC230" s="91" t="str">
        <f t="shared" si="60"/>
        <v xml:space="preserve"> </v>
      </c>
      <c r="AD230" s="78"/>
      <c r="AE230" s="78"/>
      <c r="AF230" s="78"/>
      <c r="AH230" s="94" t="str">
        <f t="shared" si="61"/>
        <v>≤60</v>
      </c>
      <c r="AI230" s="94">
        <f t="shared" ca="1" si="62"/>
        <v>34</v>
      </c>
      <c r="AJ230" s="95">
        <f t="shared" si="70"/>
        <v>0</v>
      </c>
      <c r="AK230" s="95">
        <f t="shared" si="71"/>
        <v>0</v>
      </c>
      <c r="AL230" s="96">
        <f t="shared" si="66"/>
        <v>0</v>
      </c>
      <c r="AM230" s="96">
        <f t="shared" si="67"/>
        <v>0</v>
      </c>
    </row>
    <row r="231" spans="2:39" s="97" customFormat="1" ht="39.6" x14ac:dyDescent="0.3">
      <c r="B231" s="79">
        <f t="shared" si="68"/>
        <v>228</v>
      </c>
      <c r="C231" s="79"/>
      <c r="D231" s="80" t="s">
        <v>94</v>
      </c>
      <c r="E231" s="80"/>
      <c r="F231" s="81"/>
      <c r="G231" s="82" t="str">
        <f t="shared" si="69"/>
        <v xml:space="preserve">Группа от QF </v>
      </c>
      <c r="H231" s="83"/>
      <c r="I231" s="83"/>
      <c r="J231" s="83"/>
      <c r="K231" s="127"/>
      <c r="L231" s="84"/>
      <c r="M231" s="85"/>
      <c r="N231" s="85"/>
      <c r="O231" s="86"/>
      <c r="P231" s="80"/>
      <c r="Q231" s="87"/>
      <c r="R231" s="88" t="str">
        <f t="shared" si="63"/>
        <v xml:space="preserve"> </v>
      </c>
      <c r="S231" s="89"/>
      <c r="T231" s="90" t="str">
        <f t="shared" si="64"/>
        <v xml:space="preserve"> </v>
      </c>
      <c r="U231" s="90"/>
      <c r="V231" s="90"/>
      <c r="W231" s="90"/>
      <c r="X231" s="90"/>
      <c r="Y231" s="87" t="s">
        <v>74</v>
      </c>
      <c r="Z231" s="76"/>
      <c r="AA231" s="91">
        <f t="shared" si="59"/>
        <v>0</v>
      </c>
      <c r="AB231" s="88" t="str">
        <f t="shared" si="65"/>
        <v xml:space="preserve"> </v>
      </c>
      <c r="AC231" s="91" t="str">
        <f t="shared" si="60"/>
        <v xml:space="preserve"> </v>
      </c>
      <c r="AD231" s="78"/>
      <c r="AE231" s="78"/>
      <c r="AF231" s="78"/>
      <c r="AH231" s="94" t="str">
        <f t="shared" si="61"/>
        <v>≤60</v>
      </c>
      <c r="AI231" s="94">
        <f t="shared" ca="1" si="62"/>
        <v>36</v>
      </c>
      <c r="AJ231" s="95">
        <f t="shared" si="70"/>
        <v>0</v>
      </c>
      <c r="AK231" s="95">
        <f t="shared" si="71"/>
        <v>0</v>
      </c>
      <c r="AL231" s="96">
        <f t="shared" si="66"/>
        <v>0</v>
      </c>
      <c r="AM231" s="96">
        <f t="shared" si="67"/>
        <v>0</v>
      </c>
    </row>
    <row r="232" spans="2:39" s="97" customFormat="1" ht="39.6" x14ac:dyDescent="0.3">
      <c r="B232" s="79">
        <f t="shared" si="68"/>
        <v>229</v>
      </c>
      <c r="C232" s="79"/>
      <c r="D232" s="80" t="s">
        <v>94</v>
      </c>
      <c r="E232" s="80"/>
      <c r="F232" s="81"/>
      <c r="G232" s="82" t="str">
        <f t="shared" si="69"/>
        <v xml:space="preserve">Группа от QF </v>
      </c>
      <c r="H232" s="83"/>
      <c r="I232" s="83"/>
      <c r="J232" s="83"/>
      <c r="K232" s="127"/>
      <c r="L232" s="84"/>
      <c r="M232" s="85"/>
      <c r="N232" s="85"/>
      <c r="O232" s="86"/>
      <c r="P232" s="80"/>
      <c r="Q232" s="87"/>
      <c r="R232" s="88" t="str">
        <f t="shared" si="63"/>
        <v xml:space="preserve"> </v>
      </c>
      <c r="S232" s="89"/>
      <c r="T232" s="90" t="str">
        <f t="shared" si="64"/>
        <v xml:space="preserve"> </v>
      </c>
      <c r="U232" s="90"/>
      <c r="V232" s="90"/>
      <c r="W232" s="90"/>
      <c r="X232" s="90"/>
      <c r="Y232" s="87" t="s">
        <v>74</v>
      </c>
      <c r="Z232" s="76"/>
      <c r="AA232" s="91">
        <f t="shared" si="59"/>
        <v>0</v>
      </c>
      <c r="AB232" s="88" t="str">
        <f t="shared" si="65"/>
        <v xml:space="preserve"> </v>
      </c>
      <c r="AC232" s="91" t="str">
        <f t="shared" si="60"/>
        <v xml:space="preserve"> </v>
      </c>
      <c r="AD232" s="78"/>
      <c r="AE232" s="78"/>
      <c r="AF232" s="78"/>
      <c r="AH232" s="94" t="str">
        <f t="shared" si="61"/>
        <v>≤60</v>
      </c>
      <c r="AI232" s="94">
        <f t="shared" ca="1" si="62"/>
        <v>41</v>
      </c>
      <c r="AJ232" s="95">
        <f t="shared" si="70"/>
        <v>0</v>
      </c>
      <c r="AK232" s="95">
        <f t="shared" si="71"/>
        <v>0</v>
      </c>
      <c r="AL232" s="96">
        <f t="shared" si="66"/>
        <v>0</v>
      </c>
      <c r="AM232" s="96">
        <f t="shared" si="67"/>
        <v>0</v>
      </c>
    </row>
    <row r="233" spans="2:39" s="97" customFormat="1" ht="39.6" x14ac:dyDescent="0.3">
      <c r="B233" s="79">
        <f t="shared" si="68"/>
        <v>230</v>
      </c>
      <c r="C233" s="79"/>
      <c r="D233" s="80" t="s">
        <v>94</v>
      </c>
      <c r="E233" s="80"/>
      <c r="F233" s="81"/>
      <c r="G233" s="82" t="str">
        <f t="shared" si="69"/>
        <v xml:space="preserve">Группа от QF </v>
      </c>
      <c r="H233" s="83"/>
      <c r="I233" s="83"/>
      <c r="J233" s="83"/>
      <c r="K233" s="127"/>
      <c r="L233" s="84"/>
      <c r="M233" s="85"/>
      <c r="N233" s="85"/>
      <c r="O233" s="86"/>
      <c r="P233" s="80"/>
      <c r="Q233" s="87"/>
      <c r="R233" s="88" t="str">
        <f t="shared" si="63"/>
        <v xml:space="preserve"> </v>
      </c>
      <c r="S233" s="89"/>
      <c r="T233" s="90" t="str">
        <f t="shared" si="64"/>
        <v xml:space="preserve"> </v>
      </c>
      <c r="U233" s="90"/>
      <c r="V233" s="90"/>
      <c r="W233" s="90"/>
      <c r="X233" s="90"/>
      <c r="Y233" s="87" t="s">
        <v>74</v>
      </c>
      <c r="Z233" s="76"/>
      <c r="AA233" s="91">
        <f t="shared" si="59"/>
        <v>0</v>
      </c>
      <c r="AB233" s="88" t="str">
        <f t="shared" si="65"/>
        <v xml:space="preserve"> </v>
      </c>
      <c r="AC233" s="91" t="str">
        <f t="shared" si="60"/>
        <v xml:space="preserve"> </v>
      </c>
      <c r="AD233" s="78"/>
      <c r="AE233" s="78"/>
      <c r="AF233" s="78"/>
      <c r="AH233" s="94" t="str">
        <f t="shared" si="61"/>
        <v>≤60</v>
      </c>
      <c r="AI233" s="94">
        <f t="shared" ca="1" si="62"/>
        <v>50</v>
      </c>
      <c r="AJ233" s="95">
        <f t="shared" si="70"/>
        <v>0</v>
      </c>
      <c r="AK233" s="95">
        <f t="shared" si="71"/>
        <v>0</v>
      </c>
      <c r="AL233" s="96">
        <f t="shared" si="66"/>
        <v>0</v>
      </c>
      <c r="AM233" s="96">
        <f t="shared" si="67"/>
        <v>0</v>
      </c>
    </row>
    <row r="234" spans="2:39" s="97" customFormat="1" ht="39.6" x14ac:dyDescent="0.3">
      <c r="B234" s="79">
        <f t="shared" si="68"/>
        <v>231</v>
      </c>
      <c r="C234" s="79"/>
      <c r="D234" s="80" t="s">
        <v>94</v>
      </c>
      <c r="E234" s="80"/>
      <c r="F234" s="81"/>
      <c r="G234" s="82" t="str">
        <f t="shared" si="69"/>
        <v xml:space="preserve">Группа от QF </v>
      </c>
      <c r="H234" s="83"/>
      <c r="I234" s="83"/>
      <c r="J234" s="83"/>
      <c r="K234" s="127"/>
      <c r="L234" s="84"/>
      <c r="M234" s="85"/>
      <c r="N234" s="85"/>
      <c r="O234" s="86"/>
      <c r="P234" s="80"/>
      <c r="Q234" s="87"/>
      <c r="R234" s="88" t="str">
        <f t="shared" si="63"/>
        <v xml:space="preserve"> </v>
      </c>
      <c r="S234" s="89"/>
      <c r="T234" s="90" t="str">
        <f t="shared" si="64"/>
        <v xml:space="preserve"> </v>
      </c>
      <c r="U234" s="90"/>
      <c r="V234" s="90"/>
      <c r="W234" s="90"/>
      <c r="X234" s="90"/>
      <c r="Y234" s="87" t="s">
        <v>74</v>
      </c>
      <c r="Z234" s="76"/>
      <c r="AA234" s="91">
        <f t="shared" si="59"/>
        <v>0</v>
      </c>
      <c r="AB234" s="88" t="str">
        <f t="shared" si="65"/>
        <v xml:space="preserve"> </v>
      </c>
      <c r="AC234" s="91" t="str">
        <f t="shared" si="60"/>
        <v xml:space="preserve"> </v>
      </c>
      <c r="AD234" s="78"/>
      <c r="AE234" s="78"/>
      <c r="AF234" s="78"/>
      <c r="AH234" s="94" t="str">
        <f t="shared" si="61"/>
        <v>≤60</v>
      </c>
      <c r="AI234" s="94">
        <f t="shared" ca="1" si="62"/>
        <v>25</v>
      </c>
      <c r="AJ234" s="95">
        <f t="shared" si="70"/>
        <v>0</v>
      </c>
      <c r="AK234" s="95">
        <f t="shared" si="71"/>
        <v>0</v>
      </c>
      <c r="AL234" s="96">
        <f t="shared" si="66"/>
        <v>0</v>
      </c>
      <c r="AM234" s="96">
        <f t="shared" si="67"/>
        <v>0</v>
      </c>
    </row>
    <row r="235" spans="2:39" s="97" customFormat="1" ht="39.6" x14ac:dyDescent="0.3">
      <c r="B235" s="79">
        <f t="shared" si="68"/>
        <v>232</v>
      </c>
      <c r="C235" s="79"/>
      <c r="D235" s="80" t="s">
        <v>94</v>
      </c>
      <c r="E235" s="80"/>
      <c r="F235" s="81"/>
      <c r="G235" s="82" t="str">
        <f t="shared" si="69"/>
        <v xml:space="preserve">Группа от QF </v>
      </c>
      <c r="H235" s="83"/>
      <c r="I235" s="83"/>
      <c r="J235" s="83"/>
      <c r="K235" s="127"/>
      <c r="L235" s="84"/>
      <c r="M235" s="85"/>
      <c r="N235" s="85"/>
      <c r="O235" s="86"/>
      <c r="P235" s="80"/>
      <c r="Q235" s="87"/>
      <c r="R235" s="88" t="str">
        <f t="shared" si="63"/>
        <v xml:space="preserve"> </v>
      </c>
      <c r="S235" s="89"/>
      <c r="T235" s="90" t="str">
        <f t="shared" si="64"/>
        <v xml:space="preserve"> </v>
      </c>
      <c r="U235" s="90"/>
      <c r="V235" s="90"/>
      <c r="W235" s="90"/>
      <c r="X235" s="90"/>
      <c r="Y235" s="87" t="s">
        <v>74</v>
      </c>
      <c r="Z235" s="76"/>
      <c r="AA235" s="91">
        <f t="shared" si="59"/>
        <v>0</v>
      </c>
      <c r="AB235" s="88" t="str">
        <f t="shared" si="65"/>
        <v xml:space="preserve"> </v>
      </c>
      <c r="AC235" s="91" t="str">
        <f t="shared" si="60"/>
        <v xml:space="preserve"> </v>
      </c>
      <c r="AD235" s="78"/>
      <c r="AE235" s="78"/>
      <c r="AF235" s="78"/>
      <c r="AH235" s="94" t="str">
        <f t="shared" si="61"/>
        <v>≤60</v>
      </c>
      <c r="AI235" s="94">
        <f t="shared" ca="1" si="62"/>
        <v>34</v>
      </c>
      <c r="AJ235" s="95">
        <f t="shared" si="70"/>
        <v>0</v>
      </c>
      <c r="AK235" s="95">
        <f t="shared" si="71"/>
        <v>0</v>
      </c>
      <c r="AL235" s="96">
        <f t="shared" si="66"/>
        <v>0</v>
      </c>
      <c r="AM235" s="96">
        <f t="shared" si="67"/>
        <v>0</v>
      </c>
    </row>
    <row r="236" spans="2:39" s="97" customFormat="1" ht="39.6" x14ac:dyDescent="0.3">
      <c r="B236" s="79">
        <f t="shared" si="68"/>
        <v>233</v>
      </c>
      <c r="C236" s="79"/>
      <c r="D236" s="80" t="s">
        <v>94</v>
      </c>
      <c r="E236" s="80"/>
      <c r="F236" s="81"/>
      <c r="G236" s="82" t="str">
        <f t="shared" si="69"/>
        <v xml:space="preserve">Группа от QF </v>
      </c>
      <c r="H236" s="83"/>
      <c r="I236" s="83"/>
      <c r="J236" s="83"/>
      <c r="K236" s="127"/>
      <c r="L236" s="84"/>
      <c r="M236" s="85"/>
      <c r="N236" s="85"/>
      <c r="O236" s="86"/>
      <c r="P236" s="80"/>
      <c r="Q236" s="87"/>
      <c r="R236" s="88" t="str">
        <f t="shared" si="63"/>
        <v xml:space="preserve"> </v>
      </c>
      <c r="S236" s="89"/>
      <c r="T236" s="90" t="str">
        <f t="shared" si="64"/>
        <v xml:space="preserve"> </v>
      </c>
      <c r="U236" s="90"/>
      <c r="V236" s="90"/>
      <c r="W236" s="90"/>
      <c r="X236" s="90"/>
      <c r="Y236" s="87" t="s">
        <v>74</v>
      </c>
      <c r="Z236" s="76"/>
      <c r="AA236" s="91">
        <f t="shared" si="59"/>
        <v>0</v>
      </c>
      <c r="AB236" s="88" t="str">
        <f t="shared" si="65"/>
        <v xml:space="preserve"> </v>
      </c>
      <c r="AC236" s="91" t="str">
        <f t="shared" si="60"/>
        <v xml:space="preserve"> </v>
      </c>
      <c r="AD236" s="78"/>
      <c r="AE236" s="78"/>
      <c r="AF236" s="78"/>
      <c r="AH236" s="94" t="str">
        <f t="shared" si="61"/>
        <v>≤60</v>
      </c>
      <c r="AI236" s="94">
        <f t="shared" ca="1" si="62"/>
        <v>36</v>
      </c>
      <c r="AJ236" s="95">
        <f t="shared" si="70"/>
        <v>0</v>
      </c>
      <c r="AK236" s="95">
        <f t="shared" si="71"/>
        <v>0</v>
      </c>
      <c r="AL236" s="96">
        <f t="shared" si="66"/>
        <v>0</v>
      </c>
      <c r="AM236" s="96">
        <f t="shared" si="67"/>
        <v>0</v>
      </c>
    </row>
    <row r="237" spans="2:39" s="97" customFormat="1" ht="39.6" x14ac:dyDescent="0.3">
      <c r="B237" s="79">
        <f t="shared" si="68"/>
        <v>234</v>
      </c>
      <c r="C237" s="79"/>
      <c r="D237" s="80" t="s">
        <v>94</v>
      </c>
      <c r="E237" s="80"/>
      <c r="F237" s="81"/>
      <c r="G237" s="82" t="str">
        <f t="shared" si="69"/>
        <v xml:space="preserve">Группа от QF </v>
      </c>
      <c r="H237" s="83"/>
      <c r="I237" s="83"/>
      <c r="J237" s="83"/>
      <c r="K237" s="127"/>
      <c r="L237" s="84"/>
      <c r="M237" s="85"/>
      <c r="N237" s="85"/>
      <c r="O237" s="86"/>
      <c r="P237" s="80"/>
      <c r="Q237" s="87"/>
      <c r="R237" s="88" t="str">
        <f t="shared" si="63"/>
        <v xml:space="preserve"> </v>
      </c>
      <c r="S237" s="89"/>
      <c r="T237" s="90" t="str">
        <f t="shared" si="64"/>
        <v xml:space="preserve"> </v>
      </c>
      <c r="U237" s="90"/>
      <c r="V237" s="90"/>
      <c r="W237" s="90"/>
      <c r="X237" s="90"/>
      <c r="Y237" s="87" t="s">
        <v>74</v>
      </c>
      <c r="Z237" s="76"/>
      <c r="AA237" s="91">
        <f t="shared" si="59"/>
        <v>0</v>
      </c>
      <c r="AB237" s="88" t="str">
        <f t="shared" si="65"/>
        <v xml:space="preserve"> </v>
      </c>
      <c r="AC237" s="91" t="str">
        <f t="shared" si="60"/>
        <v xml:space="preserve"> </v>
      </c>
      <c r="AD237" s="78"/>
      <c r="AE237" s="78"/>
      <c r="AF237" s="78"/>
      <c r="AH237" s="94" t="str">
        <f t="shared" si="61"/>
        <v>≤60</v>
      </c>
      <c r="AI237" s="94">
        <f t="shared" ca="1" si="62"/>
        <v>21</v>
      </c>
      <c r="AJ237" s="95">
        <f t="shared" si="70"/>
        <v>0</v>
      </c>
      <c r="AK237" s="95">
        <f t="shared" si="71"/>
        <v>0</v>
      </c>
      <c r="AL237" s="96">
        <f t="shared" si="66"/>
        <v>0</v>
      </c>
      <c r="AM237" s="96">
        <f t="shared" si="67"/>
        <v>0</v>
      </c>
    </row>
    <row r="238" spans="2:39" s="97" customFormat="1" ht="39.6" x14ac:dyDescent="0.3">
      <c r="B238" s="79">
        <f t="shared" si="68"/>
        <v>235</v>
      </c>
      <c r="C238" s="79"/>
      <c r="D238" s="80" t="s">
        <v>94</v>
      </c>
      <c r="E238" s="80"/>
      <c r="F238" s="81"/>
      <c r="G238" s="82" t="str">
        <f t="shared" si="69"/>
        <v xml:space="preserve">Группа от QF </v>
      </c>
      <c r="H238" s="83"/>
      <c r="I238" s="83"/>
      <c r="J238" s="83"/>
      <c r="K238" s="127"/>
      <c r="L238" s="84"/>
      <c r="M238" s="85"/>
      <c r="N238" s="85"/>
      <c r="O238" s="86"/>
      <c r="P238" s="80"/>
      <c r="Q238" s="87"/>
      <c r="R238" s="88" t="str">
        <f t="shared" si="63"/>
        <v xml:space="preserve"> </v>
      </c>
      <c r="S238" s="89"/>
      <c r="T238" s="90" t="str">
        <f t="shared" si="64"/>
        <v xml:space="preserve"> </v>
      </c>
      <c r="U238" s="90"/>
      <c r="V238" s="90"/>
      <c r="W238" s="90"/>
      <c r="X238" s="90"/>
      <c r="Y238" s="87" t="s">
        <v>74</v>
      </c>
      <c r="Z238" s="76"/>
      <c r="AA238" s="91">
        <f t="shared" si="59"/>
        <v>0</v>
      </c>
      <c r="AB238" s="88" t="str">
        <f t="shared" si="65"/>
        <v xml:space="preserve"> </v>
      </c>
      <c r="AC238" s="91" t="str">
        <f t="shared" si="60"/>
        <v xml:space="preserve"> </v>
      </c>
      <c r="AD238" s="78"/>
      <c r="AE238" s="78"/>
      <c r="AF238" s="78"/>
      <c r="AH238" s="94" t="str">
        <f t="shared" si="61"/>
        <v>≤60</v>
      </c>
      <c r="AI238" s="94">
        <f t="shared" ca="1" si="62"/>
        <v>46</v>
      </c>
      <c r="AJ238" s="95">
        <f t="shared" si="70"/>
        <v>0</v>
      </c>
      <c r="AK238" s="95">
        <f t="shared" si="71"/>
        <v>0</v>
      </c>
      <c r="AL238" s="96">
        <f t="shared" si="66"/>
        <v>0</v>
      </c>
      <c r="AM238" s="96">
        <f t="shared" si="67"/>
        <v>0</v>
      </c>
    </row>
    <row r="239" spans="2:39" s="97" customFormat="1" ht="39.6" x14ac:dyDescent="0.3">
      <c r="B239" s="79">
        <f t="shared" si="68"/>
        <v>236</v>
      </c>
      <c r="C239" s="79"/>
      <c r="D239" s="80" t="s">
        <v>94</v>
      </c>
      <c r="E239" s="80"/>
      <c r="F239" s="81"/>
      <c r="G239" s="82" t="str">
        <f t="shared" si="69"/>
        <v xml:space="preserve">Группа от QF </v>
      </c>
      <c r="H239" s="83"/>
      <c r="I239" s="83"/>
      <c r="J239" s="83"/>
      <c r="K239" s="127"/>
      <c r="L239" s="84"/>
      <c r="M239" s="85"/>
      <c r="N239" s="85"/>
      <c r="O239" s="86"/>
      <c r="P239" s="80"/>
      <c r="Q239" s="87"/>
      <c r="R239" s="88" t="str">
        <f t="shared" si="63"/>
        <v xml:space="preserve"> </v>
      </c>
      <c r="S239" s="89"/>
      <c r="T239" s="90" t="str">
        <f t="shared" si="64"/>
        <v xml:space="preserve"> </v>
      </c>
      <c r="U239" s="90"/>
      <c r="V239" s="90"/>
      <c r="W239" s="90"/>
      <c r="X239" s="90"/>
      <c r="Y239" s="87" t="s">
        <v>74</v>
      </c>
      <c r="Z239" s="76"/>
      <c r="AA239" s="91">
        <f t="shared" si="59"/>
        <v>0</v>
      </c>
      <c r="AB239" s="88" t="str">
        <f t="shared" si="65"/>
        <v xml:space="preserve"> </v>
      </c>
      <c r="AC239" s="91" t="str">
        <f t="shared" si="60"/>
        <v xml:space="preserve"> </v>
      </c>
      <c r="AD239" s="78"/>
      <c r="AE239" s="78"/>
      <c r="AF239" s="78"/>
      <c r="AH239" s="94" t="str">
        <f t="shared" si="61"/>
        <v>≤60</v>
      </c>
      <c r="AI239" s="94">
        <f t="shared" ca="1" si="62"/>
        <v>44</v>
      </c>
      <c r="AJ239" s="95">
        <f t="shared" si="70"/>
        <v>0</v>
      </c>
      <c r="AK239" s="95">
        <f t="shared" si="71"/>
        <v>0</v>
      </c>
      <c r="AL239" s="96">
        <f t="shared" si="66"/>
        <v>0</v>
      </c>
      <c r="AM239" s="96">
        <f t="shared" si="67"/>
        <v>0</v>
      </c>
    </row>
    <row r="240" spans="2:39" s="97" customFormat="1" ht="39.6" x14ac:dyDescent="0.3">
      <c r="B240" s="79">
        <f t="shared" si="68"/>
        <v>237</v>
      </c>
      <c r="C240" s="79"/>
      <c r="D240" s="80" t="s">
        <v>94</v>
      </c>
      <c r="E240" s="80"/>
      <c r="F240" s="81"/>
      <c r="G240" s="82" t="str">
        <f t="shared" si="69"/>
        <v xml:space="preserve">Группа от QF </v>
      </c>
      <c r="H240" s="83"/>
      <c r="I240" s="83"/>
      <c r="J240" s="83"/>
      <c r="K240" s="127"/>
      <c r="L240" s="84"/>
      <c r="M240" s="85"/>
      <c r="N240" s="85"/>
      <c r="O240" s="86"/>
      <c r="P240" s="80"/>
      <c r="Q240" s="87"/>
      <c r="R240" s="88" t="str">
        <f t="shared" si="63"/>
        <v xml:space="preserve"> </v>
      </c>
      <c r="S240" s="89"/>
      <c r="T240" s="90" t="str">
        <f t="shared" si="64"/>
        <v xml:space="preserve"> </v>
      </c>
      <c r="U240" s="90"/>
      <c r="V240" s="90"/>
      <c r="W240" s="90"/>
      <c r="X240" s="90"/>
      <c r="Y240" s="87" t="s">
        <v>74</v>
      </c>
      <c r="Z240" s="76"/>
      <c r="AA240" s="91">
        <f t="shared" si="59"/>
        <v>0</v>
      </c>
      <c r="AB240" s="88" t="str">
        <f t="shared" si="65"/>
        <v xml:space="preserve"> </v>
      </c>
      <c r="AC240" s="91" t="str">
        <f t="shared" si="60"/>
        <v xml:space="preserve"> </v>
      </c>
      <c r="AD240" s="78"/>
      <c r="AE240" s="78"/>
      <c r="AF240" s="78"/>
      <c r="AH240" s="94" t="str">
        <f t="shared" si="61"/>
        <v>≤60</v>
      </c>
      <c r="AI240" s="94">
        <f t="shared" ca="1" si="62"/>
        <v>33</v>
      </c>
      <c r="AJ240" s="95">
        <f t="shared" si="70"/>
        <v>0</v>
      </c>
      <c r="AK240" s="95">
        <f t="shared" si="71"/>
        <v>0</v>
      </c>
      <c r="AL240" s="96">
        <f t="shared" si="66"/>
        <v>0</v>
      </c>
      <c r="AM240" s="96">
        <f t="shared" si="67"/>
        <v>0</v>
      </c>
    </row>
    <row r="241" spans="2:39" s="97" customFormat="1" ht="39.6" x14ac:dyDescent="0.3">
      <c r="B241" s="79">
        <f t="shared" si="68"/>
        <v>238</v>
      </c>
      <c r="C241" s="79"/>
      <c r="D241" s="80" t="s">
        <v>94</v>
      </c>
      <c r="E241" s="80"/>
      <c r="F241" s="81"/>
      <c r="G241" s="82" t="str">
        <f t="shared" si="69"/>
        <v xml:space="preserve">Группа от QF </v>
      </c>
      <c r="H241" s="83"/>
      <c r="I241" s="83"/>
      <c r="J241" s="83"/>
      <c r="K241" s="127"/>
      <c r="L241" s="84"/>
      <c r="M241" s="85"/>
      <c r="N241" s="85"/>
      <c r="O241" s="86"/>
      <c r="P241" s="80"/>
      <c r="Q241" s="87"/>
      <c r="R241" s="88" t="str">
        <f t="shared" si="63"/>
        <v xml:space="preserve"> </v>
      </c>
      <c r="S241" s="89"/>
      <c r="T241" s="90" t="str">
        <f t="shared" si="64"/>
        <v xml:space="preserve"> </v>
      </c>
      <c r="U241" s="90"/>
      <c r="V241" s="90"/>
      <c r="W241" s="90"/>
      <c r="X241" s="90"/>
      <c r="Y241" s="87" t="s">
        <v>74</v>
      </c>
      <c r="Z241" s="76"/>
      <c r="AA241" s="91">
        <f t="shared" si="59"/>
        <v>0</v>
      </c>
      <c r="AB241" s="88" t="str">
        <f t="shared" si="65"/>
        <v xml:space="preserve"> </v>
      </c>
      <c r="AC241" s="91" t="str">
        <f t="shared" si="60"/>
        <v xml:space="preserve"> </v>
      </c>
      <c r="AD241" s="78"/>
      <c r="AE241" s="78"/>
      <c r="AF241" s="78"/>
      <c r="AH241" s="94" t="str">
        <f t="shared" si="61"/>
        <v>≤60</v>
      </c>
      <c r="AI241" s="94">
        <f t="shared" ca="1" si="62"/>
        <v>23</v>
      </c>
      <c r="AJ241" s="95">
        <f t="shared" si="70"/>
        <v>0</v>
      </c>
      <c r="AK241" s="95">
        <f t="shared" si="71"/>
        <v>0</v>
      </c>
      <c r="AL241" s="96">
        <f t="shared" si="66"/>
        <v>0</v>
      </c>
      <c r="AM241" s="96">
        <f t="shared" si="67"/>
        <v>0</v>
      </c>
    </row>
    <row r="242" spans="2:39" s="97" customFormat="1" ht="39.6" x14ac:dyDescent="0.3">
      <c r="B242" s="79">
        <f t="shared" si="68"/>
        <v>239</v>
      </c>
      <c r="C242" s="79"/>
      <c r="D242" s="80" t="s">
        <v>94</v>
      </c>
      <c r="E242" s="80"/>
      <c r="F242" s="81"/>
      <c r="G242" s="82" t="str">
        <f t="shared" si="69"/>
        <v xml:space="preserve">Группа от QF </v>
      </c>
      <c r="H242" s="83"/>
      <c r="I242" s="83"/>
      <c r="J242" s="83"/>
      <c r="K242" s="127"/>
      <c r="L242" s="84"/>
      <c r="M242" s="85"/>
      <c r="N242" s="85"/>
      <c r="O242" s="86"/>
      <c r="P242" s="80"/>
      <c r="Q242" s="87"/>
      <c r="R242" s="88" t="str">
        <f t="shared" si="63"/>
        <v xml:space="preserve"> </v>
      </c>
      <c r="S242" s="89"/>
      <c r="T242" s="90" t="str">
        <f t="shared" si="64"/>
        <v xml:space="preserve"> </v>
      </c>
      <c r="U242" s="90"/>
      <c r="V242" s="90"/>
      <c r="W242" s="90"/>
      <c r="X242" s="90"/>
      <c r="Y242" s="87" t="s">
        <v>74</v>
      </c>
      <c r="Z242" s="76"/>
      <c r="AA242" s="91">
        <f t="shared" si="59"/>
        <v>0</v>
      </c>
      <c r="AB242" s="88" t="str">
        <f t="shared" si="65"/>
        <v xml:space="preserve"> </v>
      </c>
      <c r="AC242" s="91" t="str">
        <f t="shared" si="60"/>
        <v xml:space="preserve"> </v>
      </c>
      <c r="AD242" s="78"/>
      <c r="AE242" s="78"/>
      <c r="AF242" s="78"/>
      <c r="AH242" s="94" t="str">
        <f t="shared" si="61"/>
        <v>≤60</v>
      </c>
      <c r="AI242" s="94">
        <f t="shared" ca="1" si="62"/>
        <v>28</v>
      </c>
      <c r="AJ242" s="95">
        <f t="shared" si="70"/>
        <v>0</v>
      </c>
      <c r="AK242" s="95">
        <f t="shared" si="71"/>
        <v>0</v>
      </c>
      <c r="AL242" s="96">
        <f t="shared" si="66"/>
        <v>0</v>
      </c>
      <c r="AM242" s="96">
        <f t="shared" si="67"/>
        <v>0</v>
      </c>
    </row>
    <row r="243" spans="2:39" s="97" customFormat="1" ht="39.6" x14ac:dyDescent="0.3">
      <c r="B243" s="79">
        <f t="shared" si="68"/>
        <v>240</v>
      </c>
      <c r="C243" s="79"/>
      <c r="D243" s="80" t="s">
        <v>94</v>
      </c>
      <c r="E243" s="80"/>
      <c r="F243" s="81"/>
      <c r="G243" s="82" t="str">
        <f t="shared" si="69"/>
        <v xml:space="preserve">Группа от QF </v>
      </c>
      <c r="H243" s="83"/>
      <c r="I243" s="83"/>
      <c r="J243" s="83"/>
      <c r="K243" s="127"/>
      <c r="L243" s="84"/>
      <c r="M243" s="85"/>
      <c r="N243" s="85"/>
      <c r="O243" s="86"/>
      <c r="P243" s="80"/>
      <c r="Q243" s="87"/>
      <c r="R243" s="88" t="str">
        <f t="shared" si="63"/>
        <v xml:space="preserve"> </v>
      </c>
      <c r="S243" s="89"/>
      <c r="T243" s="90" t="str">
        <f t="shared" si="64"/>
        <v xml:space="preserve"> </v>
      </c>
      <c r="U243" s="90"/>
      <c r="V243" s="90"/>
      <c r="W243" s="90"/>
      <c r="X243" s="90"/>
      <c r="Y243" s="87" t="s">
        <v>74</v>
      </c>
      <c r="Z243" s="76"/>
      <c r="AA243" s="91">
        <f t="shared" si="59"/>
        <v>0</v>
      </c>
      <c r="AB243" s="88" t="str">
        <f t="shared" si="65"/>
        <v xml:space="preserve"> </v>
      </c>
      <c r="AC243" s="91" t="str">
        <f t="shared" si="60"/>
        <v xml:space="preserve"> </v>
      </c>
      <c r="AD243" s="78"/>
      <c r="AE243" s="78"/>
      <c r="AF243" s="78"/>
      <c r="AH243" s="94" t="str">
        <f t="shared" si="61"/>
        <v>≤60</v>
      </c>
      <c r="AI243" s="94">
        <f t="shared" ca="1" si="62"/>
        <v>47</v>
      </c>
      <c r="AJ243" s="95">
        <f t="shared" si="70"/>
        <v>0</v>
      </c>
      <c r="AK243" s="95">
        <f t="shared" si="71"/>
        <v>0</v>
      </c>
      <c r="AL243" s="96">
        <f t="shared" si="66"/>
        <v>0</v>
      </c>
      <c r="AM243" s="96">
        <f t="shared" si="67"/>
        <v>0</v>
      </c>
    </row>
    <row r="244" spans="2:39" s="97" customFormat="1" ht="39.6" x14ac:dyDescent="0.3">
      <c r="B244" s="79">
        <f t="shared" si="68"/>
        <v>241</v>
      </c>
      <c r="C244" s="79"/>
      <c r="D244" s="80" t="s">
        <v>94</v>
      </c>
      <c r="E244" s="80"/>
      <c r="F244" s="81"/>
      <c r="G244" s="82" t="str">
        <f t="shared" si="69"/>
        <v xml:space="preserve">Группа от QF </v>
      </c>
      <c r="H244" s="83"/>
      <c r="I244" s="83"/>
      <c r="J244" s="83"/>
      <c r="K244" s="127"/>
      <c r="L244" s="84"/>
      <c r="M244" s="85"/>
      <c r="N244" s="85"/>
      <c r="O244" s="86"/>
      <c r="P244" s="80"/>
      <c r="Q244" s="87"/>
      <c r="R244" s="88" t="str">
        <f t="shared" si="63"/>
        <v xml:space="preserve"> </v>
      </c>
      <c r="S244" s="89"/>
      <c r="T244" s="90" t="str">
        <f t="shared" si="64"/>
        <v xml:space="preserve"> </v>
      </c>
      <c r="U244" s="90"/>
      <c r="V244" s="90"/>
      <c r="W244" s="90"/>
      <c r="X244" s="90"/>
      <c r="Y244" s="87" t="s">
        <v>74</v>
      </c>
      <c r="Z244" s="76"/>
      <c r="AA244" s="91">
        <f t="shared" si="59"/>
        <v>0</v>
      </c>
      <c r="AB244" s="88" t="str">
        <f t="shared" si="65"/>
        <v xml:space="preserve"> </v>
      </c>
      <c r="AC244" s="91" t="str">
        <f t="shared" si="60"/>
        <v xml:space="preserve"> </v>
      </c>
      <c r="AD244" s="78"/>
      <c r="AE244" s="78"/>
      <c r="AF244" s="78"/>
      <c r="AH244" s="94" t="str">
        <f t="shared" si="61"/>
        <v>≤60</v>
      </c>
      <c r="AI244" s="94">
        <f t="shared" ca="1" si="62"/>
        <v>41</v>
      </c>
      <c r="AJ244" s="95">
        <f t="shared" si="70"/>
        <v>0</v>
      </c>
      <c r="AK244" s="95">
        <f t="shared" si="71"/>
        <v>0</v>
      </c>
      <c r="AL244" s="96">
        <f t="shared" si="66"/>
        <v>0</v>
      </c>
      <c r="AM244" s="96">
        <f t="shared" si="67"/>
        <v>0</v>
      </c>
    </row>
    <row r="245" spans="2:39" s="97" customFormat="1" ht="39.6" x14ac:dyDescent="0.3">
      <c r="B245" s="79">
        <f t="shared" si="68"/>
        <v>242</v>
      </c>
      <c r="C245" s="79"/>
      <c r="D245" s="80" t="s">
        <v>94</v>
      </c>
      <c r="E245" s="80"/>
      <c r="F245" s="81"/>
      <c r="G245" s="82" t="str">
        <f t="shared" si="69"/>
        <v xml:space="preserve">Группа от QF </v>
      </c>
      <c r="H245" s="83"/>
      <c r="I245" s="83"/>
      <c r="J245" s="83"/>
      <c r="K245" s="127"/>
      <c r="L245" s="84"/>
      <c r="M245" s="85"/>
      <c r="N245" s="85"/>
      <c r="O245" s="86"/>
      <c r="P245" s="80"/>
      <c r="Q245" s="87"/>
      <c r="R245" s="88" t="str">
        <f t="shared" si="63"/>
        <v xml:space="preserve"> </v>
      </c>
      <c r="S245" s="89"/>
      <c r="T245" s="90" t="str">
        <f t="shared" si="64"/>
        <v xml:space="preserve"> </v>
      </c>
      <c r="U245" s="90"/>
      <c r="V245" s="90"/>
      <c r="W245" s="90"/>
      <c r="X245" s="90"/>
      <c r="Y245" s="87" t="s">
        <v>74</v>
      </c>
      <c r="Z245" s="76"/>
      <c r="AA245" s="91">
        <f t="shared" si="59"/>
        <v>0</v>
      </c>
      <c r="AB245" s="88" t="str">
        <f t="shared" si="65"/>
        <v xml:space="preserve"> </v>
      </c>
      <c r="AC245" s="91" t="str">
        <f t="shared" si="60"/>
        <v xml:space="preserve"> </v>
      </c>
      <c r="AD245" s="78"/>
      <c r="AE245" s="78"/>
      <c r="AF245" s="78"/>
      <c r="AH245" s="94" t="str">
        <f t="shared" si="61"/>
        <v>≤60</v>
      </c>
      <c r="AI245" s="94">
        <f t="shared" ca="1" si="62"/>
        <v>27</v>
      </c>
      <c r="AJ245" s="95">
        <f t="shared" si="70"/>
        <v>0</v>
      </c>
      <c r="AK245" s="95">
        <f t="shared" si="71"/>
        <v>0</v>
      </c>
      <c r="AL245" s="96">
        <f t="shared" si="66"/>
        <v>0</v>
      </c>
      <c r="AM245" s="96">
        <f t="shared" si="67"/>
        <v>0</v>
      </c>
    </row>
    <row r="246" spans="2:39" s="97" customFormat="1" ht="39.6" x14ac:dyDescent="0.3">
      <c r="B246" s="79">
        <f t="shared" si="68"/>
        <v>243</v>
      </c>
      <c r="C246" s="79"/>
      <c r="D246" s="80" t="s">
        <v>94</v>
      </c>
      <c r="E246" s="80"/>
      <c r="F246" s="81"/>
      <c r="G246" s="82" t="str">
        <f t="shared" si="69"/>
        <v xml:space="preserve">Группа от QF </v>
      </c>
      <c r="H246" s="83"/>
      <c r="I246" s="83"/>
      <c r="J246" s="83"/>
      <c r="K246" s="127"/>
      <c r="L246" s="84"/>
      <c r="M246" s="85"/>
      <c r="N246" s="85"/>
      <c r="O246" s="86"/>
      <c r="P246" s="80"/>
      <c r="Q246" s="87"/>
      <c r="R246" s="88" t="str">
        <f t="shared" si="63"/>
        <v xml:space="preserve"> </v>
      </c>
      <c r="S246" s="89"/>
      <c r="T246" s="90" t="str">
        <f t="shared" si="64"/>
        <v xml:space="preserve"> </v>
      </c>
      <c r="U246" s="90"/>
      <c r="V246" s="90"/>
      <c r="W246" s="90"/>
      <c r="X246" s="90"/>
      <c r="Y246" s="87" t="s">
        <v>74</v>
      </c>
      <c r="Z246" s="76"/>
      <c r="AA246" s="91">
        <f t="shared" si="59"/>
        <v>0</v>
      </c>
      <c r="AB246" s="88" t="str">
        <f t="shared" si="65"/>
        <v xml:space="preserve"> </v>
      </c>
      <c r="AC246" s="91" t="str">
        <f t="shared" si="60"/>
        <v xml:space="preserve"> </v>
      </c>
      <c r="AD246" s="78"/>
      <c r="AE246" s="78"/>
      <c r="AF246" s="78"/>
      <c r="AH246" s="94" t="str">
        <f t="shared" si="61"/>
        <v>≤60</v>
      </c>
      <c r="AI246" s="94">
        <f t="shared" ca="1" si="62"/>
        <v>26</v>
      </c>
      <c r="AJ246" s="95">
        <f t="shared" si="70"/>
        <v>0</v>
      </c>
      <c r="AK246" s="95">
        <f t="shared" si="71"/>
        <v>0</v>
      </c>
      <c r="AL246" s="96">
        <f t="shared" si="66"/>
        <v>0</v>
      </c>
      <c r="AM246" s="96">
        <f t="shared" si="67"/>
        <v>0</v>
      </c>
    </row>
    <row r="247" spans="2:39" s="97" customFormat="1" ht="39.6" x14ac:dyDescent="0.3">
      <c r="B247" s="79">
        <f t="shared" si="68"/>
        <v>244</v>
      </c>
      <c r="C247" s="79"/>
      <c r="D247" s="80" t="s">
        <v>94</v>
      </c>
      <c r="E247" s="80"/>
      <c r="F247" s="81"/>
      <c r="G247" s="82" t="str">
        <f t="shared" si="69"/>
        <v xml:space="preserve">Группа от QF </v>
      </c>
      <c r="H247" s="83"/>
      <c r="I247" s="83"/>
      <c r="J247" s="83"/>
      <c r="K247" s="127"/>
      <c r="L247" s="84"/>
      <c r="M247" s="85"/>
      <c r="N247" s="85"/>
      <c r="O247" s="86"/>
      <c r="P247" s="80"/>
      <c r="Q247" s="87"/>
      <c r="R247" s="88" t="str">
        <f t="shared" si="63"/>
        <v xml:space="preserve"> </v>
      </c>
      <c r="S247" s="89"/>
      <c r="T247" s="90" t="str">
        <f t="shared" si="64"/>
        <v xml:space="preserve"> </v>
      </c>
      <c r="U247" s="90"/>
      <c r="V247" s="90"/>
      <c r="W247" s="90"/>
      <c r="X247" s="90"/>
      <c r="Y247" s="87" t="s">
        <v>74</v>
      </c>
      <c r="Z247" s="76"/>
      <c r="AA247" s="91">
        <f t="shared" si="59"/>
        <v>0</v>
      </c>
      <c r="AB247" s="88" t="str">
        <f t="shared" si="65"/>
        <v xml:space="preserve"> </v>
      </c>
      <c r="AC247" s="91" t="str">
        <f t="shared" si="60"/>
        <v xml:space="preserve"> </v>
      </c>
      <c r="AD247" s="78"/>
      <c r="AE247" s="78"/>
      <c r="AF247" s="78"/>
      <c r="AH247" s="94" t="str">
        <f t="shared" si="61"/>
        <v>≤60</v>
      </c>
      <c r="AI247" s="94">
        <f t="shared" ca="1" si="62"/>
        <v>22</v>
      </c>
      <c r="AJ247" s="95">
        <f t="shared" si="70"/>
        <v>0</v>
      </c>
      <c r="AK247" s="95">
        <f t="shared" si="71"/>
        <v>0</v>
      </c>
      <c r="AL247" s="96">
        <f t="shared" si="66"/>
        <v>0</v>
      </c>
      <c r="AM247" s="96">
        <f t="shared" si="67"/>
        <v>0</v>
      </c>
    </row>
    <row r="248" spans="2:39" s="97" customFormat="1" ht="39.6" x14ac:dyDescent="0.3">
      <c r="B248" s="79">
        <f t="shared" si="68"/>
        <v>245</v>
      </c>
      <c r="C248" s="79"/>
      <c r="D248" s="80" t="s">
        <v>94</v>
      </c>
      <c r="E248" s="80"/>
      <c r="F248" s="81"/>
      <c r="G248" s="82" t="str">
        <f t="shared" si="69"/>
        <v xml:space="preserve">Группа от QF </v>
      </c>
      <c r="H248" s="83"/>
      <c r="I248" s="83"/>
      <c r="J248" s="83"/>
      <c r="K248" s="127"/>
      <c r="L248" s="84"/>
      <c r="M248" s="85"/>
      <c r="N248" s="85"/>
      <c r="O248" s="86"/>
      <c r="P248" s="80"/>
      <c r="Q248" s="87"/>
      <c r="R248" s="88" t="str">
        <f t="shared" si="63"/>
        <v xml:space="preserve"> </v>
      </c>
      <c r="S248" s="89"/>
      <c r="T248" s="90" t="str">
        <f t="shared" si="64"/>
        <v xml:space="preserve"> </v>
      </c>
      <c r="U248" s="90"/>
      <c r="V248" s="90"/>
      <c r="W248" s="90"/>
      <c r="X248" s="90"/>
      <c r="Y248" s="87" t="s">
        <v>74</v>
      </c>
      <c r="Z248" s="76"/>
      <c r="AA248" s="91">
        <f t="shared" si="59"/>
        <v>0</v>
      </c>
      <c r="AB248" s="88" t="str">
        <f t="shared" si="65"/>
        <v xml:space="preserve"> </v>
      </c>
      <c r="AC248" s="91" t="str">
        <f t="shared" si="60"/>
        <v xml:space="preserve"> </v>
      </c>
      <c r="AD248" s="78"/>
      <c r="AE248" s="78"/>
      <c r="AF248" s="78"/>
      <c r="AH248" s="94" t="str">
        <f t="shared" si="61"/>
        <v>≤60</v>
      </c>
      <c r="AI248" s="94">
        <f t="shared" ca="1" si="62"/>
        <v>41</v>
      </c>
      <c r="AJ248" s="95">
        <f t="shared" si="70"/>
        <v>0</v>
      </c>
      <c r="AK248" s="95">
        <f t="shared" si="71"/>
        <v>0</v>
      </c>
      <c r="AL248" s="96">
        <f t="shared" si="66"/>
        <v>0</v>
      </c>
      <c r="AM248" s="96">
        <f t="shared" si="67"/>
        <v>0</v>
      </c>
    </row>
    <row r="249" spans="2:39" s="97" customFormat="1" ht="39.6" x14ac:dyDescent="0.3">
      <c r="B249" s="79">
        <f t="shared" si="68"/>
        <v>246</v>
      </c>
      <c r="C249" s="79"/>
      <c r="D249" s="80" t="s">
        <v>94</v>
      </c>
      <c r="E249" s="80"/>
      <c r="F249" s="81"/>
      <c r="G249" s="82" t="str">
        <f t="shared" si="69"/>
        <v xml:space="preserve">Группа от QF </v>
      </c>
      <c r="H249" s="83"/>
      <c r="I249" s="83"/>
      <c r="J249" s="83"/>
      <c r="K249" s="127"/>
      <c r="L249" s="84"/>
      <c r="M249" s="85"/>
      <c r="N249" s="85"/>
      <c r="O249" s="86"/>
      <c r="P249" s="80"/>
      <c r="Q249" s="87"/>
      <c r="R249" s="88" t="str">
        <f t="shared" si="63"/>
        <v xml:space="preserve"> </v>
      </c>
      <c r="S249" s="89"/>
      <c r="T249" s="90" t="str">
        <f t="shared" si="64"/>
        <v xml:space="preserve"> </v>
      </c>
      <c r="U249" s="90"/>
      <c r="V249" s="90"/>
      <c r="W249" s="90"/>
      <c r="X249" s="90"/>
      <c r="Y249" s="87" t="s">
        <v>74</v>
      </c>
      <c r="Z249" s="76"/>
      <c r="AA249" s="91">
        <f t="shared" si="59"/>
        <v>0</v>
      </c>
      <c r="AB249" s="88" t="str">
        <f t="shared" si="65"/>
        <v xml:space="preserve"> </v>
      </c>
      <c r="AC249" s="91" t="str">
        <f t="shared" si="60"/>
        <v xml:space="preserve"> </v>
      </c>
      <c r="AD249" s="78"/>
      <c r="AE249" s="78"/>
      <c r="AF249" s="78"/>
      <c r="AH249" s="94" t="str">
        <f t="shared" si="61"/>
        <v>≤60</v>
      </c>
      <c r="AI249" s="94">
        <f t="shared" ca="1" si="62"/>
        <v>20</v>
      </c>
      <c r="AJ249" s="95">
        <f t="shared" si="70"/>
        <v>0</v>
      </c>
      <c r="AK249" s="95">
        <f t="shared" si="71"/>
        <v>0</v>
      </c>
      <c r="AL249" s="96">
        <f t="shared" si="66"/>
        <v>0</v>
      </c>
      <c r="AM249" s="96">
        <f t="shared" si="67"/>
        <v>0</v>
      </c>
    </row>
    <row r="250" spans="2:39" s="97" customFormat="1" ht="39.6" x14ac:dyDescent="0.3">
      <c r="B250" s="79">
        <f t="shared" si="68"/>
        <v>247</v>
      </c>
      <c r="C250" s="79"/>
      <c r="D250" s="80" t="s">
        <v>94</v>
      </c>
      <c r="E250" s="80"/>
      <c r="F250" s="81"/>
      <c r="G250" s="82" t="str">
        <f t="shared" si="69"/>
        <v xml:space="preserve">Группа от QF </v>
      </c>
      <c r="H250" s="83"/>
      <c r="I250" s="83"/>
      <c r="J250" s="83"/>
      <c r="K250" s="127"/>
      <c r="L250" s="84"/>
      <c r="M250" s="85"/>
      <c r="N250" s="85"/>
      <c r="O250" s="86"/>
      <c r="P250" s="80"/>
      <c r="Q250" s="87"/>
      <c r="R250" s="88" t="str">
        <f t="shared" si="63"/>
        <v xml:space="preserve"> </v>
      </c>
      <c r="S250" s="89"/>
      <c r="T250" s="90" t="str">
        <f t="shared" si="64"/>
        <v xml:space="preserve"> </v>
      </c>
      <c r="U250" s="90"/>
      <c r="V250" s="90"/>
      <c r="W250" s="90"/>
      <c r="X250" s="90"/>
      <c r="Y250" s="87" t="s">
        <v>74</v>
      </c>
      <c r="Z250" s="76"/>
      <c r="AA250" s="91">
        <f t="shared" si="59"/>
        <v>0</v>
      </c>
      <c r="AB250" s="88" t="str">
        <f t="shared" si="65"/>
        <v xml:space="preserve"> </v>
      </c>
      <c r="AC250" s="91" t="str">
        <f t="shared" si="60"/>
        <v xml:space="preserve"> </v>
      </c>
      <c r="AD250" s="78"/>
      <c r="AE250" s="78"/>
      <c r="AF250" s="78"/>
      <c r="AH250" s="94" t="str">
        <f t="shared" si="61"/>
        <v>≤60</v>
      </c>
      <c r="AI250" s="94">
        <f t="shared" ca="1" si="62"/>
        <v>35</v>
      </c>
      <c r="AJ250" s="95">
        <f t="shared" si="70"/>
        <v>0</v>
      </c>
      <c r="AK250" s="95">
        <f t="shared" si="71"/>
        <v>0</v>
      </c>
      <c r="AL250" s="96">
        <f t="shared" si="66"/>
        <v>0</v>
      </c>
      <c r="AM250" s="96">
        <f t="shared" si="67"/>
        <v>0</v>
      </c>
    </row>
    <row r="251" spans="2:39" s="97" customFormat="1" ht="39.6" x14ac:dyDescent="0.3">
      <c r="B251" s="79">
        <f t="shared" si="68"/>
        <v>248</v>
      </c>
      <c r="C251" s="79"/>
      <c r="D251" s="80" t="s">
        <v>94</v>
      </c>
      <c r="E251" s="80"/>
      <c r="F251" s="81"/>
      <c r="G251" s="82" t="str">
        <f t="shared" si="69"/>
        <v xml:space="preserve">Группа от QF </v>
      </c>
      <c r="H251" s="83"/>
      <c r="I251" s="83"/>
      <c r="J251" s="83"/>
      <c r="K251" s="127"/>
      <c r="L251" s="84"/>
      <c r="M251" s="85"/>
      <c r="N251" s="85"/>
      <c r="O251" s="86"/>
      <c r="P251" s="80"/>
      <c r="Q251" s="87"/>
      <c r="R251" s="88" t="str">
        <f t="shared" si="63"/>
        <v xml:space="preserve"> </v>
      </c>
      <c r="S251" s="89"/>
      <c r="T251" s="90" t="str">
        <f t="shared" si="64"/>
        <v xml:space="preserve"> </v>
      </c>
      <c r="U251" s="90"/>
      <c r="V251" s="90"/>
      <c r="W251" s="90"/>
      <c r="X251" s="90"/>
      <c r="Y251" s="87" t="s">
        <v>74</v>
      </c>
      <c r="Z251" s="76"/>
      <c r="AA251" s="91">
        <f t="shared" si="59"/>
        <v>0</v>
      </c>
      <c r="AB251" s="88" t="str">
        <f t="shared" si="65"/>
        <v xml:space="preserve"> </v>
      </c>
      <c r="AC251" s="91" t="str">
        <f t="shared" si="60"/>
        <v xml:space="preserve"> </v>
      </c>
      <c r="AD251" s="78"/>
      <c r="AE251" s="78"/>
      <c r="AF251" s="78"/>
      <c r="AH251" s="94" t="str">
        <f t="shared" si="61"/>
        <v>≤60</v>
      </c>
      <c r="AI251" s="94">
        <f t="shared" ca="1" si="62"/>
        <v>40</v>
      </c>
      <c r="AJ251" s="95">
        <f t="shared" si="70"/>
        <v>0</v>
      </c>
      <c r="AK251" s="95">
        <f t="shared" si="71"/>
        <v>0</v>
      </c>
      <c r="AL251" s="96">
        <f t="shared" si="66"/>
        <v>0</v>
      </c>
      <c r="AM251" s="96">
        <f t="shared" si="67"/>
        <v>0</v>
      </c>
    </row>
    <row r="252" spans="2:39" s="97" customFormat="1" ht="39.6" x14ac:dyDescent="0.3">
      <c r="B252" s="79">
        <f t="shared" si="68"/>
        <v>249</v>
      </c>
      <c r="C252" s="79"/>
      <c r="D252" s="80" t="s">
        <v>94</v>
      </c>
      <c r="E252" s="80"/>
      <c r="F252" s="81"/>
      <c r="G252" s="82" t="str">
        <f t="shared" si="69"/>
        <v xml:space="preserve">Группа от QF </v>
      </c>
      <c r="H252" s="83"/>
      <c r="I252" s="83"/>
      <c r="J252" s="83"/>
      <c r="K252" s="127"/>
      <c r="L252" s="84"/>
      <c r="M252" s="85"/>
      <c r="N252" s="85"/>
      <c r="O252" s="86"/>
      <c r="P252" s="80"/>
      <c r="Q252" s="87"/>
      <c r="R252" s="88" t="str">
        <f t="shared" si="63"/>
        <v xml:space="preserve"> </v>
      </c>
      <c r="S252" s="89"/>
      <c r="T252" s="90" t="str">
        <f t="shared" si="64"/>
        <v xml:space="preserve"> </v>
      </c>
      <c r="U252" s="90"/>
      <c r="V252" s="90"/>
      <c r="W252" s="90"/>
      <c r="X252" s="90"/>
      <c r="Y252" s="87" t="s">
        <v>74</v>
      </c>
      <c r="Z252" s="76"/>
      <c r="AA252" s="91">
        <f t="shared" si="59"/>
        <v>0</v>
      </c>
      <c r="AB252" s="88" t="str">
        <f t="shared" si="65"/>
        <v xml:space="preserve"> </v>
      </c>
      <c r="AC252" s="91" t="str">
        <f t="shared" si="60"/>
        <v xml:space="preserve"> </v>
      </c>
      <c r="AD252" s="78"/>
      <c r="AE252" s="78"/>
      <c r="AF252" s="78"/>
      <c r="AH252" s="94" t="str">
        <f t="shared" si="61"/>
        <v>≤60</v>
      </c>
      <c r="AI252" s="94">
        <f t="shared" ca="1" si="62"/>
        <v>29</v>
      </c>
      <c r="AJ252" s="95">
        <f t="shared" si="70"/>
        <v>0</v>
      </c>
      <c r="AK252" s="95">
        <f t="shared" si="71"/>
        <v>0</v>
      </c>
      <c r="AL252" s="96">
        <f t="shared" si="66"/>
        <v>0</v>
      </c>
      <c r="AM252" s="96">
        <f t="shared" si="67"/>
        <v>0</v>
      </c>
    </row>
    <row r="253" spans="2:39" s="97" customFormat="1" ht="39.6" x14ac:dyDescent="0.3">
      <c r="B253" s="79">
        <f t="shared" si="68"/>
        <v>250</v>
      </c>
      <c r="C253" s="79"/>
      <c r="D253" s="80" t="s">
        <v>94</v>
      </c>
      <c r="E253" s="80"/>
      <c r="F253" s="81"/>
      <c r="G253" s="82" t="str">
        <f t="shared" si="69"/>
        <v xml:space="preserve">Группа от QF </v>
      </c>
      <c r="H253" s="83"/>
      <c r="I253" s="83"/>
      <c r="J253" s="83"/>
      <c r="K253" s="127"/>
      <c r="L253" s="84"/>
      <c r="M253" s="85"/>
      <c r="N253" s="85"/>
      <c r="O253" s="86"/>
      <c r="P253" s="80"/>
      <c r="Q253" s="87"/>
      <c r="R253" s="88" t="str">
        <f t="shared" si="63"/>
        <v xml:space="preserve"> </v>
      </c>
      <c r="S253" s="89"/>
      <c r="T253" s="90" t="str">
        <f t="shared" si="64"/>
        <v xml:space="preserve"> </v>
      </c>
      <c r="U253" s="90"/>
      <c r="V253" s="90"/>
      <c r="W253" s="90"/>
      <c r="X253" s="90"/>
      <c r="Y253" s="87" t="s">
        <v>74</v>
      </c>
      <c r="Z253" s="76"/>
      <c r="AA253" s="91">
        <f t="shared" si="59"/>
        <v>0</v>
      </c>
      <c r="AB253" s="88" t="str">
        <f t="shared" si="65"/>
        <v xml:space="preserve"> </v>
      </c>
      <c r="AC253" s="91" t="str">
        <f t="shared" si="60"/>
        <v xml:space="preserve"> </v>
      </c>
      <c r="AD253" s="78"/>
      <c r="AE253" s="78"/>
      <c r="AF253" s="78"/>
      <c r="AH253" s="94" t="str">
        <f t="shared" si="61"/>
        <v>≤60</v>
      </c>
      <c r="AI253" s="94">
        <f t="shared" ca="1" si="62"/>
        <v>48</v>
      </c>
      <c r="AJ253" s="95">
        <f t="shared" si="70"/>
        <v>0</v>
      </c>
      <c r="AK253" s="95">
        <f t="shared" si="71"/>
        <v>0</v>
      </c>
      <c r="AL253" s="96">
        <f t="shared" si="66"/>
        <v>0</v>
      </c>
      <c r="AM253" s="96">
        <f t="shared" si="67"/>
        <v>0</v>
      </c>
    </row>
    <row r="254" spans="2:39" s="97" customFormat="1" ht="39.6" x14ac:dyDescent="0.3">
      <c r="B254" s="79">
        <f t="shared" si="68"/>
        <v>251</v>
      </c>
      <c r="C254" s="79"/>
      <c r="D254" s="80" t="s">
        <v>94</v>
      </c>
      <c r="E254" s="80"/>
      <c r="F254" s="81"/>
      <c r="G254" s="82" t="str">
        <f t="shared" si="69"/>
        <v xml:space="preserve">Группа от QF </v>
      </c>
      <c r="H254" s="83"/>
      <c r="I254" s="83"/>
      <c r="J254" s="83"/>
      <c r="K254" s="127"/>
      <c r="L254" s="84"/>
      <c r="M254" s="85"/>
      <c r="N254" s="85"/>
      <c r="O254" s="86"/>
      <c r="P254" s="80"/>
      <c r="Q254" s="87"/>
      <c r="R254" s="88" t="str">
        <f t="shared" si="63"/>
        <v xml:space="preserve"> </v>
      </c>
      <c r="S254" s="89"/>
      <c r="T254" s="90" t="str">
        <f t="shared" si="64"/>
        <v xml:space="preserve"> </v>
      </c>
      <c r="U254" s="90"/>
      <c r="V254" s="90"/>
      <c r="W254" s="90"/>
      <c r="X254" s="90"/>
      <c r="Y254" s="87" t="s">
        <v>74</v>
      </c>
      <c r="Z254" s="76"/>
      <c r="AA254" s="91">
        <f t="shared" si="59"/>
        <v>0</v>
      </c>
      <c r="AB254" s="88" t="str">
        <f t="shared" si="65"/>
        <v xml:space="preserve"> </v>
      </c>
      <c r="AC254" s="91" t="str">
        <f t="shared" si="60"/>
        <v xml:space="preserve"> </v>
      </c>
      <c r="AD254" s="78"/>
      <c r="AE254" s="78"/>
      <c r="AF254" s="78"/>
      <c r="AH254" s="94" t="str">
        <f t="shared" si="61"/>
        <v>≤60</v>
      </c>
      <c r="AI254" s="94">
        <f t="shared" ca="1" si="62"/>
        <v>33</v>
      </c>
      <c r="AJ254" s="95">
        <f t="shared" si="70"/>
        <v>0</v>
      </c>
      <c r="AK254" s="95">
        <f t="shared" si="71"/>
        <v>0</v>
      </c>
      <c r="AL254" s="96">
        <f t="shared" si="66"/>
        <v>0</v>
      </c>
      <c r="AM254" s="96">
        <f t="shared" si="67"/>
        <v>0</v>
      </c>
    </row>
    <row r="255" spans="2:39" s="97" customFormat="1" ht="39.6" x14ac:dyDescent="0.3">
      <c r="B255" s="79">
        <f t="shared" si="68"/>
        <v>252</v>
      </c>
      <c r="C255" s="79"/>
      <c r="D255" s="80" t="s">
        <v>94</v>
      </c>
      <c r="E255" s="80"/>
      <c r="F255" s="81"/>
      <c r="G255" s="82" t="str">
        <f t="shared" si="69"/>
        <v xml:space="preserve">Группа от QF </v>
      </c>
      <c r="H255" s="83"/>
      <c r="I255" s="83"/>
      <c r="J255" s="83"/>
      <c r="K255" s="127"/>
      <c r="L255" s="84"/>
      <c r="M255" s="85"/>
      <c r="N255" s="85"/>
      <c r="O255" s="86"/>
      <c r="P255" s="80"/>
      <c r="Q255" s="87"/>
      <c r="R255" s="88" t="str">
        <f t="shared" si="63"/>
        <v xml:space="preserve"> </v>
      </c>
      <c r="S255" s="89"/>
      <c r="T255" s="90" t="str">
        <f t="shared" si="64"/>
        <v xml:space="preserve"> </v>
      </c>
      <c r="U255" s="90"/>
      <c r="V255" s="90"/>
      <c r="W255" s="90"/>
      <c r="X255" s="90"/>
      <c r="Y255" s="87" t="s">
        <v>74</v>
      </c>
      <c r="Z255" s="76"/>
      <c r="AA255" s="91">
        <f t="shared" si="59"/>
        <v>0</v>
      </c>
      <c r="AB255" s="88" t="str">
        <f t="shared" si="65"/>
        <v xml:space="preserve"> </v>
      </c>
      <c r="AC255" s="91" t="str">
        <f t="shared" si="60"/>
        <v xml:space="preserve"> </v>
      </c>
      <c r="AD255" s="78"/>
      <c r="AE255" s="78"/>
      <c r="AF255" s="78"/>
      <c r="AH255" s="94" t="str">
        <f t="shared" si="61"/>
        <v>≤60</v>
      </c>
      <c r="AI255" s="94">
        <f t="shared" ca="1" si="62"/>
        <v>36</v>
      </c>
      <c r="AJ255" s="95">
        <f t="shared" si="70"/>
        <v>0</v>
      </c>
      <c r="AK255" s="95">
        <f t="shared" si="71"/>
        <v>0</v>
      </c>
      <c r="AL255" s="96">
        <f t="shared" si="66"/>
        <v>0</v>
      </c>
      <c r="AM255" s="96">
        <f t="shared" si="67"/>
        <v>0</v>
      </c>
    </row>
    <row r="256" spans="2:39" s="97" customFormat="1" ht="39.6" x14ac:dyDescent="0.3">
      <c r="B256" s="79">
        <f t="shared" si="68"/>
        <v>253</v>
      </c>
      <c r="C256" s="79"/>
      <c r="D256" s="80" t="s">
        <v>94</v>
      </c>
      <c r="E256" s="80"/>
      <c r="F256" s="81"/>
      <c r="G256" s="82" t="str">
        <f t="shared" si="69"/>
        <v xml:space="preserve">Группа от QF </v>
      </c>
      <c r="H256" s="83"/>
      <c r="I256" s="83"/>
      <c r="J256" s="83"/>
      <c r="K256" s="127"/>
      <c r="L256" s="84"/>
      <c r="M256" s="85"/>
      <c r="N256" s="85"/>
      <c r="O256" s="86"/>
      <c r="P256" s="80"/>
      <c r="Q256" s="87"/>
      <c r="R256" s="88" t="str">
        <f t="shared" si="63"/>
        <v xml:space="preserve"> </v>
      </c>
      <c r="S256" s="89"/>
      <c r="T256" s="90" t="str">
        <f t="shared" si="64"/>
        <v xml:space="preserve"> </v>
      </c>
      <c r="U256" s="90"/>
      <c r="V256" s="90"/>
      <c r="W256" s="90"/>
      <c r="X256" s="90"/>
      <c r="Y256" s="87" t="s">
        <v>74</v>
      </c>
      <c r="Z256" s="76"/>
      <c r="AA256" s="91">
        <f t="shared" si="59"/>
        <v>0</v>
      </c>
      <c r="AB256" s="88" t="str">
        <f t="shared" si="65"/>
        <v xml:space="preserve"> </v>
      </c>
      <c r="AC256" s="91" t="str">
        <f t="shared" si="60"/>
        <v xml:space="preserve"> </v>
      </c>
      <c r="AD256" s="78"/>
      <c r="AE256" s="78"/>
      <c r="AF256" s="78"/>
      <c r="AH256" s="94" t="str">
        <f t="shared" si="61"/>
        <v>≤60</v>
      </c>
      <c r="AI256" s="94">
        <f t="shared" ca="1" si="62"/>
        <v>25</v>
      </c>
      <c r="AJ256" s="95">
        <f t="shared" si="70"/>
        <v>0</v>
      </c>
      <c r="AK256" s="95">
        <f t="shared" si="71"/>
        <v>0</v>
      </c>
      <c r="AL256" s="96">
        <f t="shared" si="66"/>
        <v>0</v>
      </c>
      <c r="AM256" s="96">
        <f t="shared" si="67"/>
        <v>0</v>
      </c>
    </row>
    <row r="257" spans="2:39" s="97" customFormat="1" ht="39.6" x14ac:dyDescent="0.3">
      <c r="B257" s="79">
        <f t="shared" si="68"/>
        <v>254</v>
      </c>
      <c r="C257" s="79"/>
      <c r="D257" s="80" t="s">
        <v>94</v>
      </c>
      <c r="E257" s="80"/>
      <c r="F257" s="81"/>
      <c r="G257" s="82" t="str">
        <f t="shared" si="69"/>
        <v xml:space="preserve">Группа от QF </v>
      </c>
      <c r="H257" s="83"/>
      <c r="I257" s="83"/>
      <c r="J257" s="83"/>
      <c r="K257" s="127"/>
      <c r="L257" s="84"/>
      <c r="M257" s="85"/>
      <c r="N257" s="85"/>
      <c r="O257" s="86"/>
      <c r="P257" s="80"/>
      <c r="Q257" s="87"/>
      <c r="R257" s="88" t="str">
        <f t="shared" si="63"/>
        <v xml:space="preserve"> </v>
      </c>
      <c r="S257" s="89"/>
      <c r="T257" s="90" t="str">
        <f t="shared" si="64"/>
        <v xml:space="preserve"> </v>
      </c>
      <c r="U257" s="90"/>
      <c r="V257" s="90"/>
      <c r="W257" s="90"/>
      <c r="X257" s="90"/>
      <c r="Y257" s="87" t="s">
        <v>74</v>
      </c>
      <c r="Z257" s="76"/>
      <c r="AA257" s="91">
        <f t="shared" si="59"/>
        <v>0</v>
      </c>
      <c r="AB257" s="88" t="str">
        <f t="shared" si="65"/>
        <v xml:space="preserve"> </v>
      </c>
      <c r="AC257" s="91" t="str">
        <f t="shared" si="60"/>
        <v xml:space="preserve"> </v>
      </c>
      <c r="AD257" s="78"/>
      <c r="AE257" s="78"/>
      <c r="AF257" s="78"/>
      <c r="AH257" s="94" t="str">
        <f t="shared" si="61"/>
        <v>≤60</v>
      </c>
      <c r="AI257" s="94">
        <f t="shared" ca="1" si="62"/>
        <v>22</v>
      </c>
      <c r="AJ257" s="95">
        <f t="shared" si="70"/>
        <v>0</v>
      </c>
      <c r="AK257" s="95">
        <f t="shared" si="71"/>
        <v>0</v>
      </c>
      <c r="AL257" s="96">
        <f t="shared" si="66"/>
        <v>0</v>
      </c>
      <c r="AM257" s="96">
        <f t="shared" si="67"/>
        <v>0</v>
      </c>
    </row>
    <row r="258" spans="2:39" s="97" customFormat="1" ht="39.6" x14ac:dyDescent="0.3">
      <c r="B258" s="79">
        <f t="shared" si="68"/>
        <v>255</v>
      </c>
      <c r="C258" s="79"/>
      <c r="D258" s="80" t="s">
        <v>94</v>
      </c>
      <c r="E258" s="80"/>
      <c r="F258" s="81"/>
      <c r="G258" s="82" t="str">
        <f t="shared" si="69"/>
        <v xml:space="preserve">Группа от QF </v>
      </c>
      <c r="H258" s="83"/>
      <c r="I258" s="83"/>
      <c r="J258" s="83"/>
      <c r="K258" s="127"/>
      <c r="L258" s="84"/>
      <c r="M258" s="85"/>
      <c r="N258" s="85"/>
      <c r="O258" s="86"/>
      <c r="P258" s="80"/>
      <c r="Q258" s="87"/>
      <c r="R258" s="88" t="str">
        <f t="shared" si="63"/>
        <v xml:space="preserve"> </v>
      </c>
      <c r="S258" s="89"/>
      <c r="T258" s="90" t="str">
        <f t="shared" si="64"/>
        <v xml:space="preserve"> </v>
      </c>
      <c r="U258" s="90"/>
      <c r="V258" s="90"/>
      <c r="W258" s="90"/>
      <c r="X258" s="90"/>
      <c r="Y258" s="87" t="s">
        <v>74</v>
      </c>
      <c r="Z258" s="76"/>
      <c r="AA258" s="91">
        <f t="shared" si="59"/>
        <v>0</v>
      </c>
      <c r="AB258" s="88" t="str">
        <f t="shared" si="65"/>
        <v xml:space="preserve"> </v>
      </c>
      <c r="AC258" s="91" t="str">
        <f t="shared" si="60"/>
        <v xml:space="preserve"> </v>
      </c>
      <c r="AD258" s="78"/>
      <c r="AE258" s="78"/>
      <c r="AF258" s="78"/>
      <c r="AH258" s="94" t="str">
        <f t="shared" si="61"/>
        <v>≤60</v>
      </c>
      <c r="AI258" s="94">
        <f t="shared" ca="1" si="62"/>
        <v>25</v>
      </c>
      <c r="AJ258" s="95">
        <f t="shared" si="70"/>
        <v>0</v>
      </c>
      <c r="AK258" s="95">
        <f t="shared" si="71"/>
        <v>0</v>
      </c>
      <c r="AL258" s="96">
        <f t="shared" si="66"/>
        <v>0</v>
      </c>
      <c r="AM258" s="96">
        <f t="shared" si="67"/>
        <v>0</v>
      </c>
    </row>
    <row r="259" spans="2:39" s="97" customFormat="1" ht="39.6" x14ac:dyDescent="0.3">
      <c r="B259" s="79">
        <f t="shared" si="68"/>
        <v>256</v>
      </c>
      <c r="C259" s="79"/>
      <c r="D259" s="80" t="s">
        <v>94</v>
      </c>
      <c r="E259" s="80"/>
      <c r="F259" s="81"/>
      <c r="G259" s="82" t="str">
        <f t="shared" si="69"/>
        <v xml:space="preserve">Группа от QF </v>
      </c>
      <c r="H259" s="83"/>
      <c r="I259" s="83"/>
      <c r="J259" s="83"/>
      <c r="K259" s="127"/>
      <c r="L259" s="84"/>
      <c r="M259" s="85"/>
      <c r="N259" s="85"/>
      <c r="O259" s="86"/>
      <c r="P259" s="80"/>
      <c r="Q259" s="87"/>
      <c r="R259" s="88" t="str">
        <f t="shared" si="63"/>
        <v xml:space="preserve"> </v>
      </c>
      <c r="S259" s="89"/>
      <c r="T259" s="90" t="str">
        <f t="shared" si="64"/>
        <v xml:space="preserve"> </v>
      </c>
      <c r="U259" s="90"/>
      <c r="V259" s="90"/>
      <c r="W259" s="90"/>
      <c r="X259" s="90"/>
      <c r="Y259" s="87" t="s">
        <v>74</v>
      </c>
      <c r="Z259" s="76"/>
      <c r="AA259" s="91">
        <f t="shared" ref="AA259:AA322" si="72">IF(S259=$AD$1,K259*3,IF(S259=$AE$1,K259*5,IF(S259=$AF$1,K259*8,IF(S259=$AG$1,K259*12*0.75,0))))</f>
        <v>0</v>
      </c>
      <c r="AB259" s="88" t="str">
        <f t="shared" si="65"/>
        <v xml:space="preserve"> </v>
      </c>
      <c r="AC259" s="91" t="str">
        <f t="shared" ref="AC259:AC322" si="73">IF(S259=$AD$1,K259*5,IF(S259=$AE$1,K259*10,IF(S259=$AF$1,K259*10,IF(S259=$AG$1,K259*12," "))))</f>
        <v xml:space="preserve"> </v>
      </c>
      <c r="AD259" s="78"/>
      <c r="AE259" s="78"/>
      <c r="AF259" s="78"/>
      <c r="AH259" s="94" t="str">
        <f t="shared" ref="AH259:AH322" si="74">IF(K259&gt;63,"≤120","≤60")</f>
        <v>≤60</v>
      </c>
      <c r="AI259" s="94">
        <f t="shared" ref="AI259:AI322" ca="1" si="75">IF(K259&lt;63,RANDBETWEEN(20,50),RANDBETWEEN(60,110))</f>
        <v>49</v>
      </c>
      <c r="AJ259" s="95">
        <f t="shared" si="70"/>
        <v>0</v>
      </c>
      <c r="AK259" s="95">
        <f t="shared" si="71"/>
        <v>0</v>
      </c>
      <c r="AL259" s="96">
        <f t="shared" si="66"/>
        <v>0</v>
      </c>
      <c r="AM259" s="96">
        <f t="shared" si="67"/>
        <v>0</v>
      </c>
    </row>
    <row r="260" spans="2:39" s="97" customFormat="1" ht="39.6" x14ac:dyDescent="0.3">
      <c r="B260" s="79">
        <f t="shared" si="68"/>
        <v>257</v>
      </c>
      <c r="C260" s="79"/>
      <c r="D260" s="80" t="s">
        <v>94</v>
      </c>
      <c r="E260" s="80"/>
      <c r="F260" s="81"/>
      <c r="G260" s="82" t="str">
        <f t="shared" si="69"/>
        <v xml:space="preserve">Группа от QF </v>
      </c>
      <c r="H260" s="83"/>
      <c r="I260" s="83"/>
      <c r="J260" s="83"/>
      <c r="K260" s="127"/>
      <c r="L260" s="84"/>
      <c r="M260" s="85"/>
      <c r="N260" s="85"/>
      <c r="O260" s="86"/>
      <c r="P260" s="80"/>
      <c r="Q260" s="87"/>
      <c r="R260" s="88" t="str">
        <f t="shared" ref="R260:R323" si="76">IF(AA260=0," ","-")</f>
        <v xml:space="preserve"> </v>
      </c>
      <c r="S260" s="89"/>
      <c r="T260" s="90" t="str">
        <f t="shared" ref="T260:T323" si="77">IF(AA260=0," ","-")</f>
        <v xml:space="preserve"> </v>
      </c>
      <c r="U260" s="90"/>
      <c r="V260" s="90"/>
      <c r="W260" s="90"/>
      <c r="X260" s="90"/>
      <c r="Y260" s="87" t="s">
        <v>74</v>
      </c>
      <c r="Z260" s="76"/>
      <c r="AA260" s="91">
        <f t="shared" si="72"/>
        <v>0</v>
      </c>
      <c r="AB260" s="88" t="str">
        <f t="shared" ref="AB260:AB323" si="78">IF(AA260=0," ","-")</f>
        <v xml:space="preserve"> </v>
      </c>
      <c r="AC260" s="91" t="str">
        <f t="shared" si="73"/>
        <v xml:space="preserve"> </v>
      </c>
      <c r="AD260" s="78"/>
      <c r="AE260" s="78"/>
      <c r="AF260" s="78"/>
      <c r="AH260" s="94" t="str">
        <f t="shared" si="74"/>
        <v>≤60</v>
      </c>
      <c r="AI260" s="94">
        <f t="shared" ca="1" si="75"/>
        <v>42</v>
      </c>
      <c r="AJ260" s="95">
        <f t="shared" si="70"/>
        <v>0</v>
      </c>
      <c r="AK260" s="95">
        <f t="shared" si="71"/>
        <v>0</v>
      </c>
      <c r="AL260" s="96">
        <f t="shared" ref="AL260:AL323" si="79">ROUND(K260*1.13,0)</f>
        <v>0</v>
      </c>
      <c r="AM260" s="96">
        <f t="shared" ref="AM260:AM323" si="80">ROUND(K260*1.45,0)</f>
        <v>0</v>
      </c>
    </row>
    <row r="261" spans="2:39" s="97" customFormat="1" ht="39.6" x14ac:dyDescent="0.3">
      <c r="B261" s="79">
        <f t="shared" si="68"/>
        <v>258</v>
      </c>
      <c r="C261" s="79"/>
      <c r="D261" s="80" t="s">
        <v>94</v>
      </c>
      <c r="E261" s="80"/>
      <c r="F261" s="81"/>
      <c r="G261" s="82" t="str">
        <f t="shared" si="69"/>
        <v xml:space="preserve">Группа от QF </v>
      </c>
      <c r="H261" s="83"/>
      <c r="I261" s="83"/>
      <c r="J261" s="83"/>
      <c r="K261" s="127"/>
      <c r="L261" s="84"/>
      <c r="M261" s="85"/>
      <c r="N261" s="85"/>
      <c r="O261" s="86"/>
      <c r="P261" s="80"/>
      <c r="Q261" s="87"/>
      <c r="R261" s="88" t="str">
        <f t="shared" si="76"/>
        <v xml:space="preserve"> </v>
      </c>
      <c r="S261" s="89"/>
      <c r="T261" s="90" t="str">
        <f t="shared" si="77"/>
        <v xml:space="preserve"> </v>
      </c>
      <c r="U261" s="90"/>
      <c r="V261" s="90"/>
      <c r="W261" s="90"/>
      <c r="X261" s="90"/>
      <c r="Y261" s="87" t="s">
        <v>74</v>
      </c>
      <c r="Z261" s="76"/>
      <c r="AA261" s="91">
        <f t="shared" si="72"/>
        <v>0</v>
      </c>
      <c r="AB261" s="88" t="str">
        <f t="shared" si="78"/>
        <v xml:space="preserve"> </v>
      </c>
      <c r="AC261" s="91" t="str">
        <f t="shared" si="73"/>
        <v xml:space="preserve"> </v>
      </c>
      <c r="AD261" s="78"/>
      <c r="AE261" s="78"/>
      <c r="AF261" s="78"/>
      <c r="AH261" s="94" t="str">
        <f t="shared" si="74"/>
        <v>≤60</v>
      </c>
      <c r="AI261" s="94">
        <f t="shared" ca="1" si="75"/>
        <v>43</v>
      </c>
      <c r="AJ261" s="95">
        <f t="shared" si="70"/>
        <v>0</v>
      </c>
      <c r="AK261" s="95">
        <f t="shared" si="71"/>
        <v>0</v>
      </c>
      <c r="AL261" s="96">
        <f t="shared" si="79"/>
        <v>0</v>
      </c>
      <c r="AM261" s="96">
        <f t="shared" si="80"/>
        <v>0</v>
      </c>
    </row>
    <row r="262" spans="2:39" s="97" customFormat="1" ht="39.6" x14ac:dyDescent="0.3">
      <c r="B262" s="79">
        <f t="shared" ref="B262:B325" si="81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69"/>
        <v xml:space="preserve">Группа от QF </v>
      </c>
      <c r="H262" s="83"/>
      <c r="I262" s="83"/>
      <c r="J262" s="83"/>
      <c r="K262" s="127"/>
      <c r="L262" s="84"/>
      <c r="M262" s="85"/>
      <c r="N262" s="85"/>
      <c r="O262" s="86"/>
      <c r="P262" s="80"/>
      <c r="Q262" s="87"/>
      <c r="R262" s="88" t="str">
        <f t="shared" si="76"/>
        <v xml:space="preserve"> </v>
      </c>
      <c r="S262" s="89"/>
      <c r="T262" s="90" t="str">
        <f t="shared" si="77"/>
        <v xml:space="preserve"> </v>
      </c>
      <c r="U262" s="90"/>
      <c r="V262" s="90"/>
      <c r="W262" s="90"/>
      <c r="X262" s="90"/>
      <c r="Y262" s="87" t="s">
        <v>74</v>
      </c>
      <c r="Z262" s="76"/>
      <c r="AA262" s="91">
        <f t="shared" si="72"/>
        <v>0</v>
      </c>
      <c r="AB262" s="88" t="str">
        <f t="shared" si="78"/>
        <v xml:space="preserve"> </v>
      </c>
      <c r="AC262" s="91" t="str">
        <f t="shared" si="73"/>
        <v xml:space="preserve"> </v>
      </c>
      <c r="AD262" s="78"/>
      <c r="AE262" s="78"/>
      <c r="AF262" s="78"/>
      <c r="AH262" s="94" t="str">
        <f t="shared" si="74"/>
        <v>≤60</v>
      </c>
      <c r="AI262" s="94">
        <f t="shared" ca="1" si="75"/>
        <v>42</v>
      </c>
      <c r="AJ262" s="95">
        <f t="shared" si="70"/>
        <v>0</v>
      </c>
      <c r="AK262" s="95">
        <f t="shared" si="71"/>
        <v>0</v>
      </c>
      <c r="AL262" s="96">
        <f t="shared" si="79"/>
        <v>0</v>
      </c>
      <c r="AM262" s="96">
        <f t="shared" si="80"/>
        <v>0</v>
      </c>
    </row>
    <row r="263" spans="2:39" s="97" customFormat="1" ht="39.6" x14ac:dyDescent="0.3">
      <c r="B263" s="79">
        <f t="shared" si="81"/>
        <v>260</v>
      </c>
      <c r="C263" s="79"/>
      <c r="D263" s="80" t="s">
        <v>94</v>
      </c>
      <c r="E263" s="80"/>
      <c r="F263" s="81"/>
      <c r="G263" s="82" t="str">
        <f t="shared" si="69"/>
        <v xml:space="preserve">Группа от QF </v>
      </c>
      <c r="H263" s="83"/>
      <c r="I263" s="83"/>
      <c r="J263" s="83"/>
      <c r="K263" s="127"/>
      <c r="L263" s="84"/>
      <c r="M263" s="85"/>
      <c r="N263" s="85"/>
      <c r="O263" s="86"/>
      <c r="P263" s="80"/>
      <c r="Q263" s="87"/>
      <c r="R263" s="88" t="str">
        <f t="shared" si="76"/>
        <v xml:space="preserve"> </v>
      </c>
      <c r="S263" s="89"/>
      <c r="T263" s="90" t="str">
        <f t="shared" si="77"/>
        <v xml:space="preserve"> </v>
      </c>
      <c r="U263" s="90"/>
      <c r="V263" s="90"/>
      <c r="W263" s="90"/>
      <c r="X263" s="90"/>
      <c r="Y263" s="87" t="s">
        <v>74</v>
      </c>
      <c r="Z263" s="76"/>
      <c r="AA263" s="91">
        <f t="shared" si="72"/>
        <v>0</v>
      </c>
      <c r="AB263" s="88" t="str">
        <f t="shared" si="78"/>
        <v xml:space="preserve"> </v>
      </c>
      <c r="AC263" s="91" t="str">
        <f t="shared" si="73"/>
        <v xml:space="preserve"> </v>
      </c>
      <c r="AD263" s="78"/>
      <c r="AE263" s="78"/>
      <c r="AF263" s="78"/>
      <c r="AH263" s="94" t="str">
        <f t="shared" si="74"/>
        <v>≤60</v>
      </c>
      <c r="AI263" s="94">
        <f t="shared" ca="1" si="75"/>
        <v>31</v>
      </c>
      <c r="AJ263" s="95">
        <f t="shared" si="70"/>
        <v>0</v>
      </c>
      <c r="AK263" s="95">
        <f t="shared" si="71"/>
        <v>0</v>
      </c>
      <c r="AL263" s="96">
        <f t="shared" si="79"/>
        <v>0</v>
      </c>
      <c r="AM263" s="96">
        <f t="shared" si="80"/>
        <v>0</v>
      </c>
    </row>
    <row r="264" spans="2:39" s="97" customFormat="1" ht="39.6" x14ac:dyDescent="0.3">
      <c r="B264" s="79">
        <f t="shared" si="81"/>
        <v>261</v>
      </c>
      <c r="C264" s="79"/>
      <c r="D264" s="80" t="s">
        <v>94</v>
      </c>
      <c r="E264" s="80"/>
      <c r="F264" s="81"/>
      <c r="G264" s="82" t="str">
        <f t="shared" si="69"/>
        <v xml:space="preserve">Группа от QF </v>
      </c>
      <c r="H264" s="83"/>
      <c r="I264" s="83"/>
      <c r="J264" s="83"/>
      <c r="K264" s="127"/>
      <c r="L264" s="84"/>
      <c r="M264" s="85"/>
      <c r="N264" s="85"/>
      <c r="O264" s="86"/>
      <c r="P264" s="80"/>
      <c r="Q264" s="87"/>
      <c r="R264" s="88" t="str">
        <f t="shared" si="76"/>
        <v xml:space="preserve"> </v>
      </c>
      <c r="S264" s="89"/>
      <c r="T264" s="90" t="str">
        <f t="shared" si="77"/>
        <v xml:space="preserve"> </v>
      </c>
      <c r="U264" s="90"/>
      <c r="V264" s="90"/>
      <c r="W264" s="90"/>
      <c r="X264" s="90"/>
      <c r="Y264" s="87" t="s">
        <v>74</v>
      </c>
      <c r="Z264" s="76"/>
      <c r="AA264" s="91">
        <f t="shared" si="72"/>
        <v>0</v>
      </c>
      <c r="AB264" s="88" t="str">
        <f t="shared" si="78"/>
        <v xml:space="preserve"> </v>
      </c>
      <c r="AC264" s="91" t="str">
        <f t="shared" si="73"/>
        <v xml:space="preserve"> </v>
      </c>
      <c r="AD264" s="78"/>
      <c r="AE264" s="78"/>
      <c r="AF264" s="78"/>
      <c r="AH264" s="94" t="str">
        <f t="shared" si="74"/>
        <v>≤60</v>
      </c>
      <c r="AI264" s="94">
        <f t="shared" ca="1" si="75"/>
        <v>27</v>
      </c>
      <c r="AJ264" s="95">
        <f t="shared" si="70"/>
        <v>0</v>
      </c>
      <c r="AK264" s="95">
        <f t="shared" si="71"/>
        <v>0</v>
      </c>
      <c r="AL264" s="96">
        <f t="shared" si="79"/>
        <v>0</v>
      </c>
      <c r="AM264" s="96">
        <f t="shared" si="80"/>
        <v>0</v>
      </c>
    </row>
    <row r="265" spans="2:39" s="97" customFormat="1" ht="39.6" x14ac:dyDescent="0.3">
      <c r="B265" s="79">
        <f t="shared" si="81"/>
        <v>262</v>
      </c>
      <c r="C265" s="79"/>
      <c r="D265" s="80" t="s">
        <v>94</v>
      </c>
      <c r="E265" s="80"/>
      <c r="F265" s="81"/>
      <c r="G265" s="82" t="str">
        <f t="shared" si="69"/>
        <v xml:space="preserve">Группа от QF </v>
      </c>
      <c r="H265" s="83"/>
      <c r="I265" s="83"/>
      <c r="J265" s="83"/>
      <c r="K265" s="127"/>
      <c r="L265" s="84"/>
      <c r="M265" s="85"/>
      <c r="N265" s="85"/>
      <c r="O265" s="86"/>
      <c r="P265" s="80"/>
      <c r="Q265" s="87"/>
      <c r="R265" s="88" t="str">
        <f t="shared" si="76"/>
        <v xml:space="preserve"> </v>
      </c>
      <c r="S265" s="89"/>
      <c r="T265" s="90" t="str">
        <f t="shared" si="77"/>
        <v xml:space="preserve"> </v>
      </c>
      <c r="U265" s="90"/>
      <c r="V265" s="90"/>
      <c r="W265" s="90"/>
      <c r="X265" s="90"/>
      <c r="Y265" s="87" t="s">
        <v>74</v>
      </c>
      <c r="Z265" s="76"/>
      <c r="AA265" s="91">
        <f t="shared" si="72"/>
        <v>0</v>
      </c>
      <c r="AB265" s="88" t="str">
        <f t="shared" si="78"/>
        <v xml:space="preserve"> </v>
      </c>
      <c r="AC265" s="91" t="str">
        <f t="shared" si="73"/>
        <v xml:space="preserve"> </v>
      </c>
      <c r="AD265" s="78"/>
      <c r="AE265" s="78"/>
      <c r="AF265" s="78"/>
      <c r="AH265" s="94" t="str">
        <f t="shared" si="74"/>
        <v>≤60</v>
      </c>
      <c r="AI265" s="94">
        <f t="shared" ca="1" si="75"/>
        <v>50</v>
      </c>
      <c r="AJ265" s="95">
        <f t="shared" si="70"/>
        <v>0</v>
      </c>
      <c r="AK265" s="95">
        <f t="shared" si="71"/>
        <v>0</v>
      </c>
      <c r="AL265" s="96">
        <f t="shared" si="79"/>
        <v>0</v>
      </c>
      <c r="AM265" s="96">
        <f t="shared" si="80"/>
        <v>0</v>
      </c>
    </row>
    <row r="266" spans="2:39" s="97" customFormat="1" ht="39.6" x14ac:dyDescent="0.3">
      <c r="B266" s="79">
        <f t="shared" si="81"/>
        <v>263</v>
      </c>
      <c r="C266" s="79"/>
      <c r="D266" s="80" t="s">
        <v>94</v>
      </c>
      <c r="E266" s="80"/>
      <c r="F266" s="81"/>
      <c r="G266" s="82" t="str">
        <f t="shared" si="69"/>
        <v xml:space="preserve">Группа от QF </v>
      </c>
      <c r="H266" s="83"/>
      <c r="I266" s="83"/>
      <c r="J266" s="83"/>
      <c r="K266" s="127"/>
      <c r="L266" s="84"/>
      <c r="M266" s="85"/>
      <c r="N266" s="85"/>
      <c r="O266" s="86"/>
      <c r="P266" s="80"/>
      <c r="Q266" s="87"/>
      <c r="R266" s="88" t="str">
        <f t="shared" si="76"/>
        <v xml:space="preserve"> </v>
      </c>
      <c r="S266" s="89"/>
      <c r="T266" s="90" t="str">
        <f t="shared" si="77"/>
        <v xml:space="preserve"> </v>
      </c>
      <c r="U266" s="90"/>
      <c r="V266" s="90"/>
      <c r="W266" s="90"/>
      <c r="X266" s="90"/>
      <c r="Y266" s="87" t="s">
        <v>74</v>
      </c>
      <c r="Z266" s="76"/>
      <c r="AA266" s="91">
        <f t="shared" si="72"/>
        <v>0</v>
      </c>
      <c r="AB266" s="88" t="str">
        <f t="shared" si="78"/>
        <v xml:space="preserve"> </v>
      </c>
      <c r="AC266" s="91" t="str">
        <f t="shared" si="73"/>
        <v xml:space="preserve"> </v>
      </c>
      <c r="AD266" s="78"/>
      <c r="AE266" s="78"/>
      <c r="AF266" s="78"/>
      <c r="AH266" s="94" t="str">
        <f t="shared" si="74"/>
        <v>≤60</v>
      </c>
      <c r="AI266" s="94">
        <f t="shared" ca="1" si="75"/>
        <v>42</v>
      </c>
      <c r="AJ266" s="95">
        <f t="shared" si="70"/>
        <v>0</v>
      </c>
      <c r="AK266" s="95">
        <f t="shared" si="71"/>
        <v>0</v>
      </c>
      <c r="AL266" s="96">
        <f t="shared" si="79"/>
        <v>0</v>
      </c>
      <c r="AM266" s="96">
        <f t="shared" si="80"/>
        <v>0</v>
      </c>
    </row>
    <row r="267" spans="2:39" s="97" customFormat="1" ht="39.6" x14ac:dyDescent="0.3">
      <c r="B267" s="79">
        <f t="shared" si="81"/>
        <v>264</v>
      </c>
      <c r="C267" s="79"/>
      <c r="D267" s="80" t="s">
        <v>94</v>
      </c>
      <c r="E267" s="80"/>
      <c r="F267" s="81"/>
      <c r="G267" s="82" t="str">
        <f t="shared" si="69"/>
        <v xml:space="preserve">Группа от QF </v>
      </c>
      <c r="H267" s="83"/>
      <c r="I267" s="83"/>
      <c r="J267" s="83"/>
      <c r="K267" s="127"/>
      <c r="L267" s="84"/>
      <c r="M267" s="85"/>
      <c r="N267" s="85"/>
      <c r="O267" s="86"/>
      <c r="P267" s="80"/>
      <c r="Q267" s="87"/>
      <c r="R267" s="88" t="str">
        <f t="shared" si="76"/>
        <v xml:space="preserve"> </v>
      </c>
      <c r="S267" s="89"/>
      <c r="T267" s="90" t="str">
        <f t="shared" si="77"/>
        <v xml:space="preserve"> </v>
      </c>
      <c r="U267" s="90"/>
      <c r="V267" s="90"/>
      <c r="W267" s="90"/>
      <c r="X267" s="90"/>
      <c r="Y267" s="87" t="s">
        <v>74</v>
      </c>
      <c r="Z267" s="76"/>
      <c r="AA267" s="91">
        <f t="shared" si="72"/>
        <v>0</v>
      </c>
      <c r="AB267" s="88" t="str">
        <f t="shared" si="78"/>
        <v xml:space="preserve"> </v>
      </c>
      <c r="AC267" s="91" t="str">
        <f t="shared" si="73"/>
        <v xml:space="preserve"> </v>
      </c>
      <c r="AD267" s="78"/>
      <c r="AE267" s="78"/>
      <c r="AF267" s="78"/>
      <c r="AH267" s="94" t="str">
        <f t="shared" si="74"/>
        <v>≤60</v>
      </c>
      <c r="AI267" s="94">
        <f t="shared" ca="1" si="75"/>
        <v>36</v>
      </c>
      <c r="AJ267" s="95">
        <f t="shared" si="70"/>
        <v>0</v>
      </c>
      <c r="AK267" s="95">
        <f t="shared" si="71"/>
        <v>0</v>
      </c>
      <c r="AL267" s="96">
        <f t="shared" si="79"/>
        <v>0</v>
      </c>
      <c r="AM267" s="96">
        <f t="shared" si="80"/>
        <v>0</v>
      </c>
    </row>
    <row r="268" spans="2:39" s="97" customFormat="1" ht="39.6" x14ac:dyDescent="0.3">
      <c r="B268" s="79">
        <f t="shared" si="81"/>
        <v>265</v>
      </c>
      <c r="C268" s="79"/>
      <c r="D268" s="80" t="s">
        <v>94</v>
      </c>
      <c r="E268" s="80"/>
      <c r="F268" s="81"/>
      <c r="G268" s="82" t="str">
        <f t="shared" si="69"/>
        <v xml:space="preserve">Группа от QF </v>
      </c>
      <c r="H268" s="83"/>
      <c r="I268" s="83"/>
      <c r="J268" s="83"/>
      <c r="K268" s="127"/>
      <c r="L268" s="84"/>
      <c r="M268" s="85"/>
      <c r="N268" s="85"/>
      <c r="O268" s="86"/>
      <c r="P268" s="80"/>
      <c r="Q268" s="87"/>
      <c r="R268" s="88" t="str">
        <f t="shared" si="76"/>
        <v xml:space="preserve"> </v>
      </c>
      <c r="S268" s="89"/>
      <c r="T268" s="90" t="str">
        <f t="shared" si="77"/>
        <v xml:space="preserve"> </v>
      </c>
      <c r="U268" s="90"/>
      <c r="V268" s="90"/>
      <c r="W268" s="90"/>
      <c r="X268" s="90"/>
      <c r="Y268" s="87" t="s">
        <v>74</v>
      </c>
      <c r="Z268" s="76"/>
      <c r="AA268" s="91">
        <f t="shared" si="72"/>
        <v>0</v>
      </c>
      <c r="AB268" s="88" t="str">
        <f t="shared" si="78"/>
        <v xml:space="preserve"> </v>
      </c>
      <c r="AC268" s="91" t="str">
        <f t="shared" si="73"/>
        <v xml:space="preserve"> </v>
      </c>
      <c r="AD268" s="78"/>
      <c r="AE268" s="78"/>
      <c r="AF268" s="78"/>
      <c r="AH268" s="94" t="str">
        <f t="shared" si="74"/>
        <v>≤60</v>
      </c>
      <c r="AI268" s="94">
        <f t="shared" ca="1" si="75"/>
        <v>49</v>
      </c>
      <c r="AJ268" s="95">
        <f t="shared" si="70"/>
        <v>0</v>
      </c>
      <c r="AK268" s="95">
        <f t="shared" si="71"/>
        <v>0</v>
      </c>
      <c r="AL268" s="96">
        <f t="shared" si="79"/>
        <v>0</v>
      </c>
      <c r="AM268" s="96">
        <f t="shared" si="80"/>
        <v>0</v>
      </c>
    </row>
    <row r="269" spans="2:39" s="97" customFormat="1" ht="39.6" x14ac:dyDescent="0.3">
      <c r="B269" s="79">
        <f t="shared" si="81"/>
        <v>266</v>
      </c>
      <c r="C269" s="79"/>
      <c r="D269" s="80" t="s">
        <v>94</v>
      </c>
      <c r="E269" s="80"/>
      <c r="F269" s="81"/>
      <c r="G269" s="82" t="str">
        <f t="shared" ref="G269:G332" si="82">CONCATENATE(D269," ",F269,E269)</f>
        <v xml:space="preserve">Группа от QF </v>
      </c>
      <c r="H269" s="83"/>
      <c r="I269" s="83"/>
      <c r="J269" s="83"/>
      <c r="K269" s="127"/>
      <c r="L269" s="84"/>
      <c r="M269" s="85"/>
      <c r="N269" s="85"/>
      <c r="O269" s="86"/>
      <c r="P269" s="80"/>
      <c r="Q269" s="87"/>
      <c r="R269" s="88" t="str">
        <f t="shared" si="76"/>
        <v xml:space="preserve"> </v>
      </c>
      <c r="S269" s="89"/>
      <c r="T269" s="90" t="str">
        <f t="shared" si="77"/>
        <v xml:space="preserve"> </v>
      </c>
      <c r="U269" s="90"/>
      <c r="V269" s="90"/>
      <c r="W269" s="90"/>
      <c r="X269" s="90"/>
      <c r="Y269" s="87" t="s">
        <v>74</v>
      </c>
      <c r="Z269" s="76"/>
      <c r="AA269" s="91">
        <f t="shared" si="72"/>
        <v>0</v>
      </c>
      <c r="AB269" s="88" t="str">
        <f t="shared" si="78"/>
        <v xml:space="preserve"> </v>
      </c>
      <c r="AC269" s="91" t="str">
        <f t="shared" si="73"/>
        <v xml:space="preserve"> </v>
      </c>
      <c r="AD269" s="78"/>
      <c r="AE269" s="78"/>
      <c r="AF269" s="78"/>
      <c r="AH269" s="94" t="str">
        <f t="shared" si="74"/>
        <v>≤60</v>
      </c>
      <c r="AI269" s="94">
        <f t="shared" ca="1" si="75"/>
        <v>20</v>
      </c>
      <c r="AJ269" s="95">
        <f t="shared" si="70"/>
        <v>0</v>
      </c>
      <c r="AK269" s="95">
        <f t="shared" si="71"/>
        <v>0</v>
      </c>
      <c r="AL269" s="96">
        <f t="shared" si="79"/>
        <v>0</v>
      </c>
      <c r="AM269" s="96">
        <f t="shared" si="80"/>
        <v>0</v>
      </c>
    </row>
    <row r="270" spans="2:39" s="97" customFormat="1" ht="39.6" x14ac:dyDescent="0.3">
      <c r="B270" s="79">
        <f t="shared" si="81"/>
        <v>267</v>
      </c>
      <c r="C270" s="79"/>
      <c r="D270" s="80" t="s">
        <v>94</v>
      </c>
      <c r="E270" s="80"/>
      <c r="F270" s="81"/>
      <c r="G270" s="82" t="str">
        <f t="shared" si="82"/>
        <v xml:space="preserve">Группа от QF </v>
      </c>
      <c r="H270" s="83"/>
      <c r="I270" s="83"/>
      <c r="J270" s="83"/>
      <c r="K270" s="127"/>
      <c r="L270" s="84"/>
      <c r="M270" s="85"/>
      <c r="N270" s="85"/>
      <c r="O270" s="86"/>
      <c r="P270" s="80"/>
      <c r="Q270" s="87"/>
      <c r="R270" s="88" t="str">
        <f t="shared" si="76"/>
        <v xml:space="preserve"> </v>
      </c>
      <c r="S270" s="89"/>
      <c r="T270" s="90" t="str">
        <f t="shared" si="77"/>
        <v xml:space="preserve"> </v>
      </c>
      <c r="U270" s="90"/>
      <c r="V270" s="90"/>
      <c r="W270" s="90"/>
      <c r="X270" s="90"/>
      <c r="Y270" s="87" t="s">
        <v>74</v>
      </c>
      <c r="Z270" s="76"/>
      <c r="AA270" s="91">
        <f t="shared" si="72"/>
        <v>0</v>
      </c>
      <c r="AB270" s="88" t="str">
        <f t="shared" si="78"/>
        <v xml:space="preserve"> </v>
      </c>
      <c r="AC270" s="91" t="str">
        <f t="shared" si="73"/>
        <v xml:space="preserve"> </v>
      </c>
      <c r="AD270" s="78"/>
      <c r="AE270" s="78"/>
      <c r="AF270" s="78"/>
      <c r="AH270" s="94" t="str">
        <f t="shared" si="74"/>
        <v>≤60</v>
      </c>
      <c r="AI270" s="94">
        <f t="shared" ca="1" si="75"/>
        <v>25</v>
      </c>
      <c r="AJ270" s="95">
        <f t="shared" ref="AJ270:AJ333" si="83">IF(S270=$AD$1,K270*3,IF(S270=$AE$1,K270*5,IF(S270=$AF$1,K270*8,IF(S270=$AG$1,K270*12,0))))</f>
        <v>0</v>
      </c>
      <c r="AK270" s="95">
        <f t="shared" ref="AK270:AK333" si="84">IF(S270=$AD$1,K270*5,IF(S270=$AE$1,K270*10,IF(S270=$AF$1,K270*10,IF(S270=$AG$1,K270*0,0))))</f>
        <v>0</v>
      </c>
      <c r="AL270" s="96">
        <f t="shared" si="79"/>
        <v>0</v>
      </c>
      <c r="AM270" s="96">
        <f t="shared" si="80"/>
        <v>0</v>
      </c>
    </row>
    <row r="271" spans="2:39" s="97" customFormat="1" ht="39.6" x14ac:dyDescent="0.3">
      <c r="B271" s="79">
        <f t="shared" si="81"/>
        <v>268</v>
      </c>
      <c r="C271" s="79"/>
      <c r="D271" s="80" t="s">
        <v>94</v>
      </c>
      <c r="E271" s="80"/>
      <c r="F271" s="81"/>
      <c r="G271" s="82" t="str">
        <f t="shared" si="82"/>
        <v xml:space="preserve">Группа от QF </v>
      </c>
      <c r="H271" s="83"/>
      <c r="I271" s="83"/>
      <c r="J271" s="83"/>
      <c r="K271" s="127"/>
      <c r="L271" s="84"/>
      <c r="M271" s="85"/>
      <c r="N271" s="85"/>
      <c r="O271" s="86"/>
      <c r="P271" s="80"/>
      <c r="Q271" s="87"/>
      <c r="R271" s="88" t="str">
        <f t="shared" si="76"/>
        <v xml:space="preserve"> </v>
      </c>
      <c r="S271" s="89"/>
      <c r="T271" s="90" t="str">
        <f t="shared" si="77"/>
        <v xml:space="preserve"> </v>
      </c>
      <c r="U271" s="90"/>
      <c r="V271" s="90"/>
      <c r="W271" s="90"/>
      <c r="X271" s="90"/>
      <c r="Y271" s="87" t="s">
        <v>74</v>
      </c>
      <c r="Z271" s="76"/>
      <c r="AA271" s="91">
        <f t="shared" si="72"/>
        <v>0</v>
      </c>
      <c r="AB271" s="88" t="str">
        <f t="shared" si="78"/>
        <v xml:space="preserve"> </v>
      </c>
      <c r="AC271" s="91" t="str">
        <f t="shared" si="73"/>
        <v xml:space="preserve"> </v>
      </c>
      <c r="AD271" s="78"/>
      <c r="AE271" s="78"/>
      <c r="AF271" s="78"/>
      <c r="AH271" s="94" t="str">
        <f t="shared" si="74"/>
        <v>≤60</v>
      </c>
      <c r="AI271" s="94">
        <f t="shared" ca="1" si="75"/>
        <v>36</v>
      </c>
      <c r="AJ271" s="95">
        <f t="shared" si="83"/>
        <v>0</v>
      </c>
      <c r="AK271" s="95">
        <f t="shared" si="84"/>
        <v>0</v>
      </c>
      <c r="AL271" s="96">
        <f t="shared" si="79"/>
        <v>0</v>
      </c>
      <c r="AM271" s="96">
        <f t="shared" si="80"/>
        <v>0</v>
      </c>
    </row>
    <row r="272" spans="2:39" s="97" customFormat="1" ht="39.6" x14ac:dyDescent="0.3">
      <c r="B272" s="79">
        <f t="shared" si="81"/>
        <v>269</v>
      </c>
      <c r="C272" s="79"/>
      <c r="D272" s="80" t="s">
        <v>94</v>
      </c>
      <c r="E272" s="80"/>
      <c r="F272" s="81"/>
      <c r="G272" s="82" t="str">
        <f t="shared" si="82"/>
        <v xml:space="preserve">Группа от QF </v>
      </c>
      <c r="H272" s="83"/>
      <c r="I272" s="83"/>
      <c r="J272" s="83"/>
      <c r="K272" s="127"/>
      <c r="L272" s="84"/>
      <c r="M272" s="85"/>
      <c r="N272" s="85"/>
      <c r="O272" s="86"/>
      <c r="P272" s="80"/>
      <c r="Q272" s="87"/>
      <c r="R272" s="88" t="str">
        <f t="shared" si="76"/>
        <v xml:space="preserve"> </v>
      </c>
      <c r="S272" s="89"/>
      <c r="T272" s="90" t="str">
        <f t="shared" si="77"/>
        <v xml:space="preserve"> </v>
      </c>
      <c r="U272" s="90"/>
      <c r="V272" s="90"/>
      <c r="W272" s="90"/>
      <c r="X272" s="90"/>
      <c r="Y272" s="87" t="s">
        <v>74</v>
      </c>
      <c r="Z272" s="76"/>
      <c r="AA272" s="91">
        <f t="shared" si="72"/>
        <v>0</v>
      </c>
      <c r="AB272" s="88" t="str">
        <f t="shared" si="78"/>
        <v xml:space="preserve"> </v>
      </c>
      <c r="AC272" s="91" t="str">
        <f t="shared" si="73"/>
        <v xml:space="preserve"> </v>
      </c>
      <c r="AD272" s="78"/>
      <c r="AE272" s="78"/>
      <c r="AF272" s="78"/>
      <c r="AH272" s="94" t="str">
        <f t="shared" si="74"/>
        <v>≤60</v>
      </c>
      <c r="AI272" s="94">
        <f t="shared" ca="1" si="75"/>
        <v>26</v>
      </c>
      <c r="AJ272" s="95">
        <f t="shared" si="83"/>
        <v>0</v>
      </c>
      <c r="AK272" s="95">
        <f t="shared" si="84"/>
        <v>0</v>
      </c>
      <c r="AL272" s="96">
        <f t="shared" si="79"/>
        <v>0</v>
      </c>
      <c r="AM272" s="96">
        <f t="shared" si="80"/>
        <v>0</v>
      </c>
    </row>
    <row r="273" spans="2:39" s="97" customFormat="1" ht="39.6" x14ac:dyDescent="0.3">
      <c r="B273" s="79">
        <f t="shared" si="81"/>
        <v>270</v>
      </c>
      <c r="C273" s="79"/>
      <c r="D273" s="80" t="s">
        <v>94</v>
      </c>
      <c r="E273" s="80"/>
      <c r="F273" s="81"/>
      <c r="G273" s="82" t="str">
        <f t="shared" si="82"/>
        <v xml:space="preserve">Группа от QF </v>
      </c>
      <c r="H273" s="83"/>
      <c r="I273" s="83"/>
      <c r="J273" s="83"/>
      <c r="K273" s="127"/>
      <c r="L273" s="84"/>
      <c r="M273" s="85"/>
      <c r="N273" s="85"/>
      <c r="O273" s="86"/>
      <c r="P273" s="80"/>
      <c r="Q273" s="87"/>
      <c r="R273" s="88" t="str">
        <f t="shared" si="76"/>
        <v xml:space="preserve"> </v>
      </c>
      <c r="S273" s="89"/>
      <c r="T273" s="90" t="str">
        <f t="shared" si="77"/>
        <v xml:space="preserve"> </v>
      </c>
      <c r="U273" s="90"/>
      <c r="V273" s="90"/>
      <c r="W273" s="90"/>
      <c r="X273" s="90"/>
      <c r="Y273" s="87" t="s">
        <v>74</v>
      </c>
      <c r="Z273" s="76"/>
      <c r="AA273" s="91">
        <f t="shared" si="72"/>
        <v>0</v>
      </c>
      <c r="AB273" s="88" t="str">
        <f t="shared" si="78"/>
        <v xml:space="preserve"> </v>
      </c>
      <c r="AC273" s="91" t="str">
        <f t="shared" si="73"/>
        <v xml:space="preserve"> </v>
      </c>
      <c r="AD273" s="78"/>
      <c r="AE273" s="78"/>
      <c r="AF273" s="78"/>
      <c r="AH273" s="94" t="str">
        <f t="shared" si="74"/>
        <v>≤60</v>
      </c>
      <c r="AI273" s="94">
        <f t="shared" ca="1" si="75"/>
        <v>27</v>
      </c>
      <c r="AJ273" s="95">
        <f t="shared" si="83"/>
        <v>0</v>
      </c>
      <c r="AK273" s="95">
        <f t="shared" si="84"/>
        <v>0</v>
      </c>
      <c r="AL273" s="96">
        <f t="shared" si="79"/>
        <v>0</v>
      </c>
      <c r="AM273" s="96">
        <f t="shared" si="80"/>
        <v>0</v>
      </c>
    </row>
    <row r="274" spans="2:39" s="97" customFormat="1" ht="39.6" x14ac:dyDescent="0.3">
      <c r="B274" s="79">
        <f t="shared" si="81"/>
        <v>271</v>
      </c>
      <c r="C274" s="79"/>
      <c r="D274" s="80" t="s">
        <v>94</v>
      </c>
      <c r="E274" s="80"/>
      <c r="F274" s="81"/>
      <c r="G274" s="82" t="str">
        <f t="shared" si="82"/>
        <v xml:space="preserve">Группа от QF </v>
      </c>
      <c r="H274" s="83"/>
      <c r="I274" s="83"/>
      <c r="J274" s="83"/>
      <c r="K274" s="127"/>
      <c r="L274" s="84"/>
      <c r="M274" s="85"/>
      <c r="N274" s="85"/>
      <c r="O274" s="86"/>
      <c r="P274" s="80"/>
      <c r="Q274" s="87"/>
      <c r="R274" s="88" t="str">
        <f t="shared" si="76"/>
        <v xml:space="preserve"> </v>
      </c>
      <c r="S274" s="89"/>
      <c r="T274" s="90" t="str">
        <f t="shared" si="77"/>
        <v xml:space="preserve"> </v>
      </c>
      <c r="U274" s="90"/>
      <c r="V274" s="90"/>
      <c r="W274" s="90"/>
      <c r="X274" s="90"/>
      <c r="Y274" s="87" t="s">
        <v>74</v>
      </c>
      <c r="Z274" s="76"/>
      <c r="AA274" s="91">
        <f t="shared" si="72"/>
        <v>0</v>
      </c>
      <c r="AB274" s="88" t="str">
        <f t="shared" si="78"/>
        <v xml:space="preserve"> </v>
      </c>
      <c r="AC274" s="91" t="str">
        <f t="shared" si="73"/>
        <v xml:space="preserve"> </v>
      </c>
      <c r="AD274" s="78"/>
      <c r="AE274" s="78"/>
      <c r="AF274" s="78"/>
      <c r="AH274" s="94" t="str">
        <f t="shared" si="74"/>
        <v>≤60</v>
      </c>
      <c r="AI274" s="94">
        <f t="shared" ca="1" si="75"/>
        <v>27</v>
      </c>
      <c r="AJ274" s="95">
        <f t="shared" si="83"/>
        <v>0</v>
      </c>
      <c r="AK274" s="95">
        <f t="shared" si="84"/>
        <v>0</v>
      </c>
      <c r="AL274" s="96">
        <f t="shared" si="79"/>
        <v>0</v>
      </c>
      <c r="AM274" s="96">
        <f t="shared" si="80"/>
        <v>0</v>
      </c>
    </row>
    <row r="275" spans="2:39" s="97" customFormat="1" ht="39.6" x14ac:dyDescent="0.3">
      <c r="B275" s="79">
        <f t="shared" si="81"/>
        <v>272</v>
      </c>
      <c r="C275" s="79"/>
      <c r="D275" s="80" t="s">
        <v>94</v>
      </c>
      <c r="E275" s="80"/>
      <c r="F275" s="81"/>
      <c r="G275" s="82" t="str">
        <f t="shared" si="82"/>
        <v xml:space="preserve">Группа от QF </v>
      </c>
      <c r="H275" s="83"/>
      <c r="I275" s="83"/>
      <c r="J275" s="83"/>
      <c r="K275" s="127"/>
      <c r="L275" s="84"/>
      <c r="M275" s="85"/>
      <c r="N275" s="85"/>
      <c r="O275" s="86"/>
      <c r="P275" s="80"/>
      <c r="Q275" s="87"/>
      <c r="R275" s="88" t="str">
        <f t="shared" si="76"/>
        <v xml:space="preserve"> </v>
      </c>
      <c r="S275" s="89"/>
      <c r="T275" s="90" t="str">
        <f t="shared" si="77"/>
        <v xml:space="preserve"> </v>
      </c>
      <c r="U275" s="90"/>
      <c r="V275" s="90"/>
      <c r="W275" s="90"/>
      <c r="X275" s="90"/>
      <c r="Y275" s="87" t="s">
        <v>74</v>
      </c>
      <c r="Z275" s="76"/>
      <c r="AA275" s="91">
        <f t="shared" si="72"/>
        <v>0</v>
      </c>
      <c r="AB275" s="88" t="str">
        <f t="shared" si="78"/>
        <v xml:space="preserve"> </v>
      </c>
      <c r="AC275" s="91" t="str">
        <f t="shared" si="73"/>
        <v xml:space="preserve"> </v>
      </c>
      <c r="AD275" s="78"/>
      <c r="AE275" s="78"/>
      <c r="AF275" s="78"/>
      <c r="AH275" s="94" t="str">
        <f t="shared" si="74"/>
        <v>≤60</v>
      </c>
      <c r="AI275" s="94">
        <f t="shared" ca="1" si="75"/>
        <v>50</v>
      </c>
      <c r="AJ275" s="95">
        <f t="shared" si="83"/>
        <v>0</v>
      </c>
      <c r="AK275" s="95">
        <f t="shared" si="84"/>
        <v>0</v>
      </c>
      <c r="AL275" s="96">
        <f t="shared" si="79"/>
        <v>0</v>
      </c>
      <c r="AM275" s="96">
        <f t="shared" si="80"/>
        <v>0</v>
      </c>
    </row>
    <row r="276" spans="2:39" s="97" customFormat="1" ht="39.6" x14ac:dyDescent="0.3">
      <c r="B276" s="79">
        <f t="shared" si="81"/>
        <v>273</v>
      </c>
      <c r="C276" s="79"/>
      <c r="D276" s="80" t="s">
        <v>94</v>
      </c>
      <c r="E276" s="80"/>
      <c r="F276" s="81"/>
      <c r="G276" s="82" t="str">
        <f t="shared" si="82"/>
        <v xml:space="preserve">Группа от QF </v>
      </c>
      <c r="H276" s="83"/>
      <c r="I276" s="83"/>
      <c r="J276" s="83"/>
      <c r="K276" s="127"/>
      <c r="L276" s="84"/>
      <c r="M276" s="85"/>
      <c r="N276" s="85"/>
      <c r="O276" s="86"/>
      <c r="P276" s="80"/>
      <c r="Q276" s="87"/>
      <c r="R276" s="88" t="str">
        <f t="shared" si="76"/>
        <v xml:space="preserve"> </v>
      </c>
      <c r="S276" s="89"/>
      <c r="T276" s="90" t="str">
        <f t="shared" si="77"/>
        <v xml:space="preserve"> </v>
      </c>
      <c r="U276" s="90"/>
      <c r="V276" s="90"/>
      <c r="W276" s="90"/>
      <c r="X276" s="90"/>
      <c r="Y276" s="87" t="s">
        <v>74</v>
      </c>
      <c r="Z276" s="76"/>
      <c r="AA276" s="91">
        <f t="shared" si="72"/>
        <v>0</v>
      </c>
      <c r="AB276" s="88" t="str">
        <f t="shared" si="78"/>
        <v xml:space="preserve"> </v>
      </c>
      <c r="AC276" s="91" t="str">
        <f t="shared" si="73"/>
        <v xml:space="preserve"> </v>
      </c>
      <c r="AD276" s="78"/>
      <c r="AE276" s="78"/>
      <c r="AF276" s="78"/>
      <c r="AH276" s="94" t="str">
        <f t="shared" si="74"/>
        <v>≤60</v>
      </c>
      <c r="AI276" s="94">
        <f t="shared" ca="1" si="75"/>
        <v>30</v>
      </c>
      <c r="AJ276" s="95">
        <f t="shared" si="83"/>
        <v>0</v>
      </c>
      <c r="AK276" s="95">
        <f t="shared" si="84"/>
        <v>0</v>
      </c>
      <c r="AL276" s="96">
        <f t="shared" si="79"/>
        <v>0</v>
      </c>
      <c r="AM276" s="96">
        <f t="shared" si="80"/>
        <v>0</v>
      </c>
    </row>
    <row r="277" spans="2:39" s="97" customFormat="1" ht="39.6" x14ac:dyDescent="0.3">
      <c r="B277" s="79">
        <f t="shared" si="81"/>
        <v>274</v>
      </c>
      <c r="C277" s="79"/>
      <c r="D277" s="80" t="s">
        <v>94</v>
      </c>
      <c r="E277" s="80"/>
      <c r="F277" s="81"/>
      <c r="G277" s="82" t="str">
        <f t="shared" si="82"/>
        <v xml:space="preserve">Группа от QF </v>
      </c>
      <c r="H277" s="83"/>
      <c r="I277" s="83"/>
      <c r="J277" s="83"/>
      <c r="K277" s="127"/>
      <c r="L277" s="84"/>
      <c r="M277" s="85"/>
      <c r="N277" s="85"/>
      <c r="O277" s="86"/>
      <c r="P277" s="80"/>
      <c r="Q277" s="87"/>
      <c r="R277" s="88" t="str">
        <f t="shared" si="76"/>
        <v xml:space="preserve"> </v>
      </c>
      <c r="S277" s="89"/>
      <c r="T277" s="90" t="str">
        <f t="shared" si="77"/>
        <v xml:space="preserve"> </v>
      </c>
      <c r="U277" s="90"/>
      <c r="V277" s="90"/>
      <c r="W277" s="90"/>
      <c r="X277" s="90"/>
      <c r="Y277" s="87" t="s">
        <v>74</v>
      </c>
      <c r="Z277" s="76"/>
      <c r="AA277" s="91">
        <f t="shared" si="72"/>
        <v>0</v>
      </c>
      <c r="AB277" s="88" t="str">
        <f t="shared" si="78"/>
        <v xml:space="preserve"> </v>
      </c>
      <c r="AC277" s="91" t="str">
        <f t="shared" si="73"/>
        <v xml:space="preserve"> </v>
      </c>
      <c r="AD277" s="78"/>
      <c r="AE277" s="78"/>
      <c r="AF277" s="78"/>
      <c r="AH277" s="94" t="str">
        <f t="shared" si="74"/>
        <v>≤60</v>
      </c>
      <c r="AI277" s="94">
        <f t="shared" ca="1" si="75"/>
        <v>45</v>
      </c>
      <c r="AJ277" s="95">
        <f t="shared" si="83"/>
        <v>0</v>
      </c>
      <c r="AK277" s="95">
        <f t="shared" si="84"/>
        <v>0</v>
      </c>
      <c r="AL277" s="96">
        <f t="shared" si="79"/>
        <v>0</v>
      </c>
      <c r="AM277" s="96">
        <f t="shared" si="80"/>
        <v>0</v>
      </c>
    </row>
    <row r="278" spans="2:39" s="97" customFormat="1" ht="39.6" x14ac:dyDescent="0.3">
      <c r="B278" s="79">
        <f t="shared" si="81"/>
        <v>275</v>
      </c>
      <c r="C278" s="79"/>
      <c r="D278" s="80" t="s">
        <v>94</v>
      </c>
      <c r="E278" s="80"/>
      <c r="F278" s="81"/>
      <c r="G278" s="82" t="str">
        <f t="shared" si="82"/>
        <v xml:space="preserve">Группа от QF </v>
      </c>
      <c r="H278" s="83"/>
      <c r="I278" s="83"/>
      <c r="J278" s="83"/>
      <c r="K278" s="127"/>
      <c r="L278" s="84"/>
      <c r="M278" s="85"/>
      <c r="N278" s="85"/>
      <c r="O278" s="86"/>
      <c r="P278" s="80"/>
      <c r="Q278" s="87"/>
      <c r="R278" s="88" t="str">
        <f t="shared" si="76"/>
        <v xml:space="preserve"> </v>
      </c>
      <c r="S278" s="89"/>
      <c r="T278" s="90" t="str">
        <f t="shared" si="77"/>
        <v xml:space="preserve"> </v>
      </c>
      <c r="U278" s="90"/>
      <c r="V278" s="90"/>
      <c r="W278" s="90"/>
      <c r="X278" s="90"/>
      <c r="Y278" s="87" t="s">
        <v>74</v>
      </c>
      <c r="Z278" s="76"/>
      <c r="AA278" s="91">
        <f t="shared" si="72"/>
        <v>0</v>
      </c>
      <c r="AB278" s="88" t="str">
        <f t="shared" si="78"/>
        <v xml:space="preserve"> </v>
      </c>
      <c r="AC278" s="91" t="str">
        <f t="shared" si="73"/>
        <v xml:space="preserve"> </v>
      </c>
      <c r="AD278" s="78"/>
      <c r="AE278" s="78"/>
      <c r="AF278" s="78"/>
      <c r="AH278" s="94" t="str">
        <f t="shared" si="74"/>
        <v>≤60</v>
      </c>
      <c r="AI278" s="94">
        <f t="shared" ca="1" si="75"/>
        <v>42</v>
      </c>
      <c r="AJ278" s="95">
        <f t="shared" si="83"/>
        <v>0</v>
      </c>
      <c r="AK278" s="95">
        <f t="shared" si="84"/>
        <v>0</v>
      </c>
      <c r="AL278" s="96">
        <f t="shared" si="79"/>
        <v>0</v>
      </c>
      <c r="AM278" s="96">
        <f t="shared" si="80"/>
        <v>0</v>
      </c>
    </row>
    <row r="279" spans="2:39" s="97" customFormat="1" ht="39.6" x14ac:dyDescent="0.3">
      <c r="B279" s="79">
        <f t="shared" si="81"/>
        <v>276</v>
      </c>
      <c r="C279" s="79"/>
      <c r="D279" s="80" t="s">
        <v>94</v>
      </c>
      <c r="E279" s="80"/>
      <c r="F279" s="81"/>
      <c r="G279" s="82" t="str">
        <f t="shared" si="82"/>
        <v xml:space="preserve">Группа от QF </v>
      </c>
      <c r="H279" s="83"/>
      <c r="I279" s="83"/>
      <c r="J279" s="83"/>
      <c r="K279" s="127"/>
      <c r="L279" s="84"/>
      <c r="M279" s="85"/>
      <c r="N279" s="85"/>
      <c r="O279" s="86"/>
      <c r="P279" s="80"/>
      <c r="Q279" s="87"/>
      <c r="R279" s="88" t="str">
        <f t="shared" si="76"/>
        <v xml:space="preserve"> </v>
      </c>
      <c r="S279" s="89"/>
      <c r="T279" s="90" t="str">
        <f t="shared" si="77"/>
        <v xml:space="preserve"> </v>
      </c>
      <c r="U279" s="90"/>
      <c r="V279" s="90"/>
      <c r="W279" s="90"/>
      <c r="X279" s="90"/>
      <c r="Y279" s="87" t="s">
        <v>74</v>
      </c>
      <c r="Z279" s="76"/>
      <c r="AA279" s="91">
        <f t="shared" si="72"/>
        <v>0</v>
      </c>
      <c r="AB279" s="88" t="str">
        <f t="shared" si="78"/>
        <v xml:space="preserve"> </v>
      </c>
      <c r="AC279" s="91" t="str">
        <f t="shared" si="73"/>
        <v xml:space="preserve"> </v>
      </c>
      <c r="AD279" s="78"/>
      <c r="AE279" s="78"/>
      <c r="AF279" s="78"/>
      <c r="AH279" s="94" t="str">
        <f t="shared" si="74"/>
        <v>≤60</v>
      </c>
      <c r="AI279" s="94">
        <f t="shared" ca="1" si="75"/>
        <v>25</v>
      </c>
      <c r="AJ279" s="95">
        <f t="shared" si="83"/>
        <v>0</v>
      </c>
      <c r="AK279" s="95">
        <f t="shared" si="84"/>
        <v>0</v>
      </c>
      <c r="AL279" s="96">
        <f t="shared" si="79"/>
        <v>0</v>
      </c>
      <c r="AM279" s="96">
        <f t="shared" si="80"/>
        <v>0</v>
      </c>
    </row>
    <row r="280" spans="2:39" s="97" customFormat="1" ht="39.6" x14ac:dyDescent="0.3">
      <c r="B280" s="79">
        <f t="shared" si="81"/>
        <v>277</v>
      </c>
      <c r="C280" s="79"/>
      <c r="D280" s="80" t="s">
        <v>94</v>
      </c>
      <c r="E280" s="80"/>
      <c r="F280" s="81"/>
      <c r="G280" s="82" t="str">
        <f t="shared" si="82"/>
        <v xml:space="preserve">Группа от QF </v>
      </c>
      <c r="H280" s="83"/>
      <c r="I280" s="83"/>
      <c r="J280" s="83"/>
      <c r="K280" s="127"/>
      <c r="L280" s="84"/>
      <c r="M280" s="85"/>
      <c r="N280" s="85"/>
      <c r="O280" s="86"/>
      <c r="P280" s="80"/>
      <c r="Q280" s="87"/>
      <c r="R280" s="88" t="str">
        <f t="shared" si="76"/>
        <v xml:space="preserve"> </v>
      </c>
      <c r="S280" s="89"/>
      <c r="T280" s="90" t="str">
        <f t="shared" si="77"/>
        <v xml:space="preserve"> </v>
      </c>
      <c r="U280" s="90"/>
      <c r="V280" s="90"/>
      <c r="W280" s="90"/>
      <c r="X280" s="90"/>
      <c r="Y280" s="87" t="s">
        <v>74</v>
      </c>
      <c r="Z280" s="76"/>
      <c r="AA280" s="91">
        <f t="shared" si="72"/>
        <v>0</v>
      </c>
      <c r="AB280" s="88" t="str">
        <f t="shared" si="78"/>
        <v xml:space="preserve"> </v>
      </c>
      <c r="AC280" s="91" t="str">
        <f t="shared" si="73"/>
        <v xml:space="preserve"> </v>
      </c>
      <c r="AD280" s="78"/>
      <c r="AE280" s="78"/>
      <c r="AF280" s="78"/>
      <c r="AH280" s="94" t="str">
        <f t="shared" si="74"/>
        <v>≤60</v>
      </c>
      <c r="AI280" s="94">
        <f t="shared" ca="1" si="75"/>
        <v>28</v>
      </c>
      <c r="AJ280" s="95">
        <f t="shared" si="83"/>
        <v>0</v>
      </c>
      <c r="AK280" s="95">
        <f t="shared" si="84"/>
        <v>0</v>
      </c>
      <c r="AL280" s="96">
        <f t="shared" si="79"/>
        <v>0</v>
      </c>
      <c r="AM280" s="96">
        <f t="shared" si="80"/>
        <v>0</v>
      </c>
    </row>
    <row r="281" spans="2:39" s="97" customFormat="1" ht="39.6" x14ac:dyDescent="0.3">
      <c r="B281" s="79">
        <f t="shared" si="81"/>
        <v>278</v>
      </c>
      <c r="C281" s="79"/>
      <c r="D281" s="80" t="s">
        <v>94</v>
      </c>
      <c r="E281" s="80"/>
      <c r="F281" s="81"/>
      <c r="G281" s="82" t="str">
        <f t="shared" si="82"/>
        <v xml:space="preserve">Группа от QF </v>
      </c>
      <c r="H281" s="83"/>
      <c r="I281" s="83"/>
      <c r="J281" s="83"/>
      <c r="K281" s="127"/>
      <c r="L281" s="84"/>
      <c r="M281" s="85"/>
      <c r="N281" s="85"/>
      <c r="O281" s="86"/>
      <c r="P281" s="80"/>
      <c r="Q281" s="87"/>
      <c r="R281" s="88" t="str">
        <f t="shared" si="76"/>
        <v xml:space="preserve"> </v>
      </c>
      <c r="S281" s="89"/>
      <c r="T281" s="90" t="str">
        <f t="shared" si="77"/>
        <v xml:space="preserve"> </v>
      </c>
      <c r="U281" s="90"/>
      <c r="V281" s="90"/>
      <c r="W281" s="90"/>
      <c r="X281" s="90"/>
      <c r="Y281" s="87" t="s">
        <v>74</v>
      </c>
      <c r="Z281" s="76"/>
      <c r="AA281" s="91">
        <f t="shared" si="72"/>
        <v>0</v>
      </c>
      <c r="AB281" s="88" t="str">
        <f t="shared" si="78"/>
        <v xml:space="preserve"> </v>
      </c>
      <c r="AC281" s="91" t="str">
        <f t="shared" si="73"/>
        <v xml:space="preserve"> </v>
      </c>
      <c r="AD281" s="78"/>
      <c r="AE281" s="78"/>
      <c r="AF281" s="78"/>
      <c r="AH281" s="94" t="str">
        <f t="shared" si="74"/>
        <v>≤60</v>
      </c>
      <c r="AI281" s="94">
        <f t="shared" ca="1" si="75"/>
        <v>22</v>
      </c>
      <c r="AJ281" s="95">
        <f t="shared" si="83"/>
        <v>0</v>
      </c>
      <c r="AK281" s="95">
        <f t="shared" si="84"/>
        <v>0</v>
      </c>
      <c r="AL281" s="96">
        <f t="shared" si="79"/>
        <v>0</v>
      </c>
      <c r="AM281" s="96">
        <f t="shared" si="80"/>
        <v>0</v>
      </c>
    </row>
    <row r="282" spans="2:39" s="97" customFormat="1" ht="39.6" x14ac:dyDescent="0.3">
      <c r="B282" s="79">
        <f t="shared" si="81"/>
        <v>279</v>
      </c>
      <c r="C282" s="79"/>
      <c r="D282" s="80" t="s">
        <v>94</v>
      </c>
      <c r="E282" s="80"/>
      <c r="F282" s="81"/>
      <c r="G282" s="82" t="str">
        <f t="shared" si="82"/>
        <v xml:space="preserve">Группа от QF </v>
      </c>
      <c r="H282" s="83"/>
      <c r="I282" s="83"/>
      <c r="J282" s="83"/>
      <c r="K282" s="127"/>
      <c r="L282" s="84"/>
      <c r="M282" s="85"/>
      <c r="N282" s="85"/>
      <c r="O282" s="86"/>
      <c r="P282" s="80"/>
      <c r="Q282" s="87"/>
      <c r="R282" s="88" t="str">
        <f t="shared" si="76"/>
        <v xml:space="preserve"> </v>
      </c>
      <c r="S282" s="89"/>
      <c r="T282" s="90" t="str">
        <f t="shared" si="77"/>
        <v xml:space="preserve"> </v>
      </c>
      <c r="U282" s="90"/>
      <c r="V282" s="90"/>
      <c r="W282" s="90"/>
      <c r="X282" s="90"/>
      <c r="Y282" s="87" t="s">
        <v>74</v>
      </c>
      <c r="Z282" s="76"/>
      <c r="AA282" s="91">
        <f t="shared" si="72"/>
        <v>0</v>
      </c>
      <c r="AB282" s="88" t="str">
        <f t="shared" si="78"/>
        <v xml:space="preserve"> </v>
      </c>
      <c r="AC282" s="91" t="str">
        <f t="shared" si="73"/>
        <v xml:space="preserve"> </v>
      </c>
      <c r="AD282" s="78"/>
      <c r="AE282" s="78"/>
      <c r="AF282" s="78"/>
      <c r="AH282" s="94" t="str">
        <f t="shared" si="74"/>
        <v>≤60</v>
      </c>
      <c r="AI282" s="94">
        <f t="shared" ca="1" si="75"/>
        <v>23</v>
      </c>
      <c r="AJ282" s="95">
        <f t="shared" si="83"/>
        <v>0</v>
      </c>
      <c r="AK282" s="95">
        <f t="shared" si="84"/>
        <v>0</v>
      </c>
      <c r="AL282" s="96">
        <f t="shared" si="79"/>
        <v>0</v>
      </c>
      <c r="AM282" s="96">
        <f t="shared" si="80"/>
        <v>0</v>
      </c>
    </row>
    <row r="283" spans="2:39" s="97" customFormat="1" ht="39.6" x14ac:dyDescent="0.3">
      <c r="B283" s="79">
        <f t="shared" si="81"/>
        <v>280</v>
      </c>
      <c r="C283" s="79"/>
      <c r="D283" s="80" t="s">
        <v>94</v>
      </c>
      <c r="E283" s="80"/>
      <c r="F283" s="81"/>
      <c r="G283" s="82" t="str">
        <f t="shared" si="82"/>
        <v xml:space="preserve">Группа от QF </v>
      </c>
      <c r="H283" s="83"/>
      <c r="I283" s="83"/>
      <c r="J283" s="83"/>
      <c r="K283" s="127"/>
      <c r="L283" s="84"/>
      <c r="M283" s="85"/>
      <c r="N283" s="85"/>
      <c r="O283" s="86"/>
      <c r="P283" s="80"/>
      <c r="Q283" s="87"/>
      <c r="R283" s="88" t="str">
        <f t="shared" si="76"/>
        <v xml:space="preserve"> </v>
      </c>
      <c r="S283" s="89"/>
      <c r="T283" s="90" t="str">
        <f t="shared" si="77"/>
        <v xml:space="preserve"> </v>
      </c>
      <c r="U283" s="90"/>
      <c r="V283" s="90"/>
      <c r="W283" s="90"/>
      <c r="X283" s="90"/>
      <c r="Y283" s="87" t="s">
        <v>74</v>
      </c>
      <c r="Z283" s="76"/>
      <c r="AA283" s="91">
        <f t="shared" si="72"/>
        <v>0</v>
      </c>
      <c r="AB283" s="88" t="str">
        <f t="shared" si="78"/>
        <v xml:space="preserve"> </v>
      </c>
      <c r="AC283" s="91" t="str">
        <f t="shared" si="73"/>
        <v xml:space="preserve"> </v>
      </c>
      <c r="AD283" s="78"/>
      <c r="AE283" s="78"/>
      <c r="AF283" s="78"/>
      <c r="AH283" s="94" t="str">
        <f t="shared" si="74"/>
        <v>≤60</v>
      </c>
      <c r="AI283" s="94">
        <f t="shared" ca="1" si="75"/>
        <v>21</v>
      </c>
      <c r="AJ283" s="95">
        <f t="shared" si="83"/>
        <v>0</v>
      </c>
      <c r="AK283" s="95">
        <f t="shared" si="84"/>
        <v>0</v>
      </c>
      <c r="AL283" s="96">
        <f t="shared" si="79"/>
        <v>0</v>
      </c>
      <c r="AM283" s="96">
        <f t="shared" si="80"/>
        <v>0</v>
      </c>
    </row>
    <row r="284" spans="2:39" s="97" customFormat="1" ht="39.6" x14ac:dyDescent="0.3">
      <c r="B284" s="79">
        <f t="shared" si="81"/>
        <v>281</v>
      </c>
      <c r="C284" s="79"/>
      <c r="D284" s="80" t="s">
        <v>94</v>
      </c>
      <c r="E284" s="80"/>
      <c r="F284" s="81"/>
      <c r="G284" s="82" t="str">
        <f t="shared" si="82"/>
        <v xml:space="preserve">Группа от QF </v>
      </c>
      <c r="H284" s="83"/>
      <c r="I284" s="83"/>
      <c r="J284" s="83"/>
      <c r="K284" s="127"/>
      <c r="L284" s="84"/>
      <c r="M284" s="85"/>
      <c r="N284" s="85"/>
      <c r="O284" s="86"/>
      <c r="P284" s="80"/>
      <c r="Q284" s="87"/>
      <c r="R284" s="88" t="str">
        <f t="shared" si="76"/>
        <v xml:space="preserve"> </v>
      </c>
      <c r="S284" s="89"/>
      <c r="T284" s="90" t="str">
        <f t="shared" si="77"/>
        <v xml:space="preserve"> </v>
      </c>
      <c r="U284" s="90"/>
      <c r="V284" s="90"/>
      <c r="W284" s="90"/>
      <c r="X284" s="90"/>
      <c r="Y284" s="87" t="s">
        <v>74</v>
      </c>
      <c r="Z284" s="76"/>
      <c r="AA284" s="91">
        <f t="shared" si="72"/>
        <v>0</v>
      </c>
      <c r="AB284" s="88" t="str">
        <f t="shared" si="78"/>
        <v xml:space="preserve"> </v>
      </c>
      <c r="AC284" s="91" t="str">
        <f t="shared" si="73"/>
        <v xml:space="preserve"> </v>
      </c>
      <c r="AD284" s="78"/>
      <c r="AE284" s="78"/>
      <c r="AF284" s="78"/>
      <c r="AH284" s="94" t="str">
        <f t="shared" si="74"/>
        <v>≤60</v>
      </c>
      <c r="AI284" s="94">
        <f t="shared" ca="1" si="75"/>
        <v>35</v>
      </c>
      <c r="AJ284" s="95">
        <f t="shared" si="83"/>
        <v>0</v>
      </c>
      <c r="AK284" s="95">
        <f t="shared" si="84"/>
        <v>0</v>
      </c>
      <c r="AL284" s="96">
        <f t="shared" si="79"/>
        <v>0</v>
      </c>
      <c r="AM284" s="96">
        <f t="shared" si="80"/>
        <v>0</v>
      </c>
    </row>
    <row r="285" spans="2:39" s="97" customFormat="1" ht="39.6" x14ac:dyDescent="0.3">
      <c r="B285" s="79">
        <f t="shared" si="81"/>
        <v>282</v>
      </c>
      <c r="C285" s="79"/>
      <c r="D285" s="80" t="s">
        <v>94</v>
      </c>
      <c r="E285" s="80"/>
      <c r="F285" s="81"/>
      <c r="G285" s="82" t="str">
        <f t="shared" si="82"/>
        <v xml:space="preserve">Группа от QF </v>
      </c>
      <c r="H285" s="83"/>
      <c r="I285" s="83"/>
      <c r="J285" s="83"/>
      <c r="K285" s="127"/>
      <c r="L285" s="84"/>
      <c r="M285" s="85"/>
      <c r="N285" s="85"/>
      <c r="O285" s="86"/>
      <c r="P285" s="80"/>
      <c r="Q285" s="87"/>
      <c r="R285" s="88" t="str">
        <f t="shared" si="76"/>
        <v xml:space="preserve"> </v>
      </c>
      <c r="S285" s="89"/>
      <c r="T285" s="90" t="str">
        <f t="shared" si="77"/>
        <v xml:space="preserve"> </v>
      </c>
      <c r="U285" s="90"/>
      <c r="V285" s="90"/>
      <c r="W285" s="90"/>
      <c r="X285" s="90"/>
      <c r="Y285" s="87" t="s">
        <v>74</v>
      </c>
      <c r="Z285" s="76"/>
      <c r="AA285" s="91">
        <f t="shared" si="72"/>
        <v>0</v>
      </c>
      <c r="AB285" s="88" t="str">
        <f t="shared" si="78"/>
        <v xml:space="preserve"> </v>
      </c>
      <c r="AC285" s="91" t="str">
        <f t="shared" si="73"/>
        <v xml:space="preserve"> </v>
      </c>
      <c r="AD285" s="78"/>
      <c r="AE285" s="78"/>
      <c r="AF285" s="78"/>
      <c r="AH285" s="94" t="str">
        <f t="shared" si="74"/>
        <v>≤60</v>
      </c>
      <c r="AI285" s="94">
        <f t="shared" ca="1" si="75"/>
        <v>30</v>
      </c>
      <c r="AJ285" s="95">
        <f t="shared" si="83"/>
        <v>0</v>
      </c>
      <c r="AK285" s="95">
        <f t="shared" si="84"/>
        <v>0</v>
      </c>
      <c r="AL285" s="96">
        <f t="shared" si="79"/>
        <v>0</v>
      </c>
      <c r="AM285" s="96">
        <f t="shared" si="80"/>
        <v>0</v>
      </c>
    </row>
    <row r="286" spans="2:39" s="97" customFormat="1" ht="39.6" x14ac:dyDescent="0.3">
      <c r="B286" s="79">
        <f t="shared" si="81"/>
        <v>283</v>
      </c>
      <c r="C286" s="79"/>
      <c r="D286" s="80" t="s">
        <v>94</v>
      </c>
      <c r="E286" s="80"/>
      <c r="F286" s="81"/>
      <c r="G286" s="82" t="str">
        <f t="shared" si="82"/>
        <v xml:space="preserve">Группа от QF </v>
      </c>
      <c r="H286" s="83"/>
      <c r="I286" s="83"/>
      <c r="J286" s="83"/>
      <c r="K286" s="127"/>
      <c r="L286" s="84"/>
      <c r="M286" s="85"/>
      <c r="N286" s="85"/>
      <c r="O286" s="86"/>
      <c r="P286" s="80"/>
      <c r="Q286" s="87"/>
      <c r="R286" s="88" t="str">
        <f t="shared" si="76"/>
        <v xml:space="preserve"> </v>
      </c>
      <c r="S286" s="89"/>
      <c r="T286" s="90" t="str">
        <f t="shared" si="77"/>
        <v xml:space="preserve"> </v>
      </c>
      <c r="U286" s="90"/>
      <c r="V286" s="90"/>
      <c r="W286" s="90"/>
      <c r="X286" s="90"/>
      <c r="Y286" s="87" t="s">
        <v>74</v>
      </c>
      <c r="Z286" s="76"/>
      <c r="AA286" s="91">
        <f t="shared" si="72"/>
        <v>0</v>
      </c>
      <c r="AB286" s="88" t="str">
        <f t="shared" si="78"/>
        <v xml:space="preserve"> </v>
      </c>
      <c r="AC286" s="91" t="str">
        <f t="shared" si="73"/>
        <v xml:space="preserve"> </v>
      </c>
      <c r="AD286" s="78"/>
      <c r="AE286" s="78"/>
      <c r="AF286" s="78"/>
      <c r="AH286" s="94" t="str">
        <f t="shared" si="74"/>
        <v>≤60</v>
      </c>
      <c r="AI286" s="94">
        <f t="shared" ca="1" si="75"/>
        <v>27</v>
      </c>
      <c r="AJ286" s="95">
        <f t="shared" si="83"/>
        <v>0</v>
      </c>
      <c r="AK286" s="95">
        <f t="shared" si="84"/>
        <v>0</v>
      </c>
      <c r="AL286" s="96">
        <f t="shared" si="79"/>
        <v>0</v>
      </c>
      <c r="AM286" s="96">
        <f t="shared" si="80"/>
        <v>0</v>
      </c>
    </row>
    <row r="287" spans="2:39" s="97" customFormat="1" ht="39.6" x14ac:dyDescent="0.3">
      <c r="B287" s="79">
        <f t="shared" si="81"/>
        <v>284</v>
      </c>
      <c r="C287" s="79"/>
      <c r="D287" s="80" t="s">
        <v>94</v>
      </c>
      <c r="E287" s="80"/>
      <c r="F287" s="81"/>
      <c r="G287" s="82" t="str">
        <f t="shared" si="82"/>
        <v xml:space="preserve">Группа от QF </v>
      </c>
      <c r="H287" s="83"/>
      <c r="I287" s="83"/>
      <c r="J287" s="83"/>
      <c r="K287" s="127"/>
      <c r="L287" s="84"/>
      <c r="M287" s="85"/>
      <c r="N287" s="85"/>
      <c r="O287" s="86"/>
      <c r="P287" s="80"/>
      <c r="Q287" s="87"/>
      <c r="R287" s="88" t="str">
        <f t="shared" si="76"/>
        <v xml:space="preserve"> </v>
      </c>
      <c r="S287" s="89"/>
      <c r="T287" s="90" t="str">
        <f t="shared" si="77"/>
        <v xml:space="preserve"> </v>
      </c>
      <c r="U287" s="90"/>
      <c r="V287" s="90"/>
      <c r="W287" s="90"/>
      <c r="X287" s="90"/>
      <c r="Y287" s="87" t="s">
        <v>74</v>
      </c>
      <c r="Z287" s="76"/>
      <c r="AA287" s="91">
        <f t="shared" si="72"/>
        <v>0</v>
      </c>
      <c r="AB287" s="88" t="str">
        <f t="shared" si="78"/>
        <v xml:space="preserve"> </v>
      </c>
      <c r="AC287" s="91" t="str">
        <f t="shared" si="73"/>
        <v xml:space="preserve"> </v>
      </c>
      <c r="AD287" s="78"/>
      <c r="AE287" s="78"/>
      <c r="AF287" s="78"/>
      <c r="AH287" s="94" t="str">
        <f t="shared" si="74"/>
        <v>≤60</v>
      </c>
      <c r="AI287" s="94">
        <f t="shared" ca="1" si="75"/>
        <v>28</v>
      </c>
      <c r="AJ287" s="95">
        <f t="shared" si="83"/>
        <v>0</v>
      </c>
      <c r="AK287" s="95">
        <f t="shared" si="84"/>
        <v>0</v>
      </c>
      <c r="AL287" s="96">
        <f t="shared" si="79"/>
        <v>0</v>
      </c>
      <c r="AM287" s="96">
        <f t="shared" si="80"/>
        <v>0</v>
      </c>
    </row>
    <row r="288" spans="2:39" s="97" customFormat="1" ht="39.6" x14ac:dyDescent="0.3">
      <c r="B288" s="79">
        <f t="shared" si="81"/>
        <v>285</v>
      </c>
      <c r="C288" s="79"/>
      <c r="D288" s="80" t="s">
        <v>94</v>
      </c>
      <c r="E288" s="80"/>
      <c r="F288" s="81"/>
      <c r="G288" s="82" t="str">
        <f t="shared" si="82"/>
        <v xml:space="preserve">Группа от QF </v>
      </c>
      <c r="H288" s="83"/>
      <c r="I288" s="83"/>
      <c r="J288" s="83"/>
      <c r="K288" s="127"/>
      <c r="L288" s="84"/>
      <c r="M288" s="85"/>
      <c r="N288" s="85"/>
      <c r="O288" s="86"/>
      <c r="P288" s="80"/>
      <c r="Q288" s="87"/>
      <c r="R288" s="88" t="str">
        <f t="shared" si="76"/>
        <v xml:space="preserve"> </v>
      </c>
      <c r="S288" s="89"/>
      <c r="T288" s="90" t="str">
        <f t="shared" si="77"/>
        <v xml:space="preserve"> </v>
      </c>
      <c r="U288" s="90"/>
      <c r="V288" s="90"/>
      <c r="W288" s="90"/>
      <c r="X288" s="90"/>
      <c r="Y288" s="87" t="s">
        <v>74</v>
      </c>
      <c r="Z288" s="76"/>
      <c r="AA288" s="91">
        <f t="shared" si="72"/>
        <v>0</v>
      </c>
      <c r="AB288" s="88" t="str">
        <f t="shared" si="78"/>
        <v xml:space="preserve"> </v>
      </c>
      <c r="AC288" s="91" t="str">
        <f t="shared" si="73"/>
        <v xml:space="preserve"> </v>
      </c>
      <c r="AD288" s="78"/>
      <c r="AE288" s="78"/>
      <c r="AF288" s="78"/>
      <c r="AH288" s="94" t="str">
        <f t="shared" si="74"/>
        <v>≤60</v>
      </c>
      <c r="AI288" s="94">
        <f t="shared" ca="1" si="75"/>
        <v>50</v>
      </c>
      <c r="AJ288" s="95">
        <f t="shared" si="83"/>
        <v>0</v>
      </c>
      <c r="AK288" s="95">
        <f t="shared" si="84"/>
        <v>0</v>
      </c>
      <c r="AL288" s="96">
        <f t="shared" si="79"/>
        <v>0</v>
      </c>
      <c r="AM288" s="96">
        <f t="shared" si="80"/>
        <v>0</v>
      </c>
    </row>
    <row r="289" spans="2:39" s="97" customFormat="1" ht="39.6" x14ac:dyDescent="0.3">
      <c r="B289" s="79">
        <f t="shared" si="81"/>
        <v>286</v>
      </c>
      <c r="C289" s="79"/>
      <c r="D289" s="80" t="s">
        <v>94</v>
      </c>
      <c r="E289" s="80"/>
      <c r="F289" s="81"/>
      <c r="G289" s="82" t="str">
        <f t="shared" si="82"/>
        <v xml:space="preserve">Группа от QF </v>
      </c>
      <c r="H289" s="83"/>
      <c r="I289" s="83"/>
      <c r="J289" s="83"/>
      <c r="K289" s="127"/>
      <c r="L289" s="84"/>
      <c r="M289" s="85"/>
      <c r="N289" s="85"/>
      <c r="O289" s="86"/>
      <c r="P289" s="80"/>
      <c r="Q289" s="87"/>
      <c r="R289" s="88" t="str">
        <f t="shared" si="76"/>
        <v xml:space="preserve"> </v>
      </c>
      <c r="S289" s="89"/>
      <c r="T289" s="90" t="str">
        <f t="shared" si="77"/>
        <v xml:space="preserve"> </v>
      </c>
      <c r="U289" s="90"/>
      <c r="V289" s="90"/>
      <c r="W289" s="90"/>
      <c r="X289" s="90"/>
      <c r="Y289" s="87" t="s">
        <v>74</v>
      </c>
      <c r="Z289" s="76"/>
      <c r="AA289" s="91">
        <f t="shared" si="72"/>
        <v>0</v>
      </c>
      <c r="AB289" s="88" t="str">
        <f t="shared" si="78"/>
        <v xml:space="preserve"> </v>
      </c>
      <c r="AC289" s="91" t="str">
        <f t="shared" si="73"/>
        <v xml:space="preserve"> </v>
      </c>
      <c r="AD289" s="78"/>
      <c r="AE289" s="78"/>
      <c r="AF289" s="78"/>
      <c r="AH289" s="94" t="str">
        <f t="shared" si="74"/>
        <v>≤60</v>
      </c>
      <c r="AI289" s="94">
        <f t="shared" ca="1" si="75"/>
        <v>25</v>
      </c>
      <c r="AJ289" s="95">
        <f t="shared" si="83"/>
        <v>0</v>
      </c>
      <c r="AK289" s="95">
        <f t="shared" si="84"/>
        <v>0</v>
      </c>
      <c r="AL289" s="96">
        <f t="shared" si="79"/>
        <v>0</v>
      </c>
      <c r="AM289" s="96">
        <f t="shared" si="80"/>
        <v>0</v>
      </c>
    </row>
    <row r="290" spans="2:39" s="97" customFormat="1" ht="39.6" x14ac:dyDescent="0.3">
      <c r="B290" s="79">
        <f t="shared" si="81"/>
        <v>287</v>
      </c>
      <c r="C290" s="79"/>
      <c r="D290" s="80" t="s">
        <v>94</v>
      </c>
      <c r="E290" s="80"/>
      <c r="F290" s="81"/>
      <c r="G290" s="82" t="str">
        <f t="shared" si="82"/>
        <v xml:space="preserve">Группа от QF </v>
      </c>
      <c r="H290" s="83"/>
      <c r="I290" s="83"/>
      <c r="J290" s="83"/>
      <c r="K290" s="127"/>
      <c r="L290" s="84"/>
      <c r="M290" s="85"/>
      <c r="N290" s="85"/>
      <c r="O290" s="86"/>
      <c r="P290" s="80"/>
      <c r="Q290" s="87"/>
      <c r="R290" s="88" t="str">
        <f t="shared" si="76"/>
        <v xml:space="preserve"> </v>
      </c>
      <c r="S290" s="89"/>
      <c r="T290" s="90" t="str">
        <f t="shared" si="77"/>
        <v xml:space="preserve"> </v>
      </c>
      <c r="U290" s="90"/>
      <c r="V290" s="90"/>
      <c r="W290" s="90"/>
      <c r="X290" s="90"/>
      <c r="Y290" s="87" t="s">
        <v>74</v>
      </c>
      <c r="Z290" s="76"/>
      <c r="AA290" s="91">
        <f t="shared" si="72"/>
        <v>0</v>
      </c>
      <c r="AB290" s="88" t="str">
        <f t="shared" si="78"/>
        <v xml:space="preserve"> </v>
      </c>
      <c r="AC290" s="91" t="str">
        <f t="shared" si="73"/>
        <v xml:space="preserve"> </v>
      </c>
      <c r="AD290" s="78"/>
      <c r="AE290" s="78"/>
      <c r="AF290" s="78"/>
      <c r="AH290" s="94" t="str">
        <f t="shared" si="74"/>
        <v>≤60</v>
      </c>
      <c r="AI290" s="94">
        <f t="shared" ca="1" si="75"/>
        <v>26</v>
      </c>
      <c r="AJ290" s="95">
        <f t="shared" si="83"/>
        <v>0</v>
      </c>
      <c r="AK290" s="95">
        <f t="shared" si="84"/>
        <v>0</v>
      </c>
      <c r="AL290" s="96">
        <f t="shared" si="79"/>
        <v>0</v>
      </c>
      <c r="AM290" s="96">
        <f t="shared" si="80"/>
        <v>0</v>
      </c>
    </row>
    <row r="291" spans="2:39" s="97" customFormat="1" ht="39.6" x14ac:dyDescent="0.3">
      <c r="B291" s="79">
        <f t="shared" si="81"/>
        <v>288</v>
      </c>
      <c r="C291" s="79"/>
      <c r="D291" s="80" t="s">
        <v>94</v>
      </c>
      <c r="E291" s="80"/>
      <c r="F291" s="81"/>
      <c r="G291" s="82" t="str">
        <f t="shared" si="82"/>
        <v xml:space="preserve">Группа от QF </v>
      </c>
      <c r="H291" s="83"/>
      <c r="I291" s="83"/>
      <c r="J291" s="83"/>
      <c r="K291" s="127"/>
      <c r="L291" s="84"/>
      <c r="M291" s="85"/>
      <c r="N291" s="85"/>
      <c r="O291" s="86"/>
      <c r="P291" s="80"/>
      <c r="Q291" s="87"/>
      <c r="R291" s="88" t="str">
        <f t="shared" si="76"/>
        <v xml:space="preserve"> </v>
      </c>
      <c r="S291" s="89"/>
      <c r="T291" s="90" t="str">
        <f t="shared" si="77"/>
        <v xml:space="preserve"> </v>
      </c>
      <c r="U291" s="90"/>
      <c r="V291" s="90"/>
      <c r="W291" s="90"/>
      <c r="X291" s="90"/>
      <c r="Y291" s="87" t="s">
        <v>74</v>
      </c>
      <c r="Z291" s="76"/>
      <c r="AA291" s="91">
        <f t="shared" si="72"/>
        <v>0</v>
      </c>
      <c r="AB291" s="88" t="str">
        <f t="shared" si="78"/>
        <v xml:space="preserve"> </v>
      </c>
      <c r="AC291" s="91" t="str">
        <f t="shared" si="73"/>
        <v xml:space="preserve"> </v>
      </c>
      <c r="AD291" s="78"/>
      <c r="AE291" s="78"/>
      <c r="AF291" s="78"/>
      <c r="AH291" s="94" t="str">
        <f t="shared" si="74"/>
        <v>≤60</v>
      </c>
      <c r="AI291" s="94">
        <f t="shared" ca="1" si="75"/>
        <v>49</v>
      </c>
      <c r="AJ291" s="95">
        <f t="shared" si="83"/>
        <v>0</v>
      </c>
      <c r="AK291" s="95">
        <f t="shared" si="84"/>
        <v>0</v>
      </c>
      <c r="AL291" s="96">
        <f t="shared" si="79"/>
        <v>0</v>
      </c>
      <c r="AM291" s="96">
        <f t="shared" si="80"/>
        <v>0</v>
      </c>
    </row>
    <row r="292" spans="2:39" s="97" customFormat="1" ht="39.6" x14ac:dyDescent="0.3">
      <c r="B292" s="79">
        <f t="shared" si="81"/>
        <v>289</v>
      </c>
      <c r="C292" s="79"/>
      <c r="D292" s="80" t="s">
        <v>94</v>
      </c>
      <c r="E292" s="80"/>
      <c r="F292" s="81"/>
      <c r="G292" s="82" t="str">
        <f t="shared" si="82"/>
        <v xml:space="preserve">Группа от QF </v>
      </c>
      <c r="H292" s="83"/>
      <c r="I292" s="83"/>
      <c r="J292" s="83"/>
      <c r="K292" s="127"/>
      <c r="L292" s="84"/>
      <c r="M292" s="85"/>
      <c r="N292" s="85"/>
      <c r="O292" s="86"/>
      <c r="P292" s="80"/>
      <c r="Q292" s="87"/>
      <c r="R292" s="88" t="str">
        <f t="shared" si="76"/>
        <v xml:space="preserve"> </v>
      </c>
      <c r="S292" s="89"/>
      <c r="T292" s="90" t="str">
        <f t="shared" si="77"/>
        <v xml:space="preserve"> </v>
      </c>
      <c r="U292" s="90"/>
      <c r="V292" s="90"/>
      <c r="W292" s="90"/>
      <c r="X292" s="90"/>
      <c r="Y292" s="87" t="s">
        <v>74</v>
      </c>
      <c r="Z292" s="76"/>
      <c r="AA292" s="91">
        <f t="shared" si="72"/>
        <v>0</v>
      </c>
      <c r="AB292" s="88" t="str">
        <f t="shared" si="78"/>
        <v xml:space="preserve"> </v>
      </c>
      <c r="AC292" s="91" t="str">
        <f t="shared" si="73"/>
        <v xml:space="preserve"> </v>
      </c>
      <c r="AD292" s="78"/>
      <c r="AE292" s="78"/>
      <c r="AF292" s="78"/>
      <c r="AH292" s="94" t="str">
        <f t="shared" si="74"/>
        <v>≤60</v>
      </c>
      <c r="AI292" s="94">
        <f t="shared" ca="1" si="75"/>
        <v>36</v>
      </c>
      <c r="AJ292" s="95">
        <f t="shared" si="83"/>
        <v>0</v>
      </c>
      <c r="AK292" s="95">
        <f t="shared" si="84"/>
        <v>0</v>
      </c>
      <c r="AL292" s="96">
        <f t="shared" si="79"/>
        <v>0</v>
      </c>
      <c r="AM292" s="96">
        <f t="shared" si="80"/>
        <v>0</v>
      </c>
    </row>
    <row r="293" spans="2:39" s="97" customFormat="1" ht="39.6" x14ac:dyDescent="0.3">
      <c r="B293" s="79">
        <f t="shared" si="81"/>
        <v>290</v>
      </c>
      <c r="C293" s="79"/>
      <c r="D293" s="80" t="s">
        <v>94</v>
      </c>
      <c r="E293" s="80"/>
      <c r="F293" s="81"/>
      <c r="G293" s="82" t="str">
        <f t="shared" si="82"/>
        <v xml:space="preserve">Группа от QF </v>
      </c>
      <c r="H293" s="83"/>
      <c r="I293" s="83"/>
      <c r="J293" s="83"/>
      <c r="K293" s="127"/>
      <c r="L293" s="84"/>
      <c r="M293" s="85"/>
      <c r="N293" s="85"/>
      <c r="O293" s="86"/>
      <c r="P293" s="80"/>
      <c r="Q293" s="87"/>
      <c r="R293" s="88" t="str">
        <f t="shared" si="76"/>
        <v xml:space="preserve"> </v>
      </c>
      <c r="S293" s="89"/>
      <c r="T293" s="90" t="str">
        <f t="shared" si="77"/>
        <v xml:space="preserve"> </v>
      </c>
      <c r="U293" s="90"/>
      <c r="V293" s="90"/>
      <c r="W293" s="90"/>
      <c r="X293" s="90"/>
      <c r="Y293" s="87" t="s">
        <v>74</v>
      </c>
      <c r="Z293" s="76"/>
      <c r="AA293" s="91">
        <f t="shared" si="72"/>
        <v>0</v>
      </c>
      <c r="AB293" s="88" t="str">
        <f t="shared" si="78"/>
        <v xml:space="preserve"> </v>
      </c>
      <c r="AC293" s="91" t="str">
        <f t="shared" si="73"/>
        <v xml:space="preserve"> </v>
      </c>
      <c r="AD293" s="78"/>
      <c r="AE293" s="78"/>
      <c r="AF293" s="78"/>
      <c r="AH293" s="94" t="str">
        <f t="shared" si="74"/>
        <v>≤60</v>
      </c>
      <c r="AI293" s="94">
        <f t="shared" ca="1" si="75"/>
        <v>20</v>
      </c>
      <c r="AJ293" s="95">
        <f t="shared" si="83"/>
        <v>0</v>
      </c>
      <c r="AK293" s="95">
        <f t="shared" si="84"/>
        <v>0</v>
      </c>
      <c r="AL293" s="96">
        <f t="shared" si="79"/>
        <v>0</v>
      </c>
      <c r="AM293" s="96">
        <f t="shared" si="80"/>
        <v>0</v>
      </c>
    </row>
    <row r="294" spans="2:39" s="97" customFormat="1" ht="39.6" x14ac:dyDescent="0.3">
      <c r="B294" s="79">
        <f t="shared" si="81"/>
        <v>291</v>
      </c>
      <c r="C294" s="79"/>
      <c r="D294" s="80" t="s">
        <v>94</v>
      </c>
      <c r="E294" s="80"/>
      <c r="F294" s="81"/>
      <c r="G294" s="82" t="str">
        <f t="shared" si="82"/>
        <v xml:space="preserve">Группа от QF </v>
      </c>
      <c r="H294" s="83"/>
      <c r="I294" s="83"/>
      <c r="J294" s="83"/>
      <c r="K294" s="127"/>
      <c r="L294" s="84"/>
      <c r="M294" s="85"/>
      <c r="N294" s="85"/>
      <c r="O294" s="86"/>
      <c r="P294" s="80"/>
      <c r="Q294" s="87"/>
      <c r="R294" s="88" t="str">
        <f t="shared" si="76"/>
        <v xml:space="preserve"> </v>
      </c>
      <c r="S294" s="89"/>
      <c r="T294" s="90" t="str">
        <f t="shared" si="77"/>
        <v xml:space="preserve"> </v>
      </c>
      <c r="U294" s="90"/>
      <c r="V294" s="90"/>
      <c r="W294" s="90"/>
      <c r="X294" s="90"/>
      <c r="Y294" s="87" t="s">
        <v>74</v>
      </c>
      <c r="Z294" s="76"/>
      <c r="AA294" s="91">
        <f t="shared" si="72"/>
        <v>0</v>
      </c>
      <c r="AB294" s="88" t="str">
        <f t="shared" si="78"/>
        <v xml:space="preserve"> </v>
      </c>
      <c r="AC294" s="91" t="str">
        <f t="shared" si="73"/>
        <v xml:space="preserve"> </v>
      </c>
      <c r="AD294" s="78"/>
      <c r="AE294" s="78"/>
      <c r="AF294" s="78"/>
      <c r="AH294" s="94" t="str">
        <f t="shared" si="74"/>
        <v>≤60</v>
      </c>
      <c r="AI294" s="94">
        <f t="shared" ca="1" si="75"/>
        <v>39</v>
      </c>
      <c r="AJ294" s="95">
        <f t="shared" si="83"/>
        <v>0</v>
      </c>
      <c r="AK294" s="95">
        <f t="shared" si="84"/>
        <v>0</v>
      </c>
      <c r="AL294" s="96">
        <f t="shared" si="79"/>
        <v>0</v>
      </c>
      <c r="AM294" s="96">
        <f t="shared" si="80"/>
        <v>0</v>
      </c>
    </row>
    <row r="295" spans="2:39" s="97" customFormat="1" ht="39.6" x14ac:dyDescent="0.3">
      <c r="B295" s="79">
        <f t="shared" si="81"/>
        <v>292</v>
      </c>
      <c r="C295" s="79"/>
      <c r="D295" s="80" t="s">
        <v>94</v>
      </c>
      <c r="E295" s="80"/>
      <c r="F295" s="81"/>
      <c r="G295" s="82" t="str">
        <f t="shared" si="82"/>
        <v xml:space="preserve">Группа от QF </v>
      </c>
      <c r="H295" s="83"/>
      <c r="I295" s="83"/>
      <c r="J295" s="83"/>
      <c r="K295" s="127"/>
      <c r="L295" s="84"/>
      <c r="M295" s="85"/>
      <c r="N295" s="85"/>
      <c r="O295" s="86"/>
      <c r="P295" s="80"/>
      <c r="Q295" s="87"/>
      <c r="R295" s="88" t="str">
        <f t="shared" si="76"/>
        <v xml:space="preserve"> </v>
      </c>
      <c r="S295" s="89"/>
      <c r="T295" s="90" t="str">
        <f t="shared" si="77"/>
        <v xml:space="preserve"> </v>
      </c>
      <c r="U295" s="90"/>
      <c r="V295" s="90"/>
      <c r="W295" s="90"/>
      <c r="X295" s="90"/>
      <c r="Y295" s="87" t="s">
        <v>74</v>
      </c>
      <c r="Z295" s="76"/>
      <c r="AA295" s="91">
        <f t="shared" si="72"/>
        <v>0</v>
      </c>
      <c r="AB295" s="88" t="str">
        <f t="shared" si="78"/>
        <v xml:space="preserve"> </v>
      </c>
      <c r="AC295" s="91" t="str">
        <f t="shared" si="73"/>
        <v xml:space="preserve"> </v>
      </c>
      <c r="AD295" s="78"/>
      <c r="AE295" s="78"/>
      <c r="AF295" s="78"/>
      <c r="AH295" s="94" t="str">
        <f t="shared" si="74"/>
        <v>≤60</v>
      </c>
      <c r="AI295" s="94">
        <f t="shared" ca="1" si="75"/>
        <v>34</v>
      </c>
      <c r="AJ295" s="95">
        <f t="shared" si="83"/>
        <v>0</v>
      </c>
      <c r="AK295" s="95">
        <f t="shared" si="84"/>
        <v>0</v>
      </c>
      <c r="AL295" s="96">
        <f t="shared" si="79"/>
        <v>0</v>
      </c>
      <c r="AM295" s="96">
        <f t="shared" si="80"/>
        <v>0</v>
      </c>
    </row>
    <row r="296" spans="2:39" s="97" customFormat="1" ht="39.6" x14ac:dyDescent="0.3">
      <c r="B296" s="79">
        <f t="shared" si="81"/>
        <v>293</v>
      </c>
      <c r="C296" s="79"/>
      <c r="D296" s="80" t="s">
        <v>94</v>
      </c>
      <c r="E296" s="80"/>
      <c r="F296" s="81"/>
      <c r="G296" s="82" t="str">
        <f t="shared" si="82"/>
        <v xml:space="preserve">Группа от QF </v>
      </c>
      <c r="H296" s="83"/>
      <c r="I296" s="83"/>
      <c r="J296" s="83"/>
      <c r="K296" s="127"/>
      <c r="L296" s="84"/>
      <c r="M296" s="85"/>
      <c r="N296" s="85"/>
      <c r="O296" s="86"/>
      <c r="P296" s="80"/>
      <c r="Q296" s="87"/>
      <c r="R296" s="88" t="str">
        <f t="shared" si="76"/>
        <v xml:space="preserve"> </v>
      </c>
      <c r="S296" s="89"/>
      <c r="T296" s="90" t="str">
        <f t="shared" si="77"/>
        <v xml:space="preserve"> </v>
      </c>
      <c r="U296" s="90"/>
      <c r="V296" s="90"/>
      <c r="W296" s="90"/>
      <c r="X296" s="90"/>
      <c r="Y296" s="87" t="s">
        <v>74</v>
      </c>
      <c r="Z296" s="76"/>
      <c r="AA296" s="91">
        <f t="shared" si="72"/>
        <v>0</v>
      </c>
      <c r="AB296" s="88" t="str">
        <f t="shared" si="78"/>
        <v xml:space="preserve"> </v>
      </c>
      <c r="AC296" s="91" t="str">
        <f t="shared" si="73"/>
        <v xml:space="preserve"> </v>
      </c>
      <c r="AD296" s="78"/>
      <c r="AE296" s="78"/>
      <c r="AF296" s="78"/>
      <c r="AH296" s="94" t="str">
        <f t="shared" si="74"/>
        <v>≤60</v>
      </c>
      <c r="AI296" s="94">
        <f t="shared" ca="1" si="75"/>
        <v>46</v>
      </c>
      <c r="AJ296" s="95">
        <f t="shared" si="83"/>
        <v>0</v>
      </c>
      <c r="AK296" s="95">
        <f t="shared" si="84"/>
        <v>0</v>
      </c>
      <c r="AL296" s="96">
        <f t="shared" si="79"/>
        <v>0</v>
      </c>
      <c r="AM296" s="96">
        <f t="shared" si="80"/>
        <v>0</v>
      </c>
    </row>
    <row r="297" spans="2:39" s="97" customFormat="1" ht="39.6" x14ac:dyDescent="0.3">
      <c r="B297" s="79">
        <f t="shared" si="81"/>
        <v>294</v>
      </c>
      <c r="C297" s="79"/>
      <c r="D297" s="80" t="s">
        <v>94</v>
      </c>
      <c r="E297" s="80"/>
      <c r="F297" s="81"/>
      <c r="G297" s="82" t="str">
        <f t="shared" si="82"/>
        <v xml:space="preserve">Группа от QF </v>
      </c>
      <c r="H297" s="83"/>
      <c r="I297" s="83"/>
      <c r="J297" s="83"/>
      <c r="K297" s="127"/>
      <c r="L297" s="84"/>
      <c r="M297" s="85"/>
      <c r="N297" s="85"/>
      <c r="O297" s="86"/>
      <c r="P297" s="80"/>
      <c r="Q297" s="87"/>
      <c r="R297" s="88" t="str">
        <f t="shared" si="76"/>
        <v xml:space="preserve"> </v>
      </c>
      <c r="S297" s="89"/>
      <c r="T297" s="90" t="str">
        <f t="shared" si="77"/>
        <v xml:space="preserve"> </v>
      </c>
      <c r="U297" s="90"/>
      <c r="V297" s="90"/>
      <c r="W297" s="90"/>
      <c r="X297" s="90"/>
      <c r="Y297" s="87" t="s">
        <v>74</v>
      </c>
      <c r="Z297" s="76"/>
      <c r="AA297" s="91">
        <f t="shared" si="72"/>
        <v>0</v>
      </c>
      <c r="AB297" s="88" t="str">
        <f t="shared" si="78"/>
        <v xml:space="preserve"> </v>
      </c>
      <c r="AC297" s="91" t="str">
        <f t="shared" si="73"/>
        <v xml:space="preserve"> </v>
      </c>
      <c r="AD297" s="78"/>
      <c r="AE297" s="78"/>
      <c r="AF297" s="78"/>
      <c r="AH297" s="94" t="str">
        <f t="shared" si="74"/>
        <v>≤60</v>
      </c>
      <c r="AI297" s="94">
        <f t="shared" ca="1" si="75"/>
        <v>27</v>
      </c>
      <c r="AJ297" s="95">
        <f t="shared" si="83"/>
        <v>0</v>
      </c>
      <c r="AK297" s="95">
        <f t="shared" si="84"/>
        <v>0</v>
      </c>
      <c r="AL297" s="96">
        <f t="shared" si="79"/>
        <v>0</v>
      </c>
      <c r="AM297" s="96">
        <f t="shared" si="80"/>
        <v>0</v>
      </c>
    </row>
    <row r="298" spans="2:39" s="97" customFormat="1" ht="39.6" x14ac:dyDescent="0.3">
      <c r="B298" s="79">
        <f t="shared" si="81"/>
        <v>295</v>
      </c>
      <c r="C298" s="79"/>
      <c r="D298" s="80" t="s">
        <v>94</v>
      </c>
      <c r="E298" s="80"/>
      <c r="F298" s="81"/>
      <c r="G298" s="82" t="str">
        <f t="shared" si="82"/>
        <v xml:space="preserve">Группа от QF </v>
      </c>
      <c r="H298" s="83"/>
      <c r="I298" s="83"/>
      <c r="J298" s="83"/>
      <c r="K298" s="127"/>
      <c r="L298" s="84"/>
      <c r="M298" s="85"/>
      <c r="N298" s="85"/>
      <c r="O298" s="86"/>
      <c r="P298" s="80"/>
      <c r="Q298" s="87"/>
      <c r="R298" s="88" t="str">
        <f t="shared" si="76"/>
        <v xml:space="preserve"> </v>
      </c>
      <c r="S298" s="89"/>
      <c r="T298" s="90" t="str">
        <f t="shared" si="77"/>
        <v xml:space="preserve"> </v>
      </c>
      <c r="U298" s="90"/>
      <c r="V298" s="90"/>
      <c r="W298" s="90"/>
      <c r="X298" s="90"/>
      <c r="Y298" s="87" t="s">
        <v>74</v>
      </c>
      <c r="Z298" s="76"/>
      <c r="AA298" s="91">
        <f t="shared" si="72"/>
        <v>0</v>
      </c>
      <c r="AB298" s="88" t="str">
        <f t="shared" si="78"/>
        <v xml:space="preserve"> </v>
      </c>
      <c r="AC298" s="91" t="str">
        <f t="shared" si="73"/>
        <v xml:space="preserve"> </v>
      </c>
      <c r="AD298" s="78"/>
      <c r="AE298" s="78"/>
      <c r="AF298" s="78"/>
      <c r="AH298" s="94" t="str">
        <f t="shared" si="74"/>
        <v>≤60</v>
      </c>
      <c r="AI298" s="94">
        <f t="shared" ca="1" si="75"/>
        <v>37</v>
      </c>
      <c r="AJ298" s="95">
        <f t="shared" si="83"/>
        <v>0</v>
      </c>
      <c r="AK298" s="95">
        <f t="shared" si="84"/>
        <v>0</v>
      </c>
      <c r="AL298" s="96">
        <f t="shared" si="79"/>
        <v>0</v>
      </c>
      <c r="AM298" s="96">
        <f t="shared" si="80"/>
        <v>0</v>
      </c>
    </row>
    <row r="299" spans="2:39" s="97" customFormat="1" ht="39.6" x14ac:dyDescent="0.3">
      <c r="B299" s="79">
        <f t="shared" si="81"/>
        <v>296</v>
      </c>
      <c r="C299" s="79"/>
      <c r="D299" s="80" t="s">
        <v>94</v>
      </c>
      <c r="E299" s="80"/>
      <c r="F299" s="81"/>
      <c r="G299" s="82" t="str">
        <f t="shared" si="82"/>
        <v xml:space="preserve">Группа от QF </v>
      </c>
      <c r="H299" s="83"/>
      <c r="I299" s="83"/>
      <c r="J299" s="83"/>
      <c r="K299" s="127"/>
      <c r="L299" s="84"/>
      <c r="M299" s="85"/>
      <c r="N299" s="85"/>
      <c r="O299" s="86"/>
      <c r="P299" s="80"/>
      <c r="Q299" s="87"/>
      <c r="R299" s="88" t="str">
        <f t="shared" si="76"/>
        <v xml:space="preserve"> </v>
      </c>
      <c r="S299" s="89"/>
      <c r="T299" s="90" t="str">
        <f t="shared" si="77"/>
        <v xml:space="preserve"> </v>
      </c>
      <c r="U299" s="90"/>
      <c r="V299" s="90"/>
      <c r="W299" s="90"/>
      <c r="X299" s="90"/>
      <c r="Y299" s="87" t="s">
        <v>74</v>
      </c>
      <c r="Z299" s="76"/>
      <c r="AA299" s="91">
        <f t="shared" si="72"/>
        <v>0</v>
      </c>
      <c r="AB299" s="88" t="str">
        <f t="shared" si="78"/>
        <v xml:space="preserve"> </v>
      </c>
      <c r="AC299" s="91" t="str">
        <f t="shared" si="73"/>
        <v xml:space="preserve"> </v>
      </c>
      <c r="AD299" s="78"/>
      <c r="AE299" s="78"/>
      <c r="AF299" s="78"/>
      <c r="AH299" s="94" t="str">
        <f t="shared" si="74"/>
        <v>≤60</v>
      </c>
      <c r="AI299" s="94">
        <f t="shared" ca="1" si="75"/>
        <v>24</v>
      </c>
      <c r="AJ299" s="95">
        <f t="shared" si="83"/>
        <v>0</v>
      </c>
      <c r="AK299" s="95">
        <f t="shared" si="84"/>
        <v>0</v>
      </c>
      <c r="AL299" s="96">
        <f t="shared" si="79"/>
        <v>0</v>
      </c>
      <c r="AM299" s="96">
        <f t="shared" si="80"/>
        <v>0</v>
      </c>
    </row>
    <row r="300" spans="2:39" s="97" customFormat="1" ht="39.6" x14ac:dyDescent="0.3">
      <c r="B300" s="79">
        <f t="shared" si="81"/>
        <v>297</v>
      </c>
      <c r="C300" s="79"/>
      <c r="D300" s="80" t="s">
        <v>94</v>
      </c>
      <c r="E300" s="80"/>
      <c r="F300" s="81"/>
      <c r="G300" s="82" t="str">
        <f t="shared" si="82"/>
        <v xml:space="preserve">Группа от QF </v>
      </c>
      <c r="H300" s="83"/>
      <c r="I300" s="83"/>
      <c r="J300" s="83"/>
      <c r="K300" s="127"/>
      <c r="L300" s="84"/>
      <c r="M300" s="85"/>
      <c r="N300" s="85"/>
      <c r="O300" s="86"/>
      <c r="P300" s="80"/>
      <c r="Q300" s="87"/>
      <c r="R300" s="88" t="str">
        <f t="shared" si="76"/>
        <v xml:space="preserve"> </v>
      </c>
      <c r="S300" s="89"/>
      <c r="T300" s="90" t="str">
        <f t="shared" si="77"/>
        <v xml:space="preserve"> </v>
      </c>
      <c r="U300" s="90"/>
      <c r="V300" s="90"/>
      <c r="W300" s="90"/>
      <c r="X300" s="90"/>
      <c r="Y300" s="87" t="s">
        <v>74</v>
      </c>
      <c r="Z300" s="76"/>
      <c r="AA300" s="91">
        <f t="shared" si="72"/>
        <v>0</v>
      </c>
      <c r="AB300" s="88" t="str">
        <f t="shared" si="78"/>
        <v xml:space="preserve"> </v>
      </c>
      <c r="AC300" s="91" t="str">
        <f t="shared" si="73"/>
        <v xml:space="preserve"> </v>
      </c>
      <c r="AD300" s="78"/>
      <c r="AE300" s="78"/>
      <c r="AF300" s="78"/>
      <c r="AH300" s="94" t="str">
        <f t="shared" si="74"/>
        <v>≤60</v>
      </c>
      <c r="AI300" s="94">
        <f t="shared" ca="1" si="75"/>
        <v>36</v>
      </c>
      <c r="AJ300" s="95">
        <f t="shared" si="83"/>
        <v>0</v>
      </c>
      <c r="AK300" s="95">
        <f t="shared" si="84"/>
        <v>0</v>
      </c>
      <c r="AL300" s="96">
        <f t="shared" si="79"/>
        <v>0</v>
      </c>
      <c r="AM300" s="96">
        <f t="shared" si="80"/>
        <v>0</v>
      </c>
    </row>
    <row r="301" spans="2:39" s="97" customFormat="1" ht="39.6" x14ac:dyDescent="0.3">
      <c r="B301" s="79">
        <f t="shared" si="81"/>
        <v>298</v>
      </c>
      <c r="C301" s="79"/>
      <c r="D301" s="80" t="s">
        <v>94</v>
      </c>
      <c r="E301" s="80"/>
      <c r="F301" s="81"/>
      <c r="G301" s="82" t="str">
        <f t="shared" si="82"/>
        <v xml:space="preserve">Группа от QF </v>
      </c>
      <c r="H301" s="83"/>
      <c r="I301" s="83"/>
      <c r="J301" s="83"/>
      <c r="K301" s="127"/>
      <c r="L301" s="84"/>
      <c r="M301" s="85"/>
      <c r="N301" s="85"/>
      <c r="O301" s="86"/>
      <c r="P301" s="80"/>
      <c r="Q301" s="87"/>
      <c r="R301" s="88" t="str">
        <f t="shared" si="76"/>
        <v xml:space="preserve"> </v>
      </c>
      <c r="S301" s="89"/>
      <c r="T301" s="90" t="str">
        <f t="shared" si="77"/>
        <v xml:space="preserve"> </v>
      </c>
      <c r="U301" s="90"/>
      <c r="V301" s="90"/>
      <c r="W301" s="90"/>
      <c r="X301" s="90"/>
      <c r="Y301" s="87" t="s">
        <v>74</v>
      </c>
      <c r="Z301" s="76"/>
      <c r="AA301" s="91">
        <f t="shared" si="72"/>
        <v>0</v>
      </c>
      <c r="AB301" s="88" t="str">
        <f t="shared" si="78"/>
        <v xml:space="preserve"> </v>
      </c>
      <c r="AC301" s="91" t="str">
        <f t="shared" si="73"/>
        <v xml:space="preserve"> </v>
      </c>
      <c r="AD301" s="78"/>
      <c r="AE301" s="78"/>
      <c r="AF301" s="78"/>
      <c r="AH301" s="94" t="str">
        <f t="shared" si="74"/>
        <v>≤60</v>
      </c>
      <c r="AI301" s="94">
        <f t="shared" ca="1" si="75"/>
        <v>28</v>
      </c>
      <c r="AJ301" s="95">
        <f t="shared" si="83"/>
        <v>0</v>
      </c>
      <c r="AK301" s="95">
        <f t="shared" si="84"/>
        <v>0</v>
      </c>
      <c r="AL301" s="96">
        <f t="shared" si="79"/>
        <v>0</v>
      </c>
      <c r="AM301" s="96">
        <f t="shared" si="80"/>
        <v>0</v>
      </c>
    </row>
    <row r="302" spans="2:39" s="97" customFormat="1" ht="39.6" x14ac:dyDescent="0.3">
      <c r="B302" s="79">
        <f t="shared" si="81"/>
        <v>299</v>
      </c>
      <c r="C302" s="79"/>
      <c r="D302" s="80" t="s">
        <v>94</v>
      </c>
      <c r="E302" s="80"/>
      <c r="F302" s="81"/>
      <c r="G302" s="82" t="str">
        <f t="shared" si="82"/>
        <v xml:space="preserve">Группа от QF </v>
      </c>
      <c r="H302" s="83"/>
      <c r="I302" s="83"/>
      <c r="J302" s="83"/>
      <c r="K302" s="127"/>
      <c r="L302" s="84"/>
      <c r="M302" s="85"/>
      <c r="N302" s="85"/>
      <c r="O302" s="86"/>
      <c r="P302" s="80"/>
      <c r="Q302" s="87"/>
      <c r="R302" s="88" t="str">
        <f t="shared" si="76"/>
        <v xml:space="preserve"> </v>
      </c>
      <c r="S302" s="89"/>
      <c r="T302" s="90" t="str">
        <f t="shared" si="77"/>
        <v xml:space="preserve"> </v>
      </c>
      <c r="U302" s="90"/>
      <c r="V302" s="90"/>
      <c r="W302" s="90"/>
      <c r="X302" s="90"/>
      <c r="Y302" s="87" t="s">
        <v>74</v>
      </c>
      <c r="Z302" s="76"/>
      <c r="AA302" s="91">
        <f t="shared" si="72"/>
        <v>0</v>
      </c>
      <c r="AB302" s="88" t="str">
        <f t="shared" si="78"/>
        <v xml:space="preserve"> </v>
      </c>
      <c r="AC302" s="91" t="str">
        <f t="shared" si="73"/>
        <v xml:space="preserve"> </v>
      </c>
      <c r="AD302" s="78"/>
      <c r="AE302" s="78"/>
      <c r="AF302" s="78"/>
      <c r="AH302" s="94" t="str">
        <f t="shared" si="74"/>
        <v>≤60</v>
      </c>
      <c r="AI302" s="94">
        <f t="shared" ca="1" si="75"/>
        <v>34</v>
      </c>
      <c r="AJ302" s="95">
        <f t="shared" si="83"/>
        <v>0</v>
      </c>
      <c r="AK302" s="95">
        <f t="shared" si="84"/>
        <v>0</v>
      </c>
      <c r="AL302" s="96">
        <f t="shared" si="79"/>
        <v>0</v>
      </c>
      <c r="AM302" s="96">
        <f t="shared" si="80"/>
        <v>0</v>
      </c>
    </row>
    <row r="303" spans="2:39" s="97" customFormat="1" ht="39.6" x14ac:dyDescent="0.3">
      <c r="B303" s="79">
        <f t="shared" si="81"/>
        <v>300</v>
      </c>
      <c r="C303" s="79"/>
      <c r="D303" s="80" t="s">
        <v>94</v>
      </c>
      <c r="E303" s="80"/>
      <c r="F303" s="81"/>
      <c r="G303" s="82" t="str">
        <f t="shared" si="82"/>
        <v xml:space="preserve">Группа от QF </v>
      </c>
      <c r="H303" s="83"/>
      <c r="I303" s="83"/>
      <c r="J303" s="83"/>
      <c r="K303" s="127"/>
      <c r="L303" s="84"/>
      <c r="M303" s="85"/>
      <c r="N303" s="85"/>
      <c r="O303" s="86"/>
      <c r="P303" s="80"/>
      <c r="Q303" s="87"/>
      <c r="R303" s="88" t="str">
        <f t="shared" si="76"/>
        <v xml:space="preserve"> </v>
      </c>
      <c r="S303" s="89"/>
      <c r="T303" s="90" t="str">
        <f t="shared" si="77"/>
        <v xml:space="preserve"> </v>
      </c>
      <c r="U303" s="90"/>
      <c r="V303" s="90"/>
      <c r="W303" s="90"/>
      <c r="X303" s="90"/>
      <c r="Y303" s="87" t="s">
        <v>74</v>
      </c>
      <c r="Z303" s="76"/>
      <c r="AA303" s="91">
        <f t="shared" si="72"/>
        <v>0</v>
      </c>
      <c r="AB303" s="88" t="str">
        <f t="shared" si="78"/>
        <v xml:space="preserve"> </v>
      </c>
      <c r="AC303" s="91" t="str">
        <f t="shared" si="73"/>
        <v xml:space="preserve"> </v>
      </c>
      <c r="AD303" s="78"/>
      <c r="AE303" s="78"/>
      <c r="AF303" s="78"/>
      <c r="AH303" s="94" t="str">
        <f t="shared" si="74"/>
        <v>≤60</v>
      </c>
      <c r="AI303" s="94">
        <f t="shared" ca="1" si="75"/>
        <v>38</v>
      </c>
      <c r="AJ303" s="95">
        <f t="shared" si="83"/>
        <v>0</v>
      </c>
      <c r="AK303" s="95">
        <f t="shared" si="84"/>
        <v>0</v>
      </c>
      <c r="AL303" s="96">
        <f t="shared" si="79"/>
        <v>0</v>
      </c>
      <c r="AM303" s="96">
        <f t="shared" si="80"/>
        <v>0</v>
      </c>
    </row>
    <row r="304" spans="2:39" s="97" customFormat="1" ht="39.6" x14ac:dyDescent="0.3">
      <c r="B304" s="79">
        <f t="shared" si="81"/>
        <v>301</v>
      </c>
      <c r="C304" s="79"/>
      <c r="D304" s="80" t="s">
        <v>94</v>
      </c>
      <c r="E304" s="80"/>
      <c r="F304" s="81"/>
      <c r="G304" s="82" t="str">
        <f t="shared" si="82"/>
        <v xml:space="preserve">Группа от QF </v>
      </c>
      <c r="H304" s="83"/>
      <c r="I304" s="83"/>
      <c r="J304" s="83"/>
      <c r="K304" s="127"/>
      <c r="L304" s="84"/>
      <c r="M304" s="85"/>
      <c r="N304" s="85"/>
      <c r="O304" s="86"/>
      <c r="P304" s="80"/>
      <c r="Q304" s="87"/>
      <c r="R304" s="88" t="str">
        <f t="shared" si="76"/>
        <v xml:space="preserve"> </v>
      </c>
      <c r="S304" s="89"/>
      <c r="T304" s="90" t="str">
        <f t="shared" si="77"/>
        <v xml:space="preserve"> </v>
      </c>
      <c r="U304" s="90"/>
      <c r="V304" s="90"/>
      <c r="W304" s="90"/>
      <c r="X304" s="90"/>
      <c r="Y304" s="87" t="s">
        <v>74</v>
      </c>
      <c r="Z304" s="76"/>
      <c r="AA304" s="91">
        <f t="shared" si="72"/>
        <v>0</v>
      </c>
      <c r="AB304" s="88" t="str">
        <f t="shared" si="78"/>
        <v xml:space="preserve"> </v>
      </c>
      <c r="AC304" s="91" t="str">
        <f t="shared" si="73"/>
        <v xml:space="preserve"> </v>
      </c>
      <c r="AD304" s="78"/>
      <c r="AE304" s="78"/>
      <c r="AF304" s="78"/>
      <c r="AH304" s="94" t="str">
        <f t="shared" si="74"/>
        <v>≤60</v>
      </c>
      <c r="AI304" s="94">
        <f t="shared" ca="1" si="75"/>
        <v>32</v>
      </c>
      <c r="AJ304" s="95">
        <f t="shared" si="83"/>
        <v>0</v>
      </c>
      <c r="AK304" s="95">
        <f t="shared" si="84"/>
        <v>0</v>
      </c>
      <c r="AL304" s="96">
        <f t="shared" si="79"/>
        <v>0</v>
      </c>
      <c r="AM304" s="96">
        <f t="shared" si="80"/>
        <v>0</v>
      </c>
    </row>
    <row r="305" spans="2:39" s="97" customFormat="1" ht="39.6" x14ac:dyDescent="0.3">
      <c r="B305" s="79">
        <f t="shared" si="81"/>
        <v>302</v>
      </c>
      <c r="C305" s="79"/>
      <c r="D305" s="80" t="s">
        <v>94</v>
      </c>
      <c r="E305" s="80"/>
      <c r="F305" s="81"/>
      <c r="G305" s="82" t="str">
        <f t="shared" si="82"/>
        <v xml:space="preserve">Группа от QF </v>
      </c>
      <c r="H305" s="83"/>
      <c r="I305" s="83"/>
      <c r="J305" s="83"/>
      <c r="K305" s="127"/>
      <c r="L305" s="84"/>
      <c r="M305" s="85"/>
      <c r="N305" s="85"/>
      <c r="O305" s="86"/>
      <c r="P305" s="80"/>
      <c r="Q305" s="87"/>
      <c r="R305" s="88" t="str">
        <f t="shared" si="76"/>
        <v xml:space="preserve"> </v>
      </c>
      <c r="S305" s="89"/>
      <c r="T305" s="90" t="str">
        <f t="shared" si="77"/>
        <v xml:space="preserve"> </v>
      </c>
      <c r="U305" s="90"/>
      <c r="V305" s="90"/>
      <c r="W305" s="90"/>
      <c r="X305" s="90"/>
      <c r="Y305" s="87" t="s">
        <v>74</v>
      </c>
      <c r="Z305" s="76"/>
      <c r="AA305" s="91">
        <f t="shared" si="72"/>
        <v>0</v>
      </c>
      <c r="AB305" s="88" t="str">
        <f t="shared" si="78"/>
        <v xml:space="preserve"> </v>
      </c>
      <c r="AC305" s="91" t="str">
        <f t="shared" si="73"/>
        <v xml:space="preserve"> </v>
      </c>
      <c r="AD305" s="78"/>
      <c r="AE305" s="78"/>
      <c r="AF305" s="78"/>
      <c r="AH305" s="94" t="str">
        <f t="shared" si="74"/>
        <v>≤60</v>
      </c>
      <c r="AI305" s="94">
        <f t="shared" ca="1" si="75"/>
        <v>36</v>
      </c>
      <c r="AJ305" s="95">
        <f t="shared" si="83"/>
        <v>0</v>
      </c>
      <c r="AK305" s="95">
        <f t="shared" si="84"/>
        <v>0</v>
      </c>
      <c r="AL305" s="96">
        <f t="shared" si="79"/>
        <v>0</v>
      </c>
      <c r="AM305" s="96">
        <f t="shared" si="80"/>
        <v>0</v>
      </c>
    </row>
    <row r="306" spans="2:39" s="97" customFormat="1" ht="39.6" x14ac:dyDescent="0.3">
      <c r="B306" s="79">
        <f t="shared" si="81"/>
        <v>303</v>
      </c>
      <c r="C306" s="79"/>
      <c r="D306" s="80" t="s">
        <v>94</v>
      </c>
      <c r="E306" s="80"/>
      <c r="F306" s="81"/>
      <c r="G306" s="82" t="str">
        <f t="shared" si="82"/>
        <v xml:space="preserve">Группа от QF </v>
      </c>
      <c r="H306" s="83"/>
      <c r="I306" s="83"/>
      <c r="J306" s="83"/>
      <c r="K306" s="127"/>
      <c r="L306" s="84"/>
      <c r="M306" s="85"/>
      <c r="N306" s="85"/>
      <c r="O306" s="86"/>
      <c r="P306" s="80"/>
      <c r="Q306" s="87"/>
      <c r="R306" s="88" t="str">
        <f t="shared" si="76"/>
        <v xml:space="preserve"> </v>
      </c>
      <c r="S306" s="89"/>
      <c r="T306" s="90" t="str">
        <f t="shared" si="77"/>
        <v xml:space="preserve"> </v>
      </c>
      <c r="U306" s="90"/>
      <c r="V306" s="90"/>
      <c r="W306" s="90"/>
      <c r="X306" s="90"/>
      <c r="Y306" s="87" t="s">
        <v>74</v>
      </c>
      <c r="Z306" s="76"/>
      <c r="AA306" s="91">
        <f t="shared" si="72"/>
        <v>0</v>
      </c>
      <c r="AB306" s="88" t="str">
        <f t="shared" si="78"/>
        <v xml:space="preserve"> </v>
      </c>
      <c r="AC306" s="91" t="str">
        <f t="shared" si="73"/>
        <v xml:space="preserve"> </v>
      </c>
      <c r="AD306" s="78"/>
      <c r="AE306" s="78"/>
      <c r="AF306" s="78"/>
      <c r="AH306" s="94" t="str">
        <f t="shared" si="74"/>
        <v>≤60</v>
      </c>
      <c r="AI306" s="94">
        <f t="shared" ca="1" si="75"/>
        <v>37</v>
      </c>
      <c r="AJ306" s="95">
        <f t="shared" si="83"/>
        <v>0</v>
      </c>
      <c r="AK306" s="95">
        <f t="shared" si="84"/>
        <v>0</v>
      </c>
      <c r="AL306" s="96">
        <f t="shared" si="79"/>
        <v>0</v>
      </c>
      <c r="AM306" s="96">
        <f t="shared" si="80"/>
        <v>0</v>
      </c>
    </row>
    <row r="307" spans="2:39" s="97" customFormat="1" ht="39.6" x14ac:dyDescent="0.3">
      <c r="B307" s="79">
        <f t="shared" si="81"/>
        <v>304</v>
      </c>
      <c r="C307" s="79"/>
      <c r="D307" s="80" t="s">
        <v>94</v>
      </c>
      <c r="E307" s="80"/>
      <c r="F307" s="81"/>
      <c r="G307" s="82" t="str">
        <f t="shared" si="82"/>
        <v xml:space="preserve">Группа от QF </v>
      </c>
      <c r="H307" s="83"/>
      <c r="I307" s="83"/>
      <c r="J307" s="83"/>
      <c r="K307" s="127"/>
      <c r="L307" s="84"/>
      <c r="M307" s="85"/>
      <c r="N307" s="85"/>
      <c r="O307" s="86"/>
      <c r="P307" s="80"/>
      <c r="Q307" s="87"/>
      <c r="R307" s="88" t="str">
        <f t="shared" si="76"/>
        <v xml:space="preserve"> </v>
      </c>
      <c r="S307" s="89"/>
      <c r="T307" s="90" t="str">
        <f t="shared" si="77"/>
        <v xml:space="preserve"> </v>
      </c>
      <c r="U307" s="90"/>
      <c r="V307" s="90"/>
      <c r="W307" s="90"/>
      <c r="X307" s="90"/>
      <c r="Y307" s="87" t="s">
        <v>74</v>
      </c>
      <c r="Z307" s="76"/>
      <c r="AA307" s="91">
        <f t="shared" si="72"/>
        <v>0</v>
      </c>
      <c r="AB307" s="88" t="str">
        <f t="shared" si="78"/>
        <v xml:space="preserve"> </v>
      </c>
      <c r="AC307" s="91" t="str">
        <f t="shared" si="73"/>
        <v xml:space="preserve"> </v>
      </c>
      <c r="AD307" s="78"/>
      <c r="AE307" s="78"/>
      <c r="AF307" s="78"/>
      <c r="AH307" s="94" t="str">
        <f t="shared" si="74"/>
        <v>≤60</v>
      </c>
      <c r="AI307" s="94">
        <f t="shared" ca="1" si="75"/>
        <v>31</v>
      </c>
      <c r="AJ307" s="95">
        <f t="shared" si="83"/>
        <v>0</v>
      </c>
      <c r="AK307" s="95">
        <f t="shared" si="84"/>
        <v>0</v>
      </c>
      <c r="AL307" s="96">
        <f t="shared" si="79"/>
        <v>0</v>
      </c>
      <c r="AM307" s="96">
        <f t="shared" si="80"/>
        <v>0</v>
      </c>
    </row>
    <row r="308" spans="2:39" s="97" customFormat="1" ht="39.6" x14ac:dyDescent="0.3">
      <c r="B308" s="79">
        <f t="shared" si="81"/>
        <v>305</v>
      </c>
      <c r="C308" s="79"/>
      <c r="D308" s="80" t="s">
        <v>94</v>
      </c>
      <c r="E308" s="80"/>
      <c r="F308" s="81"/>
      <c r="G308" s="82" t="str">
        <f t="shared" si="82"/>
        <v xml:space="preserve">Группа от QF </v>
      </c>
      <c r="H308" s="83"/>
      <c r="I308" s="83"/>
      <c r="J308" s="83"/>
      <c r="K308" s="127"/>
      <c r="L308" s="84"/>
      <c r="M308" s="85"/>
      <c r="N308" s="85"/>
      <c r="O308" s="86"/>
      <c r="P308" s="80"/>
      <c r="Q308" s="87"/>
      <c r="R308" s="88" t="str">
        <f t="shared" si="76"/>
        <v xml:space="preserve"> </v>
      </c>
      <c r="S308" s="89"/>
      <c r="T308" s="90" t="str">
        <f t="shared" si="77"/>
        <v xml:space="preserve"> </v>
      </c>
      <c r="U308" s="90"/>
      <c r="V308" s="90"/>
      <c r="W308" s="90"/>
      <c r="X308" s="90"/>
      <c r="Y308" s="87" t="s">
        <v>74</v>
      </c>
      <c r="Z308" s="76"/>
      <c r="AA308" s="91">
        <f t="shared" si="72"/>
        <v>0</v>
      </c>
      <c r="AB308" s="88" t="str">
        <f t="shared" si="78"/>
        <v xml:space="preserve"> </v>
      </c>
      <c r="AC308" s="91" t="str">
        <f t="shared" si="73"/>
        <v xml:space="preserve"> </v>
      </c>
      <c r="AD308" s="78"/>
      <c r="AE308" s="78"/>
      <c r="AF308" s="78"/>
      <c r="AH308" s="94" t="str">
        <f t="shared" si="74"/>
        <v>≤60</v>
      </c>
      <c r="AI308" s="94">
        <f t="shared" ca="1" si="75"/>
        <v>46</v>
      </c>
      <c r="AJ308" s="95">
        <f t="shared" si="83"/>
        <v>0</v>
      </c>
      <c r="AK308" s="95">
        <f t="shared" si="84"/>
        <v>0</v>
      </c>
      <c r="AL308" s="96">
        <f t="shared" si="79"/>
        <v>0</v>
      </c>
      <c r="AM308" s="96">
        <f t="shared" si="80"/>
        <v>0</v>
      </c>
    </row>
    <row r="309" spans="2:39" s="97" customFormat="1" ht="39.6" x14ac:dyDescent="0.3">
      <c r="B309" s="79">
        <f t="shared" si="81"/>
        <v>306</v>
      </c>
      <c r="C309" s="79"/>
      <c r="D309" s="80" t="s">
        <v>94</v>
      </c>
      <c r="E309" s="80"/>
      <c r="F309" s="81"/>
      <c r="G309" s="82" t="str">
        <f t="shared" si="82"/>
        <v xml:space="preserve">Группа от QF </v>
      </c>
      <c r="H309" s="83"/>
      <c r="I309" s="83"/>
      <c r="J309" s="83"/>
      <c r="K309" s="127"/>
      <c r="L309" s="84"/>
      <c r="M309" s="85"/>
      <c r="N309" s="85"/>
      <c r="O309" s="86"/>
      <c r="P309" s="80"/>
      <c r="Q309" s="87"/>
      <c r="R309" s="88" t="str">
        <f t="shared" si="76"/>
        <v xml:space="preserve"> </v>
      </c>
      <c r="S309" s="89"/>
      <c r="T309" s="90" t="str">
        <f t="shared" si="77"/>
        <v xml:space="preserve"> </v>
      </c>
      <c r="U309" s="90"/>
      <c r="V309" s="90"/>
      <c r="W309" s="90"/>
      <c r="X309" s="90"/>
      <c r="Y309" s="87" t="s">
        <v>74</v>
      </c>
      <c r="Z309" s="76"/>
      <c r="AA309" s="91">
        <f t="shared" si="72"/>
        <v>0</v>
      </c>
      <c r="AB309" s="88" t="str">
        <f t="shared" si="78"/>
        <v xml:space="preserve"> </v>
      </c>
      <c r="AC309" s="91" t="str">
        <f t="shared" si="73"/>
        <v xml:space="preserve"> </v>
      </c>
      <c r="AD309" s="78"/>
      <c r="AE309" s="78"/>
      <c r="AF309" s="78"/>
      <c r="AH309" s="94" t="str">
        <f t="shared" si="74"/>
        <v>≤60</v>
      </c>
      <c r="AI309" s="94">
        <f t="shared" ca="1" si="75"/>
        <v>39</v>
      </c>
      <c r="AJ309" s="95">
        <f t="shared" si="83"/>
        <v>0</v>
      </c>
      <c r="AK309" s="95">
        <f t="shared" si="84"/>
        <v>0</v>
      </c>
      <c r="AL309" s="96">
        <f t="shared" si="79"/>
        <v>0</v>
      </c>
      <c r="AM309" s="96">
        <f t="shared" si="80"/>
        <v>0</v>
      </c>
    </row>
    <row r="310" spans="2:39" s="97" customFormat="1" ht="39.6" x14ac:dyDescent="0.3">
      <c r="B310" s="79">
        <f t="shared" si="81"/>
        <v>307</v>
      </c>
      <c r="C310" s="79"/>
      <c r="D310" s="80" t="s">
        <v>94</v>
      </c>
      <c r="E310" s="80"/>
      <c r="F310" s="81"/>
      <c r="G310" s="82" t="str">
        <f t="shared" si="82"/>
        <v xml:space="preserve">Группа от QF </v>
      </c>
      <c r="H310" s="83"/>
      <c r="I310" s="83"/>
      <c r="J310" s="83"/>
      <c r="K310" s="127"/>
      <c r="L310" s="84"/>
      <c r="M310" s="85"/>
      <c r="N310" s="85"/>
      <c r="O310" s="86"/>
      <c r="P310" s="80"/>
      <c r="Q310" s="87"/>
      <c r="R310" s="88" t="str">
        <f t="shared" si="76"/>
        <v xml:space="preserve"> </v>
      </c>
      <c r="S310" s="89"/>
      <c r="T310" s="90" t="str">
        <f t="shared" si="77"/>
        <v xml:space="preserve"> </v>
      </c>
      <c r="U310" s="90"/>
      <c r="V310" s="90"/>
      <c r="W310" s="90"/>
      <c r="X310" s="90"/>
      <c r="Y310" s="87" t="s">
        <v>74</v>
      </c>
      <c r="Z310" s="76"/>
      <c r="AA310" s="91">
        <f t="shared" si="72"/>
        <v>0</v>
      </c>
      <c r="AB310" s="88" t="str">
        <f t="shared" si="78"/>
        <v xml:space="preserve"> </v>
      </c>
      <c r="AC310" s="91" t="str">
        <f t="shared" si="73"/>
        <v xml:space="preserve"> </v>
      </c>
      <c r="AD310" s="78"/>
      <c r="AE310" s="78"/>
      <c r="AF310" s="78"/>
      <c r="AH310" s="94" t="str">
        <f t="shared" si="74"/>
        <v>≤60</v>
      </c>
      <c r="AI310" s="94">
        <f t="shared" ca="1" si="75"/>
        <v>41</v>
      </c>
      <c r="AJ310" s="95">
        <f t="shared" si="83"/>
        <v>0</v>
      </c>
      <c r="AK310" s="95">
        <f t="shared" si="84"/>
        <v>0</v>
      </c>
      <c r="AL310" s="96">
        <f t="shared" si="79"/>
        <v>0</v>
      </c>
      <c r="AM310" s="96">
        <f t="shared" si="80"/>
        <v>0</v>
      </c>
    </row>
    <row r="311" spans="2:39" s="97" customFormat="1" ht="39.6" x14ac:dyDescent="0.3">
      <c r="B311" s="79">
        <f t="shared" si="81"/>
        <v>308</v>
      </c>
      <c r="C311" s="79"/>
      <c r="D311" s="80" t="s">
        <v>94</v>
      </c>
      <c r="E311" s="80"/>
      <c r="F311" s="81"/>
      <c r="G311" s="82" t="str">
        <f t="shared" si="82"/>
        <v xml:space="preserve">Группа от QF </v>
      </c>
      <c r="H311" s="83"/>
      <c r="I311" s="83"/>
      <c r="J311" s="83"/>
      <c r="K311" s="127"/>
      <c r="L311" s="84"/>
      <c r="M311" s="85"/>
      <c r="N311" s="85"/>
      <c r="O311" s="86"/>
      <c r="P311" s="80"/>
      <c r="Q311" s="87"/>
      <c r="R311" s="88" t="str">
        <f t="shared" si="76"/>
        <v xml:space="preserve"> </v>
      </c>
      <c r="S311" s="89"/>
      <c r="T311" s="90" t="str">
        <f t="shared" si="77"/>
        <v xml:space="preserve"> </v>
      </c>
      <c r="U311" s="90"/>
      <c r="V311" s="90"/>
      <c r="W311" s="90"/>
      <c r="X311" s="90"/>
      <c r="Y311" s="87" t="s">
        <v>74</v>
      </c>
      <c r="Z311" s="76"/>
      <c r="AA311" s="91">
        <f t="shared" si="72"/>
        <v>0</v>
      </c>
      <c r="AB311" s="88" t="str">
        <f t="shared" si="78"/>
        <v xml:space="preserve"> </v>
      </c>
      <c r="AC311" s="91" t="str">
        <f t="shared" si="73"/>
        <v xml:space="preserve"> </v>
      </c>
      <c r="AD311" s="78"/>
      <c r="AE311" s="78"/>
      <c r="AF311" s="78"/>
      <c r="AH311" s="94" t="str">
        <f t="shared" si="74"/>
        <v>≤60</v>
      </c>
      <c r="AI311" s="94">
        <f t="shared" ca="1" si="75"/>
        <v>45</v>
      </c>
      <c r="AJ311" s="95">
        <f t="shared" si="83"/>
        <v>0</v>
      </c>
      <c r="AK311" s="95">
        <f t="shared" si="84"/>
        <v>0</v>
      </c>
      <c r="AL311" s="96">
        <f t="shared" si="79"/>
        <v>0</v>
      </c>
      <c r="AM311" s="96">
        <f t="shared" si="80"/>
        <v>0</v>
      </c>
    </row>
    <row r="312" spans="2:39" s="97" customFormat="1" ht="39.6" x14ac:dyDescent="0.3">
      <c r="B312" s="79">
        <f t="shared" si="81"/>
        <v>309</v>
      </c>
      <c r="C312" s="79"/>
      <c r="D312" s="80" t="s">
        <v>94</v>
      </c>
      <c r="E312" s="80"/>
      <c r="F312" s="81"/>
      <c r="G312" s="82" t="str">
        <f t="shared" si="82"/>
        <v xml:space="preserve">Группа от QF </v>
      </c>
      <c r="H312" s="83"/>
      <c r="I312" s="83"/>
      <c r="J312" s="83"/>
      <c r="K312" s="127"/>
      <c r="L312" s="84"/>
      <c r="M312" s="85"/>
      <c r="N312" s="85"/>
      <c r="O312" s="86"/>
      <c r="P312" s="80"/>
      <c r="Q312" s="87"/>
      <c r="R312" s="88" t="str">
        <f t="shared" si="76"/>
        <v xml:space="preserve"> </v>
      </c>
      <c r="S312" s="89"/>
      <c r="T312" s="90" t="str">
        <f t="shared" si="77"/>
        <v xml:space="preserve"> </v>
      </c>
      <c r="U312" s="90"/>
      <c r="V312" s="90"/>
      <c r="W312" s="90"/>
      <c r="X312" s="90"/>
      <c r="Y312" s="87" t="s">
        <v>74</v>
      </c>
      <c r="Z312" s="76"/>
      <c r="AA312" s="91">
        <f t="shared" si="72"/>
        <v>0</v>
      </c>
      <c r="AB312" s="88" t="str">
        <f t="shared" si="78"/>
        <v xml:space="preserve"> </v>
      </c>
      <c r="AC312" s="91" t="str">
        <f t="shared" si="73"/>
        <v xml:space="preserve"> </v>
      </c>
      <c r="AD312" s="78"/>
      <c r="AE312" s="78"/>
      <c r="AF312" s="78"/>
      <c r="AH312" s="94" t="str">
        <f t="shared" si="74"/>
        <v>≤60</v>
      </c>
      <c r="AI312" s="94">
        <f t="shared" ca="1" si="75"/>
        <v>39</v>
      </c>
      <c r="AJ312" s="95">
        <f t="shared" si="83"/>
        <v>0</v>
      </c>
      <c r="AK312" s="95">
        <f t="shared" si="84"/>
        <v>0</v>
      </c>
      <c r="AL312" s="96">
        <f t="shared" si="79"/>
        <v>0</v>
      </c>
      <c r="AM312" s="96">
        <f t="shared" si="80"/>
        <v>0</v>
      </c>
    </row>
    <row r="313" spans="2:39" s="97" customFormat="1" ht="39.6" x14ac:dyDescent="0.3">
      <c r="B313" s="79">
        <f t="shared" si="81"/>
        <v>310</v>
      </c>
      <c r="C313" s="79"/>
      <c r="D313" s="80" t="s">
        <v>94</v>
      </c>
      <c r="E313" s="80"/>
      <c r="F313" s="81"/>
      <c r="G313" s="82" t="str">
        <f t="shared" si="82"/>
        <v xml:space="preserve">Группа от QF </v>
      </c>
      <c r="H313" s="83"/>
      <c r="I313" s="83"/>
      <c r="J313" s="83"/>
      <c r="K313" s="127"/>
      <c r="L313" s="84"/>
      <c r="M313" s="85"/>
      <c r="N313" s="85"/>
      <c r="O313" s="86"/>
      <c r="P313" s="80"/>
      <c r="Q313" s="87"/>
      <c r="R313" s="88" t="str">
        <f t="shared" si="76"/>
        <v xml:space="preserve"> </v>
      </c>
      <c r="S313" s="89"/>
      <c r="T313" s="90" t="str">
        <f t="shared" si="77"/>
        <v xml:space="preserve"> </v>
      </c>
      <c r="U313" s="90"/>
      <c r="V313" s="90"/>
      <c r="W313" s="90"/>
      <c r="X313" s="90"/>
      <c r="Y313" s="87" t="s">
        <v>74</v>
      </c>
      <c r="Z313" s="76"/>
      <c r="AA313" s="91">
        <f t="shared" si="72"/>
        <v>0</v>
      </c>
      <c r="AB313" s="88" t="str">
        <f t="shared" si="78"/>
        <v xml:space="preserve"> </v>
      </c>
      <c r="AC313" s="91" t="str">
        <f t="shared" si="73"/>
        <v xml:space="preserve"> </v>
      </c>
      <c r="AD313" s="78"/>
      <c r="AE313" s="78"/>
      <c r="AF313" s="78"/>
      <c r="AH313" s="94" t="str">
        <f t="shared" si="74"/>
        <v>≤60</v>
      </c>
      <c r="AI313" s="94">
        <f t="shared" ca="1" si="75"/>
        <v>35</v>
      </c>
      <c r="AJ313" s="95">
        <f t="shared" si="83"/>
        <v>0</v>
      </c>
      <c r="AK313" s="95">
        <f t="shared" si="84"/>
        <v>0</v>
      </c>
      <c r="AL313" s="96">
        <f t="shared" si="79"/>
        <v>0</v>
      </c>
      <c r="AM313" s="96">
        <f t="shared" si="80"/>
        <v>0</v>
      </c>
    </row>
    <row r="314" spans="2:39" s="97" customFormat="1" ht="39.6" x14ac:dyDescent="0.3">
      <c r="B314" s="79">
        <f t="shared" si="81"/>
        <v>311</v>
      </c>
      <c r="C314" s="79"/>
      <c r="D314" s="80" t="s">
        <v>94</v>
      </c>
      <c r="E314" s="80"/>
      <c r="F314" s="81"/>
      <c r="G314" s="82" t="str">
        <f t="shared" si="82"/>
        <v xml:space="preserve">Группа от QF </v>
      </c>
      <c r="H314" s="83"/>
      <c r="I314" s="83"/>
      <c r="J314" s="83"/>
      <c r="K314" s="127"/>
      <c r="L314" s="84"/>
      <c r="M314" s="85"/>
      <c r="N314" s="85"/>
      <c r="O314" s="86"/>
      <c r="P314" s="80"/>
      <c r="Q314" s="87"/>
      <c r="R314" s="88" t="str">
        <f t="shared" si="76"/>
        <v xml:space="preserve"> </v>
      </c>
      <c r="S314" s="89"/>
      <c r="T314" s="90" t="str">
        <f t="shared" si="77"/>
        <v xml:space="preserve"> </v>
      </c>
      <c r="U314" s="90"/>
      <c r="V314" s="90"/>
      <c r="W314" s="90"/>
      <c r="X314" s="90"/>
      <c r="Y314" s="87" t="s">
        <v>74</v>
      </c>
      <c r="Z314" s="76"/>
      <c r="AA314" s="91">
        <f t="shared" si="72"/>
        <v>0</v>
      </c>
      <c r="AB314" s="88" t="str">
        <f t="shared" si="78"/>
        <v xml:space="preserve"> </v>
      </c>
      <c r="AC314" s="91" t="str">
        <f t="shared" si="73"/>
        <v xml:space="preserve"> </v>
      </c>
      <c r="AD314" s="78"/>
      <c r="AE314" s="78"/>
      <c r="AF314" s="78"/>
      <c r="AH314" s="94" t="str">
        <f t="shared" si="74"/>
        <v>≤60</v>
      </c>
      <c r="AI314" s="94">
        <f t="shared" ca="1" si="75"/>
        <v>36</v>
      </c>
      <c r="AJ314" s="95">
        <f t="shared" si="83"/>
        <v>0</v>
      </c>
      <c r="AK314" s="95">
        <f t="shared" si="84"/>
        <v>0</v>
      </c>
      <c r="AL314" s="96">
        <f t="shared" si="79"/>
        <v>0</v>
      </c>
      <c r="AM314" s="96">
        <f t="shared" si="80"/>
        <v>0</v>
      </c>
    </row>
    <row r="315" spans="2:39" s="97" customFormat="1" ht="39.6" x14ac:dyDescent="0.3">
      <c r="B315" s="79">
        <f t="shared" si="81"/>
        <v>312</v>
      </c>
      <c r="C315" s="79"/>
      <c r="D315" s="80" t="s">
        <v>94</v>
      </c>
      <c r="E315" s="80"/>
      <c r="F315" s="81"/>
      <c r="G315" s="82" t="str">
        <f t="shared" si="82"/>
        <v xml:space="preserve">Группа от QF </v>
      </c>
      <c r="H315" s="83"/>
      <c r="I315" s="83"/>
      <c r="J315" s="83"/>
      <c r="K315" s="127"/>
      <c r="L315" s="84"/>
      <c r="M315" s="85"/>
      <c r="N315" s="85"/>
      <c r="O315" s="86"/>
      <c r="P315" s="80"/>
      <c r="Q315" s="87"/>
      <c r="R315" s="88" t="str">
        <f t="shared" si="76"/>
        <v xml:space="preserve"> </v>
      </c>
      <c r="S315" s="89"/>
      <c r="T315" s="90" t="str">
        <f t="shared" si="77"/>
        <v xml:space="preserve"> </v>
      </c>
      <c r="U315" s="90"/>
      <c r="V315" s="90"/>
      <c r="W315" s="90"/>
      <c r="X315" s="90"/>
      <c r="Y315" s="87" t="s">
        <v>74</v>
      </c>
      <c r="Z315" s="76"/>
      <c r="AA315" s="91">
        <f t="shared" si="72"/>
        <v>0</v>
      </c>
      <c r="AB315" s="88" t="str">
        <f t="shared" si="78"/>
        <v xml:space="preserve"> </v>
      </c>
      <c r="AC315" s="91" t="str">
        <f t="shared" si="73"/>
        <v xml:space="preserve"> </v>
      </c>
      <c r="AD315" s="78"/>
      <c r="AE315" s="78"/>
      <c r="AF315" s="78"/>
      <c r="AH315" s="94" t="str">
        <f t="shared" si="74"/>
        <v>≤60</v>
      </c>
      <c r="AI315" s="94">
        <f t="shared" ca="1" si="75"/>
        <v>27</v>
      </c>
      <c r="AJ315" s="95">
        <f t="shared" si="83"/>
        <v>0</v>
      </c>
      <c r="AK315" s="95">
        <f t="shared" si="84"/>
        <v>0</v>
      </c>
      <c r="AL315" s="96">
        <f t="shared" si="79"/>
        <v>0</v>
      </c>
      <c r="AM315" s="96">
        <f t="shared" si="80"/>
        <v>0</v>
      </c>
    </row>
    <row r="316" spans="2:39" s="97" customFormat="1" ht="39.6" x14ac:dyDescent="0.3">
      <c r="B316" s="79">
        <f t="shared" si="81"/>
        <v>313</v>
      </c>
      <c r="C316" s="79"/>
      <c r="D316" s="80" t="s">
        <v>94</v>
      </c>
      <c r="E316" s="80"/>
      <c r="F316" s="81"/>
      <c r="G316" s="82" t="str">
        <f t="shared" si="82"/>
        <v xml:space="preserve">Группа от QF </v>
      </c>
      <c r="H316" s="83"/>
      <c r="I316" s="83"/>
      <c r="J316" s="83"/>
      <c r="K316" s="127"/>
      <c r="L316" s="84"/>
      <c r="M316" s="85"/>
      <c r="N316" s="85"/>
      <c r="O316" s="86"/>
      <c r="P316" s="80"/>
      <c r="Q316" s="87"/>
      <c r="R316" s="88" t="str">
        <f t="shared" si="76"/>
        <v xml:space="preserve"> </v>
      </c>
      <c r="S316" s="89"/>
      <c r="T316" s="90" t="str">
        <f t="shared" si="77"/>
        <v xml:space="preserve"> </v>
      </c>
      <c r="U316" s="90"/>
      <c r="V316" s="90"/>
      <c r="W316" s="90"/>
      <c r="X316" s="90"/>
      <c r="Y316" s="87" t="s">
        <v>74</v>
      </c>
      <c r="Z316" s="76"/>
      <c r="AA316" s="91">
        <f t="shared" si="72"/>
        <v>0</v>
      </c>
      <c r="AB316" s="88" t="str">
        <f t="shared" si="78"/>
        <v xml:space="preserve"> </v>
      </c>
      <c r="AC316" s="91" t="str">
        <f t="shared" si="73"/>
        <v xml:space="preserve"> </v>
      </c>
      <c r="AD316" s="78"/>
      <c r="AE316" s="78"/>
      <c r="AF316" s="78"/>
      <c r="AH316" s="94" t="str">
        <f t="shared" si="74"/>
        <v>≤60</v>
      </c>
      <c r="AI316" s="94">
        <f t="shared" ca="1" si="75"/>
        <v>20</v>
      </c>
      <c r="AJ316" s="95">
        <f t="shared" si="83"/>
        <v>0</v>
      </c>
      <c r="AK316" s="95">
        <f t="shared" si="84"/>
        <v>0</v>
      </c>
      <c r="AL316" s="96">
        <f t="shared" si="79"/>
        <v>0</v>
      </c>
      <c r="AM316" s="96">
        <f t="shared" si="80"/>
        <v>0</v>
      </c>
    </row>
    <row r="317" spans="2:39" s="97" customFormat="1" ht="39.6" x14ac:dyDescent="0.3">
      <c r="B317" s="79">
        <f t="shared" si="81"/>
        <v>314</v>
      </c>
      <c r="C317" s="79"/>
      <c r="D317" s="80" t="s">
        <v>94</v>
      </c>
      <c r="E317" s="80"/>
      <c r="F317" s="81"/>
      <c r="G317" s="82" t="str">
        <f t="shared" si="82"/>
        <v xml:space="preserve">Группа от QF </v>
      </c>
      <c r="H317" s="83"/>
      <c r="I317" s="83"/>
      <c r="J317" s="83"/>
      <c r="K317" s="127"/>
      <c r="L317" s="84"/>
      <c r="M317" s="85"/>
      <c r="N317" s="85"/>
      <c r="O317" s="86"/>
      <c r="P317" s="80"/>
      <c r="Q317" s="87"/>
      <c r="R317" s="88" t="str">
        <f t="shared" si="76"/>
        <v xml:space="preserve"> </v>
      </c>
      <c r="S317" s="89"/>
      <c r="T317" s="90" t="str">
        <f t="shared" si="77"/>
        <v xml:space="preserve"> </v>
      </c>
      <c r="U317" s="90"/>
      <c r="V317" s="90"/>
      <c r="W317" s="90"/>
      <c r="X317" s="90"/>
      <c r="Y317" s="87" t="s">
        <v>74</v>
      </c>
      <c r="Z317" s="76"/>
      <c r="AA317" s="91">
        <f t="shared" si="72"/>
        <v>0</v>
      </c>
      <c r="AB317" s="88" t="str">
        <f t="shared" si="78"/>
        <v xml:space="preserve"> </v>
      </c>
      <c r="AC317" s="91" t="str">
        <f t="shared" si="73"/>
        <v xml:space="preserve"> </v>
      </c>
      <c r="AD317" s="78"/>
      <c r="AE317" s="78"/>
      <c r="AF317" s="78"/>
      <c r="AH317" s="94" t="str">
        <f t="shared" si="74"/>
        <v>≤60</v>
      </c>
      <c r="AI317" s="94">
        <f t="shared" ca="1" si="75"/>
        <v>50</v>
      </c>
      <c r="AJ317" s="95">
        <f t="shared" si="83"/>
        <v>0</v>
      </c>
      <c r="AK317" s="95">
        <f t="shared" si="84"/>
        <v>0</v>
      </c>
      <c r="AL317" s="96">
        <f t="shared" si="79"/>
        <v>0</v>
      </c>
      <c r="AM317" s="96">
        <f t="shared" si="80"/>
        <v>0</v>
      </c>
    </row>
    <row r="318" spans="2:39" s="97" customFormat="1" ht="39.6" x14ac:dyDescent="0.3">
      <c r="B318" s="79">
        <f t="shared" si="81"/>
        <v>315</v>
      </c>
      <c r="C318" s="79"/>
      <c r="D318" s="80" t="s">
        <v>94</v>
      </c>
      <c r="E318" s="80"/>
      <c r="F318" s="81"/>
      <c r="G318" s="82" t="str">
        <f t="shared" si="82"/>
        <v xml:space="preserve">Группа от QF </v>
      </c>
      <c r="H318" s="83"/>
      <c r="I318" s="83"/>
      <c r="J318" s="83"/>
      <c r="K318" s="127"/>
      <c r="L318" s="84"/>
      <c r="M318" s="85"/>
      <c r="N318" s="85"/>
      <c r="O318" s="86"/>
      <c r="P318" s="80"/>
      <c r="Q318" s="87"/>
      <c r="R318" s="88" t="str">
        <f t="shared" si="76"/>
        <v xml:space="preserve"> </v>
      </c>
      <c r="S318" s="89"/>
      <c r="T318" s="90" t="str">
        <f t="shared" si="77"/>
        <v xml:space="preserve"> </v>
      </c>
      <c r="U318" s="90"/>
      <c r="V318" s="90"/>
      <c r="W318" s="90"/>
      <c r="X318" s="90"/>
      <c r="Y318" s="87" t="s">
        <v>74</v>
      </c>
      <c r="Z318" s="76"/>
      <c r="AA318" s="91">
        <f t="shared" si="72"/>
        <v>0</v>
      </c>
      <c r="AB318" s="88" t="str">
        <f t="shared" si="78"/>
        <v xml:space="preserve"> </v>
      </c>
      <c r="AC318" s="91" t="str">
        <f t="shared" si="73"/>
        <v xml:space="preserve"> </v>
      </c>
      <c r="AD318" s="78"/>
      <c r="AE318" s="78"/>
      <c r="AF318" s="78"/>
      <c r="AH318" s="94" t="str">
        <f t="shared" si="74"/>
        <v>≤60</v>
      </c>
      <c r="AI318" s="94">
        <f t="shared" ca="1" si="75"/>
        <v>28</v>
      </c>
      <c r="AJ318" s="95">
        <f t="shared" si="83"/>
        <v>0</v>
      </c>
      <c r="AK318" s="95">
        <f t="shared" si="84"/>
        <v>0</v>
      </c>
      <c r="AL318" s="96">
        <f t="shared" si="79"/>
        <v>0</v>
      </c>
      <c r="AM318" s="96">
        <f t="shared" si="80"/>
        <v>0</v>
      </c>
    </row>
    <row r="319" spans="2:39" s="97" customFormat="1" ht="39.6" x14ac:dyDescent="0.3">
      <c r="B319" s="79">
        <f t="shared" si="81"/>
        <v>316</v>
      </c>
      <c r="C319" s="79"/>
      <c r="D319" s="80" t="s">
        <v>94</v>
      </c>
      <c r="E319" s="80"/>
      <c r="F319" s="81"/>
      <c r="G319" s="82" t="str">
        <f t="shared" si="82"/>
        <v xml:space="preserve">Группа от QF </v>
      </c>
      <c r="H319" s="83"/>
      <c r="I319" s="83"/>
      <c r="J319" s="83"/>
      <c r="K319" s="127"/>
      <c r="L319" s="84"/>
      <c r="M319" s="85"/>
      <c r="N319" s="85"/>
      <c r="O319" s="86"/>
      <c r="P319" s="80"/>
      <c r="Q319" s="87"/>
      <c r="R319" s="88" t="str">
        <f t="shared" si="76"/>
        <v xml:space="preserve"> </v>
      </c>
      <c r="S319" s="89"/>
      <c r="T319" s="90" t="str">
        <f t="shared" si="77"/>
        <v xml:space="preserve"> </v>
      </c>
      <c r="U319" s="90"/>
      <c r="V319" s="90"/>
      <c r="W319" s="90"/>
      <c r="X319" s="90"/>
      <c r="Y319" s="87" t="s">
        <v>74</v>
      </c>
      <c r="Z319" s="76"/>
      <c r="AA319" s="91">
        <f t="shared" si="72"/>
        <v>0</v>
      </c>
      <c r="AB319" s="88" t="str">
        <f t="shared" si="78"/>
        <v xml:space="preserve"> </v>
      </c>
      <c r="AC319" s="91" t="str">
        <f t="shared" si="73"/>
        <v xml:space="preserve"> </v>
      </c>
      <c r="AD319" s="78"/>
      <c r="AE319" s="78"/>
      <c r="AF319" s="78"/>
      <c r="AH319" s="94" t="str">
        <f t="shared" si="74"/>
        <v>≤60</v>
      </c>
      <c r="AI319" s="94">
        <f t="shared" ca="1" si="75"/>
        <v>50</v>
      </c>
      <c r="AJ319" s="95">
        <f t="shared" si="83"/>
        <v>0</v>
      </c>
      <c r="AK319" s="95">
        <f t="shared" si="84"/>
        <v>0</v>
      </c>
      <c r="AL319" s="96">
        <f t="shared" si="79"/>
        <v>0</v>
      </c>
      <c r="AM319" s="96">
        <f t="shared" si="80"/>
        <v>0</v>
      </c>
    </row>
    <row r="320" spans="2:39" s="97" customFormat="1" ht="39.6" x14ac:dyDescent="0.3">
      <c r="B320" s="79">
        <f t="shared" si="81"/>
        <v>317</v>
      </c>
      <c r="C320" s="79"/>
      <c r="D320" s="80" t="s">
        <v>94</v>
      </c>
      <c r="E320" s="80"/>
      <c r="F320" s="81"/>
      <c r="G320" s="82" t="str">
        <f t="shared" si="82"/>
        <v xml:space="preserve">Группа от QF </v>
      </c>
      <c r="H320" s="83"/>
      <c r="I320" s="83"/>
      <c r="J320" s="83"/>
      <c r="K320" s="127"/>
      <c r="L320" s="84"/>
      <c r="M320" s="85"/>
      <c r="N320" s="85"/>
      <c r="O320" s="86"/>
      <c r="P320" s="80"/>
      <c r="Q320" s="87"/>
      <c r="R320" s="88" t="str">
        <f t="shared" si="76"/>
        <v xml:space="preserve"> </v>
      </c>
      <c r="S320" s="89"/>
      <c r="T320" s="90" t="str">
        <f t="shared" si="77"/>
        <v xml:space="preserve"> </v>
      </c>
      <c r="U320" s="90"/>
      <c r="V320" s="90"/>
      <c r="W320" s="90"/>
      <c r="X320" s="90"/>
      <c r="Y320" s="87" t="s">
        <v>74</v>
      </c>
      <c r="Z320" s="76"/>
      <c r="AA320" s="91">
        <f t="shared" si="72"/>
        <v>0</v>
      </c>
      <c r="AB320" s="88" t="str">
        <f t="shared" si="78"/>
        <v xml:space="preserve"> </v>
      </c>
      <c r="AC320" s="91" t="str">
        <f t="shared" si="73"/>
        <v xml:space="preserve"> </v>
      </c>
      <c r="AD320" s="78"/>
      <c r="AE320" s="78"/>
      <c r="AF320" s="78"/>
      <c r="AH320" s="94" t="str">
        <f t="shared" si="74"/>
        <v>≤60</v>
      </c>
      <c r="AI320" s="94">
        <f t="shared" ca="1" si="75"/>
        <v>49</v>
      </c>
      <c r="AJ320" s="95">
        <f t="shared" si="83"/>
        <v>0</v>
      </c>
      <c r="AK320" s="95">
        <f t="shared" si="84"/>
        <v>0</v>
      </c>
      <c r="AL320" s="96">
        <f t="shared" si="79"/>
        <v>0</v>
      </c>
      <c r="AM320" s="96">
        <f t="shared" si="80"/>
        <v>0</v>
      </c>
    </row>
    <row r="321" spans="2:39" s="97" customFormat="1" ht="39.6" x14ac:dyDescent="0.3">
      <c r="B321" s="79">
        <f t="shared" si="81"/>
        <v>318</v>
      </c>
      <c r="C321" s="79"/>
      <c r="D321" s="80" t="s">
        <v>94</v>
      </c>
      <c r="E321" s="80"/>
      <c r="F321" s="81"/>
      <c r="G321" s="82" t="str">
        <f t="shared" si="82"/>
        <v xml:space="preserve">Группа от QF </v>
      </c>
      <c r="H321" s="83"/>
      <c r="I321" s="83"/>
      <c r="J321" s="83"/>
      <c r="K321" s="127"/>
      <c r="L321" s="84"/>
      <c r="M321" s="85"/>
      <c r="N321" s="85"/>
      <c r="O321" s="86"/>
      <c r="P321" s="80"/>
      <c r="Q321" s="87"/>
      <c r="R321" s="88" t="str">
        <f t="shared" si="76"/>
        <v xml:space="preserve"> </v>
      </c>
      <c r="S321" s="89"/>
      <c r="T321" s="90" t="str">
        <f t="shared" si="77"/>
        <v xml:space="preserve"> </v>
      </c>
      <c r="U321" s="90"/>
      <c r="V321" s="90"/>
      <c r="W321" s="90"/>
      <c r="X321" s="90"/>
      <c r="Y321" s="87" t="s">
        <v>74</v>
      </c>
      <c r="Z321" s="76"/>
      <c r="AA321" s="91">
        <f t="shared" si="72"/>
        <v>0</v>
      </c>
      <c r="AB321" s="88" t="str">
        <f t="shared" si="78"/>
        <v xml:space="preserve"> </v>
      </c>
      <c r="AC321" s="91" t="str">
        <f t="shared" si="73"/>
        <v xml:space="preserve"> </v>
      </c>
      <c r="AD321" s="78"/>
      <c r="AE321" s="78"/>
      <c r="AF321" s="78"/>
      <c r="AH321" s="94" t="str">
        <f t="shared" si="74"/>
        <v>≤60</v>
      </c>
      <c r="AI321" s="94">
        <f t="shared" ca="1" si="75"/>
        <v>38</v>
      </c>
      <c r="AJ321" s="95">
        <f t="shared" si="83"/>
        <v>0</v>
      </c>
      <c r="AK321" s="95">
        <f t="shared" si="84"/>
        <v>0</v>
      </c>
      <c r="AL321" s="96">
        <f t="shared" si="79"/>
        <v>0</v>
      </c>
      <c r="AM321" s="96">
        <f t="shared" si="80"/>
        <v>0</v>
      </c>
    </row>
    <row r="322" spans="2:39" s="97" customFormat="1" ht="39.6" x14ac:dyDescent="0.3">
      <c r="B322" s="79">
        <f t="shared" si="81"/>
        <v>319</v>
      </c>
      <c r="C322" s="79"/>
      <c r="D322" s="80" t="s">
        <v>94</v>
      </c>
      <c r="E322" s="80"/>
      <c r="F322" s="81"/>
      <c r="G322" s="82" t="str">
        <f t="shared" si="82"/>
        <v xml:space="preserve">Группа от QF </v>
      </c>
      <c r="H322" s="83"/>
      <c r="I322" s="83"/>
      <c r="J322" s="83"/>
      <c r="K322" s="127"/>
      <c r="L322" s="84"/>
      <c r="M322" s="85"/>
      <c r="N322" s="85"/>
      <c r="O322" s="86"/>
      <c r="P322" s="80"/>
      <c r="Q322" s="87"/>
      <c r="R322" s="88" t="str">
        <f t="shared" si="76"/>
        <v xml:space="preserve"> </v>
      </c>
      <c r="S322" s="89"/>
      <c r="T322" s="90" t="str">
        <f t="shared" si="77"/>
        <v xml:space="preserve"> </v>
      </c>
      <c r="U322" s="90"/>
      <c r="V322" s="90"/>
      <c r="W322" s="90"/>
      <c r="X322" s="90"/>
      <c r="Y322" s="87" t="s">
        <v>74</v>
      </c>
      <c r="Z322" s="76"/>
      <c r="AA322" s="91">
        <f t="shared" si="72"/>
        <v>0</v>
      </c>
      <c r="AB322" s="88" t="str">
        <f t="shared" si="78"/>
        <v xml:space="preserve"> </v>
      </c>
      <c r="AC322" s="91" t="str">
        <f t="shared" si="73"/>
        <v xml:space="preserve"> </v>
      </c>
      <c r="AD322" s="78"/>
      <c r="AE322" s="78"/>
      <c r="AF322" s="78"/>
      <c r="AH322" s="94" t="str">
        <f t="shared" si="74"/>
        <v>≤60</v>
      </c>
      <c r="AI322" s="94">
        <f t="shared" ca="1" si="75"/>
        <v>31</v>
      </c>
      <c r="AJ322" s="95">
        <f t="shared" si="83"/>
        <v>0</v>
      </c>
      <c r="AK322" s="95">
        <f t="shared" si="84"/>
        <v>0</v>
      </c>
      <c r="AL322" s="96">
        <f t="shared" si="79"/>
        <v>0</v>
      </c>
      <c r="AM322" s="96">
        <f t="shared" si="80"/>
        <v>0</v>
      </c>
    </row>
    <row r="323" spans="2:39" s="97" customFormat="1" ht="39.6" x14ac:dyDescent="0.3">
      <c r="B323" s="79">
        <f t="shared" si="81"/>
        <v>320</v>
      </c>
      <c r="C323" s="79"/>
      <c r="D323" s="80" t="s">
        <v>94</v>
      </c>
      <c r="E323" s="80"/>
      <c r="F323" s="81"/>
      <c r="G323" s="82" t="str">
        <f t="shared" si="82"/>
        <v xml:space="preserve">Группа от QF </v>
      </c>
      <c r="H323" s="83"/>
      <c r="I323" s="83"/>
      <c r="J323" s="83"/>
      <c r="K323" s="127"/>
      <c r="L323" s="84"/>
      <c r="M323" s="85"/>
      <c r="N323" s="85"/>
      <c r="O323" s="86"/>
      <c r="P323" s="80"/>
      <c r="Q323" s="87"/>
      <c r="R323" s="88" t="str">
        <f t="shared" si="76"/>
        <v xml:space="preserve"> </v>
      </c>
      <c r="S323" s="89"/>
      <c r="T323" s="90" t="str">
        <f t="shared" si="77"/>
        <v xml:space="preserve"> </v>
      </c>
      <c r="U323" s="90"/>
      <c r="V323" s="90"/>
      <c r="W323" s="90"/>
      <c r="X323" s="90"/>
      <c r="Y323" s="87" t="s">
        <v>74</v>
      </c>
      <c r="Z323" s="76"/>
      <c r="AA323" s="91">
        <f t="shared" ref="AA323:AA386" si="85">IF(S323=$AD$1,K323*3,IF(S323=$AE$1,K323*5,IF(S323=$AF$1,K323*8,IF(S323=$AG$1,K323*12*0.75,0))))</f>
        <v>0</v>
      </c>
      <c r="AB323" s="88" t="str">
        <f t="shared" si="78"/>
        <v xml:space="preserve"> </v>
      </c>
      <c r="AC323" s="91" t="str">
        <f t="shared" ref="AC323:AC386" si="86">IF(S323=$AD$1,K323*5,IF(S323=$AE$1,K323*10,IF(S323=$AF$1,K323*10,IF(S323=$AG$1,K323*12," "))))</f>
        <v xml:space="preserve"> </v>
      </c>
      <c r="AD323" s="78"/>
      <c r="AE323" s="78"/>
      <c r="AF323" s="78"/>
      <c r="AH323" s="94" t="str">
        <f t="shared" ref="AH323:AH386" si="87">IF(K323&gt;63,"≤120","≤60")</f>
        <v>≤60</v>
      </c>
      <c r="AI323" s="94">
        <f t="shared" ref="AI323:AI386" ca="1" si="88">IF(K323&lt;63,RANDBETWEEN(20,50),RANDBETWEEN(60,110))</f>
        <v>41</v>
      </c>
      <c r="AJ323" s="95">
        <f t="shared" si="83"/>
        <v>0</v>
      </c>
      <c r="AK323" s="95">
        <f t="shared" si="84"/>
        <v>0</v>
      </c>
      <c r="AL323" s="96">
        <f t="shared" si="79"/>
        <v>0</v>
      </c>
      <c r="AM323" s="96">
        <f t="shared" si="80"/>
        <v>0</v>
      </c>
    </row>
    <row r="324" spans="2:39" s="97" customFormat="1" ht="39.6" x14ac:dyDescent="0.3">
      <c r="B324" s="79">
        <f t="shared" si="81"/>
        <v>321</v>
      </c>
      <c r="C324" s="79"/>
      <c r="D324" s="80" t="s">
        <v>94</v>
      </c>
      <c r="E324" s="80"/>
      <c r="F324" s="81"/>
      <c r="G324" s="82" t="str">
        <f t="shared" si="82"/>
        <v xml:space="preserve">Группа от QF </v>
      </c>
      <c r="H324" s="83"/>
      <c r="I324" s="83"/>
      <c r="J324" s="83"/>
      <c r="K324" s="127"/>
      <c r="L324" s="84"/>
      <c r="M324" s="85"/>
      <c r="N324" s="85"/>
      <c r="O324" s="86"/>
      <c r="P324" s="80"/>
      <c r="Q324" s="87"/>
      <c r="R324" s="88" t="str">
        <f t="shared" ref="R324:R387" si="89">IF(AA324=0," ","-")</f>
        <v xml:space="preserve"> </v>
      </c>
      <c r="S324" s="89"/>
      <c r="T324" s="90" t="str">
        <f t="shared" ref="T324:T387" si="90">IF(AA324=0," ","-")</f>
        <v xml:space="preserve"> </v>
      </c>
      <c r="U324" s="90"/>
      <c r="V324" s="90"/>
      <c r="W324" s="90"/>
      <c r="X324" s="90"/>
      <c r="Y324" s="87" t="s">
        <v>74</v>
      </c>
      <c r="Z324" s="76"/>
      <c r="AA324" s="91">
        <f t="shared" si="85"/>
        <v>0</v>
      </c>
      <c r="AB324" s="88" t="str">
        <f t="shared" ref="AB324:AB387" si="91">IF(AA324=0," ","-")</f>
        <v xml:space="preserve"> </v>
      </c>
      <c r="AC324" s="91" t="str">
        <f t="shared" si="86"/>
        <v xml:space="preserve"> </v>
      </c>
      <c r="AD324" s="78"/>
      <c r="AE324" s="78"/>
      <c r="AF324" s="78"/>
      <c r="AH324" s="94" t="str">
        <f t="shared" si="87"/>
        <v>≤60</v>
      </c>
      <c r="AI324" s="94">
        <f t="shared" ca="1" si="88"/>
        <v>47</v>
      </c>
      <c r="AJ324" s="95">
        <f t="shared" si="83"/>
        <v>0</v>
      </c>
      <c r="AK324" s="95">
        <f t="shared" si="84"/>
        <v>0</v>
      </c>
      <c r="AL324" s="96">
        <f t="shared" ref="AL324:AL387" si="92">ROUND(K324*1.13,0)</f>
        <v>0</v>
      </c>
      <c r="AM324" s="96">
        <f t="shared" ref="AM324:AM387" si="93">ROUND(K324*1.45,0)</f>
        <v>0</v>
      </c>
    </row>
    <row r="325" spans="2:39" s="97" customFormat="1" ht="39.6" x14ac:dyDescent="0.3">
      <c r="B325" s="79">
        <f t="shared" si="81"/>
        <v>322</v>
      </c>
      <c r="C325" s="79"/>
      <c r="D325" s="80" t="s">
        <v>94</v>
      </c>
      <c r="E325" s="80"/>
      <c r="F325" s="81"/>
      <c r="G325" s="82" t="str">
        <f t="shared" si="82"/>
        <v xml:space="preserve">Группа от QF </v>
      </c>
      <c r="H325" s="83"/>
      <c r="I325" s="83"/>
      <c r="J325" s="83"/>
      <c r="K325" s="127"/>
      <c r="L325" s="84"/>
      <c r="M325" s="85"/>
      <c r="N325" s="85"/>
      <c r="O325" s="86"/>
      <c r="P325" s="80"/>
      <c r="Q325" s="87"/>
      <c r="R325" s="88" t="str">
        <f t="shared" si="89"/>
        <v xml:space="preserve"> </v>
      </c>
      <c r="S325" s="89"/>
      <c r="T325" s="90" t="str">
        <f t="shared" si="90"/>
        <v xml:space="preserve"> </v>
      </c>
      <c r="U325" s="90"/>
      <c r="V325" s="90"/>
      <c r="W325" s="90"/>
      <c r="X325" s="90"/>
      <c r="Y325" s="87" t="s">
        <v>74</v>
      </c>
      <c r="Z325" s="76"/>
      <c r="AA325" s="91">
        <f t="shared" si="85"/>
        <v>0</v>
      </c>
      <c r="AB325" s="88" t="str">
        <f t="shared" si="91"/>
        <v xml:space="preserve"> </v>
      </c>
      <c r="AC325" s="91" t="str">
        <f t="shared" si="86"/>
        <v xml:space="preserve"> </v>
      </c>
      <c r="AD325" s="78"/>
      <c r="AE325" s="78"/>
      <c r="AF325" s="78"/>
      <c r="AH325" s="94" t="str">
        <f t="shared" si="87"/>
        <v>≤60</v>
      </c>
      <c r="AI325" s="94">
        <f t="shared" ca="1" si="88"/>
        <v>36</v>
      </c>
      <c r="AJ325" s="95">
        <f t="shared" si="83"/>
        <v>0</v>
      </c>
      <c r="AK325" s="95">
        <f t="shared" si="84"/>
        <v>0</v>
      </c>
      <c r="AL325" s="96">
        <f t="shared" si="92"/>
        <v>0</v>
      </c>
      <c r="AM325" s="96">
        <f t="shared" si="93"/>
        <v>0</v>
      </c>
    </row>
    <row r="326" spans="2:39" s="97" customFormat="1" ht="39.6" x14ac:dyDescent="0.3">
      <c r="B326" s="79">
        <f t="shared" ref="B326:B389" si="94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82"/>
        <v xml:space="preserve">Группа от QF </v>
      </c>
      <c r="H326" s="83"/>
      <c r="I326" s="83"/>
      <c r="J326" s="83"/>
      <c r="K326" s="127"/>
      <c r="L326" s="84"/>
      <c r="M326" s="85"/>
      <c r="N326" s="85"/>
      <c r="O326" s="86"/>
      <c r="P326" s="80"/>
      <c r="Q326" s="87"/>
      <c r="R326" s="88" t="str">
        <f t="shared" si="89"/>
        <v xml:space="preserve"> </v>
      </c>
      <c r="S326" s="89"/>
      <c r="T326" s="90" t="str">
        <f t="shared" si="90"/>
        <v xml:space="preserve"> </v>
      </c>
      <c r="U326" s="90"/>
      <c r="V326" s="90"/>
      <c r="W326" s="90"/>
      <c r="X326" s="90"/>
      <c r="Y326" s="87" t="s">
        <v>74</v>
      </c>
      <c r="Z326" s="76"/>
      <c r="AA326" s="91">
        <f t="shared" si="85"/>
        <v>0</v>
      </c>
      <c r="AB326" s="88" t="str">
        <f t="shared" si="91"/>
        <v xml:space="preserve"> </v>
      </c>
      <c r="AC326" s="91" t="str">
        <f t="shared" si="86"/>
        <v xml:space="preserve"> </v>
      </c>
      <c r="AD326" s="78"/>
      <c r="AE326" s="78"/>
      <c r="AF326" s="78"/>
      <c r="AH326" s="94" t="str">
        <f t="shared" si="87"/>
        <v>≤60</v>
      </c>
      <c r="AI326" s="94">
        <f t="shared" ca="1" si="88"/>
        <v>43</v>
      </c>
      <c r="AJ326" s="95">
        <f t="shared" si="83"/>
        <v>0</v>
      </c>
      <c r="AK326" s="95">
        <f t="shared" si="84"/>
        <v>0</v>
      </c>
      <c r="AL326" s="96">
        <f t="shared" si="92"/>
        <v>0</v>
      </c>
      <c r="AM326" s="96">
        <f t="shared" si="93"/>
        <v>0</v>
      </c>
    </row>
    <row r="327" spans="2:39" s="97" customFormat="1" ht="39.6" x14ac:dyDescent="0.3">
      <c r="B327" s="79">
        <f t="shared" si="94"/>
        <v>324</v>
      </c>
      <c r="C327" s="79"/>
      <c r="D327" s="80" t="s">
        <v>94</v>
      </c>
      <c r="E327" s="80"/>
      <c r="F327" s="81"/>
      <c r="G327" s="82" t="str">
        <f t="shared" si="82"/>
        <v xml:space="preserve">Группа от QF </v>
      </c>
      <c r="H327" s="83"/>
      <c r="I327" s="83"/>
      <c r="J327" s="83"/>
      <c r="K327" s="127"/>
      <c r="L327" s="84"/>
      <c r="M327" s="85"/>
      <c r="N327" s="85"/>
      <c r="O327" s="86"/>
      <c r="P327" s="80"/>
      <c r="Q327" s="87"/>
      <c r="R327" s="88" t="str">
        <f t="shared" si="89"/>
        <v xml:space="preserve"> </v>
      </c>
      <c r="S327" s="89"/>
      <c r="T327" s="90" t="str">
        <f t="shared" si="90"/>
        <v xml:space="preserve"> </v>
      </c>
      <c r="U327" s="90"/>
      <c r="V327" s="90"/>
      <c r="W327" s="90"/>
      <c r="X327" s="90"/>
      <c r="Y327" s="87" t="s">
        <v>74</v>
      </c>
      <c r="Z327" s="76"/>
      <c r="AA327" s="91">
        <f t="shared" si="85"/>
        <v>0</v>
      </c>
      <c r="AB327" s="88" t="str">
        <f t="shared" si="91"/>
        <v xml:space="preserve"> </v>
      </c>
      <c r="AC327" s="91" t="str">
        <f t="shared" si="86"/>
        <v xml:space="preserve"> </v>
      </c>
      <c r="AD327" s="78"/>
      <c r="AE327" s="78"/>
      <c r="AF327" s="78"/>
      <c r="AH327" s="94" t="str">
        <f t="shared" si="87"/>
        <v>≤60</v>
      </c>
      <c r="AI327" s="94">
        <f t="shared" ca="1" si="88"/>
        <v>49</v>
      </c>
      <c r="AJ327" s="95">
        <f t="shared" si="83"/>
        <v>0</v>
      </c>
      <c r="AK327" s="95">
        <f t="shared" si="84"/>
        <v>0</v>
      </c>
      <c r="AL327" s="96">
        <f t="shared" si="92"/>
        <v>0</v>
      </c>
      <c r="AM327" s="96">
        <f t="shared" si="93"/>
        <v>0</v>
      </c>
    </row>
    <row r="328" spans="2:39" s="97" customFormat="1" ht="39.6" x14ac:dyDescent="0.3">
      <c r="B328" s="79">
        <f t="shared" si="94"/>
        <v>325</v>
      </c>
      <c r="C328" s="79"/>
      <c r="D328" s="80" t="s">
        <v>94</v>
      </c>
      <c r="E328" s="80"/>
      <c r="F328" s="81"/>
      <c r="G328" s="82" t="str">
        <f t="shared" si="82"/>
        <v xml:space="preserve">Группа от QF </v>
      </c>
      <c r="H328" s="83"/>
      <c r="I328" s="83"/>
      <c r="J328" s="83"/>
      <c r="K328" s="127"/>
      <c r="L328" s="84"/>
      <c r="M328" s="85"/>
      <c r="N328" s="85"/>
      <c r="O328" s="86"/>
      <c r="P328" s="80"/>
      <c r="Q328" s="87"/>
      <c r="R328" s="88" t="str">
        <f t="shared" si="89"/>
        <v xml:space="preserve"> </v>
      </c>
      <c r="S328" s="89"/>
      <c r="T328" s="90" t="str">
        <f t="shared" si="90"/>
        <v xml:space="preserve"> </v>
      </c>
      <c r="U328" s="90"/>
      <c r="V328" s="90"/>
      <c r="W328" s="90"/>
      <c r="X328" s="90"/>
      <c r="Y328" s="87" t="s">
        <v>74</v>
      </c>
      <c r="Z328" s="76"/>
      <c r="AA328" s="91">
        <f t="shared" si="85"/>
        <v>0</v>
      </c>
      <c r="AB328" s="88" t="str">
        <f t="shared" si="91"/>
        <v xml:space="preserve"> </v>
      </c>
      <c r="AC328" s="91" t="str">
        <f t="shared" si="86"/>
        <v xml:space="preserve"> </v>
      </c>
      <c r="AD328" s="78"/>
      <c r="AE328" s="78"/>
      <c r="AF328" s="78"/>
      <c r="AH328" s="94" t="str">
        <f t="shared" si="87"/>
        <v>≤60</v>
      </c>
      <c r="AI328" s="94">
        <f t="shared" ca="1" si="88"/>
        <v>30</v>
      </c>
      <c r="AJ328" s="95">
        <f t="shared" si="83"/>
        <v>0</v>
      </c>
      <c r="AK328" s="95">
        <f t="shared" si="84"/>
        <v>0</v>
      </c>
      <c r="AL328" s="96">
        <f t="shared" si="92"/>
        <v>0</v>
      </c>
      <c r="AM328" s="96">
        <f t="shared" si="93"/>
        <v>0</v>
      </c>
    </row>
    <row r="329" spans="2:39" s="97" customFormat="1" ht="39.6" x14ac:dyDescent="0.3">
      <c r="B329" s="79">
        <f t="shared" si="94"/>
        <v>326</v>
      </c>
      <c r="C329" s="79"/>
      <c r="D329" s="80" t="s">
        <v>94</v>
      </c>
      <c r="E329" s="80"/>
      <c r="F329" s="81"/>
      <c r="G329" s="82" t="str">
        <f t="shared" si="82"/>
        <v xml:space="preserve">Группа от QF </v>
      </c>
      <c r="H329" s="83"/>
      <c r="I329" s="83"/>
      <c r="J329" s="83"/>
      <c r="K329" s="127"/>
      <c r="L329" s="84"/>
      <c r="M329" s="85"/>
      <c r="N329" s="85"/>
      <c r="O329" s="86"/>
      <c r="P329" s="80"/>
      <c r="Q329" s="87"/>
      <c r="R329" s="88" t="str">
        <f t="shared" si="89"/>
        <v xml:space="preserve"> </v>
      </c>
      <c r="S329" s="89"/>
      <c r="T329" s="90" t="str">
        <f t="shared" si="90"/>
        <v xml:space="preserve"> </v>
      </c>
      <c r="U329" s="90"/>
      <c r="V329" s="90"/>
      <c r="W329" s="90"/>
      <c r="X329" s="90"/>
      <c r="Y329" s="87" t="s">
        <v>74</v>
      </c>
      <c r="Z329" s="76"/>
      <c r="AA329" s="91">
        <f t="shared" si="85"/>
        <v>0</v>
      </c>
      <c r="AB329" s="88" t="str">
        <f t="shared" si="91"/>
        <v xml:space="preserve"> </v>
      </c>
      <c r="AC329" s="91" t="str">
        <f t="shared" si="86"/>
        <v xml:space="preserve"> </v>
      </c>
      <c r="AD329" s="78"/>
      <c r="AE329" s="78"/>
      <c r="AF329" s="78"/>
      <c r="AH329" s="94" t="str">
        <f t="shared" si="87"/>
        <v>≤60</v>
      </c>
      <c r="AI329" s="94">
        <f t="shared" ca="1" si="88"/>
        <v>23</v>
      </c>
      <c r="AJ329" s="95">
        <f t="shared" si="83"/>
        <v>0</v>
      </c>
      <c r="AK329" s="95">
        <f t="shared" si="84"/>
        <v>0</v>
      </c>
      <c r="AL329" s="96">
        <f t="shared" si="92"/>
        <v>0</v>
      </c>
      <c r="AM329" s="96">
        <f t="shared" si="93"/>
        <v>0</v>
      </c>
    </row>
    <row r="330" spans="2:39" s="97" customFormat="1" ht="39.6" x14ac:dyDescent="0.3">
      <c r="B330" s="79">
        <f t="shared" si="94"/>
        <v>327</v>
      </c>
      <c r="C330" s="79"/>
      <c r="D330" s="80" t="s">
        <v>94</v>
      </c>
      <c r="E330" s="80"/>
      <c r="F330" s="81"/>
      <c r="G330" s="82" t="str">
        <f t="shared" si="82"/>
        <v xml:space="preserve">Группа от QF </v>
      </c>
      <c r="H330" s="83"/>
      <c r="I330" s="83"/>
      <c r="J330" s="83"/>
      <c r="K330" s="127"/>
      <c r="L330" s="84"/>
      <c r="M330" s="85"/>
      <c r="N330" s="85"/>
      <c r="O330" s="86"/>
      <c r="P330" s="80"/>
      <c r="Q330" s="87"/>
      <c r="R330" s="88" t="str">
        <f t="shared" si="89"/>
        <v xml:space="preserve"> </v>
      </c>
      <c r="S330" s="89"/>
      <c r="T330" s="90" t="str">
        <f t="shared" si="90"/>
        <v xml:space="preserve"> </v>
      </c>
      <c r="U330" s="90"/>
      <c r="V330" s="90"/>
      <c r="W330" s="90"/>
      <c r="X330" s="90"/>
      <c r="Y330" s="87" t="s">
        <v>74</v>
      </c>
      <c r="Z330" s="76"/>
      <c r="AA330" s="91">
        <f t="shared" si="85"/>
        <v>0</v>
      </c>
      <c r="AB330" s="88" t="str">
        <f t="shared" si="91"/>
        <v xml:space="preserve"> </v>
      </c>
      <c r="AC330" s="91" t="str">
        <f t="shared" si="86"/>
        <v xml:space="preserve"> </v>
      </c>
      <c r="AD330" s="78"/>
      <c r="AE330" s="78"/>
      <c r="AF330" s="78"/>
      <c r="AH330" s="94" t="str">
        <f t="shared" si="87"/>
        <v>≤60</v>
      </c>
      <c r="AI330" s="94">
        <f t="shared" ca="1" si="88"/>
        <v>28</v>
      </c>
      <c r="AJ330" s="95">
        <f t="shared" si="83"/>
        <v>0</v>
      </c>
      <c r="AK330" s="95">
        <f t="shared" si="84"/>
        <v>0</v>
      </c>
      <c r="AL330" s="96">
        <f t="shared" si="92"/>
        <v>0</v>
      </c>
      <c r="AM330" s="96">
        <f t="shared" si="93"/>
        <v>0</v>
      </c>
    </row>
    <row r="331" spans="2:39" s="97" customFormat="1" ht="39.6" x14ac:dyDescent="0.3">
      <c r="B331" s="79">
        <f t="shared" si="94"/>
        <v>328</v>
      </c>
      <c r="C331" s="79"/>
      <c r="D331" s="80" t="s">
        <v>94</v>
      </c>
      <c r="E331" s="80"/>
      <c r="F331" s="81"/>
      <c r="G331" s="82" t="str">
        <f t="shared" si="82"/>
        <v xml:space="preserve">Группа от QF </v>
      </c>
      <c r="H331" s="83"/>
      <c r="I331" s="83"/>
      <c r="J331" s="83"/>
      <c r="K331" s="127"/>
      <c r="L331" s="84"/>
      <c r="M331" s="85"/>
      <c r="N331" s="85"/>
      <c r="O331" s="86"/>
      <c r="P331" s="80"/>
      <c r="Q331" s="87"/>
      <c r="R331" s="88" t="str">
        <f t="shared" si="89"/>
        <v xml:space="preserve"> </v>
      </c>
      <c r="S331" s="89"/>
      <c r="T331" s="90" t="str">
        <f t="shared" si="90"/>
        <v xml:space="preserve"> </v>
      </c>
      <c r="U331" s="90"/>
      <c r="V331" s="90"/>
      <c r="W331" s="90"/>
      <c r="X331" s="90"/>
      <c r="Y331" s="87" t="s">
        <v>74</v>
      </c>
      <c r="Z331" s="76"/>
      <c r="AA331" s="91">
        <f t="shared" si="85"/>
        <v>0</v>
      </c>
      <c r="AB331" s="88" t="str">
        <f t="shared" si="91"/>
        <v xml:space="preserve"> </v>
      </c>
      <c r="AC331" s="91" t="str">
        <f t="shared" si="86"/>
        <v xml:space="preserve"> </v>
      </c>
      <c r="AD331" s="78"/>
      <c r="AE331" s="78"/>
      <c r="AF331" s="78"/>
      <c r="AH331" s="94" t="str">
        <f t="shared" si="87"/>
        <v>≤60</v>
      </c>
      <c r="AI331" s="94">
        <f t="shared" ca="1" si="88"/>
        <v>47</v>
      </c>
      <c r="AJ331" s="95">
        <f t="shared" si="83"/>
        <v>0</v>
      </c>
      <c r="AK331" s="95">
        <f t="shared" si="84"/>
        <v>0</v>
      </c>
      <c r="AL331" s="96">
        <f t="shared" si="92"/>
        <v>0</v>
      </c>
      <c r="AM331" s="96">
        <f t="shared" si="93"/>
        <v>0</v>
      </c>
    </row>
    <row r="332" spans="2:39" s="97" customFormat="1" ht="39.6" x14ac:dyDescent="0.3">
      <c r="B332" s="79">
        <f t="shared" si="94"/>
        <v>329</v>
      </c>
      <c r="C332" s="79"/>
      <c r="D332" s="80" t="s">
        <v>94</v>
      </c>
      <c r="E332" s="80"/>
      <c r="F332" s="81"/>
      <c r="G332" s="82" t="str">
        <f t="shared" si="82"/>
        <v xml:space="preserve">Группа от QF </v>
      </c>
      <c r="H332" s="83"/>
      <c r="I332" s="83"/>
      <c r="J332" s="83"/>
      <c r="K332" s="127"/>
      <c r="L332" s="84"/>
      <c r="M332" s="85"/>
      <c r="N332" s="85"/>
      <c r="O332" s="86"/>
      <c r="P332" s="80"/>
      <c r="Q332" s="87"/>
      <c r="R332" s="88" t="str">
        <f t="shared" si="89"/>
        <v xml:space="preserve"> </v>
      </c>
      <c r="S332" s="89"/>
      <c r="T332" s="90" t="str">
        <f t="shared" si="90"/>
        <v xml:space="preserve"> </v>
      </c>
      <c r="U332" s="90"/>
      <c r="V332" s="90"/>
      <c r="W332" s="90"/>
      <c r="X332" s="90"/>
      <c r="Y332" s="87" t="s">
        <v>74</v>
      </c>
      <c r="Z332" s="76"/>
      <c r="AA332" s="91">
        <f t="shared" si="85"/>
        <v>0</v>
      </c>
      <c r="AB332" s="88" t="str">
        <f t="shared" si="91"/>
        <v xml:space="preserve"> </v>
      </c>
      <c r="AC332" s="91" t="str">
        <f t="shared" si="86"/>
        <v xml:space="preserve"> </v>
      </c>
      <c r="AD332" s="78"/>
      <c r="AE332" s="78"/>
      <c r="AF332" s="78"/>
      <c r="AH332" s="94" t="str">
        <f t="shared" si="87"/>
        <v>≤60</v>
      </c>
      <c r="AI332" s="94">
        <f t="shared" ca="1" si="88"/>
        <v>41</v>
      </c>
      <c r="AJ332" s="95">
        <f t="shared" si="83"/>
        <v>0</v>
      </c>
      <c r="AK332" s="95">
        <f t="shared" si="84"/>
        <v>0</v>
      </c>
      <c r="AL332" s="96">
        <f t="shared" si="92"/>
        <v>0</v>
      </c>
      <c r="AM332" s="96">
        <f t="shared" si="93"/>
        <v>0</v>
      </c>
    </row>
    <row r="333" spans="2:39" s="97" customFormat="1" ht="39.6" x14ac:dyDescent="0.3">
      <c r="B333" s="79">
        <f t="shared" si="94"/>
        <v>330</v>
      </c>
      <c r="C333" s="79"/>
      <c r="D333" s="80" t="s">
        <v>94</v>
      </c>
      <c r="E333" s="80"/>
      <c r="F333" s="81"/>
      <c r="G333" s="82" t="str">
        <f t="shared" ref="G333:G396" si="95">CONCATENATE(D333," ",F333,E333)</f>
        <v xml:space="preserve">Группа от QF </v>
      </c>
      <c r="H333" s="83"/>
      <c r="I333" s="83"/>
      <c r="J333" s="83"/>
      <c r="K333" s="127"/>
      <c r="L333" s="84"/>
      <c r="M333" s="85"/>
      <c r="N333" s="85"/>
      <c r="O333" s="86"/>
      <c r="P333" s="80"/>
      <c r="Q333" s="87"/>
      <c r="R333" s="88" t="str">
        <f t="shared" si="89"/>
        <v xml:space="preserve"> </v>
      </c>
      <c r="S333" s="89"/>
      <c r="T333" s="90" t="str">
        <f t="shared" si="90"/>
        <v xml:space="preserve"> </v>
      </c>
      <c r="U333" s="90"/>
      <c r="V333" s="90"/>
      <c r="W333" s="90"/>
      <c r="X333" s="90"/>
      <c r="Y333" s="87" t="s">
        <v>74</v>
      </c>
      <c r="Z333" s="76"/>
      <c r="AA333" s="91">
        <f t="shared" si="85"/>
        <v>0</v>
      </c>
      <c r="AB333" s="88" t="str">
        <f t="shared" si="91"/>
        <v xml:space="preserve"> </v>
      </c>
      <c r="AC333" s="91" t="str">
        <f t="shared" si="86"/>
        <v xml:space="preserve"> </v>
      </c>
      <c r="AD333" s="78"/>
      <c r="AE333" s="78"/>
      <c r="AF333" s="78"/>
      <c r="AH333" s="94" t="str">
        <f t="shared" si="87"/>
        <v>≤60</v>
      </c>
      <c r="AI333" s="94">
        <f t="shared" ca="1" si="88"/>
        <v>44</v>
      </c>
      <c r="AJ333" s="95">
        <f t="shared" si="83"/>
        <v>0</v>
      </c>
      <c r="AK333" s="95">
        <f t="shared" si="84"/>
        <v>0</v>
      </c>
      <c r="AL333" s="96">
        <f t="shared" si="92"/>
        <v>0</v>
      </c>
      <c r="AM333" s="96">
        <f t="shared" si="93"/>
        <v>0</v>
      </c>
    </row>
    <row r="334" spans="2:39" s="97" customFormat="1" ht="39.6" x14ac:dyDescent="0.3">
      <c r="B334" s="79">
        <f t="shared" si="94"/>
        <v>331</v>
      </c>
      <c r="C334" s="79"/>
      <c r="D334" s="80" t="s">
        <v>94</v>
      </c>
      <c r="E334" s="80"/>
      <c r="F334" s="81"/>
      <c r="G334" s="82" t="str">
        <f t="shared" si="95"/>
        <v xml:space="preserve">Группа от QF </v>
      </c>
      <c r="H334" s="83"/>
      <c r="I334" s="83"/>
      <c r="J334" s="83"/>
      <c r="K334" s="127"/>
      <c r="L334" s="84"/>
      <c r="M334" s="85"/>
      <c r="N334" s="85"/>
      <c r="O334" s="86"/>
      <c r="P334" s="80"/>
      <c r="Q334" s="87"/>
      <c r="R334" s="88" t="str">
        <f t="shared" si="89"/>
        <v xml:space="preserve"> </v>
      </c>
      <c r="S334" s="89"/>
      <c r="T334" s="90" t="str">
        <f t="shared" si="90"/>
        <v xml:space="preserve"> </v>
      </c>
      <c r="U334" s="90"/>
      <c r="V334" s="90"/>
      <c r="W334" s="90"/>
      <c r="X334" s="90"/>
      <c r="Y334" s="87" t="s">
        <v>74</v>
      </c>
      <c r="Z334" s="76"/>
      <c r="AA334" s="91">
        <f t="shared" si="85"/>
        <v>0</v>
      </c>
      <c r="AB334" s="88" t="str">
        <f t="shared" si="91"/>
        <v xml:space="preserve"> </v>
      </c>
      <c r="AC334" s="91" t="str">
        <f t="shared" si="86"/>
        <v xml:space="preserve"> </v>
      </c>
      <c r="AD334" s="78"/>
      <c r="AE334" s="78"/>
      <c r="AF334" s="78"/>
      <c r="AH334" s="94" t="str">
        <f t="shared" si="87"/>
        <v>≤60</v>
      </c>
      <c r="AI334" s="94">
        <f t="shared" ca="1" si="88"/>
        <v>45</v>
      </c>
      <c r="AJ334" s="95">
        <f t="shared" ref="AJ334:AJ397" si="96">IF(S334=$AD$1,K334*3,IF(S334=$AE$1,K334*5,IF(S334=$AF$1,K334*8,IF(S334=$AG$1,K334*12,0))))</f>
        <v>0</v>
      </c>
      <c r="AK334" s="95">
        <f t="shared" ref="AK334:AK397" si="97">IF(S334=$AD$1,K334*5,IF(S334=$AE$1,K334*10,IF(S334=$AF$1,K334*10,IF(S334=$AG$1,K334*0,0))))</f>
        <v>0</v>
      </c>
      <c r="AL334" s="96">
        <f t="shared" si="92"/>
        <v>0</v>
      </c>
      <c r="AM334" s="96">
        <f t="shared" si="93"/>
        <v>0</v>
      </c>
    </row>
    <row r="335" spans="2:39" s="97" customFormat="1" ht="39.6" x14ac:dyDescent="0.3">
      <c r="B335" s="79">
        <f t="shared" si="94"/>
        <v>332</v>
      </c>
      <c r="C335" s="79"/>
      <c r="D335" s="80" t="s">
        <v>94</v>
      </c>
      <c r="E335" s="80"/>
      <c r="F335" s="81"/>
      <c r="G335" s="82" t="str">
        <f t="shared" si="95"/>
        <v xml:space="preserve">Группа от QF </v>
      </c>
      <c r="H335" s="83"/>
      <c r="I335" s="83"/>
      <c r="J335" s="83"/>
      <c r="K335" s="127"/>
      <c r="L335" s="84"/>
      <c r="M335" s="85"/>
      <c r="N335" s="85"/>
      <c r="O335" s="86"/>
      <c r="P335" s="80"/>
      <c r="Q335" s="87"/>
      <c r="R335" s="88" t="str">
        <f t="shared" si="89"/>
        <v xml:space="preserve"> </v>
      </c>
      <c r="S335" s="89"/>
      <c r="T335" s="90" t="str">
        <f t="shared" si="90"/>
        <v xml:space="preserve"> </v>
      </c>
      <c r="U335" s="90"/>
      <c r="V335" s="90"/>
      <c r="W335" s="90"/>
      <c r="X335" s="90"/>
      <c r="Y335" s="87" t="s">
        <v>74</v>
      </c>
      <c r="Z335" s="76"/>
      <c r="AA335" s="91">
        <f t="shared" si="85"/>
        <v>0</v>
      </c>
      <c r="AB335" s="88" t="str">
        <f t="shared" si="91"/>
        <v xml:space="preserve"> </v>
      </c>
      <c r="AC335" s="91" t="str">
        <f t="shared" si="86"/>
        <v xml:space="preserve"> </v>
      </c>
      <c r="AD335" s="78"/>
      <c r="AE335" s="78"/>
      <c r="AF335" s="78"/>
      <c r="AH335" s="94" t="str">
        <f t="shared" si="87"/>
        <v>≤60</v>
      </c>
      <c r="AI335" s="94">
        <f t="shared" ca="1" si="88"/>
        <v>49</v>
      </c>
      <c r="AJ335" s="95">
        <f t="shared" si="96"/>
        <v>0</v>
      </c>
      <c r="AK335" s="95">
        <f t="shared" si="97"/>
        <v>0</v>
      </c>
      <c r="AL335" s="96">
        <f t="shared" si="92"/>
        <v>0</v>
      </c>
      <c r="AM335" s="96">
        <f t="shared" si="93"/>
        <v>0</v>
      </c>
    </row>
    <row r="336" spans="2:39" s="97" customFormat="1" ht="39.6" x14ac:dyDescent="0.3">
      <c r="B336" s="79">
        <f t="shared" si="94"/>
        <v>333</v>
      </c>
      <c r="C336" s="79"/>
      <c r="D336" s="80" t="s">
        <v>94</v>
      </c>
      <c r="E336" s="80"/>
      <c r="F336" s="81"/>
      <c r="G336" s="82" t="str">
        <f t="shared" si="95"/>
        <v xml:space="preserve">Группа от QF </v>
      </c>
      <c r="H336" s="83"/>
      <c r="I336" s="83"/>
      <c r="J336" s="83"/>
      <c r="K336" s="127"/>
      <c r="L336" s="84"/>
      <c r="M336" s="85"/>
      <c r="N336" s="85"/>
      <c r="O336" s="86"/>
      <c r="P336" s="80"/>
      <c r="Q336" s="87"/>
      <c r="R336" s="88" t="str">
        <f t="shared" si="89"/>
        <v xml:space="preserve"> </v>
      </c>
      <c r="S336" s="89"/>
      <c r="T336" s="90" t="str">
        <f t="shared" si="90"/>
        <v xml:space="preserve"> </v>
      </c>
      <c r="U336" s="90"/>
      <c r="V336" s="90"/>
      <c r="W336" s="90"/>
      <c r="X336" s="90"/>
      <c r="Y336" s="87" t="s">
        <v>74</v>
      </c>
      <c r="Z336" s="76"/>
      <c r="AA336" s="91">
        <f t="shared" si="85"/>
        <v>0</v>
      </c>
      <c r="AB336" s="88" t="str">
        <f t="shared" si="91"/>
        <v xml:space="preserve"> </v>
      </c>
      <c r="AC336" s="91" t="str">
        <f t="shared" si="86"/>
        <v xml:space="preserve"> </v>
      </c>
      <c r="AD336" s="78"/>
      <c r="AE336" s="78"/>
      <c r="AF336" s="78"/>
      <c r="AH336" s="94" t="str">
        <f t="shared" si="87"/>
        <v>≤60</v>
      </c>
      <c r="AI336" s="94">
        <f t="shared" ca="1" si="88"/>
        <v>37</v>
      </c>
      <c r="AJ336" s="95">
        <f t="shared" si="96"/>
        <v>0</v>
      </c>
      <c r="AK336" s="95">
        <f t="shared" si="97"/>
        <v>0</v>
      </c>
      <c r="AL336" s="96">
        <f t="shared" si="92"/>
        <v>0</v>
      </c>
      <c r="AM336" s="96">
        <f t="shared" si="93"/>
        <v>0</v>
      </c>
    </row>
    <row r="337" spans="2:39" s="97" customFormat="1" ht="39.6" x14ac:dyDescent="0.3">
      <c r="B337" s="79">
        <f t="shared" si="94"/>
        <v>334</v>
      </c>
      <c r="C337" s="79"/>
      <c r="D337" s="80" t="s">
        <v>94</v>
      </c>
      <c r="E337" s="80"/>
      <c r="F337" s="81"/>
      <c r="G337" s="82" t="str">
        <f t="shared" si="95"/>
        <v xml:space="preserve">Группа от QF </v>
      </c>
      <c r="H337" s="83"/>
      <c r="I337" s="83"/>
      <c r="J337" s="83"/>
      <c r="K337" s="127"/>
      <c r="L337" s="84"/>
      <c r="M337" s="85"/>
      <c r="N337" s="85"/>
      <c r="O337" s="86"/>
      <c r="P337" s="80"/>
      <c r="Q337" s="87"/>
      <c r="R337" s="88" t="str">
        <f t="shared" si="89"/>
        <v xml:space="preserve"> </v>
      </c>
      <c r="S337" s="89"/>
      <c r="T337" s="90" t="str">
        <f t="shared" si="90"/>
        <v xml:space="preserve"> </v>
      </c>
      <c r="U337" s="90"/>
      <c r="V337" s="90"/>
      <c r="W337" s="90"/>
      <c r="X337" s="90"/>
      <c r="Y337" s="87" t="s">
        <v>74</v>
      </c>
      <c r="Z337" s="76"/>
      <c r="AA337" s="91">
        <f t="shared" si="85"/>
        <v>0</v>
      </c>
      <c r="AB337" s="88" t="str">
        <f t="shared" si="91"/>
        <v xml:space="preserve"> </v>
      </c>
      <c r="AC337" s="91" t="str">
        <f t="shared" si="86"/>
        <v xml:space="preserve"> </v>
      </c>
      <c r="AD337" s="78"/>
      <c r="AE337" s="78"/>
      <c r="AF337" s="78"/>
      <c r="AH337" s="94" t="str">
        <f t="shared" si="87"/>
        <v>≤60</v>
      </c>
      <c r="AI337" s="94">
        <f t="shared" ca="1" si="88"/>
        <v>28</v>
      </c>
      <c r="AJ337" s="95">
        <f t="shared" si="96"/>
        <v>0</v>
      </c>
      <c r="AK337" s="95">
        <f t="shared" si="97"/>
        <v>0</v>
      </c>
      <c r="AL337" s="96">
        <f t="shared" si="92"/>
        <v>0</v>
      </c>
      <c r="AM337" s="96">
        <f t="shared" si="93"/>
        <v>0</v>
      </c>
    </row>
    <row r="338" spans="2:39" s="97" customFormat="1" ht="39.6" x14ac:dyDescent="0.3">
      <c r="B338" s="79">
        <f t="shared" si="94"/>
        <v>335</v>
      </c>
      <c r="C338" s="79"/>
      <c r="D338" s="80" t="s">
        <v>94</v>
      </c>
      <c r="E338" s="80"/>
      <c r="F338" s="81"/>
      <c r="G338" s="82" t="str">
        <f t="shared" si="95"/>
        <v xml:space="preserve">Группа от QF </v>
      </c>
      <c r="H338" s="83"/>
      <c r="I338" s="83"/>
      <c r="J338" s="83"/>
      <c r="K338" s="127"/>
      <c r="L338" s="84"/>
      <c r="M338" s="85"/>
      <c r="N338" s="85"/>
      <c r="O338" s="86"/>
      <c r="P338" s="80"/>
      <c r="Q338" s="87"/>
      <c r="R338" s="88" t="str">
        <f t="shared" si="89"/>
        <v xml:space="preserve"> </v>
      </c>
      <c r="S338" s="89"/>
      <c r="T338" s="90" t="str">
        <f t="shared" si="90"/>
        <v xml:space="preserve"> </v>
      </c>
      <c r="U338" s="90"/>
      <c r="V338" s="90"/>
      <c r="W338" s="90"/>
      <c r="X338" s="90"/>
      <c r="Y338" s="87" t="s">
        <v>74</v>
      </c>
      <c r="Z338" s="76"/>
      <c r="AA338" s="91">
        <f t="shared" si="85"/>
        <v>0</v>
      </c>
      <c r="AB338" s="88" t="str">
        <f t="shared" si="91"/>
        <v xml:space="preserve"> </v>
      </c>
      <c r="AC338" s="91" t="str">
        <f t="shared" si="86"/>
        <v xml:space="preserve"> </v>
      </c>
      <c r="AD338" s="78"/>
      <c r="AE338" s="78"/>
      <c r="AF338" s="78"/>
      <c r="AH338" s="94" t="str">
        <f t="shared" si="87"/>
        <v>≤60</v>
      </c>
      <c r="AI338" s="94">
        <f t="shared" ca="1" si="88"/>
        <v>40</v>
      </c>
      <c r="AJ338" s="95">
        <f t="shared" si="96"/>
        <v>0</v>
      </c>
      <c r="AK338" s="95">
        <f t="shared" si="97"/>
        <v>0</v>
      </c>
      <c r="AL338" s="96">
        <f t="shared" si="92"/>
        <v>0</v>
      </c>
      <c r="AM338" s="96">
        <f t="shared" si="93"/>
        <v>0</v>
      </c>
    </row>
    <row r="339" spans="2:39" s="97" customFormat="1" ht="39.6" x14ac:dyDescent="0.3">
      <c r="B339" s="79">
        <f t="shared" si="94"/>
        <v>336</v>
      </c>
      <c r="C339" s="79"/>
      <c r="D339" s="80" t="s">
        <v>94</v>
      </c>
      <c r="E339" s="80"/>
      <c r="F339" s="81"/>
      <c r="G339" s="82" t="str">
        <f t="shared" si="95"/>
        <v xml:space="preserve">Группа от QF </v>
      </c>
      <c r="H339" s="83"/>
      <c r="I339" s="83"/>
      <c r="J339" s="83"/>
      <c r="K339" s="127"/>
      <c r="L339" s="84"/>
      <c r="M339" s="85"/>
      <c r="N339" s="85"/>
      <c r="O339" s="86"/>
      <c r="P339" s="80"/>
      <c r="Q339" s="87"/>
      <c r="R339" s="88" t="str">
        <f t="shared" si="89"/>
        <v xml:space="preserve"> </v>
      </c>
      <c r="S339" s="89"/>
      <c r="T339" s="90" t="str">
        <f t="shared" si="90"/>
        <v xml:space="preserve"> </v>
      </c>
      <c r="U339" s="90"/>
      <c r="V339" s="90"/>
      <c r="W339" s="90"/>
      <c r="X339" s="90"/>
      <c r="Y339" s="87" t="s">
        <v>74</v>
      </c>
      <c r="Z339" s="76"/>
      <c r="AA339" s="91">
        <f t="shared" si="85"/>
        <v>0</v>
      </c>
      <c r="AB339" s="88" t="str">
        <f t="shared" si="91"/>
        <v xml:space="preserve"> </v>
      </c>
      <c r="AC339" s="91" t="str">
        <f t="shared" si="86"/>
        <v xml:space="preserve"> </v>
      </c>
      <c r="AD339" s="78"/>
      <c r="AE339" s="78"/>
      <c r="AF339" s="78"/>
      <c r="AH339" s="94" t="str">
        <f t="shared" si="87"/>
        <v>≤60</v>
      </c>
      <c r="AI339" s="94">
        <f t="shared" ca="1" si="88"/>
        <v>21</v>
      </c>
      <c r="AJ339" s="95">
        <f t="shared" si="96"/>
        <v>0</v>
      </c>
      <c r="AK339" s="95">
        <f t="shared" si="97"/>
        <v>0</v>
      </c>
      <c r="AL339" s="96">
        <f t="shared" si="92"/>
        <v>0</v>
      </c>
      <c r="AM339" s="96">
        <f t="shared" si="93"/>
        <v>0</v>
      </c>
    </row>
    <row r="340" spans="2:39" s="97" customFormat="1" ht="39.6" x14ac:dyDescent="0.3">
      <c r="B340" s="79">
        <f t="shared" si="94"/>
        <v>337</v>
      </c>
      <c r="C340" s="79"/>
      <c r="D340" s="80" t="s">
        <v>94</v>
      </c>
      <c r="E340" s="80"/>
      <c r="F340" s="81"/>
      <c r="G340" s="82" t="str">
        <f t="shared" si="95"/>
        <v xml:space="preserve">Группа от QF </v>
      </c>
      <c r="H340" s="83"/>
      <c r="I340" s="83"/>
      <c r="J340" s="83"/>
      <c r="K340" s="127"/>
      <c r="L340" s="84"/>
      <c r="M340" s="85"/>
      <c r="N340" s="85"/>
      <c r="O340" s="86"/>
      <c r="P340" s="80"/>
      <c r="Q340" s="87"/>
      <c r="R340" s="88" t="str">
        <f t="shared" si="89"/>
        <v xml:space="preserve"> </v>
      </c>
      <c r="S340" s="89"/>
      <c r="T340" s="90" t="str">
        <f t="shared" si="90"/>
        <v xml:space="preserve"> </v>
      </c>
      <c r="U340" s="90"/>
      <c r="V340" s="90"/>
      <c r="W340" s="90"/>
      <c r="X340" s="90"/>
      <c r="Y340" s="87" t="s">
        <v>74</v>
      </c>
      <c r="Z340" s="76"/>
      <c r="AA340" s="91">
        <f t="shared" si="85"/>
        <v>0</v>
      </c>
      <c r="AB340" s="88" t="str">
        <f t="shared" si="91"/>
        <v xml:space="preserve"> </v>
      </c>
      <c r="AC340" s="91" t="str">
        <f t="shared" si="86"/>
        <v xml:space="preserve"> </v>
      </c>
      <c r="AD340" s="78"/>
      <c r="AE340" s="78"/>
      <c r="AF340" s="78"/>
      <c r="AH340" s="94" t="str">
        <f t="shared" si="87"/>
        <v>≤60</v>
      </c>
      <c r="AI340" s="94">
        <f t="shared" ca="1" si="88"/>
        <v>42</v>
      </c>
      <c r="AJ340" s="95">
        <f t="shared" si="96"/>
        <v>0</v>
      </c>
      <c r="AK340" s="95">
        <f t="shared" si="97"/>
        <v>0</v>
      </c>
      <c r="AL340" s="96">
        <f t="shared" si="92"/>
        <v>0</v>
      </c>
      <c r="AM340" s="96">
        <f t="shared" si="93"/>
        <v>0</v>
      </c>
    </row>
    <row r="341" spans="2:39" s="97" customFormat="1" ht="39.6" x14ac:dyDescent="0.3">
      <c r="B341" s="79">
        <f t="shared" si="94"/>
        <v>338</v>
      </c>
      <c r="C341" s="79"/>
      <c r="D341" s="80" t="s">
        <v>94</v>
      </c>
      <c r="E341" s="80"/>
      <c r="F341" s="81"/>
      <c r="G341" s="82" t="str">
        <f t="shared" si="95"/>
        <v xml:space="preserve">Группа от QF </v>
      </c>
      <c r="H341" s="83"/>
      <c r="I341" s="83"/>
      <c r="J341" s="83"/>
      <c r="K341" s="127"/>
      <c r="L341" s="84"/>
      <c r="M341" s="85"/>
      <c r="N341" s="85"/>
      <c r="O341" s="86"/>
      <c r="P341" s="80"/>
      <c r="Q341" s="87"/>
      <c r="R341" s="88" t="str">
        <f t="shared" si="89"/>
        <v xml:space="preserve"> </v>
      </c>
      <c r="S341" s="89"/>
      <c r="T341" s="90" t="str">
        <f t="shared" si="90"/>
        <v xml:space="preserve"> </v>
      </c>
      <c r="U341" s="90"/>
      <c r="V341" s="90"/>
      <c r="W341" s="90"/>
      <c r="X341" s="90"/>
      <c r="Y341" s="87" t="s">
        <v>74</v>
      </c>
      <c r="Z341" s="76"/>
      <c r="AA341" s="91">
        <f t="shared" si="85"/>
        <v>0</v>
      </c>
      <c r="AB341" s="88" t="str">
        <f t="shared" si="91"/>
        <v xml:space="preserve"> </v>
      </c>
      <c r="AC341" s="91" t="str">
        <f t="shared" si="86"/>
        <v xml:space="preserve"> </v>
      </c>
      <c r="AD341" s="78"/>
      <c r="AE341" s="78"/>
      <c r="AF341" s="78"/>
      <c r="AH341" s="94" t="str">
        <f t="shared" si="87"/>
        <v>≤60</v>
      </c>
      <c r="AI341" s="94">
        <f t="shared" ca="1" si="88"/>
        <v>26</v>
      </c>
      <c r="AJ341" s="95">
        <f t="shared" si="96"/>
        <v>0</v>
      </c>
      <c r="AK341" s="95">
        <f t="shared" si="97"/>
        <v>0</v>
      </c>
      <c r="AL341" s="96">
        <f t="shared" si="92"/>
        <v>0</v>
      </c>
      <c r="AM341" s="96">
        <f t="shared" si="93"/>
        <v>0</v>
      </c>
    </row>
    <row r="342" spans="2:39" s="97" customFormat="1" ht="39.6" x14ac:dyDescent="0.3">
      <c r="B342" s="79">
        <f t="shared" si="94"/>
        <v>339</v>
      </c>
      <c r="C342" s="79"/>
      <c r="D342" s="80" t="s">
        <v>94</v>
      </c>
      <c r="E342" s="80"/>
      <c r="F342" s="81"/>
      <c r="G342" s="82" t="str">
        <f t="shared" si="95"/>
        <v xml:space="preserve">Группа от QF </v>
      </c>
      <c r="H342" s="83"/>
      <c r="I342" s="83"/>
      <c r="J342" s="83"/>
      <c r="K342" s="127"/>
      <c r="L342" s="84"/>
      <c r="M342" s="85"/>
      <c r="N342" s="85"/>
      <c r="O342" s="86"/>
      <c r="P342" s="80"/>
      <c r="Q342" s="87"/>
      <c r="R342" s="88" t="str">
        <f t="shared" si="89"/>
        <v xml:space="preserve"> </v>
      </c>
      <c r="S342" s="89"/>
      <c r="T342" s="90" t="str">
        <f t="shared" si="90"/>
        <v xml:space="preserve"> </v>
      </c>
      <c r="U342" s="90"/>
      <c r="V342" s="90"/>
      <c r="W342" s="90"/>
      <c r="X342" s="90"/>
      <c r="Y342" s="87" t="s">
        <v>74</v>
      </c>
      <c r="Z342" s="76"/>
      <c r="AA342" s="91">
        <f t="shared" si="85"/>
        <v>0</v>
      </c>
      <c r="AB342" s="88" t="str">
        <f t="shared" si="91"/>
        <v xml:space="preserve"> </v>
      </c>
      <c r="AC342" s="91" t="str">
        <f t="shared" si="86"/>
        <v xml:space="preserve"> </v>
      </c>
      <c r="AD342" s="78"/>
      <c r="AE342" s="78"/>
      <c r="AF342" s="78"/>
      <c r="AH342" s="94" t="str">
        <f t="shared" si="87"/>
        <v>≤60</v>
      </c>
      <c r="AI342" s="94">
        <f t="shared" ca="1" si="88"/>
        <v>41</v>
      </c>
      <c r="AJ342" s="95">
        <f t="shared" si="96"/>
        <v>0</v>
      </c>
      <c r="AK342" s="95">
        <f t="shared" si="97"/>
        <v>0</v>
      </c>
      <c r="AL342" s="96">
        <f t="shared" si="92"/>
        <v>0</v>
      </c>
      <c r="AM342" s="96">
        <f t="shared" si="93"/>
        <v>0</v>
      </c>
    </row>
    <row r="343" spans="2:39" s="97" customFormat="1" ht="39.6" x14ac:dyDescent="0.3">
      <c r="B343" s="79">
        <f t="shared" si="94"/>
        <v>340</v>
      </c>
      <c r="C343" s="79"/>
      <c r="D343" s="80" t="s">
        <v>94</v>
      </c>
      <c r="E343" s="80"/>
      <c r="F343" s="81"/>
      <c r="G343" s="82" t="str">
        <f t="shared" si="95"/>
        <v xml:space="preserve">Группа от QF </v>
      </c>
      <c r="H343" s="83"/>
      <c r="I343" s="83"/>
      <c r="J343" s="83"/>
      <c r="K343" s="127"/>
      <c r="L343" s="84"/>
      <c r="M343" s="85"/>
      <c r="N343" s="85"/>
      <c r="O343" s="86"/>
      <c r="P343" s="80"/>
      <c r="Q343" s="87"/>
      <c r="R343" s="88" t="str">
        <f t="shared" si="89"/>
        <v xml:space="preserve"> </v>
      </c>
      <c r="S343" s="89"/>
      <c r="T343" s="90" t="str">
        <f t="shared" si="90"/>
        <v xml:space="preserve"> </v>
      </c>
      <c r="U343" s="90"/>
      <c r="V343" s="90"/>
      <c r="W343" s="90"/>
      <c r="X343" s="90"/>
      <c r="Y343" s="87" t="s">
        <v>74</v>
      </c>
      <c r="Z343" s="76"/>
      <c r="AA343" s="91">
        <f t="shared" si="85"/>
        <v>0</v>
      </c>
      <c r="AB343" s="88" t="str">
        <f t="shared" si="91"/>
        <v xml:space="preserve"> </v>
      </c>
      <c r="AC343" s="91" t="str">
        <f t="shared" si="86"/>
        <v xml:space="preserve"> </v>
      </c>
      <c r="AD343" s="78"/>
      <c r="AE343" s="78"/>
      <c r="AF343" s="78"/>
      <c r="AH343" s="94" t="str">
        <f t="shared" si="87"/>
        <v>≤60</v>
      </c>
      <c r="AI343" s="94">
        <f t="shared" ca="1" si="88"/>
        <v>34</v>
      </c>
      <c r="AJ343" s="95">
        <f t="shared" si="96"/>
        <v>0</v>
      </c>
      <c r="AK343" s="95">
        <f t="shared" si="97"/>
        <v>0</v>
      </c>
      <c r="AL343" s="96">
        <f t="shared" si="92"/>
        <v>0</v>
      </c>
      <c r="AM343" s="96">
        <f t="shared" si="93"/>
        <v>0</v>
      </c>
    </row>
    <row r="344" spans="2:39" s="97" customFormat="1" ht="39.6" x14ac:dyDescent="0.3">
      <c r="B344" s="79">
        <f t="shared" si="94"/>
        <v>341</v>
      </c>
      <c r="C344" s="79"/>
      <c r="D344" s="80" t="s">
        <v>94</v>
      </c>
      <c r="E344" s="80"/>
      <c r="F344" s="81"/>
      <c r="G344" s="82" t="str">
        <f t="shared" si="95"/>
        <v xml:space="preserve">Группа от QF </v>
      </c>
      <c r="H344" s="83"/>
      <c r="I344" s="83"/>
      <c r="J344" s="83"/>
      <c r="K344" s="127"/>
      <c r="L344" s="84"/>
      <c r="M344" s="85"/>
      <c r="N344" s="85"/>
      <c r="O344" s="86"/>
      <c r="P344" s="80"/>
      <c r="Q344" s="87"/>
      <c r="R344" s="88" t="str">
        <f t="shared" si="89"/>
        <v xml:space="preserve"> </v>
      </c>
      <c r="S344" s="89"/>
      <c r="T344" s="90" t="str">
        <f t="shared" si="90"/>
        <v xml:space="preserve"> </v>
      </c>
      <c r="U344" s="90"/>
      <c r="V344" s="90"/>
      <c r="W344" s="90"/>
      <c r="X344" s="90"/>
      <c r="Y344" s="87" t="s">
        <v>74</v>
      </c>
      <c r="Z344" s="76"/>
      <c r="AA344" s="91">
        <f t="shared" si="85"/>
        <v>0</v>
      </c>
      <c r="AB344" s="88" t="str">
        <f t="shared" si="91"/>
        <v xml:space="preserve"> </v>
      </c>
      <c r="AC344" s="91" t="str">
        <f t="shared" si="86"/>
        <v xml:space="preserve"> </v>
      </c>
      <c r="AD344" s="78"/>
      <c r="AE344" s="78"/>
      <c r="AF344" s="78"/>
      <c r="AH344" s="94" t="str">
        <f t="shared" si="87"/>
        <v>≤60</v>
      </c>
      <c r="AI344" s="94">
        <f t="shared" ca="1" si="88"/>
        <v>34</v>
      </c>
      <c r="AJ344" s="95">
        <f t="shared" si="96"/>
        <v>0</v>
      </c>
      <c r="AK344" s="95">
        <f t="shared" si="97"/>
        <v>0</v>
      </c>
      <c r="AL344" s="96">
        <f t="shared" si="92"/>
        <v>0</v>
      </c>
      <c r="AM344" s="96">
        <f t="shared" si="93"/>
        <v>0</v>
      </c>
    </row>
    <row r="345" spans="2:39" s="97" customFormat="1" ht="39.6" x14ac:dyDescent="0.3">
      <c r="B345" s="79">
        <f t="shared" si="94"/>
        <v>342</v>
      </c>
      <c r="C345" s="79"/>
      <c r="D345" s="80" t="s">
        <v>94</v>
      </c>
      <c r="E345" s="80"/>
      <c r="F345" s="81"/>
      <c r="G345" s="82" t="str">
        <f t="shared" si="95"/>
        <v xml:space="preserve">Группа от QF </v>
      </c>
      <c r="H345" s="83"/>
      <c r="I345" s="83"/>
      <c r="J345" s="83"/>
      <c r="K345" s="127"/>
      <c r="L345" s="84"/>
      <c r="M345" s="85"/>
      <c r="N345" s="85"/>
      <c r="O345" s="86"/>
      <c r="P345" s="80"/>
      <c r="Q345" s="87"/>
      <c r="R345" s="88" t="str">
        <f t="shared" si="89"/>
        <v xml:space="preserve"> </v>
      </c>
      <c r="S345" s="89"/>
      <c r="T345" s="90" t="str">
        <f t="shared" si="90"/>
        <v xml:space="preserve"> </v>
      </c>
      <c r="U345" s="90"/>
      <c r="V345" s="90"/>
      <c r="W345" s="90"/>
      <c r="X345" s="90"/>
      <c r="Y345" s="87" t="s">
        <v>74</v>
      </c>
      <c r="Z345" s="76"/>
      <c r="AA345" s="91">
        <f t="shared" si="85"/>
        <v>0</v>
      </c>
      <c r="AB345" s="88" t="str">
        <f t="shared" si="91"/>
        <v xml:space="preserve"> </v>
      </c>
      <c r="AC345" s="91" t="str">
        <f t="shared" si="86"/>
        <v xml:space="preserve"> </v>
      </c>
      <c r="AD345" s="78"/>
      <c r="AE345" s="78"/>
      <c r="AF345" s="78"/>
      <c r="AH345" s="94" t="str">
        <f t="shared" si="87"/>
        <v>≤60</v>
      </c>
      <c r="AI345" s="94">
        <f t="shared" ca="1" si="88"/>
        <v>41</v>
      </c>
      <c r="AJ345" s="95">
        <f t="shared" si="96"/>
        <v>0</v>
      </c>
      <c r="AK345" s="95">
        <f t="shared" si="97"/>
        <v>0</v>
      </c>
      <c r="AL345" s="96">
        <f t="shared" si="92"/>
        <v>0</v>
      </c>
      <c r="AM345" s="96">
        <f t="shared" si="93"/>
        <v>0</v>
      </c>
    </row>
    <row r="346" spans="2:39" s="97" customFormat="1" ht="39.6" x14ac:dyDescent="0.3">
      <c r="B346" s="79">
        <f t="shared" si="94"/>
        <v>343</v>
      </c>
      <c r="C346" s="79"/>
      <c r="D346" s="80" t="s">
        <v>94</v>
      </c>
      <c r="E346" s="80"/>
      <c r="F346" s="81"/>
      <c r="G346" s="82" t="str">
        <f t="shared" si="95"/>
        <v xml:space="preserve">Группа от QF </v>
      </c>
      <c r="H346" s="83"/>
      <c r="I346" s="83"/>
      <c r="J346" s="83"/>
      <c r="K346" s="127"/>
      <c r="L346" s="84"/>
      <c r="M346" s="85"/>
      <c r="N346" s="85"/>
      <c r="O346" s="86"/>
      <c r="P346" s="80"/>
      <c r="Q346" s="87"/>
      <c r="R346" s="88" t="str">
        <f t="shared" si="89"/>
        <v xml:space="preserve"> </v>
      </c>
      <c r="S346" s="89"/>
      <c r="T346" s="90" t="str">
        <f t="shared" si="90"/>
        <v xml:space="preserve"> </v>
      </c>
      <c r="U346" s="90"/>
      <c r="V346" s="90"/>
      <c r="W346" s="90"/>
      <c r="X346" s="90"/>
      <c r="Y346" s="87" t="s">
        <v>74</v>
      </c>
      <c r="Z346" s="76"/>
      <c r="AA346" s="91">
        <f t="shared" si="85"/>
        <v>0</v>
      </c>
      <c r="AB346" s="88" t="str">
        <f t="shared" si="91"/>
        <v xml:space="preserve"> </v>
      </c>
      <c r="AC346" s="91" t="str">
        <f t="shared" si="86"/>
        <v xml:space="preserve"> </v>
      </c>
      <c r="AD346" s="78"/>
      <c r="AE346" s="78"/>
      <c r="AF346" s="78"/>
      <c r="AH346" s="94" t="str">
        <f t="shared" si="87"/>
        <v>≤60</v>
      </c>
      <c r="AI346" s="94">
        <f t="shared" ca="1" si="88"/>
        <v>40</v>
      </c>
      <c r="AJ346" s="95">
        <f t="shared" si="96"/>
        <v>0</v>
      </c>
      <c r="AK346" s="95">
        <f t="shared" si="97"/>
        <v>0</v>
      </c>
      <c r="AL346" s="96">
        <f t="shared" si="92"/>
        <v>0</v>
      </c>
      <c r="AM346" s="96">
        <f t="shared" si="93"/>
        <v>0</v>
      </c>
    </row>
    <row r="347" spans="2:39" s="97" customFormat="1" ht="39.6" x14ac:dyDescent="0.3">
      <c r="B347" s="79">
        <f t="shared" si="94"/>
        <v>344</v>
      </c>
      <c r="C347" s="79"/>
      <c r="D347" s="80" t="s">
        <v>94</v>
      </c>
      <c r="E347" s="80"/>
      <c r="F347" s="81"/>
      <c r="G347" s="82" t="str">
        <f t="shared" si="95"/>
        <v xml:space="preserve">Группа от QF </v>
      </c>
      <c r="H347" s="83"/>
      <c r="I347" s="83"/>
      <c r="J347" s="83"/>
      <c r="K347" s="127"/>
      <c r="L347" s="84"/>
      <c r="M347" s="85"/>
      <c r="N347" s="85"/>
      <c r="O347" s="86"/>
      <c r="P347" s="80"/>
      <c r="Q347" s="87"/>
      <c r="R347" s="88" t="str">
        <f t="shared" si="89"/>
        <v xml:space="preserve"> </v>
      </c>
      <c r="S347" s="89"/>
      <c r="T347" s="90" t="str">
        <f t="shared" si="90"/>
        <v xml:space="preserve"> </v>
      </c>
      <c r="U347" s="90"/>
      <c r="V347" s="90"/>
      <c r="W347" s="90"/>
      <c r="X347" s="90"/>
      <c r="Y347" s="87" t="s">
        <v>74</v>
      </c>
      <c r="Z347" s="76"/>
      <c r="AA347" s="91">
        <f t="shared" si="85"/>
        <v>0</v>
      </c>
      <c r="AB347" s="88" t="str">
        <f t="shared" si="91"/>
        <v xml:space="preserve"> </v>
      </c>
      <c r="AC347" s="91" t="str">
        <f t="shared" si="86"/>
        <v xml:space="preserve"> </v>
      </c>
      <c r="AD347" s="78"/>
      <c r="AE347" s="78"/>
      <c r="AF347" s="78"/>
      <c r="AH347" s="94" t="str">
        <f t="shared" si="87"/>
        <v>≤60</v>
      </c>
      <c r="AI347" s="94">
        <f t="shared" ca="1" si="88"/>
        <v>44</v>
      </c>
      <c r="AJ347" s="95">
        <f t="shared" si="96"/>
        <v>0</v>
      </c>
      <c r="AK347" s="95">
        <f t="shared" si="97"/>
        <v>0</v>
      </c>
      <c r="AL347" s="96">
        <f t="shared" si="92"/>
        <v>0</v>
      </c>
      <c r="AM347" s="96">
        <f t="shared" si="93"/>
        <v>0</v>
      </c>
    </row>
    <row r="348" spans="2:39" s="97" customFormat="1" ht="39.6" x14ac:dyDescent="0.3">
      <c r="B348" s="79">
        <f t="shared" si="94"/>
        <v>345</v>
      </c>
      <c r="C348" s="79"/>
      <c r="D348" s="80" t="s">
        <v>94</v>
      </c>
      <c r="E348" s="80"/>
      <c r="F348" s="81"/>
      <c r="G348" s="82" t="str">
        <f t="shared" si="95"/>
        <v xml:space="preserve">Группа от QF </v>
      </c>
      <c r="H348" s="83"/>
      <c r="I348" s="83"/>
      <c r="J348" s="83"/>
      <c r="K348" s="127"/>
      <c r="L348" s="84"/>
      <c r="M348" s="85"/>
      <c r="N348" s="85"/>
      <c r="O348" s="86"/>
      <c r="P348" s="80"/>
      <c r="Q348" s="87"/>
      <c r="R348" s="88" t="str">
        <f t="shared" si="89"/>
        <v xml:space="preserve"> </v>
      </c>
      <c r="S348" s="89"/>
      <c r="T348" s="90" t="str">
        <f t="shared" si="90"/>
        <v xml:space="preserve"> </v>
      </c>
      <c r="U348" s="90"/>
      <c r="V348" s="90"/>
      <c r="W348" s="90"/>
      <c r="X348" s="90"/>
      <c r="Y348" s="87" t="s">
        <v>74</v>
      </c>
      <c r="Z348" s="76"/>
      <c r="AA348" s="91">
        <f t="shared" si="85"/>
        <v>0</v>
      </c>
      <c r="AB348" s="88" t="str">
        <f t="shared" si="91"/>
        <v xml:space="preserve"> </v>
      </c>
      <c r="AC348" s="91" t="str">
        <f t="shared" si="86"/>
        <v xml:space="preserve"> </v>
      </c>
      <c r="AD348" s="78"/>
      <c r="AE348" s="78"/>
      <c r="AF348" s="78"/>
      <c r="AH348" s="94" t="str">
        <f t="shared" si="87"/>
        <v>≤60</v>
      </c>
      <c r="AI348" s="94">
        <f t="shared" ca="1" si="88"/>
        <v>29</v>
      </c>
      <c r="AJ348" s="95">
        <f t="shared" si="96"/>
        <v>0</v>
      </c>
      <c r="AK348" s="95">
        <f t="shared" si="97"/>
        <v>0</v>
      </c>
      <c r="AL348" s="96">
        <f t="shared" si="92"/>
        <v>0</v>
      </c>
      <c r="AM348" s="96">
        <f t="shared" si="93"/>
        <v>0</v>
      </c>
    </row>
    <row r="349" spans="2:39" s="97" customFormat="1" ht="39.6" x14ac:dyDescent="0.3">
      <c r="B349" s="79">
        <f t="shared" si="94"/>
        <v>346</v>
      </c>
      <c r="C349" s="79"/>
      <c r="D349" s="80" t="s">
        <v>94</v>
      </c>
      <c r="E349" s="80"/>
      <c r="F349" s="81"/>
      <c r="G349" s="82" t="str">
        <f t="shared" si="95"/>
        <v xml:space="preserve">Группа от QF </v>
      </c>
      <c r="H349" s="83"/>
      <c r="I349" s="83"/>
      <c r="J349" s="83"/>
      <c r="K349" s="127"/>
      <c r="L349" s="84"/>
      <c r="M349" s="85"/>
      <c r="N349" s="85"/>
      <c r="O349" s="86"/>
      <c r="P349" s="80"/>
      <c r="Q349" s="87"/>
      <c r="R349" s="88" t="str">
        <f t="shared" si="89"/>
        <v xml:space="preserve"> </v>
      </c>
      <c r="S349" s="89"/>
      <c r="T349" s="90" t="str">
        <f t="shared" si="90"/>
        <v xml:space="preserve"> </v>
      </c>
      <c r="U349" s="90"/>
      <c r="V349" s="90"/>
      <c r="W349" s="90"/>
      <c r="X349" s="90"/>
      <c r="Y349" s="87" t="s">
        <v>74</v>
      </c>
      <c r="Z349" s="76"/>
      <c r="AA349" s="91">
        <f t="shared" si="85"/>
        <v>0</v>
      </c>
      <c r="AB349" s="88" t="str">
        <f t="shared" si="91"/>
        <v xml:space="preserve"> </v>
      </c>
      <c r="AC349" s="91" t="str">
        <f t="shared" si="86"/>
        <v xml:space="preserve"> </v>
      </c>
      <c r="AD349" s="78"/>
      <c r="AE349" s="78"/>
      <c r="AF349" s="78"/>
      <c r="AH349" s="94" t="str">
        <f t="shared" si="87"/>
        <v>≤60</v>
      </c>
      <c r="AI349" s="94">
        <f t="shared" ca="1" si="88"/>
        <v>40</v>
      </c>
      <c r="AJ349" s="95">
        <f t="shared" si="96"/>
        <v>0</v>
      </c>
      <c r="AK349" s="95">
        <f t="shared" si="97"/>
        <v>0</v>
      </c>
      <c r="AL349" s="96">
        <f t="shared" si="92"/>
        <v>0</v>
      </c>
      <c r="AM349" s="96">
        <f t="shared" si="93"/>
        <v>0</v>
      </c>
    </row>
    <row r="350" spans="2:39" s="97" customFormat="1" ht="39.6" x14ac:dyDescent="0.3">
      <c r="B350" s="79">
        <f t="shared" si="94"/>
        <v>347</v>
      </c>
      <c r="C350" s="79"/>
      <c r="D350" s="80" t="s">
        <v>94</v>
      </c>
      <c r="E350" s="80"/>
      <c r="F350" s="81"/>
      <c r="G350" s="82" t="str">
        <f t="shared" si="95"/>
        <v xml:space="preserve">Группа от QF </v>
      </c>
      <c r="H350" s="83"/>
      <c r="I350" s="83"/>
      <c r="J350" s="83"/>
      <c r="K350" s="127"/>
      <c r="L350" s="84"/>
      <c r="M350" s="85"/>
      <c r="N350" s="85"/>
      <c r="O350" s="86"/>
      <c r="P350" s="80"/>
      <c r="Q350" s="87"/>
      <c r="R350" s="88" t="str">
        <f t="shared" si="89"/>
        <v xml:space="preserve"> </v>
      </c>
      <c r="S350" s="89"/>
      <c r="T350" s="90" t="str">
        <f t="shared" si="90"/>
        <v xml:space="preserve"> </v>
      </c>
      <c r="U350" s="90"/>
      <c r="V350" s="90"/>
      <c r="W350" s="90"/>
      <c r="X350" s="90"/>
      <c r="Y350" s="87" t="s">
        <v>74</v>
      </c>
      <c r="Z350" s="76"/>
      <c r="AA350" s="91">
        <f t="shared" si="85"/>
        <v>0</v>
      </c>
      <c r="AB350" s="88" t="str">
        <f t="shared" si="91"/>
        <v xml:space="preserve"> </v>
      </c>
      <c r="AC350" s="91" t="str">
        <f t="shared" si="86"/>
        <v xml:space="preserve"> </v>
      </c>
      <c r="AD350" s="78"/>
      <c r="AE350" s="78"/>
      <c r="AF350" s="78"/>
      <c r="AH350" s="94" t="str">
        <f t="shared" si="87"/>
        <v>≤60</v>
      </c>
      <c r="AI350" s="94">
        <f t="shared" ca="1" si="88"/>
        <v>36</v>
      </c>
      <c r="AJ350" s="95">
        <f t="shared" si="96"/>
        <v>0</v>
      </c>
      <c r="AK350" s="95">
        <f t="shared" si="97"/>
        <v>0</v>
      </c>
      <c r="AL350" s="96">
        <f t="shared" si="92"/>
        <v>0</v>
      </c>
      <c r="AM350" s="96">
        <f t="shared" si="93"/>
        <v>0</v>
      </c>
    </row>
    <row r="351" spans="2:39" s="97" customFormat="1" ht="39.6" x14ac:dyDescent="0.3">
      <c r="B351" s="79">
        <f t="shared" si="94"/>
        <v>348</v>
      </c>
      <c r="C351" s="79"/>
      <c r="D351" s="80" t="s">
        <v>94</v>
      </c>
      <c r="E351" s="80"/>
      <c r="F351" s="81"/>
      <c r="G351" s="82" t="str">
        <f t="shared" si="95"/>
        <v xml:space="preserve">Группа от QF </v>
      </c>
      <c r="H351" s="83"/>
      <c r="I351" s="83"/>
      <c r="J351" s="83"/>
      <c r="K351" s="127"/>
      <c r="L351" s="84"/>
      <c r="M351" s="85"/>
      <c r="N351" s="85"/>
      <c r="O351" s="86"/>
      <c r="P351" s="80"/>
      <c r="Q351" s="87"/>
      <c r="R351" s="88" t="str">
        <f t="shared" si="89"/>
        <v xml:space="preserve"> </v>
      </c>
      <c r="S351" s="89"/>
      <c r="T351" s="90" t="str">
        <f t="shared" si="90"/>
        <v xml:space="preserve"> </v>
      </c>
      <c r="U351" s="90"/>
      <c r="V351" s="90"/>
      <c r="W351" s="90"/>
      <c r="X351" s="90"/>
      <c r="Y351" s="87" t="s">
        <v>74</v>
      </c>
      <c r="Z351" s="76"/>
      <c r="AA351" s="91">
        <f t="shared" si="85"/>
        <v>0</v>
      </c>
      <c r="AB351" s="88" t="str">
        <f t="shared" si="91"/>
        <v xml:space="preserve"> </v>
      </c>
      <c r="AC351" s="91" t="str">
        <f t="shared" si="86"/>
        <v xml:space="preserve"> </v>
      </c>
      <c r="AD351" s="78"/>
      <c r="AE351" s="78"/>
      <c r="AF351" s="78"/>
      <c r="AH351" s="94" t="str">
        <f t="shared" si="87"/>
        <v>≤60</v>
      </c>
      <c r="AI351" s="94">
        <f t="shared" ca="1" si="88"/>
        <v>26</v>
      </c>
      <c r="AJ351" s="95">
        <f t="shared" si="96"/>
        <v>0</v>
      </c>
      <c r="AK351" s="95">
        <f t="shared" si="97"/>
        <v>0</v>
      </c>
      <c r="AL351" s="96">
        <f t="shared" si="92"/>
        <v>0</v>
      </c>
      <c r="AM351" s="96">
        <f t="shared" si="93"/>
        <v>0</v>
      </c>
    </row>
    <row r="352" spans="2:39" s="97" customFormat="1" ht="39.6" x14ac:dyDescent="0.3">
      <c r="B352" s="79">
        <f t="shared" si="94"/>
        <v>349</v>
      </c>
      <c r="C352" s="79"/>
      <c r="D352" s="80" t="s">
        <v>94</v>
      </c>
      <c r="E352" s="80"/>
      <c r="F352" s="81"/>
      <c r="G352" s="82" t="str">
        <f t="shared" si="95"/>
        <v xml:space="preserve">Группа от QF </v>
      </c>
      <c r="H352" s="83"/>
      <c r="I352" s="83"/>
      <c r="J352" s="83"/>
      <c r="K352" s="127"/>
      <c r="L352" s="84"/>
      <c r="M352" s="85"/>
      <c r="N352" s="85"/>
      <c r="O352" s="86"/>
      <c r="P352" s="80"/>
      <c r="Q352" s="87"/>
      <c r="R352" s="88" t="str">
        <f t="shared" si="89"/>
        <v xml:space="preserve"> </v>
      </c>
      <c r="S352" s="89"/>
      <c r="T352" s="90" t="str">
        <f t="shared" si="90"/>
        <v xml:space="preserve"> </v>
      </c>
      <c r="U352" s="90"/>
      <c r="V352" s="90"/>
      <c r="W352" s="90"/>
      <c r="X352" s="90"/>
      <c r="Y352" s="87" t="s">
        <v>74</v>
      </c>
      <c r="Z352" s="76"/>
      <c r="AA352" s="91">
        <f t="shared" si="85"/>
        <v>0</v>
      </c>
      <c r="AB352" s="88" t="str">
        <f t="shared" si="91"/>
        <v xml:space="preserve"> </v>
      </c>
      <c r="AC352" s="91" t="str">
        <f t="shared" si="86"/>
        <v xml:space="preserve"> </v>
      </c>
      <c r="AD352" s="78"/>
      <c r="AE352" s="78"/>
      <c r="AF352" s="78"/>
      <c r="AH352" s="94" t="str">
        <f t="shared" si="87"/>
        <v>≤60</v>
      </c>
      <c r="AI352" s="94">
        <f t="shared" ca="1" si="88"/>
        <v>38</v>
      </c>
      <c r="AJ352" s="95">
        <f t="shared" si="96"/>
        <v>0</v>
      </c>
      <c r="AK352" s="95">
        <f t="shared" si="97"/>
        <v>0</v>
      </c>
      <c r="AL352" s="96">
        <f t="shared" si="92"/>
        <v>0</v>
      </c>
      <c r="AM352" s="96">
        <f t="shared" si="93"/>
        <v>0</v>
      </c>
    </row>
    <row r="353" spans="2:39" s="97" customFormat="1" ht="39.6" x14ac:dyDescent="0.3">
      <c r="B353" s="79">
        <f t="shared" si="94"/>
        <v>350</v>
      </c>
      <c r="C353" s="79"/>
      <c r="D353" s="80" t="s">
        <v>94</v>
      </c>
      <c r="E353" s="80"/>
      <c r="F353" s="81"/>
      <c r="G353" s="82" t="str">
        <f t="shared" si="95"/>
        <v xml:space="preserve">Группа от QF </v>
      </c>
      <c r="H353" s="83"/>
      <c r="I353" s="83"/>
      <c r="J353" s="83"/>
      <c r="K353" s="127"/>
      <c r="L353" s="84"/>
      <c r="M353" s="85"/>
      <c r="N353" s="85"/>
      <c r="O353" s="86"/>
      <c r="P353" s="80"/>
      <c r="Q353" s="87"/>
      <c r="R353" s="88" t="str">
        <f t="shared" si="89"/>
        <v xml:space="preserve"> </v>
      </c>
      <c r="S353" s="89"/>
      <c r="T353" s="90" t="str">
        <f t="shared" si="90"/>
        <v xml:space="preserve"> </v>
      </c>
      <c r="U353" s="90"/>
      <c r="V353" s="90"/>
      <c r="W353" s="90"/>
      <c r="X353" s="90"/>
      <c r="Y353" s="87" t="s">
        <v>74</v>
      </c>
      <c r="Z353" s="76"/>
      <c r="AA353" s="91">
        <f t="shared" si="85"/>
        <v>0</v>
      </c>
      <c r="AB353" s="88" t="str">
        <f t="shared" si="91"/>
        <v xml:space="preserve"> </v>
      </c>
      <c r="AC353" s="91" t="str">
        <f t="shared" si="86"/>
        <v xml:space="preserve"> </v>
      </c>
      <c r="AD353" s="78"/>
      <c r="AE353" s="78"/>
      <c r="AF353" s="78"/>
      <c r="AH353" s="94" t="str">
        <f t="shared" si="87"/>
        <v>≤60</v>
      </c>
      <c r="AI353" s="94">
        <f t="shared" ca="1" si="88"/>
        <v>50</v>
      </c>
      <c r="AJ353" s="95">
        <f t="shared" si="96"/>
        <v>0</v>
      </c>
      <c r="AK353" s="95">
        <f t="shared" si="97"/>
        <v>0</v>
      </c>
      <c r="AL353" s="96">
        <f t="shared" si="92"/>
        <v>0</v>
      </c>
      <c r="AM353" s="96">
        <f t="shared" si="93"/>
        <v>0</v>
      </c>
    </row>
    <row r="354" spans="2:39" s="97" customFormat="1" ht="39.6" x14ac:dyDescent="0.3">
      <c r="B354" s="79">
        <f t="shared" si="94"/>
        <v>351</v>
      </c>
      <c r="C354" s="79"/>
      <c r="D354" s="80" t="s">
        <v>94</v>
      </c>
      <c r="E354" s="80"/>
      <c r="F354" s="81"/>
      <c r="G354" s="82" t="str">
        <f t="shared" si="95"/>
        <v xml:space="preserve">Группа от QF </v>
      </c>
      <c r="H354" s="83"/>
      <c r="I354" s="83"/>
      <c r="J354" s="83"/>
      <c r="K354" s="127"/>
      <c r="L354" s="84"/>
      <c r="M354" s="85"/>
      <c r="N354" s="85"/>
      <c r="O354" s="86"/>
      <c r="P354" s="80"/>
      <c r="Q354" s="87"/>
      <c r="R354" s="88" t="str">
        <f t="shared" si="89"/>
        <v xml:space="preserve"> </v>
      </c>
      <c r="S354" s="89"/>
      <c r="T354" s="90" t="str">
        <f t="shared" si="90"/>
        <v xml:space="preserve"> </v>
      </c>
      <c r="U354" s="90"/>
      <c r="V354" s="90"/>
      <c r="W354" s="90"/>
      <c r="X354" s="90"/>
      <c r="Y354" s="87" t="s">
        <v>74</v>
      </c>
      <c r="Z354" s="76"/>
      <c r="AA354" s="91">
        <f t="shared" si="85"/>
        <v>0</v>
      </c>
      <c r="AB354" s="88" t="str">
        <f t="shared" si="91"/>
        <v xml:space="preserve"> </v>
      </c>
      <c r="AC354" s="91" t="str">
        <f t="shared" si="86"/>
        <v xml:space="preserve"> </v>
      </c>
      <c r="AD354" s="78"/>
      <c r="AE354" s="78"/>
      <c r="AF354" s="78"/>
      <c r="AH354" s="94" t="str">
        <f t="shared" si="87"/>
        <v>≤60</v>
      </c>
      <c r="AI354" s="94">
        <f t="shared" ca="1" si="88"/>
        <v>37</v>
      </c>
      <c r="AJ354" s="95">
        <f t="shared" si="96"/>
        <v>0</v>
      </c>
      <c r="AK354" s="95">
        <f t="shared" si="97"/>
        <v>0</v>
      </c>
      <c r="AL354" s="96">
        <f t="shared" si="92"/>
        <v>0</v>
      </c>
      <c r="AM354" s="96">
        <f t="shared" si="93"/>
        <v>0</v>
      </c>
    </row>
    <row r="355" spans="2:39" s="97" customFormat="1" ht="39.6" x14ac:dyDescent="0.3">
      <c r="B355" s="79">
        <f t="shared" si="94"/>
        <v>352</v>
      </c>
      <c r="C355" s="79"/>
      <c r="D355" s="80" t="s">
        <v>94</v>
      </c>
      <c r="E355" s="80"/>
      <c r="F355" s="81"/>
      <c r="G355" s="82" t="str">
        <f t="shared" si="95"/>
        <v xml:space="preserve">Группа от QF </v>
      </c>
      <c r="H355" s="83"/>
      <c r="I355" s="83"/>
      <c r="J355" s="83"/>
      <c r="K355" s="127"/>
      <c r="L355" s="84"/>
      <c r="M355" s="85"/>
      <c r="N355" s="85"/>
      <c r="O355" s="86"/>
      <c r="P355" s="80"/>
      <c r="Q355" s="87"/>
      <c r="R355" s="88" t="str">
        <f t="shared" si="89"/>
        <v xml:space="preserve"> </v>
      </c>
      <c r="S355" s="89"/>
      <c r="T355" s="90" t="str">
        <f t="shared" si="90"/>
        <v xml:space="preserve"> </v>
      </c>
      <c r="U355" s="90"/>
      <c r="V355" s="90"/>
      <c r="W355" s="90"/>
      <c r="X355" s="90"/>
      <c r="Y355" s="87" t="s">
        <v>74</v>
      </c>
      <c r="Z355" s="76"/>
      <c r="AA355" s="91">
        <f t="shared" si="85"/>
        <v>0</v>
      </c>
      <c r="AB355" s="88" t="str">
        <f t="shared" si="91"/>
        <v xml:space="preserve"> </v>
      </c>
      <c r="AC355" s="91" t="str">
        <f t="shared" si="86"/>
        <v xml:space="preserve"> </v>
      </c>
      <c r="AD355" s="78"/>
      <c r="AE355" s="78"/>
      <c r="AF355" s="78"/>
      <c r="AH355" s="94" t="str">
        <f t="shared" si="87"/>
        <v>≤60</v>
      </c>
      <c r="AI355" s="94">
        <f t="shared" ca="1" si="88"/>
        <v>47</v>
      </c>
      <c r="AJ355" s="95">
        <f t="shared" si="96"/>
        <v>0</v>
      </c>
      <c r="AK355" s="95">
        <f t="shared" si="97"/>
        <v>0</v>
      </c>
      <c r="AL355" s="96">
        <f t="shared" si="92"/>
        <v>0</v>
      </c>
      <c r="AM355" s="96">
        <f t="shared" si="93"/>
        <v>0</v>
      </c>
    </row>
    <row r="356" spans="2:39" s="97" customFormat="1" ht="39.6" x14ac:dyDescent="0.3">
      <c r="B356" s="79">
        <f t="shared" si="94"/>
        <v>353</v>
      </c>
      <c r="C356" s="79"/>
      <c r="D356" s="80" t="s">
        <v>94</v>
      </c>
      <c r="E356" s="80"/>
      <c r="F356" s="81"/>
      <c r="G356" s="82" t="str">
        <f t="shared" si="95"/>
        <v xml:space="preserve">Группа от QF </v>
      </c>
      <c r="H356" s="83"/>
      <c r="I356" s="83"/>
      <c r="J356" s="83"/>
      <c r="K356" s="127"/>
      <c r="L356" s="84"/>
      <c r="M356" s="85"/>
      <c r="N356" s="85"/>
      <c r="O356" s="86"/>
      <c r="P356" s="80"/>
      <c r="Q356" s="87"/>
      <c r="R356" s="88" t="str">
        <f t="shared" si="89"/>
        <v xml:space="preserve"> </v>
      </c>
      <c r="S356" s="89"/>
      <c r="T356" s="90" t="str">
        <f t="shared" si="90"/>
        <v xml:space="preserve"> </v>
      </c>
      <c r="U356" s="90"/>
      <c r="V356" s="90"/>
      <c r="W356" s="90"/>
      <c r="X356" s="90"/>
      <c r="Y356" s="87" t="s">
        <v>74</v>
      </c>
      <c r="Z356" s="76"/>
      <c r="AA356" s="91">
        <f t="shared" si="85"/>
        <v>0</v>
      </c>
      <c r="AB356" s="88" t="str">
        <f t="shared" si="91"/>
        <v xml:space="preserve"> </v>
      </c>
      <c r="AC356" s="91" t="str">
        <f t="shared" si="86"/>
        <v xml:space="preserve"> </v>
      </c>
      <c r="AD356" s="78"/>
      <c r="AE356" s="78"/>
      <c r="AF356" s="78"/>
      <c r="AH356" s="94" t="str">
        <f t="shared" si="87"/>
        <v>≤60</v>
      </c>
      <c r="AI356" s="94">
        <f t="shared" ca="1" si="88"/>
        <v>46</v>
      </c>
      <c r="AJ356" s="95">
        <f t="shared" si="96"/>
        <v>0</v>
      </c>
      <c r="AK356" s="95">
        <f t="shared" si="97"/>
        <v>0</v>
      </c>
      <c r="AL356" s="96">
        <f t="shared" si="92"/>
        <v>0</v>
      </c>
      <c r="AM356" s="96">
        <f t="shared" si="93"/>
        <v>0</v>
      </c>
    </row>
    <row r="357" spans="2:39" s="97" customFormat="1" ht="39.6" x14ac:dyDescent="0.3">
      <c r="B357" s="79">
        <f t="shared" si="94"/>
        <v>354</v>
      </c>
      <c r="C357" s="79"/>
      <c r="D357" s="80" t="s">
        <v>94</v>
      </c>
      <c r="E357" s="80"/>
      <c r="F357" s="81"/>
      <c r="G357" s="82" t="str">
        <f t="shared" si="95"/>
        <v xml:space="preserve">Группа от QF </v>
      </c>
      <c r="H357" s="83"/>
      <c r="I357" s="83"/>
      <c r="J357" s="83"/>
      <c r="K357" s="127"/>
      <c r="L357" s="84"/>
      <c r="M357" s="85"/>
      <c r="N357" s="85"/>
      <c r="O357" s="86"/>
      <c r="P357" s="80"/>
      <c r="Q357" s="87"/>
      <c r="R357" s="88" t="str">
        <f t="shared" si="89"/>
        <v xml:space="preserve"> </v>
      </c>
      <c r="S357" s="89"/>
      <c r="T357" s="90" t="str">
        <f t="shared" si="90"/>
        <v xml:space="preserve"> </v>
      </c>
      <c r="U357" s="90"/>
      <c r="V357" s="90"/>
      <c r="W357" s="90"/>
      <c r="X357" s="90"/>
      <c r="Y357" s="87" t="s">
        <v>74</v>
      </c>
      <c r="Z357" s="76"/>
      <c r="AA357" s="91">
        <f t="shared" si="85"/>
        <v>0</v>
      </c>
      <c r="AB357" s="88" t="str">
        <f t="shared" si="91"/>
        <v xml:space="preserve"> </v>
      </c>
      <c r="AC357" s="91" t="str">
        <f t="shared" si="86"/>
        <v xml:space="preserve"> </v>
      </c>
      <c r="AD357" s="78"/>
      <c r="AE357" s="78"/>
      <c r="AF357" s="78"/>
      <c r="AH357" s="94" t="str">
        <f t="shared" si="87"/>
        <v>≤60</v>
      </c>
      <c r="AI357" s="94">
        <f t="shared" ca="1" si="88"/>
        <v>47</v>
      </c>
      <c r="AJ357" s="95">
        <f t="shared" si="96"/>
        <v>0</v>
      </c>
      <c r="AK357" s="95">
        <f t="shared" si="97"/>
        <v>0</v>
      </c>
      <c r="AL357" s="96">
        <f t="shared" si="92"/>
        <v>0</v>
      </c>
      <c r="AM357" s="96">
        <f t="shared" si="93"/>
        <v>0</v>
      </c>
    </row>
    <row r="358" spans="2:39" s="97" customFormat="1" ht="39.6" x14ac:dyDescent="0.3">
      <c r="B358" s="79">
        <f t="shared" si="94"/>
        <v>355</v>
      </c>
      <c r="C358" s="79"/>
      <c r="D358" s="80" t="s">
        <v>94</v>
      </c>
      <c r="E358" s="80"/>
      <c r="F358" s="81"/>
      <c r="G358" s="82" t="str">
        <f t="shared" si="95"/>
        <v xml:space="preserve">Группа от QF </v>
      </c>
      <c r="H358" s="83"/>
      <c r="I358" s="83"/>
      <c r="J358" s="83"/>
      <c r="K358" s="127"/>
      <c r="L358" s="84"/>
      <c r="M358" s="85"/>
      <c r="N358" s="85"/>
      <c r="O358" s="86"/>
      <c r="P358" s="80"/>
      <c r="Q358" s="87"/>
      <c r="R358" s="88" t="str">
        <f t="shared" si="89"/>
        <v xml:space="preserve"> </v>
      </c>
      <c r="S358" s="89"/>
      <c r="T358" s="90" t="str">
        <f t="shared" si="90"/>
        <v xml:space="preserve"> </v>
      </c>
      <c r="U358" s="90"/>
      <c r="V358" s="90"/>
      <c r="W358" s="90"/>
      <c r="X358" s="90"/>
      <c r="Y358" s="87" t="s">
        <v>74</v>
      </c>
      <c r="Z358" s="76"/>
      <c r="AA358" s="91">
        <f t="shared" si="85"/>
        <v>0</v>
      </c>
      <c r="AB358" s="88" t="str">
        <f t="shared" si="91"/>
        <v xml:space="preserve"> </v>
      </c>
      <c r="AC358" s="91" t="str">
        <f t="shared" si="86"/>
        <v xml:space="preserve"> </v>
      </c>
      <c r="AD358" s="78"/>
      <c r="AE358" s="78"/>
      <c r="AF358" s="78"/>
      <c r="AH358" s="94" t="str">
        <f t="shared" si="87"/>
        <v>≤60</v>
      </c>
      <c r="AI358" s="94">
        <f t="shared" ca="1" si="88"/>
        <v>38</v>
      </c>
      <c r="AJ358" s="95">
        <f t="shared" si="96"/>
        <v>0</v>
      </c>
      <c r="AK358" s="95">
        <f t="shared" si="97"/>
        <v>0</v>
      </c>
      <c r="AL358" s="96">
        <f t="shared" si="92"/>
        <v>0</v>
      </c>
      <c r="AM358" s="96">
        <f t="shared" si="93"/>
        <v>0</v>
      </c>
    </row>
    <row r="359" spans="2:39" s="97" customFormat="1" ht="39.6" x14ac:dyDescent="0.3">
      <c r="B359" s="79">
        <f t="shared" si="94"/>
        <v>356</v>
      </c>
      <c r="C359" s="79"/>
      <c r="D359" s="80" t="s">
        <v>94</v>
      </c>
      <c r="E359" s="80"/>
      <c r="F359" s="81"/>
      <c r="G359" s="82" t="str">
        <f t="shared" si="95"/>
        <v xml:space="preserve">Группа от QF </v>
      </c>
      <c r="H359" s="83"/>
      <c r="I359" s="83"/>
      <c r="J359" s="83"/>
      <c r="K359" s="127"/>
      <c r="L359" s="84"/>
      <c r="M359" s="85"/>
      <c r="N359" s="85"/>
      <c r="O359" s="86"/>
      <c r="P359" s="80"/>
      <c r="Q359" s="87"/>
      <c r="R359" s="88" t="str">
        <f t="shared" si="89"/>
        <v xml:space="preserve"> </v>
      </c>
      <c r="S359" s="89"/>
      <c r="T359" s="90" t="str">
        <f t="shared" si="90"/>
        <v xml:space="preserve"> </v>
      </c>
      <c r="U359" s="90"/>
      <c r="V359" s="90"/>
      <c r="W359" s="90"/>
      <c r="X359" s="90"/>
      <c r="Y359" s="87" t="s">
        <v>74</v>
      </c>
      <c r="Z359" s="76"/>
      <c r="AA359" s="91">
        <f t="shared" si="85"/>
        <v>0</v>
      </c>
      <c r="AB359" s="88" t="str">
        <f t="shared" si="91"/>
        <v xml:space="preserve"> </v>
      </c>
      <c r="AC359" s="91" t="str">
        <f t="shared" si="86"/>
        <v xml:space="preserve"> </v>
      </c>
      <c r="AD359" s="78"/>
      <c r="AE359" s="78"/>
      <c r="AF359" s="78"/>
      <c r="AH359" s="94" t="str">
        <f t="shared" si="87"/>
        <v>≤60</v>
      </c>
      <c r="AI359" s="94">
        <f t="shared" ca="1" si="88"/>
        <v>37</v>
      </c>
      <c r="AJ359" s="95">
        <f t="shared" si="96"/>
        <v>0</v>
      </c>
      <c r="AK359" s="95">
        <f t="shared" si="97"/>
        <v>0</v>
      </c>
      <c r="AL359" s="96">
        <f t="shared" si="92"/>
        <v>0</v>
      </c>
      <c r="AM359" s="96">
        <f t="shared" si="93"/>
        <v>0</v>
      </c>
    </row>
    <row r="360" spans="2:39" s="97" customFormat="1" ht="39.6" x14ac:dyDescent="0.3">
      <c r="B360" s="79">
        <f t="shared" si="94"/>
        <v>357</v>
      </c>
      <c r="C360" s="79"/>
      <c r="D360" s="80" t="s">
        <v>94</v>
      </c>
      <c r="E360" s="80"/>
      <c r="F360" s="81"/>
      <c r="G360" s="82" t="str">
        <f t="shared" si="95"/>
        <v xml:space="preserve">Группа от QF </v>
      </c>
      <c r="H360" s="83"/>
      <c r="I360" s="83"/>
      <c r="J360" s="83"/>
      <c r="K360" s="127"/>
      <c r="L360" s="84"/>
      <c r="M360" s="85"/>
      <c r="N360" s="85"/>
      <c r="O360" s="86"/>
      <c r="P360" s="80"/>
      <c r="Q360" s="87"/>
      <c r="R360" s="88" t="str">
        <f t="shared" si="89"/>
        <v xml:space="preserve"> </v>
      </c>
      <c r="S360" s="89"/>
      <c r="T360" s="90" t="str">
        <f t="shared" si="90"/>
        <v xml:space="preserve"> </v>
      </c>
      <c r="U360" s="90"/>
      <c r="V360" s="90"/>
      <c r="W360" s="90"/>
      <c r="X360" s="90"/>
      <c r="Y360" s="87" t="s">
        <v>74</v>
      </c>
      <c r="Z360" s="76"/>
      <c r="AA360" s="91">
        <f t="shared" si="85"/>
        <v>0</v>
      </c>
      <c r="AB360" s="88" t="str">
        <f t="shared" si="91"/>
        <v xml:space="preserve"> </v>
      </c>
      <c r="AC360" s="91" t="str">
        <f t="shared" si="86"/>
        <v xml:space="preserve"> </v>
      </c>
      <c r="AD360" s="78"/>
      <c r="AE360" s="78"/>
      <c r="AF360" s="78"/>
      <c r="AH360" s="94" t="str">
        <f t="shared" si="87"/>
        <v>≤60</v>
      </c>
      <c r="AI360" s="94">
        <f t="shared" ca="1" si="88"/>
        <v>34</v>
      </c>
      <c r="AJ360" s="95">
        <f t="shared" si="96"/>
        <v>0</v>
      </c>
      <c r="AK360" s="95">
        <f t="shared" si="97"/>
        <v>0</v>
      </c>
      <c r="AL360" s="96">
        <f t="shared" si="92"/>
        <v>0</v>
      </c>
      <c r="AM360" s="96">
        <f t="shared" si="93"/>
        <v>0</v>
      </c>
    </row>
    <row r="361" spans="2:39" s="97" customFormat="1" ht="39.6" x14ac:dyDescent="0.3">
      <c r="B361" s="79">
        <f t="shared" si="94"/>
        <v>358</v>
      </c>
      <c r="C361" s="79"/>
      <c r="D361" s="80" t="s">
        <v>94</v>
      </c>
      <c r="E361" s="80"/>
      <c r="F361" s="81"/>
      <c r="G361" s="82" t="str">
        <f t="shared" si="95"/>
        <v xml:space="preserve">Группа от QF </v>
      </c>
      <c r="H361" s="83"/>
      <c r="I361" s="83"/>
      <c r="J361" s="83"/>
      <c r="K361" s="127"/>
      <c r="L361" s="84"/>
      <c r="M361" s="85"/>
      <c r="N361" s="85"/>
      <c r="O361" s="86"/>
      <c r="P361" s="80"/>
      <c r="Q361" s="87"/>
      <c r="R361" s="88" t="str">
        <f t="shared" si="89"/>
        <v xml:space="preserve"> </v>
      </c>
      <c r="S361" s="89"/>
      <c r="T361" s="90" t="str">
        <f t="shared" si="90"/>
        <v xml:space="preserve"> </v>
      </c>
      <c r="U361" s="90"/>
      <c r="V361" s="90"/>
      <c r="W361" s="90"/>
      <c r="X361" s="90"/>
      <c r="Y361" s="87" t="s">
        <v>74</v>
      </c>
      <c r="Z361" s="76"/>
      <c r="AA361" s="91">
        <f t="shared" si="85"/>
        <v>0</v>
      </c>
      <c r="AB361" s="88" t="str">
        <f t="shared" si="91"/>
        <v xml:space="preserve"> </v>
      </c>
      <c r="AC361" s="91" t="str">
        <f t="shared" si="86"/>
        <v xml:space="preserve"> </v>
      </c>
      <c r="AD361" s="78"/>
      <c r="AE361" s="78"/>
      <c r="AF361" s="78"/>
      <c r="AH361" s="94" t="str">
        <f t="shared" si="87"/>
        <v>≤60</v>
      </c>
      <c r="AI361" s="94">
        <f t="shared" ca="1" si="88"/>
        <v>36</v>
      </c>
      <c r="AJ361" s="95">
        <f t="shared" si="96"/>
        <v>0</v>
      </c>
      <c r="AK361" s="95">
        <f t="shared" si="97"/>
        <v>0</v>
      </c>
      <c r="AL361" s="96">
        <f t="shared" si="92"/>
        <v>0</v>
      </c>
      <c r="AM361" s="96">
        <f t="shared" si="93"/>
        <v>0</v>
      </c>
    </row>
    <row r="362" spans="2:39" s="97" customFormat="1" ht="39.6" x14ac:dyDescent="0.3">
      <c r="B362" s="79">
        <f t="shared" si="94"/>
        <v>359</v>
      </c>
      <c r="C362" s="79"/>
      <c r="D362" s="80" t="s">
        <v>94</v>
      </c>
      <c r="E362" s="80"/>
      <c r="F362" s="81"/>
      <c r="G362" s="82" t="str">
        <f t="shared" si="95"/>
        <v xml:space="preserve">Группа от QF </v>
      </c>
      <c r="H362" s="83"/>
      <c r="I362" s="83"/>
      <c r="J362" s="83"/>
      <c r="K362" s="127"/>
      <c r="L362" s="84"/>
      <c r="M362" s="85"/>
      <c r="N362" s="85"/>
      <c r="O362" s="86"/>
      <c r="P362" s="80"/>
      <c r="Q362" s="87"/>
      <c r="R362" s="88" t="str">
        <f t="shared" si="89"/>
        <v xml:space="preserve"> </v>
      </c>
      <c r="S362" s="89"/>
      <c r="T362" s="90" t="str">
        <f t="shared" si="90"/>
        <v xml:space="preserve"> </v>
      </c>
      <c r="U362" s="90"/>
      <c r="V362" s="90"/>
      <c r="W362" s="90"/>
      <c r="X362" s="90"/>
      <c r="Y362" s="87" t="s">
        <v>74</v>
      </c>
      <c r="Z362" s="76"/>
      <c r="AA362" s="91">
        <f t="shared" si="85"/>
        <v>0</v>
      </c>
      <c r="AB362" s="88" t="str">
        <f t="shared" si="91"/>
        <v xml:space="preserve"> </v>
      </c>
      <c r="AC362" s="91" t="str">
        <f t="shared" si="86"/>
        <v xml:space="preserve"> </v>
      </c>
      <c r="AD362" s="78"/>
      <c r="AE362" s="78"/>
      <c r="AF362" s="78"/>
      <c r="AH362" s="94" t="str">
        <f t="shared" si="87"/>
        <v>≤60</v>
      </c>
      <c r="AI362" s="94">
        <f t="shared" ca="1" si="88"/>
        <v>42</v>
      </c>
      <c r="AJ362" s="95">
        <f t="shared" si="96"/>
        <v>0</v>
      </c>
      <c r="AK362" s="95">
        <f t="shared" si="97"/>
        <v>0</v>
      </c>
      <c r="AL362" s="96">
        <f t="shared" si="92"/>
        <v>0</v>
      </c>
      <c r="AM362" s="96">
        <f t="shared" si="93"/>
        <v>0</v>
      </c>
    </row>
    <row r="363" spans="2:39" s="97" customFormat="1" ht="39.6" x14ac:dyDescent="0.3">
      <c r="B363" s="79">
        <f t="shared" si="94"/>
        <v>360</v>
      </c>
      <c r="C363" s="79"/>
      <c r="D363" s="80" t="s">
        <v>94</v>
      </c>
      <c r="E363" s="80"/>
      <c r="F363" s="81"/>
      <c r="G363" s="82" t="str">
        <f t="shared" si="95"/>
        <v xml:space="preserve">Группа от QF </v>
      </c>
      <c r="H363" s="83"/>
      <c r="I363" s="83"/>
      <c r="J363" s="83"/>
      <c r="K363" s="127"/>
      <c r="L363" s="84"/>
      <c r="M363" s="85"/>
      <c r="N363" s="85"/>
      <c r="O363" s="86"/>
      <c r="P363" s="80"/>
      <c r="Q363" s="87"/>
      <c r="R363" s="88" t="str">
        <f t="shared" si="89"/>
        <v xml:space="preserve"> </v>
      </c>
      <c r="S363" s="89"/>
      <c r="T363" s="90" t="str">
        <f t="shared" si="90"/>
        <v xml:space="preserve"> </v>
      </c>
      <c r="U363" s="90"/>
      <c r="V363" s="90"/>
      <c r="W363" s="90"/>
      <c r="X363" s="90"/>
      <c r="Y363" s="87" t="s">
        <v>74</v>
      </c>
      <c r="Z363" s="76"/>
      <c r="AA363" s="91">
        <f t="shared" si="85"/>
        <v>0</v>
      </c>
      <c r="AB363" s="88" t="str">
        <f t="shared" si="91"/>
        <v xml:space="preserve"> </v>
      </c>
      <c r="AC363" s="91" t="str">
        <f t="shared" si="86"/>
        <v xml:space="preserve"> </v>
      </c>
      <c r="AD363" s="78"/>
      <c r="AE363" s="78"/>
      <c r="AF363" s="78"/>
      <c r="AH363" s="94" t="str">
        <f t="shared" si="87"/>
        <v>≤60</v>
      </c>
      <c r="AI363" s="94">
        <f t="shared" ca="1" si="88"/>
        <v>37</v>
      </c>
      <c r="AJ363" s="95">
        <f t="shared" si="96"/>
        <v>0</v>
      </c>
      <c r="AK363" s="95">
        <f t="shared" si="97"/>
        <v>0</v>
      </c>
      <c r="AL363" s="96">
        <f t="shared" si="92"/>
        <v>0</v>
      </c>
      <c r="AM363" s="96">
        <f t="shared" si="93"/>
        <v>0</v>
      </c>
    </row>
    <row r="364" spans="2:39" s="97" customFormat="1" ht="39.6" x14ac:dyDescent="0.3">
      <c r="B364" s="79">
        <f t="shared" si="94"/>
        <v>361</v>
      </c>
      <c r="C364" s="79"/>
      <c r="D364" s="80" t="s">
        <v>94</v>
      </c>
      <c r="E364" s="80"/>
      <c r="F364" s="81"/>
      <c r="G364" s="82" t="str">
        <f t="shared" si="95"/>
        <v xml:space="preserve">Группа от QF </v>
      </c>
      <c r="H364" s="83"/>
      <c r="I364" s="83"/>
      <c r="J364" s="83"/>
      <c r="K364" s="127"/>
      <c r="L364" s="84"/>
      <c r="M364" s="85"/>
      <c r="N364" s="85"/>
      <c r="O364" s="86"/>
      <c r="P364" s="80"/>
      <c r="Q364" s="87"/>
      <c r="R364" s="88" t="str">
        <f t="shared" si="89"/>
        <v xml:space="preserve"> </v>
      </c>
      <c r="S364" s="89"/>
      <c r="T364" s="90" t="str">
        <f t="shared" si="90"/>
        <v xml:space="preserve"> </v>
      </c>
      <c r="U364" s="90"/>
      <c r="V364" s="90"/>
      <c r="W364" s="90"/>
      <c r="X364" s="90"/>
      <c r="Y364" s="87" t="s">
        <v>74</v>
      </c>
      <c r="Z364" s="76"/>
      <c r="AA364" s="91">
        <f t="shared" si="85"/>
        <v>0</v>
      </c>
      <c r="AB364" s="88" t="str">
        <f t="shared" si="91"/>
        <v xml:space="preserve"> </v>
      </c>
      <c r="AC364" s="91" t="str">
        <f t="shared" si="86"/>
        <v xml:space="preserve"> </v>
      </c>
      <c r="AD364" s="78"/>
      <c r="AE364" s="78"/>
      <c r="AF364" s="78"/>
      <c r="AH364" s="94" t="str">
        <f t="shared" si="87"/>
        <v>≤60</v>
      </c>
      <c r="AI364" s="94">
        <f t="shared" ca="1" si="88"/>
        <v>49</v>
      </c>
      <c r="AJ364" s="95">
        <f t="shared" si="96"/>
        <v>0</v>
      </c>
      <c r="AK364" s="95">
        <f t="shared" si="97"/>
        <v>0</v>
      </c>
      <c r="AL364" s="96">
        <f t="shared" si="92"/>
        <v>0</v>
      </c>
      <c r="AM364" s="96">
        <f t="shared" si="93"/>
        <v>0</v>
      </c>
    </row>
    <row r="365" spans="2:39" s="97" customFormat="1" ht="39.6" x14ac:dyDescent="0.3">
      <c r="B365" s="79">
        <f t="shared" si="94"/>
        <v>362</v>
      </c>
      <c r="C365" s="79"/>
      <c r="D365" s="80" t="s">
        <v>94</v>
      </c>
      <c r="E365" s="80"/>
      <c r="F365" s="81"/>
      <c r="G365" s="82" t="str">
        <f t="shared" si="95"/>
        <v xml:space="preserve">Группа от QF </v>
      </c>
      <c r="H365" s="83"/>
      <c r="I365" s="83"/>
      <c r="J365" s="83"/>
      <c r="K365" s="127"/>
      <c r="L365" s="84"/>
      <c r="M365" s="85"/>
      <c r="N365" s="85"/>
      <c r="O365" s="86"/>
      <c r="P365" s="80"/>
      <c r="Q365" s="87"/>
      <c r="R365" s="88" t="str">
        <f t="shared" si="89"/>
        <v xml:space="preserve"> </v>
      </c>
      <c r="S365" s="89"/>
      <c r="T365" s="90" t="str">
        <f t="shared" si="90"/>
        <v xml:space="preserve"> </v>
      </c>
      <c r="U365" s="90"/>
      <c r="V365" s="90"/>
      <c r="W365" s="90"/>
      <c r="X365" s="90"/>
      <c r="Y365" s="87" t="s">
        <v>74</v>
      </c>
      <c r="Z365" s="76"/>
      <c r="AA365" s="91">
        <f t="shared" si="85"/>
        <v>0</v>
      </c>
      <c r="AB365" s="88" t="str">
        <f t="shared" si="91"/>
        <v xml:space="preserve"> </v>
      </c>
      <c r="AC365" s="91" t="str">
        <f t="shared" si="86"/>
        <v xml:space="preserve"> </v>
      </c>
      <c r="AD365" s="78"/>
      <c r="AE365" s="78"/>
      <c r="AF365" s="78"/>
      <c r="AH365" s="94" t="str">
        <f t="shared" si="87"/>
        <v>≤60</v>
      </c>
      <c r="AI365" s="94">
        <f t="shared" ca="1" si="88"/>
        <v>43</v>
      </c>
      <c r="AJ365" s="95">
        <f t="shared" si="96"/>
        <v>0</v>
      </c>
      <c r="AK365" s="95">
        <f t="shared" si="97"/>
        <v>0</v>
      </c>
      <c r="AL365" s="96">
        <f t="shared" si="92"/>
        <v>0</v>
      </c>
      <c r="AM365" s="96">
        <f t="shared" si="93"/>
        <v>0</v>
      </c>
    </row>
    <row r="366" spans="2:39" s="97" customFormat="1" ht="39.6" x14ac:dyDescent="0.3">
      <c r="B366" s="79">
        <f t="shared" si="94"/>
        <v>363</v>
      </c>
      <c r="C366" s="79"/>
      <c r="D366" s="80" t="s">
        <v>94</v>
      </c>
      <c r="E366" s="80"/>
      <c r="F366" s="81"/>
      <c r="G366" s="82" t="str">
        <f t="shared" si="95"/>
        <v xml:space="preserve">Группа от QF </v>
      </c>
      <c r="H366" s="83"/>
      <c r="I366" s="83"/>
      <c r="J366" s="83"/>
      <c r="K366" s="127"/>
      <c r="L366" s="84"/>
      <c r="M366" s="85"/>
      <c r="N366" s="85"/>
      <c r="O366" s="86"/>
      <c r="P366" s="80"/>
      <c r="Q366" s="87"/>
      <c r="R366" s="88" t="str">
        <f t="shared" si="89"/>
        <v xml:space="preserve"> </v>
      </c>
      <c r="S366" s="89"/>
      <c r="T366" s="90" t="str">
        <f t="shared" si="90"/>
        <v xml:space="preserve"> </v>
      </c>
      <c r="U366" s="90"/>
      <c r="V366" s="90"/>
      <c r="W366" s="90"/>
      <c r="X366" s="90"/>
      <c r="Y366" s="87" t="s">
        <v>74</v>
      </c>
      <c r="Z366" s="76"/>
      <c r="AA366" s="91">
        <f t="shared" si="85"/>
        <v>0</v>
      </c>
      <c r="AB366" s="88" t="str">
        <f t="shared" si="91"/>
        <v xml:space="preserve"> </v>
      </c>
      <c r="AC366" s="91" t="str">
        <f t="shared" si="86"/>
        <v xml:space="preserve"> </v>
      </c>
      <c r="AD366" s="78"/>
      <c r="AE366" s="78"/>
      <c r="AF366" s="78"/>
      <c r="AH366" s="94" t="str">
        <f t="shared" si="87"/>
        <v>≤60</v>
      </c>
      <c r="AI366" s="94">
        <f t="shared" ca="1" si="88"/>
        <v>23</v>
      </c>
      <c r="AJ366" s="95">
        <f t="shared" si="96"/>
        <v>0</v>
      </c>
      <c r="AK366" s="95">
        <f t="shared" si="97"/>
        <v>0</v>
      </c>
      <c r="AL366" s="96">
        <f t="shared" si="92"/>
        <v>0</v>
      </c>
      <c r="AM366" s="96">
        <f t="shared" si="93"/>
        <v>0</v>
      </c>
    </row>
    <row r="367" spans="2:39" s="97" customFormat="1" ht="39.6" x14ac:dyDescent="0.3">
      <c r="B367" s="79">
        <f t="shared" si="94"/>
        <v>364</v>
      </c>
      <c r="C367" s="79"/>
      <c r="D367" s="80" t="s">
        <v>94</v>
      </c>
      <c r="E367" s="80"/>
      <c r="F367" s="81"/>
      <c r="G367" s="82" t="str">
        <f t="shared" si="95"/>
        <v xml:space="preserve">Группа от QF </v>
      </c>
      <c r="H367" s="83"/>
      <c r="I367" s="83"/>
      <c r="J367" s="83"/>
      <c r="K367" s="127"/>
      <c r="L367" s="84"/>
      <c r="M367" s="85"/>
      <c r="N367" s="85"/>
      <c r="O367" s="86"/>
      <c r="P367" s="80"/>
      <c r="Q367" s="87"/>
      <c r="R367" s="88" t="str">
        <f t="shared" si="89"/>
        <v xml:space="preserve"> </v>
      </c>
      <c r="S367" s="89"/>
      <c r="T367" s="90" t="str">
        <f t="shared" si="90"/>
        <v xml:space="preserve"> </v>
      </c>
      <c r="U367" s="90"/>
      <c r="V367" s="90"/>
      <c r="W367" s="90"/>
      <c r="X367" s="90"/>
      <c r="Y367" s="87" t="s">
        <v>74</v>
      </c>
      <c r="Z367" s="76"/>
      <c r="AA367" s="91">
        <f t="shared" si="85"/>
        <v>0</v>
      </c>
      <c r="AB367" s="88" t="str">
        <f t="shared" si="91"/>
        <v xml:space="preserve"> </v>
      </c>
      <c r="AC367" s="91" t="str">
        <f t="shared" si="86"/>
        <v xml:space="preserve"> </v>
      </c>
      <c r="AD367" s="78"/>
      <c r="AE367" s="78"/>
      <c r="AF367" s="78"/>
      <c r="AH367" s="94" t="str">
        <f t="shared" si="87"/>
        <v>≤60</v>
      </c>
      <c r="AI367" s="94">
        <f t="shared" ca="1" si="88"/>
        <v>23</v>
      </c>
      <c r="AJ367" s="95">
        <f t="shared" si="96"/>
        <v>0</v>
      </c>
      <c r="AK367" s="95">
        <f t="shared" si="97"/>
        <v>0</v>
      </c>
      <c r="AL367" s="96">
        <f t="shared" si="92"/>
        <v>0</v>
      </c>
      <c r="AM367" s="96">
        <f t="shared" si="93"/>
        <v>0</v>
      </c>
    </row>
    <row r="368" spans="2:39" s="97" customFormat="1" ht="39.6" x14ac:dyDescent="0.3">
      <c r="B368" s="79">
        <f t="shared" si="94"/>
        <v>365</v>
      </c>
      <c r="C368" s="79"/>
      <c r="D368" s="80" t="s">
        <v>94</v>
      </c>
      <c r="E368" s="80"/>
      <c r="F368" s="81"/>
      <c r="G368" s="82" t="str">
        <f t="shared" si="95"/>
        <v xml:space="preserve">Группа от QF </v>
      </c>
      <c r="H368" s="83"/>
      <c r="I368" s="83"/>
      <c r="J368" s="83"/>
      <c r="K368" s="127"/>
      <c r="L368" s="84"/>
      <c r="M368" s="85"/>
      <c r="N368" s="85"/>
      <c r="O368" s="86"/>
      <c r="P368" s="80"/>
      <c r="Q368" s="87"/>
      <c r="R368" s="88" t="str">
        <f t="shared" si="89"/>
        <v xml:space="preserve"> </v>
      </c>
      <c r="S368" s="89"/>
      <c r="T368" s="90" t="str">
        <f t="shared" si="90"/>
        <v xml:space="preserve"> </v>
      </c>
      <c r="U368" s="90"/>
      <c r="V368" s="90"/>
      <c r="W368" s="90"/>
      <c r="X368" s="90"/>
      <c r="Y368" s="87" t="s">
        <v>74</v>
      </c>
      <c r="Z368" s="76"/>
      <c r="AA368" s="91">
        <f t="shared" si="85"/>
        <v>0</v>
      </c>
      <c r="AB368" s="88" t="str">
        <f t="shared" si="91"/>
        <v xml:space="preserve"> </v>
      </c>
      <c r="AC368" s="91" t="str">
        <f t="shared" si="86"/>
        <v xml:space="preserve"> </v>
      </c>
      <c r="AD368" s="78"/>
      <c r="AE368" s="78"/>
      <c r="AF368" s="78"/>
      <c r="AH368" s="94" t="str">
        <f t="shared" si="87"/>
        <v>≤60</v>
      </c>
      <c r="AI368" s="94">
        <f t="shared" ca="1" si="88"/>
        <v>24</v>
      </c>
      <c r="AJ368" s="95">
        <f t="shared" si="96"/>
        <v>0</v>
      </c>
      <c r="AK368" s="95">
        <f t="shared" si="97"/>
        <v>0</v>
      </c>
      <c r="AL368" s="96">
        <f t="shared" si="92"/>
        <v>0</v>
      </c>
      <c r="AM368" s="96">
        <f t="shared" si="93"/>
        <v>0</v>
      </c>
    </row>
    <row r="369" spans="2:39" s="97" customFormat="1" ht="39.6" x14ac:dyDescent="0.3">
      <c r="B369" s="79">
        <f t="shared" si="94"/>
        <v>366</v>
      </c>
      <c r="C369" s="79"/>
      <c r="D369" s="80" t="s">
        <v>94</v>
      </c>
      <c r="E369" s="80"/>
      <c r="F369" s="81"/>
      <c r="G369" s="82" t="str">
        <f t="shared" si="95"/>
        <v xml:space="preserve">Группа от QF </v>
      </c>
      <c r="H369" s="83"/>
      <c r="I369" s="83"/>
      <c r="J369" s="83"/>
      <c r="K369" s="127"/>
      <c r="L369" s="84"/>
      <c r="M369" s="85"/>
      <c r="N369" s="85"/>
      <c r="O369" s="86"/>
      <c r="P369" s="80"/>
      <c r="Q369" s="87"/>
      <c r="R369" s="88" t="str">
        <f t="shared" si="89"/>
        <v xml:space="preserve"> </v>
      </c>
      <c r="S369" s="89"/>
      <c r="T369" s="90" t="str">
        <f t="shared" si="90"/>
        <v xml:space="preserve"> </v>
      </c>
      <c r="U369" s="90"/>
      <c r="V369" s="90"/>
      <c r="W369" s="90"/>
      <c r="X369" s="90"/>
      <c r="Y369" s="87" t="s">
        <v>74</v>
      </c>
      <c r="Z369" s="76"/>
      <c r="AA369" s="91">
        <f t="shared" si="85"/>
        <v>0</v>
      </c>
      <c r="AB369" s="88" t="str">
        <f t="shared" si="91"/>
        <v xml:space="preserve"> </v>
      </c>
      <c r="AC369" s="91" t="str">
        <f t="shared" si="86"/>
        <v xml:space="preserve"> </v>
      </c>
      <c r="AD369" s="78"/>
      <c r="AE369" s="78"/>
      <c r="AF369" s="78"/>
      <c r="AH369" s="94" t="str">
        <f t="shared" si="87"/>
        <v>≤60</v>
      </c>
      <c r="AI369" s="94">
        <f t="shared" ca="1" si="88"/>
        <v>45</v>
      </c>
      <c r="AJ369" s="95">
        <f t="shared" si="96"/>
        <v>0</v>
      </c>
      <c r="AK369" s="95">
        <f t="shared" si="97"/>
        <v>0</v>
      </c>
      <c r="AL369" s="96">
        <f t="shared" si="92"/>
        <v>0</v>
      </c>
      <c r="AM369" s="96">
        <f t="shared" si="93"/>
        <v>0</v>
      </c>
    </row>
    <row r="370" spans="2:39" s="97" customFormat="1" ht="39.6" x14ac:dyDescent="0.3">
      <c r="B370" s="79">
        <f t="shared" si="94"/>
        <v>367</v>
      </c>
      <c r="C370" s="79"/>
      <c r="D370" s="80" t="s">
        <v>94</v>
      </c>
      <c r="E370" s="80"/>
      <c r="F370" s="81"/>
      <c r="G370" s="82" t="str">
        <f t="shared" si="95"/>
        <v xml:space="preserve">Группа от QF </v>
      </c>
      <c r="H370" s="83"/>
      <c r="I370" s="83"/>
      <c r="J370" s="83"/>
      <c r="K370" s="127"/>
      <c r="L370" s="84"/>
      <c r="M370" s="85"/>
      <c r="N370" s="85"/>
      <c r="O370" s="86"/>
      <c r="P370" s="80"/>
      <c r="Q370" s="87"/>
      <c r="R370" s="88" t="str">
        <f t="shared" si="89"/>
        <v xml:space="preserve"> </v>
      </c>
      <c r="S370" s="89"/>
      <c r="T370" s="90" t="str">
        <f t="shared" si="90"/>
        <v xml:space="preserve"> </v>
      </c>
      <c r="U370" s="90"/>
      <c r="V370" s="90"/>
      <c r="W370" s="90"/>
      <c r="X370" s="90"/>
      <c r="Y370" s="87" t="s">
        <v>74</v>
      </c>
      <c r="Z370" s="76"/>
      <c r="AA370" s="91">
        <f t="shared" si="85"/>
        <v>0</v>
      </c>
      <c r="AB370" s="88" t="str">
        <f t="shared" si="91"/>
        <v xml:space="preserve"> </v>
      </c>
      <c r="AC370" s="91" t="str">
        <f t="shared" si="86"/>
        <v xml:space="preserve"> </v>
      </c>
      <c r="AD370" s="78"/>
      <c r="AE370" s="78"/>
      <c r="AF370" s="78"/>
      <c r="AH370" s="94" t="str">
        <f t="shared" si="87"/>
        <v>≤60</v>
      </c>
      <c r="AI370" s="94">
        <f t="shared" ca="1" si="88"/>
        <v>21</v>
      </c>
      <c r="AJ370" s="95">
        <f t="shared" si="96"/>
        <v>0</v>
      </c>
      <c r="AK370" s="95">
        <f t="shared" si="97"/>
        <v>0</v>
      </c>
      <c r="AL370" s="96">
        <f t="shared" si="92"/>
        <v>0</v>
      </c>
      <c r="AM370" s="96">
        <f t="shared" si="93"/>
        <v>0</v>
      </c>
    </row>
    <row r="371" spans="2:39" s="97" customFormat="1" ht="39.6" x14ac:dyDescent="0.3">
      <c r="B371" s="79">
        <f t="shared" si="94"/>
        <v>368</v>
      </c>
      <c r="C371" s="79"/>
      <c r="D371" s="80" t="s">
        <v>94</v>
      </c>
      <c r="E371" s="80"/>
      <c r="F371" s="81"/>
      <c r="G371" s="82" t="str">
        <f t="shared" si="95"/>
        <v xml:space="preserve">Группа от QF </v>
      </c>
      <c r="H371" s="83"/>
      <c r="I371" s="83"/>
      <c r="J371" s="83"/>
      <c r="K371" s="127"/>
      <c r="L371" s="84"/>
      <c r="M371" s="85"/>
      <c r="N371" s="85"/>
      <c r="O371" s="86"/>
      <c r="P371" s="80"/>
      <c r="Q371" s="87"/>
      <c r="R371" s="88" t="str">
        <f t="shared" si="89"/>
        <v xml:space="preserve"> </v>
      </c>
      <c r="S371" s="89"/>
      <c r="T371" s="90" t="str">
        <f t="shared" si="90"/>
        <v xml:space="preserve"> </v>
      </c>
      <c r="U371" s="90"/>
      <c r="V371" s="90"/>
      <c r="W371" s="90"/>
      <c r="X371" s="90"/>
      <c r="Y371" s="87" t="s">
        <v>74</v>
      </c>
      <c r="Z371" s="76"/>
      <c r="AA371" s="91">
        <f t="shared" si="85"/>
        <v>0</v>
      </c>
      <c r="AB371" s="88" t="str">
        <f t="shared" si="91"/>
        <v xml:space="preserve"> </v>
      </c>
      <c r="AC371" s="91" t="str">
        <f t="shared" si="86"/>
        <v xml:space="preserve"> </v>
      </c>
      <c r="AD371" s="78"/>
      <c r="AE371" s="78"/>
      <c r="AF371" s="78"/>
      <c r="AH371" s="94" t="str">
        <f t="shared" si="87"/>
        <v>≤60</v>
      </c>
      <c r="AI371" s="94">
        <f t="shared" ca="1" si="88"/>
        <v>39</v>
      </c>
      <c r="AJ371" s="95">
        <f t="shared" si="96"/>
        <v>0</v>
      </c>
      <c r="AK371" s="95">
        <f t="shared" si="97"/>
        <v>0</v>
      </c>
      <c r="AL371" s="96">
        <f t="shared" si="92"/>
        <v>0</v>
      </c>
      <c r="AM371" s="96">
        <f t="shared" si="93"/>
        <v>0</v>
      </c>
    </row>
    <row r="372" spans="2:39" s="97" customFormat="1" ht="39.6" x14ac:dyDescent="0.3">
      <c r="B372" s="79">
        <f t="shared" si="94"/>
        <v>369</v>
      </c>
      <c r="C372" s="79"/>
      <c r="D372" s="80" t="s">
        <v>94</v>
      </c>
      <c r="E372" s="80"/>
      <c r="F372" s="81"/>
      <c r="G372" s="82" t="str">
        <f t="shared" si="95"/>
        <v xml:space="preserve">Группа от QF </v>
      </c>
      <c r="H372" s="83"/>
      <c r="I372" s="83"/>
      <c r="J372" s="83"/>
      <c r="K372" s="127"/>
      <c r="L372" s="84"/>
      <c r="M372" s="85"/>
      <c r="N372" s="85"/>
      <c r="O372" s="86"/>
      <c r="P372" s="80"/>
      <c r="Q372" s="87"/>
      <c r="R372" s="88" t="str">
        <f t="shared" si="89"/>
        <v xml:space="preserve"> </v>
      </c>
      <c r="S372" s="89"/>
      <c r="T372" s="90" t="str">
        <f t="shared" si="90"/>
        <v xml:space="preserve"> </v>
      </c>
      <c r="U372" s="90"/>
      <c r="V372" s="90"/>
      <c r="W372" s="90"/>
      <c r="X372" s="90"/>
      <c r="Y372" s="87" t="s">
        <v>74</v>
      </c>
      <c r="Z372" s="76"/>
      <c r="AA372" s="91">
        <f t="shared" si="85"/>
        <v>0</v>
      </c>
      <c r="AB372" s="88" t="str">
        <f t="shared" si="91"/>
        <v xml:space="preserve"> </v>
      </c>
      <c r="AC372" s="91" t="str">
        <f t="shared" si="86"/>
        <v xml:space="preserve"> </v>
      </c>
      <c r="AD372" s="78"/>
      <c r="AE372" s="78"/>
      <c r="AF372" s="78"/>
      <c r="AH372" s="94" t="str">
        <f t="shared" si="87"/>
        <v>≤60</v>
      </c>
      <c r="AI372" s="94">
        <f t="shared" ca="1" si="88"/>
        <v>22</v>
      </c>
      <c r="AJ372" s="95">
        <f t="shared" si="96"/>
        <v>0</v>
      </c>
      <c r="AK372" s="95">
        <f t="shared" si="97"/>
        <v>0</v>
      </c>
      <c r="AL372" s="96">
        <f t="shared" si="92"/>
        <v>0</v>
      </c>
      <c r="AM372" s="96">
        <f t="shared" si="93"/>
        <v>0</v>
      </c>
    </row>
    <row r="373" spans="2:39" s="97" customFormat="1" ht="39.6" x14ac:dyDescent="0.3">
      <c r="B373" s="79">
        <f t="shared" si="94"/>
        <v>370</v>
      </c>
      <c r="C373" s="79"/>
      <c r="D373" s="80" t="s">
        <v>94</v>
      </c>
      <c r="E373" s="80"/>
      <c r="F373" s="81"/>
      <c r="G373" s="82" t="str">
        <f t="shared" si="95"/>
        <v xml:space="preserve">Группа от QF </v>
      </c>
      <c r="H373" s="83"/>
      <c r="I373" s="83"/>
      <c r="J373" s="83"/>
      <c r="K373" s="127"/>
      <c r="L373" s="84"/>
      <c r="M373" s="85"/>
      <c r="N373" s="85"/>
      <c r="O373" s="86"/>
      <c r="P373" s="80"/>
      <c r="Q373" s="87"/>
      <c r="R373" s="88" t="str">
        <f t="shared" si="89"/>
        <v xml:space="preserve"> </v>
      </c>
      <c r="S373" s="89"/>
      <c r="T373" s="90" t="str">
        <f t="shared" si="90"/>
        <v xml:space="preserve"> </v>
      </c>
      <c r="U373" s="90"/>
      <c r="V373" s="90"/>
      <c r="W373" s="90"/>
      <c r="X373" s="90"/>
      <c r="Y373" s="87" t="s">
        <v>74</v>
      </c>
      <c r="Z373" s="76"/>
      <c r="AA373" s="91">
        <f t="shared" si="85"/>
        <v>0</v>
      </c>
      <c r="AB373" s="88" t="str">
        <f t="shared" si="91"/>
        <v xml:space="preserve"> </v>
      </c>
      <c r="AC373" s="91" t="str">
        <f t="shared" si="86"/>
        <v xml:space="preserve"> </v>
      </c>
      <c r="AD373" s="78"/>
      <c r="AE373" s="78"/>
      <c r="AF373" s="78"/>
      <c r="AH373" s="94" t="str">
        <f t="shared" si="87"/>
        <v>≤60</v>
      </c>
      <c r="AI373" s="94">
        <f t="shared" ca="1" si="88"/>
        <v>44</v>
      </c>
      <c r="AJ373" s="95">
        <f t="shared" si="96"/>
        <v>0</v>
      </c>
      <c r="AK373" s="95">
        <f t="shared" si="97"/>
        <v>0</v>
      </c>
      <c r="AL373" s="96">
        <f t="shared" si="92"/>
        <v>0</v>
      </c>
      <c r="AM373" s="96">
        <f t="shared" si="93"/>
        <v>0</v>
      </c>
    </row>
    <row r="374" spans="2:39" s="97" customFormat="1" ht="39.6" x14ac:dyDescent="0.3">
      <c r="B374" s="79">
        <f t="shared" si="94"/>
        <v>371</v>
      </c>
      <c r="C374" s="79"/>
      <c r="D374" s="80" t="s">
        <v>94</v>
      </c>
      <c r="E374" s="80"/>
      <c r="F374" s="81"/>
      <c r="G374" s="82" t="str">
        <f t="shared" si="95"/>
        <v xml:space="preserve">Группа от QF </v>
      </c>
      <c r="H374" s="83"/>
      <c r="I374" s="83"/>
      <c r="J374" s="83"/>
      <c r="K374" s="127"/>
      <c r="L374" s="84"/>
      <c r="M374" s="85"/>
      <c r="N374" s="85"/>
      <c r="O374" s="86"/>
      <c r="P374" s="80"/>
      <c r="Q374" s="87"/>
      <c r="R374" s="88" t="str">
        <f t="shared" si="89"/>
        <v xml:space="preserve"> </v>
      </c>
      <c r="S374" s="89"/>
      <c r="T374" s="90" t="str">
        <f t="shared" si="90"/>
        <v xml:space="preserve"> </v>
      </c>
      <c r="U374" s="90"/>
      <c r="V374" s="90"/>
      <c r="W374" s="90"/>
      <c r="X374" s="90"/>
      <c r="Y374" s="87" t="s">
        <v>74</v>
      </c>
      <c r="Z374" s="76"/>
      <c r="AA374" s="91">
        <f t="shared" si="85"/>
        <v>0</v>
      </c>
      <c r="AB374" s="88" t="str">
        <f t="shared" si="91"/>
        <v xml:space="preserve"> </v>
      </c>
      <c r="AC374" s="91" t="str">
        <f t="shared" si="86"/>
        <v xml:space="preserve"> </v>
      </c>
      <c r="AD374" s="78"/>
      <c r="AE374" s="78"/>
      <c r="AF374" s="78"/>
      <c r="AH374" s="94" t="str">
        <f t="shared" si="87"/>
        <v>≤60</v>
      </c>
      <c r="AI374" s="94">
        <f t="shared" ca="1" si="88"/>
        <v>31</v>
      </c>
      <c r="AJ374" s="95">
        <f t="shared" si="96"/>
        <v>0</v>
      </c>
      <c r="AK374" s="95">
        <f t="shared" si="97"/>
        <v>0</v>
      </c>
      <c r="AL374" s="96">
        <f t="shared" si="92"/>
        <v>0</v>
      </c>
      <c r="AM374" s="96">
        <f t="shared" si="93"/>
        <v>0</v>
      </c>
    </row>
    <row r="375" spans="2:39" s="97" customFormat="1" ht="39.6" x14ac:dyDescent="0.3">
      <c r="B375" s="79">
        <f t="shared" si="94"/>
        <v>372</v>
      </c>
      <c r="C375" s="79"/>
      <c r="D375" s="80" t="s">
        <v>94</v>
      </c>
      <c r="E375" s="80"/>
      <c r="F375" s="81"/>
      <c r="G375" s="82" t="str">
        <f t="shared" si="95"/>
        <v xml:space="preserve">Группа от QF </v>
      </c>
      <c r="H375" s="83"/>
      <c r="I375" s="83"/>
      <c r="J375" s="83"/>
      <c r="K375" s="127"/>
      <c r="L375" s="84"/>
      <c r="M375" s="85"/>
      <c r="N375" s="85"/>
      <c r="O375" s="86"/>
      <c r="P375" s="80"/>
      <c r="Q375" s="87"/>
      <c r="R375" s="88" t="str">
        <f t="shared" si="89"/>
        <v xml:space="preserve"> </v>
      </c>
      <c r="S375" s="89"/>
      <c r="T375" s="90" t="str">
        <f t="shared" si="90"/>
        <v xml:space="preserve"> </v>
      </c>
      <c r="U375" s="90"/>
      <c r="V375" s="90"/>
      <c r="W375" s="90"/>
      <c r="X375" s="90"/>
      <c r="Y375" s="87" t="s">
        <v>74</v>
      </c>
      <c r="Z375" s="76"/>
      <c r="AA375" s="91">
        <f t="shared" si="85"/>
        <v>0</v>
      </c>
      <c r="AB375" s="88" t="str">
        <f t="shared" si="91"/>
        <v xml:space="preserve"> </v>
      </c>
      <c r="AC375" s="91" t="str">
        <f t="shared" si="86"/>
        <v xml:space="preserve"> </v>
      </c>
      <c r="AD375" s="78"/>
      <c r="AE375" s="78"/>
      <c r="AF375" s="78"/>
      <c r="AH375" s="94" t="str">
        <f t="shared" si="87"/>
        <v>≤60</v>
      </c>
      <c r="AI375" s="94">
        <f t="shared" ca="1" si="88"/>
        <v>44</v>
      </c>
      <c r="AJ375" s="95">
        <f t="shared" si="96"/>
        <v>0</v>
      </c>
      <c r="AK375" s="95">
        <f t="shared" si="97"/>
        <v>0</v>
      </c>
      <c r="AL375" s="96">
        <f t="shared" si="92"/>
        <v>0</v>
      </c>
      <c r="AM375" s="96">
        <f t="shared" si="93"/>
        <v>0</v>
      </c>
    </row>
    <row r="376" spans="2:39" s="97" customFormat="1" ht="39.6" x14ac:dyDescent="0.3">
      <c r="B376" s="79">
        <f t="shared" si="94"/>
        <v>373</v>
      </c>
      <c r="C376" s="79"/>
      <c r="D376" s="80" t="s">
        <v>94</v>
      </c>
      <c r="E376" s="80"/>
      <c r="F376" s="81"/>
      <c r="G376" s="82" t="str">
        <f t="shared" si="95"/>
        <v xml:space="preserve">Группа от QF </v>
      </c>
      <c r="H376" s="83"/>
      <c r="I376" s="83"/>
      <c r="J376" s="83"/>
      <c r="K376" s="127"/>
      <c r="L376" s="84"/>
      <c r="M376" s="85"/>
      <c r="N376" s="85"/>
      <c r="O376" s="86"/>
      <c r="P376" s="80"/>
      <c r="Q376" s="87"/>
      <c r="R376" s="88" t="str">
        <f t="shared" si="89"/>
        <v xml:space="preserve"> </v>
      </c>
      <c r="S376" s="89"/>
      <c r="T376" s="90" t="str">
        <f t="shared" si="90"/>
        <v xml:space="preserve"> </v>
      </c>
      <c r="U376" s="90"/>
      <c r="V376" s="90"/>
      <c r="W376" s="90"/>
      <c r="X376" s="90"/>
      <c r="Y376" s="87" t="s">
        <v>74</v>
      </c>
      <c r="Z376" s="76"/>
      <c r="AA376" s="91">
        <f t="shared" si="85"/>
        <v>0</v>
      </c>
      <c r="AB376" s="88" t="str">
        <f t="shared" si="91"/>
        <v xml:space="preserve"> </v>
      </c>
      <c r="AC376" s="91" t="str">
        <f t="shared" si="86"/>
        <v xml:space="preserve"> </v>
      </c>
      <c r="AD376" s="78"/>
      <c r="AE376" s="78"/>
      <c r="AF376" s="78"/>
      <c r="AH376" s="94" t="str">
        <f t="shared" si="87"/>
        <v>≤60</v>
      </c>
      <c r="AI376" s="94">
        <f t="shared" ca="1" si="88"/>
        <v>22</v>
      </c>
      <c r="AJ376" s="95">
        <f t="shared" si="96"/>
        <v>0</v>
      </c>
      <c r="AK376" s="95">
        <f t="shared" si="97"/>
        <v>0</v>
      </c>
      <c r="AL376" s="96">
        <f t="shared" si="92"/>
        <v>0</v>
      </c>
      <c r="AM376" s="96">
        <f t="shared" si="93"/>
        <v>0</v>
      </c>
    </row>
    <row r="377" spans="2:39" s="97" customFormat="1" ht="39.6" x14ac:dyDescent="0.3">
      <c r="B377" s="79">
        <f t="shared" si="94"/>
        <v>374</v>
      </c>
      <c r="C377" s="79"/>
      <c r="D377" s="80" t="s">
        <v>94</v>
      </c>
      <c r="E377" s="80"/>
      <c r="F377" s="81"/>
      <c r="G377" s="82" t="str">
        <f t="shared" si="95"/>
        <v xml:space="preserve">Группа от QF </v>
      </c>
      <c r="H377" s="83"/>
      <c r="I377" s="83"/>
      <c r="J377" s="83"/>
      <c r="K377" s="127"/>
      <c r="L377" s="84"/>
      <c r="M377" s="85"/>
      <c r="N377" s="85"/>
      <c r="O377" s="86"/>
      <c r="P377" s="80"/>
      <c r="Q377" s="87"/>
      <c r="R377" s="88" t="str">
        <f t="shared" si="89"/>
        <v xml:space="preserve"> </v>
      </c>
      <c r="S377" s="89"/>
      <c r="T377" s="90" t="str">
        <f t="shared" si="90"/>
        <v xml:space="preserve"> </v>
      </c>
      <c r="U377" s="90"/>
      <c r="V377" s="90"/>
      <c r="W377" s="90"/>
      <c r="X377" s="90"/>
      <c r="Y377" s="87" t="s">
        <v>74</v>
      </c>
      <c r="Z377" s="76"/>
      <c r="AA377" s="91">
        <f t="shared" si="85"/>
        <v>0</v>
      </c>
      <c r="AB377" s="88" t="str">
        <f t="shared" si="91"/>
        <v xml:space="preserve"> </v>
      </c>
      <c r="AC377" s="91" t="str">
        <f t="shared" si="86"/>
        <v xml:space="preserve"> </v>
      </c>
      <c r="AD377" s="78"/>
      <c r="AE377" s="78"/>
      <c r="AF377" s="78"/>
      <c r="AH377" s="94" t="str">
        <f t="shared" si="87"/>
        <v>≤60</v>
      </c>
      <c r="AI377" s="94">
        <f t="shared" ca="1" si="88"/>
        <v>42</v>
      </c>
      <c r="AJ377" s="95">
        <f t="shared" si="96"/>
        <v>0</v>
      </c>
      <c r="AK377" s="95">
        <f t="shared" si="97"/>
        <v>0</v>
      </c>
      <c r="AL377" s="96">
        <f t="shared" si="92"/>
        <v>0</v>
      </c>
      <c r="AM377" s="96">
        <f t="shared" si="93"/>
        <v>0</v>
      </c>
    </row>
    <row r="378" spans="2:39" s="97" customFormat="1" ht="39.6" x14ac:dyDescent="0.3">
      <c r="B378" s="79">
        <f t="shared" si="94"/>
        <v>375</v>
      </c>
      <c r="C378" s="79"/>
      <c r="D378" s="80" t="s">
        <v>94</v>
      </c>
      <c r="E378" s="80"/>
      <c r="F378" s="81"/>
      <c r="G378" s="82" t="str">
        <f t="shared" si="95"/>
        <v xml:space="preserve">Группа от QF </v>
      </c>
      <c r="H378" s="83"/>
      <c r="I378" s="83"/>
      <c r="J378" s="83"/>
      <c r="K378" s="127"/>
      <c r="L378" s="84"/>
      <c r="M378" s="85"/>
      <c r="N378" s="85"/>
      <c r="O378" s="86"/>
      <c r="P378" s="80"/>
      <c r="Q378" s="87"/>
      <c r="R378" s="88" t="str">
        <f t="shared" si="89"/>
        <v xml:space="preserve"> </v>
      </c>
      <c r="S378" s="89"/>
      <c r="T378" s="90" t="str">
        <f t="shared" si="90"/>
        <v xml:space="preserve"> </v>
      </c>
      <c r="U378" s="90"/>
      <c r="V378" s="90"/>
      <c r="W378" s="90"/>
      <c r="X378" s="90"/>
      <c r="Y378" s="87" t="s">
        <v>74</v>
      </c>
      <c r="Z378" s="76"/>
      <c r="AA378" s="91">
        <f t="shared" si="85"/>
        <v>0</v>
      </c>
      <c r="AB378" s="88" t="str">
        <f t="shared" si="91"/>
        <v xml:space="preserve"> </v>
      </c>
      <c r="AC378" s="91" t="str">
        <f t="shared" si="86"/>
        <v xml:space="preserve"> </v>
      </c>
      <c r="AD378" s="78"/>
      <c r="AE378" s="78"/>
      <c r="AF378" s="78"/>
      <c r="AH378" s="94" t="str">
        <f t="shared" si="87"/>
        <v>≤60</v>
      </c>
      <c r="AI378" s="94">
        <f t="shared" ca="1" si="88"/>
        <v>26</v>
      </c>
      <c r="AJ378" s="95">
        <f t="shared" si="96"/>
        <v>0</v>
      </c>
      <c r="AK378" s="95">
        <f t="shared" si="97"/>
        <v>0</v>
      </c>
      <c r="AL378" s="96">
        <f t="shared" si="92"/>
        <v>0</v>
      </c>
      <c r="AM378" s="96">
        <f t="shared" si="93"/>
        <v>0</v>
      </c>
    </row>
    <row r="379" spans="2:39" s="97" customFormat="1" ht="39.6" x14ac:dyDescent="0.3">
      <c r="B379" s="79">
        <f t="shared" si="94"/>
        <v>376</v>
      </c>
      <c r="C379" s="79"/>
      <c r="D379" s="80" t="s">
        <v>94</v>
      </c>
      <c r="E379" s="80"/>
      <c r="F379" s="81"/>
      <c r="G379" s="82" t="str">
        <f t="shared" si="95"/>
        <v xml:space="preserve">Группа от QF </v>
      </c>
      <c r="H379" s="83"/>
      <c r="I379" s="83"/>
      <c r="J379" s="83"/>
      <c r="K379" s="127"/>
      <c r="L379" s="84"/>
      <c r="M379" s="85"/>
      <c r="N379" s="85"/>
      <c r="O379" s="86"/>
      <c r="P379" s="80"/>
      <c r="Q379" s="87"/>
      <c r="R379" s="88" t="str">
        <f t="shared" si="89"/>
        <v xml:space="preserve"> </v>
      </c>
      <c r="S379" s="89"/>
      <c r="T379" s="90" t="str">
        <f t="shared" si="90"/>
        <v xml:space="preserve"> </v>
      </c>
      <c r="U379" s="90"/>
      <c r="V379" s="90"/>
      <c r="W379" s="90"/>
      <c r="X379" s="90"/>
      <c r="Y379" s="87" t="s">
        <v>74</v>
      </c>
      <c r="Z379" s="76"/>
      <c r="AA379" s="91">
        <f t="shared" si="85"/>
        <v>0</v>
      </c>
      <c r="AB379" s="88" t="str">
        <f t="shared" si="91"/>
        <v xml:space="preserve"> </v>
      </c>
      <c r="AC379" s="91" t="str">
        <f t="shared" si="86"/>
        <v xml:space="preserve"> </v>
      </c>
      <c r="AD379" s="78"/>
      <c r="AE379" s="78"/>
      <c r="AF379" s="78"/>
      <c r="AH379" s="94" t="str">
        <f t="shared" si="87"/>
        <v>≤60</v>
      </c>
      <c r="AI379" s="94">
        <f t="shared" ca="1" si="88"/>
        <v>41</v>
      </c>
      <c r="AJ379" s="95">
        <f t="shared" si="96"/>
        <v>0</v>
      </c>
      <c r="AK379" s="95">
        <f t="shared" si="97"/>
        <v>0</v>
      </c>
      <c r="AL379" s="96">
        <f t="shared" si="92"/>
        <v>0</v>
      </c>
      <c r="AM379" s="96">
        <f t="shared" si="93"/>
        <v>0</v>
      </c>
    </row>
    <row r="380" spans="2:39" s="97" customFormat="1" ht="39.6" x14ac:dyDescent="0.3">
      <c r="B380" s="79">
        <f t="shared" si="94"/>
        <v>377</v>
      </c>
      <c r="C380" s="79"/>
      <c r="D380" s="80" t="s">
        <v>94</v>
      </c>
      <c r="E380" s="80"/>
      <c r="F380" s="81"/>
      <c r="G380" s="82" t="str">
        <f t="shared" si="95"/>
        <v xml:space="preserve">Группа от QF </v>
      </c>
      <c r="H380" s="83"/>
      <c r="I380" s="83"/>
      <c r="J380" s="83"/>
      <c r="K380" s="127"/>
      <c r="L380" s="84"/>
      <c r="M380" s="85"/>
      <c r="N380" s="85"/>
      <c r="O380" s="86"/>
      <c r="P380" s="80"/>
      <c r="Q380" s="87"/>
      <c r="R380" s="88" t="str">
        <f t="shared" si="89"/>
        <v xml:space="preserve"> </v>
      </c>
      <c r="S380" s="89"/>
      <c r="T380" s="90" t="str">
        <f t="shared" si="90"/>
        <v xml:space="preserve"> </v>
      </c>
      <c r="U380" s="90"/>
      <c r="V380" s="90"/>
      <c r="W380" s="90"/>
      <c r="X380" s="90"/>
      <c r="Y380" s="87" t="s">
        <v>74</v>
      </c>
      <c r="Z380" s="76"/>
      <c r="AA380" s="91">
        <f t="shared" si="85"/>
        <v>0</v>
      </c>
      <c r="AB380" s="88" t="str">
        <f t="shared" si="91"/>
        <v xml:space="preserve"> </v>
      </c>
      <c r="AC380" s="91" t="str">
        <f t="shared" si="86"/>
        <v xml:space="preserve"> </v>
      </c>
      <c r="AD380" s="78"/>
      <c r="AE380" s="78"/>
      <c r="AF380" s="78"/>
      <c r="AH380" s="94" t="str">
        <f t="shared" si="87"/>
        <v>≤60</v>
      </c>
      <c r="AI380" s="94">
        <f t="shared" ca="1" si="88"/>
        <v>46</v>
      </c>
      <c r="AJ380" s="95">
        <f t="shared" si="96"/>
        <v>0</v>
      </c>
      <c r="AK380" s="95">
        <f t="shared" si="97"/>
        <v>0</v>
      </c>
      <c r="AL380" s="96">
        <f t="shared" si="92"/>
        <v>0</v>
      </c>
      <c r="AM380" s="96">
        <f t="shared" si="93"/>
        <v>0</v>
      </c>
    </row>
    <row r="381" spans="2:39" s="97" customFormat="1" ht="39.6" x14ac:dyDescent="0.3">
      <c r="B381" s="79">
        <f t="shared" si="94"/>
        <v>378</v>
      </c>
      <c r="C381" s="79"/>
      <c r="D381" s="80" t="s">
        <v>94</v>
      </c>
      <c r="E381" s="80"/>
      <c r="F381" s="81"/>
      <c r="G381" s="82" t="str">
        <f t="shared" si="95"/>
        <v xml:space="preserve">Группа от QF </v>
      </c>
      <c r="H381" s="83"/>
      <c r="I381" s="83"/>
      <c r="J381" s="83"/>
      <c r="K381" s="127"/>
      <c r="L381" s="84"/>
      <c r="M381" s="85"/>
      <c r="N381" s="85"/>
      <c r="O381" s="86"/>
      <c r="P381" s="80"/>
      <c r="Q381" s="87"/>
      <c r="R381" s="88" t="str">
        <f t="shared" si="89"/>
        <v xml:space="preserve"> </v>
      </c>
      <c r="S381" s="89"/>
      <c r="T381" s="90" t="str">
        <f t="shared" si="90"/>
        <v xml:space="preserve"> </v>
      </c>
      <c r="U381" s="90"/>
      <c r="V381" s="90"/>
      <c r="W381" s="90"/>
      <c r="X381" s="90"/>
      <c r="Y381" s="87" t="s">
        <v>74</v>
      </c>
      <c r="Z381" s="76"/>
      <c r="AA381" s="91">
        <f t="shared" si="85"/>
        <v>0</v>
      </c>
      <c r="AB381" s="88" t="str">
        <f t="shared" si="91"/>
        <v xml:space="preserve"> </v>
      </c>
      <c r="AC381" s="91" t="str">
        <f t="shared" si="86"/>
        <v xml:space="preserve"> </v>
      </c>
      <c r="AD381" s="78"/>
      <c r="AE381" s="78"/>
      <c r="AF381" s="78"/>
      <c r="AH381" s="94" t="str">
        <f t="shared" si="87"/>
        <v>≤60</v>
      </c>
      <c r="AI381" s="94">
        <f t="shared" ca="1" si="88"/>
        <v>33</v>
      </c>
      <c r="AJ381" s="95">
        <f t="shared" si="96"/>
        <v>0</v>
      </c>
      <c r="AK381" s="95">
        <f t="shared" si="97"/>
        <v>0</v>
      </c>
      <c r="AL381" s="96">
        <f t="shared" si="92"/>
        <v>0</v>
      </c>
      <c r="AM381" s="96">
        <f t="shared" si="93"/>
        <v>0</v>
      </c>
    </row>
    <row r="382" spans="2:39" s="97" customFormat="1" ht="39.6" x14ac:dyDescent="0.3">
      <c r="B382" s="79">
        <f t="shared" si="94"/>
        <v>379</v>
      </c>
      <c r="C382" s="79"/>
      <c r="D382" s="80" t="s">
        <v>94</v>
      </c>
      <c r="E382" s="80"/>
      <c r="F382" s="81"/>
      <c r="G382" s="82" t="str">
        <f t="shared" si="95"/>
        <v xml:space="preserve">Группа от QF </v>
      </c>
      <c r="H382" s="83"/>
      <c r="I382" s="83"/>
      <c r="J382" s="83"/>
      <c r="K382" s="127"/>
      <c r="L382" s="84"/>
      <c r="M382" s="85"/>
      <c r="N382" s="85"/>
      <c r="O382" s="86"/>
      <c r="P382" s="80"/>
      <c r="Q382" s="87"/>
      <c r="R382" s="88" t="str">
        <f t="shared" si="89"/>
        <v xml:space="preserve"> </v>
      </c>
      <c r="S382" s="89"/>
      <c r="T382" s="90" t="str">
        <f t="shared" si="90"/>
        <v xml:space="preserve"> </v>
      </c>
      <c r="U382" s="90"/>
      <c r="V382" s="90"/>
      <c r="W382" s="90"/>
      <c r="X382" s="90"/>
      <c r="Y382" s="87" t="s">
        <v>74</v>
      </c>
      <c r="Z382" s="76"/>
      <c r="AA382" s="91">
        <f t="shared" si="85"/>
        <v>0</v>
      </c>
      <c r="AB382" s="88" t="str">
        <f t="shared" si="91"/>
        <v xml:space="preserve"> </v>
      </c>
      <c r="AC382" s="91" t="str">
        <f t="shared" si="86"/>
        <v xml:space="preserve"> </v>
      </c>
      <c r="AD382" s="78"/>
      <c r="AE382" s="78"/>
      <c r="AF382" s="78"/>
      <c r="AH382" s="94" t="str">
        <f t="shared" si="87"/>
        <v>≤60</v>
      </c>
      <c r="AI382" s="94">
        <f t="shared" ca="1" si="88"/>
        <v>37</v>
      </c>
      <c r="AJ382" s="95">
        <f t="shared" si="96"/>
        <v>0</v>
      </c>
      <c r="AK382" s="95">
        <f t="shared" si="97"/>
        <v>0</v>
      </c>
      <c r="AL382" s="96">
        <f t="shared" si="92"/>
        <v>0</v>
      </c>
      <c r="AM382" s="96">
        <f t="shared" si="93"/>
        <v>0</v>
      </c>
    </row>
    <row r="383" spans="2:39" s="97" customFormat="1" ht="39.6" x14ac:dyDescent="0.3">
      <c r="B383" s="79">
        <f t="shared" si="94"/>
        <v>380</v>
      </c>
      <c r="C383" s="79"/>
      <c r="D383" s="80" t="s">
        <v>94</v>
      </c>
      <c r="E383" s="80"/>
      <c r="F383" s="81"/>
      <c r="G383" s="82" t="str">
        <f t="shared" si="95"/>
        <v xml:space="preserve">Группа от QF </v>
      </c>
      <c r="H383" s="83"/>
      <c r="I383" s="83"/>
      <c r="J383" s="83"/>
      <c r="K383" s="127"/>
      <c r="L383" s="84"/>
      <c r="M383" s="85"/>
      <c r="N383" s="85"/>
      <c r="O383" s="86"/>
      <c r="P383" s="80"/>
      <c r="Q383" s="87"/>
      <c r="R383" s="88" t="str">
        <f t="shared" si="89"/>
        <v xml:space="preserve"> </v>
      </c>
      <c r="S383" s="89"/>
      <c r="T383" s="90" t="str">
        <f t="shared" si="90"/>
        <v xml:space="preserve"> </v>
      </c>
      <c r="U383" s="90"/>
      <c r="V383" s="90"/>
      <c r="W383" s="90"/>
      <c r="X383" s="90"/>
      <c r="Y383" s="87" t="s">
        <v>74</v>
      </c>
      <c r="Z383" s="76"/>
      <c r="AA383" s="91">
        <f t="shared" si="85"/>
        <v>0</v>
      </c>
      <c r="AB383" s="88" t="str">
        <f t="shared" si="91"/>
        <v xml:space="preserve"> </v>
      </c>
      <c r="AC383" s="91" t="str">
        <f t="shared" si="86"/>
        <v xml:space="preserve"> </v>
      </c>
      <c r="AD383" s="78"/>
      <c r="AE383" s="78"/>
      <c r="AF383" s="78"/>
      <c r="AH383" s="94" t="str">
        <f t="shared" si="87"/>
        <v>≤60</v>
      </c>
      <c r="AI383" s="94">
        <f t="shared" ca="1" si="88"/>
        <v>32</v>
      </c>
      <c r="AJ383" s="95">
        <f t="shared" si="96"/>
        <v>0</v>
      </c>
      <c r="AK383" s="95">
        <f t="shared" si="97"/>
        <v>0</v>
      </c>
      <c r="AL383" s="96">
        <f t="shared" si="92"/>
        <v>0</v>
      </c>
      <c r="AM383" s="96">
        <f t="shared" si="93"/>
        <v>0</v>
      </c>
    </row>
    <row r="384" spans="2:39" s="97" customFormat="1" ht="39.6" x14ac:dyDescent="0.3">
      <c r="B384" s="79">
        <f t="shared" si="94"/>
        <v>381</v>
      </c>
      <c r="C384" s="79"/>
      <c r="D384" s="80" t="s">
        <v>94</v>
      </c>
      <c r="E384" s="80"/>
      <c r="F384" s="81"/>
      <c r="G384" s="82" t="str">
        <f t="shared" si="95"/>
        <v xml:space="preserve">Группа от QF </v>
      </c>
      <c r="H384" s="83"/>
      <c r="I384" s="83"/>
      <c r="J384" s="83"/>
      <c r="K384" s="127"/>
      <c r="L384" s="84"/>
      <c r="M384" s="85"/>
      <c r="N384" s="85"/>
      <c r="O384" s="86"/>
      <c r="P384" s="80"/>
      <c r="Q384" s="87"/>
      <c r="R384" s="88" t="str">
        <f t="shared" si="89"/>
        <v xml:space="preserve"> </v>
      </c>
      <c r="S384" s="89"/>
      <c r="T384" s="90" t="str">
        <f t="shared" si="90"/>
        <v xml:space="preserve"> </v>
      </c>
      <c r="U384" s="90"/>
      <c r="V384" s="90"/>
      <c r="W384" s="90"/>
      <c r="X384" s="90"/>
      <c r="Y384" s="87" t="s">
        <v>74</v>
      </c>
      <c r="Z384" s="76"/>
      <c r="AA384" s="91">
        <f t="shared" si="85"/>
        <v>0</v>
      </c>
      <c r="AB384" s="88" t="str">
        <f t="shared" si="91"/>
        <v xml:space="preserve"> </v>
      </c>
      <c r="AC384" s="91" t="str">
        <f t="shared" si="86"/>
        <v xml:space="preserve"> </v>
      </c>
      <c r="AD384" s="78"/>
      <c r="AE384" s="78"/>
      <c r="AF384" s="78"/>
      <c r="AH384" s="94" t="str">
        <f t="shared" si="87"/>
        <v>≤60</v>
      </c>
      <c r="AI384" s="94">
        <f t="shared" ca="1" si="88"/>
        <v>30</v>
      </c>
      <c r="AJ384" s="95">
        <f t="shared" si="96"/>
        <v>0</v>
      </c>
      <c r="AK384" s="95">
        <f t="shared" si="97"/>
        <v>0</v>
      </c>
      <c r="AL384" s="96">
        <f t="shared" si="92"/>
        <v>0</v>
      </c>
      <c r="AM384" s="96">
        <f t="shared" si="93"/>
        <v>0</v>
      </c>
    </row>
    <row r="385" spans="2:39" s="97" customFormat="1" ht="39.6" x14ac:dyDescent="0.3">
      <c r="B385" s="79">
        <f t="shared" si="94"/>
        <v>382</v>
      </c>
      <c r="C385" s="79"/>
      <c r="D385" s="80" t="s">
        <v>94</v>
      </c>
      <c r="E385" s="80"/>
      <c r="F385" s="81"/>
      <c r="G385" s="82" t="str">
        <f t="shared" si="95"/>
        <v xml:space="preserve">Группа от QF </v>
      </c>
      <c r="H385" s="83"/>
      <c r="I385" s="83"/>
      <c r="J385" s="83"/>
      <c r="K385" s="127"/>
      <c r="L385" s="84"/>
      <c r="M385" s="85"/>
      <c r="N385" s="85"/>
      <c r="O385" s="86"/>
      <c r="P385" s="80"/>
      <c r="Q385" s="87"/>
      <c r="R385" s="88" t="str">
        <f t="shared" si="89"/>
        <v xml:space="preserve"> </v>
      </c>
      <c r="S385" s="89"/>
      <c r="T385" s="90" t="str">
        <f t="shared" si="90"/>
        <v xml:space="preserve"> </v>
      </c>
      <c r="U385" s="90"/>
      <c r="V385" s="90"/>
      <c r="W385" s="90"/>
      <c r="X385" s="90"/>
      <c r="Y385" s="87" t="s">
        <v>74</v>
      </c>
      <c r="Z385" s="76"/>
      <c r="AA385" s="91">
        <f t="shared" si="85"/>
        <v>0</v>
      </c>
      <c r="AB385" s="88" t="str">
        <f t="shared" si="91"/>
        <v xml:space="preserve"> </v>
      </c>
      <c r="AC385" s="91" t="str">
        <f t="shared" si="86"/>
        <v xml:space="preserve"> </v>
      </c>
      <c r="AD385" s="78"/>
      <c r="AE385" s="78"/>
      <c r="AF385" s="78"/>
      <c r="AH385" s="94" t="str">
        <f t="shared" si="87"/>
        <v>≤60</v>
      </c>
      <c r="AI385" s="94">
        <f t="shared" ca="1" si="88"/>
        <v>45</v>
      </c>
      <c r="AJ385" s="95">
        <f t="shared" si="96"/>
        <v>0</v>
      </c>
      <c r="AK385" s="95">
        <f t="shared" si="97"/>
        <v>0</v>
      </c>
      <c r="AL385" s="96">
        <f t="shared" si="92"/>
        <v>0</v>
      </c>
      <c r="AM385" s="96">
        <f t="shared" si="93"/>
        <v>0</v>
      </c>
    </row>
    <row r="386" spans="2:39" s="97" customFormat="1" ht="39.6" x14ac:dyDescent="0.3">
      <c r="B386" s="79">
        <f t="shared" si="94"/>
        <v>383</v>
      </c>
      <c r="C386" s="79"/>
      <c r="D386" s="80" t="s">
        <v>94</v>
      </c>
      <c r="E386" s="80"/>
      <c r="F386" s="81"/>
      <c r="G386" s="82" t="str">
        <f t="shared" si="95"/>
        <v xml:space="preserve">Группа от QF </v>
      </c>
      <c r="H386" s="83"/>
      <c r="I386" s="83"/>
      <c r="J386" s="83"/>
      <c r="K386" s="127"/>
      <c r="L386" s="84"/>
      <c r="M386" s="85"/>
      <c r="N386" s="85"/>
      <c r="O386" s="86"/>
      <c r="P386" s="80"/>
      <c r="Q386" s="87"/>
      <c r="R386" s="88" t="str">
        <f t="shared" si="89"/>
        <v xml:space="preserve"> </v>
      </c>
      <c r="S386" s="89"/>
      <c r="T386" s="90" t="str">
        <f t="shared" si="90"/>
        <v xml:space="preserve"> </v>
      </c>
      <c r="U386" s="90"/>
      <c r="V386" s="90"/>
      <c r="W386" s="90"/>
      <c r="X386" s="90"/>
      <c r="Y386" s="87" t="s">
        <v>74</v>
      </c>
      <c r="Z386" s="76"/>
      <c r="AA386" s="91">
        <f t="shared" si="85"/>
        <v>0</v>
      </c>
      <c r="AB386" s="88" t="str">
        <f t="shared" si="91"/>
        <v xml:space="preserve"> </v>
      </c>
      <c r="AC386" s="91" t="str">
        <f t="shared" si="86"/>
        <v xml:space="preserve"> </v>
      </c>
      <c r="AD386" s="78"/>
      <c r="AE386" s="78"/>
      <c r="AF386" s="78"/>
      <c r="AH386" s="94" t="str">
        <f t="shared" si="87"/>
        <v>≤60</v>
      </c>
      <c r="AI386" s="94">
        <f t="shared" ca="1" si="88"/>
        <v>45</v>
      </c>
      <c r="AJ386" s="95">
        <f t="shared" si="96"/>
        <v>0</v>
      </c>
      <c r="AK386" s="95">
        <f t="shared" si="97"/>
        <v>0</v>
      </c>
      <c r="AL386" s="96">
        <f t="shared" si="92"/>
        <v>0</v>
      </c>
      <c r="AM386" s="96">
        <f t="shared" si="93"/>
        <v>0</v>
      </c>
    </row>
    <row r="387" spans="2:39" s="97" customFormat="1" ht="39.6" x14ac:dyDescent="0.3">
      <c r="B387" s="79">
        <f t="shared" si="94"/>
        <v>384</v>
      </c>
      <c r="C387" s="79"/>
      <c r="D387" s="80" t="s">
        <v>94</v>
      </c>
      <c r="E387" s="80"/>
      <c r="F387" s="81"/>
      <c r="G387" s="82" t="str">
        <f t="shared" si="95"/>
        <v xml:space="preserve">Группа от QF </v>
      </c>
      <c r="H387" s="83"/>
      <c r="I387" s="83"/>
      <c r="J387" s="83"/>
      <c r="K387" s="127"/>
      <c r="L387" s="84"/>
      <c r="M387" s="85"/>
      <c r="N387" s="85"/>
      <c r="O387" s="86"/>
      <c r="P387" s="80"/>
      <c r="Q387" s="87"/>
      <c r="R387" s="88" t="str">
        <f t="shared" si="89"/>
        <v xml:space="preserve"> </v>
      </c>
      <c r="S387" s="89"/>
      <c r="T387" s="90" t="str">
        <f t="shared" si="90"/>
        <v xml:space="preserve"> </v>
      </c>
      <c r="U387" s="90"/>
      <c r="V387" s="90"/>
      <c r="W387" s="90"/>
      <c r="X387" s="90"/>
      <c r="Y387" s="87" t="s">
        <v>74</v>
      </c>
      <c r="Z387" s="76"/>
      <c r="AA387" s="91">
        <f t="shared" ref="AA387:AA450" si="98">IF(S387=$AD$1,K387*3,IF(S387=$AE$1,K387*5,IF(S387=$AF$1,K387*8,IF(S387=$AG$1,K387*12*0.75,0))))</f>
        <v>0</v>
      </c>
      <c r="AB387" s="88" t="str">
        <f t="shared" si="91"/>
        <v xml:space="preserve"> </v>
      </c>
      <c r="AC387" s="91" t="str">
        <f t="shared" ref="AC387:AC450" si="99">IF(S387=$AD$1,K387*5,IF(S387=$AE$1,K387*10,IF(S387=$AF$1,K387*10,IF(S387=$AG$1,K387*12," "))))</f>
        <v xml:space="preserve"> </v>
      </c>
      <c r="AD387" s="78"/>
      <c r="AE387" s="78"/>
      <c r="AF387" s="78"/>
      <c r="AH387" s="94" t="str">
        <f t="shared" ref="AH387:AH450" si="100">IF(K387&gt;63,"≤120","≤60")</f>
        <v>≤60</v>
      </c>
      <c r="AI387" s="94">
        <f t="shared" ref="AI387:AI450" ca="1" si="101">IF(K387&lt;63,RANDBETWEEN(20,50),RANDBETWEEN(60,110))</f>
        <v>45</v>
      </c>
      <c r="AJ387" s="95">
        <f t="shared" si="96"/>
        <v>0</v>
      </c>
      <c r="AK387" s="95">
        <f t="shared" si="97"/>
        <v>0</v>
      </c>
      <c r="AL387" s="96">
        <f t="shared" si="92"/>
        <v>0</v>
      </c>
      <c r="AM387" s="96">
        <f t="shared" si="93"/>
        <v>0</v>
      </c>
    </row>
    <row r="388" spans="2:39" s="97" customFormat="1" ht="39.6" x14ac:dyDescent="0.3">
      <c r="B388" s="79">
        <f t="shared" si="94"/>
        <v>385</v>
      </c>
      <c r="C388" s="79"/>
      <c r="D388" s="80" t="s">
        <v>94</v>
      </c>
      <c r="E388" s="80"/>
      <c r="F388" s="81"/>
      <c r="G388" s="82" t="str">
        <f t="shared" si="95"/>
        <v xml:space="preserve">Группа от QF </v>
      </c>
      <c r="H388" s="83"/>
      <c r="I388" s="83"/>
      <c r="J388" s="83"/>
      <c r="K388" s="127"/>
      <c r="L388" s="84"/>
      <c r="M388" s="85"/>
      <c r="N388" s="85"/>
      <c r="O388" s="86"/>
      <c r="P388" s="80"/>
      <c r="Q388" s="87"/>
      <c r="R388" s="88" t="str">
        <f t="shared" ref="R388:R451" si="102">IF(AA388=0," ","-")</f>
        <v xml:space="preserve"> </v>
      </c>
      <c r="S388" s="89"/>
      <c r="T388" s="90" t="str">
        <f t="shared" ref="T388:T451" si="103">IF(AA388=0," ","-")</f>
        <v xml:space="preserve"> </v>
      </c>
      <c r="U388" s="90"/>
      <c r="V388" s="90"/>
      <c r="W388" s="90"/>
      <c r="X388" s="90"/>
      <c r="Y388" s="87" t="s">
        <v>74</v>
      </c>
      <c r="Z388" s="76"/>
      <c r="AA388" s="91">
        <f t="shared" si="98"/>
        <v>0</v>
      </c>
      <c r="AB388" s="88" t="str">
        <f t="shared" ref="AB388:AB451" si="104">IF(AA388=0," ","-")</f>
        <v xml:space="preserve"> </v>
      </c>
      <c r="AC388" s="91" t="str">
        <f t="shared" si="99"/>
        <v xml:space="preserve"> </v>
      </c>
      <c r="AD388" s="78"/>
      <c r="AE388" s="78"/>
      <c r="AF388" s="78"/>
      <c r="AH388" s="94" t="str">
        <f t="shared" si="100"/>
        <v>≤60</v>
      </c>
      <c r="AI388" s="94">
        <f t="shared" ca="1" si="101"/>
        <v>26</v>
      </c>
      <c r="AJ388" s="95">
        <f t="shared" si="96"/>
        <v>0</v>
      </c>
      <c r="AK388" s="95">
        <f t="shared" si="97"/>
        <v>0</v>
      </c>
      <c r="AL388" s="96">
        <f t="shared" ref="AL388:AL451" si="105">ROUND(K388*1.13,0)</f>
        <v>0</v>
      </c>
      <c r="AM388" s="96">
        <f t="shared" ref="AM388:AM451" si="106">ROUND(K388*1.45,0)</f>
        <v>0</v>
      </c>
    </row>
    <row r="389" spans="2:39" s="97" customFormat="1" ht="39.6" x14ac:dyDescent="0.3">
      <c r="B389" s="79">
        <f t="shared" si="94"/>
        <v>386</v>
      </c>
      <c r="C389" s="79"/>
      <c r="D389" s="80" t="s">
        <v>94</v>
      </c>
      <c r="E389" s="80"/>
      <c r="F389" s="81"/>
      <c r="G389" s="82" t="str">
        <f t="shared" si="95"/>
        <v xml:space="preserve">Группа от QF </v>
      </c>
      <c r="H389" s="83"/>
      <c r="I389" s="83"/>
      <c r="J389" s="83"/>
      <c r="K389" s="127"/>
      <c r="L389" s="84"/>
      <c r="M389" s="85"/>
      <c r="N389" s="85"/>
      <c r="O389" s="86"/>
      <c r="P389" s="80"/>
      <c r="Q389" s="87"/>
      <c r="R389" s="88" t="str">
        <f t="shared" si="102"/>
        <v xml:space="preserve"> </v>
      </c>
      <c r="S389" s="89"/>
      <c r="T389" s="90" t="str">
        <f t="shared" si="103"/>
        <v xml:space="preserve"> </v>
      </c>
      <c r="U389" s="90"/>
      <c r="V389" s="90"/>
      <c r="W389" s="90"/>
      <c r="X389" s="90"/>
      <c r="Y389" s="87" t="s">
        <v>74</v>
      </c>
      <c r="Z389" s="76"/>
      <c r="AA389" s="91">
        <f t="shared" si="98"/>
        <v>0</v>
      </c>
      <c r="AB389" s="88" t="str">
        <f t="shared" si="104"/>
        <v xml:space="preserve"> </v>
      </c>
      <c r="AC389" s="91" t="str">
        <f t="shared" si="99"/>
        <v xml:space="preserve"> </v>
      </c>
      <c r="AD389" s="78"/>
      <c r="AE389" s="78"/>
      <c r="AF389" s="78"/>
      <c r="AH389" s="94" t="str">
        <f t="shared" si="100"/>
        <v>≤60</v>
      </c>
      <c r="AI389" s="94">
        <f t="shared" ca="1" si="101"/>
        <v>29</v>
      </c>
      <c r="AJ389" s="95">
        <f t="shared" si="96"/>
        <v>0</v>
      </c>
      <c r="AK389" s="95">
        <f t="shared" si="97"/>
        <v>0</v>
      </c>
      <c r="AL389" s="96">
        <f t="shared" si="105"/>
        <v>0</v>
      </c>
      <c r="AM389" s="96">
        <f t="shared" si="106"/>
        <v>0</v>
      </c>
    </row>
    <row r="390" spans="2:39" s="97" customFormat="1" ht="39.6" x14ac:dyDescent="0.3">
      <c r="B390" s="79">
        <f t="shared" ref="B390:B453" si="107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95"/>
        <v xml:space="preserve">Группа от QF </v>
      </c>
      <c r="H390" s="83"/>
      <c r="I390" s="83"/>
      <c r="J390" s="83"/>
      <c r="K390" s="127"/>
      <c r="L390" s="84"/>
      <c r="M390" s="85"/>
      <c r="N390" s="85"/>
      <c r="O390" s="86"/>
      <c r="P390" s="80"/>
      <c r="Q390" s="87"/>
      <c r="R390" s="88" t="str">
        <f t="shared" si="102"/>
        <v xml:space="preserve"> </v>
      </c>
      <c r="S390" s="89"/>
      <c r="T390" s="90" t="str">
        <f t="shared" si="103"/>
        <v xml:space="preserve"> </v>
      </c>
      <c r="U390" s="90"/>
      <c r="V390" s="90"/>
      <c r="W390" s="90"/>
      <c r="X390" s="90"/>
      <c r="Y390" s="87" t="s">
        <v>74</v>
      </c>
      <c r="Z390" s="76"/>
      <c r="AA390" s="91">
        <f t="shared" si="98"/>
        <v>0</v>
      </c>
      <c r="AB390" s="88" t="str">
        <f t="shared" si="104"/>
        <v xml:space="preserve"> </v>
      </c>
      <c r="AC390" s="91" t="str">
        <f t="shared" si="99"/>
        <v xml:space="preserve"> </v>
      </c>
      <c r="AD390" s="78"/>
      <c r="AE390" s="78"/>
      <c r="AF390" s="78"/>
      <c r="AH390" s="94" t="str">
        <f t="shared" si="100"/>
        <v>≤60</v>
      </c>
      <c r="AI390" s="94">
        <f t="shared" ca="1" si="101"/>
        <v>44</v>
      </c>
      <c r="AJ390" s="95">
        <f t="shared" si="96"/>
        <v>0</v>
      </c>
      <c r="AK390" s="95">
        <f t="shared" si="97"/>
        <v>0</v>
      </c>
      <c r="AL390" s="96">
        <f t="shared" si="105"/>
        <v>0</v>
      </c>
      <c r="AM390" s="96">
        <f t="shared" si="106"/>
        <v>0</v>
      </c>
    </row>
    <row r="391" spans="2:39" s="97" customFormat="1" ht="39.6" x14ac:dyDescent="0.3">
      <c r="B391" s="79">
        <f t="shared" si="107"/>
        <v>388</v>
      </c>
      <c r="C391" s="79"/>
      <c r="D391" s="80" t="s">
        <v>94</v>
      </c>
      <c r="E391" s="80"/>
      <c r="F391" s="81"/>
      <c r="G391" s="82" t="str">
        <f t="shared" si="95"/>
        <v xml:space="preserve">Группа от QF </v>
      </c>
      <c r="H391" s="83"/>
      <c r="I391" s="83"/>
      <c r="J391" s="83"/>
      <c r="K391" s="127"/>
      <c r="L391" s="84"/>
      <c r="M391" s="85"/>
      <c r="N391" s="85"/>
      <c r="O391" s="86"/>
      <c r="P391" s="80"/>
      <c r="Q391" s="87"/>
      <c r="R391" s="88" t="str">
        <f t="shared" si="102"/>
        <v xml:space="preserve"> </v>
      </c>
      <c r="S391" s="89"/>
      <c r="T391" s="90" t="str">
        <f t="shared" si="103"/>
        <v xml:space="preserve"> </v>
      </c>
      <c r="U391" s="90"/>
      <c r="V391" s="90"/>
      <c r="W391" s="90"/>
      <c r="X391" s="90"/>
      <c r="Y391" s="87" t="s">
        <v>74</v>
      </c>
      <c r="Z391" s="76"/>
      <c r="AA391" s="91">
        <f t="shared" si="98"/>
        <v>0</v>
      </c>
      <c r="AB391" s="88" t="str">
        <f t="shared" si="104"/>
        <v xml:space="preserve"> </v>
      </c>
      <c r="AC391" s="91" t="str">
        <f t="shared" si="99"/>
        <v xml:space="preserve"> </v>
      </c>
      <c r="AD391" s="78"/>
      <c r="AE391" s="78"/>
      <c r="AF391" s="78"/>
      <c r="AH391" s="94" t="str">
        <f t="shared" si="100"/>
        <v>≤60</v>
      </c>
      <c r="AI391" s="94">
        <f t="shared" ca="1" si="101"/>
        <v>45</v>
      </c>
      <c r="AJ391" s="95">
        <f t="shared" si="96"/>
        <v>0</v>
      </c>
      <c r="AK391" s="95">
        <f t="shared" si="97"/>
        <v>0</v>
      </c>
      <c r="AL391" s="96">
        <f t="shared" si="105"/>
        <v>0</v>
      </c>
      <c r="AM391" s="96">
        <f t="shared" si="106"/>
        <v>0</v>
      </c>
    </row>
    <row r="392" spans="2:39" s="97" customFormat="1" ht="39.6" x14ac:dyDescent="0.3">
      <c r="B392" s="79">
        <f t="shared" si="107"/>
        <v>389</v>
      </c>
      <c r="C392" s="79"/>
      <c r="D392" s="80" t="s">
        <v>94</v>
      </c>
      <c r="E392" s="80"/>
      <c r="F392" s="81"/>
      <c r="G392" s="82" t="str">
        <f t="shared" si="95"/>
        <v xml:space="preserve">Группа от QF </v>
      </c>
      <c r="H392" s="83"/>
      <c r="I392" s="83"/>
      <c r="J392" s="83"/>
      <c r="K392" s="127"/>
      <c r="L392" s="84"/>
      <c r="M392" s="85"/>
      <c r="N392" s="85"/>
      <c r="O392" s="86"/>
      <c r="P392" s="80"/>
      <c r="Q392" s="87"/>
      <c r="R392" s="88" t="str">
        <f t="shared" si="102"/>
        <v xml:space="preserve"> </v>
      </c>
      <c r="S392" s="89"/>
      <c r="T392" s="90" t="str">
        <f t="shared" si="103"/>
        <v xml:space="preserve"> </v>
      </c>
      <c r="U392" s="90"/>
      <c r="V392" s="90"/>
      <c r="W392" s="90"/>
      <c r="X392" s="90"/>
      <c r="Y392" s="87" t="s">
        <v>74</v>
      </c>
      <c r="Z392" s="76"/>
      <c r="AA392" s="91">
        <f t="shared" si="98"/>
        <v>0</v>
      </c>
      <c r="AB392" s="88" t="str">
        <f t="shared" si="104"/>
        <v xml:space="preserve"> </v>
      </c>
      <c r="AC392" s="91" t="str">
        <f t="shared" si="99"/>
        <v xml:space="preserve"> </v>
      </c>
      <c r="AD392" s="78"/>
      <c r="AE392" s="78"/>
      <c r="AF392" s="78"/>
      <c r="AH392" s="94" t="str">
        <f t="shared" si="100"/>
        <v>≤60</v>
      </c>
      <c r="AI392" s="94">
        <f t="shared" ca="1" si="101"/>
        <v>46</v>
      </c>
      <c r="AJ392" s="95">
        <f t="shared" si="96"/>
        <v>0</v>
      </c>
      <c r="AK392" s="95">
        <f t="shared" si="97"/>
        <v>0</v>
      </c>
      <c r="AL392" s="96">
        <f t="shared" si="105"/>
        <v>0</v>
      </c>
      <c r="AM392" s="96">
        <f t="shared" si="106"/>
        <v>0</v>
      </c>
    </row>
    <row r="393" spans="2:39" s="97" customFormat="1" ht="39.6" x14ac:dyDescent="0.3">
      <c r="B393" s="79">
        <f t="shared" si="107"/>
        <v>390</v>
      </c>
      <c r="C393" s="79"/>
      <c r="D393" s="80" t="s">
        <v>94</v>
      </c>
      <c r="E393" s="80"/>
      <c r="F393" s="81"/>
      <c r="G393" s="82" t="str">
        <f t="shared" si="95"/>
        <v xml:space="preserve">Группа от QF </v>
      </c>
      <c r="H393" s="83"/>
      <c r="I393" s="83"/>
      <c r="J393" s="83"/>
      <c r="K393" s="127"/>
      <c r="L393" s="84"/>
      <c r="M393" s="85"/>
      <c r="N393" s="85"/>
      <c r="O393" s="86"/>
      <c r="P393" s="80"/>
      <c r="Q393" s="87"/>
      <c r="R393" s="88" t="str">
        <f t="shared" si="102"/>
        <v xml:space="preserve"> </v>
      </c>
      <c r="S393" s="89"/>
      <c r="T393" s="90" t="str">
        <f t="shared" si="103"/>
        <v xml:space="preserve"> </v>
      </c>
      <c r="U393" s="90"/>
      <c r="V393" s="90"/>
      <c r="W393" s="90"/>
      <c r="X393" s="90"/>
      <c r="Y393" s="87" t="s">
        <v>74</v>
      </c>
      <c r="Z393" s="76"/>
      <c r="AA393" s="91">
        <f t="shared" si="98"/>
        <v>0</v>
      </c>
      <c r="AB393" s="88" t="str">
        <f t="shared" si="104"/>
        <v xml:space="preserve"> </v>
      </c>
      <c r="AC393" s="91" t="str">
        <f t="shared" si="99"/>
        <v xml:space="preserve"> </v>
      </c>
      <c r="AD393" s="78"/>
      <c r="AE393" s="78"/>
      <c r="AF393" s="78"/>
      <c r="AH393" s="94" t="str">
        <f t="shared" si="100"/>
        <v>≤60</v>
      </c>
      <c r="AI393" s="94">
        <f t="shared" ca="1" si="101"/>
        <v>38</v>
      </c>
      <c r="AJ393" s="95">
        <f t="shared" si="96"/>
        <v>0</v>
      </c>
      <c r="AK393" s="95">
        <f t="shared" si="97"/>
        <v>0</v>
      </c>
      <c r="AL393" s="96">
        <f t="shared" si="105"/>
        <v>0</v>
      </c>
      <c r="AM393" s="96">
        <f t="shared" si="106"/>
        <v>0</v>
      </c>
    </row>
    <row r="394" spans="2:39" s="97" customFormat="1" ht="39.6" x14ac:dyDescent="0.3">
      <c r="B394" s="79">
        <f t="shared" si="107"/>
        <v>391</v>
      </c>
      <c r="C394" s="79"/>
      <c r="D394" s="80" t="s">
        <v>94</v>
      </c>
      <c r="E394" s="80"/>
      <c r="F394" s="81"/>
      <c r="G394" s="82" t="str">
        <f t="shared" si="95"/>
        <v xml:space="preserve">Группа от QF </v>
      </c>
      <c r="H394" s="83"/>
      <c r="I394" s="83"/>
      <c r="J394" s="83"/>
      <c r="K394" s="127"/>
      <c r="L394" s="84"/>
      <c r="M394" s="85"/>
      <c r="N394" s="85"/>
      <c r="O394" s="86"/>
      <c r="P394" s="80"/>
      <c r="Q394" s="87"/>
      <c r="R394" s="88" t="str">
        <f t="shared" si="102"/>
        <v xml:space="preserve"> </v>
      </c>
      <c r="S394" s="89"/>
      <c r="T394" s="90" t="str">
        <f t="shared" si="103"/>
        <v xml:space="preserve"> </v>
      </c>
      <c r="U394" s="90"/>
      <c r="V394" s="90"/>
      <c r="W394" s="90"/>
      <c r="X394" s="90"/>
      <c r="Y394" s="87" t="s">
        <v>74</v>
      </c>
      <c r="Z394" s="76"/>
      <c r="AA394" s="91">
        <f t="shared" si="98"/>
        <v>0</v>
      </c>
      <c r="AB394" s="88" t="str">
        <f t="shared" si="104"/>
        <v xml:space="preserve"> </v>
      </c>
      <c r="AC394" s="91" t="str">
        <f t="shared" si="99"/>
        <v xml:space="preserve"> </v>
      </c>
      <c r="AD394" s="78"/>
      <c r="AE394" s="78"/>
      <c r="AF394" s="78"/>
      <c r="AH394" s="94" t="str">
        <f t="shared" si="100"/>
        <v>≤60</v>
      </c>
      <c r="AI394" s="94">
        <f t="shared" ca="1" si="101"/>
        <v>43</v>
      </c>
      <c r="AJ394" s="95">
        <f t="shared" si="96"/>
        <v>0</v>
      </c>
      <c r="AK394" s="95">
        <f t="shared" si="97"/>
        <v>0</v>
      </c>
      <c r="AL394" s="96">
        <f t="shared" si="105"/>
        <v>0</v>
      </c>
      <c r="AM394" s="96">
        <f t="shared" si="106"/>
        <v>0</v>
      </c>
    </row>
    <row r="395" spans="2:39" s="97" customFormat="1" ht="39.6" x14ac:dyDescent="0.3">
      <c r="B395" s="79">
        <f t="shared" si="107"/>
        <v>392</v>
      </c>
      <c r="C395" s="79"/>
      <c r="D395" s="80" t="s">
        <v>94</v>
      </c>
      <c r="E395" s="80"/>
      <c r="F395" s="81"/>
      <c r="G395" s="82" t="str">
        <f t="shared" si="95"/>
        <v xml:space="preserve">Группа от QF </v>
      </c>
      <c r="H395" s="83"/>
      <c r="I395" s="83"/>
      <c r="J395" s="83"/>
      <c r="K395" s="127"/>
      <c r="L395" s="84"/>
      <c r="M395" s="85"/>
      <c r="N395" s="85"/>
      <c r="O395" s="86"/>
      <c r="P395" s="80"/>
      <c r="Q395" s="87"/>
      <c r="R395" s="88" t="str">
        <f t="shared" si="102"/>
        <v xml:space="preserve"> </v>
      </c>
      <c r="S395" s="89"/>
      <c r="T395" s="90" t="str">
        <f t="shared" si="103"/>
        <v xml:space="preserve"> </v>
      </c>
      <c r="U395" s="90"/>
      <c r="V395" s="90"/>
      <c r="W395" s="90"/>
      <c r="X395" s="90"/>
      <c r="Y395" s="87" t="s">
        <v>74</v>
      </c>
      <c r="Z395" s="76"/>
      <c r="AA395" s="91">
        <f t="shared" si="98"/>
        <v>0</v>
      </c>
      <c r="AB395" s="88" t="str">
        <f t="shared" si="104"/>
        <v xml:space="preserve"> </v>
      </c>
      <c r="AC395" s="91" t="str">
        <f t="shared" si="99"/>
        <v xml:space="preserve"> </v>
      </c>
      <c r="AD395" s="78"/>
      <c r="AE395" s="78"/>
      <c r="AF395" s="78"/>
      <c r="AH395" s="94" t="str">
        <f t="shared" si="100"/>
        <v>≤60</v>
      </c>
      <c r="AI395" s="94">
        <f t="shared" ca="1" si="101"/>
        <v>47</v>
      </c>
      <c r="AJ395" s="95">
        <f t="shared" si="96"/>
        <v>0</v>
      </c>
      <c r="AK395" s="95">
        <f t="shared" si="97"/>
        <v>0</v>
      </c>
      <c r="AL395" s="96">
        <f t="shared" si="105"/>
        <v>0</v>
      </c>
      <c r="AM395" s="96">
        <f t="shared" si="106"/>
        <v>0</v>
      </c>
    </row>
    <row r="396" spans="2:39" s="97" customFormat="1" ht="39.6" x14ac:dyDescent="0.3">
      <c r="B396" s="79">
        <f t="shared" si="107"/>
        <v>393</v>
      </c>
      <c r="C396" s="79"/>
      <c r="D396" s="80" t="s">
        <v>94</v>
      </c>
      <c r="E396" s="80"/>
      <c r="F396" s="81"/>
      <c r="G396" s="82" t="str">
        <f t="shared" si="95"/>
        <v xml:space="preserve">Группа от QF </v>
      </c>
      <c r="H396" s="83"/>
      <c r="I396" s="83"/>
      <c r="J396" s="83"/>
      <c r="K396" s="127"/>
      <c r="L396" s="84"/>
      <c r="M396" s="85"/>
      <c r="N396" s="85"/>
      <c r="O396" s="86"/>
      <c r="P396" s="80"/>
      <c r="Q396" s="87"/>
      <c r="R396" s="88" t="str">
        <f t="shared" si="102"/>
        <v xml:space="preserve"> </v>
      </c>
      <c r="S396" s="89"/>
      <c r="T396" s="90" t="str">
        <f t="shared" si="103"/>
        <v xml:space="preserve"> </v>
      </c>
      <c r="U396" s="90"/>
      <c r="V396" s="90"/>
      <c r="W396" s="90"/>
      <c r="X396" s="90"/>
      <c r="Y396" s="87" t="s">
        <v>74</v>
      </c>
      <c r="Z396" s="76"/>
      <c r="AA396" s="91">
        <f t="shared" si="98"/>
        <v>0</v>
      </c>
      <c r="AB396" s="88" t="str">
        <f t="shared" si="104"/>
        <v xml:space="preserve"> </v>
      </c>
      <c r="AC396" s="91" t="str">
        <f t="shared" si="99"/>
        <v xml:space="preserve"> </v>
      </c>
      <c r="AD396" s="78"/>
      <c r="AE396" s="78"/>
      <c r="AF396" s="78"/>
      <c r="AH396" s="94" t="str">
        <f t="shared" si="100"/>
        <v>≤60</v>
      </c>
      <c r="AI396" s="94">
        <f t="shared" ca="1" si="101"/>
        <v>24</v>
      </c>
      <c r="AJ396" s="95">
        <f t="shared" si="96"/>
        <v>0</v>
      </c>
      <c r="AK396" s="95">
        <f t="shared" si="97"/>
        <v>0</v>
      </c>
      <c r="AL396" s="96">
        <f t="shared" si="105"/>
        <v>0</v>
      </c>
      <c r="AM396" s="96">
        <f t="shared" si="106"/>
        <v>0</v>
      </c>
    </row>
    <row r="397" spans="2:39" s="97" customFormat="1" ht="39.6" x14ac:dyDescent="0.3">
      <c r="B397" s="79">
        <f t="shared" si="107"/>
        <v>394</v>
      </c>
      <c r="C397" s="79"/>
      <c r="D397" s="80" t="s">
        <v>94</v>
      </c>
      <c r="E397" s="80"/>
      <c r="F397" s="81"/>
      <c r="G397" s="82" t="str">
        <f t="shared" ref="G397:G460" si="108">CONCATENATE(D397," ",F397,E397)</f>
        <v xml:space="preserve">Группа от QF </v>
      </c>
      <c r="H397" s="83"/>
      <c r="I397" s="83"/>
      <c r="J397" s="83"/>
      <c r="K397" s="127"/>
      <c r="L397" s="84"/>
      <c r="M397" s="85"/>
      <c r="N397" s="85"/>
      <c r="O397" s="86"/>
      <c r="P397" s="80"/>
      <c r="Q397" s="87"/>
      <c r="R397" s="88" t="str">
        <f t="shared" si="102"/>
        <v xml:space="preserve"> </v>
      </c>
      <c r="S397" s="89"/>
      <c r="T397" s="90" t="str">
        <f t="shared" si="103"/>
        <v xml:space="preserve"> </v>
      </c>
      <c r="U397" s="90"/>
      <c r="V397" s="90"/>
      <c r="W397" s="90"/>
      <c r="X397" s="90"/>
      <c r="Y397" s="87" t="s">
        <v>74</v>
      </c>
      <c r="Z397" s="76"/>
      <c r="AA397" s="91">
        <f t="shared" si="98"/>
        <v>0</v>
      </c>
      <c r="AB397" s="88" t="str">
        <f t="shared" si="104"/>
        <v xml:space="preserve"> </v>
      </c>
      <c r="AC397" s="91" t="str">
        <f t="shared" si="99"/>
        <v xml:space="preserve"> </v>
      </c>
      <c r="AD397" s="78"/>
      <c r="AE397" s="78"/>
      <c r="AF397" s="78"/>
      <c r="AH397" s="94" t="str">
        <f t="shared" si="100"/>
        <v>≤60</v>
      </c>
      <c r="AI397" s="94">
        <f t="shared" ca="1" si="101"/>
        <v>32</v>
      </c>
      <c r="AJ397" s="95">
        <f t="shared" si="96"/>
        <v>0</v>
      </c>
      <c r="AK397" s="95">
        <f t="shared" si="97"/>
        <v>0</v>
      </c>
      <c r="AL397" s="96">
        <f t="shared" si="105"/>
        <v>0</v>
      </c>
      <c r="AM397" s="96">
        <f t="shared" si="106"/>
        <v>0</v>
      </c>
    </row>
    <row r="398" spans="2:39" s="97" customFormat="1" ht="39.6" x14ac:dyDescent="0.3">
      <c r="B398" s="79">
        <f t="shared" si="107"/>
        <v>395</v>
      </c>
      <c r="C398" s="79"/>
      <c r="D398" s="80" t="s">
        <v>94</v>
      </c>
      <c r="E398" s="80"/>
      <c r="F398" s="81"/>
      <c r="G398" s="82" t="str">
        <f t="shared" si="108"/>
        <v xml:space="preserve">Группа от QF </v>
      </c>
      <c r="H398" s="83"/>
      <c r="I398" s="83"/>
      <c r="J398" s="83"/>
      <c r="K398" s="127"/>
      <c r="L398" s="84"/>
      <c r="M398" s="85"/>
      <c r="N398" s="85"/>
      <c r="O398" s="86"/>
      <c r="P398" s="80"/>
      <c r="Q398" s="87"/>
      <c r="R398" s="88" t="str">
        <f t="shared" si="102"/>
        <v xml:space="preserve"> </v>
      </c>
      <c r="S398" s="89"/>
      <c r="T398" s="90" t="str">
        <f t="shared" si="103"/>
        <v xml:space="preserve"> </v>
      </c>
      <c r="U398" s="90"/>
      <c r="V398" s="90"/>
      <c r="W398" s="90"/>
      <c r="X398" s="90"/>
      <c r="Y398" s="87" t="s">
        <v>74</v>
      </c>
      <c r="Z398" s="76"/>
      <c r="AA398" s="91">
        <f t="shared" si="98"/>
        <v>0</v>
      </c>
      <c r="AB398" s="88" t="str">
        <f t="shared" si="104"/>
        <v xml:space="preserve"> </v>
      </c>
      <c r="AC398" s="91" t="str">
        <f t="shared" si="99"/>
        <v xml:space="preserve"> </v>
      </c>
      <c r="AD398" s="78"/>
      <c r="AE398" s="78"/>
      <c r="AF398" s="78"/>
      <c r="AH398" s="94" t="str">
        <f t="shared" si="100"/>
        <v>≤60</v>
      </c>
      <c r="AI398" s="94">
        <f t="shared" ca="1" si="101"/>
        <v>32</v>
      </c>
      <c r="AJ398" s="95">
        <f t="shared" ref="AJ398:AJ461" si="109">IF(S398=$AD$1,K398*3,IF(S398=$AE$1,K398*5,IF(S398=$AF$1,K398*8,IF(S398=$AG$1,K398*12,0))))</f>
        <v>0</v>
      </c>
      <c r="AK398" s="95">
        <f t="shared" ref="AK398:AK461" si="110">IF(S398=$AD$1,K398*5,IF(S398=$AE$1,K398*10,IF(S398=$AF$1,K398*10,IF(S398=$AG$1,K398*0,0))))</f>
        <v>0</v>
      </c>
      <c r="AL398" s="96">
        <f t="shared" si="105"/>
        <v>0</v>
      </c>
      <c r="AM398" s="96">
        <f t="shared" si="106"/>
        <v>0</v>
      </c>
    </row>
    <row r="399" spans="2:39" s="97" customFormat="1" ht="39.6" x14ac:dyDescent="0.3">
      <c r="B399" s="79">
        <f t="shared" si="107"/>
        <v>396</v>
      </c>
      <c r="C399" s="79"/>
      <c r="D399" s="80" t="s">
        <v>94</v>
      </c>
      <c r="E399" s="80"/>
      <c r="F399" s="81"/>
      <c r="G399" s="82" t="str">
        <f t="shared" si="108"/>
        <v xml:space="preserve">Группа от QF </v>
      </c>
      <c r="H399" s="83"/>
      <c r="I399" s="83"/>
      <c r="J399" s="83"/>
      <c r="K399" s="127"/>
      <c r="L399" s="84"/>
      <c r="M399" s="85"/>
      <c r="N399" s="85"/>
      <c r="O399" s="86"/>
      <c r="P399" s="80"/>
      <c r="Q399" s="87"/>
      <c r="R399" s="88" t="str">
        <f t="shared" si="102"/>
        <v xml:space="preserve"> </v>
      </c>
      <c r="S399" s="89"/>
      <c r="T399" s="90" t="str">
        <f t="shared" si="103"/>
        <v xml:space="preserve"> </v>
      </c>
      <c r="U399" s="90"/>
      <c r="V399" s="90"/>
      <c r="W399" s="90"/>
      <c r="X399" s="90"/>
      <c r="Y399" s="87" t="s">
        <v>74</v>
      </c>
      <c r="Z399" s="76"/>
      <c r="AA399" s="91">
        <f t="shared" si="98"/>
        <v>0</v>
      </c>
      <c r="AB399" s="88" t="str">
        <f t="shared" si="104"/>
        <v xml:space="preserve"> </v>
      </c>
      <c r="AC399" s="91" t="str">
        <f t="shared" si="99"/>
        <v xml:space="preserve"> </v>
      </c>
      <c r="AD399" s="78"/>
      <c r="AE399" s="78"/>
      <c r="AF399" s="78"/>
      <c r="AH399" s="94" t="str">
        <f t="shared" si="100"/>
        <v>≤60</v>
      </c>
      <c r="AI399" s="94">
        <f t="shared" ca="1" si="101"/>
        <v>21</v>
      </c>
      <c r="AJ399" s="95">
        <f t="shared" si="109"/>
        <v>0</v>
      </c>
      <c r="AK399" s="95">
        <f t="shared" si="110"/>
        <v>0</v>
      </c>
      <c r="AL399" s="96">
        <f t="shared" si="105"/>
        <v>0</v>
      </c>
      <c r="AM399" s="96">
        <f t="shared" si="106"/>
        <v>0</v>
      </c>
    </row>
    <row r="400" spans="2:39" s="97" customFormat="1" ht="39.6" x14ac:dyDescent="0.3">
      <c r="B400" s="79">
        <f t="shared" si="107"/>
        <v>397</v>
      </c>
      <c r="C400" s="79"/>
      <c r="D400" s="80" t="s">
        <v>94</v>
      </c>
      <c r="E400" s="80"/>
      <c r="F400" s="81"/>
      <c r="G400" s="82" t="str">
        <f t="shared" si="108"/>
        <v xml:space="preserve">Группа от QF </v>
      </c>
      <c r="H400" s="83"/>
      <c r="I400" s="83"/>
      <c r="J400" s="83"/>
      <c r="K400" s="127"/>
      <c r="L400" s="84"/>
      <c r="M400" s="85"/>
      <c r="N400" s="85"/>
      <c r="O400" s="86"/>
      <c r="P400" s="80"/>
      <c r="Q400" s="87"/>
      <c r="R400" s="88" t="str">
        <f t="shared" si="102"/>
        <v xml:space="preserve"> </v>
      </c>
      <c r="S400" s="89"/>
      <c r="T400" s="90" t="str">
        <f t="shared" si="103"/>
        <v xml:space="preserve"> </v>
      </c>
      <c r="U400" s="90"/>
      <c r="V400" s="90"/>
      <c r="W400" s="90"/>
      <c r="X400" s="90"/>
      <c r="Y400" s="87" t="s">
        <v>74</v>
      </c>
      <c r="Z400" s="76"/>
      <c r="AA400" s="91">
        <f t="shared" si="98"/>
        <v>0</v>
      </c>
      <c r="AB400" s="88" t="str">
        <f t="shared" si="104"/>
        <v xml:space="preserve"> </v>
      </c>
      <c r="AC400" s="91" t="str">
        <f t="shared" si="99"/>
        <v xml:space="preserve"> </v>
      </c>
      <c r="AD400" s="78"/>
      <c r="AE400" s="78"/>
      <c r="AF400" s="78"/>
      <c r="AH400" s="94" t="str">
        <f t="shared" si="100"/>
        <v>≤60</v>
      </c>
      <c r="AI400" s="94">
        <f t="shared" ca="1" si="101"/>
        <v>48</v>
      </c>
      <c r="AJ400" s="95">
        <f t="shared" si="109"/>
        <v>0</v>
      </c>
      <c r="AK400" s="95">
        <f t="shared" si="110"/>
        <v>0</v>
      </c>
      <c r="AL400" s="96">
        <f t="shared" si="105"/>
        <v>0</v>
      </c>
      <c r="AM400" s="96">
        <f t="shared" si="106"/>
        <v>0</v>
      </c>
    </row>
    <row r="401" spans="2:39" s="97" customFormat="1" ht="39.6" x14ac:dyDescent="0.3">
      <c r="B401" s="79">
        <f t="shared" si="107"/>
        <v>398</v>
      </c>
      <c r="C401" s="79"/>
      <c r="D401" s="80" t="s">
        <v>94</v>
      </c>
      <c r="E401" s="80"/>
      <c r="F401" s="81"/>
      <c r="G401" s="82" t="str">
        <f t="shared" si="108"/>
        <v xml:space="preserve">Группа от QF </v>
      </c>
      <c r="H401" s="83"/>
      <c r="I401" s="83"/>
      <c r="J401" s="83"/>
      <c r="K401" s="127"/>
      <c r="L401" s="84"/>
      <c r="M401" s="85"/>
      <c r="N401" s="85"/>
      <c r="O401" s="86"/>
      <c r="P401" s="80"/>
      <c r="Q401" s="87"/>
      <c r="R401" s="88" t="str">
        <f t="shared" si="102"/>
        <v xml:space="preserve"> </v>
      </c>
      <c r="S401" s="89"/>
      <c r="T401" s="90" t="str">
        <f t="shared" si="103"/>
        <v xml:space="preserve"> </v>
      </c>
      <c r="U401" s="90"/>
      <c r="V401" s="90"/>
      <c r="W401" s="90"/>
      <c r="X401" s="90"/>
      <c r="Y401" s="87" t="s">
        <v>74</v>
      </c>
      <c r="Z401" s="76"/>
      <c r="AA401" s="91">
        <f t="shared" si="98"/>
        <v>0</v>
      </c>
      <c r="AB401" s="88" t="str">
        <f t="shared" si="104"/>
        <v xml:space="preserve"> </v>
      </c>
      <c r="AC401" s="91" t="str">
        <f t="shared" si="99"/>
        <v xml:space="preserve"> </v>
      </c>
      <c r="AD401" s="78"/>
      <c r="AE401" s="78"/>
      <c r="AF401" s="78"/>
      <c r="AH401" s="94" t="str">
        <f t="shared" si="100"/>
        <v>≤60</v>
      </c>
      <c r="AI401" s="94">
        <f t="shared" ca="1" si="101"/>
        <v>30</v>
      </c>
      <c r="AJ401" s="95">
        <f t="shared" si="109"/>
        <v>0</v>
      </c>
      <c r="AK401" s="95">
        <f t="shared" si="110"/>
        <v>0</v>
      </c>
      <c r="AL401" s="96">
        <f t="shared" si="105"/>
        <v>0</v>
      </c>
      <c r="AM401" s="96">
        <f t="shared" si="106"/>
        <v>0</v>
      </c>
    </row>
    <row r="402" spans="2:39" s="97" customFormat="1" ht="39.6" x14ac:dyDescent="0.3">
      <c r="B402" s="79">
        <f t="shared" si="107"/>
        <v>399</v>
      </c>
      <c r="C402" s="79"/>
      <c r="D402" s="80" t="s">
        <v>94</v>
      </c>
      <c r="E402" s="80"/>
      <c r="F402" s="81"/>
      <c r="G402" s="82" t="str">
        <f t="shared" si="108"/>
        <v xml:space="preserve">Группа от QF </v>
      </c>
      <c r="H402" s="83"/>
      <c r="I402" s="83"/>
      <c r="J402" s="83"/>
      <c r="K402" s="127"/>
      <c r="L402" s="84"/>
      <c r="M402" s="85"/>
      <c r="N402" s="85"/>
      <c r="O402" s="86"/>
      <c r="P402" s="80"/>
      <c r="Q402" s="87"/>
      <c r="R402" s="88" t="str">
        <f t="shared" si="102"/>
        <v xml:space="preserve"> </v>
      </c>
      <c r="S402" s="89"/>
      <c r="T402" s="90" t="str">
        <f t="shared" si="103"/>
        <v xml:space="preserve"> </v>
      </c>
      <c r="U402" s="90"/>
      <c r="V402" s="90"/>
      <c r="W402" s="90"/>
      <c r="X402" s="90"/>
      <c r="Y402" s="87" t="s">
        <v>74</v>
      </c>
      <c r="Z402" s="76"/>
      <c r="AA402" s="91">
        <f t="shared" si="98"/>
        <v>0</v>
      </c>
      <c r="AB402" s="88" t="str">
        <f t="shared" si="104"/>
        <v xml:space="preserve"> </v>
      </c>
      <c r="AC402" s="91" t="str">
        <f t="shared" si="99"/>
        <v xml:space="preserve"> </v>
      </c>
      <c r="AD402" s="78"/>
      <c r="AE402" s="78"/>
      <c r="AF402" s="78"/>
      <c r="AH402" s="94" t="str">
        <f t="shared" si="100"/>
        <v>≤60</v>
      </c>
      <c r="AI402" s="94">
        <f t="shared" ca="1" si="101"/>
        <v>32</v>
      </c>
      <c r="AJ402" s="95">
        <f t="shared" si="109"/>
        <v>0</v>
      </c>
      <c r="AK402" s="95">
        <f t="shared" si="110"/>
        <v>0</v>
      </c>
      <c r="AL402" s="96">
        <f t="shared" si="105"/>
        <v>0</v>
      </c>
      <c r="AM402" s="96">
        <f t="shared" si="106"/>
        <v>0</v>
      </c>
    </row>
    <row r="403" spans="2:39" s="97" customFormat="1" ht="39.6" x14ac:dyDescent="0.3">
      <c r="B403" s="79">
        <f t="shared" si="107"/>
        <v>400</v>
      </c>
      <c r="C403" s="79"/>
      <c r="D403" s="80" t="s">
        <v>94</v>
      </c>
      <c r="E403" s="80"/>
      <c r="F403" s="81"/>
      <c r="G403" s="82" t="str">
        <f t="shared" si="108"/>
        <v xml:space="preserve">Группа от QF </v>
      </c>
      <c r="H403" s="83"/>
      <c r="I403" s="83"/>
      <c r="J403" s="83"/>
      <c r="K403" s="127"/>
      <c r="L403" s="84"/>
      <c r="M403" s="85"/>
      <c r="N403" s="85"/>
      <c r="O403" s="86"/>
      <c r="P403" s="80"/>
      <c r="Q403" s="87"/>
      <c r="R403" s="88" t="str">
        <f t="shared" si="102"/>
        <v xml:space="preserve"> </v>
      </c>
      <c r="S403" s="89"/>
      <c r="T403" s="90" t="str">
        <f t="shared" si="103"/>
        <v xml:space="preserve"> </v>
      </c>
      <c r="U403" s="90"/>
      <c r="V403" s="90"/>
      <c r="W403" s="90"/>
      <c r="X403" s="90"/>
      <c r="Y403" s="87" t="s">
        <v>74</v>
      </c>
      <c r="Z403" s="76"/>
      <c r="AA403" s="91">
        <f t="shared" si="98"/>
        <v>0</v>
      </c>
      <c r="AB403" s="88" t="str">
        <f t="shared" si="104"/>
        <v xml:space="preserve"> </v>
      </c>
      <c r="AC403" s="91" t="str">
        <f t="shared" si="99"/>
        <v xml:space="preserve"> </v>
      </c>
      <c r="AD403" s="78"/>
      <c r="AE403" s="78"/>
      <c r="AF403" s="78"/>
      <c r="AH403" s="94" t="str">
        <f t="shared" si="100"/>
        <v>≤60</v>
      </c>
      <c r="AI403" s="94">
        <f t="shared" ca="1" si="101"/>
        <v>47</v>
      </c>
      <c r="AJ403" s="95">
        <f t="shared" si="109"/>
        <v>0</v>
      </c>
      <c r="AK403" s="95">
        <f t="shared" si="110"/>
        <v>0</v>
      </c>
      <c r="AL403" s="96">
        <f t="shared" si="105"/>
        <v>0</v>
      </c>
      <c r="AM403" s="96">
        <f t="shared" si="106"/>
        <v>0</v>
      </c>
    </row>
    <row r="404" spans="2:39" s="97" customFormat="1" ht="39.6" x14ac:dyDescent="0.3">
      <c r="B404" s="79">
        <f t="shared" si="107"/>
        <v>401</v>
      </c>
      <c r="C404" s="79"/>
      <c r="D404" s="80" t="s">
        <v>94</v>
      </c>
      <c r="E404" s="80"/>
      <c r="F404" s="81"/>
      <c r="G404" s="82" t="str">
        <f t="shared" si="108"/>
        <v xml:space="preserve">Группа от QF </v>
      </c>
      <c r="H404" s="83"/>
      <c r="I404" s="83"/>
      <c r="J404" s="83"/>
      <c r="K404" s="127"/>
      <c r="L404" s="84"/>
      <c r="M404" s="85"/>
      <c r="N404" s="85"/>
      <c r="O404" s="86"/>
      <c r="P404" s="80"/>
      <c r="Q404" s="87"/>
      <c r="R404" s="88" t="str">
        <f t="shared" si="102"/>
        <v xml:space="preserve"> </v>
      </c>
      <c r="S404" s="89"/>
      <c r="T404" s="90" t="str">
        <f t="shared" si="103"/>
        <v xml:space="preserve"> </v>
      </c>
      <c r="U404" s="90"/>
      <c r="V404" s="90"/>
      <c r="W404" s="90"/>
      <c r="X404" s="90"/>
      <c r="Y404" s="87" t="s">
        <v>74</v>
      </c>
      <c r="Z404" s="76"/>
      <c r="AA404" s="91">
        <f t="shared" si="98"/>
        <v>0</v>
      </c>
      <c r="AB404" s="88" t="str">
        <f t="shared" si="104"/>
        <v xml:space="preserve"> </v>
      </c>
      <c r="AC404" s="91" t="str">
        <f t="shared" si="99"/>
        <v xml:space="preserve"> </v>
      </c>
      <c r="AD404" s="78"/>
      <c r="AE404" s="78"/>
      <c r="AF404" s="78"/>
      <c r="AH404" s="94" t="str">
        <f t="shared" si="100"/>
        <v>≤60</v>
      </c>
      <c r="AI404" s="94">
        <f t="shared" ca="1" si="101"/>
        <v>22</v>
      </c>
      <c r="AJ404" s="95">
        <f t="shared" si="109"/>
        <v>0</v>
      </c>
      <c r="AK404" s="95">
        <f t="shared" si="110"/>
        <v>0</v>
      </c>
      <c r="AL404" s="96">
        <f t="shared" si="105"/>
        <v>0</v>
      </c>
      <c r="AM404" s="96">
        <f t="shared" si="106"/>
        <v>0</v>
      </c>
    </row>
    <row r="405" spans="2:39" s="97" customFormat="1" ht="39.6" x14ac:dyDescent="0.3">
      <c r="B405" s="79">
        <f t="shared" si="107"/>
        <v>402</v>
      </c>
      <c r="C405" s="79"/>
      <c r="D405" s="80" t="s">
        <v>94</v>
      </c>
      <c r="E405" s="80"/>
      <c r="F405" s="81"/>
      <c r="G405" s="82" t="str">
        <f t="shared" si="108"/>
        <v xml:space="preserve">Группа от QF </v>
      </c>
      <c r="H405" s="83"/>
      <c r="I405" s="83"/>
      <c r="J405" s="83"/>
      <c r="K405" s="127"/>
      <c r="L405" s="84"/>
      <c r="M405" s="85"/>
      <c r="N405" s="85"/>
      <c r="O405" s="86"/>
      <c r="P405" s="80"/>
      <c r="Q405" s="87"/>
      <c r="R405" s="88" t="str">
        <f t="shared" si="102"/>
        <v xml:space="preserve"> </v>
      </c>
      <c r="S405" s="89"/>
      <c r="T405" s="90" t="str">
        <f t="shared" si="103"/>
        <v xml:space="preserve"> </v>
      </c>
      <c r="U405" s="90"/>
      <c r="V405" s="90"/>
      <c r="W405" s="90"/>
      <c r="X405" s="90"/>
      <c r="Y405" s="87" t="s">
        <v>74</v>
      </c>
      <c r="Z405" s="76"/>
      <c r="AA405" s="91">
        <f t="shared" si="98"/>
        <v>0</v>
      </c>
      <c r="AB405" s="88" t="str">
        <f t="shared" si="104"/>
        <v xml:space="preserve"> </v>
      </c>
      <c r="AC405" s="91" t="str">
        <f t="shared" si="99"/>
        <v xml:space="preserve"> </v>
      </c>
      <c r="AD405" s="78"/>
      <c r="AE405" s="78"/>
      <c r="AF405" s="78"/>
      <c r="AH405" s="94" t="str">
        <f t="shared" si="100"/>
        <v>≤60</v>
      </c>
      <c r="AI405" s="94">
        <f t="shared" ca="1" si="101"/>
        <v>37</v>
      </c>
      <c r="AJ405" s="95">
        <f t="shared" si="109"/>
        <v>0</v>
      </c>
      <c r="AK405" s="95">
        <f t="shared" si="110"/>
        <v>0</v>
      </c>
      <c r="AL405" s="96">
        <f t="shared" si="105"/>
        <v>0</v>
      </c>
      <c r="AM405" s="96">
        <f t="shared" si="106"/>
        <v>0</v>
      </c>
    </row>
    <row r="406" spans="2:39" s="97" customFormat="1" ht="39.6" x14ac:dyDescent="0.3">
      <c r="B406" s="79">
        <f t="shared" si="107"/>
        <v>403</v>
      </c>
      <c r="C406" s="79"/>
      <c r="D406" s="80" t="s">
        <v>94</v>
      </c>
      <c r="E406" s="80"/>
      <c r="F406" s="81"/>
      <c r="G406" s="82" t="str">
        <f t="shared" si="108"/>
        <v xml:space="preserve">Группа от QF </v>
      </c>
      <c r="H406" s="83"/>
      <c r="I406" s="83"/>
      <c r="J406" s="83"/>
      <c r="K406" s="127"/>
      <c r="L406" s="84"/>
      <c r="M406" s="85"/>
      <c r="N406" s="85"/>
      <c r="O406" s="86"/>
      <c r="P406" s="80"/>
      <c r="Q406" s="87"/>
      <c r="R406" s="88" t="str">
        <f t="shared" si="102"/>
        <v xml:space="preserve"> </v>
      </c>
      <c r="S406" s="89"/>
      <c r="T406" s="90" t="str">
        <f t="shared" si="103"/>
        <v xml:space="preserve"> </v>
      </c>
      <c r="U406" s="90"/>
      <c r="V406" s="90"/>
      <c r="W406" s="90"/>
      <c r="X406" s="90"/>
      <c r="Y406" s="87" t="s">
        <v>74</v>
      </c>
      <c r="Z406" s="76"/>
      <c r="AA406" s="91">
        <f t="shared" si="98"/>
        <v>0</v>
      </c>
      <c r="AB406" s="88" t="str">
        <f t="shared" si="104"/>
        <v xml:space="preserve"> </v>
      </c>
      <c r="AC406" s="91" t="str">
        <f t="shared" si="99"/>
        <v xml:space="preserve"> </v>
      </c>
      <c r="AD406" s="78"/>
      <c r="AE406" s="78"/>
      <c r="AF406" s="78"/>
      <c r="AH406" s="94" t="str">
        <f t="shared" si="100"/>
        <v>≤60</v>
      </c>
      <c r="AI406" s="94">
        <f t="shared" ca="1" si="101"/>
        <v>36</v>
      </c>
      <c r="AJ406" s="95">
        <f t="shared" si="109"/>
        <v>0</v>
      </c>
      <c r="AK406" s="95">
        <f t="shared" si="110"/>
        <v>0</v>
      </c>
      <c r="AL406" s="96">
        <f t="shared" si="105"/>
        <v>0</v>
      </c>
      <c r="AM406" s="96">
        <f t="shared" si="106"/>
        <v>0</v>
      </c>
    </row>
    <row r="407" spans="2:39" s="97" customFormat="1" ht="39.6" x14ac:dyDescent="0.3">
      <c r="B407" s="79">
        <f t="shared" si="107"/>
        <v>404</v>
      </c>
      <c r="C407" s="79"/>
      <c r="D407" s="80" t="s">
        <v>94</v>
      </c>
      <c r="E407" s="80"/>
      <c r="F407" s="81"/>
      <c r="G407" s="82" t="str">
        <f t="shared" si="108"/>
        <v xml:space="preserve">Группа от QF </v>
      </c>
      <c r="H407" s="83"/>
      <c r="I407" s="83"/>
      <c r="J407" s="83"/>
      <c r="K407" s="127"/>
      <c r="L407" s="84"/>
      <c r="M407" s="85"/>
      <c r="N407" s="85"/>
      <c r="O407" s="86"/>
      <c r="P407" s="80"/>
      <c r="Q407" s="87"/>
      <c r="R407" s="88" t="str">
        <f t="shared" si="102"/>
        <v xml:space="preserve"> </v>
      </c>
      <c r="S407" s="89"/>
      <c r="T407" s="90" t="str">
        <f t="shared" si="103"/>
        <v xml:space="preserve"> </v>
      </c>
      <c r="U407" s="90"/>
      <c r="V407" s="90"/>
      <c r="W407" s="90"/>
      <c r="X407" s="90"/>
      <c r="Y407" s="87" t="s">
        <v>74</v>
      </c>
      <c r="Z407" s="76"/>
      <c r="AA407" s="91">
        <f t="shared" si="98"/>
        <v>0</v>
      </c>
      <c r="AB407" s="88" t="str">
        <f t="shared" si="104"/>
        <v xml:space="preserve"> </v>
      </c>
      <c r="AC407" s="91" t="str">
        <f t="shared" si="99"/>
        <v xml:space="preserve"> </v>
      </c>
      <c r="AD407" s="78"/>
      <c r="AE407" s="78"/>
      <c r="AF407" s="78"/>
      <c r="AH407" s="94" t="str">
        <f t="shared" si="100"/>
        <v>≤60</v>
      </c>
      <c r="AI407" s="94">
        <f t="shared" ca="1" si="101"/>
        <v>25</v>
      </c>
      <c r="AJ407" s="95">
        <f t="shared" si="109"/>
        <v>0</v>
      </c>
      <c r="AK407" s="95">
        <f t="shared" si="110"/>
        <v>0</v>
      </c>
      <c r="AL407" s="96">
        <f t="shared" si="105"/>
        <v>0</v>
      </c>
      <c r="AM407" s="96">
        <f t="shared" si="106"/>
        <v>0</v>
      </c>
    </row>
    <row r="408" spans="2:39" s="97" customFormat="1" ht="39.6" x14ac:dyDescent="0.3">
      <c r="B408" s="79">
        <f t="shared" si="107"/>
        <v>405</v>
      </c>
      <c r="C408" s="79"/>
      <c r="D408" s="80" t="s">
        <v>94</v>
      </c>
      <c r="E408" s="80"/>
      <c r="F408" s="81"/>
      <c r="G408" s="82" t="str">
        <f t="shared" si="108"/>
        <v xml:space="preserve">Группа от QF </v>
      </c>
      <c r="H408" s="83"/>
      <c r="I408" s="83"/>
      <c r="J408" s="83"/>
      <c r="K408" s="127"/>
      <c r="L408" s="84"/>
      <c r="M408" s="85"/>
      <c r="N408" s="85"/>
      <c r="O408" s="86"/>
      <c r="P408" s="80"/>
      <c r="Q408" s="87"/>
      <c r="R408" s="88" t="str">
        <f t="shared" si="102"/>
        <v xml:space="preserve"> </v>
      </c>
      <c r="S408" s="89"/>
      <c r="T408" s="90" t="str">
        <f t="shared" si="103"/>
        <v xml:space="preserve"> </v>
      </c>
      <c r="U408" s="90"/>
      <c r="V408" s="90"/>
      <c r="W408" s="90"/>
      <c r="X408" s="90"/>
      <c r="Y408" s="87" t="s">
        <v>74</v>
      </c>
      <c r="Z408" s="76"/>
      <c r="AA408" s="91">
        <f t="shared" si="98"/>
        <v>0</v>
      </c>
      <c r="AB408" s="88" t="str">
        <f t="shared" si="104"/>
        <v xml:space="preserve"> </v>
      </c>
      <c r="AC408" s="91" t="str">
        <f t="shared" si="99"/>
        <v xml:space="preserve"> </v>
      </c>
      <c r="AD408" s="78"/>
      <c r="AE408" s="78"/>
      <c r="AF408" s="78"/>
      <c r="AH408" s="94" t="str">
        <f t="shared" si="100"/>
        <v>≤60</v>
      </c>
      <c r="AI408" s="94">
        <f t="shared" ca="1" si="101"/>
        <v>48</v>
      </c>
      <c r="AJ408" s="95">
        <f t="shared" si="109"/>
        <v>0</v>
      </c>
      <c r="AK408" s="95">
        <f t="shared" si="110"/>
        <v>0</v>
      </c>
      <c r="AL408" s="96">
        <f t="shared" si="105"/>
        <v>0</v>
      </c>
      <c r="AM408" s="96">
        <f t="shared" si="106"/>
        <v>0</v>
      </c>
    </row>
    <row r="409" spans="2:39" s="97" customFormat="1" ht="39.6" x14ac:dyDescent="0.3">
      <c r="B409" s="79">
        <f t="shared" si="107"/>
        <v>406</v>
      </c>
      <c r="C409" s="79"/>
      <c r="D409" s="80" t="s">
        <v>94</v>
      </c>
      <c r="E409" s="80"/>
      <c r="F409" s="81"/>
      <c r="G409" s="82" t="str">
        <f t="shared" si="108"/>
        <v xml:space="preserve">Группа от QF </v>
      </c>
      <c r="H409" s="83"/>
      <c r="I409" s="83"/>
      <c r="J409" s="83"/>
      <c r="K409" s="127"/>
      <c r="L409" s="84"/>
      <c r="M409" s="85"/>
      <c r="N409" s="85"/>
      <c r="O409" s="86"/>
      <c r="P409" s="80"/>
      <c r="Q409" s="87"/>
      <c r="R409" s="88" t="str">
        <f t="shared" si="102"/>
        <v xml:space="preserve"> </v>
      </c>
      <c r="S409" s="89"/>
      <c r="T409" s="90" t="str">
        <f t="shared" si="103"/>
        <v xml:space="preserve"> </v>
      </c>
      <c r="U409" s="90"/>
      <c r="V409" s="90"/>
      <c r="W409" s="90"/>
      <c r="X409" s="90"/>
      <c r="Y409" s="87" t="s">
        <v>74</v>
      </c>
      <c r="Z409" s="76"/>
      <c r="AA409" s="91">
        <f t="shared" si="98"/>
        <v>0</v>
      </c>
      <c r="AB409" s="88" t="str">
        <f t="shared" si="104"/>
        <v xml:space="preserve"> </v>
      </c>
      <c r="AC409" s="91" t="str">
        <f t="shared" si="99"/>
        <v xml:space="preserve"> </v>
      </c>
      <c r="AD409" s="78"/>
      <c r="AE409" s="78"/>
      <c r="AF409" s="78"/>
      <c r="AH409" s="94" t="str">
        <f t="shared" si="100"/>
        <v>≤60</v>
      </c>
      <c r="AI409" s="94">
        <f t="shared" ca="1" si="101"/>
        <v>28</v>
      </c>
      <c r="AJ409" s="95">
        <f t="shared" si="109"/>
        <v>0</v>
      </c>
      <c r="AK409" s="95">
        <f t="shared" si="110"/>
        <v>0</v>
      </c>
      <c r="AL409" s="96">
        <f t="shared" si="105"/>
        <v>0</v>
      </c>
      <c r="AM409" s="96">
        <f t="shared" si="106"/>
        <v>0</v>
      </c>
    </row>
    <row r="410" spans="2:39" s="97" customFormat="1" ht="39.6" x14ac:dyDescent="0.3">
      <c r="B410" s="79">
        <f t="shared" si="107"/>
        <v>407</v>
      </c>
      <c r="C410" s="79"/>
      <c r="D410" s="80" t="s">
        <v>94</v>
      </c>
      <c r="E410" s="80"/>
      <c r="F410" s="81"/>
      <c r="G410" s="82" t="str">
        <f t="shared" si="108"/>
        <v xml:space="preserve">Группа от QF </v>
      </c>
      <c r="H410" s="83"/>
      <c r="I410" s="83"/>
      <c r="J410" s="83"/>
      <c r="K410" s="127"/>
      <c r="L410" s="84"/>
      <c r="M410" s="85"/>
      <c r="N410" s="85"/>
      <c r="O410" s="86"/>
      <c r="P410" s="80"/>
      <c r="Q410" s="87"/>
      <c r="R410" s="88" t="str">
        <f t="shared" si="102"/>
        <v xml:space="preserve"> </v>
      </c>
      <c r="S410" s="89"/>
      <c r="T410" s="90" t="str">
        <f t="shared" si="103"/>
        <v xml:space="preserve"> </v>
      </c>
      <c r="U410" s="90"/>
      <c r="V410" s="90"/>
      <c r="W410" s="90"/>
      <c r="X410" s="90"/>
      <c r="Y410" s="87" t="s">
        <v>74</v>
      </c>
      <c r="Z410" s="76"/>
      <c r="AA410" s="91">
        <f t="shared" si="98"/>
        <v>0</v>
      </c>
      <c r="AB410" s="88" t="str">
        <f t="shared" si="104"/>
        <v xml:space="preserve"> </v>
      </c>
      <c r="AC410" s="91" t="str">
        <f t="shared" si="99"/>
        <v xml:space="preserve"> </v>
      </c>
      <c r="AD410" s="78"/>
      <c r="AE410" s="78"/>
      <c r="AF410" s="78"/>
      <c r="AH410" s="94" t="str">
        <f t="shared" si="100"/>
        <v>≤60</v>
      </c>
      <c r="AI410" s="94">
        <f t="shared" ca="1" si="101"/>
        <v>31</v>
      </c>
      <c r="AJ410" s="95">
        <f t="shared" si="109"/>
        <v>0</v>
      </c>
      <c r="AK410" s="95">
        <f t="shared" si="110"/>
        <v>0</v>
      </c>
      <c r="AL410" s="96">
        <f t="shared" si="105"/>
        <v>0</v>
      </c>
      <c r="AM410" s="96">
        <f t="shared" si="106"/>
        <v>0</v>
      </c>
    </row>
    <row r="411" spans="2:39" s="97" customFormat="1" ht="39.6" x14ac:dyDescent="0.3">
      <c r="B411" s="79">
        <f t="shared" si="107"/>
        <v>408</v>
      </c>
      <c r="C411" s="79"/>
      <c r="D411" s="80" t="s">
        <v>94</v>
      </c>
      <c r="E411" s="80"/>
      <c r="F411" s="81"/>
      <c r="G411" s="82" t="str">
        <f t="shared" si="108"/>
        <v xml:space="preserve">Группа от QF </v>
      </c>
      <c r="H411" s="83"/>
      <c r="I411" s="83"/>
      <c r="J411" s="83"/>
      <c r="K411" s="127"/>
      <c r="L411" s="84"/>
      <c r="M411" s="85"/>
      <c r="N411" s="85"/>
      <c r="O411" s="86"/>
      <c r="P411" s="80"/>
      <c r="Q411" s="87"/>
      <c r="R411" s="88" t="str">
        <f t="shared" si="102"/>
        <v xml:space="preserve"> </v>
      </c>
      <c r="S411" s="89"/>
      <c r="T411" s="90" t="str">
        <f t="shared" si="103"/>
        <v xml:space="preserve"> </v>
      </c>
      <c r="U411" s="90"/>
      <c r="V411" s="90"/>
      <c r="W411" s="90"/>
      <c r="X411" s="90"/>
      <c r="Y411" s="87" t="s">
        <v>74</v>
      </c>
      <c r="Z411" s="76"/>
      <c r="AA411" s="91">
        <f t="shared" si="98"/>
        <v>0</v>
      </c>
      <c r="AB411" s="88" t="str">
        <f t="shared" si="104"/>
        <v xml:space="preserve"> </v>
      </c>
      <c r="AC411" s="91" t="str">
        <f t="shared" si="99"/>
        <v xml:space="preserve"> </v>
      </c>
      <c r="AD411" s="78"/>
      <c r="AE411" s="78"/>
      <c r="AF411" s="78"/>
      <c r="AH411" s="94" t="str">
        <f t="shared" si="100"/>
        <v>≤60</v>
      </c>
      <c r="AI411" s="94">
        <f t="shared" ca="1" si="101"/>
        <v>28</v>
      </c>
      <c r="AJ411" s="95">
        <f t="shared" si="109"/>
        <v>0</v>
      </c>
      <c r="AK411" s="95">
        <f t="shared" si="110"/>
        <v>0</v>
      </c>
      <c r="AL411" s="96">
        <f t="shared" si="105"/>
        <v>0</v>
      </c>
      <c r="AM411" s="96">
        <f t="shared" si="106"/>
        <v>0</v>
      </c>
    </row>
    <row r="412" spans="2:39" s="97" customFormat="1" ht="39.6" x14ac:dyDescent="0.3">
      <c r="B412" s="79">
        <f t="shared" si="107"/>
        <v>409</v>
      </c>
      <c r="C412" s="79"/>
      <c r="D412" s="80" t="s">
        <v>94</v>
      </c>
      <c r="E412" s="80"/>
      <c r="F412" s="81"/>
      <c r="G412" s="82" t="str">
        <f t="shared" si="108"/>
        <v xml:space="preserve">Группа от QF </v>
      </c>
      <c r="H412" s="83"/>
      <c r="I412" s="83"/>
      <c r="J412" s="83"/>
      <c r="K412" s="127"/>
      <c r="L412" s="84"/>
      <c r="M412" s="85"/>
      <c r="N412" s="85"/>
      <c r="O412" s="86"/>
      <c r="P412" s="80"/>
      <c r="Q412" s="87"/>
      <c r="R412" s="88" t="str">
        <f t="shared" si="102"/>
        <v xml:space="preserve"> </v>
      </c>
      <c r="S412" s="89"/>
      <c r="T412" s="90" t="str">
        <f t="shared" si="103"/>
        <v xml:space="preserve"> </v>
      </c>
      <c r="U412" s="90"/>
      <c r="V412" s="90"/>
      <c r="W412" s="90"/>
      <c r="X412" s="90"/>
      <c r="Y412" s="87" t="s">
        <v>74</v>
      </c>
      <c r="Z412" s="76"/>
      <c r="AA412" s="91">
        <f t="shared" si="98"/>
        <v>0</v>
      </c>
      <c r="AB412" s="88" t="str">
        <f t="shared" si="104"/>
        <v xml:space="preserve"> </v>
      </c>
      <c r="AC412" s="91" t="str">
        <f t="shared" si="99"/>
        <v xml:space="preserve"> </v>
      </c>
      <c r="AD412" s="78"/>
      <c r="AE412" s="78"/>
      <c r="AF412" s="78"/>
      <c r="AH412" s="94" t="str">
        <f t="shared" si="100"/>
        <v>≤60</v>
      </c>
      <c r="AI412" s="94">
        <f t="shared" ca="1" si="101"/>
        <v>44</v>
      </c>
      <c r="AJ412" s="95">
        <f t="shared" si="109"/>
        <v>0</v>
      </c>
      <c r="AK412" s="95">
        <f t="shared" si="110"/>
        <v>0</v>
      </c>
      <c r="AL412" s="96">
        <f t="shared" si="105"/>
        <v>0</v>
      </c>
      <c r="AM412" s="96">
        <f t="shared" si="106"/>
        <v>0</v>
      </c>
    </row>
    <row r="413" spans="2:39" s="97" customFormat="1" ht="39.6" x14ac:dyDescent="0.3">
      <c r="B413" s="79">
        <f t="shared" si="107"/>
        <v>410</v>
      </c>
      <c r="C413" s="79"/>
      <c r="D413" s="80" t="s">
        <v>94</v>
      </c>
      <c r="E413" s="80"/>
      <c r="F413" s="81"/>
      <c r="G413" s="82" t="str">
        <f t="shared" si="108"/>
        <v xml:space="preserve">Группа от QF </v>
      </c>
      <c r="H413" s="83"/>
      <c r="I413" s="83"/>
      <c r="J413" s="83"/>
      <c r="K413" s="127"/>
      <c r="L413" s="84"/>
      <c r="M413" s="85"/>
      <c r="N413" s="85"/>
      <c r="O413" s="86"/>
      <c r="P413" s="80"/>
      <c r="Q413" s="87"/>
      <c r="R413" s="88" t="str">
        <f t="shared" si="102"/>
        <v xml:space="preserve"> </v>
      </c>
      <c r="S413" s="89"/>
      <c r="T413" s="90" t="str">
        <f t="shared" si="103"/>
        <v xml:space="preserve"> </v>
      </c>
      <c r="U413" s="90"/>
      <c r="V413" s="90"/>
      <c r="W413" s="90"/>
      <c r="X413" s="90"/>
      <c r="Y413" s="87" t="s">
        <v>74</v>
      </c>
      <c r="Z413" s="76"/>
      <c r="AA413" s="91">
        <f t="shared" si="98"/>
        <v>0</v>
      </c>
      <c r="AB413" s="88" t="str">
        <f t="shared" si="104"/>
        <v xml:space="preserve"> </v>
      </c>
      <c r="AC413" s="91" t="str">
        <f t="shared" si="99"/>
        <v xml:space="preserve"> </v>
      </c>
      <c r="AD413" s="78"/>
      <c r="AE413" s="78"/>
      <c r="AF413" s="78"/>
      <c r="AH413" s="94" t="str">
        <f t="shared" si="100"/>
        <v>≤60</v>
      </c>
      <c r="AI413" s="94">
        <f t="shared" ca="1" si="101"/>
        <v>39</v>
      </c>
      <c r="AJ413" s="95">
        <f t="shared" si="109"/>
        <v>0</v>
      </c>
      <c r="AK413" s="95">
        <f t="shared" si="110"/>
        <v>0</v>
      </c>
      <c r="AL413" s="96">
        <f t="shared" si="105"/>
        <v>0</v>
      </c>
      <c r="AM413" s="96">
        <f t="shared" si="106"/>
        <v>0</v>
      </c>
    </row>
    <row r="414" spans="2:39" s="97" customFormat="1" ht="39.6" x14ac:dyDescent="0.3">
      <c r="B414" s="79">
        <f t="shared" si="107"/>
        <v>411</v>
      </c>
      <c r="C414" s="79"/>
      <c r="D414" s="80" t="s">
        <v>94</v>
      </c>
      <c r="E414" s="80"/>
      <c r="F414" s="81"/>
      <c r="G414" s="82" t="str">
        <f t="shared" si="108"/>
        <v xml:space="preserve">Группа от QF </v>
      </c>
      <c r="H414" s="83"/>
      <c r="I414" s="83"/>
      <c r="J414" s="83"/>
      <c r="K414" s="127"/>
      <c r="L414" s="84"/>
      <c r="M414" s="85"/>
      <c r="N414" s="85"/>
      <c r="O414" s="86"/>
      <c r="P414" s="80"/>
      <c r="Q414" s="87"/>
      <c r="R414" s="88" t="str">
        <f t="shared" si="102"/>
        <v xml:space="preserve"> </v>
      </c>
      <c r="S414" s="89"/>
      <c r="T414" s="90" t="str">
        <f t="shared" si="103"/>
        <v xml:space="preserve"> </v>
      </c>
      <c r="U414" s="90"/>
      <c r="V414" s="90"/>
      <c r="W414" s="90"/>
      <c r="X414" s="90"/>
      <c r="Y414" s="87" t="s">
        <v>74</v>
      </c>
      <c r="Z414" s="76"/>
      <c r="AA414" s="91">
        <f t="shared" si="98"/>
        <v>0</v>
      </c>
      <c r="AB414" s="88" t="str">
        <f t="shared" si="104"/>
        <v xml:space="preserve"> </v>
      </c>
      <c r="AC414" s="91" t="str">
        <f t="shared" si="99"/>
        <v xml:space="preserve"> </v>
      </c>
      <c r="AD414" s="78"/>
      <c r="AE414" s="78"/>
      <c r="AF414" s="78"/>
      <c r="AH414" s="94" t="str">
        <f t="shared" si="100"/>
        <v>≤60</v>
      </c>
      <c r="AI414" s="94">
        <f t="shared" ca="1" si="101"/>
        <v>49</v>
      </c>
      <c r="AJ414" s="95">
        <f t="shared" si="109"/>
        <v>0</v>
      </c>
      <c r="AK414" s="95">
        <f t="shared" si="110"/>
        <v>0</v>
      </c>
      <c r="AL414" s="96">
        <f t="shared" si="105"/>
        <v>0</v>
      </c>
      <c r="AM414" s="96">
        <f t="shared" si="106"/>
        <v>0</v>
      </c>
    </row>
    <row r="415" spans="2:39" s="97" customFormat="1" ht="39.6" x14ac:dyDescent="0.3">
      <c r="B415" s="79">
        <f t="shared" si="107"/>
        <v>412</v>
      </c>
      <c r="C415" s="79"/>
      <c r="D415" s="80" t="s">
        <v>94</v>
      </c>
      <c r="E415" s="80"/>
      <c r="F415" s="81"/>
      <c r="G415" s="82" t="str">
        <f t="shared" si="108"/>
        <v xml:space="preserve">Группа от QF </v>
      </c>
      <c r="H415" s="83"/>
      <c r="I415" s="83"/>
      <c r="J415" s="83"/>
      <c r="K415" s="127"/>
      <c r="L415" s="84"/>
      <c r="M415" s="85"/>
      <c r="N415" s="85"/>
      <c r="O415" s="86"/>
      <c r="P415" s="80"/>
      <c r="Q415" s="87"/>
      <c r="R415" s="88" t="str">
        <f t="shared" si="102"/>
        <v xml:space="preserve"> </v>
      </c>
      <c r="S415" s="89"/>
      <c r="T415" s="90" t="str">
        <f t="shared" si="103"/>
        <v xml:space="preserve"> </v>
      </c>
      <c r="U415" s="90"/>
      <c r="V415" s="90"/>
      <c r="W415" s="90"/>
      <c r="X415" s="90"/>
      <c r="Y415" s="87" t="s">
        <v>74</v>
      </c>
      <c r="Z415" s="76"/>
      <c r="AA415" s="91">
        <f t="shared" si="98"/>
        <v>0</v>
      </c>
      <c r="AB415" s="88" t="str">
        <f t="shared" si="104"/>
        <v xml:space="preserve"> </v>
      </c>
      <c r="AC415" s="91" t="str">
        <f t="shared" si="99"/>
        <v xml:space="preserve"> </v>
      </c>
      <c r="AD415" s="78"/>
      <c r="AE415" s="78"/>
      <c r="AF415" s="78"/>
      <c r="AH415" s="94" t="str">
        <f t="shared" si="100"/>
        <v>≤60</v>
      </c>
      <c r="AI415" s="94">
        <f t="shared" ca="1" si="101"/>
        <v>29</v>
      </c>
      <c r="AJ415" s="95">
        <f t="shared" si="109"/>
        <v>0</v>
      </c>
      <c r="AK415" s="95">
        <f t="shared" si="110"/>
        <v>0</v>
      </c>
      <c r="AL415" s="96">
        <f t="shared" si="105"/>
        <v>0</v>
      </c>
      <c r="AM415" s="96">
        <f t="shared" si="106"/>
        <v>0</v>
      </c>
    </row>
    <row r="416" spans="2:39" s="97" customFormat="1" ht="39.6" x14ac:dyDescent="0.3">
      <c r="B416" s="79">
        <f t="shared" si="107"/>
        <v>413</v>
      </c>
      <c r="C416" s="79"/>
      <c r="D416" s="80" t="s">
        <v>94</v>
      </c>
      <c r="E416" s="80"/>
      <c r="F416" s="81"/>
      <c r="G416" s="82" t="str">
        <f t="shared" si="108"/>
        <v xml:space="preserve">Группа от QF </v>
      </c>
      <c r="H416" s="83"/>
      <c r="I416" s="83"/>
      <c r="J416" s="83"/>
      <c r="K416" s="127"/>
      <c r="L416" s="84"/>
      <c r="M416" s="85"/>
      <c r="N416" s="85"/>
      <c r="O416" s="86"/>
      <c r="P416" s="80"/>
      <c r="Q416" s="87"/>
      <c r="R416" s="88" t="str">
        <f t="shared" si="102"/>
        <v xml:space="preserve"> </v>
      </c>
      <c r="S416" s="89"/>
      <c r="T416" s="90" t="str">
        <f t="shared" si="103"/>
        <v xml:space="preserve"> </v>
      </c>
      <c r="U416" s="90"/>
      <c r="V416" s="90"/>
      <c r="W416" s="90"/>
      <c r="X416" s="90"/>
      <c r="Y416" s="87" t="s">
        <v>74</v>
      </c>
      <c r="Z416" s="76"/>
      <c r="AA416" s="91">
        <f t="shared" si="98"/>
        <v>0</v>
      </c>
      <c r="AB416" s="88" t="str">
        <f t="shared" si="104"/>
        <v xml:space="preserve"> </v>
      </c>
      <c r="AC416" s="91" t="str">
        <f t="shared" si="99"/>
        <v xml:space="preserve"> </v>
      </c>
      <c r="AD416" s="78"/>
      <c r="AE416" s="78"/>
      <c r="AF416" s="78"/>
      <c r="AH416" s="94" t="str">
        <f t="shared" si="100"/>
        <v>≤60</v>
      </c>
      <c r="AI416" s="94">
        <f t="shared" ca="1" si="101"/>
        <v>24</v>
      </c>
      <c r="AJ416" s="95">
        <f t="shared" si="109"/>
        <v>0</v>
      </c>
      <c r="AK416" s="95">
        <f t="shared" si="110"/>
        <v>0</v>
      </c>
      <c r="AL416" s="96">
        <f t="shared" si="105"/>
        <v>0</v>
      </c>
      <c r="AM416" s="96">
        <f t="shared" si="106"/>
        <v>0</v>
      </c>
    </row>
    <row r="417" spans="2:39" s="97" customFormat="1" ht="39.6" x14ac:dyDescent="0.3">
      <c r="B417" s="79">
        <f t="shared" si="107"/>
        <v>414</v>
      </c>
      <c r="C417" s="79"/>
      <c r="D417" s="80" t="s">
        <v>94</v>
      </c>
      <c r="E417" s="80"/>
      <c r="F417" s="81"/>
      <c r="G417" s="82" t="str">
        <f t="shared" si="108"/>
        <v xml:space="preserve">Группа от QF </v>
      </c>
      <c r="H417" s="83"/>
      <c r="I417" s="83"/>
      <c r="J417" s="83"/>
      <c r="K417" s="127"/>
      <c r="L417" s="84"/>
      <c r="M417" s="85"/>
      <c r="N417" s="85"/>
      <c r="O417" s="86"/>
      <c r="P417" s="80"/>
      <c r="Q417" s="87"/>
      <c r="R417" s="88" t="str">
        <f t="shared" si="102"/>
        <v xml:space="preserve"> </v>
      </c>
      <c r="S417" s="89"/>
      <c r="T417" s="90" t="str">
        <f t="shared" si="103"/>
        <v xml:space="preserve"> </v>
      </c>
      <c r="U417" s="90"/>
      <c r="V417" s="90"/>
      <c r="W417" s="90"/>
      <c r="X417" s="90"/>
      <c r="Y417" s="87" t="s">
        <v>74</v>
      </c>
      <c r="Z417" s="76"/>
      <c r="AA417" s="91">
        <f t="shared" si="98"/>
        <v>0</v>
      </c>
      <c r="AB417" s="88" t="str">
        <f t="shared" si="104"/>
        <v xml:space="preserve"> </v>
      </c>
      <c r="AC417" s="91" t="str">
        <f t="shared" si="99"/>
        <v xml:space="preserve"> </v>
      </c>
      <c r="AD417" s="78"/>
      <c r="AE417" s="78"/>
      <c r="AF417" s="78"/>
      <c r="AH417" s="94" t="str">
        <f t="shared" si="100"/>
        <v>≤60</v>
      </c>
      <c r="AI417" s="94">
        <f t="shared" ca="1" si="101"/>
        <v>25</v>
      </c>
      <c r="AJ417" s="95">
        <f t="shared" si="109"/>
        <v>0</v>
      </c>
      <c r="AK417" s="95">
        <f t="shared" si="110"/>
        <v>0</v>
      </c>
      <c r="AL417" s="96">
        <f t="shared" si="105"/>
        <v>0</v>
      </c>
      <c r="AM417" s="96">
        <f t="shared" si="106"/>
        <v>0</v>
      </c>
    </row>
    <row r="418" spans="2:39" s="97" customFormat="1" ht="39.6" x14ac:dyDescent="0.3">
      <c r="B418" s="79">
        <f t="shared" si="107"/>
        <v>415</v>
      </c>
      <c r="C418" s="79"/>
      <c r="D418" s="80" t="s">
        <v>94</v>
      </c>
      <c r="E418" s="80"/>
      <c r="F418" s="81"/>
      <c r="G418" s="82" t="str">
        <f t="shared" si="108"/>
        <v xml:space="preserve">Группа от QF </v>
      </c>
      <c r="H418" s="83"/>
      <c r="I418" s="83"/>
      <c r="J418" s="83"/>
      <c r="K418" s="127"/>
      <c r="L418" s="84"/>
      <c r="M418" s="85"/>
      <c r="N418" s="85"/>
      <c r="O418" s="86"/>
      <c r="P418" s="80"/>
      <c r="Q418" s="87"/>
      <c r="R418" s="88" t="str">
        <f t="shared" si="102"/>
        <v xml:space="preserve"> </v>
      </c>
      <c r="S418" s="89"/>
      <c r="T418" s="90" t="str">
        <f t="shared" si="103"/>
        <v xml:space="preserve"> </v>
      </c>
      <c r="U418" s="90"/>
      <c r="V418" s="90"/>
      <c r="W418" s="90"/>
      <c r="X418" s="90"/>
      <c r="Y418" s="87" t="s">
        <v>74</v>
      </c>
      <c r="Z418" s="76"/>
      <c r="AA418" s="91">
        <f t="shared" si="98"/>
        <v>0</v>
      </c>
      <c r="AB418" s="88" t="str">
        <f t="shared" si="104"/>
        <v xml:space="preserve"> </v>
      </c>
      <c r="AC418" s="91" t="str">
        <f t="shared" si="99"/>
        <v xml:space="preserve"> </v>
      </c>
      <c r="AD418" s="78"/>
      <c r="AE418" s="78"/>
      <c r="AF418" s="78"/>
      <c r="AH418" s="94" t="str">
        <f t="shared" si="100"/>
        <v>≤60</v>
      </c>
      <c r="AI418" s="94">
        <f t="shared" ca="1" si="101"/>
        <v>38</v>
      </c>
      <c r="AJ418" s="95">
        <f t="shared" si="109"/>
        <v>0</v>
      </c>
      <c r="AK418" s="95">
        <f t="shared" si="110"/>
        <v>0</v>
      </c>
      <c r="AL418" s="96">
        <f t="shared" si="105"/>
        <v>0</v>
      </c>
      <c r="AM418" s="96">
        <f t="shared" si="106"/>
        <v>0</v>
      </c>
    </row>
    <row r="419" spans="2:39" s="97" customFormat="1" ht="39.6" x14ac:dyDescent="0.3">
      <c r="B419" s="79">
        <f t="shared" si="107"/>
        <v>416</v>
      </c>
      <c r="C419" s="79"/>
      <c r="D419" s="80" t="s">
        <v>94</v>
      </c>
      <c r="E419" s="80"/>
      <c r="F419" s="81"/>
      <c r="G419" s="82" t="str">
        <f t="shared" si="108"/>
        <v xml:space="preserve">Группа от QF </v>
      </c>
      <c r="H419" s="83"/>
      <c r="I419" s="83"/>
      <c r="J419" s="83"/>
      <c r="K419" s="127"/>
      <c r="L419" s="84"/>
      <c r="M419" s="85"/>
      <c r="N419" s="85"/>
      <c r="O419" s="86"/>
      <c r="P419" s="80"/>
      <c r="Q419" s="87"/>
      <c r="R419" s="88" t="str">
        <f t="shared" si="102"/>
        <v xml:space="preserve"> </v>
      </c>
      <c r="S419" s="89"/>
      <c r="T419" s="90" t="str">
        <f t="shared" si="103"/>
        <v xml:space="preserve"> </v>
      </c>
      <c r="U419" s="90"/>
      <c r="V419" s="90"/>
      <c r="W419" s="90"/>
      <c r="X419" s="90"/>
      <c r="Y419" s="87" t="s">
        <v>74</v>
      </c>
      <c r="Z419" s="76"/>
      <c r="AA419" s="91">
        <f t="shared" si="98"/>
        <v>0</v>
      </c>
      <c r="AB419" s="88" t="str">
        <f t="shared" si="104"/>
        <v xml:space="preserve"> </v>
      </c>
      <c r="AC419" s="91" t="str">
        <f t="shared" si="99"/>
        <v xml:space="preserve"> </v>
      </c>
      <c r="AD419" s="78"/>
      <c r="AE419" s="78"/>
      <c r="AF419" s="78"/>
      <c r="AH419" s="94" t="str">
        <f t="shared" si="100"/>
        <v>≤60</v>
      </c>
      <c r="AI419" s="94">
        <f t="shared" ca="1" si="101"/>
        <v>34</v>
      </c>
      <c r="AJ419" s="95">
        <f t="shared" si="109"/>
        <v>0</v>
      </c>
      <c r="AK419" s="95">
        <f t="shared" si="110"/>
        <v>0</v>
      </c>
      <c r="AL419" s="96">
        <f t="shared" si="105"/>
        <v>0</v>
      </c>
      <c r="AM419" s="96">
        <f t="shared" si="106"/>
        <v>0</v>
      </c>
    </row>
    <row r="420" spans="2:39" s="97" customFormat="1" ht="39.6" x14ac:dyDescent="0.3">
      <c r="B420" s="79">
        <f t="shared" si="107"/>
        <v>417</v>
      </c>
      <c r="C420" s="79"/>
      <c r="D420" s="80" t="s">
        <v>94</v>
      </c>
      <c r="E420" s="80"/>
      <c r="F420" s="81"/>
      <c r="G420" s="82" t="str">
        <f t="shared" si="108"/>
        <v xml:space="preserve">Группа от QF </v>
      </c>
      <c r="H420" s="83"/>
      <c r="I420" s="83"/>
      <c r="J420" s="83"/>
      <c r="K420" s="127"/>
      <c r="L420" s="84"/>
      <c r="M420" s="85"/>
      <c r="N420" s="85"/>
      <c r="O420" s="86"/>
      <c r="P420" s="80"/>
      <c r="Q420" s="87"/>
      <c r="R420" s="88" t="str">
        <f t="shared" si="102"/>
        <v xml:space="preserve"> </v>
      </c>
      <c r="S420" s="89"/>
      <c r="T420" s="90" t="str">
        <f t="shared" si="103"/>
        <v xml:space="preserve"> </v>
      </c>
      <c r="U420" s="90"/>
      <c r="V420" s="90"/>
      <c r="W420" s="90"/>
      <c r="X420" s="90"/>
      <c r="Y420" s="87" t="s">
        <v>74</v>
      </c>
      <c r="Z420" s="76"/>
      <c r="AA420" s="91">
        <f t="shared" si="98"/>
        <v>0</v>
      </c>
      <c r="AB420" s="88" t="str">
        <f t="shared" si="104"/>
        <v xml:space="preserve"> </v>
      </c>
      <c r="AC420" s="91" t="str">
        <f t="shared" si="99"/>
        <v xml:space="preserve"> </v>
      </c>
      <c r="AD420" s="78"/>
      <c r="AE420" s="78"/>
      <c r="AF420" s="78"/>
      <c r="AH420" s="94" t="str">
        <f t="shared" si="100"/>
        <v>≤60</v>
      </c>
      <c r="AI420" s="94">
        <f t="shared" ca="1" si="101"/>
        <v>24</v>
      </c>
      <c r="AJ420" s="95">
        <f t="shared" si="109"/>
        <v>0</v>
      </c>
      <c r="AK420" s="95">
        <f t="shared" si="110"/>
        <v>0</v>
      </c>
      <c r="AL420" s="96">
        <f t="shared" si="105"/>
        <v>0</v>
      </c>
      <c r="AM420" s="96">
        <f t="shared" si="106"/>
        <v>0</v>
      </c>
    </row>
    <row r="421" spans="2:39" s="97" customFormat="1" ht="39.6" x14ac:dyDescent="0.3">
      <c r="B421" s="79">
        <f t="shared" si="107"/>
        <v>418</v>
      </c>
      <c r="C421" s="79"/>
      <c r="D421" s="80" t="s">
        <v>94</v>
      </c>
      <c r="E421" s="80"/>
      <c r="F421" s="81"/>
      <c r="G421" s="82" t="str">
        <f t="shared" si="108"/>
        <v xml:space="preserve">Группа от QF </v>
      </c>
      <c r="H421" s="83"/>
      <c r="I421" s="83"/>
      <c r="J421" s="83"/>
      <c r="K421" s="127"/>
      <c r="L421" s="84"/>
      <c r="M421" s="85"/>
      <c r="N421" s="85"/>
      <c r="O421" s="86"/>
      <c r="P421" s="80"/>
      <c r="Q421" s="87"/>
      <c r="R421" s="88" t="str">
        <f t="shared" si="102"/>
        <v xml:space="preserve"> </v>
      </c>
      <c r="S421" s="89"/>
      <c r="T421" s="90" t="str">
        <f t="shared" si="103"/>
        <v xml:space="preserve"> </v>
      </c>
      <c r="U421" s="90"/>
      <c r="V421" s="90"/>
      <c r="W421" s="90"/>
      <c r="X421" s="90"/>
      <c r="Y421" s="87" t="s">
        <v>74</v>
      </c>
      <c r="Z421" s="76"/>
      <c r="AA421" s="91">
        <f t="shared" si="98"/>
        <v>0</v>
      </c>
      <c r="AB421" s="88" t="str">
        <f t="shared" si="104"/>
        <v xml:space="preserve"> </v>
      </c>
      <c r="AC421" s="91" t="str">
        <f t="shared" si="99"/>
        <v xml:space="preserve"> </v>
      </c>
      <c r="AD421" s="78"/>
      <c r="AE421" s="78"/>
      <c r="AF421" s="78"/>
      <c r="AH421" s="94" t="str">
        <f t="shared" si="100"/>
        <v>≤60</v>
      </c>
      <c r="AI421" s="94">
        <f t="shared" ca="1" si="101"/>
        <v>35</v>
      </c>
      <c r="AJ421" s="95">
        <f t="shared" si="109"/>
        <v>0</v>
      </c>
      <c r="AK421" s="95">
        <f t="shared" si="110"/>
        <v>0</v>
      </c>
      <c r="AL421" s="96">
        <f t="shared" si="105"/>
        <v>0</v>
      </c>
      <c r="AM421" s="96">
        <f t="shared" si="106"/>
        <v>0</v>
      </c>
    </row>
    <row r="422" spans="2:39" s="97" customFormat="1" ht="39.6" x14ac:dyDescent="0.3">
      <c r="B422" s="79">
        <f t="shared" si="107"/>
        <v>419</v>
      </c>
      <c r="C422" s="79"/>
      <c r="D422" s="80" t="s">
        <v>94</v>
      </c>
      <c r="E422" s="80"/>
      <c r="F422" s="81"/>
      <c r="G422" s="82" t="str">
        <f t="shared" si="108"/>
        <v xml:space="preserve">Группа от QF </v>
      </c>
      <c r="H422" s="83"/>
      <c r="I422" s="83"/>
      <c r="J422" s="83"/>
      <c r="K422" s="127"/>
      <c r="L422" s="84"/>
      <c r="M422" s="85"/>
      <c r="N422" s="85"/>
      <c r="O422" s="86"/>
      <c r="P422" s="80"/>
      <c r="Q422" s="87"/>
      <c r="R422" s="88" t="str">
        <f t="shared" si="102"/>
        <v xml:space="preserve"> </v>
      </c>
      <c r="S422" s="89"/>
      <c r="T422" s="90" t="str">
        <f t="shared" si="103"/>
        <v xml:space="preserve"> </v>
      </c>
      <c r="U422" s="90"/>
      <c r="V422" s="90"/>
      <c r="W422" s="90"/>
      <c r="X422" s="90"/>
      <c r="Y422" s="87" t="s">
        <v>74</v>
      </c>
      <c r="Z422" s="76"/>
      <c r="AA422" s="91">
        <f t="shared" si="98"/>
        <v>0</v>
      </c>
      <c r="AB422" s="88" t="str">
        <f t="shared" si="104"/>
        <v xml:space="preserve"> </v>
      </c>
      <c r="AC422" s="91" t="str">
        <f t="shared" si="99"/>
        <v xml:space="preserve"> </v>
      </c>
      <c r="AD422" s="78"/>
      <c r="AE422" s="78"/>
      <c r="AF422" s="78"/>
      <c r="AH422" s="94" t="str">
        <f t="shared" si="100"/>
        <v>≤60</v>
      </c>
      <c r="AI422" s="94">
        <f t="shared" ca="1" si="101"/>
        <v>33</v>
      </c>
      <c r="AJ422" s="95">
        <f t="shared" si="109"/>
        <v>0</v>
      </c>
      <c r="AK422" s="95">
        <f t="shared" si="110"/>
        <v>0</v>
      </c>
      <c r="AL422" s="96">
        <f t="shared" si="105"/>
        <v>0</v>
      </c>
      <c r="AM422" s="96">
        <f t="shared" si="106"/>
        <v>0</v>
      </c>
    </row>
    <row r="423" spans="2:39" s="97" customFormat="1" ht="39.6" x14ac:dyDescent="0.3">
      <c r="B423" s="79">
        <f t="shared" si="107"/>
        <v>420</v>
      </c>
      <c r="C423" s="79"/>
      <c r="D423" s="80" t="s">
        <v>94</v>
      </c>
      <c r="E423" s="80"/>
      <c r="F423" s="81"/>
      <c r="G423" s="82" t="str">
        <f t="shared" si="108"/>
        <v xml:space="preserve">Группа от QF </v>
      </c>
      <c r="H423" s="83"/>
      <c r="I423" s="83"/>
      <c r="J423" s="83"/>
      <c r="K423" s="127"/>
      <c r="L423" s="84"/>
      <c r="M423" s="85"/>
      <c r="N423" s="85"/>
      <c r="O423" s="86"/>
      <c r="P423" s="80"/>
      <c r="Q423" s="87"/>
      <c r="R423" s="88" t="str">
        <f t="shared" si="102"/>
        <v xml:space="preserve"> </v>
      </c>
      <c r="S423" s="89"/>
      <c r="T423" s="90" t="str">
        <f t="shared" si="103"/>
        <v xml:space="preserve"> </v>
      </c>
      <c r="U423" s="90"/>
      <c r="V423" s="90"/>
      <c r="W423" s="90"/>
      <c r="X423" s="90"/>
      <c r="Y423" s="87" t="s">
        <v>74</v>
      </c>
      <c r="Z423" s="76"/>
      <c r="AA423" s="91">
        <f t="shared" si="98"/>
        <v>0</v>
      </c>
      <c r="AB423" s="88" t="str">
        <f t="shared" si="104"/>
        <v xml:space="preserve"> </v>
      </c>
      <c r="AC423" s="91" t="str">
        <f t="shared" si="99"/>
        <v xml:space="preserve"> </v>
      </c>
      <c r="AD423" s="78"/>
      <c r="AE423" s="78"/>
      <c r="AF423" s="78"/>
      <c r="AH423" s="94" t="str">
        <f t="shared" si="100"/>
        <v>≤60</v>
      </c>
      <c r="AI423" s="94">
        <f t="shared" ca="1" si="101"/>
        <v>42</v>
      </c>
      <c r="AJ423" s="95">
        <f t="shared" si="109"/>
        <v>0</v>
      </c>
      <c r="AK423" s="95">
        <f t="shared" si="110"/>
        <v>0</v>
      </c>
      <c r="AL423" s="96">
        <f t="shared" si="105"/>
        <v>0</v>
      </c>
      <c r="AM423" s="96">
        <f t="shared" si="106"/>
        <v>0</v>
      </c>
    </row>
    <row r="424" spans="2:39" s="97" customFormat="1" ht="39.6" x14ac:dyDescent="0.3">
      <c r="B424" s="79">
        <f t="shared" si="107"/>
        <v>421</v>
      </c>
      <c r="C424" s="79"/>
      <c r="D424" s="80" t="s">
        <v>94</v>
      </c>
      <c r="E424" s="80"/>
      <c r="F424" s="81"/>
      <c r="G424" s="82" t="str">
        <f t="shared" si="108"/>
        <v xml:space="preserve">Группа от QF </v>
      </c>
      <c r="H424" s="83"/>
      <c r="I424" s="83"/>
      <c r="J424" s="83"/>
      <c r="K424" s="127"/>
      <c r="L424" s="84"/>
      <c r="M424" s="85"/>
      <c r="N424" s="85"/>
      <c r="O424" s="86"/>
      <c r="P424" s="80"/>
      <c r="Q424" s="87"/>
      <c r="R424" s="88" t="str">
        <f t="shared" si="102"/>
        <v xml:space="preserve"> </v>
      </c>
      <c r="S424" s="89"/>
      <c r="T424" s="90" t="str">
        <f t="shared" si="103"/>
        <v xml:space="preserve"> </v>
      </c>
      <c r="U424" s="90"/>
      <c r="V424" s="90"/>
      <c r="W424" s="90"/>
      <c r="X424" s="90"/>
      <c r="Y424" s="87" t="s">
        <v>74</v>
      </c>
      <c r="Z424" s="76"/>
      <c r="AA424" s="91">
        <f t="shared" si="98"/>
        <v>0</v>
      </c>
      <c r="AB424" s="88" t="str">
        <f t="shared" si="104"/>
        <v xml:space="preserve"> </v>
      </c>
      <c r="AC424" s="91" t="str">
        <f t="shared" si="99"/>
        <v xml:space="preserve"> </v>
      </c>
      <c r="AD424" s="78"/>
      <c r="AE424" s="78"/>
      <c r="AF424" s="78"/>
      <c r="AH424" s="94" t="str">
        <f t="shared" si="100"/>
        <v>≤60</v>
      </c>
      <c r="AI424" s="94">
        <f t="shared" ca="1" si="101"/>
        <v>50</v>
      </c>
      <c r="AJ424" s="95">
        <f t="shared" si="109"/>
        <v>0</v>
      </c>
      <c r="AK424" s="95">
        <f t="shared" si="110"/>
        <v>0</v>
      </c>
      <c r="AL424" s="96">
        <f t="shared" si="105"/>
        <v>0</v>
      </c>
      <c r="AM424" s="96">
        <f t="shared" si="106"/>
        <v>0</v>
      </c>
    </row>
    <row r="425" spans="2:39" s="97" customFormat="1" ht="39.6" x14ac:dyDescent="0.3">
      <c r="B425" s="79">
        <f t="shared" si="107"/>
        <v>422</v>
      </c>
      <c r="C425" s="79"/>
      <c r="D425" s="80" t="s">
        <v>94</v>
      </c>
      <c r="E425" s="80"/>
      <c r="F425" s="81"/>
      <c r="G425" s="82" t="str">
        <f t="shared" si="108"/>
        <v xml:space="preserve">Группа от QF </v>
      </c>
      <c r="H425" s="83"/>
      <c r="I425" s="83"/>
      <c r="J425" s="83"/>
      <c r="K425" s="127"/>
      <c r="L425" s="84"/>
      <c r="M425" s="85"/>
      <c r="N425" s="85"/>
      <c r="O425" s="86"/>
      <c r="P425" s="80"/>
      <c r="Q425" s="87"/>
      <c r="R425" s="88" t="str">
        <f t="shared" si="102"/>
        <v xml:space="preserve"> </v>
      </c>
      <c r="S425" s="89"/>
      <c r="T425" s="90" t="str">
        <f t="shared" si="103"/>
        <v xml:space="preserve"> </v>
      </c>
      <c r="U425" s="90"/>
      <c r="V425" s="90"/>
      <c r="W425" s="90"/>
      <c r="X425" s="90"/>
      <c r="Y425" s="87" t="s">
        <v>74</v>
      </c>
      <c r="Z425" s="76"/>
      <c r="AA425" s="91">
        <f t="shared" si="98"/>
        <v>0</v>
      </c>
      <c r="AB425" s="88" t="str">
        <f t="shared" si="104"/>
        <v xml:space="preserve"> </v>
      </c>
      <c r="AC425" s="91" t="str">
        <f t="shared" si="99"/>
        <v xml:space="preserve"> </v>
      </c>
      <c r="AD425" s="78"/>
      <c r="AE425" s="78"/>
      <c r="AF425" s="78"/>
      <c r="AH425" s="94" t="str">
        <f t="shared" si="100"/>
        <v>≤60</v>
      </c>
      <c r="AI425" s="94">
        <f t="shared" ca="1" si="101"/>
        <v>40</v>
      </c>
      <c r="AJ425" s="95">
        <f t="shared" si="109"/>
        <v>0</v>
      </c>
      <c r="AK425" s="95">
        <f t="shared" si="110"/>
        <v>0</v>
      </c>
      <c r="AL425" s="96">
        <f t="shared" si="105"/>
        <v>0</v>
      </c>
      <c r="AM425" s="96">
        <f t="shared" si="106"/>
        <v>0</v>
      </c>
    </row>
    <row r="426" spans="2:39" s="97" customFormat="1" ht="39.6" x14ac:dyDescent="0.3">
      <c r="B426" s="79">
        <f t="shared" si="107"/>
        <v>423</v>
      </c>
      <c r="C426" s="79"/>
      <c r="D426" s="80" t="s">
        <v>94</v>
      </c>
      <c r="E426" s="80"/>
      <c r="F426" s="81"/>
      <c r="G426" s="82" t="str">
        <f t="shared" si="108"/>
        <v xml:space="preserve">Группа от QF </v>
      </c>
      <c r="H426" s="83"/>
      <c r="I426" s="83"/>
      <c r="J426" s="83"/>
      <c r="K426" s="127"/>
      <c r="L426" s="84"/>
      <c r="M426" s="85"/>
      <c r="N426" s="85"/>
      <c r="O426" s="86"/>
      <c r="P426" s="80"/>
      <c r="Q426" s="87"/>
      <c r="R426" s="88" t="str">
        <f t="shared" si="102"/>
        <v xml:space="preserve"> </v>
      </c>
      <c r="S426" s="89"/>
      <c r="T426" s="90" t="str">
        <f t="shared" si="103"/>
        <v xml:space="preserve"> </v>
      </c>
      <c r="U426" s="90"/>
      <c r="V426" s="90"/>
      <c r="W426" s="90"/>
      <c r="X426" s="90"/>
      <c r="Y426" s="87" t="s">
        <v>74</v>
      </c>
      <c r="Z426" s="76"/>
      <c r="AA426" s="91">
        <f t="shared" si="98"/>
        <v>0</v>
      </c>
      <c r="AB426" s="88" t="str">
        <f t="shared" si="104"/>
        <v xml:space="preserve"> </v>
      </c>
      <c r="AC426" s="91" t="str">
        <f t="shared" si="99"/>
        <v xml:space="preserve"> </v>
      </c>
      <c r="AD426" s="78"/>
      <c r="AE426" s="78"/>
      <c r="AF426" s="78"/>
      <c r="AH426" s="94" t="str">
        <f t="shared" si="100"/>
        <v>≤60</v>
      </c>
      <c r="AI426" s="94">
        <f t="shared" ca="1" si="101"/>
        <v>36</v>
      </c>
      <c r="AJ426" s="95">
        <f t="shared" si="109"/>
        <v>0</v>
      </c>
      <c r="AK426" s="95">
        <f t="shared" si="110"/>
        <v>0</v>
      </c>
      <c r="AL426" s="96">
        <f t="shared" si="105"/>
        <v>0</v>
      </c>
      <c r="AM426" s="96">
        <f t="shared" si="106"/>
        <v>0</v>
      </c>
    </row>
    <row r="427" spans="2:39" s="97" customFormat="1" ht="39.6" x14ac:dyDescent="0.3">
      <c r="B427" s="79">
        <f t="shared" si="107"/>
        <v>424</v>
      </c>
      <c r="C427" s="79"/>
      <c r="D427" s="80" t="s">
        <v>94</v>
      </c>
      <c r="E427" s="80"/>
      <c r="F427" s="81"/>
      <c r="G427" s="82" t="str">
        <f t="shared" si="108"/>
        <v xml:space="preserve">Группа от QF </v>
      </c>
      <c r="H427" s="83"/>
      <c r="I427" s="83"/>
      <c r="J427" s="83"/>
      <c r="K427" s="127"/>
      <c r="L427" s="84"/>
      <c r="M427" s="85"/>
      <c r="N427" s="85"/>
      <c r="O427" s="86"/>
      <c r="P427" s="80"/>
      <c r="Q427" s="87"/>
      <c r="R427" s="88" t="str">
        <f t="shared" si="102"/>
        <v xml:space="preserve"> </v>
      </c>
      <c r="S427" s="89"/>
      <c r="T427" s="90" t="str">
        <f t="shared" si="103"/>
        <v xml:space="preserve"> </v>
      </c>
      <c r="U427" s="90"/>
      <c r="V427" s="90"/>
      <c r="W427" s="90"/>
      <c r="X427" s="90"/>
      <c r="Y427" s="87" t="s">
        <v>74</v>
      </c>
      <c r="Z427" s="76"/>
      <c r="AA427" s="91">
        <f t="shared" si="98"/>
        <v>0</v>
      </c>
      <c r="AB427" s="88" t="str">
        <f t="shared" si="104"/>
        <v xml:space="preserve"> </v>
      </c>
      <c r="AC427" s="91" t="str">
        <f t="shared" si="99"/>
        <v xml:space="preserve"> </v>
      </c>
      <c r="AD427" s="78"/>
      <c r="AE427" s="78"/>
      <c r="AF427" s="78"/>
      <c r="AH427" s="94" t="str">
        <f t="shared" si="100"/>
        <v>≤60</v>
      </c>
      <c r="AI427" s="94">
        <f t="shared" ca="1" si="101"/>
        <v>38</v>
      </c>
      <c r="AJ427" s="95">
        <f t="shared" si="109"/>
        <v>0</v>
      </c>
      <c r="AK427" s="95">
        <f t="shared" si="110"/>
        <v>0</v>
      </c>
      <c r="AL427" s="96">
        <f t="shared" si="105"/>
        <v>0</v>
      </c>
      <c r="AM427" s="96">
        <f t="shared" si="106"/>
        <v>0</v>
      </c>
    </row>
    <row r="428" spans="2:39" s="97" customFormat="1" ht="39.6" x14ac:dyDescent="0.3">
      <c r="B428" s="79">
        <f t="shared" si="107"/>
        <v>425</v>
      </c>
      <c r="C428" s="79"/>
      <c r="D428" s="80" t="s">
        <v>94</v>
      </c>
      <c r="E428" s="80"/>
      <c r="F428" s="81"/>
      <c r="G428" s="82" t="str">
        <f t="shared" si="108"/>
        <v xml:space="preserve">Группа от QF </v>
      </c>
      <c r="H428" s="83"/>
      <c r="I428" s="83"/>
      <c r="J428" s="83"/>
      <c r="K428" s="127"/>
      <c r="L428" s="84"/>
      <c r="M428" s="85"/>
      <c r="N428" s="85"/>
      <c r="O428" s="86"/>
      <c r="P428" s="80"/>
      <c r="Q428" s="87"/>
      <c r="R428" s="88" t="str">
        <f t="shared" si="102"/>
        <v xml:space="preserve"> </v>
      </c>
      <c r="S428" s="89"/>
      <c r="T428" s="90" t="str">
        <f t="shared" si="103"/>
        <v xml:space="preserve"> </v>
      </c>
      <c r="U428" s="90"/>
      <c r="V428" s="90"/>
      <c r="W428" s="90"/>
      <c r="X428" s="90"/>
      <c r="Y428" s="87" t="s">
        <v>74</v>
      </c>
      <c r="Z428" s="76"/>
      <c r="AA428" s="91">
        <f t="shared" si="98"/>
        <v>0</v>
      </c>
      <c r="AB428" s="88" t="str">
        <f t="shared" si="104"/>
        <v xml:space="preserve"> </v>
      </c>
      <c r="AC428" s="91" t="str">
        <f t="shared" si="99"/>
        <v xml:space="preserve"> </v>
      </c>
      <c r="AD428" s="78"/>
      <c r="AE428" s="78"/>
      <c r="AF428" s="78"/>
      <c r="AH428" s="94" t="str">
        <f t="shared" si="100"/>
        <v>≤60</v>
      </c>
      <c r="AI428" s="94">
        <f t="shared" ca="1" si="101"/>
        <v>42</v>
      </c>
      <c r="AJ428" s="95">
        <f t="shared" si="109"/>
        <v>0</v>
      </c>
      <c r="AK428" s="95">
        <f t="shared" si="110"/>
        <v>0</v>
      </c>
      <c r="AL428" s="96">
        <f t="shared" si="105"/>
        <v>0</v>
      </c>
      <c r="AM428" s="96">
        <f t="shared" si="106"/>
        <v>0</v>
      </c>
    </row>
    <row r="429" spans="2:39" s="97" customFormat="1" ht="39.6" x14ac:dyDescent="0.3">
      <c r="B429" s="79">
        <f t="shared" si="107"/>
        <v>426</v>
      </c>
      <c r="C429" s="79"/>
      <c r="D429" s="80" t="s">
        <v>94</v>
      </c>
      <c r="E429" s="80"/>
      <c r="F429" s="81"/>
      <c r="G429" s="82" t="str">
        <f t="shared" si="108"/>
        <v xml:space="preserve">Группа от QF </v>
      </c>
      <c r="H429" s="83"/>
      <c r="I429" s="83"/>
      <c r="J429" s="83"/>
      <c r="K429" s="127"/>
      <c r="L429" s="84"/>
      <c r="M429" s="85"/>
      <c r="N429" s="85"/>
      <c r="O429" s="86"/>
      <c r="P429" s="80"/>
      <c r="Q429" s="87"/>
      <c r="R429" s="88" t="str">
        <f t="shared" si="102"/>
        <v xml:space="preserve"> </v>
      </c>
      <c r="S429" s="89"/>
      <c r="T429" s="90" t="str">
        <f t="shared" si="103"/>
        <v xml:space="preserve"> </v>
      </c>
      <c r="U429" s="90"/>
      <c r="V429" s="90"/>
      <c r="W429" s="90"/>
      <c r="X429" s="90"/>
      <c r="Y429" s="87" t="s">
        <v>74</v>
      </c>
      <c r="Z429" s="76"/>
      <c r="AA429" s="91">
        <f t="shared" si="98"/>
        <v>0</v>
      </c>
      <c r="AB429" s="88" t="str">
        <f t="shared" si="104"/>
        <v xml:space="preserve"> </v>
      </c>
      <c r="AC429" s="91" t="str">
        <f t="shared" si="99"/>
        <v xml:space="preserve"> </v>
      </c>
      <c r="AD429" s="78"/>
      <c r="AE429" s="78"/>
      <c r="AF429" s="78"/>
      <c r="AH429" s="94" t="str">
        <f t="shared" si="100"/>
        <v>≤60</v>
      </c>
      <c r="AI429" s="94">
        <f t="shared" ca="1" si="101"/>
        <v>22</v>
      </c>
      <c r="AJ429" s="95">
        <f t="shared" si="109"/>
        <v>0</v>
      </c>
      <c r="AK429" s="95">
        <f t="shared" si="110"/>
        <v>0</v>
      </c>
      <c r="AL429" s="96">
        <f t="shared" si="105"/>
        <v>0</v>
      </c>
      <c r="AM429" s="96">
        <f t="shared" si="106"/>
        <v>0</v>
      </c>
    </row>
    <row r="430" spans="2:39" s="97" customFormat="1" ht="39.6" x14ac:dyDescent="0.3">
      <c r="B430" s="79">
        <f t="shared" si="107"/>
        <v>427</v>
      </c>
      <c r="C430" s="79"/>
      <c r="D430" s="80" t="s">
        <v>94</v>
      </c>
      <c r="E430" s="80"/>
      <c r="F430" s="81"/>
      <c r="G430" s="82" t="str">
        <f t="shared" si="108"/>
        <v xml:space="preserve">Группа от QF </v>
      </c>
      <c r="H430" s="83"/>
      <c r="I430" s="83"/>
      <c r="J430" s="83"/>
      <c r="K430" s="127"/>
      <c r="L430" s="84"/>
      <c r="M430" s="85"/>
      <c r="N430" s="85"/>
      <c r="O430" s="86"/>
      <c r="P430" s="80"/>
      <c r="Q430" s="87"/>
      <c r="R430" s="88" t="str">
        <f t="shared" si="102"/>
        <v xml:space="preserve"> </v>
      </c>
      <c r="S430" s="89"/>
      <c r="T430" s="90" t="str">
        <f t="shared" si="103"/>
        <v xml:space="preserve"> </v>
      </c>
      <c r="U430" s="90"/>
      <c r="V430" s="90"/>
      <c r="W430" s="90"/>
      <c r="X430" s="90"/>
      <c r="Y430" s="87" t="s">
        <v>74</v>
      </c>
      <c r="Z430" s="76"/>
      <c r="AA430" s="91">
        <f t="shared" si="98"/>
        <v>0</v>
      </c>
      <c r="AB430" s="88" t="str">
        <f t="shared" si="104"/>
        <v xml:space="preserve"> </v>
      </c>
      <c r="AC430" s="91" t="str">
        <f t="shared" si="99"/>
        <v xml:space="preserve"> </v>
      </c>
      <c r="AD430" s="78"/>
      <c r="AE430" s="78"/>
      <c r="AF430" s="78"/>
      <c r="AH430" s="94" t="str">
        <f t="shared" si="100"/>
        <v>≤60</v>
      </c>
      <c r="AI430" s="94">
        <f t="shared" ca="1" si="101"/>
        <v>26</v>
      </c>
      <c r="AJ430" s="95">
        <f t="shared" si="109"/>
        <v>0</v>
      </c>
      <c r="AK430" s="95">
        <f t="shared" si="110"/>
        <v>0</v>
      </c>
      <c r="AL430" s="96">
        <f t="shared" si="105"/>
        <v>0</v>
      </c>
      <c r="AM430" s="96">
        <f t="shared" si="106"/>
        <v>0</v>
      </c>
    </row>
    <row r="431" spans="2:39" s="97" customFormat="1" ht="39.6" x14ac:dyDescent="0.3">
      <c r="B431" s="79">
        <f t="shared" si="107"/>
        <v>428</v>
      </c>
      <c r="C431" s="79"/>
      <c r="D431" s="80" t="s">
        <v>94</v>
      </c>
      <c r="E431" s="80"/>
      <c r="F431" s="81"/>
      <c r="G431" s="82" t="str">
        <f t="shared" si="108"/>
        <v xml:space="preserve">Группа от QF </v>
      </c>
      <c r="H431" s="83"/>
      <c r="I431" s="83"/>
      <c r="J431" s="83"/>
      <c r="K431" s="127"/>
      <c r="L431" s="84"/>
      <c r="M431" s="85"/>
      <c r="N431" s="85"/>
      <c r="O431" s="86"/>
      <c r="P431" s="80"/>
      <c r="Q431" s="87"/>
      <c r="R431" s="88" t="str">
        <f t="shared" si="102"/>
        <v xml:space="preserve"> </v>
      </c>
      <c r="S431" s="89"/>
      <c r="T431" s="90" t="str">
        <f t="shared" si="103"/>
        <v xml:space="preserve"> </v>
      </c>
      <c r="U431" s="90"/>
      <c r="V431" s="90"/>
      <c r="W431" s="90"/>
      <c r="X431" s="90"/>
      <c r="Y431" s="87" t="s">
        <v>74</v>
      </c>
      <c r="Z431" s="76"/>
      <c r="AA431" s="91">
        <f t="shared" si="98"/>
        <v>0</v>
      </c>
      <c r="AB431" s="88" t="str">
        <f t="shared" si="104"/>
        <v xml:space="preserve"> </v>
      </c>
      <c r="AC431" s="91" t="str">
        <f t="shared" si="99"/>
        <v xml:space="preserve"> </v>
      </c>
      <c r="AD431" s="78"/>
      <c r="AE431" s="78"/>
      <c r="AF431" s="78"/>
      <c r="AH431" s="94" t="str">
        <f t="shared" si="100"/>
        <v>≤60</v>
      </c>
      <c r="AI431" s="94">
        <f t="shared" ca="1" si="101"/>
        <v>34</v>
      </c>
      <c r="AJ431" s="95">
        <f t="shared" si="109"/>
        <v>0</v>
      </c>
      <c r="AK431" s="95">
        <f t="shared" si="110"/>
        <v>0</v>
      </c>
      <c r="AL431" s="96">
        <f t="shared" si="105"/>
        <v>0</v>
      </c>
      <c r="AM431" s="96">
        <f t="shared" si="106"/>
        <v>0</v>
      </c>
    </row>
    <row r="432" spans="2:39" s="97" customFormat="1" ht="39.6" x14ac:dyDescent="0.3">
      <c r="B432" s="79">
        <f t="shared" si="107"/>
        <v>429</v>
      </c>
      <c r="C432" s="79"/>
      <c r="D432" s="80" t="s">
        <v>94</v>
      </c>
      <c r="E432" s="80"/>
      <c r="F432" s="81"/>
      <c r="G432" s="82" t="str">
        <f t="shared" si="108"/>
        <v xml:space="preserve">Группа от QF </v>
      </c>
      <c r="H432" s="83"/>
      <c r="I432" s="83"/>
      <c r="J432" s="83"/>
      <c r="K432" s="127"/>
      <c r="L432" s="84"/>
      <c r="M432" s="85"/>
      <c r="N432" s="85"/>
      <c r="O432" s="86"/>
      <c r="P432" s="80"/>
      <c r="Q432" s="87"/>
      <c r="R432" s="88" t="str">
        <f t="shared" si="102"/>
        <v xml:space="preserve"> </v>
      </c>
      <c r="S432" s="89"/>
      <c r="T432" s="90" t="str">
        <f t="shared" si="103"/>
        <v xml:space="preserve"> </v>
      </c>
      <c r="U432" s="90"/>
      <c r="V432" s="90"/>
      <c r="W432" s="90"/>
      <c r="X432" s="90"/>
      <c r="Y432" s="87" t="s">
        <v>74</v>
      </c>
      <c r="Z432" s="76"/>
      <c r="AA432" s="91">
        <f t="shared" si="98"/>
        <v>0</v>
      </c>
      <c r="AB432" s="88" t="str">
        <f t="shared" si="104"/>
        <v xml:space="preserve"> </v>
      </c>
      <c r="AC432" s="91" t="str">
        <f t="shared" si="99"/>
        <v xml:space="preserve"> </v>
      </c>
      <c r="AD432" s="78"/>
      <c r="AE432" s="78"/>
      <c r="AF432" s="78"/>
      <c r="AH432" s="94" t="str">
        <f t="shared" si="100"/>
        <v>≤60</v>
      </c>
      <c r="AI432" s="94">
        <f t="shared" ca="1" si="101"/>
        <v>36</v>
      </c>
      <c r="AJ432" s="95">
        <f t="shared" si="109"/>
        <v>0</v>
      </c>
      <c r="AK432" s="95">
        <f t="shared" si="110"/>
        <v>0</v>
      </c>
      <c r="AL432" s="96">
        <f t="shared" si="105"/>
        <v>0</v>
      </c>
      <c r="AM432" s="96">
        <f t="shared" si="106"/>
        <v>0</v>
      </c>
    </row>
    <row r="433" spans="2:39" s="97" customFormat="1" ht="39.6" x14ac:dyDescent="0.3">
      <c r="B433" s="79">
        <f t="shared" si="107"/>
        <v>430</v>
      </c>
      <c r="C433" s="79"/>
      <c r="D433" s="80" t="s">
        <v>94</v>
      </c>
      <c r="E433" s="80"/>
      <c r="F433" s="81"/>
      <c r="G433" s="82" t="str">
        <f t="shared" si="108"/>
        <v xml:space="preserve">Группа от QF </v>
      </c>
      <c r="H433" s="83"/>
      <c r="I433" s="83"/>
      <c r="J433" s="83"/>
      <c r="K433" s="127"/>
      <c r="L433" s="84"/>
      <c r="M433" s="85"/>
      <c r="N433" s="85"/>
      <c r="O433" s="86"/>
      <c r="P433" s="80"/>
      <c r="Q433" s="87"/>
      <c r="R433" s="88" t="str">
        <f t="shared" si="102"/>
        <v xml:space="preserve"> </v>
      </c>
      <c r="S433" s="89"/>
      <c r="T433" s="90" t="str">
        <f t="shared" si="103"/>
        <v xml:space="preserve"> </v>
      </c>
      <c r="U433" s="90"/>
      <c r="V433" s="90"/>
      <c r="W433" s="90"/>
      <c r="X433" s="90"/>
      <c r="Y433" s="87" t="s">
        <v>74</v>
      </c>
      <c r="Z433" s="76"/>
      <c r="AA433" s="91">
        <f t="shared" si="98"/>
        <v>0</v>
      </c>
      <c r="AB433" s="88" t="str">
        <f t="shared" si="104"/>
        <v xml:space="preserve"> </v>
      </c>
      <c r="AC433" s="91" t="str">
        <f t="shared" si="99"/>
        <v xml:space="preserve"> </v>
      </c>
      <c r="AD433" s="78"/>
      <c r="AE433" s="78"/>
      <c r="AF433" s="78"/>
      <c r="AH433" s="94" t="str">
        <f t="shared" si="100"/>
        <v>≤60</v>
      </c>
      <c r="AI433" s="94">
        <f t="shared" ca="1" si="101"/>
        <v>33</v>
      </c>
      <c r="AJ433" s="95">
        <f t="shared" si="109"/>
        <v>0</v>
      </c>
      <c r="AK433" s="95">
        <f t="shared" si="110"/>
        <v>0</v>
      </c>
      <c r="AL433" s="96">
        <f t="shared" si="105"/>
        <v>0</v>
      </c>
      <c r="AM433" s="96">
        <f t="shared" si="106"/>
        <v>0</v>
      </c>
    </row>
    <row r="434" spans="2:39" s="97" customFormat="1" ht="39.6" x14ac:dyDescent="0.3">
      <c r="B434" s="79">
        <f t="shared" si="107"/>
        <v>431</v>
      </c>
      <c r="C434" s="79"/>
      <c r="D434" s="80" t="s">
        <v>94</v>
      </c>
      <c r="E434" s="80"/>
      <c r="F434" s="81"/>
      <c r="G434" s="82" t="str">
        <f t="shared" si="108"/>
        <v xml:space="preserve">Группа от QF </v>
      </c>
      <c r="H434" s="83"/>
      <c r="I434" s="83"/>
      <c r="J434" s="83"/>
      <c r="K434" s="127"/>
      <c r="L434" s="84"/>
      <c r="M434" s="85"/>
      <c r="N434" s="85"/>
      <c r="O434" s="86"/>
      <c r="P434" s="80"/>
      <c r="Q434" s="87"/>
      <c r="R434" s="88" t="str">
        <f t="shared" si="102"/>
        <v xml:space="preserve"> </v>
      </c>
      <c r="S434" s="89"/>
      <c r="T434" s="90" t="str">
        <f t="shared" si="103"/>
        <v xml:space="preserve"> </v>
      </c>
      <c r="U434" s="90"/>
      <c r="V434" s="90"/>
      <c r="W434" s="90"/>
      <c r="X434" s="90"/>
      <c r="Y434" s="87" t="s">
        <v>74</v>
      </c>
      <c r="Z434" s="76"/>
      <c r="AA434" s="91">
        <f t="shared" si="98"/>
        <v>0</v>
      </c>
      <c r="AB434" s="88" t="str">
        <f t="shared" si="104"/>
        <v xml:space="preserve"> </v>
      </c>
      <c r="AC434" s="91" t="str">
        <f t="shared" si="99"/>
        <v xml:space="preserve"> </v>
      </c>
      <c r="AD434" s="78"/>
      <c r="AE434" s="78"/>
      <c r="AF434" s="78"/>
      <c r="AH434" s="94" t="str">
        <f t="shared" si="100"/>
        <v>≤60</v>
      </c>
      <c r="AI434" s="94">
        <f t="shared" ca="1" si="101"/>
        <v>28</v>
      </c>
      <c r="AJ434" s="95">
        <f t="shared" si="109"/>
        <v>0</v>
      </c>
      <c r="AK434" s="95">
        <f t="shared" si="110"/>
        <v>0</v>
      </c>
      <c r="AL434" s="96">
        <f t="shared" si="105"/>
        <v>0</v>
      </c>
      <c r="AM434" s="96">
        <f t="shared" si="106"/>
        <v>0</v>
      </c>
    </row>
    <row r="435" spans="2:39" s="97" customFormat="1" ht="39.6" x14ac:dyDescent="0.3">
      <c r="B435" s="79">
        <f t="shared" si="107"/>
        <v>432</v>
      </c>
      <c r="C435" s="79"/>
      <c r="D435" s="80" t="s">
        <v>94</v>
      </c>
      <c r="E435" s="80"/>
      <c r="F435" s="81"/>
      <c r="G435" s="82" t="str">
        <f t="shared" si="108"/>
        <v xml:space="preserve">Группа от QF </v>
      </c>
      <c r="H435" s="83"/>
      <c r="I435" s="83"/>
      <c r="J435" s="83"/>
      <c r="K435" s="127"/>
      <c r="L435" s="84"/>
      <c r="M435" s="85"/>
      <c r="N435" s="85"/>
      <c r="O435" s="86"/>
      <c r="P435" s="80"/>
      <c r="Q435" s="87"/>
      <c r="R435" s="88" t="str">
        <f t="shared" si="102"/>
        <v xml:space="preserve"> </v>
      </c>
      <c r="S435" s="89"/>
      <c r="T435" s="90" t="str">
        <f t="shared" si="103"/>
        <v xml:space="preserve"> </v>
      </c>
      <c r="U435" s="90"/>
      <c r="V435" s="90"/>
      <c r="W435" s="90"/>
      <c r="X435" s="90"/>
      <c r="Y435" s="87" t="s">
        <v>74</v>
      </c>
      <c r="Z435" s="76"/>
      <c r="AA435" s="91">
        <f t="shared" si="98"/>
        <v>0</v>
      </c>
      <c r="AB435" s="88" t="str">
        <f t="shared" si="104"/>
        <v xml:space="preserve"> </v>
      </c>
      <c r="AC435" s="91" t="str">
        <f t="shared" si="99"/>
        <v xml:space="preserve"> </v>
      </c>
      <c r="AD435" s="78"/>
      <c r="AE435" s="78"/>
      <c r="AF435" s="78"/>
      <c r="AH435" s="94" t="str">
        <f t="shared" si="100"/>
        <v>≤60</v>
      </c>
      <c r="AI435" s="94">
        <f t="shared" ca="1" si="101"/>
        <v>23</v>
      </c>
      <c r="AJ435" s="95">
        <f t="shared" si="109"/>
        <v>0</v>
      </c>
      <c r="AK435" s="95">
        <f t="shared" si="110"/>
        <v>0</v>
      </c>
      <c r="AL435" s="96">
        <f t="shared" si="105"/>
        <v>0</v>
      </c>
      <c r="AM435" s="96">
        <f t="shared" si="106"/>
        <v>0</v>
      </c>
    </row>
    <row r="436" spans="2:39" s="97" customFormat="1" ht="39.6" x14ac:dyDescent="0.3">
      <c r="B436" s="79">
        <f t="shared" si="107"/>
        <v>433</v>
      </c>
      <c r="C436" s="79"/>
      <c r="D436" s="80" t="s">
        <v>94</v>
      </c>
      <c r="E436" s="80"/>
      <c r="F436" s="81"/>
      <c r="G436" s="82" t="str">
        <f t="shared" si="108"/>
        <v xml:space="preserve">Группа от QF </v>
      </c>
      <c r="H436" s="83"/>
      <c r="I436" s="83"/>
      <c r="J436" s="83"/>
      <c r="K436" s="127"/>
      <c r="L436" s="84"/>
      <c r="M436" s="85"/>
      <c r="N436" s="85"/>
      <c r="O436" s="86"/>
      <c r="P436" s="80"/>
      <c r="Q436" s="87"/>
      <c r="R436" s="88" t="str">
        <f t="shared" si="102"/>
        <v xml:space="preserve"> </v>
      </c>
      <c r="S436" s="89"/>
      <c r="T436" s="90" t="str">
        <f t="shared" si="103"/>
        <v xml:space="preserve"> </v>
      </c>
      <c r="U436" s="90"/>
      <c r="V436" s="90"/>
      <c r="W436" s="90"/>
      <c r="X436" s="90"/>
      <c r="Y436" s="87" t="s">
        <v>74</v>
      </c>
      <c r="Z436" s="76"/>
      <c r="AA436" s="91">
        <f t="shared" si="98"/>
        <v>0</v>
      </c>
      <c r="AB436" s="88" t="str">
        <f t="shared" si="104"/>
        <v xml:space="preserve"> </v>
      </c>
      <c r="AC436" s="91" t="str">
        <f t="shared" si="99"/>
        <v xml:space="preserve"> </v>
      </c>
      <c r="AD436" s="78"/>
      <c r="AE436" s="78"/>
      <c r="AF436" s="78"/>
      <c r="AH436" s="94" t="str">
        <f t="shared" si="100"/>
        <v>≤60</v>
      </c>
      <c r="AI436" s="94">
        <f t="shared" ca="1" si="101"/>
        <v>32</v>
      </c>
      <c r="AJ436" s="95">
        <f t="shared" si="109"/>
        <v>0</v>
      </c>
      <c r="AK436" s="95">
        <f t="shared" si="110"/>
        <v>0</v>
      </c>
      <c r="AL436" s="96">
        <f t="shared" si="105"/>
        <v>0</v>
      </c>
      <c r="AM436" s="96">
        <f t="shared" si="106"/>
        <v>0</v>
      </c>
    </row>
    <row r="437" spans="2:39" s="97" customFormat="1" ht="39.6" x14ac:dyDescent="0.3">
      <c r="B437" s="79">
        <f t="shared" si="107"/>
        <v>434</v>
      </c>
      <c r="C437" s="79"/>
      <c r="D437" s="80" t="s">
        <v>94</v>
      </c>
      <c r="E437" s="80"/>
      <c r="F437" s="81"/>
      <c r="G437" s="82" t="str">
        <f t="shared" si="108"/>
        <v xml:space="preserve">Группа от QF </v>
      </c>
      <c r="H437" s="83"/>
      <c r="I437" s="83"/>
      <c r="J437" s="83"/>
      <c r="K437" s="127"/>
      <c r="L437" s="84"/>
      <c r="M437" s="85"/>
      <c r="N437" s="85"/>
      <c r="O437" s="86"/>
      <c r="P437" s="80"/>
      <c r="Q437" s="87"/>
      <c r="R437" s="88" t="str">
        <f t="shared" si="102"/>
        <v xml:space="preserve"> </v>
      </c>
      <c r="S437" s="89"/>
      <c r="T437" s="90" t="str">
        <f t="shared" si="103"/>
        <v xml:space="preserve"> </v>
      </c>
      <c r="U437" s="90"/>
      <c r="V437" s="90"/>
      <c r="W437" s="90"/>
      <c r="X437" s="90"/>
      <c r="Y437" s="87" t="s">
        <v>74</v>
      </c>
      <c r="Z437" s="76"/>
      <c r="AA437" s="91">
        <f t="shared" si="98"/>
        <v>0</v>
      </c>
      <c r="AB437" s="88" t="str">
        <f t="shared" si="104"/>
        <v xml:space="preserve"> </v>
      </c>
      <c r="AC437" s="91" t="str">
        <f t="shared" si="99"/>
        <v xml:space="preserve"> </v>
      </c>
      <c r="AD437" s="78"/>
      <c r="AE437" s="78"/>
      <c r="AF437" s="78"/>
      <c r="AH437" s="94" t="str">
        <f t="shared" si="100"/>
        <v>≤60</v>
      </c>
      <c r="AI437" s="94">
        <f t="shared" ca="1" si="101"/>
        <v>20</v>
      </c>
      <c r="AJ437" s="95">
        <f t="shared" si="109"/>
        <v>0</v>
      </c>
      <c r="AK437" s="95">
        <f t="shared" si="110"/>
        <v>0</v>
      </c>
      <c r="AL437" s="96">
        <f t="shared" si="105"/>
        <v>0</v>
      </c>
      <c r="AM437" s="96">
        <f t="shared" si="106"/>
        <v>0</v>
      </c>
    </row>
    <row r="438" spans="2:39" s="97" customFormat="1" ht="39.6" x14ac:dyDescent="0.3">
      <c r="B438" s="79">
        <f t="shared" si="107"/>
        <v>435</v>
      </c>
      <c r="C438" s="79"/>
      <c r="D438" s="80" t="s">
        <v>94</v>
      </c>
      <c r="E438" s="80"/>
      <c r="F438" s="81"/>
      <c r="G438" s="82" t="str">
        <f t="shared" si="108"/>
        <v xml:space="preserve">Группа от QF </v>
      </c>
      <c r="H438" s="83"/>
      <c r="I438" s="83"/>
      <c r="J438" s="83"/>
      <c r="K438" s="127"/>
      <c r="L438" s="84"/>
      <c r="M438" s="85"/>
      <c r="N438" s="85"/>
      <c r="O438" s="86"/>
      <c r="P438" s="80"/>
      <c r="Q438" s="87"/>
      <c r="R438" s="88" t="str">
        <f t="shared" si="102"/>
        <v xml:space="preserve"> </v>
      </c>
      <c r="S438" s="89"/>
      <c r="T438" s="90" t="str">
        <f t="shared" si="103"/>
        <v xml:space="preserve"> </v>
      </c>
      <c r="U438" s="90"/>
      <c r="V438" s="90"/>
      <c r="W438" s="90"/>
      <c r="X438" s="90"/>
      <c r="Y438" s="87" t="s">
        <v>74</v>
      </c>
      <c r="Z438" s="76"/>
      <c r="AA438" s="91">
        <f t="shared" si="98"/>
        <v>0</v>
      </c>
      <c r="AB438" s="88" t="str">
        <f t="shared" si="104"/>
        <v xml:space="preserve"> </v>
      </c>
      <c r="AC438" s="91" t="str">
        <f t="shared" si="99"/>
        <v xml:space="preserve"> </v>
      </c>
      <c r="AD438" s="78"/>
      <c r="AE438" s="78"/>
      <c r="AF438" s="78"/>
      <c r="AH438" s="94" t="str">
        <f t="shared" si="100"/>
        <v>≤60</v>
      </c>
      <c r="AI438" s="94">
        <f t="shared" ca="1" si="101"/>
        <v>46</v>
      </c>
      <c r="AJ438" s="95">
        <f t="shared" si="109"/>
        <v>0</v>
      </c>
      <c r="AK438" s="95">
        <f t="shared" si="110"/>
        <v>0</v>
      </c>
      <c r="AL438" s="96">
        <f t="shared" si="105"/>
        <v>0</v>
      </c>
      <c r="AM438" s="96">
        <f t="shared" si="106"/>
        <v>0</v>
      </c>
    </row>
    <row r="439" spans="2:39" s="97" customFormat="1" ht="39.6" x14ac:dyDescent="0.3">
      <c r="B439" s="79">
        <f t="shared" si="107"/>
        <v>436</v>
      </c>
      <c r="C439" s="79"/>
      <c r="D439" s="80" t="s">
        <v>94</v>
      </c>
      <c r="E439" s="80"/>
      <c r="F439" s="81"/>
      <c r="G439" s="82" t="str">
        <f t="shared" si="108"/>
        <v xml:space="preserve">Группа от QF </v>
      </c>
      <c r="H439" s="83"/>
      <c r="I439" s="83"/>
      <c r="J439" s="83"/>
      <c r="K439" s="127"/>
      <c r="L439" s="84"/>
      <c r="M439" s="85"/>
      <c r="N439" s="85"/>
      <c r="O439" s="86"/>
      <c r="P439" s="80"/>
      <c r="Q439" s="87"/>
      <c r="R439" s="88" t="str">
        <f t="shared" si="102"/>
        <v xml:space="preserve"> </v>
      </c>
      <c r="S439" s="89"/>
      <c r="T439" s="90" t="str">
        <f t="shared" si="103"/>
        <v xml:space="preserve"> </v>
      </c>
      <c r="U439" s="90"/>
      <c r="V439" s="90"/>
      <c r="W439" s="90"/>
      <c r="X439" s="90"/>
      <c r="Y439" s="87" t="s">
        <v>74</v>
      </c>
      <c r="Z439" s="76"/>
      <c r="AA439" s="91">
        <f t="shared" si="98"/>
        <v>0</v>
      </c>
      <c r="AB439" s="88" t="str">
        <f t="shared" si="104"/>
        <v xml:space="preserve"> </v>
      </c>
      <c r="AC439" s="91" t="str">
        <f t="shared" si="99"/>
        <v xml:space="preserve"> </v>
      </c>
      <c r="AD439" s="78"/>
      <c r="AE439" s="78"/>
      <c r="AF439" s="78"/>
      <c r="AH439" s="94" t="str">
        <f t="shared" si="100"/>
        <v>≤60</v>
      </c>
      <c r="AI439" s="94">
        <f t="shared" ca="1" si="101"/>
        <v>23</v>
      </c>
      <c r="AJ439" s="95">
        <f t="shared" si="109"/>
        <v>0</v>
      </c>
      <c r="AK439" s="95">
        <f t="shared" si="110"/>
        <v>0</v>
      </c>
      <c r="AL439" s="96">
        <f t="shared" si="105"/>
        <v>0</v>
      </c>
      <c r="AM439" s="96">
        <f t="shared" si="106"/>
        <v>0</v>
      </c>
    </row>
    <row r="440" spans="2:39" s="97" customFormat="1" ht="39.6" x14ac:dyDescent="0.3">
      <c r="B440" s="79">
        <f t="shared" si="107"/>
        <v>437</v>
      </c>
      <c r="C440" s="79"/>
      <c r="D440" s="80" t="s">
        <v>94</v>
      </c>
      <c r="E440" s="80"/>
      <c r="F440" s="81"/>
      <c r="G440" s="82" t="str">
        <f t="shared" si="108"/>
        <v xml:space="preserve">Группа от QF </v>
      </c>
      <c r="H440" s="83"/>
      <c r="I440" s="83"/>
      <c r="J440" s="83"/>
      <c r="K440" s="127"/>
      <c r="L440" s="84"/>
      <c r="M440" s="85"/>
      <c r="N440" s="85"/>
      <c r="O440" s="86"/>
      <c r="P440" s="80"/>
      <c r="Q440" s="87"/>
      <c r="R440" s="88" t="str">
        <f t="shared" si="102"/>
        <v xml:space="preserve"> </v>
      </c>
      <c r="S440" s="89"/>
      <c r="T440" s="90" t="str">
        <f t="shared" si="103"/>
        <v xml:space="preserve"> </v>
      </c>
      <c r="U440" s="90"/>
      <c r="V440" s="90"/>
      <c r="W440" s="90"/>
      <c r="X440" s="90"/>
      <c r="Y440" s="87" t="s">
        <v>74</v>
      </c>
      <c r="Z440" s="76"/>
      <c r="AA440" s="91">
        <f t="shared" si="98"/>
        <v>0</v>
      </c>
      <c r="AB440" s="88" t="str">
        <f t="shared" si="104"/>
        <v xml:space="preserve"> </v>
      </c>
      <c r="AC440" s="91" t="str">
        <f t="shared" si="99"/>
        <v xml:space="preserve"> </v>
      </c>
      <c r="AD440" s="78"/>
      <c r="AE440" s="78"/>
      <c r="AF440" s="78"/>
      <c r="AH440" s="94" t="str">
        <f t="shared" si="100"/>
        <v>≤60</v>
      </c>
      <c r="AI440" s="94">
        <f t="shared" ca="1" si="101"/>
        <v>45</v>
      </c>
      <c r="AJ440" s="95">
        <f t="shared" si="109"/>
        <v>0</v>
      </c>
      <c r="AK440" s="95">
        <f t="shared" si="110"/>
        <v>0</v>
      </c>
      <c r="AL440" s="96">
        <f t="shared" si="105"/>
        <v>0</v>
      </c>
      <c r="AM440" s="96">
        <f t="shared" si="106"/>
        <v>0</v>
      </c>
    </row>
    <row r="441" spans="2:39" s="97" customFormat="1" ht="39.6" x14ac:dyDescent="0.3">
      <c r="B441" s="79">
        <f t="shared" si="107"/>
        <v>438</v>
      </c>
      <c r="C441" s="79"/>
      <c r="D441" s="80" t="s">
        <v>94</v>
      </c>
      <c r="E441" s="80"/>
      <c r="F441" s="81"/>
      <c r="G441" s="82" t="str">
        <f t="shared" si="108"/>
        <v xml:space="preserve">Группа от QF </v>
      </c>
      <c r="H441" s="83"/>
      <c r="I441" s="83"/>
      <c r="J441" s="83"/>
      <c r="K441" s="127"/>
      <c r="L441" s="84"/>
      <c r="M441" s="85"/>
      <c r="N441" s="85"/>
      <c r="O441" s="86"/>
      <c r="P441" s="80"/>
      <c r="Q441" s="87"/>
      <c r="R441" s="88" t="str">
        <f t="shared" si="102"/>
        <v xml:space="preserve"> </v>
      </c>
      <c r="S441" s="89"/>
      <c r="T441" s="90" t="str">
        <f t="shared" si="103"/>
        <v xml:space="preserve"> </v>
      </c>
      <c r="U441" s="90"/>
      <c r="V441" s="90"/>
      <c r="W441" s="90"/>
      <c r="X441" s="90"/>
      <c r="Y441" s="87" t="s">
        <v>74</v>
      </c>
      <c r="Z441" s="76"/>
      <c r="AA441" s="91">
        <f t="shared" si="98"/>
        <v>0</v>
      </c>
      <c r="AB441" s="88" t="str">
        <f t="shared" si="104"/>
        <v xml:space="preserve"> </v>
      </c>
      <c r="AC441" s="91" t="str">
        <f t="shared" si="99"/>
        <v xml:space="preserve"> </v>
      </c>
      <c r="AD441" s="78"/>
      <c r="AE441" s="78"/>
      <c r="AF441" s="78"/>
      <c r="AH441" s="94" t="str">
        <f t="shared" si="100"/>
        <v>≤60</v>
      </c>
      <c r="AI441" s="94">
        <f t="shared" ca="1" si="101"/>
        <v>45</v>
      </c>
      <c r="AJ441" s="95">
        <f t="shared" si="109"/>
        <v>0</v>
      </c>
      <c r="AK441" s="95">
        <f t="shared" si="110"/>
        <v>0</v>
      </c>
      <c r="AL441" s="96">
        <f t="shared" si="105"/>
        <v>0</v>
      </c>
      <c r="AM441" s="96">
        <f t="shared" si="106"/>
        <v>0</v>
      </c>
    </row>
    <row r="442" spans="2:39" s="97" customFormat="1" ht="39.6" x14ac:dyDescent="0.3">
      <c r="B442" s="79">
        <f t="shared" si="107"/>
        <v>439</v>
      </c>
      <c r="C442" s="79"/>
      <c r="D442" s="80" t="s">
        <v>94</v>
      </c>
      <c r="E442" s="80"/>
      <c r="F442" s="81"/>
      <c r="G442" s="82" t="str">
        <f t="shared" si="108"/>
        <v xml:space="preserve">Группа от QF </v>
      </c>
      <c r="H442" s="83"/>
      <c r="I442" s="83"/>
      <c r="J442" s="83"/>
      <c r="K442" s="127"/>
      <c r="L442" s="84"/>
      <c r="M442" s="85"/>
      <c r="N442" s="85"/>
      <c r="O442" s="86"/>
      <c r="P442" s="80"/>
      <c r="Q442" s="87"/>
      <c r="R442" s="88" t="str">
        <f t="shared" si="102"/>
        <v xml:space="preserve"> </v>
      </c>
      <c r="S442" s="89"/>
      <c r="T442" s="90" t="str">
        <f t="shared" si="103"/>
        <v xml:space="preserve"> </v>
      </c>
      <c r="U442" s="90"/>
      <c r="V442" s="90"/>
      <c r="W442" s="90"/>
      <c r="X442" s="90"/>
      <c r="Y442" s="87" t="s">
        <v>74</v>
      </c>
      <c r="Z442" s="76"/>
      <c r="AA442" s="91">
        <f t="shared" si="98"/>
        <v>0</v>
      </c>
      <c r="AB442" s="88" t="str">
        <f t="shared" si="104"/>
        <v xml:space="preserve"> </v>
      </c>
      <c r="AC442" s="91" t="str">
        <f t="shared" si="99"/>
        <v xml:space="preserve"> </v>
      </c>
      <c r="AD442" s="78"/>
      <c r="AE442" s="78"/>
      <c r="AF442" s="78"/>
      <c r="AH442" s="94" t="str">
        <f t="shared" si="100"/>
        <v>≤60</v>
      </c>
      <c r="AI442" s="94">
        <f t="shared" ca="1" si="101"/>
        <v>41</v>
      </c>
      <c r="AJ442" s="95">
        <f t="shared" si="109"/>
        <v>0</v>
      </c>
      <c r="AK442" s="95">
        <f t="shared" si="110"/>
        <v>0</v>
      </c>
      <c r="AL442" s="96">
        <f t="shared" si="105"/>
        <v>0</v>
      </c>
      <c r="AM442" s="96">
        <f t="shared" si="106"/>
        <v>0</v>
      </c>
    </row>
    <row r="443" spans="2:39" s="97" customFormat="1" ht="39.6" x14ac:dyDescent="0.3">
      <c r="B443" s="79">
        <f t="shared" si="107"/>
        <v>440</v>
      </c>
      <c r="C443" s="79"/>
      <c r="D443" s="80" t="s">
        <v>94</v>
      </c>
      <c r="E443" s="80"/>
      <c r="F443" s="81"/>
      <c r="G443" s="82" t="str">
        <f t="shared" si="108"/>
        <v xml:space="preserve">Группа от QF </v>
      </c>
      <c r="H443" s="83"/>
      <c r="I443" s="83"/>
      <c r="J443" s="83"/>
      <c r="K443" s="127"/>
      <c r="L443" s="84"/>
      <c r="M443" s="85"/>
      <c r="N443" s="85"/>
      <c r="O443" s="86"/>
      <c r="P443" s="80"/>
      <c r="Q443" s="87"/>
      <c r="R443" s="88" t="str">
        <f t="shared" si="102"/>
        <v xml:space="preserve"> </v>
      </c>
      <c r="S443" s="89"/>
      <c r="T443" s="90" t="str">
        <f t="shared" si="103"/>
        <v xml:space="preserve"> </v>
      </c>
      <c r="U443" s="90"/>
      <c r="V443" s="90"/>
      <c r="W443" s="90"/>
      <c r="X443" s="90"/>
      <c r="Y443" s="87" t="s">
        <v>74</v>
      </c>
      <c r="Z443" s="76"/>
      <c r="AA443" s="91">
        <f t="shared" si="98"/>
        <v>0</v>
      </c>
      <c r="AB443" s="88" t="str">
        <f t="shared" si="104"/>
        <v xml:space="preserve"> </v>
      </c>
      <c r="AC443" s="91" t="str">
        <f t="shared" si="99"/>
        <v xml:space="preserve"> </v>
      </c>
      <c r="AD443" s="78"/>
      <c r="AE443" s="78"/>
      <c r="AF443" s="78"/>
      <c r="AH443" s="94" t="str">
        <f t="shared" si="100"/>
        <v>≤60</v>
      </c>
      <c r="AI443" s="94">
        <f t="shared" ca="1" si="101"/>
        <v>38</v>
      </c>
      <c r="AJ443" s="95">
        <f t="shared" si="109"/>
        <v>0</v>
      </c>
      <c r="AK443" s="95">
        <f t="shared" si="110"/>
        <v>0</v>
      </c>
      <c r="AL443" s="96">
        <f t="shared" si="105"/>
        <v>0</v>
      </c>
      <c r="AM443" s="96">
        <f t="shared" si="106"/>
        <v>0</v>
      </c>
    </row>
    <row r="444" spans="2:39" s="97" customFormat="1" ht="39.6" x14ac:dyDescent="0.3">
      <c r="B444" s="79">
        <f t="shared" si="107"/>
        <v>441</v>
      </c>
      <c r="C444" s="79"/>
      <c r="D444" s="80" t="s">
        <v>94</v>
      </c>
      <c r="E444" s="80"/>
      <c r="F444" s="81"/>
      <c r="G444" s="82" t="str">
        <f t="shared" si="108"/>
        <v xml:space="preserve">Группа от QF </v>
      </c>
      <c r="H444" s="83"/>
      <c r="I444" s="83"/>
      <c r="J444" s="83"/>
      <c r="K444" s="127"/>
      <c r="L444" s="84"/>
      <c r="M444" s="85"/>
      <c r="N444" s="85"/>
      <c r="O444" s="86"/>
      <c r="P444" s="80"/>
      <c r="Q444" s="87"/>
      <c r="R444" s="88" t="str">
        <f t="shared" si="102"/>
        <v xml:space="preserve"> </v>
      </c>
      <c r="S444" s="89"/>
      <c r="T444" s="90" t="str">
        <f t="shared" si="103"/>
        <v xml:space="preserve"> </v>
      </c>
      <c r="U444" s="90"/>
      <c r="V444" s="90"/>
      <c r="W444" s="90"/>
      <c r="X444" s="90"/>
      <c r="Y444" s="87" t="s">
        <v>74</v>
      </c>
      <c r="Z444" s="76"/>
      <c r="AA444" s="91">
        <f t="shared" si="98"/>
        <v>0</v>
      </c>
      <c r="AB444" s="88" t="str">
        <f t="shared" si="104"/>
        <v xml:space="preserve"> </v>
      </c>
      <c r="AC444" s="91" t="str">
        <f t="shared" si="99"/>
        <v xml:space="preserve"> </v>
      </c>
      <c r="AD444" s="78"/>
      <c r="AE444" s="78"/>
      <c r="AF444" s="78"/>
      <c r="AH444" s="94" t="str">
        <f t="shared" si="100"/>
        <v>≤60</v>
      </c>
      <c r="AI444" s="94">
        <f t="shared" ca="1" si="101"/>
        <v>35</v>
      </c>
      <c r="AJ444" s="95">
        <f t="shared" si="109"/>
        <v>0</v>
      </c>
      <c r="AK444" s="95">
        <f t="shared" si="110"/>
        <v>0</v>
      </c>
      <c r="AL444" s="96">
        <f t="shared" si="105"/>
        <v>0</v>
      </c>
      <c r="AM444" s="96">
        <f t="shared" si="106"/>
        <v>0</v>
      </c>
    </row>
    <row r="445" spans="2:39" s="97" customFormat="1" ht="39.6" x14ac:dyDescent="0.3">
      <c r="B445" s="79">
        <f t="shared" si="107"/>
        <v>442</v>
      </c>
      <c r="C445" s="79"/>
      <c r="D445" s="80" t="s">
        <v>94</v>
      </c>
      <c r="E445" s="80"/>
      <c r="F445" s="81"/>
      <c r="G445" s="82" t="str">
        <f t="shared" si="108"/>
        <v xml:space="preserve">Группа от QF </v>
      </c>
      <c r="H445" s="83"/>
      <c r="I445" s="83"/>
      <c r="J445" s="83"/>
      <c r="K445" s="127"/>
      <c r="L445" s="84"/>
      <c r="M445" s="85"/>
      <c r="N445" s="85"/>
      <c r="O445" s="86"/>
      <c r="P445" s="80"/>
      <c r="Q445" s="87"/>
      <c r="R445" s="88" t="str">
        <f t="shared" si="102"/>
        <v xml:space="preserve"> </v>
      </c>
      <c r="S445" s="89"/>
      <c r="T445" s="90" t="str">
        <f t="shared" si="103"/>
        <v xml:space="preserve"> </v>
      </c>
      <c r="U445" s="90"/>
      <c r="V445" s="90"/>
      <c r="W445" s="90"/>
      <c r="X445" s="90"/>
      <c r="Y445" s="87" t="s">
        <v>74</v>
      </c>
      <c r="Z445" s="76"/>
      <c r="AA445" s="91">
        <f t="shared" si="98"/>
        <v>0</v>
      </c>
      <c r="AB445" s="88" t="str">
        <f t="shared" si="104"/>
        <v xml:space="preserve"> </v>
      </c>
      <c r="AC445" s="91" t="str">
        <f t="shared" si="99"/>
        <v xml:space="preserve"> </v>
      </c>
      <c r="AD445" s="78"/>
      <c r="AE445" s="78"/>
      <c r="AF445" s="78"/>
      <c r="AH445" s="94" t="str">
        <f t="shared" si="100"/>
        <v>≤60</v>
      </c>
      <c r="AI445" s="94">
        <f t="shared" ca="1" si="101"/>
        <v>48</v>
      </c>
      <c r="AJ445" s="95">
        <f t="shared" si="109"/>
        <v>0</v>
      </c>
      <c r="AK445" s="95">
        <f t="shared" si="110"/>
        <v>0</v>
      </c>
      <c r="AL445" s="96">
        <f t="shared" si="105"/>
        <v>0</v>
      </c>
      <c r="AM445" s="96">
        <f t="shared" si="106"/>
        <v>0</v>
      </c>
    </row>
    <row r="446" spans="2:39" s="97" customFormat="1" ht="39.6" x14ac:dyDescent="0.3">
      <c r="B446" s="79">
        <f t="shared" si="107"/>
        <v>443</v>
      </c>
      <c r="C446" s="79"/>
      <c r="D446" s="80" t="s">
        <v>94</v>
      </c>
      <c r="E446" s="80"/>
      <c r="F446" s="81"/>
      <c r="G446" s="82" t="str">
        <f t="shared" si="108"/>
        <v xml:space="preserve">Группа от QF </v>
      </c>
      <c r="H446" s="83"/>
      <c r="I446" s="83"/>
      <c r="J446" s="83"/>
      <c r="K446" s="127"/>
      <c r="L446" s="84"/>
      <c r="M446" s="85"/>
      <c r="N446" s="85"/>
      <c r="O446" s="86"/>
      <c r="P446" s="80"/>
      <c r="Q446" s="87"/>
      <c r="R446" s="88" t="str">
        <f t="shared" si="102"/>
        <v xml:space="preserve"> </v>
      </c>
      <c r="S446" s="89"/>
      <c r="T446" s="90" t="str">
        <f t="shared" si="103"/>
        <v xml:space="preserve"> </v>
      </c>
      <c r="U446" s="90"/>
      <c r="V446" s="90"/>
      <c r="W446" s="90"/>
      <c r="X446" s="90"/>
      <c r="Y446" s="87" t="s">
        <v>74</v>
      </c>
      <c r="Z446" s="76"/>
      <c r="AA446" s="91">
        <f t="shared" si="98"/>
        <v>0</v>
      </c>
      <c r="AB446" s="88" t="str">
        <f t="shared" si="104"/>
        <v xml:space="preserve"> </v>
      </c>
      <c r="AC446" s="91" t="str">
        <f t="shared" si="99"/>
        <v xml:space="preserve"> </v>
      </c>
      <c r="AD446" s="78"/>
      <c r="AE446" s="78"/>
      <c r="AF446" s="78"/>
      <c r="AH446" s="94" t="str">
        <f t="shared" si="100"/>
        <v>≤60</v>
      </c>
      <c r="AI446" s="94">
        <f t="shared" ca="1" si="101"/>
        <v>31</v>
      </c>
      <c r="AJ446" s="95">
        <f t="shared" si="109"/>
        <v>0</v>
      </c>
      <c r="AK446" s="95">
        <f t="shared" si="110"/>
        <v>0</v>
      </c>
      <c r="AL446" s="96">
        <f t="shared" si="105"/>
        <v>0</v>
      </c>
      <c r="AM446" s="96">
        <f t="shared" si="106"/>
        <v>0</v>
      </c>
    </row>
    <row r="447" spans="2:39" s="97" customFormat="1" ht="39.6" x14ac:dyDescent="0.3">
      <c r="B447" s="79">
        <f t="shared" si="107"/>
        <v>444</v>
      </c>
      <c r="C447" s="79"/>
      <c r="D447" s="80" t="s">
        <v>94</v>
      </c>
      <c r="E447" s="80"/>
      <c r="F447" s="81"/>
      <c r="G447" s="82" t="str">
        <f t="shared" si="108"/>
        <v xml:space="preserve">Группа от QF </v>
      </c>
      <c r="H447" s="83"/>
      <c r="I447" s="83"/>
      <c r="J447" s="83"/>
      <c r="K447" s="127"/>
      <c r="L447" s="84"/>
      <c r="M447" s="85"/>
      <c r="N447" s="85"/>
      <c r="O447" s="86"/>
      <c r="P447" s="80"/>
      <c r="Q447" s="87"/>
      <c r="R447" s="88" t="str">
        <f t="shared" si="102"/>
        <v xml:space="preserve"> </v>
      </c>
      <c r="S447" s="89"/>
      <c r="T447" s="90" t="str">
        <f t="shared" si="103"/>
        <v xml:space="preserve"> </v>
      </c>
      <c r="U447" s="90"/>
      <c r="V447" s="90"/>
      <c r="W447" s="90"/>
      <c r="X447" s="90"/>
      <c r="Y447" s="87" t="s">
        <v>74</v>
      </c>
      <c r="Z447" s="76"/>
      <c r="AA447" s="91">
        <f t="shared" si="98"/>
        <v>0</v>
      </c>
      <c r="AB447" s="88" t="str">
        <f t="shared" si="104"/>
        <v xml:space="preserve"> </v>
      </c>
      <c r="AC447" s="91" t="str">
        <f t="shared" si="99"/>
        <v xml:space="preserve"> </v>
      </c>
      <c r="AD447" s="78"/>
      <c r="AE447" s="78"/>
      <c r="AF447" s="78"/>
      <c r="AH447" s="94" t="str">
        <f t="shared" si="100"/>
        <v>≤60</v>
      </c>
      <c r="AI447" s="94">
        <f t="shared" ca="1" si="101"/>
        <v>27</v>
      </c>
      <c r="AJ447" s="95">
        <f t="shared" si="109"/>
        <v>0</v>
      </c>
      <c r="AK447" s="95">
        <f t="shared" si="110"/>
        <v>0</v>
      </c>
      <c r="AL447" s="96">
        <f t="shared" si="105"/>
        <v>0</v>
      </c>
      <c r="AM447" s="96">
        <f t="shared" si="106"/>
        <v>0</v>
      </c>
    </row>
    <row r="448" spans="2:39" s="97" customFormat="1" ht="39.6" x14ac:dyDescent="0.3">
      <c r="B448" s="79">
        <f t="shared" si="107"/>
        <v>445</v>
      </c>
      <c r="C448" s="79"/>
      <c r="D448" s="80" t="s">
        <v>94</v>
      </c>
      <c r="E448" s="80"/>
      <c r="F448" s="81"/>
      <c r="G448" s="82" t="str">
        <f t="shared" si="108"/>
        <v xml:space="preserve">Группа от QF </v>
      </c>
      <c r="H448" s="83"/>
      <c r="I448" s="83"/>
      <c r="J448" s="83"/>
      <c r="K448" s="127"/>
      <c r="L448" s="84"/>
      <c r="M448" s="85"/>
      <c r="N448" s="85"/>
      <c r="O448" s="86"/>
      <c r="P448" s="80"/>
      <c r="Q448" s="87"/>
      <c r="R448" s="88" t="str">
        <f t="shared" si="102"/>
        <v xml:space="preserve"> </v>
      </c>
      <c r="S448" s="89"/>
      <c r="T448" s="90" t="str">
        <f t="shared" si="103"/>
        <v xml:space="preserve"> </v>
      </c>
      <c r="U448" s="90"/>
      <c r="V448" s="90"/>
      <c r="W448" s="90"/>
      <c r="X448" s="90"/>
      <c r="Y448" s="87" t="s">
        <v>74</v>
      </c>
      <c r="Z448" s="76"/>
      <c r="AA448" s="91">
        <f t="shared" si="98"/>
        <v>0</v>
      </c>
      <c r="AB448" s="88" t="str">
        <f t="shared" si="104"/>
        <v xml:space="preserve"> </v>
      </c>
      <c r="AC448" s="91" t="str">
        <f t="shared" si="99"/>
        <v xml:space="preserve"> </v>
      </c>
      <c r="AD448" s="78"/>
      <c r="AE448" s="78"/>
      <c r="AF448" s="78"/>
      <c r="AH448" s="94" t="str">
        <f t="shared" si="100"/>
        <v>≤60</v>
      </c>
      <c r="AI448" s="94">
        <f t="shared" ca="1" si="101"/>
        <v>31</v>
      </c>
      <c r="AJ448" s="95">
        <f t="shared" si="109"/>
        <v>0</v>
      </c>
      <c r="AK448" s="95">
        <f t="shared" si="110"/>
        <v>0</v>
      </c>
      <c r="AL448" s="96">
        <f t="shared" si="105"/>
        <v>0</v>
      </c>
      <c r="AM448" s="96">
        <f t="shared" si="106"/>
        <v>0</v>
      </c>
    </row>
    <row r="449" spans="2:39" s="97" customFormat="1" ht="39.6" x14ac:dyDescent="0.3">
      <c r="B449" s="79">
        <f t="shared" si="107"/>
        <v>446</v>
      </c>
      <c r="C449" s="79"/>
      <c r="D449" s="80" t="s">
        <v>94</v>
      </c>
      <c r="E449" s="80"/>
      <c r="F449" s="81"/>
      <c r="G449" s="82" t="str">
        <f t="shared" si="108"/>
        <v xml:space="preserve">Группа от QF </v>
      </c>
      <c r="H449" s="83"/>
      <c r="I449" s="83"/>
      <c r="J449" s="83"/>
      <c r="K449" s="127"/>
      <c r="L449" s="84"/>
      <c r="M449" s="85"/>
      <c r="N449" s="85"/>
      <c r="O449" s="86"/>
      <c r="P449" s="80"/>
      <c r="Q449" s="87"/>
      <c r="R449" s="88" t="str">
        <f t="shared" si="102"/>
        <v xml:space="preserve"> </v>
      </c>
      <c r="S449" s="89"/>
      <c r="T449" s="90" t="str">
        <f t="shared" si="103"/>
        <v xml:space="preserve"> </v>
      </c>
      <c r="U449" s="90"/>
      <c r="V449" s="90"/>
      <c r="W449" s="90"/>
      <c r="X449" s="90"/>
      <c r="Y449" s="87" t="s">
        <v>74</v>
      </c>
      <c r="Z449" s="76"/>
      <c r="AA449" s="91">
        <f t="shared" si="98"/>
        <v>0</v>
      </c>
      <c r="AB449" s="88" t="str">
        <f t="shared" si="104"/>
        <v xml:space="preserve"> </v>
      </c>
      <c r="AC449" s="91" t="str">
        <f t="shared" si="99"/>
        <v xml:space="preserve"> </v>
      </c>
      <c r="AD449" s="78"/>
      <c r="AE449" s="78"/>
      <c r="AF449" s="78"/>
      <c r="AH449" s="94" t="str">
        <f t="shared" si="100"/>
        <v>≤60</v>
      </c>
      <c r="AI449" s="94">
        <f t="shared" ca="1" si="101"/>
        <v>22</v>
      </c>
      <c r="AJ449" s="95">
        <f t="shared" si="109"/>
        <v>0</v>
      </c>
      <c r="AK449" s="95">
        <f t="shared" si="110"/>
        <v>0</v>
      </c>
      <c r="AL449" s="96">
        <f t="shared" si="105"/>
        <v>0</v>
      </c>
      <c r="AM449" s="96">
        <f t="shared" si="106"/>
        <v>0</v>
      </c>
    </row>
    <row r="450" spans="2:39" s="97" customFormat="1" ht="39.6" x14ac:dyDescent="0.3">
      <c r="B450" s="79">
        <f t="shared" si="107"/>
        <v>447</v>
      </c>
      <c r="C450" s="79"/>
      <c r="D450" s="80" t="s">
        <v>94</v>
      </c>
      <c r="E450" s="80"/>
      <c r="F450" s="81"/>
      <c r="G450" s="82" t="str">
        <f t="shared" si="108"/>
        <v xml:space="preserve">Группа от QF </v>
      </c>
      <c r="H450" s="83"/>
      <c r="I450" s="83"/>
      <c r="J450" s="83"/>
      <c r="K450" s="127"/>
      <c r="L450" s="84"/>
      <c r="M450" s="85"/>
      <c r="N450" s="85"/>
      <c r="O450" s="86"/>
      <c r="P450" s="80"/>
      <c r="Q450" s="87"/>
      <c r="R450" s="88" t="str">
        <f t="shared" si="102"/>
        <v xml:space="preserve"> </v>
      </c>
      <c r="S450" s="89"/>
      <c r="T450" s="90" t="str">
        <f t="shared" si="103"/>
        <v xml:space="preserve"> </v>
      </c>
      <c r="U450" s="90"/>
      <c r="V450" s="90"/>
      <c r="W450" s="90"/>
      <c r="X450" s="90"/>
      <c r="Y450" s="87" t="s">
        <v>74</v>
      </c>
      <c r="Z450" s="76"/>
      <c r="AA450" s="91">
        <f t="shared" si="98"/>
        <v>0</v>
      </c>
      <c r="AB450" s="88" t="str">
        <f t="shared" si="104"/>
        <v xml:space="preserve"> </v>
      </c>
      <c r="AC450" s="91" t="str">
        <f t="shared" si="99"/>
        <v xml:space="preserve"> </v>
      </c>
      <c r="AD450" s="78"/>
      <c r="AE450" s="78"/>
      <c r="AF450" s="78"/>
      <c r="AH450" s="94" t="str">
        <f t="shared" si="100"/>
        <v>≤60</v>
      </c>
      <c r="AI450" s="94">
        <f t="shared" ca="1" si="101"/>
        <v>31</v>
      </c>
      <c r="AJ450" s="95">
        <f t="shared" si="109"/>
        <v>0</v>
      </c>
      <c r="AK450" s="95">
        <f t="shared" si="110"/>
        <v>0</v>
      </c>
      <c r="AL450" s="96">
        <f t="shared" si="105"/>
        <v>0</v>
      </c>
      <c r="AM450" s="96">
        <f t="shared" si="106"/>
        <v>0</v>
      </c>
    </row>
    <row r="451" spans="2:39" s="97" customFormat="1" ht="39.6" x14ac:dyDescent="0.3">
      <c r="B451" s="79">
        <f t="shared" si="107"/>
        <v>448</v>
      </c>
      <c r="C451" s="79"/>
      <c r="D451" s="80" t="s">
        <v>94</v>
      </c>
      <c r="E451" s="80"/>
      <c r="F451" s="81"/>
      <c r="G451" s="82" t="str">
        <f t="shared" si="108"/>
        <v xml:space="preserve">Группа от QF </v>
      </c>
      <c r="H451" s="83"/>
      <c r="I451" s="83"/>
      <c r="J451" s="83"/>
      <c r="K451" s="127"/>
      <c r="L451" s="84"/>
      <c r="M451" s="85"/>
      <c r="N451" s="85"/>
      <c r="O451" s="86"/>
      <c r="P451" s="80"/>
      <c r="Q451" s="87"/>
      <c r="R451" s="88" t="str">
        <f t="shared" si="102"/>
        <v xml:space="preserve"> </v>
      </c>
      <c r="S451" s="89"/>
      <c r="T451" s="90" t="str">
        <f t="shared" si="103"/>
        <v xml:space="preserve"> </v>
      </c>
      <c r="U451" s="90"/>
      <c r="V451" s="90"/>
      <c r="W451" s="90"/>
      <c r="X451" s="90"/>
      <c r="Y451" s="87" t="s">
        <v>74</v>
      </c>
      <c r="Z451" s="76"/>
      <c r="AA451" s="91">
        <f t="shared" ref="AA451:AA514" si="111">IF(S451=$AD$1,K451*3,IF(S451=$AE$1,K451*5,IF(S451=$AF$1,K451*8,IF(S451=$AG$1,K451*12*0.75,0))))</f>
        <v>0</v>
      </c>
      <c r="AB451" s="88" t="str">
        <f t="shared" si="104"/>
        <v xml:space="preserve"> </v>
      </c>
      <c r="AC451" s="91" t="str">
        <f t="shared" ref="AC451:AC514" si="112">IF(S451=$AD$1,K451*5,IF(S451=$AE$1,K451*10,IF(S451=$AF$1,K451*10,IF(S451=$AG$1,K451*12," "))))</f>
        <v xml:space="preserve"> </v>
      </c>
      <c r="AD451" s="78"/>
      <c r="AE451" s="78"/>
      <c r="AF451" s="78"/>
      <c r="AH451" s="94" t="str">
        <f t="shared" ref="AH451:AH514" si="113">IF(K451&gt;63,"≤120","≤60")</f>
        <v>≤60</v>
      </c>
      <c r="AI451" s="94">
        <f t="shared" ref="AI451:AI514" ca="1" si="114">IF(K451&lt;63,RANDBETWEEN(20,50),RANDBETWEEN(60,110))</f>
        <v>24</v>
      </c>
      <c r="AJ451" s="95">
        <f t="shared" si="109"/>
        <v>0</v>
      </c>
      <c r="AK451" s="95">
        <f t="shared" si="110"/>
        <v>0</v>
      </c>
      <c r="AL451" s="96">
        <f t="shared" si="105"/>
        <v>0</v>
      </c>
      <c r="AM451" s="96">
        <f t="shared" si="106"/>
        <v>0</v>
      </c>
    </row>
    <row r="452" spans="2:39" s="97" customFormat="1" ht="39.6" x14ac:dyDescent="0.3">
      <c r="B452" s="79">
        <f t="shared" si="107"/>
        <v>449</v>
      </c>
      <c r="C452" s="79"/>
      <c r="D452" s="80" t="s">
        <v>94</v>
      </c>
      <c r="E452" s="80"/>
      <c r="F452" s="81"/>
      <c r="G452" s="82" t="str">
        <f t="shared" si="108"/>
        <v xml:space="preserve">Группа от QF </v>
      </c>
      <c r="H452" s="83"/>
      <c r="I452" s="83"/>
      <c r="J452" s="83"/>
      <c r="K452" s="127"/>
      <c r="L452" s="84"/>
      <c r="M452" s="85"/>
      <c r="N452" s="85"/>
      <c r="O452" s="86"/>
      <c r="P452" s="80"/>
      <c r="Q452" s="87"/>
      <c r="R452" s="88" t="str">
        <f t="shared" ref="R452:R515" si="115">IF(AA452=0," ","-")</f>
        <v xml:space="preserve"> </v>
      </c>
      <c r="S452" s="89"/>
      <c r="T452" s="90" t="str">
        <f t="shared" ref="T452:T515" si="116">IF(AA452=0," ","-")</f>
        <v xml:space="preserve"> </v>
      </c>
      <c r="U452" s="90"/>
      <c r="V452" s="90"/>
      <c r="W452" s="90"/>
      <c r="X452" s="90"/>
      <c r="Y452" s="87" t="s">
        <v>74</v>
      </c>
      <c r="Z452" s="76"/>
      <c r="AA452" s="91">
        <f t="shared" si="111"/>
        <v>0</v>
      </c>
      <c r="AB452" s="88" t="str">
        <f t="shared" ref="AB452:AB515" si="117">IF(AA452=0," ","-")</f>
        <v xml:space="preserve"> </v>
      </c>
      <c r="AC452" s="91" t="str">
        <f t="shared" si="112"/>
        <v xml:space="preserve"> </v>
      </c>
      <c r="AD452" s="78"/>
      <c r="AE452" s="78"/>
      <c r="AF452" s="78"/>
      <c r="AH452" s="94" t="str">
        <f t="shared" si="113"/>
        <v>≤60</v>
      </c>
      <c r="AI452" s="94">
        <f t="shared" ca="1" si="114"/>
        <v>47</v>
      </c>
      <c r="AJ452" s="95">
        <f t="shared" si="109"/>
        <v>0</v>
      </c>
      <c r="AK452" s="95">
        <f t="shared" si="110"/>
        <v>0</v>
      </c>
      <c r="AL452" s="96">
        <f t="shared" ref="AL452:AL515" si="118">ROUND(K452*1.13,0)</f>
        <v>0</v>
      </c>
      <c r="AM452" s="96">
        <f t="shared" ref="AM452:AM515" si="119">ROUND(K452*1.45,0)</f>
        <v>0</v>
      </c>
    </row>
    <row r="453" spans="2:39" s="97" customFormat="1" ht="39.6" x14ac:dyDescent="0.3">
      <c r="B453" s="79">
        <f t="shared" si="107"/>
        <v>450</v>
      </c>
      <c r="C453" s="79"/>
      <c r="D453" s="80" t="s">
        <v>94</v>
      </c>
      <c r="E453" s="80"/>
      <c r="F453" s="81"/>
      <c r="G453" s="82" t="str">
        <f t="shared" si="108"/>
        <v xml:space="preserve">Группа от QF </v>
      </c>
      <c r="H453" s="83"/>
      <c r="I453" s="83"/>
      <c r="J453" s="83"/>
      <c r="K453" s="127"/>
      <c r="L453" s="84"/>
      <c r="M453" s="85"/>
      <c r="N453" s="85"/>
      <c r="O453" s="86"/>
      <c r="P453" s="80"/>
      <c r="Q453" s="87"/>
      <c r="R453" s="88" t="str">
        <f t="shared" si="115"/>
        <v xml:space="preserve"> </v>
      </c>
      <c r="S453" s="89"/>
      <c r="T453" s="90" t="str">
        <f t="shared" si="116"/>
        <v xml:space="preserve"> </v>
      </c>
      <c r="U453" s="90"/>
      <c r="V453" s="90"/>
      <c r="W453" s="90"/>
      <c r="X453" s="90"/>
      <c r="Y453" s="87" t="s">
        <v>74</v>
      </c>
      <c r="Z453" s="76"/>
      <c r="AA453" s="91">
        <f t="shared" si="111"/>
        <v>0</v>
      </c>
      <c r="AB453" s="88" t="str">
        <f t="shared" si="117"/>
        <v xml:space="preserve"> </v>
      </c>
      <c r="AC453" s="91" t="str">
        <f t="shared" si="112"/>
        <v xml:space="preserve"> </v>
      </c>
      <c r="AD453" s="78"/>
      <c r="AE453" s="78"/>
      <c r="AF453" s="78"/>
      <c r="AH453" s="94" t="str">
        <f t="shared" si="113"/>
        <v>≤60</v>
      </c>
      <c r="AI453" s="94">
        <f t="shared" ca="1" si="114"/>
        <v>24</v>
      </c>
      <c r="AJ453" s="95">
        <f t="shared" si="109"/>
        <v>0</v>
      </c>
      <c r="AK453" s="95">
        <f t="shared" si="110"/>
        <v>0</v>
      </c>
      <c r="AL453" s="96">
        <f t="shared" si="118"/>
        <v>0</v>
      </c>
      <c r="AM453" s="96">
        <f t="shared" si="119"/>
        <v>0</v>
      </c>
    </row>
    <row r="454" spans="2:39" s="97" customFormat="1" ht="39.6" x14ac:dyDescent="0.3">
      <c r="B454" s="79">
        <f t="shared" ref="B454:B517" si="120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108"/>
        <v xml:space="preserve">Группа от QF </v>
      </c>
      <c r="H454" s="83"/>
      <c r="I454" s="83"/>
      <c r="J454" s="83"/>
      <c r="K454" s="127"/>
      <c r="L454" s="84"/>
      <c r="M454" s="85"/>
      <c r="N454" s="85"/>
      <c r="O454" s="86"/>
      <c r="P454" s="80"/>
      <c r="Q454" s="87"/>
      <c r="R454" s="88" t="str">
        <f t="shared" si="115"/>
        <v xml:space="preserve"> </v>
      </c>
      <c r="S454" s="89"/>
      <c r="T454" s="90" t="str">
        <f t="shared" si="116"/>
        <v xml:space="preserve"> </v>
      </c>
      <c r="U454" s="90"/>
      <c r="V454" s="90"/>
      <c r="W454" s="90"/>
      <c r="X454" s="90"/>
      <c r="Y454" s="87" t="s">
        <v>74</v>
      </c>
      <c r="Z454" s="76"/>
      <c r="AA454" s="91">
        <f t="shared" si="111"/>
        <v>0</v>
      </c>
      <c r="AB454" s="88" t="str">
        <f t="shared" si="117"/>
        <v xml:space="preserve"> </v>
      </c>
      <c r="AC454" s="91" t="str">
        <f t="shared" si="112"/>
        <v xml:space="preserve"> </v>
      </c>
      <c r="AD454" s="78"/>
      <c r="AE454" s="78"/>
      <c r="AF454" s="78"/>
      <c r="AH454" s="94" t="str">
        <f t="shared" si="113"/>
        <v>≤60</v>
      </c>
      <c r="AI454" s="94">
        <f t="shared" ca="1" si="114"/>
        <v>48</v>
      </c>
      <c r="AJ454" s="95">
        <f t="shared" si="109"/>
        <v>0</v>
      </c>
      <c r="AK454" s="95">
        <f t="shared" si="110"/>
        <v>0</v>
      </c>
      <c r="AL454" s="96">
        <f t="shared" si="118"/>
        <v>0</v>
      </c>
      <c r="AM454" s="96">
        <f t="shared" si="119"/>
        <v>0</v>
      </c>
    </row>
    <row r="455" spans="2:39" s="97" customFormat="1" ht="39.6" x14ac:dyDescent="0.3">
      <c r="B455" s="79">
        <f t="shared" si="120"/>
        <v>452</v>
      </c>
      <c r="C455" s="79"/>
      <c r="D455" s="80" t="s">
        <v>94</v>
      </c>
      <c r="E455" s="80"/>
      <c r="F455" s="81"/>
      <c r="G455" s="82" t="str">
        <f t="shared" si="108"/>
        <v xml:space="preserve">Группа от QF </v>
      </c>
      <c r="H455" s="83"/>
      <c r="I455" s="83"/>
      <c r="J455" s="83"/>
      <c r="K455" s="127"/>
      <c r="L455" s="84"/>
      <c r="M455" s="85"/>
      <c r="N455" s="85"/>
      <c r="O455" s="86"/>
      <c r="P455" s="80"/>
      <c r="Q455" s="87"/>
      <c r="R455" s="88" t="str">
        <f t="shared" si="115"/>
        <v xml:space="preserve"> </v>
      </c>
      <c r="S455" s="89"/>
      <c r="T455" s="90" t="str">
        <f t="shared" si="116"/>
        <v xml:space="preserve"> </v>
      </c>
      <c r="U455" s="90"/>
      <c r="V455" s="90"/>
      <c r="W455" s="90"/>
      <c r="X455" s="90"/>
      <c r="Y455" s="87" t="s">
        <v>74</v>
      </c>
      <c r="Z455" s="76"/>
      <c r="AA455" s="91">
        <f t="shared" si="111"/>
        <v>0</v>
      </c>
      <c r="AB455" s="88" t="str">
        <f t="shared" si="117"/>
        <v xml:space="preserve"> </v>
      </c>
      <c r="AC455" s="91" t="str">
        <f t="shared" si="112"/>
        <v xml:space="preserve"> </v>
      </c>
      <c r="AD455" s="78"/>
      <c r="AE455" s="78"/>
      <c r="AF455" s="78"/>
      <c r="AH455" s="94" t="str">
        <f t="shared" si="113"/>
        <v>≤60</v>
      </c>
      <c r="AI455" s="94">
        <f t="shared" ca="1" si="114"/>
        <v>47</v>
      </c>
      <c r="AJ455" s="95">
        <f t="shared" si="109"/>
        <v>0</v>
      </c>
      <c r="AK455" s="95">
        <f t="shared" si="110"/>
        <v>0</v>
      </c>
      <c r="AL455" s="96">
        <f t="shared" si="118"/>
        <v>0</v>
      </c>
      <c r="AM455" s="96">
        <f t="shared" si="119"/>
        <v>0</v>
      </c>
    </row>
    <row r="456" spans="2:39" s="97" customFormat="1" ht="39.6" x14ac:dyDescent="0.3">
      <c r="B456" s="79">
        <f t="shared" si="120"/>
        <v>453</v>
      </c>
      <c r="C456" s="79"/>
      <c r="D456" s="80" t="s">
        <v>94</v>
      </c>
      <c r="E456" s="80"/>
      <c r="F456" s="81"/>
      <c r="G456" s="82" t="str">
        <f t="shared" si="108"/>
        <v xml:space="preserve">Группа от QF </v>
      </c>
      <c r="H456" s="83"/>
      <c r="I456" s="83"/>
      <c r="J456" s="83"/>
      <c r="K456" s="127"/>
      <c r="L456" s="84"/>
      <c r="M456" s="85"/>
      <c r="N456" s="85"/>
      <c r="O456" s="86"/>
      <c r="P456" s="80"/>
      <c r="Q456" s="87"/>
      <c r="R456" s="88" t="str">
        <f t="shared" si="115"/>
        <v xml:space="preserve"> </v>
      </c>
      <c r="S456" s="89"/>
      <c r="T456" s="90" t="str">
        <f t="shared" si="116"/>
        <v xml:space="preserve"> </v>
      </c>
      <c r="U456" s="90"/>
      <c r="V456" s="90"/>
      <c r="W456" s="90"/>
      <c r="X456" s="90"/>
      <c r="Y456" s="87" t="s">
        <v>74</v>
      </c>
      <c r="Z456" s="76"/>
      <c r="AA456" s="91">
        <f t="shared" si="111"/>
        <v>0</v>
      </c>
      <c r="AB456" s="88" t="str">
        <f t="shared" si="117"/>
        <v xml:space="preserve"> </v>
      </c>
      <c r="AC456" s="91" t="str">
        <f t="shared" si="112"/>
        <v xml:space="preserve"> </v>
      </c>
      <c r="AD456" s="78"/>
      <c r="AE456" s="78"/>
      <c r="AF456" s="78"/>
      <c r="AH456" s="94" t="str">
        <f t="shared" si="113"/>
        <v>≤60</v>
      </c>
      <c r="AI456" s="94">
        <f t="shared" ca="1" si="114"/>
        <v>35</v>
      </c>
      <c r="AJ456" s="95">
        <f t="shared" si="109"/>
        <v>0</v>
      </c>
      <c r="AK456" s="95">
        <f t="shared" si="110"/>
        <v>0</v>
      </c>
      <c r="AL456" s="96">
        <f t="shared" si="118"/>
        <v>0</v>
      </c>
      <c r="AM456" s="96">
        <f t="shared" si="119"/>
        <v>0</v>
      </c>
    </row>
    <row r="457" spans="2:39" s="97" customFormat="1" ht="39.6" x14ac:dyDescent="0.3">
      <c r="B457" s="79">
        <f t="shared" si="120"/>
        <v>454</v>
      </c>
      <c r="C457" s="79"/>
      <c r="D457" s="80" t="s">
        <v>94</v>
      </c>
      <c r="E457" s="80"/>
      <c r="F457" s="81"/>
      <c r="G457" s="82" t="str">
        <f t="shared" si="108"/>
        <v xml:space="preserve">Группа от QF </v>
      </c>
      <c r="H457" s="83"/>
      <c r="I457" s="83"/>
      <c r="J457" s="83"/>
      <c r="K457" s="127"/>
      <c r="L457" s="84"/>
      <c r="M457" s="85"/>
      <c r="N457" s="85"/>
      <c r="O457" s="86"/>
      <c r="P457" s="80"/>
      <c r="Q457" s="87"/>
      <c r="R457" s="88" t="str">
        <f t="shared" si="115"/>
        <v xml:space="preserve"> </v>
      </c>
      <c r="S457" s="89"/>
      <c r="T457" s="90" t="str">
        <f t="shared" si="116"/>
        <v xml:space="preserve"> </v>
      </c>
      <c r="U457" s="90"/>
      <c r="V457" s="90"/>
      <c r="W457" s="90"/>
      <c r="X457" s="90"/>
      <c r="Y457" s="87" t="s">
        <v>74</v>
      </c>
      <c r="Z457" s="76"/>
      <c r="AA457" s="91">
        <f t="shared" si="111"/>
        <v>0</v>
      </c>
      <c r="AB457" s="88" t="str">
        <f t="shared" si="117"/>
        <v xml:space="preserve"> </v>
      </c>
      <c r="AC457" s="91" t="str">
        <f t="shared" si="112"/>
        <v xml:space="preserve"> </v>
      </c>
      <c r="AD457" s="78"/>
      <c r="AE457" s="78"/>
      <c r="AF457" s="78"/>
      <c r="AH457" s="94" t="str">
        <f t="shared" si="113"/>
        <v>≤60</v>
      </c>
      <c r="AI457" s="94">
        <f t="shared" ca="1" si="114"/>
        <v>32</v>
      </c>
      <c r="AJ457" s="95">
        <f t="shared" si="109"/>
        <v>0</v>
      </c>
      <c r="AK457" s="95">
        <f t="shared" si="110"/>
        <v>0</v>
      </c>
      <c r="AL457" s="96">
        <f t="shared" si="118"/>
        <v>0</v>
      </c>
      <c r="AM457" s="96">
        <f t="shared" si="119"/>
        <v>0</v>
      </c>
    </row>
    <row r="458" spans="2:39" s="97" customFormat="1" ht="39.6" x14ac:dyDescent="0.3">
      <c r="B458" s="79">
        <f t="shared" si="120"/>
        <v>455</v>
      </c>
      <c r="C458" s="79"/>
      <c r="D458" s="80" t="s">
        <v>94</v>
      </c>
      <c r="E458" s="80"/>
      <c r="F458" s="81"/>
      <c r="G458" s="82" t="str">
        <f t="shared" si="108"/>
        <v xml:space="preserve">Группа от QF </v>
      </c>
      <c r="H458" s="83"/>
      <c r="I458" s="83"/>
      <c r="J458" s="83"/>
      <c r="K458" s="127"/>
      <c r="L458" s="84"/>
      <c r="M458" s="85"/>
      <c r="N458" s="85"/>
      <c r="O458" s="86"/>
      <c r="P458" s="80"/>
      <c r="Q458" s="87"/>
      <c r="R458" s="88" t="str">
        <f t="shared" si="115"/>
        <v xml:space="preserve"> </v>
      </c>
      <c r="S458" s="89"/>
      <c r="T458" s="90" t="str">
        <f t="shared" si="116"/>
        <v xml:space="preserve"> </v>
      </c>
      <c r="U458" s="90"/>
      <c r="V458" s="90"/>
      <c r="W458" s="90"/>
      <c r="X458" s="90"/>
      <c r="Y458" s="87" t="s">
        <v>74</v>
      </c>
      <c r="Z458" s="76"/>
      <c r="AA458" s="91">
        <f t="shared" si="111"/>
        <v>0</v>
      </c>
      <c r="AB458" s="88" t="str">
        <f t="shared" si="117"/>
        <v xml:space="preserve"> </v>
      </c>
      <c r="AC458" s="91" t="str">
        <f t="shared" si="112"/>
        <v xml:space="preserve"> </v>
      </c>
      <c r="AD458" s="78"/>
      <c r="AE458" s="78"/>
      <c r="AF458" s="78"/>
      <c r="AH458" s="94" t="str">
        <f t="shared" si="113"/>
        <v>≤60</v>
      </c>
      <c r="AI458" s="94">
        <f t="shared" ca="1" si="114"/>
        <v>47</v>
      </c>
      <c r="AJ458" s="95">
        <f t="shared" si="109"/>
        <v>0</v>
      </c>
      <c r="AK458" s="95">
        <f t="shared" si="110"/>
        <v>0</v>
      </c>
      <c r="AL458" s="96">
        <f t="shared" si="118"/>
        <v>0</v>
      </c>
      <c r="AM458" s="96">
        <f t="shared" si="119"/>
        <v>0</v>
      </c>
    </row>
    <row r="459" spans="2:39" s="97" customFormat="1" ht="39.6" x14ac:dyDescent="0.3">
      <c r="B459" s="79">
        <f t="shared" si="120"/>
        <v>456</v>
      </c>
      <c r="C459" s="79"/>
      <c r="D459" s="80" t="s">
        <v>94</v>
      </c>
      <c r="E459" s="80"/>
      <c r="F459" s="81"/>
      <c r="G459" s="82" t="str">
        <f t="shared" si="108"/>
        <v xml:space="preserve">Группа от QF </v>
      </c>
      <c r="H459" s="83"/>
      <c r="I459" s="83"/>
      <c r="J459" s="83"/>
      <c r="K459" s="127"/>
      <c r="L459" s="84"/>
      <c r="M459" s="85"/>
      <c r="N459" s="85"/>
      <c r="O459" s="86"/>
      <c r="P459" s="80"/>
      <c r="Q459" s="87"/>
      <c r="R459" s="88" t="str">
        <f t="shared" si="115"/>
        <v xml:space="preserve"> </v>
      </c>
      <c r="S459" s="89"/>
      <c r="T459" s="90" t="str">
        <f t="shared" si="116"/>
        <v xml:space="preserve"> </v>
      </c>
      <c r="U459" s="90"/>
      <c r="V459" s="90"/>
      <c r="W459" s="90"/>
      <c r="X459" s="90"/>
      <c r="Y459" s="87" t="s">
        <v>74</v>
      </c>
      <c r="Z459" s="76"/>
      <c r="AA459" s="91">
        <f t="shared" si="111"/>
        <v>0</v>
      </c>
      <c r="AB459" s="88" t="str">
        <f t="shared" si="117"/>
        <v xml:space="preserve"> </v>
      </c>
      <c r="AC459" s="91" t="str">
        <f t="shared" si="112"/>
        <v xml:space="preserve"> </v>
      </c>
      <c r="AD459" s="78"/>
      <c r="AE459" s="78"/>
      <c r="AF459" s="78"/>
      <c r="AH459" s="94" t="str">
        <f t="shared" si="113"/>
        <v>≤60</v>
      </c>
      <c r="AI459" s="94">
        <f t="shared" ca="1" si="114"/>
        <v>38</v>
      </c>
      <c r="AJ459" s="95">
        <f t="shared" si="109"/>
        <v>0</v>
      </c>
      <c r="AK459" s="95">
        <f t="shared" si="110"/>
        <v>0</v>
      </c>
      <c r="AL459" s="96">
        <f t="shared" si="118"/>
        <v>0</v>
      </c>
      <c r="AM459" s="96">
        <f t="shared" si="119"/>
        <v>0</v>
      </c>
    </row>
    <row r="460" spans="2:39" s="97" customFormat="1" ht="39.6" x14ac:dyDescent="0.3">
      <c r="B460" s="79">
        <f t="shared" si="120"/>
        <v>457</v>
      </c>
      <c r="C460" s="79"/>
      <c r="D460" s="80" t="s">
        <v>94</v>
      </c>
      <c r="E460" s="80"/>
      <c r="F460" s="81"/>
      <c r="G460" s="82" t="str">
        <f t="shared" si="108"/>
        <v xml:space="preserve">Группа от QF </v>
      </c>
      <c r="H460" s="83"/>
      <c r="I460" s="83"/>
      <c r="J460" s="83"/>
      <c r="K460" s="127"/>
      <c r="L460" s="84"/>
      <c r="M460" s="85"/>
      <c r="N460" s="85"/>
      <c r="O460" s="86"/>
      <c r="P460" s="80"/>
      <c r="Q460" s="87"/>
      <c r="R460" s="88" t="str">
        <f t="shared" si="115"/>
        <v xml:space="preserve"> </v>
      </c>
      <c r="S460" s="89"/>
      <c r="T460" s="90" t="str">
        <f t="shared" si="116"/>
        <v xml:space="preserve"> </v>
      </c>
      <c r="U460" s="90"/>
      <c r="V460" s="90"/>
      <c r="W460" s="90"/>
      <c r="X460" s="90"/>
      <c r="Y460" s="87" t="s">
        <v>74</v>
      </c>
      <c r="Z460" s="76"/>
      <c r="AA460" s="91">
        <f t="shared" si="111"/>
        <v>0</v>
      </c>
      <c r="AB460" s="88" t="str">
        <f t="shared" si="117"/>
        <v xml:space="preserve"> </v>
      </c>
      <c r="AC460" s="91" t="str">
        <f t="shared" si="112"/>
        <v xml:space="preserve"> </v>
      </c>
      <c r="AD460" s="78"/>
      <c r="AE460" s="78"/>
      <c r="AF460" s="78"/>
      <c r="AH460" s="94" t="str">
        <f t="shared" si="113"/>
        <v>≤60</v>
      </c>
      <c r="AI460" s="94">
        <f t="shared" ca="1" si="114"/>
        <v>38</v>
      </c>
      <c r="AJ460" s="95">
        <f t="shared" si="109"/>
        <v>0</v>
      </c>
      <c r="AK460" s="95">
        <f t="shared" si="110"/>
        <v>0</v>
      </c>
      <c r="AL460" s="96">
        <f t="shared" si="118"/>
        <v>0</v>
      </c>
      <c r="AM460" s="96">
        <f t="shared" si="119"/>
        <v>0</v>
      </c>
    </row>
    <row r="461" spans="2:39" s="97" customFormat="1" ht="39.6" x14ac:dyDescent="0.3">
      <c r="B461" s="79">
        <f t="shared" si="120"/>
        <v>458</v>
      </c>
      <c r="C461" s="79"/>
      <c r="D461" s="80" t="s">
        <v>94</v>
      </c>
      <c r="E461" s="80"/>
      <c r="F461" s="81"/>
      <c r="G461" s="82" t="str">
        <f t="shared" ref="G461:G524" si="121">CONCATENATE(D461," ",F461,E461)</f>
        <v xml:space="preserve">Группа от QF </v>
      </c>
      <c r="H461" s="83"/>
      <c r="I461" s="83"/>
      <c r="J461" s="83"/>
      <c r="K461" s="127"/>
      <c r="L461" s="84"/>
      <c r="M461" s="85"/>
      <c r="N461" s="85"/>
      <c r="O461" s="86"/>
      <c r="P461" s="80"/>
      <c r="Q461" s="87"/>
      <c r="R461" s="88" t="str">
        <f t="shared" si="115"/>
        <v xml:space="preserve"> </v>
      </c>
      <c r="S461" s="89"/>
      <c r="T461" s="90" t="str">
        <f t="shared" si="116"/>
        <v xml:space="preserve"> </v>
      </c>
      <c r="U461" s="90"/>
      <c r="V461" s="90"/>
      <c r="W461" s="90"/>
      <c r="X461" s="90"/>
      <c r="Y461" s="87" t="s">
        <v>74</v>
      </c>
      <c r="Z461" s="76"/>
      <c r="AA461" s="91">
        <f t="shared" si="111"/>
        <v>0</v>
      </c>
      <c r="AB461" s="88" t="str">
        <f t="shared" si="117"/>
        <v xml:space="preserve"> </v>
      </c>
      <c r="AC461" s="91" t="str">
        <f t="shared" si="112"/>
        <v xml:space="preserve"> </v>
      </c>
      <c r="AD461" s="78"/>
      <c r="AE461" s="78"/>
      <c r="AF461" s="78"/>
      <c r="AH461" s="94" t="str">
        <f t="shared" si="113"/>
        <v>≤60</v>
      </c>
      <c r="AI461" s="94">
        <f t="shared" ca="1" si="114"/>
        <v>36</v>
      </c>
      <c r="AJ461" s="95">
        <f t="shared" si="109"/>
        <v>0</v>
      </c>
      <c r="AK461" s="95">
        <f t="shared" si="110"/>
        <v>0</v>
      </c>
      <c r="AL461" s="96">
        <f t="shared" si="118"/>
        <v>0</v>
      </c>
      <c r="AM461" s="96">
        <f t="shared" si="119"/>
        <v>0</v>
      </c>
    </row>
    <row r="462" spans="2:39" s="97" customFormat="1" ht="39.6" x14ac:dyDescent="0.3">
      <c r="B462" s="79">
        <f t="shared" si="120"/>
        <v>459</v>
      </c>
      <c r="C462" s="79"/>
      <c r="D462" s="80" t="s">
        <v>94</v>
      </c>
      <c r="E462" s="80"/>
      <c r="F462" s="81"/>
      <c r="G462" s="82" t="str">
        <f t="shared" si="121"/>
        <v xml:space="preserve">Группа от QF </v>
      </c>
      <c r="H462" s="83"/>
      <c r="I462" s="83"/>
      <c r="J462" s="83"/>
      <c r="K462" s="127"/>
      <c r="L462" s="84"/>
      <c r="M462" s="85"/>
      <c r="N462" s="85"/>
      <c r="O462" s="86"/>
      <c r="P462" s="80"/>
      <c r="Q462" s="87"/>
      <c r="R462" s="88" t="str">
        <f t="shared" si="115"/>
        <v xml:space="preserve"> </v>
      </c>
      <c r="S462" s="89"/>
      <c r="T462" s="90" t="str">
        <f t="shared" si="116"/>
        <v xml:space="preserve"> </v>
      </c>
      <c r="U462" s="90"/>
      <c r="V462" s="90"/>
      <c r="W462" s="90"/>
      <c r="X462" s="90"/>
      <c r="Y462" s="87" t="s">
        <v>74</v>
      </c>
      <c r="Z462" s="76"/>
      <c r="AA462" s="91">
        <f t="shared" si="111"/>
        <v>0</v>
      </c>
      <c r="AB462" s="88" t="str">
        <f t="shared" si="117"/>
        <v xml:space="preserve"> </v>
      </c>
      <c r="AC462" s="91" t="str">
        <f t="shared" si="112"/>
        <v xml:space="preserve"> </v>
      </c>
      <c r="AD462" s="78"/>
      <c r="AE462" s="78"/>
      <c r="AF462" s="78"/>
      <c r="AH462" s="94" t="str">
        <f t="shared" si="113"/>
        <v>≤60</v>
      </c>
      <c r="AI462" s="94">
        <f t="shared" ca="1" si="114"/>
        <v>22</v>
      </c>
      <c r="AJ462" s="95">
        <f t="shared" ref="AJ462:AJ525" si="122">IF(S462=$AD$1,K462*3,IF(S462=$AE$1,K462*5,IF(S462=$AF$1,K462*8,IF(S462=$AG$1,K462*12,0))))</f>
        <v>0</v>
      </c>
      <c r="AK462" s="95">
        <f t="shared" ref="AK462:AK525" si="123">IF(S462=$AD$1,K462*5,IF(S462=$AE$1,K462*10,IF(S462=$AF$1,K462*10,IF(S462=$AG$1,K462*0,0))))</f>
        <v>0</v>
      </c>
      <c r="AL462" s="96">
        <f t="shared" si="118"/>
        <v>0</v>
      </c>
      <c r="AM462" s="96">
        <f t="shared" si="119"/>
        <v>0</v>
      </c>
    </row>
    <row r="463" spans="2:39" s="97" customFormat="1" ht="39.6" x14ac:dyDescent="0.3">
      <c r="B463" s="79">
        <f t="shared" si="120"/>
        <v>460</v>
      </c>
      <c r="C463" s="79"/>
      <c r="D463" s="80" t="s">
        <v>94</v>
      </c>
      <c r="E463" s="80"/>
      <c r="F463" s="81"/>
      <c r="G463" s="82" t="str">
        <f t="shared" si="121"/>
        <v xml:space="preserve">Группа от QF </v>
      </c>
      <c r="H463" s="83"/>
      <c r="I463" s="83"/>
      <c r="J463" s="83"/>
      <c r="K463" s="127"/>
      <c r="L463" s="84"/>
      <c r="M463" s="85"/>
      <c r="N463" s="85"/>
      <c r="O463" s="86"/>
      <c r="P463" s="80"/>
      <c r="Q463" s="87"/>
      <c r="R463" s="88" t="str">
        <f t="shared" si="115"/>
        <v xml:space="preserve"> </v>
      </c>
      <c r="S463" s="89"/>
      <c r="T463" s="90" t="str">
        <f t="shared" si="116"/>
        <v xml:space="preserve"> </v>
      </c>
      <c r="U463" s="90"/>
      <c r="V463" s="90"/>
      <c r="W463" s="90"/>
      <c r="X463" s="90"/>
      <c r="Y463" s="87" t="s">
        <v>74</v>
      </c>
      <c r="Z463" s="76"/>
      <c r="AA463" s="91">
        <f t="shared" si="111"/>
        <v>0</v>
      </c>
      <c r="AB463" s="88" t="str">
        <f t="shared" si="117"/>
        <v xml:space="preserve"> </v>
      </c>
      <c r="AC463" s="91" t="str">
        <f t="shared" si="112"/>
        <v xml:space="preserve"> </v>
      </c>
      <c r="AD463" s="78"/>
      <c r="AE463" s="78"/>
      <c r="AF463" s="78"/>
      <c r="AH463" s="94" t="str">
        <f t="shared" si="113"/>
        <v>≤60</v>
      </c>
      <c r="AI463" s="94">
        <f t="shared" ca="1" si="114"/>
        <v>39</v>
      </c>
      <c r="AJ463" s="95">
        <f t="shared" si="122"/>
        <v>0</v>
      </c>
      <c r="AK463" s="95">
        <f t="shared" si="123"/>
        <v>0</v>
      </c>
      <c r="AL463" s="96">
        <f t="shared" si="118"/>
        <v>0</v>
      </c>
      <c r="AM463" s="96">
        <f t="shared" si="119"/>
        <v>0</v>
      </c>
    </row>
    <row r="464" spans="2:39" s="97" customFormat="1" ht="39.6" x14ac:dyDescent="0.3">
      <c r="B464" s="79">
        <f t="shared" si="120"/>
        <v>461</v>
      </c>
      <c r="C464" s="79"/>
      <c r="D464" s="80" t="s">
        <v>94</v>
      </c>
      <c r="E464" s="80"/>
      <c r="F464" s="81"/>
      <c r="G464" s="82" t="str">
        <f t="shared" si="121"/>
        <v xml:space="preserve">Группа от QF </v>
      </c>
      <c r="H464" s="83"/>
      <c r="I464" s="83"/>
      <c r="J464" s="83"/>
      <c r="K464" s="127"/>
      <c r="L464" s="84"/>
      <c r="M464" s="85"/>
      <c r="N464" s="85"/>
      <c r="O464" s="86"/>
      <c r="P464" s="80"/>
      <c r="Q464" s="87"/>
      <c r="R464" s="88" t="str">
        <f t="shared" si="115"/>
        <v xml:space="preserve"> </v>
      </c>
      <c r="S464" s="89"/>
      <c r="T464" s="90" t="str">
        <f t="shared" si="116"/>
        <v xml:space="preserve"> </v>
      </c>
      <c r="U464" s="90"/>
      <c r="V464" s="90"/>
      <c r="W464" s="90"/>
      <c r="X464" s="90"/>
      <c r="Y464" s="87" t="s">
        <v>74</v>
      </c>
      <c r="Z464" s="76"/>
      <c r="AA464" s="91">
        <f t="shared" si="111"/>
        <v>0</v>
      </c>
      <c r="AB464" s="88" t="str">
        <f t="shared" si="117"/>
        <v xml:space="preserve"> </v>
      </c>
      <c r="AC464" s="91" t="str">
        <f t="shared" si="112"/>
        <v xml:space="preserve"> </v>
      </c>
      <c r="AD464" s="78"/>
      <c r="AE464" s="78"/>
      <c r="AF464" s="78"/>
      <c r="AH464" s="94" t="str">
        <f t="shared" si="113"/>
        <v>≤60</v>
      </c>
      <c r="AI464" s="94">
        <f t="shared" ca="1" si="114"/>
        <v>48</v>
      </c>
      <c r="AJ464" s="95">
        <f t="shared" si="122"/>
        <v>0</v>
      </c>
      <c r="AK464" s="95">
        <f t="shared" si="123"/>
        <v>0</v>
      </c>
      <c r="AL464" s="96">
        <f t="shared" si="118"/>
        <v>0</v>
      </c>
      <c r="AM464" s="96">
        <f t="shared" si="119"/>
        <v>0</v>
      </c>
    </row>
    <row r="465" spans="2:39" s="97" customFormat="1" ht="39.6" x14ac:dyDescent="0.3">
      <c r="B465" s="79">
        <f t="shared" si="120"/>
        <v>462</v>
      </c>
      <c r="C465" s="79"/>
      <c r="D465" s="80" t="s">
        <v>94</v>
      </c>
      <c r="E465" s="80"/>
      <c r="F465" s="81"/>
      <c r="G465" s="82" t="str">
        <f t="shared" si="121"/>
        <v xml:space="preserve">Группа от QF </v>
      </c>
      <c r="H465" s="83"/>
      <c r="I465" s="83"/>
      <c r="J465" s="83"/>
      <c r="K465" s="127"/>
      <c r="L465" s="84"/>
      <c r="M465" s="85"/>
      <c r="N465" s="85"/>
      <c r="O465" s="86"/>
      <c r="P465" s="80"/>
      <c r="Q465" s="87"/>
      <c r="R465" s="88" t="str">
        <f t="shared" si="115"/>
        <v xml:space="preserve"> </v>
      </c>
      <c r="S465" s="89"/>
      <c r="T465" s="90" t="str">
        <f t="shared" si="116"/>
        <v xml:space="preserve"> </v>
      </c>
      <c r="U465" s="90"/>
      <c r="V465" s="90"/>
      <c r="W465" s="90"/>
      <c r="X465" s="90"/>
      <c r="Y465" s="87" t="s">
        <v>74</v>
      </c>
      <c r="Z465" s="76"/>
      <c r="AA465" s="91">
        <f t="shared" si="111"/>
        <v>0</v>
      </c>
      <c r="AB465" s="88" t="str">
        <f t="shared" si="117"/>
        <v xml:space="preserve"> </v>
      </c>
      <c r="AC465" s="91" t="str">
        <f t="shared" si="112"/>
        <v xml:space="preserve"> </v>
      </c>
      <c r="AD465" s="78"/>
      <c r="AE465" s="78"/>
      <c r="AF465" s="78"/>
      <c r="AH465" s="94" t="str">
        <f t="shared" si="113"/>
        <v>≤60</v>
      </c>
      <c r="AI465" s="94">
        <f t="shared" ca="1" si="114"/>
        <v>25</v>
      </c>
      <c r="AJ465" s="95">
        <f t="shared" si="122"/>
        <v>0</v>
      </c>
      <c r="AK465" s="95">
        <f t="shared" si="123"/>
        <v>0</v>
      </c>
      <c r="AL465" s="96">
        <f t="shared" si="118"/>
        <v>0</v>
      </c>
      <c r="AM465" s="96">
        <f t="shared" si="119"/>
        <v>0</v>
      </c>
    </row>
    <row r="466" spans="2:39" s="97" customFormat="1" ht="39.6" x14ac:dyDescent="0.3">
      <c r="B466" s="79">
        <f t="shared" si="120"/>
        <v>463</v>
      </c>
      <c r="C466" s="79"/>
      <c r="D466" s="80" t="s">
        <v>94</v>
      </c>
      <c r="E466" s="80"/>
      <c r="F466" s="81"/>
      <c r="G466" s="82" t="str">
        <f t="shared" si="121"/>
        <v xml:space="preserve">Группа от QF </v>
      </c>
      <c r="H466" s="83"/>
      <c r="I466" s="83"/>
      <c r="J466" s="83"/>
      <c r="K466" s="127"/>
      <c r="L466" s="84"/>
      <c r="M466" s="85"/>
      <c r="N466" s="85"/>
      <c r="O466" s="86"/>
      <c r="P466" s="80"/>
      <c r="Q466" s="87"/>
      <c r="R466" s="88" t="str">
        <f t="shared" si="115"/>
        <v xml:space="preserve"> </v>
      </c>
      <c r="S466" s="89"/>
      <c r="T466" s="90" t="str">
        <f t="shared" si="116"/>
        <v xml:space="preserve"> </v>
      </c>
      <c r="U466" s="90"/>
      <c r="V466" s="90"/>
      <c r="W466" s="90"/>
      <c r="X466" s="90"/>
      <c r="Y466" s="87" t="s">
        <v>74</v>
      </c>
      <c r="Z466" s="76"/>
      <c r="AA466" s="91">
        <f t="shared" si="111"/>
        <v>0</v>
      </c>
      <c r="AB466" s="88" t="str">
        <f t="shared" si="117"/>
        <v xml:space="preserve"> </v>
      </c>
      <c r="AC466" s="91" t="str">
        <f t="shared" si="112"/>
        <v xml:space="preserve"> </v>
      </c>
      <c r="AD466" s="78"/>
      <c r="AE466" s="78"/>
      <c r="AF466" s="78"/>
      <c r="AH466" s="94" t="str">
        <f t="shared" si="113"/>
        <v>≤60</v>
      </c>
      <c r="AI466" s="94">
        <f t="shared" ca="1" si="114"/>
        <v>21</v>
      </c>
      <c r="AJ466" s="95">
        <f t="shared" si="122"/>
        <v>0</v>
      </c>
      <c r="AK466" s="95">
        <f t="shared" si="123"/>
        <v>0</v>
      </c>
      <c r="AL466" s="96">
        <f t="shared" si="118"/>
        <v>0</v>
      </c>
      <c r="AM466" s="96">
        <f t="shared" si="119"/>
        <v>0</v>
      </c>
    </row>
    <row r="467" spans="2:39" s="97" customFormat="1" ht="39.6" x14ac:dyDescent="0.3">
      <c r="B467" s="79">
        <f t="shared" si="120"/>
        <v>464</v>
      </c>
      <c r="C467" s="79"/>
      <c r="D467" s="80" t="s">
        <v>94</v>
      </c>
      <c r="E467" s="80"/>
      <c r="F467" s="81"/>
      <c r="G467" s="82" t="str">
        <f t="shared" si="121"/>
        <v xml:space="preserve">Группа от QF </v>
      </c>
      <c r="H467" s="83"/>
      <c r="I467" s="83"/>
      <c r="J467" s="83"/>
      <c r="K467" s="127"/>
      <c r="L467" s="84"/>
      <c r="M467" s="85"/>
      <c r="N467" s="85"/>
      <c r="O467" s="86"/>
      <c r="P467" s="80"/>
      <c r="Q467" s="87"/>
      <c r="R467" s="88" t="str">
        <f t="shared" si="115"/>
        <v xml:space="preserve"> </v>
      </c>
      <c r="S467" s="89"/>
      <c r="T467" s="90" t="str">
        <f t="shared" si="116"/>
        <v xml:space="preserve"> </v>
      </c>
      <c r="U467" s="90"/>
      <c r="V467" s="90"/>
      <c r="W467" s="90"/>
      <c r="X467" s="90"/>
      <c r="Y467" s="87" t="s">
        <v>74</v>
      </c>
      <c r="Z467" s="76"/>
      <c r="AA467" s="91">
        <f t="shared" si="111"/>
        <v>0</v>
      </c>
      <c r="AB467" s="88" t="str">
        <f t="shared" si="117"/>
        <v xml:space="preserve"> </v>
      </c>
      <c r="AC467" s="91" t="str">
        <f t="shared" si="112"/>
        <v xml:space="preserve"> </v>
      </c>
      <c r="AD467" s="78"/>
      <c r="AE467" s="78"/>
      <c r="AF467" s="78"/>
      <c r="AH467" s="94" t="str">
        <f t="shared" si="113"/>
        <v>≤60</v>
      </c>
      <c r="AI467" s="94">
        <f t="shared" ca="1" si="114"/>
        <v>27</v>
      </c>
      <c r="AJ467" s="95">
        <f t="shared" si="122"/>
        <v>0</v>
      </c>
      <c r="AK467" s="95">
        <f t="shared" si="123"/>
        <v>0</v>
      </c>
      <c r="AL467" s="96">
        <f t="shared" si="118"/>
        <v>0</v>
      </c>
      <c r="AM467" s="96">
        <f t="shared" si="119"/>
        <v>0</v>
      </c>
    </row>
    <row r="468" spans="2:39" s="97" customFormat="1" ht="39.6" x14ac:dyDescent="0.3">
      <c r="B468" s="79">
        <f t="shared" si="120"/>
        <v>465</v>
      </c>
      <c r="C468" s="79"/>
      <c r="D468" s="80" t="s">
        <v>94</v>
      </c>
      <c r="E468" s="80"/>
      <c r="F468" s="81"/>
      <c r="G468" s="82" t="str">
        <f t="shared" si="121"/>
        <v xml:space="preserve">Группа от QF </v>
      </c>
      <c r="H468" s="83"/>
      <c r="I468" s="83"/>
      <c r="J468" s="83"/>
      <c r="K468" s="127"/>
      <c r="L468" s="84"/>
      <c r="M468" s="85"/>
      <c r="N468" s="85"/>
      <c r="O468" s="86"/>
      <c r="P468" s="80"/>
      <c r="Q468" s="87"/>
      <c r="R468" s="88" t="str">
        <f t="shared" si="115"/>
        <v xml:space="preserve"> </v>
      </c>
      <c r="S468" s="89"/>
      <c r="T468" s="90" t="str">
        <f t="shared" si="116"/>
        <v xml:space="preserve"> </v>
      </c>
      <c r="U468" s="90"/>
      <c r="V468" s="90"/>
      <c r="W468" s="90"/>
      <c r="X468" s="90"/>
      <c r="Y468" s="87" t="s">
        <v>74</v>
      </c>
      <c r="Z468" s="76"/>
      <c r="AA468" s="91">
        <f t="shared" si="111"/>
        <v>0</v>
      </c>
      <c r="AB468" s="88" t="str">
        <f t="shared" si="117"/>
        <v xml:space="preserve"> </v>
      </c>
      <c r="AC468" s="91" t="str">
        <f t="shared" si="112"/>
        <v xml:space="preserve"> </v>
      </c>
      <c r="AD468" s="78"/>
      <c r="AE468" s="78"/>
      <c r="AF468" s="78"/>
      <c r="AH468" s="94" t="str">
        <f t="shared" si="113"/>
        <v>≤60</v>
      </c>
      <c r="AI468" s="94">
        <f t="shared" ca="1" si="114"/>
        <v>20</v>
      </c>
      <c r="AJ468" s="95">
        <f t="shared" si="122"/>
        <v>0</v>
      </c>
      <c r="AK468" s="95">
        <f t="shared" si="123"/>
        <v>0</v>
      </c>
      <c r="AL468" s="96">
        <f t="shared" si="118"/>
        <v>0</v>
      </c>
      <c r="AM468" s="96">
        <f t="shared" si="119"/>
        <v>0</v>
      </c>
    </row>
    <row r="469" spans="2:39" s="97" customFormat="1" ht="39.6" x14ac:dyDescent="0.3">
      <c r="B469" s="79">
        <f t="shared" si="120"/>
        <v>466</v>
      </c>
      <c r="C469" s="79"/>
      <c r="D469" s="80" t="s">
        <v>94</v>
      </c>
      <c r="E469" s="80"/>
      <c r="F469" s="81"/>
      <c r="G469" s="82" t="str">
        <f t="shared" si="121"/>
        <v xml:space="preserve">Группа от QF </v>
      </c>
      <c r="H469" s="83"/>
      <c r="I469" s="83"/>
      <c r="J469" s="83"/>
      <c r="K469" s="127"/>
      <c r="L469" s="84"/>
      <c r="M469" s="85"/>
      <c r="N469" s="85"/>
      <c r="O469" s="86"/>
      <c r="P469" s="80"/>
      <c r="Q469" s="87"/>
      <c r="R469" s="88" t="str">
        <f t="shared" si="115"/>
        <v xml:space="preserve"> </v>
      </c>
      <c r="S469" s="89"/>
      <c r="T469" s="90" t="str">
        <f t="shared" si="116"/>
        <v xml:space="preserve"> </v>
      </c>
      <c r="U469" s="90"/>
      <c r="V469" s="90"/>
      <c r="W469" s="90"/>
      <c r="X469" s="90"/>
      <c r="Y469" s="87" t="s">
        <v>74</v>
      </c>
      <c r="Z469" s="76"/>
      <c r="AA469" s="91">
        <f t="shared" si="111"/>
        <v>0</v>
      </c>
      <c r="AB469" s="88" t="str">
        <f t="shared" si="117"/>
        <v xml:space="preserve"> </v>
      </c>
      <c r="AC469" s="91" t="str">
        <f t="shared" si="112"/>
        <v xml:space="preserve"> </v>
      </c>
      <c r="AD469" s="78"/>
      <c r="AE469" s="78"/>
      <c r="AF469" s="78"/>
      <c r="AH469" s="94" t="str">
        <f t="shared" si="113"/>
        <v>≤60</v>
      </c>
      <c r="AI469" s="94">
        <f t="shared" ca="1" si="114"/>
        <v>40</v>
      </c>
      <c r="AJ469" s="95">
        <f t="shared" si="122"/>
        <v>0</v>
      </c>
      <c r="AK469" s="95">
        <f t="shared" si="123"/>
        <v>0</v>
      </c>
      <c r="AL469" s="96">
        <f t="shared" si="118"/>
        <v>0</v>
      </c>
      <c r="AM469" s="96">
        <f t="shared" si="119"/>
        <v>0</v>
      </c>
    </row>
    <row r="470" spans="2:39" s="97" customFormat="1" ht="39.6" x14ac:dyDescent="0.3">
      <c r="B470" s="79">
        <f t="shared" si="120"/>
        <v>467</v>
      </c>
      <c r="C470" s="79"/>
      <c r="D470" s="80" t="s">
        <v>94</v>
      </c>
      <c r="E470" s="80"/>
      <c r="F470" s="81"/>
      <c r="G470" s="82" t="str">
        <f t="shared" si="121"/>
        <v xml:space="preserve">Группа от QF </v>
      </c>
      <c r="H470" s="83"/>
      <c r="I470" s="83"/>
      <c r="J470" s="83"/>
      <c r="K470" s="127"/>
      <c r="L470" s="84"/>
      <c r="M470" s="85"/>
      <c r="N470" s="85"/>
      <c r="O470" s="86"/>
      <c r="P470" s="80"/>
      <c r="Q470" s="87"/>
      <c r="R470" s="88" t="str">
        <f t="shared" si="115"/>
        <v xml:space="preserve"> </v>
      </c>
      <c r="S470" s="89"/>
      <c r="T470" s="90" t="str">
        <f t="shared" si="116"/>
        <v xml:space="preserve"> </v>
      </c>
      <c r="U470" s="90"/>
      <c r="V470" s="90"/>
      <c r="W470" s="90"/>
      <c r="X470" s="90"/>
      <c r="Y470" s="87" t="s">
        <v>74</v>
      </c>
      <c r="Z470" s="76"/>
      <c r="AA470" s="91">
        <f t="shared" si="111"/>
        <v>0</v>
      </c>
      <c r="AB470" s="88" t="str">
        <f t="shared" si="117"/>
        <v xml:space="preserve"> </v>
      </c>
      <c r="AC470" s="91" t="str">
        <f t="shared" si="112"/>
        <v xml:space="preserve"> </v>
      </c>
      <c r="AD470" s="78"/>
      <c r="AE470" s="78"/>
      <c r="AF470" s="78"/>
      <c r="AH470" s="94" t="str">
        <f t="shared" si="113"/>
        <v>≤60</v>
      </c>
      <c r="AI470" s="94">
        <f t="shared" ca="1" si="114"/>
        <v>20</v>
      </c>
      <c r="AJ470" s="95">
        <f t="shared" si="122"/>
        <v>0</v>
      </c>
      <c r="AK470" s="95">
        <f t="shared" si="123"/>
        <v>0</v>
      </c>
      <c r="AL470" s="96">
        <f t="shared" si="118"/>
        <v>0</v>
      </c>
      <c r="AM470" s="96">
        <f t="shared" si="119"/>
        <v>0</v>
      </c>
    </row>
    <row r="471" spans="2:39" s="97" customFormat="1" ht="39.6" x14ac:dyDescent="0.3">
      <c r="B471" s="79">
        <f t="shared" si="120"/>
        <v>468</v>
      </c>
      <c r="C471" s="79"/>
      <c r="D471" s="80" t="s">
        <v>94</v>
      </c>
      <c r="E471" s="80"/>
      <c r="F471" s="81"/>
      <c r="G471" s="82" t="str">
        <f t="shared" si="121"/>
        <v xml:space="preserve">Группа от QF </v>
      </c>
      <c r="H471" s="83"/>
      <c r="I471" s="83"/>
      <c r="J471" s="83"/>
      <c r="K471" s="127"/>
      <c r="L471" s="84"/>
      <c r="M471" s="85"/>
      <c r="N471" s="85"/>
      <c r="O471" s="86"/>
      <c r="P471" s="80"/>
      <c r="Q471" s="87"/>
      <c r="R471" s="88" t="str">
        <f t="shared" si="115"/>
        <v xml:space="preserve"> </v>
      </c>
      <c r="S471" s="89"/>
      <c r="T471" s="90" t="str">
        <f t="shared" si="116"/>
        <v xml:space="preserve"> </v>
      </c>
      <c r="U471" s="90"/>
      <c r="V471" s="90"/>
      <c r="W471" s="90"/>
      <c r="X471" s="90"/>
      <c r="Y471" s="87" t="s">
        <v>74</v>
      </c>
      <c r="Z471" s="76"/>
      <c r="AA471" s="91">
        <f t="shared" si="111"/>
        <v>0</v>
      </c>
      <c r="AB471" s="88" t="str">
        <f t="shared" si="117"/>
        <v xml:space="preserve"> </v>
      </c>
      <c r="AC471" s="91" t="str">
        <f t="shared" si="112"/>
        <v xml:space="preserve"> </v>
      </c>
      <c r="AD471" s="78"/>
      <c r="AE471" s="78"/>
      <c r="AF471" s="78"/>
      <c r="AH471" s="94" t="str">
        <f t="shared" si="113"/>
        <v>≤60</v>
      </c>
      <c r="AI471" s="94">
        <f t="shared" ca="1" si="114"/>
        <v>37</v>
      </c>
      <c r="AJ471" s="95">
        <f t="shared" si="122"/>
        <v>0</v>
      </c>
      <c r="AK471" s="95">
        <f t="shared" si="123"/>
        <v>0</v>
      </c>
      <c r="AL471" s="96">
        <f t="shared" si="118"/>
        <v>0</v>
      </c>
      <c r="AM471" s="96">
        <f t="shared" si="119"/>
        <v>0</v>
      </c>
    </row>
    <row r="472" spans="2:39" s="97" customFormat="1" ht="39.6" x14ac:dyDescent="0.3">
      <c r="B472" s="79">
        <f t="shared" si="120"/>
        <v>469</v>
      </c>
      <c r="C472" s="79"/>
      <c r="D472" s="80" t="s">
        <v>94</v>
      </c>
      <c r="E472" s="80"/>
      <c r="F472" s="81"/>
      <c r="G472" s="82" t="str">
        <f t="shared" si="121"/>
        <v xml:space="preserve">Группа от QF </v>
      </c>
      <c r="H472" s="83"/>
      <c r="I472" s="83"/>
      <c r="J472" s="83"/>
      <c r="K472" s="127"/>
      <c r="L472" s="84"/>
      <c r="M472" s="85"/>
      <c r="N472" s="85"/>
      <c r="O472" s="86"/>
      <c r="P472" s="80"/>
      <c r="Q472" s="87"/>
      <c r="R472" s="88" t="str">
        <f t="shared" si="115"/>
        <v xml:space="preserve"> </v>
      </c>
      <c r="S472" s="89"/>
      <c r="T472" s="90" t="str">
        <f t="shared" si="116"/>
        <v xml:space="preserve"> </v>
      </c>
      <c r="U472" s="90"/>
      <c r="V472" s="90"/>
      <c r="W472" s="90"/>
      <c r="X472" s="90"/>
      <c r="Y472" s="87" t="s">
        <v>74</v>
      </c>
      <c r="Z472" s="76"/>
      <c r="AA472" s="91">
        <f t="shared" si="111"/>
        <v>0</v>
      </c>
      <c r="AB472" s="88" t="str">
        <f t="shared" si="117"/>
        <v xml:space="preserve"> </v>
      </c>
      <c r="AC472" s="91" t="str">
        <f t="shared" si="112"/>
        <v xml:space="preserve"> </v>
      </c>
      <c r="AD472" s="78"/>
      <c r="AE472" s="78"/>
      <c r="AF472" s="78"/>
      <c r="AH472" s="94" t="str">
        <f t="shared" si="113"/>
        <v>≤60</v>
      </c>
      <c r="AI472" s="94">
        <f t="shared" ca="1" si="114"/>
        <v>39</v>
      </c>
      <c r="AJ472" s="95">
        <f t="shared" si="122"/>
        <v>0</v>
      </c>
      <c r="AK472" s="95">
        <f t="shared" si="123"/>
        <v>0</v>
      </c>
      <c r="AL472" s="96">
        <f t="shared" si="118"/>
        <v>0</v>
      </c>
      <c r="AM472" s="96">
        <f t="shared" si="119"/>
        <v>0</v>
      </c>
    </row>
    <row r="473" spans="2:39" s="97" customFormat="1" ht="39.6" x14ac:dyDescent="0.3">
      <c r="B473" s="79">
        <f t="shared" si="120"/>
        <v>470</v>
      </c>
      <c r="C473" s="79"/>
      <c r="D473" s="80" t="s">
        <v>94</v>
      </c>
      <c r="E473" s="80"/>
      <c r="F473" s="81"/>
      <c r="G473" s="82" t="str">
        <f t="shared" si="121"/>
        <v xml:space="preserve">Группа от QF </v>
      </c>
      <c r="H473" s="83"/>
      <c r="I473" s="83"/>
      <c r="J473" s="83"/>
      <c r="K473" s="127"/>
      <c r="L473" s="84"/>
      <c r="M473" s="85"/>
      <c r="N473" s="85"/>
      <c r="O473" s="86"/>
      <c r="P473" s="80"/>
      <c r="Q473" s="87"/>
      <c r="R473" s="88" t="str">
        <f t="shared" si="115"/>
        <v xml:space="preserve"> </v>
      </c>
      <c r="S473" s="89"/>
      <c r="T473" s="90" t="str">
        <f t="shared" si="116"/>
        <v xml:space="preserve"> </v>
      </c>
      <c r="U473" s="90"/>
      <c r="V473" s="90"/>
      <c r="W473" s="90"/>
      <c r="X473" s="90"/>
      <c r="Y473" s="87" t="s">
        <v>74</v>
      </c>
      <c r="Z473" s="76"/>
      <c r="AA473" s="91">
        <f t="shared" si="111"/>
        <v>0</v>
      </c>
      <c r="AB473" s="88" t="str">
        <f t="shared" si="117"/>
        <v xml:space="preserve"> </v>
      </c>
      <c r="AC473" s="91" t="str">
        <f t="shared" si="112"/>
        <v xml:space="preserve"> </v>
      </c>
      <c r="AD473" s="78"/>
      <c r="AE473" s="78"/>
      <c r="AF473" s="78"/>
      <c r="AH473" s="94" t="str">
        <f t="shared" si="113"/>
        <v>≤60</v>
      </c>
      <c r="AI473" s="94">
        <f t="shared" ca="1" si="114"/>
        <v>39</v>
      </c>
      <c r="AJ473" s="95">
        <f t="shared" si="122"/>
        <v>0</v>
      </c>
      <c r="AK473" s="95">
        <f t="shared" si="123"/>
        <v>0</v>
      </c>
      <c r="AL473" s="96">
        <f t="shared" si="118"/>
        <v>0</v>
      </c>
      <c r="AM473" s="96">
        <f t="shared" si="119"/>
        <v>0</v>
      </c>
    </row>
    <row r="474" spans="2:39" s="97" customFormat="1" ht="39.6" x14ac:dyDescent="0.3">
      <c r="B474" s="79">
        <f t="shared" si="120"/>
        <v>471</v>
      </c>
      <c r="C474" s="79"/>
      <c r="D474" s="80" t="s">
        <v>94</v>
      </c>
      <c r="E474" s="80"/>
      <c r="F474" s="81"/>
      <c r="G474" s="82" t="str">
        <f t="shared" si="121"/>
        <v xml:space="preserve">Группа от QF </v>
      </c>
      <c r="H474" s="83"/>
      <c r="I474" s="83"/>
      <c r="J474" s="83"/>
      <c r="K474" s="127"/>
      <c r="L474" s="84"/>
      <c r="M474" s="85"/>
      <c r="N474" s="85"/>
      <c r="O474" s="86"/>
      <c r="P474" s="80"/>
      <c r="Q474" s="87"/>
      <c r="R474" s="88" t="str">
        <f t="shared" si="115"/>
        <v xml:space="preserve"> </v>
      </c>
      <c r="S474" s="89"/>
      <c r="T474" s="90" t="str">
        <f t="shared" si="116"/>
        <v xml:space="preserve"> </v>
      </c>
      <c r="U474" s="90"/>
      <c r="V474" s="90"/>
      <c r="W474" s="90"/>
      <c r="X474" s="90"/>
      <c r="Y474" s="87" t="s">
        <v>74</v>
      </c>
      <c r="Z474" s="76"/>
      <c r="AA474" s="91">
        <f t="shared" si="111"/>
        <v>0</v>
      </c>
      <c r="AB474" s="88" t="str">
        <f t="shared" si="117"/>
        <v xml:space="preserve"> </v>
      </c>
      <c r="AC474" s="91" t="str">
        <f t="shared" si="112"/>
        <v xml:space="preserve"> </v>
      </c>
      <c r="AD474" s="78"/>
      <c r="AE474" s="78"/>
      <c r="AF474" s="78"/>
      <c r="AH474" s="94" t="str">
        <f t="shared" si="113"/>
        <v>≤60</v>
      </c>
      <c r="AI474" s="94">
        <f t="shared" ca="1" si="114"/>
        <v>24</v>
      </c>
      <c r="AJ474" s="95">
        <f t="shared" si="122"/>
        <v>0</v>
      </c>
      <c r="AK474" s="95">
        <f t="shared" si="123"/>
        <v>0</v>
      </c>
      <c r="AL474" s="96">
        <f t="shared" si="118"/>
        <v>0</v>
      </c>
      <c r="AM474" s="96">
        <f t="shared" si="119"/>
        <v>0</v>
      </c>
    </row>
    <row r="475" spans="2:39" s="97" customFormat="1" ht="39.6" x14ac:dyDescent="0.3">
      <c r="B475" s="79">
        <f t="shared" si="120"/>
        <v>472</v>
      </c>
      <c r="C475" s="79"/>
      <c r="D475" s="80" t="s">
        <v>94</v>
      </c>
      <c r="E475" s="80"/>
      <c r="F475" s="81"/>
      <c r="G475" s="82" t="str">
        <f t="shared" si="121"/>
        <v xml:space="preserve">Группа от QF </v>
      </c>
      <c r="H475" s="83"/>
      <c r="I475" s="83"/>
      <c r="J475" s="83"/>
      <c r="K475" s="127"/>
      <c r="L475" s="84"/>
      <c r="M475" s="85"/>
      <c r="N475" s="85"/>
      <c r="O475" s="86"/>
      <c r="P475" s="80"/>
      <c r="Q475" s="87"/>
      <c r="R475" s="88" t="str">
        <f t="shared" si="115"/>
        <v xml:space="preserve"> </v>
      </c>
      <c r="S475" s="89"/>
      <c r="T475" s="90" t="str">
        <f t="shared" si="116"/>
        <v xml:space="preserve"> </v>
      </c>
      <c r="U475" s="90"/>
      <c r="V475" s="90"/>
      <c r="W475" s="90"/>
      <c r="X475" s="90"/>
      <c r="Y475" s="87" t="s">
        <v>74</v>
      </c>
      <c r="Z475" s="76"/>
      <c r="AA475" s="91">
        <f t="shared" si="111"/>
        <v>0</v>
      </c>
      <c r="AB475" s="88" t="str">
        <f t="shared" si="117"/>
        <v xml:space="preserve"> </v>
      </c>
      <c r="AC475" s="91" t="str">
        <f t="shared" si="112"/>
        <v xml:space="preserve"> </v>
      </c>
      <c r="AD475" s="78"/>
      <c r="AE475" s="78"/>
      <c r="AF475" s="78"/>
      <c r="AH475" s="94" t="str">
        <f t="shared" si="113"/>
        <v>≤60</v>
      </c>
      <c r="AI475" s="94">
        <f t="shared" ca="1" si="114"/>
        <v>27</v>
      </c>
      <c r="AJ475" s="95">
        <f t="shared" si="122"/>
        <v>0</v>
      </c>
      <c r="AK475" s="95">
        <f t="shared" si="123"/>
        <v>0</v>
      </c>
      <c r="AL475" s="96">
        <f t="shared" si="118"/>
        <v>0</v>
      </c>
      <c r="AM475" s="96">
        <f t="shared" si="119"/>
        <v>0</v>
      </c>
    </row>
    <row r="476" spans="2:39" s="97" customFormat="1" ht="39.6" x14ac:dyDescent="0.3">
      <c r="B476" s="79">
        <f t="shared" si="120"/>
        <v>473</v>
      </c>
      <c r="C476" s="79"/>
      <c r="D476" s="80" t="s">
        <v>94</v>
      </c>
      <c r="E476" s="80"/>
      <c r="F476" s="81"/>
      <c r="G476" s="82" t="str">
        <f t="shared" si="121"/>
        <v xml:space="preserve">Группа от QF </v>
      </c>
      <c r="H476" s="83"/>
      <c r="I476" s="83"/>
      <c r="J476" s="83"/>
      <c r="K476" s="127"/>
      <c r="L476" s="84"/>
      <c r="M476" s="85"/>
      <c r="N476" s="85"/>
      <c r="O476" s="86"/>
      <c r="P476" s="80"/>
      <c r="Q476" s="87"/>
      <c r="R476" s="88" t="str">
        <f t="shared" si="115"/>
        <v xml:space="preserve"> </v>
      </c>
      <c r="S476" s="89"/>
      <c r="T476" s="90" t="str">
        <f t="shared" si="116"/>
        <v xml:space="preserve"> </v>
      </c>
      <c r="U476" s="90"/>
      <c r="V476" s="90"/>
      <c r="W476" s="90"/>
      <c r="X476" s="90"/>
      <c r="Y476" s="87" t="s">
        <v>74</v>
      </c>
      <c r="Z476" s="76"/>
      <c r="AA476" s="91">
        <f t="shared" si="111"/>
        <v>0</v>
      </c>
      <c r="AB476" s="88" t="str">
        <f t="shared" si="117"/>
        <v xml:space="preserve"> </v>
      </c>
      <c r="AC476" s="91" t="str">
        <f t="shared" si="112"/>
        <v xml:space="preserve"> </v>
      </c>
      <c r="AD476" s="78"/>
      <c r="AE476" s="78"/>
      <c r="AF476" s="78"/>
      <c r="AH476" s="94" t="str">
        <f t="shared" si="113"/>
        <v>≤60</v>
      </c>
      <c r="AI476" s="94">
        <f t="shared" ca="1" si="114"/>
        <v>40</v>
      </c>
      <c r="AJ476" s="95">
        <f t="shared" si="122"/>
        <v>0</v>
      </c>
      <c r="AK476" s="95">
        <f t="shared" si="123"/>
        <v>0</v>
      </c>
      <c r="AL476" s="96">
        <f t="shared" si="118"/>
        <v>0</v>
      </c>
      <c r="AM476" s="96">
        <f t="shared" si="119"/>
        <v>0</v>
      </c>
    </row>
    <row r="477" spans="2:39" s="97" customFormat="1" ht="39.6" x14ac:dyDescent="0.3">
      <c r="B477" s="79">
        <f t="shared" si="120"/>
        <v>474</v>
      </c>
      <c r="C477" s="79"/>
      <c r="D477" s="80" t="s">
        <v>94</v>
      </c>
      <c r="E477" s="80"/>
      <c r="F477" s="81"/>
      <c r="G477" s="82" t="str">
        <f t="shared" si="121"/>
        <v xml:space="preserve">Группа от QF </v>
      </c>
      <c r="H477" s="83"/>
      <c r="I477" s="83"/>
      <c r="J477" s="83"/>
      <c r="K477" s="127"/>
      <c r="L477" s="84"/>
      <c r="M477" s="85"/>
      <c r="N477" s="85"/>
      <c r="O477" s="86"/>
      <c r="P477" s="80"/>
      <c r="Q477" s="87"/>
      <c r="R477" s="88" t="str">
        <f t="shared" si="115"/>
        <v xml:space="preserve"> </v>
      </c>
      <c r="S477" s="89"/>
      <c r="T477" s="90" t="str">
        <f t="shared" si="116"/>
        <v xml:space="preserve"> </v>
      </c>
      <c r="U477" s="90"/>
      <c r="V477" s="90"/>
      <c r="W477" s="90"/>
      <c r="X477" s="90"/>
      <c r="Y477" s="87" t="s">
        <v>74</v>
      </c>
      <c r="Z477" s="76"/>
      <c r="AA477" s="91">
        <f t="shared" si="111"/>
        <v>0</v>
      </c>
      <c r="AB477" s="88" t="str">
        <f t="shared" si="117"/>
        <v xml:space="preserve"> </v>
      </c>
      <c r="AC477" s="91" t="str">
        <f t="shared" si="112"/>
        <v xml:space="preserve"> </v>
      </c>
      <c r="AD477" s="78"/>
      <c r="AE477" s="78"/>
      <c r="AF477" s="78"/>
      <c r="AH477" s="94" t="str">
        <f t="shared" si="113"/>
        <v>≤60</v>
      </c>
      <c r="AI477" s="94">
        <f t="shared" ca="1" si="114"/>
        <v>36</v>
      </c>
      <c r="AJ477" s="95">
        <f t="shared" si="122"/>
        <v>0</v>
      </c>
      <c r="AK477" s="95">
        <f t="shared" si="123"/>
        <v>0</v>
      </c>
      <c r="AL477" s="96">
        <f t="shared" si="118"/>
        <v>0</v>
      </c>
      <c r="AM477" s="96">
        <f t="shared" si="119"/>
        <v>0</v>
      </c>
    </row>
    <row r="478" spans="2:39" s="97" customFormat="1" ht="39.6" x14ac:dyDescent="0.3">
      <c r="B478" s="79">
        <f t="shared" si="120"/>
        <v>475</v>
      </c>
      <c r="C478" s="79"/>
      <c r="D478" s="80" t="s">
        <v>94</v>
      </c>
      <c r="E478" s="80"/>
      <c r="F478" s="81"/>
      <c r="G478" s="82" t="str">
        <f t="shared" si="121"/>
        <v xml:space="preserve">Группа от QF </v>
      </c>
      <c r="H478" s="83"/>
      <c r="I478" s="83"/>
      <c r="J478" s="83"/>
      <c r="K478" s="127"/>
      <c r="L478" s="84"/>
      <c r="M478" s="85"/>
      <c r="N478" s="85"/>
      <c r="O478" s="86"/>
      <c r="P478" s="80"/>
      <c r="Q478" s="87"/>
      <c r="R478" s="88" t="str">
        <f t="shared" si="115"/>
        <v xml:space="preserve"> </v>
      </c>
      <c r="S478" s="89"/>
      <c r="T478" s="90" t="str">
        <f t="shared" si="116"/>
        <v xml:space="preserve"> </v>
      </c>
      <c r="U478" s="90"/>
      <c r="V478" s="90"/>
      <c r="W478" s="90"/>
      <c r="X478" s="90"/>
      <c r="Y478" s="87" t="s">
        <v>74</v>
      </c>
      <c r="Z478" s="76"/>
      <c r="AA478" s="91">
        <f t="shared" si="111"/>
        <v>0</v>
      </c>
      <c r="AB478" s="88" t="str">
        <f t="shared" si="117"/>
        <v xml:space="preserve"> </v>
      </c>
      <c r="AC478" s="91" t="str">
        <f t="shared" si="112"/>
        <v xml:space="preserve"> </v>
      </c>
      <c r="AD478" s="78"/>
      <c r="AE478" s="78"/>
      <c r="AF478" s="78"/>
      <c r="AH478" s="94" t="str">
        <f t="shared" si="113"/>
        <v>≤60</v>
      </c>
      <c r="AI478" s="94">
        <f t="shared" ca="1" si="114"/>
        <v>29</v>
      </c>
      <c r="AJ478" s="95">
        <f t="shared" si="122"/>
        <v>0</v>
      </c>
      <c r="AK478" s="95">
        <f t="shared" si="123"/>
        <v>0</v>
      </c>
      <c r="AL478" s="96">
        <f t="shared" si="118"/>
        <v>0</v>
      </c>
      <c r="AM478" s="96">
        <f t="shared" si="119"/>
        <v>0</v>
      </c>
    </row>
    <row r="479" spans="2:39" s="97" customFormat="1" ht="39.6" x14ac:dyDescent="0.3">
      <c r="B479" s="79">
        <f t="shared" si="120"/>
        <v>476</v>
      </c>
      <c r="C479" s="79"/>
      <c r="D479" s="80" t="s">
        <v>94</v>
      </c>
      <c r="E479" s="80"/>
      <c r="F479" s="81"/>
      <c r="G479" s="82" t="str">
        <f t="shared" si="121"/>
        <v xml:space="preserve">Группа от QF </v>
      </c>
      <c r="H479" s="83"/>
      <c r="I479" s="83"/>
      <c r="J479" s="83"/>
      <c r="K479" s="127"/>
      <c r="L479" s="84"/>
      <c r="M479" s="85"/>
      <c r="N479" s="85"/>
      <c r="O479" s="86"/>
      <c r="P479" s="80"/>
      <c r="Q479" s="87"/>
      <c r="R479" s="88" t="str">
        <f t="shared" si="115"/>
        <v xml:space="preserve"> </v>
      </c>
      <c r="S479" s="89"/>
      <c r="T479" s="90" t="str">
        <f t="shared" si="116"/>
        <v xml:space="preserve"> </v>
      </c>
      <c r="U479" s="90"/>
      <c r="V479" s="90"/>
      <c r="W479" s="90"/>
      <c r="X479" s="90"/>
      <c r="Y479" s="87" t="s">
        <v>74</v>
      </c>
      <c r="Z479" s="76"/>
      <c r="AA479" s="91">
        <f t="shared" si="111"/>
        <v>0</v>
      </c>
      <c r="AB479" s="88" t="str">
        <f t="shared" si="117"/>
        <v xml:space="preserve"> </v>
      </c>
      <c r="AC479" s="91" t="str">
        <f t="shared" si="112"/>
        <v xml:space="preserve"> </v>
      </c>
      <c r="AD479" s="78"/>
      <c r="AE479" s="78"/>
      <c r="AF479" s="78"/>
      <c r="AH479" s="94" t="str">
        <f t="shared" si="113"/>
        <v>≤60</v>
      </c>
      <c r="AI479" s="94">
        <f t="shared" ca="1" si="114"/>
        <v>36</v>
      </c>
      <c r="AJ479" s="95">
        <f t="shared" si="122"/>
        <v>0</v>
      </c>
      <c r="AK479" s="95">
        <f t="shared" si="123"/>
        <v>0</v>
      </c>
      <c r="AL479" s="96">
        <f t="shared" si="118"/>
        <v>0</v>
      </c>
      <c r="AM479" s="96">
        <f t="shared" si="119"/>
        <v>0</v>
      </c>
    </row>
    <row r="480" spans="2:39" s="97" customFormat="1" ht="39.6" x14ac:dyDescent="0.3">
      <c r="B480" s="79">
        <f t="shared" si="120"/>
        <v>477</v>
      </c>
      <c r="C480" s="79"/>
      <c r="D480" s="80" t="s">
        <v>94</v>
      </c>
      <c r="E480" s="80"/>
      <c r="F480" s="81"/>
      <c r="G480" s="82" t="str">
        <f t="shared" si="121"/>
        <v xml:space="preserve">Группа от QF </v>
      </c>
      <c r="H480" s="83"/>
      <c r="I480" s="83"/>
      <c r="J480" s="83"/>
      <c r="K480" s="127"/>
      <c r="L480" s="84"/>
      <c r="M480" s="85"/>
      <c r="N480" s="85"/>
      <c r="O480" s="86"/>
      <c r="P480" s="80"/>
      <c r="Q480" s="87"/>
      <c r="R480" s="88" t="str">
        <f t="shared" si="115"/>
        <v xml:space="preserve"> </v>
      </c>
      <c r="S480" s="89"/>
      <c r="T480" s="90" t="str">
        <f t="shared" si="116"/>
        <v xml:space="preserve"> </v>
      </c>
      <c r="U480" s="90"/>
      <c r="V480" s="90"/>
      <c r="W480" s="90"/>
      <c r="X480" s="90"/>
      <c r="Y480" s="87" t="s">
        <v>74</v>
      </c>
      <c r="Z480" s="76"/>
      <c r="AA480" s="91">
        <f t="shared" si="111"/>
        <v>0</v>
      </c>
      <c r="AB480" s="88" t="str">
        <f t="shared" si="117"/>
        <v xml:space="preserve"> </v>
      </c>
      <c r="AC480" s="91" t="str">
        <f t="shared" si="112"/>
        <v xml:space="preserve"> </v>
      </c>
      <c r="AD480" s="78"/>
      <c r="AE480" s="78"/>
      <c r="AF480" s="78"/>
      <c r="AH480" s="94" t="str">
        <f t="shared" si="113"/>
        <v>≤60</v>
      </c>
      <c r="AI480" s="94">
        <f t="shared" ca="1" si="114"/>
        <v>46</v>
      </c>
      <c r="AJ480" s="95">
        <f t="shared" si="122"/>
        <v>0</v>
      </c>
      <c r="AK480" s="95">
        <f t="shared" si="123"/>
        <v>0</v>
      </c>
      <c r="AL480" s="96">
        <f t="shared" si="118"/>
        <v>0</v>
      </c>
      <c r="AM480" s="96">
        <f t="shared" si="119"/>
        <v>0</v>
      </c>
    </row>
    <row r="481" spans="2:39" s="97" customFormat="1" ht="39.6" x14ac:dyDescent="0.3">
      <c r="B481" s="79">
        <f t="shared" si="120"/>
        <v>478</v>
      </c>
      <c r="C481" s="79"/>
      <c r="D481" s="80" t="s">
        <v>94</v>
      </c>
      <c r="E481" s="80"/>
      <c r="F481" s="81"/>
      <c r="G481" s="82" t="str">
        <f t="shared" si="121"/>
        <v xml:space="preserve">Группа от QF </v>
      </c>
      <c r="H481" s="83"/>
      <c r="I481" s="83"/>
      <c r="J481" s="83"/>
      <c r="K481" s="127"/>
      <c r="L481" s="84"/>
      <c r="M481" s="85"/>
      <c r="N481" s="85"/>
      <c r="O481" s="86"/>
      <c r="P481" s="80"/>
      <c r="Q481" s="87"/>
      <c r="R481" s="88" t="str">
        <f t="shared" si="115"/>
        <v xml:space="preserve"> </v>
      </c>
      <c r="S481" s="89"/>
      <c r="T481" s="90" t="str">
        <f t="shared" si="116"/>
        <v xml:space="preserve"> </v>
      </c>
      <c r="U481" s="90"/>
      <c r="V481" s="90"/>
      <c r="W481" s="90"/>
      <c r="X481" s="90"/>
      <c r="Y481" s="87" t="s">
        <v>74</v>
      </c>
      <c r="Z481" s="76"/>
      <c r="AA481" s="91">
        <f t="shared" si="111"/>
        <v>0</v>
      </c>
      <c r="AB481" s="88" t="str">
        <f t="shared" si="117"/>
        <v xml:space="preserve"> </v>
      </c>
      <c r="AC481" s="91" t="str">
        <f t="shared" si="112"/>
        <v xml:space="preserve"> </v>
      </c>
      <c r="AD481" s="78"/>
      <c r="AE481" s="78"/>
      <c r="AF481" s="78"/>
      <c r="AH481" s="94" t="str">
        <f t="shared" si="113"/>
        <v>≤60</v>
      </c>
      <c r="AI481" s="94">
        <f t="shared" ca="1" si="114"/>
        <v>49</v>
      </c>
      <c r="AJ481" s="95">
        <f t="shared" si="122"/>
        <v>0</v>
      </c>
      <c r="AK481" s="95">
        <f t="shared" si="123"/>
        <v>0</v>
      </c>
      <c r="AL481" s="96">
        <f t="shared" si="118"/>
        <v>0</v>
      </c>
      <c r="AM481" s="96">
        <f t="shared" si="119"/>
        <v>0</v>
      </c>
    </row>
    <row r="482" spans="2:39" s="97" customFormat="1" ht="39.6" x14ac:dyDescent="0.3">
      <c r="B482" s="79">
        <f t="shared" si="120"/>
        <v>479</v>
      </c>
      <c r="C482" s="79"/>
      <c r="D482" s="80" t="s">
        <v>94</v>
      </c>
      <c r="E482" s="80"/>
      <c r="F482" s="81"/>
      <c r="G482" s="82" t="str">
        <f t="shared" si="121"/>
        <v xml:space="preserve">Группа от QF </v>
      </c>
      <c r="H482" s="83"/>
      <c r="I482" s="83"/>
      <c r="J482" s="83"/>
      <c r="K482" s="127"/>
      <c r="L482" s="84"/>
      <c r="M482" s="85"/>
      <c r="N482" s="85"/>
      <c r="O482" s="86"/>
      <c r="P482" s="80"/>
      <c r="Q482" s="87"/>
      <c r="R482" s="88" t="str">
        <f t="shared" si="115"/>
        <v xml:space="preserve"> </v>
      </c>
      <c r="S482" s="89"/>
      <c r="T482" s="90" t="str">
        <f t="shared" si="116"/>
        <v xml:space="preserve"> </v>
      </c>
      <c r="U482" s="90"/>
      <c r="V482" s="90"/>
      <c r="W482" s="90"/>
      <c r="X482" s="90"/>
      <c r="Y482" s="87" t="s">
        <v>74</v>
      </c>
      <c r="Z482" s="76"/>
      <c r="AA482" s="91">
        <f t="shared" si="111"/>
        <v>0</v>
      </c>
      <c r="AB482" s="88" t="str">
        <f t="shared" si="117"/>
        <v xml:space="preserve"> </v>
      </c>
      <c r="AC482" s="91" t="str">
        <f t="shared" si="112"/>
        <v xml:space="preserve"> </v>
      </c>
      <c r="AD482" s="78"/>
      <c r="AE482" s="78"/>
      <c r="AF482" s="78"/>
      <c r="AH482" s="94" t="str">
        <f t="shared" si="113"/>
        <v>≤60</v>
      </c>
      <c r="AI482" s="94">
        <f t="shared" ca="1" si="114"/>
        <v>23</v>
      </c>
      <c r="AJ482" s="95">
        <f t="shared" si="122"/>
        <v>0</v>
      </c>
      <c r="AK482" s="95">
        <f t="shared" si="123"/>
        <v>0</v>
      </c>
      <c r="AL482" s="96">
        <f t="shared" si="118"/>
        <v>0</v>
      </c>
      <c r="AM482" s="96">
        <f t="shared" si="119"/>
        <v>0</v>
      </c>
    </row>
    <row r="483" spans="2:39" s="97" customFormat="1" ht="39.6" x14ac:dyDescent="0.3">
      <c r="B483" s="79">
        <f t="shared" si="120"/>
        <v>480</v>
      </c>
      <c r="C483" s="79"/>
      <c r="D483" s="80" t="s">
        <v>94</v>
      </c>
      <c r="E483" s="80"/>
      <c r="F483" s="81"/>
      <c r="G483" s="82" t="str">
        <f t="shared" si="121"/>
        <v xml:space="preserve">Группа от QF </v>
      </c>
      <c r="H483" s="83"/>
      <c r="I483" s="83"/>
      <c r="J483" s="83"/>
      <c r="K483" s="127"/>
      <c r="L483" s="84"/>
      <c r="M483" s="85"/>
      <c r="N483" s="85"/>
      <c r="O483" s="86"/>
      <c r="P483" s="80"/>
      <c r="Q483" s="87"/>
      <c r="R483" s="88" t="str">
        <f t="shared" si="115"/>
        <v xml:space="preserve"> </v>
      </c>
      <c r="S483" s="89"/>
      <c r="T483" s="90" t="str">
        <f t="shared" si="116"/>
        <v xml:space="preserve"> </v>
      </c>
      <c r="U483" s="90"/>
      <c r="V483" s="90"/>
      <c r="W483" s="90"/>
      <c r="X483" s="90"/>
      <c r="Y483" s="87" t="s">
        <v>74</v>
      </c>
      <c r="Z483" s="76"/>
      <c r="AA483" s="91">
        <f t="shared" si="111"/>
        <v>0</v>
      </c>
      <c r="AB483" s="88" t="str">
        <f t="shared" si="117"/>
        <v xml:space="preserve"> </v>
      </c>
      <c r="AC483" s="91" t="str">
        <f t="shared" si="112"/>
        <v xml:space="preserve"> </v>
      </c>
      <c r="AD483" s="78"/>
      <c r="AE483" s="78"/>
      <c r="AF483" s="78"/>
      <c r="AH483" s="94" t="str">
        <f t="shared" si="113"/>
        <v>≤60</v>
      </c>
      <c r="AI483" s="94">
        <f t="shared" ca="1" si="114"/>
        <v>35</v>
      </c>
      <c r="AJ483" s="95">
        <f t="shared" si="122"/>
        <v>0</v>
      </c>
      <c r="AK483" s="95">
        <f t="shared" si="123"/>
        <v>0</v>
      </c>
      <c r="AL483" s="96">
        <f t="shared" si="118"/>
        <v>0</v>
      </c>
      <c r="AM483" s="96">
        <f t="shared" si="119"/>
        <v>0</v>
      </c>
    </row>
    <row r="484" spans="2:39" s="97" customFormat="1" ht="39.6" x14ac:dyDescent="0.3">
      <c r="B484" s="79">
        <f t="shared" si="120"/>
        <v>481</v>
      </c>
      <c r="C484" s="79"/>
      <c r="D484" s="80" t="s">
        <v>94</v>
      </c>
      <c r="E484" s="80"/>
      <c r="F484" s="81"/>
      <c r="G484" s="82" t="str">
        <f t="shared" si="121"/>
        <v xml:space="preserve">Группа от QF </v>
      </c>
      <c r="H484" s="83"/>
      <c r="I484" s="83"/>
      <c r="J484" s="83"/>
      <c r="K484" s="127"/>
      <c r="L484" s="84"/>
      <c r="M484" s="85"/>
      <c r="N484" s="85"/>
      <c r="O484" s="86"/>
      <c r="P484" s="80"/>
      <c r="Q484" s="87"/>
      <c r="R484" s="88" t="str">
        <f t="shared" si="115"/>
        <v xml:space="preserve"> </v>
      </c>
      <c r="S484" s="89"/>
      <c r="T484" s="90" t="str">
        <f t="shared" si="116"/>
        <v xml:space="preserve"> </v>
      </c>
      <c r="U484" s="90"/>
      <c r="V484" s="90"/>
      <c r="W484" s="90"/>
      <c r="X484" s="90"/>
      <c r="Y484" s="87" t="s">
        <v>74</v>
      </c>
      <c r="Z484" s="76"/>
      <c r="AA484" s="91">
        <f t="shared" si="111"/>
        <v>0</v>
      </c>
      <c r="AB484" s="88" t="str">
        <f t="shared" si="117"/>
        <v xml:space="preserve"> </v>
      </c>
      <c r="AC484" s="91" t="str">
        <f t="shared" si="112"/>
        <v xml:space="preserve"> </v>
      </c>
      <c r="AD484" s="78"/>
      <c r="AE484" s="78"/>
      <c r="AF484" s="78"/>
      <c r="AH484" s="94" t="str">
        <f t="shared" si="113"/>
        <v>≤60</v>
      </c>
      <c r="AI484" s="94">
        <f t="shared" ca="1" si="114"/>
        <v>35</v>
      </c>
      <c r="AJ484" s="95">
        <f t="shared" si="122"/>
        <v>0</v>
      </c>
      <c r="AK484" s="95">
        <f t="shared" si="123"/>
        <v>0</v>
      </c>
      <c r="AL484" s="96">
        <f t="shared" si="118"/>
        <v>0</v>
      </c>
      <c r="AM484" s="96">
        <f t="shared" si="119"/>
        <v>0</v>
      </c>
    </row>
    <row r="485" spans="2:39" s="97" customFormat="1" ht="39.6" x14ac:dyDescent="0.3">
      <c r="B485" s="79">
        <f t="shared" si="120"/>
        <v>482</v>
      </c>
      <c r="C485" s="79"/>
      <c r="D485" s="80" t="s">
        <v>94</v>
      </c>
      <c r="E485" s="80"/>
      <c r="F485" s="81"/>
      <c r="G485" s="82" t="str">
        <f t="shared" si="121"/>
        <v xml:space="preserve">Группа от QF </v>
      </c>
      <c r="H485" s="83"/>
      <c r="I485" s="83"/>
      <c r="J485" s="83"/>
      <c r="K485" s="127"/>
      <c r="L485" s="84"/>
      <c r="M485" s="85"/>
      <c r="N485" s="85"/>
      <c r="O485" s="86"/>
      <c r="P485" s="80"/>
      <c r="Q485" s="87"/>
      <c r="R485" s="88" t="str">
        <f t="shared" si="115"/>
        <v xml:space="preserve"> </v>
      </c>
      <c r="S485" s="89"/>
      <c r="T485" s="90" t="str">
        <f t="shared" si="116"/>
        <v xml:space="preserve"> </v>
      </c>
      <c r="U485" s="90"/>
      <c r="V485" s="90"/>
      <c r="W485" s="90"/>
      <c r="X485" s="90"/>
      <c r="Y485" s="87" t="s">
        <v>74</v>
      </c>
      <c r="Z485" s="76"/>
      <c r="AA485" s="91">
        <f t="shared" si="111"/>
        <v>0</v>
      </c>
      <c r="AB485" s="88" t="str">
        <f t="shared" si="117"/>
        <v xml:space="preserve"> </v>
      </c>
      <c r="AC485" s="91" t="str">
        <f t="shared" si="112"/>
        <v xml:space="preserve"> </v>
      </c>
      <c r="AD485" s="78"/>
      <c r="AE485" s="78"/>
      <c r="AF485" s="78"/>
      <c r="AH485" s="94" t="str">
        <f t="shared" si="113"/>
        <v>≤60</v>
      </c>
      <c r="AI485" s="94">
        <f t="shared" ca="1" si="114"/>
        <v>29</v>
      </c>
      <c r="AJ485" s="95">
        <f t="shared" si="122"/>
        <v>0</v>
      </c>
      <c r="AK485" s="95">
        <f t="shared" si="123"/>
        <v>0</v>
      </c>
      <c r="AL485" s="96">
        <f t="shared" si="118"/>
        <v>0</v>
      </c>
      <c r="AM485" s="96">
        <f t="shared" si="119"/>
        <v>0</v>
      </c>
    </row>
    <row r="486" spans="2:39" s="97" customFormat="1" ht="39.6" x14ac:dyDescent="0.3">
      <c r="B486" s="79">
        <f t="shared" si="120"/>
        <v>483</v>
      </c>
      <c r="C486" s="79"/>
      <c r="D486" s="80" t="s">
        <v>94</v>
      </c>
      <c r="E486" s="80"/>
      <c r="F486" s="81"/>
      <c r="G486" s="82" t="str">
        <f t="shared" si="121"/>
        <v xml:space="preserve">Группа от QF </v>
      </c>
      <c r="H486" s="83"/>
      <c r="I486" s="83"/>
      <c r="J486" s="83"/>
      <c r="K486" s="127"/>
      <c r="L486" s="84"/>
      <c r="M486" s="85"/>
      <c r="N486" s="85"/>
      <c r="O486" s="86"/>
      <c r="P486" s="80"/>
      <c r="Q486" s="87"/>
      <c r="R486" s="88" t="str">
        <f t="shared" si="115"/>
        <v xml:space="preserve"> </v>
      </c>
      <c r="S486" s="89"/>
      <c r="T486" s="90" t="str">
        <f t="shared" si="116"/>
        <v xml:space="preserve"> </v>
      </c>
      <c r="U486" s="90"/>
      <c r="V486" s="90"/>
      <c r="W486" s="90"/>
      <c r="X486" s="90"/>
      <c r="Y486" s="87" t="s">
        <v>74</v>
      </c>
      <c r="Z486" s="76"/>
      <c r="AA486" s="91">
        <f t="shared" si="111"/>
        <v>0</v>
      </c>
      <c r="AB486" s="88" t="str">
        <f t="shared" si="117"/>
        <v xml:space="preserve"> </v>
      </c>
      <c r="AC486" s="91" t="str">
        <f t="shared" si="112"/>
        <v xml:space="preserve"> </v>
      </c>
      <c r="AD486" s="78"/>
      <c r="AE486" s="78"/>
      <c r="AF486" s="78"/>
      <c r="AH486" s="94" t="str">
        <f t="shared" si="113"/>
        <v>≤60</v>
      </c>
      <c r="AI486" s="94">
        <f t="shared" ca="1" si="114"/>
        <v>24</v>
      </c>
      <c r="AJ486" s="95">
        <f t="shared" si="122"/>
        <v>0</v>
      </c>
      <c r="AK486" s="95">
        <f t="shared" si="123"/>
        <v>0</v>
      </c>
      <c r="AL486" s="96">
        <f t="shared" si="118"/>
        <v>0</v>
      </c>
      <c r="AM486" s="96">
        <f t="shared" si="119"/>
        <v>0</v>
      </c>
    </row>
    <row r="487" spans="2:39" s="97" customFormat="1" ht="39.6" x14ac:dyDescent="0.3">
      <c r="B487" s="79">
        <f t="shared" si="120"/>
        <v>484</v>
      </c>
      <c r="C487" s="79"/>
      <c r="D487" s="80" t="s">
        <v>94</v>
      </c>
      <c r="E487" s="80"/>
      <c r="F487" s="81"/>
      <c r="G487" s="82" t="str">
        <f t="shared" si="121"/>
        <v xml:space="preserve">Группа от QF </v>
      </c>
      <c r="H487" s="83"/>
      <c r="I487" s="83"/>
      <c r="J487" s="83"/>
      <c r="K487" s="127"/>
      <c r="L487" s="84"/>
      <c r="M487" s="85"/>
      <c r="N487" s="85"/>
      <c r="O487" s="86"/>
      <c r="P487" s="80"/>
      <c r="Q487" s="87"/>
      <c r="R487" s="88" t="str">
        <f t="shared" si="115"/>
        <v xml:space="preserve"> </v>
      </c>
      <c r="S487" s="89"/>
      <c r="T487" s="90" t="str">
        <f t="shared" si="116"/>
        <v xml:space="preserve"> </v>
      </c>
      <c r="U487" s="90"/>
      <c r="V487" s="90"/>
      <c r="W487" s="90"/>
      <c r="X487" s="90"/>
      <c r="Y487" s="87" t="s">
        <v>74</v>
      </c>
      <c r="Z487" s="76"/>
      <c r="AA487" s="91">
        <f t="shared" si="111"/>
        <v>0</v>
      </c>
      <c r="AB487" s="88" t="str">
        <f t="shared" si="117"/>
        <v xml:space="preserve"> </v>
      </c>
      <c r="AC487" s="91" t="str">
        <f t="shared" si="112"/>
        <v xml:space="preserve"> </v>
      </c>
      <c r="AD487" s="78"/>
      <c r="AE487" s="78"/>
      <c r="AF487" s="78"/>
      <c r="AH487" s="94" t="str">
        <f t="shared" si="113"/>
        <v>≤60</v>
      </c>
      <c r="AI487" s="94">
        <f t="shared" ca="1" si="114"/>
        <v>36</v>
      </c>
      <c r="AJ487" s="95">
        <f t="shared" si="122"/>
        <v>0</v>
      </c>
      <c r="AK487" s="95">
        <f t="shared" si="123"/>
        <v>0</v>
      </c>
      <c r="AL487" s="96">
        <f t="shared" si="118"/>
        <v>0</v>
      </c>
      <c r="AM487" s="96">
        <f t="shared" si="119"/>
        <v>0</v>
      </c>
    </row>
    <row r="488" spans="2:39" s="97" customFormat="1" ht="39.6" x14ac:dyDescent="0.3">
      <c r="B488" s="79">
        <f t="shared" si="120"/>
        <v>485</v>
      </c>
      <c r="C488" s="79"/>
      <c r="D488" s="80" t="s">
        <v>94</v>
      </c>
      <c r="E488" s="80"/>
      <c r="F488" s="81"/>
      <c r="G488" s="82" t="str">
        <f t="shared" si="121"/>
        <v xml:space="preserve">Группа от QF </v>
      </c>
      <c r="H488" s="83"/>
      <c r="I488" s="83"/>
      <c r="J488" s="83"/>
      <c r="K488" s="127"/>
      <c r="L488" s="84"/>
      <c r="M488" s="85"/>
      <c r="N488" s="85"/>
      <c r="O488" s="86"/>
      <c r="P488" s="80"/>
      <c r="Q488" s="87"/>
      <c r="R488" s="88" t="str">
        <f t="shared" si="115"/>
        <v xml:space="preserve"> </v>
      </c>
      <c r="S488" s="89"/>
      <c r="T488" s="90" t="str">
        <f t="shared" si="116"/>
        <v xml:space="preserve"> </v>
      </c>
      <c r="U488" s="90"/>
      <c r="V488" s="90"/>
      <c r="W488" s="90"/>
      <c r="X488" s="90"/>
      <c r="Y488" s="87" t="s">
        <v>74</v>
      </c>
      <c r="Z488" s="76"/>
      <c r="AA488" s="91">
        <f t="shared" si="111"/>
        <v>0</v>
      </c>
      <c r="AB488" s="88" t="str">
        <f t="shared" si="117"/>
        <v xml:space="preserve"> </v>
      </c>
      <c r="AC488" s="91" t="str">
        <f t="shared" si="112"/>
        <v xml:space="preserve"> </v>
      </c>
      <c r="AD488" s="78"/>
      <c r="AE488" s="78"/>
      <c r="AF488" s="78"/>
      <c r="AH488" s="94" t="str">
        <f t="shared" si="113"/>
        <v>≤60</v>
      </c>
      <c r="AI488" s="94">
        <f t="shared" ca="1" si="114"/>
        <v>26</v>
      </c>
      <c r="AJ488" s="95">
        <f t="shared" si="122"/>
        <v>0</v>
      </c>
      <c r="AK488" s="95">
        <f t="shared" si="123"/>
        <v>0</v>
      </c>
      <c r="AL488" s="96">
        <f t="shared" si="118"/>
        <v>0</v>
      </c>
      <c r="AM488" s="96">
        <f t="shared" si="119"/>
        <v>0</v>
      </c>
    </row>
    <row r="489" spans="2:39" s="97" customFormat="1" ht="39.6" x14ac:dyDescent="0.3">
      <c r="B489" s="79">
        <f t="shared" si="120"/>
        <v>486</v>
      </c>
      <c r="C489" s="79"/>
      <c r="D489" s="80" t="s">
        <v>94</v>
      </c>
      <c r="E489" s="80"/>
      <c r="F489" s="81"/>
      <c r="G489" s="82" t="str">
        <f t="shared" si="121"/>
        <v xml:space="preserve">Группа от QF </v>
      </c>
      <c r="H489" s="83"/>
      <c r="I489" s="83"/>
      <c r="J489" s="83"/>
      <c r="K489" s="127"/>
      <c r="L489" s="84"/>
      <c r="M489" s="85"/>
      <c r="N489" s="85"/>
      <c r="O489" s="86"/>
      <c r="P489" s="80"/>
      <c r="Q489" s="87"/>
      <c r="R489" s="88" t="str">
        <f t="shared" si="115"/>
        <v xml:space="preserve"> </v>
      </c>
      <c r="S489" s="89"/>
      <c r="T489" s="90" t="str">
        <f t="shared" si="116"/>
        <v xml:space="preserve"> </v>
      </c>
      <c r="U489" s="90"/>
      <c r="V489" s="90"/>
      <c r="W489" s="90"/>
      <c r="X489" s="90"/>
      <c r="Y489" s="87" t="s">
        <v>74</v>
      </c>
      <c r="Z489" s="76"/>
      <c r="AA489" s="91">
        <f t="shared" si="111"/>
        <v>0</v>
      </c>
      <c r="AB489" s="88" t="str">
        <f t="shared" si="117"/>
        <v xml:space="preserve"> </v>
      </c>
      <c r="AC489" s="91" t="str">
        <f t="shared" si="112"/>
        <v xml:space="preserve"> </v>
      </c>
      <c r="AD489" s="78"/>
      <c r="AE489" s="78"/>
      <c r="AF489" s="78"/>
      <c r="AH489" s="94" t="str">
        <f t="shared" si="113"/>
        <v>≤60</v>
      </c>
      <c r="AI489" s="94">
        <f t="shared" ca="1" si="114"/>
        <v>32</v>
      </c>
      <c r="AJ489" s="95">
        <f t="shared" si="122"/>
        <v>0</v>
      </c>
      <c r="AK489" s="95">
        <f t="shared" si="123"/>
        <v>0</v>
      </c>
      <c r="AL489" s="96">
        <f t="shared" si="118"/>
        <v>0</v>
      </c>
      <c r="AM489" s="96">
        <f t="shared" si="119"/>
        <v>0</v>
      </c>
    </row>
    <row r="490" spans="2:39" s="97" customFormat="1" ht="39.6" x14ac:dyDescent="0.3">
      <c r="B490" s="79">
        <f t="shared" si="120"/>
        <v>487</v>
      </c>
      <c r="C490" s="79"/>
      <c r="D490" s="80" t="s">
        <v>94</v>
      </c>
      <c r="E490" s="80"/>
      <c r="F490" s="81"/>
      <c r="G490" s="82" t="str">
        <f t="shared" si="121"/>
        <v xml:space="preserve">Группа от QF </v>
      </c>
      <c r="H490" s="83"/>
      <c r="I490" s="83"/>
      <c r="J490" s="83"/>
      <c r="K490" s="127"/>
      <c r="L490" s="84"/>
      <c r="M490" s="85"/>
      <c r="N490" s="85"/>
      <c r="O490" s="86"/>
      <c r="P490" s="80"/>
      <c r="Q490" s="87"/>
      <c r="R490" s="88" t="str">
        <f t="shared" si="115"/>
        <v xml:space="preserve"> </v>
      </c>
      <c r="S490" s="89"/>
      <c r="T490" s="90" t="str">
        <f t="shared" si="116"/>
        <v xml:space="preserve"> </v>
      </c>
      <c r="U490" s="90"/>
      <c r="V490" s="90"/>
      <c r="W490" s="90"/>
      <c r="X490" s="90"/>
      <c r="Y490" s="87" t="s">
        <v>74</v>
      </c>
      <c r="Z490" s="76"/>
      <c r="AA490" s="91">
        <f t="shared" si="111"/>
        <v>0</v>
      </c>
      <c r="AB490" s="88" t="str">
        <f t="shared" si="117"/>
        <v xml:space="preserve"> </v>
      </c>
      <c r="AC490" s="91" t="str">
        <f t="shared" si="112"/>
        <v xml:space="preserve"> </v>
      </c>
      <c r="AD490" s="78"/>
      <c r="AE490" s="78"/>
      <c r="AF490" s="78"/>
      <c r="AH490" s="94" t="str">
        <f t="shared" si="113"/>
        <v>≤60</v>
      </c>
      <c r="AI490" s="94">
        <f t="shared" ca="1" si="114"/>
        <v>21</v>
      </c>
      <c r="AJ490" s="95">
        <f t="shared" si="122"/>
        <v>0</v>
      </c>
      <c r="AK490" s="95">
        <f t="shared" si="123"/>
        <v>0</v>
      </c>
      <c r="AL490" s="96">
        <f t="shared" si="118"/>
        <v>0</v>
      </c>
      <c r="AM490" s="96">
        <f t="shared" si="119"/>
        <v>0</v>
      </c>
    </row>
    <row r="491" spans="2:39" s="97" customFormat="1" ht="39.6" x14ac:dyDescent="0.3">
      <c r="B491" s="79">
        <f t="shared" si="120"/>
        <v>488</v>
      </c>
      <c r="C491" s="79"/>
      <c r="D491" s="80" t="s">
        <v>94</v>
      </c>
      <c r="E491" s="80"/>
      <c r="F491" s="81"/>
      <c r="G491" s="82" t="str">
        <f t="shared" si="121"/>
        <v xml:space="preserve">Группа от QF </v>
      </c>
      <c r="H491" s="83"/>
      <c r="I491" s="83"/>
      <c r="J491" s="83"/>
      <c r="K491" s="127"/>
      <c r="L491" s="84"/>
      <c r="M491" s="85"/>
      <c r="N491" s="85"/>
      <c r="O491" s="86"/>
      <c r="P491" s="80"/>
      <c r="Q491" s="87"/>
      <c r="R491" s="88" t="str">
        <f t="shared" si="115"/>
        <v xml:space="preserve"> </v>
      </c>
      <c r="S491" s="89"/>
      <c r="T491" s="90" t="str">
        <f t="shared" si="116"/>
        <v xml:space="preserve"> </v>
      </c>
      <c r="U491" s="90"/>
      <c r="V491" s="90"/>
      <c r="W491" s="90"/>
      <c r="X491" s="90"/>
      <c r="Y491" s="87" t="s">
        <v>74</v>
      </c>
      <c r="Z491" s="76"/>
      <c r="AA491" s="91">
        <f t="shared" si="111"/>
        <v>0</v>
      </c>
      <c r="AB491" s="88" t="str">
        <f t="shared" si="117"/>
        <v xml:space="preserve"> </v>
      </c>
      <c r="AC491" s="91" t="str">
        <f t="shared" si="112"/>
        <v xml:space="preserve"> </v>
      </c>
      <c r="AD491" s="78"/>
      <c r="AE491" s="78"/>
      <c r="AF491" s="78"/>
      <c r="AH491" s="94" t="str">
        <f t="shared" si="113"/>
        <v>≤60</v>
      </c>
      <c r="AI491" s="94">
        <f t="shared" ca="1" si="114"/>
        <v>46</v>
      </c>
      <c r="AJ491" s="95">
        <f t="shared" si="122"/>
        <v>0</v>
      </c>
      <c r="AK491" s="95">
        <f t="shared" si="123"/>
        <v>0</v>
      </c>
      <c r="AL491" s="96">
        <f t="shared" si="118"/>
        <v>0</v>
      </c>
      <c r="AM491" s="96">
        <f t="shared" si="119"/>
        <v>0</v>
      </c>
    </row>
    <row r="492" spans="2:39" s="97" customFormat="1" ht="39.6" x14ac:dyDescent="0.3">
      <c r="B492" s="79">
        <f t="shared" si="120"/>
        <v>489</v>
      </c>
      <c r="C492" s="79"/>
      <c r="D492" s="80" t="s">
        <v>94</v>
      </c>
      <c r="E492" s="80"/>
      <c r="F492" s="81"/>
      <c r="G492" s="82" t="str">
        <f t="shared" si="121"/>
        <v xml:space="preserve">Группа от QF </v>
      </c>
      <c r="H492" s="83"/>
      <c r="I492" s="83"/>
      <c r="J492" s="83"/>
      <c r="K492" s="127"/>
      <c r="L492" s="84"/>
      <c r="M492" s="85"/>
      <c r="N492" s="85"/>
      <c r="O492" s="86"/>
      <c r="P492" s="80"/>
      <c r="Q492" s="87"/>
      <c r="R492" s="88" t="str">
        <f t="shared" si="115"/>
        <v xml:space="preserve"> </v>
      </c>
      <c r="S492" s="89"/>
      <c r="T492" s="90" t="str">
        <f t="shared" si="116"/>
        <v xml:space="preserve"> </v>
      </c>
      <c r="U492" s="90"/>
      <c r="V492" s="90"/>
      <c r="W492" s="90"/>
      <c r="X492" s="90"/>
      <c r="Y492" s="87" t="s">
        <v>74</v>
      </c>
      <c r="Z492" s="76"/>
      <c r="AA492" s="91">
        <f t="shared" si="111"/>
        <v>0</v>
      </c>
      <c r="AB492" s="88" t="str">
        <f t="shared" si="117"/>
        <v xml:space="preserve"> </v>
      </c>
      <c r="AC492" s="91" t="str">
        <f t="shared" si="112"/>
        <v xml:space="preserve"> </v>
      </c>
      <c r="AD492" s="78"/>
      <c r="AE492" s="78"/>
      <c r="AF492" s="78"/>
      <c r="AH492" s="94" t="str">
        <f t="shared" si="113"/>
        <v>≤60</v>
      </c>
      <c r="AI492" s="94">
        <f t="shared" ca="1" si="114"/>
        <v>41</v>
      </c>
      <c r="AJ492" s="95">
        <f t="shared" si="122"/>
        <v>0</v>
      </c>
      <c r="AK492" s="95">
        <f t="shared" si="123"/>
        <v>0</v>
      </c>
      <c r="AL492" s="96">
        <f t="shared" si="118"/>
        <v>0</v>
      </c>
      <c r="AM492" s="96">
        <f t="shared" si="119"/>
        <v>0</v>
      </c>
    </row>
    <row r="493" spans="2:39" s="97" customFormat="1" ht="39.6" x14ac:dyDescent="0.3">
      <c r="B493" s="79">
        <f t="shared" si="120"/>
        <v>490</v>
      </c>
      <c r="C493" s="79"/>
      <c r="D493" s="80" t="s">
        <v>94</v>
      </c>
      <c r="E493" s="80"/>
      <c r="F493" s="81"/>
      <c r="G493" s="82" t="str">
        <f t="shared" si="121"/>
        <v xml:space="preserve">Группа от QF </v>
      </c>
      <c r="H493" s="83"/>
      <c r="I493" s="83"/>
      <c r="J493" s="83"/>
      <c r="K493" s="127"/>
      <c r="L493" s="84"/>
      <c r="M493" s="85"/>
      <c r="N493" s="85"/>
      <c r="O493" s="86"/>
      <c r="P493" s="80"/>
      <c r="Q493" s="87"/>
      <c r="R493" s="88" t="str">
        <f t="shared" si="115"/>
        <v xml:space="preserve"> </v>
      </c>
      <c r="S493" s="89"/>
      <c r="T493" s="90" t="str">
        <f t="shared" si="116"/>
        <v xml:space="preserve"> </v>
      </c>
      <c r="U493" s="90"/>
      <c r="V493" s="90"/>
      <c r="W493" s="90"/>
      <c r="X493" s="90"/>
      <c r="Y493" s="87" t="s">
        <v>74</v>
      </c>
      <c r="Z493" s="76"/>
      <c r="AA493" s="91">
        <f t="shared" si="111"/>
        <v>0</v>
      </c>
      <c r="AB493" s="88" t="str">
        <f t="shared" si="117"/>
        <v xml:space="preserve"> </v>
      </c>
      <c r="AC493" s="91" t="str">
        <f t="shared" si="112"/>
        <v xml:space="preserve"> </v>
      </c>
      <c r="AD493" s="78"/>
      <c r="AE493" s="78"/>
      <c r="AF493" s="78"/>
      <c r="AH493" s="94" t="str">
        <f t="shared" si="113"/>
        <v>≤60</v>
      </c>
      <c r="AI493" s="94">
        <f t="shared" ca="1" si="114"/>
        <v>20</v>
      </c>
      <c r="AJ493" s="95">
        <f t="shared" si="122"/>
        <v>0</v>
      </c>
      <c r="AK493" s="95">
        <f t="shared" si="123"/>
        <v>0</v>
      </c>
      <c r="AL493" s="96">
        <f t="shared" si="118"/>
        <v>0</v>
      </c>
      <c r="AM493" s="96">
        <f t="shared" si="119"/>
        <v>0</v>
      </c>
    </row>
    <row r="494" spans="2:39" s="97" customFormat="1" ht="39.6" x14ac:dyDescent="0.3">
      <c r="B494" s="79">
        <f t="shared" si="120"/>
        <v>491</v>
      </c>
      <c r="C494" s="79"/>
      <c r="D494" s="80" t="s">
        <v>94</v>
      </c>
      <c r="E494" s="80"/>
      <c r="F494" s="81"/>
      <c r="G494" s="82" t="str">
        <f t="shared" si="121"/>
        <v xml:space="preserve">Группа от QF </v>
      </c>
      <c r="H494" s="83"/>
      <c r="I494" s="83"/>
      <c r="J494" s="83"/>
      <c r="K494" s="127"/>
      <c r="L494" s="84"/>
      <c r="M494" s="85"/>
      <c r="N494" s="85"/>
      <c r="O494" s="86"/>
      <c r="P494" s="80"/>
      <c r="Q494" s="87"/>
      <c r="R494" s="88" t="str">
        <f t="shared" si="115"/>
        <v xml:space="preserve"> </v>
      </c>
      <c r="S494" s="89"/>
      <c r="T494" s="90" t="str">
        <f t="shared" si="116"/>
        <v xml:space="preserve"> </v>
      </c>
      <c r="U494" s="90"/>
      <c r="V494" s="90"/>
      <c r="W494" s="90"/>
      <c r="X494" s="90"/>
      <c r="Y494" s="87" t="s">
        <v>74</v>
      </c>
      <c r="Z494" s="76"/>
      <c r="AA494" s="91">
        <f t="shared" si="111"/>
        <v>0</v>
      </c>
      <c r="AB494" s="88" t="str">
        <f t="shared" si="117"/>
        <v xml:space="preserve"> </v>
      </c>
      <c r="AC494" s="91" t="str">
        <f t="shared" si="112"/>
        <v xml:space="preserve"> </v>
      </c>
      <c r="AD494" s="78"/>
      <c r="AE494" s="78"/>
      <c r="AF494" s="78"/>
      <c r="AH494" s="94" t="str">
        <f t="shared" si="113"/>
        <v>≤60</v>
      </c>
      <c r="AI494" s="94">
        <f t="shared" ca="1" si="114"/>
        <v>50</v>
      </c>
      <c r="AJ494" s="95">
        <f t="shared" si="122"/>
        <v>0</v>
      </c>
      <c r="AK494" s="95">
        <f t="shared" si="123"/>
        <v>0</v>
      </c>
      <c r="AL494" s="96">
        <f t="shared" si="118"/>
        <v>0</v>
      </c>
      <c r="AM494" s="96">
        <f t="shared" si="119"/>
        <v>0</v>
      </c>
    </row>
    <row r="495" spans="2:39" s="97" customFormat="1" ht="39.6" x14ac:dyDescent="0.3">
      <c r="B495" s="79">
        <f t="shared" si="120"/>
        <v>492</v>
      </c>
      <c r="C495" s="79"/>
      <c r="D495" s="80" t="s">
        <v>94</v>
      </c>
      <c r="E495" s="80"/>
      <c r="F495" s="81"/>
      <c r="G495" s="82" t="str">
        <f t="shared" si="121"/>
        <v xml:space="preserve">Группа от QF </v>
      </c>
      <c r="H495" s="83"/>
      <c r="I495" s="83"/>
      <c r="J495" s="83"/>
      <c r="K495" s="127"/>
      <c r="L495" s="84"/>
      <c r="M495" s="85"/>
      <c r="N495" s="85"/>
      <c r="O495" s="86"/>
      <c r="P495" s="80"/>
      <c r="Q495" s="87"/>
      <c r="R495" s="88" t="str">
        <f t="shared" si="115"/>
        <v xml:space="preserve"> </v>
      </c>
      <c r="S495" s="89"/>
      <c r="T495" s="90" t="str">
        <f t="shared" si="116"/>
        <v xml:space="preserve"> </v>
      </c>
      <c r="U495" s="90"/>
      <c r="V495" s="90"/>
      <c r="W495" s="90"/>
      <c r="X495" s="90"/>
      <c r="Y495" s="87" t="s">
        <v>74</v>
      </c>
      <c r="Z495" s="76"/>
      <c r="AA495" s="91">
        <f t="shared" si="111"/>
        <v>0</v>
      </c>
      <c r="AB495" s="88" t="str">
        <f t="shared" si="117"/>
        <v xml:space="preserve"> </v>
      </c>
      <c r="AC495" s="91" t="str">
        <f t="shared" si="112"/>
        <v xml:space="preserve"> </v>
      </c>
      <c r="AD495" s="78"/>
      <c r="AE495" s="78"/>
      <c r="AF495" s="78"/>
      <c r="AH495" s="94" t="str">
        <f t="shared" si="113"/>
        <v>≤60</v>
      </c>
      <c r="AI495" s="94">
        <f t="shared" ca="1" si="114"/>
        <v>47</v>
      </c>
      <c r="AJ495" s="95">
        <f t="shared" si="122"/>
        <v>0</v>
      </c>
      <c r="AK495" s="95">
        <f t="shared" si="123"/>
        <v>0</v>
      </c>
      <c r="AL495" s="96">
        <f t="shared" si="118"/>
        <v>0</v>
      </c>
      <c r="AM495" s="96">
        <f t="shared" si="119"/>
        <v>0</v>
      </c>
    </row>
    <row r="496" spans="2:39" s="97" customFormat="1" ht="39.6" x14ac:dyDescent="0.3">
      <c r="B496" s="79">
        <f t="shared" si="120"/>
        <v>493</v>
      </c>
      <c r="C496" s="79"/>
      <c r="D496" s="80" t="s">
        <v>94</v>
      </c>
      <c r="E496" s="80"/>
      <c r="F496" s="81"/>
      <c r="G496" s="82" t="str">
        <f t="shared" si="121"/>
        <v xml:space="preserve">Группа от QF </v>
      </c>
      <c r="H496" s="83"/>
      <c r="I496" s="83"/>
      <c r="J496" s="83"/>
      <c r="K496" s="127"/>
      <c r="L496" s="84"/>
      <c r="M496" s="85"/>
      <c r="N496" s="85"/>
      <c r="O496" s="86"/>
      <c r="P496" s="80"/>
      <c r="Q496" s="87"/>
      <c r="R496" s="88" t="str">
        <f t="shared" si="115"/>
        <v xml:space="preserve"> </v>
      </c>
      <c r="S496" s="89"/>
      <c r="T496" s="90" t="str">
        <f t="shared" si="116"/>
        <v xml:space="preserve"> </v>
      </c>
      <c r="U496" s="90"/>
      <c r="V496" s="90"/>
      <c r="W496" s="90"/>
      <c r="X496" s="90"/>
      <c r="Y496" s="87" t="s">
        <v>74</v>
      </c>
      <c r="Z496" s="76"/>
      <c r="AA496" s="91">
        <f t="shared" si="111"/>
        <v>0</v>
      </c>
      <c r="AB496" s="88" t="str">
        <f t="shared" si="117"/>
        <v xml:space="preserve"> </v>
      </c>
      <c r="AC496" s="91" t="str">
        <f t="shared" si="112"/>
        <v xml:space="preserve"> </v>
      </c>
      <c r="AD496" s="78"/>
      <c r="AE496" s="78"/>
      <c r="AF496" s="78"/>
      <c r="AH496" s="94" t="str">
        <f t="shared" si="113"/>
        <v>≤60</v>
      </c>
      <c r="AI496" s="94">
        <f t="shared" ca="1" si="114"/>
        <v>28</v>
      </c>
      <c r="AJ496" s="95">
        <f t="shared" si="122"/>
        <v>0</v>
      </c>
      <c r="AK496" s="95">
        <f t="shared" si="123"/>
        <v>0</v>
      </c>
      <c r="AL496" s="96">
        <f t="shared" si="118"/>
        <v>0</v>
      </c>
      <c r="AM496" s="96">
        <f t="shared" si="119"/>
        <v>0</v>
      </c>
    </row>
    <row r="497" spans="2:39" s="97" customFormat="1" ht="39.6" x14ac:dyDescent="0.3">
      <c r="B497" s="79">
        <f t="shared" si="120"/>
        <v>494</v>
      </c>
      <c r="C497" s="79"/>
      <c r="D497" s="80" t="s">
        <v>94</v>
      </c>
      <c r="E497" s="80"/>
      <c r="F497" s="81"/>
      <c r="G497" s="82" t="str">
        <f t="shared" si="121"/>
        <v xml:space="preserve">Группа от QF </v>
      </c>
      <c r="H497" s="83"/>
      <c r="I497" s="83"/>
      <c r="J497" s="83"/>
      <c r="K497" s="127"/>
      <c r="L497" s="84"/>
      <c r="M497" s="85"/>
      <c r="N497" s="85"/>
      <c r="O497" s="86"/>
      <c r="P497" s="80"/>
      <c r="Q497" s="87"/>
      <c r="R497" s="88" t="str">
        <f t="shared" si="115"/>
        <v xml:space="preserve"> </v>
      </c>
      <c r="S497" s="89"/>
      <c r="T497" s="90" t="str">
        <f t="shared" si="116"/>
        <v xml:space="preserve"> </v>
      </c>
      <c r="U497" s="90"/>
      <c r="V497" s="90"/>
      <c r="W497" s="90"/>
      <c r="X497" s="90"/>
      <c r="Y497" s="87" t="s">
        <v>74</v>
      </c>
      <c r="Z497" s="76"/>
      <c r="AA497" s="91">
        <f t="shared" si="111"/>
        <v>0</v>
      </c>
      <c r="AB497" s="88" t="str">
        <f t="shared" si="117"/>
        <v xml:space="preserve"> </v>
      </c>
      <c r="AC497" s="91" t="str">
        <f t="shared" si="112"/>
        <v xml:space="preserve"> </v>
      </c>
      <c r="AD497" s="78"/>
      <c r="AE497" s="78"/>
      <c r="AF497" s="78"/>
      <c r="AH497" s="94" t="str">
        <f t="shared" si="113"/>
        <v>≤60</v>
      </c>
      <c r="AI497" s="94">
        <f t="shared" ca="1" si="114"/>
        <v>21</v>
      </c>
      <c r="AJ497" s="95">
        <f t="shared" si="122"/>
        <v>0</v>
      </c>
      <c r="AK497" s="95">
        <f t="shared" si="123"/>
        <v>0</v>
      </c>
      <c r="AL497" s="96">
        <f t="shared" si="118"/>
        <v>0</v>
      </c>
      <c r="AM497" s="96">
        <f t="shared" si="119"/>
        <v>0</v>
      </c>
    </row>
    <row r="498" spans="2:39" s="97" customFormat="1" ht="39.6" x14ac:dyDescent="0.3">
      <c r="B498" s="79">
        <f t="shared" si="120"/>
        <v>495</v>
      </c>
      <c r="C498" s="79"/>
      <c r="D498" s="80" t="s">
        <v>94</v>
      </c>
      <c r="E498" s="80"/>
      <c r="F498" s="81"/>
      <c r="G498" s="82" t="str">
        <f t="shared" si="121"/>
        <v xml:space="preserve">Группа от QF </v>
      </c>
      <c r="H498" s="83"/>
      <c r="I498" s="83"/>
      <c r="J498" s="83"/>
      <c r="K498" s="127"/>
      <c r="L498" s="84"/>
      <c r="M498" s="85"/>
      <c r="N498" s="85"/>
      <c r="O498" s="86"/>
      <c r="P498" s="80"/>
      <c r="Q498" s="87"/>
      <c r="R498" s="88" t="str">
        <f t="shared" si="115"/>
        <v xml:space="preserve"> </v>
      </c>
      <c r="S498" s="89"/>
      <c r="T498" s="90" t="str">
        <f t="shared" si="116"/>
        <v xml:space="preserve"> </v>
      </c>
      <c r="U498" s="90"/>
      <c r="V498" s="90"/>
      <c r="W498" s="90"/>
      <c r="X498" s="90"/>
      <c r="Y498" s="87" t="s">
        <v>74</v>
      </c>
      <c r="Z498" s="76"/>
      <c r="AA498" s="91">
        <f t="shared" si="111"/>
        <v>0</v>
      </c>
      <c r="AB498" s="88" t="str">
        <f t="shared" si="117"/>
        <v xml:space="preserve"> </v>
      </c>
      <c r="AC498" s="91" t="str">
        <f t="shared" si="112"/>
        <v xml:space="preserve"> </v>
      </c>
      <c r="AD498" s="78"/>
      <c r="AE498" s="78"/>
      <c r="AF498" s="78"/>
      <c r="AH498" s="94" t="str">
        <f t="shared" si="113"/>
        <v>≤60</v>
      </c>
      <c r="AI498" s="94">
        <f t="shared" ca="1" si="114"/>
        <v>50</v>
      </c>
      <c r="AJ498" s="95">
        <f t="shared" si="122"/>
        <v>0</v>
      </c>
      <c r="AK498" s="95">
        <f t="shared" si="123"/>
        <v>0</v>
      </c>
      <c r="AL498" s="96">
        <f t="shared" si="118"/>
        <v>0</v>
      </c>
      <c r="AM498" s="96">
        <f t="shared" si="119"/>
        <v>0</v>
      </c>
    </row>
    <row r="499" spans="2:39" s="97" customFormat="1" ht="39.6" x14ac:dyDescent="0.3">
      <c r="B499" s="79">
        <f t="shared" si="120"/>
        <v>496</v>
      </c>
      <c r="C499" s="79"/>
      <c r="D499" s="80" t="s">
        <v>94</v>
      </c>
      <c r="E499" s="80"/>
      <c r="F499" s="81"/>
      <c r="G499" s="82" t="str">
        <f t="shared" si="121"/>
        <v xml:space="preserve">Группа от QF </v>
      </c>
      <c r="H499" s="83"/>
      <c r="I499" s="83"/>
      <c r="J499" s="83"/>
      <c r="K499" s="127"/>
      <c r="L499" s="84"/>
      <c r="M499" s="85"/>
      <c r="N499" s="85"/>
      <c r="O499" s="86"/>
      <c r="P499" s="80"/>
      <c r="Q499" s="87"/>
      <c r="R499" s="88" t="str">
        <f t="shared" si="115"/>
        <v xml:space="preserve"> </v>
      </c>
      <c r="S499" s="89"/>
      <c r="T499" s="90" t="str">
        <f t="shared" si="116"/>
        <v xml:space="preserve"> </v>
      </c>
      <c r="U499" s="90"/>
      <c r="V499" s="90"/>
      <c r="W499" s="90"/>
      <c r="X499" s="90"/>
      <c r="Y499" s="87" t="s">
        <v>74</v>
      </c>
      <c r="Z499" s="76"/>
      <c r="AA499" s="91">
        <f t="shared" si="111"/>
        <v>0</v>
      </c>
      <c r="AB499" s="88" t="str">
        <f t="shared" si="117"/>
        <v xml:space="preserve"> </v>
      </c>
      <c r="AC499" s="91" t="str">
        <f t="shared" si="112"/>
        <v xml:space="preserve"> </v>
      </c>
      <c r="AD499" s="78"/>
      <c r="AE499" s="78"/>
      <c r="AF499" s="78"/>
      <c r="AH499" s="94" t="str">
        <f t="shared" si="113"/>
        <v>≤60</v>
      </c>
      <c r="AI499" s="94">
        <f t="shared" ca="1" si="114"/>
        <v>43</v>
      </c>
      <c r="AJ499" s="95">
        <f t="shared" si="122"/>
        <v>0</v>
      </c>
      <c r="AK499" s="95">
        <f t="shared" si="123"/>
        <v>0</v>
      </c>
      <c r="AL499" s="96">
        <f t="shared" si="118"/>
        <v>0</v>
      </c>
      <c r="AM499" s="96">
        <f t="shared" si="119"/>
        <v>0</v>
      </c>
    </row>
    <row r="500" spans="2:39" s="97" customFormat="1" ht="39.6" x14ac:dyDescent="0.3">
      <c r="B500" s="79">
        <f t="shared" si="120"/>
        <v>497</v>
      </c>
      <c r="C500" s="79"/>
      <c r="D500" s="80" t="s">
        <v>94</v>
      </c>
      <c r="E500" s="80"/>
      <c r="F500" s="81"/>
      <c r="G500" s="82" t="str">
        <f t="shared" si="121"/>
        <v xml:space="preserve">Группа от QF </v>
      </c>
      <c r="H500" s="83"/>
      <c r="I500" s="83"/>
      <c r="J500" s="83"/>
      <c r="K500" s="127"/>
      <c r="L500" s="84"/>
      <c r="M500" s="85"/>
      <c r="N500" s="85"/>
      <c r="O500" s="86"/>
      <c r="P500" s="80"/>
      <c r="Q500" s="87"/>
      <c r="R500" s="88" t="str">
        <f t="shared" si="115"/>
        <v xml:space="preserve"> </v>
      </c>
      <c r="S500" s="89"/>
      <c r="T500" s="90" t="str">
        <f t="shared" si="116"/>
        <v xml:space="preserve"> </v>
      </c>
      <c r="U500" s="90"/>
      <c r="V500" s="90"/>
      <c r="W500" s="90"/>
      <c r="X500" s="90"/>
      <c r="Y500" s="87" t="s">
        <v>74</v>
      </c>
      <c r="Z500" s="76"/>
      <c r="AA500" s="91">
        <f t="shared" si="111"/>
        <v>0</v>
      </c>
      <c r="AB500" s="88" t="str">
        <f t="shared" si="117"/>
        <v xml:space="preserve"> </v>
      </c>
      <c r="AC500" s="91" t="str">
        <f t="shared" si="112"/>
        <v xml:space="preserve"> </v>
      </c>
      <c r="AD500" s="78"/>
      <c r="AE500" s="78"/>
      <c r="AF500" s="78"/>
      <c r="AH500" s="94" t="str">
        <f t="shared" si="113"/>
        <v>≤60</v>
      </c>
      <c r="AI500" s="94">
        <f t="shared" ca="1" si="114"/>
        <v>24</v>
      </c>
      <c r="AJ500" s="95">
        <f t="shared" si="122"/>
        <v>0</v>
      </c>
      <c r="AK500" s="95">
        <f t="shared" si="123"/>
        <v>0</v>
      </c>
      <c r="AL500" s="96">
        <f t="shared" si="118"/>
        <v>0</v>
      </c>
      <c r="AM500" s="96">
        <f t="shared" si="119"/>
        <v>0</v>
      </c>
    </row>
    <row r="501" spans="2:39" s="97" customFormat="1" ht="39.6" x14ac:dyDescent="0.3">
      <c r="B501" s="79">
        <f t="shared" si="120"/>
        <v>498</v>
      </c>
      <c r="C501" s="79"/>
      <c r="D501" s="80" t="s">
        <v>94</v>
      </c>
      <c r="E501" s="80"/>
      <c r="F501" s="81"/>
      <c r="G501" s="82" t="str">
        <f t="shared" si="121"/>
        <v xml:space="preserve">Группа от QF </v>
      </c>
      <c r="H501" s="83"/>
      <c r="I501" s="83"/>
      <c r="J501" s="83"/>
      <c r="K501" s="127"/>
      <c r="L501" s="84"/>
      <c r="M501" s="85"/>
      <c r="N501" s="85"/>
      <c r="O501" s="86"/>
      <c r="P501" s="80"/>
      <c r="Q501" s="87"/>
      <c r="R501" s="88" t="str">
        <f t="shared" si="115"/>
        <v xml:space="preserve"> </v>
      </c>
      <c r="S501" s="89"/>
      <c r="T501" s="90" t="str">
        <f t="shared" si="116"/>
        <v xml:space="preserve"> </v>
      </c>
      <c r="U501" s="90"/>
      <c r="V501" s="90"/>
      <c r="W501" s="90"/>
      <c r="X501" s="90"/>
      <c r="Y501" s="87" t="s">
        <v>74</v>
      </c>
      <c r="Z501" s="76"/>
      <c r="AA501" s="91">
        <f t="shared" si="111"/>
        <v>0</v>
      </c>
      <c r="AB501" s="88" t="str">
        <f t="shared" si="117"/>
        <v xml:space="preserve"> </v>
      </c>
      <c r="AC501" s="91" t="str">
        <f t="shared" si="112"/>
        <v xml:space="preserve"> </v>
      </c>
      <c r="AD501" s="78"/>
      <c r="AE501" s="78"/>
      <c r="AF501" s="78"/>
      <c r="AH501" s="94" t="str">
        <f t="shared" si="113"/>
        <v>≤60</v>
      </c>
      <c r="AI501" s="94">
        <f t="shared" ca="1" si="114"/>
        <v>50</v>
      </c>
      <c r="AJ501" s="95">
        <f t="shared" si="122"/>
        <v>0</v>
      </c>
      <c r="AK501" s="95">
        <f t="shared" si="123"/>
        <v>0</v>
      </c>
      <c r="AL501" s="96">
        <f t="shared" si="118"/>
        <v>0</v>
      </c>
      <c r="AM501" s="96">
        <f t="shared" si="119"/>
        <v>0</v>
      </c>
    </row>
    <row r="502" spans="2:39" s="97" customFormat="1" ht="39.6" x14ac:dyDescent="0.3">
      <c r="B502" s="79">
        <f t="shared" si="120"/>
        <v>499</v>
      </c>
      <c r="C502" s="79"/>
      <c r="D502" s="80" t="s">
        <v>94</v>
      </c>
      <c r="E502" s="80"/>
      <c r="F502" s="81"/>
      <c r="G502" s="82" t="str">
        <f t="shared" si="121"/>
        <v xml:space="preserve">Группа от QF </v>
      </c>
      <c r="H502" s="83"/>
      <c r="I502" s="83"/>
      <c r="J502" s="83"/>
      <c r="K502" s="127"/>
      <c r="L502" s="84"/>
      <c r="M502" s="85"/>
      <c r="N502" s="85"/>
      <c r="O502" s="86"/>
      <c r="P502" s="80"/>
      <c r="Q502" s="87"/>
      <c r="R502" s="88" t="str">
        <f t="shared" si="115"/>
        <v xml:space="preserve"> </v>
      </c>
      <c r="S502" s="89"/>
      <c r="T502" s="90" t="str">
        <f t="shared" si="116"/>
        <v xml:space="preserve"> </v>
      </c>
      <c r="U502" s="90"/>
      <c r="V502" s="90"/>
      <c r="W502" s="90"/>
      <c r="X502" s="90"/>
      <c r="Y502" s="87" t="s">
        <v>74</v>
      </c>
      <c r="Z502" s="76"/>
      <c r="AA502" s="91">
        <f t="shared" si="111"/>
        <v>0</v>
      </c>
      <c r="AB502" s="88" t="str">
        <f t="shared" si="117"/>
        <v xml:space="preserve"> </v>
      </c>
      <c r="AC502" s="91" t="str">
        <f t="shared" si="112"/>
        <v xml:space="preserve"> </v>
      </c>
      <c r="AD502" s="78"/>
      <c r="AE502" s="78"/>
      <c r="AF502" s="78"/>
      <c r="AH502" s="94" t="str">
        <f t="shared" si="113"/>
        <v>≤60</v>
      </c>
      <c r="AI502" s="94">
        <f t="shared" ca="1" si="114"/>
        <v>41</v>
      </c>
      <c r="AJ502" s="95">
        <f t="shared" si="122"/>
        <v>0</v>
      </c>
      <c r="AK502" s="95">
        <f t="shared" si="123"/>
        <v>0</v>
      </c>
      <c r="AL502" s="96">
        <f t="shared" si="118"/>
        <v>0</v>
      </c>
      <c r="AM502" s="96">
        <f t="shared" si="119"/>
        <v>0</v>
      </c>
    </row>
    <row r="503" spans="2:39" s="97" customFormat="1" ht="39.6" x14ac:dyDescent="0.3">
      <c r="B503" s="79">
        <f t="shared" si="120"/>
        <v>500</v>
      </c>
      <c r="C503" s="79"/>
      <c r="D503" s="80" t="s">
        <v>94</v>
      </c>
      <c r="E503" s="80"/>
      <c r="F503" s="81"/>
      <c r="G503" s="82" t="str">
        <f t="shared" si="121"/>
        <v xml:space="preserve">Группа от QF </v>
      </c>
      <c r="H503" s="83"/>
      <c r="I503" s="83"/>
      <c r="J503" s="83"/>
      <c r="K503" s="127"/>
      <c r="L503" s="84"/>
      <c r="M503" s="85"/>
      <c r="N503" s="85"/>
      <c r="O503" s="86"/>
      <c r="P503" s="80"/>
      <c r="Q503" s="87"/>
      <c r="R503" s="88" t="str">
        <f t="shared" si="115"/>
        <v xml:space="preserve"> </v>
      </c>
      <c r="S503" s="89"/>
      <c r="T503" s="90" t="str">
        <f t="shared" si="116"/>
        <v xml:space="preserve"> </v>
      </c>
      <c r="U503" s="90"/>
      <c r="V503" s="90"/>
      <c r="W503" s="90"/>
      <c r="X503" s="90"/>
      <c r="Y503" s="87" t="s">
        <v>74</v>
      </c>
      <c r="Z503" s="76"/>
      <c r="AA503" s="91">
        <f t="shared" si="111"/>
        <v>0</v>
      </c>
      <c r="AB503" s="88" t="str">
        <f t="shared" si="117"/>
        <v xml:space="preserve"> </v>
      </c>
      <c r="AC503" s="91" t="str">
        <f t="shared" si="112"/>
        <v xml:space="preserve"> </v>
      </c>
      <c r="AD503" s="78"/>
      <c r="AE503" s="78"/>
      <c r="AF503" s="78"/>
      <c r="AH503" s="94" t="str">
        <f t="shared" si="113"/>
        <v>≤60</v>
      </c>
      <c r="AI503" s="94">
        <f t="shared" ca="1" si="114"/>
        <v>31</v>
      </c>
      <c r="AJ503" s="95">
        <f t="shared" si="122"/>
        <v>0</v>
      </c>
      <c r="AK503" s="95">
        <f t="shared" si="123"/>
        <v>0</v>
      </c>
      <c r="AL503" s="96">
        <f t="shared" si="118"/>
        <v>0</v>
      </c>
      <c r="AM503" s="96">
        <f t="shared" si="119"/>
        <v>0</v>
      </c>
    </row>
    <row r="504" spans="2:39" s="97" customFormat="1" ht="39.6" x14ac:dyDescent="0.3">
      <c r="B504" s="79">
        <f t="shared" si="120"/>
        <v>501</v>
      </c>
      <c r="C504" s="79"/>
      <c r="D504" s="80" t="s">
        <v>94</v>
      </c>
      <c r="E504" s="80"/>
      <c r="F504" s="81"/>
      <c r="G504" s="82" t="str">
        <f t="shared" si="121"/>
        <v xml:space="preserve">Группа от QF </v>
      </c>
      <c r="H504" s="83"/>
      <c r="I504" s="83"/>
      <c r="J504" s="83"/>
      <c r="K504" s="127"/>
      <c r="L504" s="84"/>
      <c r="M504" s="85"/>
      <c r="N504" s="85"/>
      <c r="O504" s="86"/>
      <c r="P504" s="80"/>
      <c r="Q504" s="87"/>
      <c r="R504" s="88" t="str">
        <f t="shared" si="115"/>
        <v xml:space="preserve"> </v>
      </c>
      <c r="S504" s="89"/>
      <c r="T504" s="90" t="str">
        <f t="shared" si="116"/>
        <v xml:space="preserve"> </v>
      </c>
      <c r="U504" s="90"/>
      <c r="V504" s="90"/>
      <c r="W504" s="90"/>
      <c r="X504" s="90"/>
      <c r="Y504" s="87" t="s">
        <v>74</v>
      </c>
      <c r="Z504" s="76"/>
      <c r="AA504" s="91">
        <f t="shared" si="111"/>
        <v>0</v>
      </c>
      <c r="AB504" s="88" t="str">
        <f t="shared" si="117"/>
        <v xml:space="preserve"> </v>
      </c>
      <c r="AC504" s="91" t="str">
        <f t="shared" si="112"/>
        <v xml:space="preserve"> </v>
      </c>
      <c r="AD504" s="78"/>
      <c r="AE504" s="78"/>
      <c r="AF504" s="78"/>
      <c r="AH504" s="94" t="str">
        <f t="shared" si="113"/>
        <v>≤60</v>
      </c>
      <c r="AI504" s="94">
        <f t="shared" ca="1" si="114"/>
        <v>45</v>
      </c>
      <c r="AJ504" s="95">
        <f t="shared" si="122"/>
        <v>0</v>
      </c>
      <c r="AK504" s="95">
        <f t="shared" si="123"/>
        <v>0</v>
      </c>
      <c r="AL504" s="96">
        <f t="shared" si="118"/>
        <v>0</v>
      </c>
      <c r="AM504" s="96">
        <f t="shared" si="119"/>
        <v>0</v>
      </c>
    </row>
    <row r="505" spans="2:39" s="97" customFormat="1" ht="39.6" x14ac:dyDescent="0.3">
      <c r="B505" s="79">
        <f t="shared" si="120"/>
        <v>502</v>
      </c>
      <c r="C505" s="79"/>
      <c r="D505" s="80" t="s">
        <v>94</v>
      </c>
      <c r="E505" s="80"/>
      <c r="F505" s="81"/>
      <c r="G505" s="82" t="str">
        <f t="shared" si="121"/>
        <v xml:space="preserve">Группа от QF </v>
      </c>
      <c r="H505" s="83"/>
      <c r="I505" s="83"/>
      <c r="J505" s="83"/>
      <c r="K505" s="127"/>
      <c r="L505" s="84"/>
      <c r="M505" s="85"/>
      <c r="N505" s="85"/>
      <c r="O505" s="86"/>
      <c r="P505" s="80"/>
      <c r="Q505" s="87"/>
      <c r="R505" s="88" t="str">
        <f t="shared" si="115"/>
        <v xml:space="preserve"> </v>
      </c>
      <c r="S505" s="89"/>
      <c r="T505" s="90" t="str">
        <f t="shared" si="116"/>
        <v xml:space="preserve"> </v>
      </c>
      <c r="U505" s="90"/>
      <c r="V505" s="90"/>
      <c r="W505" s="90"/>
      <c r="X505" s="90"/>
      <c r="Y505" s="87" t="s">
        <v>74</v>
      </c>
      <c r="Z505" s="76"/>
      <c r="AA505" s="91">
        <f t="shared" si="111"/>
        <v>0</v>
      </c>
      <c r="AB505" s="88" t="str">
        <f t="shared" si="117"/>
        <v xml:space="preserve"> </v>
      </c>
      <c r="AC505" s="91" t="str">
        <f t="shared" si="112"/>
        <v xml:space="preserve"> </v>
      </c>
      <c r="AD505" s="78"/>
      <c r="AE505" s="78"/>
      <c r="AF505" s="78"/>
      <c r="AH505" s="94" t="str">
        <f t="shared" si="113"/>
        <v>≤60</v>
      </c>
      <c r="AI505" s="94">
        <f t="shared" ca="1" si="114"/>
        <v>47</v>
      </c>
      <c r="AJ505" s="95">
        <f t="shared" si="122"/>
        <v>0</v>
      </c>
      <c r="AK505" s="95">
        <f t="shared" si="123"/>
        <v>0</v>
      </c>
      <c r="AL505" s="96">
        <f t="shared" si="118"/>
        <v>0</v>
      </c>
      <c r="AM505" s="96">
        <f t="shared" si="119"/>
        <v>0</v>
      </c>
    </row>
    <row r="506" spans="2:39" s="97" customFormat="1" ht="39.6" x14ac:dyDescent="0.3">
      <c r="B506" s="79">
        <f t="shared" si="120"/>
        <v>503</v>
      </c>
      <c r="C506" s="79"/>
      <c r="D506" s="80" t="s">
        <v>94</v>
      </c>
      <c r="E506" s="80"/>
      <c r="F506" s="81"/>
      <c r="G506" s="82" t="str">
        <f t="shared" si="121"/>
        <v xml:space="preserve">Группа от QF </v>
      </c>
      <c r="H506" s="83"/>
      <c r="I506" s="83"/>
      <c r="J506" s="83"/>
      <c r="K506" s="127"/>
      <c r="L506" s="84"/>
      <c r="M506" s="85"/>
      <c r="N506" s="85"/>
      <c r="O506" s="86"/>
      <c r="P506" s="80"/>
      <c r="Q506" s="87"/>
      <c r="R506" s="88" t="str">
        <f t="shared" si="115"/>
        <v xml:space="preserve"> </v>
      </c>
      <c r="S506" s="89"/>
      <c r="T506" s="90" t="str">
        <f t="shared" si="116"/>
        <v xml:space="preserve"> </v>
      </c>
      <c r="U506" s="90"/>
      <c r="V506" s="90"/>
      <c r="W506" s="90"/>
      <c r="X506" s="90"/>
      <c r="Y506" s="87" t="s">
        <v>74</v>
      </c>
      <c r="Z506" s="76"/>
      <c r="AA506" s="91">
        <f t="shared" si="111"/>
        <v>0</v>
      </c>
      <c r="AB506" s="88" t="str">
        <f t="shared" si="117"/>
        <v xml:space="preserve"> </v>
      </c>
      <c r="AC506" s="91" t="str">
        <f t="shared" si="112"/>
        <v xml:space="preserve"> </v>
      </c>
      <c r="AD506" s="78"/>
      <c r="AE506" s="78"/>
      <c r="AF506" s="78"/>
      <c r="AH506" s="94" t="str">
        <f t="shared" si="113"/>
        <v>≤60</v>
      </c>
      <c r="AI506" s="94">
        <f t="shared" ca="1" si="114"/>
        <v>27</v>
      </c>
      <c r="AJ506" s="95">
        <f t="shared" si="122"/>
        <v>0</v>
      </c>
      <c r="AK506" s="95">
        <f t="shared" si="123"/>
        <v>0</v>
      </c>
      <c r="AL506" s="96">
        <f t="shared" si="118"/>
        <v>0</v>
      </c>
      <c r="AM506" s="96">
        <f t="shared" si="119"/>
        <v>0</v>
      </c>
    </row>
    <row r="507" spans="2:39" s="97" customFormat="1" ht="39.6" x14ac:dyDescent="0.3">
      <c r="B507" s="79">
        <f t="shared" si="120"/>
        <v>504</v>
      </c>
      <c r="C507" s="79"/>
      <c r="D507" s="80" t="s">
        <v>94</v>
      </c>
      <c r="E507" s="80"/>
      <c r="F507" s="81"/>
      <c r="G507" s="82" t="str">
        <f t="shared" si="121"/>
        <v xml:space="preserve">Группа от QF </v>
      </c>
      <c r="H507" s="83"/>
      <c r="I507" s="83"/>
      <c r="J507" s="83"/>
      <c r="K507" s="127"/>
      <c r="L507" s="84"/>
      <c r="M507" s="85"/>
      <c r="N507" s="85"/>
      <c r="O507" s="86"/>
      <c r="P507" s="80"/>
      <c r="Q507" s="87"/>
      <c r="R507" s="88" t="str">
        <f t="shared" si="115"/>
        <v xml:space="preserve"> </v>
      </c>
      <c r="S507" s="89"/>
      <c r="T507" s="90" t="str">
        <f t="shared" si="116"/>
        <v xml:space="preserve"> </v>
      </c>
      <c r="U507" s="90"/>
      <c r="V507" s="90"/>
      <c r="W507" s="90"/>
      <c r="X507" s="90"/>
      <c r="Y507" s="87" t="s">
        <v>74</v>
      </c>
      <c r="Z507" s="76"/>
      <c r="AA507" s="91">
        <f t="shared" si="111"/>
        <v>0</v>
      </c>
      <c r="AB507" s="88" t="str">
        <f t="shared" si="117"/>
        <v xml:space="preserve"> </v>
      </c>
      <c r="AC507" s="91" t="str">
        <f t="shared" si="112"/>
        <v xml:space="preserve"> </v>
      </c>
      <c r="AD507" s="78"/>
      <c r="AE507" s="78"/>
      <c r="AF507" s="78"/>
      <c r="AH507" s="94" t="str">
        <f t="shared" si="113"/>
        <v>≤60</v>
      </c>
      <c r="AI507" s="94">
        <f t="shared" ca="1" si="114"/>
        <v>36</v>
      </c>
      <c r="AJ507" s="95">
        <f t="shared" si="122"/>
        <v>0</v>
      </c>
      <c r="AK507" s="95">
        <f t="shared" si="123"/>
        <v>0</v>
      </c>
      <c r="AL507" s="96">
        <f t="shared" si="118"/>
        <v>0</v>
      </c>
      <c r="AM507" s="96">
        <f t="shared" si="119"/>
        <v>0</v>
      </c>
    </row>
    <row r="508" spans="2:39" s="97" customFormat="1" ht="39.6" x14ac:dyDescent="0.3">
      <c r="B508" s="79">
        <f t="shared" si="120"/>
        <v>505</v>
      </c>
      <c r="C508" s="79"/>
      <c r="D508" s="80" t="s">
        <v>94</v>
      </c>
      <c r="E508" s="80"/>
      <c r="F508" s="81"/>
      <c r="G508" s="82" t="str">
        <f t="shared" si="121"/>
        <v xml:space="preserve">Группа от QF </v>
      </c>
      <c r="H508" s="83"/>
      <c r="I508" s="83"/>
      <c r="J508" s="83"/>
      <c r="K508" s="127"/>
      <c r="L508" s="84"/>
      <c r="M508" s="85"/>
      <c r="N508" s="85"/>
      <c r="O508" s="86"/>
      <c r="P508" s="80"/>
      <c r="Q508" s="87"/>
      <c r="R508" s="88" t="str">
        <f t="shared" si="115"/>
        <v xml:space="preserve"> </v>
      </c>
      <c r="S508" s="89"/>
      <c r="T508" s="90" t="str">
        <f t="shared" si="116"/>
        <v xml:space="preserve"> </v>
      </c>
      <c r="U508" s="90"/>
      <c r="V508" s="90"/>
      <c r="W508" s="90"/>
      <c r="X508" s="90"/>
      <c r="Y508" s="87" t="s">
        <v>74</v>
      </c>
      <c r="Z508" s="76"/>
      <c r="AA508" s="91">
        <f t="shared" si="111"/>
        <v>0</v>
      </c>
      <c r="AB508" s="88" t="str">
        <f t="shared" si="117"/>
        <v xml:space="preserve"> </v>
      </c>
      <c r="AC508" s="91" t="str">
        <f t="shared" si="112"/>
        <v xml:space="preserve"> </v>
      </c>
      <c r="AD508" s="78"/>
      <c r="AE508" s="78"/>
      <c r="AF508" s="78"/>
      <c r="AH508" s="94" t="str">
        <f t="shared" si="113"/>
        <v>≤60</v>
      </c>
      <c r="AI508" s="94">
        <f t="shared" ca="1" si="114"/>
        <v>20</v>
      </c>
      <c r="AJ508" s="95">
        <f t="shared" si="122"/>
        <v>0</v>
      </c>
      <c r="AK508" s="95">
        <f t="shared" si="123"/>
        <v>0</v>
      </c>
      <c r="AL508" s="96">
        <f t="shared" si="118"/>
        <v>0</v>
      </c>
      <c r="AM508" s="96">
        <f t="shared" si="119"/>
        <v>0</v>
      </c>
    </row>
    <row r="509" spans="2:39" s="97" customFormat="1" ht="39.6" x14ac:dyDescent="0.3">
      <c r="B509" s="79">
        <f t="shared" si="120"/>
        <v>506</v>
      </c>
      <c r="C509" s="79"/>
      <c r="D509" s="80" t="s">
        <v>94</v>
      </c>
      <c r="E509" s="80"/>
      <c r="F509" s="81"/>
      <c r="G509" s="82" t="str">
        <f t="shared" si="121"/>
        <v xml:space="preserve">Группа от QF </v>
      </c>
      <c r="H509" s="83"/>
      <c r="I509" s="83"/>
      <c r="J509" s="83"/>
      <c r="K509" s="127"/>
      <c r="L509" s="84"/>
      <c r="M509" s="85"/>
      <c r="N509" s="85"/>
      <c r="O509" s="86"/>
      <c r="P509" s="80"/>
      <c r="Q509" s="87"/>
      <c r="R509" s="88" t="str">
        <f t="shared" si="115"/>
        <v xml:space="preserve"> </v>
      </c>
      <c r="S509" s="89"/>
      <c r="T509" s="90" t="str">
        <f t="shared" si="116"/>
        <v xml:space="preserve"> </v>
      </c>
      <c r="U509" s="90"/>
      <c r="V509" s="90"/>
      <c r="W509" s="90"/>
      <c r="X509" s="90"/>
      <c r="Y509" s="87" t="s">
        <v>74</v>
      </c>
      <c r="Z509" s="76"/>
      <c r="AA509" s="91">
        <f t="shared" si="111"/>
        <v>0</v>
      </c>
      <c r="AB509" s="88" t="str">
        <f t="shared" si="117"/>
        <v xml:space="preserve"> </v>
      </c>
      <c r="AC509" s="91" t="str">
        <f t="shared" si="112"/>
        <v xml:space="preserve"> </v>
      </c>
      <c r="AD509" s="78"/>
      <c r="AE509" s="78"/>
      <c r="AF509" s="78"/>
      <c r="AH509" s="94" t="str">
        <f t="shared" si="113"/>
        <v>≤60</v>
      </c>
      <c r="AI509" s="94">
        <f t="shared" ca="1" si="114"/>
        <v>30</v>
      </c>
      <c r="AJ509" s="95">
        <f t="shared" si="122"/>
        <v>0</v>
      </c>
      <c r="AK509" s="95">
        <f t="shared" si="123"/>
        <v>0</v>
      </c>
      <c r="AL509" s="96">
        <f t="shared" si="118"/>
        <v>0</v>
      </c>
      <c r="AM509" s="96">
        <f t="shared" si="119"/>
        <v>0</v>
      </c>
    </row>
    <row r="510" spans="2:39" s="97" customFormat="1" ht="39.6" x14ac:dyDescent="0.3">
      <c r="B510" s="79">
        <f t="shared" si="120"/>
        <v>507</v>
      </c>
      <c r="C510" s="79"/>
      <c r="D510" s="80" t="s">
        <v>94</v>
      </c>
      <c r="E510" s="80"/>
      <c r="F510" s="81"/>
      <c r="G510" s="82" t="str">
        <f t="shared" si="121"/>
        <v xml:space="preserve">Группа от QF </v>
      </c>
      <c r="H510" s="83"/>
      <c r="I510" s="83"/>
      <c r="J510" s="83"/>
      <c r="K510" s="127"/>
      <c r="L510" s="84"/>
      <c r="M510" s="85"/>
      <c r="N510" s="85"/>
      <c r="O510" s="86"/>
      <c r="P510" s="80"/>
      <c r="Q510" s="87"/>
      <c r="R510" s="88" t="str">
        <f t="shared" si="115"/>
        <v xml:space="preserve"> </v>
      </c>
      <c r="S510" s="89"/>
      <c r="T510" s="90" t="str">
        <f t="shared" si="116"/>
        <v xml:space="preserve"> </v>
      </c>
      <c r="U510" s="90"/>
      <c r="V510" s="90"/>
      <c r="W510" s="90"/>
      <c r="X510" s="90"/>
      <c r="Y510" s="87" t="s">
        <v>74</v>
      </c>
      <c r="Z510" s="76"/>
      <c r="AA510" s="91">
        <f t="shared" si="111"/>
        <v>0</v>
      </c>
      <c r="AB510" s="88" t="str">
        <f t="shared" si="117"/>
        <v xml:space="preserve"> </v>
      </c>
      <c r="AC510" s="91" t="str">
        <f t="shared" si="112"/>
        <v xml:space="preserve"> </v>
      </c>
      <c r="AD510" s="78"/>
      <c r="AE510" s="78"/>
      <c r="AF510" s="78"/>
      <c r="AH510" s="94" t="str">
        <f t="shared" si="113"/>
        <v>≤60</v>
      </c>
      <c r="AI510" s="94">
        <f t="shared" ca="1" si="114"/>
        <v>22</v>
      </c>
      <c r="AJ510" s="95">
        <f t="shared" si="122"/>
        <v>0</v>
      </c>
      <c r="AK510" s="95">
        <f t="shared" si="123"/>
        <v>0</v>
      </c>
      <c r="AL510" s="96">
        <f t="shared" si="118"/>
        <v>0</v>
      </c>
      <c r="AM510" s="96">
        <f t="shared" si="119"/>
        <v>0</v>
      </c>
    </row>
    <row r="511" spans="2:39" s="97" customFormat="1" ht="39.6" x14ac:dyDescent="0.3">
      <c r="B511" s="79">
        <f t="shared" si="120"/>
        <v>508</v>
      </c>
      <c r="C511" s="79"/>
      <c r="D511" s="80" t="s">
        <v>94</v>
      </c>
      <c r="E511" s="80"/>
      <c r="F511" s="81"/>
      <c r="G511" s="82" t="str">
        <f t="shared" si="121"/>
        <v xml:space="preserve">Группа от QF </v>
      </c>
      <c r="H511" s="83"/>
      <c r="I511" s="83"/>
      <c r="J511" s="83"/>
      <c r="K511" s="127"/>
      <c r="L511" s="84"/>
      <c r="M511" s="85"/>
      <c r="N511" s="85"/>
      <c r="O511" s="86"/>
      <c r="P511" s="80"/>
      <c r="Q511" s="87"/>
      <c r="R511" s="88" t="str">
        <f t="shared" si="115"/>
        <v xml:space="preserve"> </v>
      </c>
      <c r="S511" s="89"/>
      <c r="T511" s="90" t="str">
        <f t="shared" si="116"/>
        <v xml:space="preserve"> </v>
      </c>
      <c r="U511" s="90"/>
      <c r="V511" s="90"/>
      <c r="W511" s="90"/>
      <c r="X511" s="90"/>
      <c r="Y511" s="87" t="s">
        <v>74</v>
      </c>
      <c r="Z511" s="76"/>
      <c r="AA511" s="91">
        <f t="shared" si="111"/>
        <v>0</v>
      </c>
      <c r="AB511" s="88" t="str">
        <f t="shared" si="117"/>
        <v xml:space="preserve"> </v>
      </c>
      <c r="AC511" s="91" t="str">
        <f t="shared" si="112"/>
        <v xml:space="preserve"> </v>
      </c>
      <c r="AD511" s="78"/>
      <c r="AE511" s="78"/>
      <c r="AF511" s="78"/>
      <c r="AH511" s="94" t="str">
        <f t="shared" si="113"/>
        <v>≤60</v>
      </c>
      <c r="AI511" s="94">
        <f t="shared" ca="1" si="114"/>
        <v>27</v>
      </c>
      <c r="AJ511" s="95">
        <f t="shared" si="122"/>
        <v>0</v>
      </c>
      <c r="AK511" s="95">
        <f t="shared" si="123"/>
        <v>0</v>
      </c>
      <c r="AL511" s="96">
        <f t="shared" si="118"/>
        <v>0</v>
      </c>
      <c r="AM511" s="96">
        <f t="shared" si="119"/>
        <v>0</v>
      </c>
    </row>
    <row r="512" spans="2:39" s="97" customFormat="1" ht="39.6" x14ac:dyDescent="0.3">
      <c r="B512" s="79">
        <f t="shared" si="120"/>
        <v>509</v>
      </c>
      <c r="C512" s="79"/>
      <c r="D512" s="80" t="s">
        <v>94</v>
      </c>
      <c r="E512" s="80"/>
      <c r="F512" s="81"/>
      <c r="G512" s="82" t="str">
        <f t="shared" si="121"/>
        <v xml:space="preserve">Группа от QF </v>
      </c>
      <c r="H512" s="83"/>
      <c r="I512" s="83"/>
      <c r="J512" s="83"/>
      <c r="K512" s="127"/>
      <c r="L512" s="84"/>
      <c r="M512" s="85"/>
      <c r="N512" s="85"/>
      <c r="O512" s="86"/>
      <c r="P512" s="80"/>
      <c r="Q512" s="87"/>
      <c r="R512" s="88" t="str">
        <f t="shared" si="115"/>
        <v xml:space="preserve"> </v>
      </c>
      <c r="S512" s="89"/>
      <c r="T512" s="90" t="str">
        <f t="shared" si="116"/>
        <v xml:space="preserve"> </v>
      </c>
      <c r="U512" s="90"/>
      <c r="V512" s="90"/>
      <c r="W512" s="90"/>
      <c r="X512" s="90"/>
      <c r="Y512" s="87" t="s">
        <v>74</v>
      </c>
      <c r="Z512" s="76"/>
      <c r="AA512" s="91">
        <f t="shared" si="111"/>
        <v>0</v>
      </c>
      <c r="AB512" s="88" t="str">
        <f t="shared" si="117"/>
        <v xml:space="preserve"> </v>
      </c>
      <c r="AC512" s="91" t="str">
        <f t="shared" si="112"/>
        <v xml:space="preserve"> </v>
      </c>
      <c r="AD512" s="78"/>
      <c r="AE512" s="78"/>
      <c r="AF512" s="78"/>
      <c r="AH512" s="94" t="str">
        <f t="shared" si="113"/>
        <v>≤60</v>
      </c>
      <c r="AI512" s="94">
        <f t="shared" ca="1" si="114"/>
        <v>24</v>
      </c>
      <c r="AJ512" s="95">
        <f t="shared" si="122"/>
        <v>0</v>
      </c>
      <c r="AK512" s="95">
        <f t="shared" si="123"/>
        <v>0</v>
      </c>
      <c r="AL512" s="96">
        <f t="shared" si="118"/>
        <v>0</v>
      </c>
      <c r="AM512" s="96">
        <f t="shared" si="119"/>
        <v>0</v>
      </c>
    </row>
    <row r="513" spans="2:39" s="97" customFormat="1" ht="39.6" x14ac:dyDescent="0.3">
      <c r="B513" s="79">
        <f t="shared" si="120"/>
        <v>510</v>
      </c>
      <c r="C513" s="79"/>
      <c r="D513" s="80" t="s">
        <v>94</v>
      </c>
      <c r="E513" s="80"/>
      <c r="F513" s="81"/>
      <c r="G513" s="82" t="str">
        <f t="shared" si="121"/>
        <v xml:space="preserve">Группа от QF </v>
      </c>
      <c r="H513" s="83"/>
      <c r="I513" s="83"/>
      <c r="J513" s="83"/>
      <c r="K513" s="127"/>
      <c r="L513" s="84"/>
      <c r="M513" s="85"/>
      <c r="N513" s="85"/>
      <c r="O513" s="86"/>
      <c r="P513" s="80"/>
      <c r="Q513" s="87"/>
      <c r="R513" s="88" t="str">
        <f t="shared" si="115"/>
        <v xml:space="preserve"> </v>
      </c>
      <c r="S513" s="89"/>
      <c r="T513" s="90" t="str">
        <f t="shared" si="116"/>
        <v xml:space="preserve"> </v>
      </c>
      <c r="U513" s="90"/>
      <c r="V513" s="90"/>
      <c r="W513" s="90"/>
      <c r="X513" s="90"/>
      <c r="Y513" s="87" t="s">
        <v>74</v>
      </c>
      <c r="Z513" s="76"/>
      <c r="AA513" s="91">
        <f t="shared" si="111"/>
        <v>0</v>
      </c>
      <c r="AB513" s="88" t="str">
        <f t="shared" si="117"/>
        <v xml:space="preserve"> </v>
      </c>
      <c r="AC513" s="91" t="str">
        <f t="shared" si="112"/>
        <v xml:space="preserve"> </v>
      </c>
      <c r="AD513" s="78"/>
      <c r="AE513" s="78"/>
      <c r="AF513" s="78"/>
      <c r="AH513" s="94" t="str">
        <f t="shared" si="113"/>
        <v>≤60</v>
      </c>
      <c r="AI513" s="94">
        <f t="shared" ca="1" si="114"/>
        <v>48</v>
      </c>
      <c r="AJ513" s="95">
        <f t="shared" si="122"/>
        <v>0</v>
      </c>
      <c r="AK513" s="95">
        <f t="shared" si="123"/>
        <v>0</v>
      </c>
      <c r="AL513" s="96">
        <f t="shared" si="118"/>
        <v>0</v>
      </c>
      <c r="AM513" s="96">
        <f t="shared" si="119"/>
        <v>0</v>
      </c>
    </row>
    <row r="514" spans="2:39" s="97" customFormat="1" ht="39.6" x14ac:dyDescent="0.3">
      <c r="B514" s="79">
        <f t="shared" si="120"/>
        <v>511</v>
      </c>
      <c r="C514" s="79"/>
      <c r="D514" s="80" t="s">
        <v>94</v>
      </c>
      <c r="E514" s="80"/>
      <c r="F514" s="81"/>
      <c r="G514" s="82" t="str">
        <f t="shared" si="121"/>
        <v xml:space="preserve">Группа от QF </v>
      </c>
      <c r="H514" s="83"/>
      <c r="I514" s="83"/>
      <c r="J514" s="83"/>
      <c r="K514" s="127"/>
      <c r="L514" s="84"/>
      <c r="M514" s="85"/>
      <c r="N514" s="85"/>
      <c r="O514" s="86"/>
      <c r="P514" s="80"/>
      <c r="Q514" s="87"/>
      <c r="R514" s="88" t="str">
        <f t="shared" si="115"/>
        <v xml:space="preserve"> </v>
      </c>
      <c r="S514" s="89"/>
      <c r="T514" s="90" t="str">
        <f t="shared" si="116"/>
        <v xml:space="preserve"> </v>
      </c>
      <c r="U514" s="90"/>
      <c r="V514" s="90"/>
      <c r="W514" s="90"/>
      <c r="X514" s="90"/>
      <c r="Y514" s="87" t="s">
        <v>74</v>
      </c>
      <c r="Z514" s="76"/>
      <c r="AA514" s="91">
        <f t="shared" si="111"/>
        <v>0</v>
      </c>
      <c r="AB514" s="88" t="str">
        <f t="shared" si="117"/>
        <v xml:space="preserve"> </v>
      </c>
      <c r="AC514" s="91" t="str">
        <f t="shared" si="112"/>
        <v xml:space="preserve"> </v>
      </c>
      <c r="AD514" s="78"/>
      <c r="AE514" s="78"/>
      <c r="AF514" s="78"/>
      <c r="AH514" s="94" t="str">
        <f t="shared" si="113"/>
        <v>≤60</v>
      </c>
      <c r="AI514" s="94">
        <f t="shared" ca="1" si="114"/>
        <v>34</v>
      </c>
      <c r="AJ514" s="95">
        <f t="shared" si="122"/>
        <v>0</v>
      </c>
      <c r="AK514" s="95">
        <f t="shared" si="123"/>
        <v>0</v>
      </c>
      <c r="AL514" s="96">
        <f t="shared" si="118"/>
        <v>0</v>
      </c>
      <c r="AM514" s="96">
        <f t="shared" si="119"/>
        <v>0</v>
      </c>
    </row>
    <row r="515" spans="2:39" s="97" customFormat="1" ht="39.6" x14ac:dyDescent="0.3">
      <c r="B515" s="79">
        <f t="shared" si="120"/>
        <v>512</v>
      </c>
      <c r="C515" s="79"/>
      <c r="D515" s="80" t="s">
        <v>94</v>
      </c>
      <c r="E515" s="80"/>
      <c r="F515" s="81"/>
      <c r="G515" s="82" t="str">
        <f t="shared" si="121"/>
        <v xml:space="preserve">Группа от QF </v>
      </c>
      <c r="H515" s="83"/>
      <c r="I515" s="83"/>
      <c r="J515" s="83"/>
      <c r="K515" s="127"/>
      <c r="L515" s="84"/>
      <c r="M515" s="85"/>
      <c r="N515" s="85"/>
      <c r="O515" s="86"/>
      <c r="P515" s="80"/>
      <c r="Q515" s="87"/>
      <c r="R515" s="88" t="str">
        <f t="shared" si="115"/>
        <v xml:space="preserve"> </v>
      </c>
      <c r="S515" s="89"/>
      <c r="T515" s="90" t="str">
        <f t="shared" si="116"/>
        <v xml:space="preserve"> </v>
      </c>
      <c r="U515" s="90"/>
      <c r="V515" s="90"/>
      <c r="W515" s="90"/>
      <c r="X515" s="90"/>
      <c r="Y515" s="87" t="s">
        <v>74</v>
      </c>
      <c r="Z515" s="76"/>
      <c r="AA515" s="91">
        <f t="shared" ref="AA515:AA578" si="124">IF(S515=$AD$1,K515*3,IF(S515=$AE$1,K515*5,IF(S515=$AF$1,K515*8,IF(S515=$AG$1,K515*12*0.75,0))))</f>
        <v>0</v>
      </c>
      <c r="AB515" s="88" t="str">
        <f t="shared" si="117"/>
        <v xml:space="preserve"> </v>
      </c>
      <c r="AC515" s="91" t="str">
        <f t="shared" ref="AC515:AC578" si="125">IF(S515=$AD$1,K515*5,IF(S515=$AE$1,K515*10,IF(S515=$AF$1,K515*10,IF(S515=$AG$1,K515*12," "))))</f>
        <v xml:space="preserve"> </v>
      </c>
      <c r="AD515" s="78"/>
      <c r="AE515" s="78"/>
      <c r="AF515" s="78"/>
      <c r="AH515" s="94" t="str">
        <f t="shared" ref="AH515:AH578" si="126">IF(K515&gt;63,"≤120","≤60")</f>
        <v>≤60</v>
      </c>
      <c r="AI515" s="94">
        <f t="shared" ref="AI515:AI578" ca="1" si="127">IF(K515&lt;63,RANDBETWEEN(20,50),RANDBETWEEN(60,110))</f>
        <v>43</v>
      </c>
      <c r="AJ515" s="95">
        <f t="shared" si="122"/>
        <v>0</v>
      </c>
      <c r="AK515" s="95">
        <f t="shared" si="123"/>
        <v>0</v>
      </c>
      <c r="AL515" s="96">
        <f t="shared" si="118"/>
        <v>0</v>
      </c>
      <c r="AM515" s="96">
        <f t="shared" si="119"/>
        <v>0</v>
      </c>
    </row>
    <row r="516" spans="2:39" s="97" customFormat="1" ht="39.6" x14ac:dyDescent="0.3">
      <c r="B516" s="79">
        <f t="shared" si="120"/>
        <v>513</v>
      </c>
      <c r="C516" s="79"/>
      <c r="D516" s="80" t="s">
        <v>94</v>
      </c>
      <c r="E516" s="80"/>
      <c r="F516" s="81"/>
      <c r="G516" s="82" t="str">
        <f t="shared" si="121"/>
        <v xml:space="preserve">Группа от QF </v>
      </c>
      <c r="H516" s="83"/>
      <c r="I516" s="83"/>
      <c r="J516" s="83"/>
      <c r="K516" s="127"/>
      <c r="L516" s="84"/>
      <c r="M516" s="85"/>
      <c r="N516" s="85"/>
      <c r="O516" s="86"/>
      <c r="P516" s="80"/>
      <c r="Q516" s="87"/>
      <c r="R516" s="88" t="str">
        <f t="shared" ref="R516:R579" si="128">IF(AA516=0," ","-")</f>
        <v xml:space="preserve"> </v>
      </c>
      <c r="S516" s="89"/>
      <c r="T516" s="90" t="str">
        <f t="shared" ref="T516:T579" si="129">IF(AA516=0," ","-")</f>
        <v xml:space="preserve"> </v>
      </c>
      <c r="U516" s="90"/>
      <c r="V516" s="90"/>
      <c r="W516" s="90"/>
      <c r="X516" s="90"/>
      <c r="Y516" s="87" t="s">
        <v>74</v>
      </c>
      <c r="Z516" s="76"/>
      <c r="AA516" s="91">
        <f t="shared" si="124"/>
        <v>0</v>
      </c>
      <c r="AB516" s="88" t="str">
        <f t="shared" ref="AB516:AB579" si="130">IF(AA516=0," ","-")</f>
        <v xml:space="preserve"> </v>
      </c>
      <c r="AC516" s="91" t="str">
        <f t="shared" si="125"/>
        <v xml:space="preserve"> </v>
      </c>
      <c r="AD516" s="78"/>
      <c r="AE516" s="78"/>
      <c r="AF516" s="78"/>
      <c r="AH516" s="94" t="str">
        <f t="shared" si="126"/>
        <v>≤60</v>
      </c>
      <c r="AI516" s="94">
        <f t="shared" ca="1" si="127"/>
        <v>42</v>
      </c>
      <c r="AJ516" s="95">
        <f t="shared" si="122"/>
        <v>0</v>
      </c>
      <c r="AK516" s="95">
        <f t="shared" si="123"/>
        <v>0</v>
      </c>
      <c r="AL516" s="96">
        <f t="shared" ref="AL516:AL579" si="131">ROUND(K516*1.13,0)</f>
        <v>0</v>
      </c>
      <c r="AM516" s="96">
        <f t="shared" ref="AM516:AM579" si="132">ROUND(K516*1.45,0)</f>
        <v>0</v>
      </c>
    </row>
    <row r="517" spans="2:39" s="97" customFormat="1" ht="39.6" x14ac:dyDescent="0.3">
      <c r="B517" s="79">
        <f t="shared" si="120"/>
        <v>514</v>
      </c>
      <c r="C517" s="79"/>
      <c r="D517" s="80" t="s">
        <v>94</v>
      </c>
      <c r="E517" s="80"/>
      <c r="F517" s="81"/>
      <c r="G517" s="82" t="str">
        <f t="shared" si="121"/>
        <v xml:space="preserve">Группа от QF </v>
      </c>
      <c r="H517" s="83"/>
      <c r="I517" s="83"/>
      <c r="J517" s="83"/>
      <c r="K517" s="127"/>
      <c r="L517" s="84"/>
      <c r="M517" s="85"/>
      <c r="N517" s="85"/>
      <c r="O517" s="86"/>
      <c r="P517" s="80"/>
      <c r="Q517" s="87"/>
      <c r="R517" s="88" t="str">
        <f t="shared" si="128"/>
        <v xml:space="preserve"> </v>
      </c>
      <c r="S517" s="89"/>
      <c r="T517" s="90" t="str">
        <f t="shared" si="129"/>
        <v xml:space="preserve"> </v>
      </c>
      <c r="U517" s="90"/>
      <c r="V517" s="90"/>
      <c r="W517" s="90"/>
      <c r="X517" s="90"/>
      <c r="Y517" s="87" t="s">
        <v>74</v>
      </c>
      <c r="Z517" s="76"/>
      <c r="AA517" s="91">
        <f t="shared" si="124"/>
        <v>0</v>
      </c>
      <c r="AB517" s="88" t="str">
        <f t="shared" si="130"/>
        <v xml:space="preserve"> </v>
      </c>
      <c r="AC517" s="91" t="str">
        <f t="shared" si="125"/>
        <v xml:space="preserve"> </v>
      </c>
      <c r="AD517" s="78"/>
      <c r="AE517" s="78"/>
      <c r="AF517" s="78"/>
      <c r="AH517" s="94" t="str">
        <f t="shared" si="126"/>
        <v>≤60</v>
      </c>
      <c r="AI517" s="94">
        <f t="shared" ca="1" si="127"/>
        <v>37</v>
      </c>
      <c r="AJ517" s="95">
        <f t="shared" si="122"/>
        <v>0</v>
      </c>
      <c r="AK517" s="95">
        <f t="shared" si="123"/>
        <v>0</v>
      </c>
      <c r="AL517" s="96">
        <f t="shared" si="131"/>
        <v>0</v>
      </c>
      <c r="AM517" s="96">
        <f t="shared" si="132"/>
        <v>0</v>
      </c>
    </row>
    <row r="518" spans="2:39" s="97" customFormat="1" ht="39.6" x14ac:dyDescent="0.3">
      <c r="B518" s="79">
        <f t="shared" ref="B518:B581" si="133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121"/>
        <v xml:space="preserve">Группа от QF </v>
      </c>
      <c r="H518" s="83"/>
      <c r="I518" s="83"/>
      <c r="J518" s="83"/>
      <c r="K518" s="127"/>
      <c r="L518" s="84"/>
      <c r="M518" s="85"/>
      <c r="N518" s="85"/>
      <c r="O518" s="86"/>
      <c r="P518" s="80"/>
      <c r="Q518" s="87"/>
      <c r="R518" s="88" t="str">
        <f t="shared" si="128"/>
        <v xml:space="preserve"> </v>
      </c>
      <c r="S518" s="89"/>
      <c r="T518" s="90" t="str">
        <f t="shared" si="129"/>
        <v xml:space="preserve"> </v>
      </c>
      <c r="U518" s="90"/>
      <c r="V518" s="90"/>
      <c r="W518" s="90"/>
      <c r="X518" s="90"/>
      <c r="Y518" s="87" t="s">
        <v>74</v>
      </c>
      <c r="Z518" s="76"/>
      <c r="AA518" s="91">
        <f t="shared" si="124"/>
        <v>0</v>
      </c>
      <c r="AB518" s="88" t="str">
        <f t="shared" si="130"/>
        <v xml:space="preserve"> </v>
      </c>
      <c r="AC518" s="91" t="str">
        <f t="shared" si="125"/>
        <v xml:space="preserve"> </v>
      </c>
      <c r="AD518" s="78"/>
      <c r="AE518" s="78"/>
      <c r="AF518" s="78"/>
      <c r="AH518" s="94" t="str">
        <f t="shared" si="126"/>
        <v>≤60</v>
      </c>
      <c r="AI518" s="94">
        <f t="shared" ca="1" si="127"/>
        <v>43</v>
      </c>
      <c r="AJ518" s="95">
        <f t="shared" si="122"/>
        <v>0</v>
      </c>
      <c r="AK518" s="95">
        <f t="shared" si="123"/>
        <v>0</v>
      </c>
      <c r="AL518" s="96">
        <f t="shared" si="131"/>
        <v>0</v>
      </c>
      <c r="AM518" s="96">
        <f t="shared" si="132"/>
        <v>0</v>
      </c>
    </row>
    <row r="519" spans="2:39" s="97" customFormat="1" ht="39.6" x14ac:dyDescent="0.3">
      <c r="B519" s="79">
        <f t="shared" si="133"/>
        <v>516</v>
      </c>
      <c r="C519" s="79"/>
      <c r="D519" s="80" t="s">
        <v>94</v>
      </c>
      <c r="E519" s="80"/>
      <c r="F519" s="81"/>
      <c r="G519" s="82" t="str">
        <f t="shared" si="121"/>
        <v xml:space="preserve">Группа от QF </v>
      </c>
      <c r="H519" s="83"/>
      <c r="I519" s="83"/>
      <c r="J519" s="83"/>
      <c r="K519" s="127"/>
      <c r="L519" s="84"/>
      <c r="M519" s="85"/>
      <c r="N519" s="85"/>
      <c r="O519" s="86"/>
      <c r="P519" s="80"/>
      <c r="Q519" s="87"/>
      <c r="R519" s="88" t="str">
        <f t="shared" si="128"/>
        <v xml:space="preserve"> </v>
      </c>
      <c r="S519" s="89"/>
      <c r="T519" s="90" t="str">
        <f t="shared" si="129"/>
        <v xml:space="preserve"> </v>
      </c>
      <c r="U519" s="90"/>
      <c r="V519" s="90"/>
      <c r="W519" s="90"/>
      <c r="X519" s="90"/>
      <c r="Y519" s="87" t="s">
        <v>74</v>
      </c>
      <c r="Z519" s="76"/>
      <c r="AA519" s="91">
        <f t="shared" si="124"/>
        <v>0</v>
      </c>
      <c r="AB519" s="88" t="str">
        <f t="shared" si="130"/>
        <v xml:space="preserve"> </v>
      </c>
      <c r="AC519" s="91" t="str">
        <f t="shared" si="125"/>
        <v xml:space="preserve"> </v>
      </c>
      <c r="AD519" s="78"/>
      <c r="AE519" s="78"/>
      <c r="AF519" s="78"/>
      <c r="AH519" s="94" t="str">
        <f t="shared" si="126"/>
        <v>≤60</v>
      </c>
      <c r="AI519" s="94">
        <f t="shared" ca="1" si="127"/>
        <v>35</v>
      </c>
      <c r="AJ519" s="95">
        <f t="shared" si="122"/>
        <v>0</v>
      </c>
      <c r="AK519" s="95">
        <f t="shared" si="123"/>
        <v>0</v>
      </c>
      <c r="AL519" s="96">
        <f t="shared" si="131"/>
        <v>0</v>
      </c>
      <c r="AM519" s="96">
        <f t="shared" si="132"/>
        <v>0</v>
      </c>
    </row>
    <row r="520" spans="2:39" s="97" customFormat="1" ht="39.6" x14ac:dyDescent="0.3">
      <c r="B520" s="79">
        <f t="shared" si="133"/>
        <v>517</v>
      </c>
      <c r="C520" s="79"/>
      <c r="D520" s="80" t="s">
        <v>94</v>
      </c>
      <c r="E520" s="80"/>
      <c r="F520" s="81"/>
      <c r="G520" s="82" t="str">
        <f t="shared" si="121"/>
        <v xml:space="preserve">Группа от QF </v>
      </c>
      <c r="H520" s="83"/>
      <c r="I520" s="83"/>
      <c r="J520" s="83"/>
      <c r="K520" s="127"/>
      <c r="L520" s="84"/>
      <c r="M520" s="85"/>
      <c r="N520" s="85"/>
      <c r="O520" s="86"/>
      <c r="P520" s="80"/>
      <c r="Q520" s="87"/>
      <c r="R520" s="88" t="str">
        <f t="shared" si="128"/>
        <v xml:space="preserve"> </v>
      </c>
      <c r="S520" s="89"/>
      <c r="T520" s="90" t="str">
        <f t="shared" si="129"/>
        <v xml:space="preserve"> </v>
      </c>
      <c r="U520" s="90"/>
      <c r="V520" s="90"/>
      <c r="W520" s="90"/>
      <c r="X520" s="90"/>
      <c r="Y520" s="87" t="s">
        <v>74</v>
      </c>
      <c r="Z520" s="76"/>
      <c r="AA520" s="91">
        <f t="shared" si="124"/>
        <v>0</v>
      </c>
      <c r="AB520" s="88" t="str">
        <f t="shared" si="130"/>
        <v xml:space="preserve"> </v>
      </c>
      <c r="AC520" s="91" t="str">
        <f t="shared" si="125"/>
        <v xml:space="preserve"> </v>
      </c>
      <c r="AD520" s="78"/>
      <c r="AE520" s="78"/>
      <c r="AF520" s="78"/>
      <c r="AH520" s="94" t="str">
        <f t="shared" si="126"/>
        <v>≤60</v>
      </c>
      <c r="AI520" s="94">
        <f t="shared" ca="1" si="127"/>
        <v>21</v>
      </c>
      <c r="AJ520" s="95">
        <f t="shared" si="122"/>
        <v>0</v>
      </c>
      <c r="AK520" s="95">
        <f t="shared" si="123"/>
        <v>0</v>
      </c>
      <c r="AL520" s="96">
        <f t="shared" si="131"/>
        <v>0</v>
      </c>
      <c r="AM520" s="96">
        <f t="shared" si="132"/>
        <v>0</v>
      </c>
    </row>
    <row r="521" spans="2:39" s="97" customFormat="1" ht="39.6" x14ac:dyDescent="0.3">
      <c r="B521" s="79">
        <f t="shared" si="133"/>
        <v>518</v>
      </c>
      <c r="C521" s="79"/>
      <c r="D521" s="80" t="s">
        <v>94</v>
      </c>
      <c r="E521" s="80"/>
      <c r="F521" s="81"/>
      <c r="G521" s="82" t="str">
        <f t="shared" si="121"/>
        <v xml:space="preserve">Группа от QF </v>
      </c>
      <c r="H521" s="83"/>
      <c r="I521" s="83"/>
      <c r="J521" s="83"/>
      <c r="K521" s="127"/>
      <c r="L521" s="84"/>
      <c r="M521" s="85"/>
      <c r="N521" s="85"/>
      <c r="O521" s="86"/>
      <c r="P521" s="80"/>
      <c r="Q521" s="87"/>
      <c r="R521" s="88" t="str">
        <f t="shared" si="128"/>
        <v xml:space="preserve"> </v>
      </c>
      <c r="S521" s="89"/>
      <c r="T521" s="90" t="str">
        <f t="shared" si="129"/>
        <v xml:space="preserve"> </v>
      </c>
      <c r="U521" s="90"/>
      <c r="V521" s="90"/>
      <c r="W521" s="90"/>
      <c r="X521" s="90"/>
      <c r="Y521" s="87" t="s">
        <v>74</v>
      </c>
      <c r="Z521" s="76"/>
      <c r="AA521" s="91">
        <f t="shared" si="124"/>
        <v>0</v>
      </c>
      <c r="AB521" s="88" t="str">
        <f t="shared" si="130"/>
        <v xml:space="preserve"> </v>
      </c>
      <c r="AC521" s="91" t="str">
        <f t="shared" si="125"/>
        <v xml:space="preserve"> </v>
      </c>
      <c r="AD521" s="78"/>
      <c r="AE521" s="78"/>
      <c r="AF521" s="78"/>
      <c r="AH521" s="94" t="str">
        <f t="shared" si="126"/>
        <v>≤60</v>
      </c>
      <c r="AI521" s="94">
        <f t="shared" ca="1" si="127"/>
        <v>35</v>
      </c>
      <c r="AJ521" s="95">
        <f t="shared" si="122"/>
        <v>0</v>
      </c>
      <c r="AK521" s="95">
        <f t="shared" si="123"/>
        <v>0</v>
      </c>
      <c r="AL521" s="96">
        <f t="shared" si="131"/>
        <v>0</v>
      </c>
      <c r="AM521" s="96">
        <f t="shared" si="132"/>
        <v>0</v>
      </c>
    </row>
    <row r="522" spans="2:39" s="97" customFormat="1" ht="39.6" x14ac:dyDescent="0.3">
      <c r="B522" s="79">
        <f t="shared" si="133"/>
        <v>519</v>
      </c>
      <c r="C522" s="79"/>
      <c r="D522" s="80" t="s">
        <v>94</v>
      </c>
      <c r="E522" s="80"/>
      <c r="F522" s="81"/>
      <c r="G522" s="82" t="str">
        <f t="shared" si="121"/>
        <v xml:space="preserve">Группа от QF </v>
      </c>
      <c r="H522" s="83"/>
      <c r="I522" s="83"/>
      <c r="J522" s="83"/>
      <c r="K522" s="127"/>
      <c r="L522" s="84"/>
      <c r="M522" s="85"/>
      <c r="N522" s="85"/>
      <c r="O522" s="86"/>
      <c r="P522" s="80"/>
      <c r="Q522" s="87"/>
      <c r="R522" s="88" t="str">
        <f t="shared" si="128"/>
        <v xml:space="preserve"> </v>
      </c>
      <c r="S522" s="89"/>
      <c r="T522" s="90" t="str">
        <f t="shared" si="129"/>
        <v xml:space="preserve"> </v>
      </c>
      <c r="U522" s="90"/>
      <c r="V522" s="90"/>
      <c r="W522" s="90"/>
      <c r="X522" s="90"/>
      <c r="Y522" s="87" t="s">
        <v>74</v>
      </c>
      <c r="Z522" s="76"/>
      <c r="AA522" s="91">
        <f t="shared" si="124"/>
        <v>0</v>
      </c>
      <c r="AB522" s="88" t="str">
        <f t="shared" si="130"/>
        <v xml:space="preserve"> </v>
      </c>
      <c r="AC522" s="91" t="str">
        <f t="shared" si="125"/>
        <v xml:space="preserve"> </v>
      </c>
      <c r="AD522" s="78"/>
      <c r="AE522" s="78"/>
      <c r="AF522" s="78"/>
      <c r="AH522" s="94" t="str">
        <f t="shared" si="126"/>
        <v>≤60</v>
      </c>
      <c r="AI522" s="94">
        <f t="shared" ca="1" si="127"/>
        <v>45</v>
      </c>
      <c r="AJ522" s="95">
        <f t="shared" si="122"/>
        <v>0</v>
      </c>
      <c r="AK522" s="95">
        <f t="shared" si="123"/>
        <v>0</v>
      </c>
      <c r="AL522" s="96">
        <f t="shared" si="131"/>
        <v>0</v>
      </c>
      <c r="AM522" s="96">
        <f t="shared" si="132"/>
        <v>0</v>
      </c>
    </row>
    <row r="523" spans="2:39" s="97" customFormat="1" ht="39.6" x14ac:dyDescent="0.3">
      <c r="B523" s="79">
        <f t="shared" si="133"/>
        <v>520</v>
      </c>
      <c r="C523" s="79"/>
      <c r="D523" s="80" t="s">
        <v>94</v>
      </c>
      <c r="E523" s="80"/>
      <c r="F523" s="81"/>
      <c r="G523" s="82" t="str">
        <f t="shared" si="121"/>
        <v xml:space="preserve">Группа от QF </v>
      </c>
      <c r="H523" s="83"/>
      <c r="I523" s="83"/>
      <c r="J523" s="83"/>
      <c r="K523" s="127"/>
      <c r="L523" s="84"/>
      <c r="M523" s="85"/>
      <c r="N523" s="85"/>
      <c r="O523" s="86"/>
      <c r="P523" s="80"/>
      <c r="Q523" s="87"/>
      <c r="R523" s="88" t="str">
        <f t="shared" si="128"/>
        <v xml:space="preserve"> </v>
      </c>
      <c r="S523" s="89"/>
      <c r="T523" s="90" t="str">
        <f t="shared" si="129"/>
        <v xml:space="preserve"> </v>
      </c>
      <c r="U523" s="90"/>
      <c r="V523" s="90"/>
      <c r="W523" s="90"/>
      <c r="X523" s="90"/>
      <c r="Y523" s="87" t="s">
        <v>74</v>
      </c>
      <c r="Z523" s="76"/>
      <c r="AA523" s="91">
        <f t="shared" si="124"/>
        <v>0</v>
      </c>
      <c r="AB523" s="88" t="str">
        <f t="shared" si="130"/>
        <v xml:space="preserve"> </v>
      </c>
      <c r="AC523" s="91" t="str">
        <f t="shared" si="125"/>
        <v xml:space="preserve"> </v>
      </c>
      <c r="AD523" s="78"/>
      <c r="AE523" s="78"/>
      <c r="AF523" s="78"/>
      <c r="AH523" s="94" t="str">
        <f t="shared" si="126"/>
        <v>≤60</v>
      </c>
      <c r="AI523" s="94">
        <f t="shared" ca="1" si="127"/>
        <v>39</v>
      </c>
      <c r="AJ523" s="95">
        <f t="shared" si="122"/>
        <v>0</v>
      </c>
      <c r="AK523" s="95">
        <f t="shared" si="123"/>
        <v>0</v>
      </c>
      <c r="AL523" s="96">
        <f t="shared" si="131"/>
        <v>0</v>
      </c>
      <c r="AM523" s="96">
        <f t="shared" si="132"/>
        <v>0</v>
      </c>
    </row>
    <row r="524" spans="2:39" s="97" customFormat="1" ht="39.6" x14ac:dyDescent="0.3">
      <c r="B524" s="79">
        <f t="shared" si="133"/>
        <v>521</v>
      </c>
      <c r="C524" s="79"/>
      <c r="D524" s="80" t="s">
        <v>94</v>
      </c>
      <c r="E524" s="80"/>
      <c r="F524" s="81"/>
      <c r="G524" s="82" t="str">
        <f t="shared" si="121"/>
        <v xml:space="preserve">Группа от QF </v>
      </c>
      <c r="H524" s="83"/>
      <c r="I524" s="83"/>
      <c r="J524" s="83"/>
      <c r="K524" s="127"/>
      <c r="L524" s="84"/>
      <c r="M524" s="85"/>
      <c r="N524" s="85"/>
      <c r="O524" s="86"/>
      <c r="P524" s="80"/>
      <c r="Q524" s="87"/>
      <c r="R524" s="88" t="str">
        <f t="shared" si="128"/>
        <v xml:space="preserve"> </v>
      </c>
      <c r="S524" s="89"/>
      <c r="T524" s="90" t="str">
        <f t="shared" si="129"/>
        <v xml:space="preserve"> </v>
      </c>
      <c r="U524" s="90"/>
      <c r="V524" s="90"/>
      <c r="W524" s="90"/>
      <c r="X524" s="90"/>
      <c r="Y524" s="87" t="s">
        <v>74</v>
      </c>
      <c r="Z524" s="76"/>
      <c r="AA524" s="91">
        <f t="shared" si="124"/>
        <v>0</v>
      </c>
      <c r="AB524" s="88" t="str">
        <f t="shared" si="130"/>
        <v xml:space="preserve"> </v>
      </c>
      <c r="AC524" s="91" t="str">
        <f t="shared" si="125"/>
        <v xml:space="preserve"> </v>
      </c>
      <c r="AD524" s="78"/>
      <c r="AE524" s="78"/>
      <c r="AF524" s="78"/>
      <c r="AH524" s="94" t="str">
        <f t="shared" si="126"/>
        <v>≤60</v>
      </c>
      <c r="AI524" s="94">
        <f t="shared" ca="1" si="127"/>
        <v>49</v>
      </c>
      <c r="AJ524" s="95">
        <f t="shared" si="122"/>
        <v>0</v>
      </c>
      <c r="AK524" s="95">
        <f t="shared" si="123"/>
        <v>0</v>
      </c>
      <c r="AL524" s="96">
        <f t="shared" si="131"/>
        <v>0</v>
      </c>
      <c r="AM524" s="96">
        <f t="shared" si="132"/>
        <v>0</v>
      </c>
    </row>
    <row r="525" spans="2:39" s="97" customFormat="1" ht="39.6" x14ac:dyDescent="0.3">
      <c r="B525" s="79">
        <f t="shared" si="133"/>
        <v>522</v>
      </c>
      <c r="C525" s="79"/>
      <c r="D525" s="80" t="s">
        <v>94</v>
      </c>
      <c r="E525" s="80"/>
      <c r="F525" s="81"/>
      <c r="G525" s="82" t="str">
        <f t="shared" ref="G525:G588" si="134">CONCATENATE(D525," ",F525,E525)</f>
        <v xml:space="preserve">Группа от QF </v>
      </c>
      <c r="H525" s="83"/>
      <c r="I525" s="83"/>
      <c r="J525" s="83"/>
      <c r="K525" s="127"/>
      <c r="L525" s="84"/>
      <c r="M525" s="85"/>
      <c r="N525" s="85"/>
      <c r="O525" s="86"/>
      <c r="P525" s="80"/>
      <c r="Q525" s="87"/>
      <c r="R525" s="88" t="str">
        <f t="shared" si="128"/>
        <v xml:space="preserve"> </v>
      </c>
      <c r="S525" s="89"/>
      <c r="T525" s="90" t="str">
        <f t="shared" si="129"/>
        <v xml:space="preserve"> </v>
      </c>
      <c r="U525" s="90"/>
      <c r="V525" s="90"/>
      <c r="W525" s="90"/>
      <c r="X525" s="90"/>
      <c r="Y525" s="87" t="s">
        <v>74</v>
      </c>
      <c r="Z525" s="76"/>
      <c r="AA525" s="91">
        <f t="shared" si="124"/>
        <v>0</v>
      </c>
      <c r="AB525" s="88" t="str">
        <f t="shared" si="130"/>
        <v xml:space="preserve"> </v>
      </c>
      <c r="AC525" s="91" t="str">
        <f t="shared" si="125"/>
        <v xml:space="preserve"> </v>
      </c>
      <c r="AD525" s="78"/>
      <c r="AE525" s="78"/>
      <c r="AF525" s="78"/>
      <c r="AH525" s="94" t="str">
        <f t="shared" si="126"/>
        <v>≤60</v>
      </c>
      <c r="AI525" s="94">
        <f t="shared" ca="1" si="127"/>
        <v>47</v>
      </c>
      <c r="AJ525" s="95">
        <f t="shared" si="122"/>
        <v>0</v>
      </c>
      <c r="AK525" s="95">
        <f t="shared" si="123"/>
        <v>0</v>
      </c>
      <c r="AL525" s="96">
        <f t="shared" si="131"/>
        <v>0</v>
      </c>
      <c r="AM525" s="96">
        <f t="shared" si="132"/>
        <v>0</v>
      </c>
    </row>
    <row r="526" spans="2:39" s="97" customFormat="1" ht="39.6" x14ac:dyDescent="0.3">
      <c r="B526" s="79">
        <f t="shared" si="133"/>
        <v>523</v>
      </c>
      <c r="C526" s="79"/>
      <c r="D526" s="80" t="s">
        <v>94</v>
      </c>
      <c r="E526" s="80"/>
      <c r="F526" s="81"/>
      <c r="G526" s="82" t="str">
        <f t="shared" si="134"/>
        <v xml:space="preserve">Группа от QF </v>
      </c>
      <c r="H526" s="83"/>
      <c r="I526" s="83"/>
      <c r="J526" s="83"/>
      <c r="K526" s="127"/>
      <c r="L526" s="84"/>
      <c r="M526" s="85"/>
      <c r="N526" s="85"/>
      <c r="O526" s="86"/>
      <c r="P526" s="80"/>
      <c r="Q526" s="87"/>
      <c r="R526" s="88" t="str">
        <f t="shared" si="128"/>
        <v xml:space="preserve"> </v>
      </c>
      <c r="S526" s="89"/>
      <c r="T526" s="90" t="str">
        <f t="shared" si="129"/>
        <v xml:space="preserve"> </v>
      </c>
      <c r="U526" s="90"/>
      <c r="V526" s="90"/>
      <c r="W526" s="90"/>
      <c r="X526" s="90"/>
      <c r="Y526" s="87" t="s">
        <v>74</v>
      </c>
      <c r="Z526" s="76"/>
      <c r="AA526" s="91">
        <f t="shared" si="124"/>
        <v>0</v>
      </c>
      <c r="AB526" s="88" t="str">
        <f t="shared" si="130"/>
        <v xml:space="preserve"> </v>
      </c>
      <c r="AC526" s="91" t="str">
        <f t="shared" si="125"/>
        <v xml:space="preserve"> </v>
      </c>
      <c r="AD526" s="78"/>
      <c r="AE526" s="78"/>
      <c r="AF526" s="78"/>
      <c r="AH526" s="94" t="str">
        <f t="shared" si="126"/>
        <v>≤60</v>
      </c>
      <c r="AI526" s="94">
        <f t="shared" ca="1" si="127"/>
        <v>26</v>
      </c>
      <c r="AJ526" s="95">
        <f t="shared" ref="AJ526:AJ589" si="135">IF(S526=$AD$1,K526*3,IF(S526=$AE$1,K526*5,IF(S526=$AF$1,K526*8,IF(S526=$AG$1,K526*12,0))))</f>
        <v>0</v>
      </c>
      <c r="AK526" s="95">
        <f t="shared" ref="AK526:AK589" si="136">IF(S526=$AD$1,K526*5,IF(S526=$AE$1,K526*10,IF(S526=$AF$1,K526*10,IF(S526=$AG$1,K526*0,0))))</f>
        <v>0</v>
      </c>
      <c r="AL526" s="96">
        <f t="shared" si="131"/>
        <v>0</v>
      </c>
      <c r="AM526" s="96">
        <f t="shared" si="132"/>
        <v>0</v>
      </c>
    </row>
    <row r="527" spans="2:39" s="97" customFormat="1" ht="39.6" x14ac:dyDescent="0.3">
      <c r="B527" s="79">
        <f t="shared" si="133"/>
        <v>524</v>
      </c>
      <c r="C527" s="79"/>
      <c r="D527" s="80" t="s">
        <v>94</v>
      </c>
      <c r="E527" s="80"/>
      <c r="F527" s="81"/>
      <c r="G527" s="82" t="str">
        <f t="shared" si="134"/>
        <v xml:space="preserve">Группа от QF </v>
      </c>
      <c r="H527" s="83"/>
      <c r="I527" s="83"/>
      <c r="J527" s="83"/>
      <c r="K527" s="127"/>
      <c r="L527" s="84"/>
      <c r="M527" s="85"/>
      <c r="N527" s="85"/>
      <c r="O527" s="86"/>
      <c r="P527" s="80"/>
      <c r="Q527" s="87"/>
      <c r="R527" s="88" t="str">
        <f t="shared" si="128"/>
        <v xml:space="preserve"> </v>
      </c>
      <c r="S527" s="89"/>
      <c r="T527" s="90" t="str">
        <f t="shared" si="129"/>
        <v xml:space="preserve"> </v>
      </c>
      <c r="U527" s="90"/>
      <c r="V527" s="90"/>
      <c r="W527" s="90"/>
      <c r="X527" s="90"/>
      <c r="Y527" s="87" t="s">
        <v>74</v>
      </c>
      <c r="Z527" s="76"/>
      <c r="AA527" s="91">
        <f t="shared" si="124"/>
        <v>0</v>
      </c>
      <c r="AB527" s="88" t="str">
        <f t="shared" si="130"/>
        <v xml:space="preserve"> </v>
      </c>
      <c r="AC527" s="91" t="str">
        <f t="shared" si="125"/>
        <v xml:space="preserve"> </v>
      </c>
      <c r="AD527" s="78"/>
      <c r="AE527" s="78"/>
      <c r="AF527" s="78"/>
      <c r="AH527" s="94" t="str">
        <f t="shared" si="126"/>
        <v>≤60</v>
      </c>
      <c r="AI527" s="94">
        <f t="shared" ca="1" si="127"/>
        <v>49</v>
      </c>
      <c r="AJ527" s="95">
        <f t="shared" si="135"/>
        <v>0</v>
      </c>
      <c r="AK527" s="95">
        <f t="shared" si="136"/>
        <v>0</v>
      </c>
      <c r="AL527" s="96">
        <f t="shared" si="131"/>
        <v>0</v>
      </c>
      <c r="AM527" s="96">
        <f t="shared" si="132"/>
        <v>0</v>
      </c>
    </row>
    <row r="528" spans="2:39" s="97" customFormat="1" ht="39.6" x14ac:dyDescent="0.3">
      <c r="B528" s="79">
        <f t="shared" si="133"/>
        <v>525</v>
      </c>
      <c r="C528" s="79"/>
      <c r="D528" s="80" t="s">
        <v>94</v>
      </c>
      <c r="E528" s="80"/>
      <c r="F528" s="81"/>
      <c r="G528" s="82" t="str">
        <f t="shared" si="134"/>
        <v xml:space="preserve">Группа от QF </v>
      </c>
      <c r="H528" s="83"/>
      <c r="I528" s="83"/>
      <c r="J528" s="83"/>
      <c r="K528" s="127"/>
      <c r="L528" s="84"/>
      <c r="M528" s="85"/>
      <c r="N528" s="85"/>
      <c r="O528" s="86"/>
      <c r="P528" s="80"/>
      <c r="Q528" s="87"/>
      <c r="R528" s="88" t="str">
        <f t="shared" si="128"/>
        <v xml:space="preserve"> </v>
      </c>
      <c r="S528" s="89"/>
      <c r="T528" s="90" t="str">
        <f t="shared" si="129"/>
        <v xml:space="preserve"> </v>
      </c>
      <c r="U528" s="90"/>
      <c r="V528" s="90"/>
      <c r="W528" s="90"/>
      <c r="X528" s="90"/>
      <c r="Y528" s="87" t="s">
        <v>74</v>
      </c>
      <c r="Z528" s="76"/>
      <c r="AA528" s="91">
        <f t="shared" si="124"/>
        <v>0</v>
      </c>
      <c r="AB528" s="88" t="str">
        <f t="shared" si="130"/>
        <v xml:space="preserve"> </v>
      </c>
      <c r="AC528" s="91" t="str">
        <f t="shared" si="125"/>
        <v xml:space="preserve"> </v>
      </c>
      <c r="AD528" s="78"/>
      <c r="AE528" s="78"/>
      <c r="AF528" s="78"/>
      <c r="AH528" s="94" t="str">
        <f t="shared" si="126"/>
        <v>≤60</v>
      </c>
      <c r="AI528" s="94">
        <f t="shared" ca="1" si="127"/>
        <v>25</v>
      </c>
      <c r="AJ528" s="95">
        <f t="shared" si="135"/>
        <v>0</v>
      </c>
      <c r="AK528" s="95">
        <f t="shared" si="136"/>
        <v>0</v>
      </c>
      <c r="AL528" s="96">
        <f t="shared" si="131"/>
        <v>0</v>
      </c>
      <c r="AM528" s="96">
        <f t="shared" si="132"/>
        <v>0</v>
      </c>
    </row>
    <row r="529" spans="2:39" s="97" customFormat="1" ht="39.6" x14ac:dyDescent="0.3">
      <c r="B529" s="79">
        <f t="shared" si="133"/>
        <v>526</v>
      </c>
      <c r="C529" s="79"/>
      <c r="D529" s="80" t="s">
        <v>94</v>
      </c>
      <c r="E529" s="80"/>
      <c r="F529" s="81"/>
      <c r="G529" s="82" t="str">
        <f t="shared" si="134"/>
        <v xml:space="preserve">Группа от QF </v>
      </c>
      <c r="H529" s="83"/>
      <c r="I529" s="83"/>
      <c r="J529" s="83"/>
      <c r="K529" s="127"/>
      <c r="L529" s="84"/>
      <c r="M529" s="85"/>
      <c r="N529" s="85"/>
      <c r="O529" s="86"/>
      <c r="P529" s="80"/>
      <c r="Q529" s="87"/>
      <c r="R529" s="88" t="str">
        <f t="shared" si="128"/>
        <v xml:space="preserve"> </v>
      </c>
      <c r="S529" s="89"/>
      <c r="T529" s="90" t="str">
        <f t="shared" si="129"/>
        <v xml:space="preserve"> </v>
      </c>
      <c r="U529" s="90"/>
      <c r="V529" s="90"/>
      <c r="W529" s="90"/>
      <c r="X529" s="90"/>
      <c r="Y529" s="87" t="s">
        <v>74</v>
      </c>
      <c r="Z529" s="76"/>
      <c r="AA529" s="91">
        <f t="shared" si="124"/>
        <v>0</v>
      </c>
      <c r="AB529" s="88" t="str">
        <f t="shared" si="130"/>
        <v xml:space="preserve"> </v>
      </c>
      <c r="AC529" s="91" t="str">
        <f t="shared" si="125"/>
        <v xml:space="preserve"> </v>
      </c>
      <c r="AD529" s="78"/>
      <c r="AE529" s="78"/>
      <c r="AF529" s="78"/>
      <c r="AH529" s="94" t="str">
        <f t="shared" si="126"/>
        <v>≤60</v>
      </c>
      <c r="AI529" s="94">
        <f t="shared" ca="1" si="127"/>
        <v>36</v>
      </c>
      <c r="AJ529" s="95">
        <f t="shared" si="135"/>
        <v>0</v>
      </c>
      <c r="AK529" s="95">
        <f t="shared" si="136"/>
        <v>0</v>
      </c>
      <c r="AL529" s="96">
        <f t="shared" si="131"/>
        <v>0</v>
      </c>
      <c r="AM529" s="96">
        <f t="shared" si="132"/>
        <v>0</v>
      </c>
    </row>
    <row r="530" spans="2:39" s="97" customFormat="1" ht="39.6" x14ac:dyDescent="0.3">
      <c r="B530" s="79">
        <f t="shared" si="133"/>
        <v>527</v>
      </c>
      <c r="C530" s="79"/>
      <c r="D530" s="80" t="s">
        <v>94</v>
      </c>
      <c r="E530" s="80"/>
      <c r="F530" s="81"/>
      <c r="G530" s="82" t="str">
        <f t="shared" si="134"/>
        <v xml:space="preserve">Группа от QF </v>
      </c>
      <c r="H530" s="83"/>
      <c r="I530" s="83"/>
      <c r="J530" s="83"/>
      <c r="K530" s="127"/>
      <c r="L530" s="84"/>
      <c r="M530" s="85"/>
      <c r="N530" s="85"/>
      <c r="O530" s="86"/>
      <c r="P530" s="80"/>
      <c r="Q530" s="87"/>
      <c r="R530" s="88" t="str">
        <f t="shared" si="128"/>
        <v xml:space="preserve"> </v>
      </c>
      <c r="S530" s="89"/>
      <c r="T530" s="90" t="str">
        <f t="shared" si="129"/>
        <v xml:space="preserve"> </v>
      </c>
      <c r="U530" s="90"/>
      <c r="V530" s="90"/>
      <c r="W530" s="90"/>
      <c r="X530" s="90"/>
      <c r="Y530" s="87" t="s">
        <v>74</v>
      </c>
      <c r="Z530" s="76"/>
      <c r="AA530" s="91">
        <f t="shared" si="124"/>
        <v>0</v>
      </c>
      <c r="AB530" s="88" t="str">
        <f t="shared" si="130"/>
        <v xml:space="preserve"> </v>
      </c>
      <c r="AC530" s="91" t="str">
        <f t="shared" si="125"/>
        <v xml:space="preserve"> </v>
      </c>
      <c r="AD530" s="78"/>
      <c r="AE530" s="78"/>
      <c r="AF530" s="78"/>
      <c r="AH530" s="94" t="str">
        <f t="shared" si="126"/>
        <v>≤60</v>
      </c>
      <c r="AI530" s="94">
        <f t="shared" ca="1" si="127"/>
        <v>36</v>
      </c>
      <c r="AJ530" s="95">
        <f t="shared" si="135"/>
        <v>0</v>
      </c>
      <c r="AK530" s="95">
        <f t="shared" si="136"/>
        <v>0</v>
      </c>
      <c r="AL530" s="96">
        <f t="shared" si="131"/>
        <v>0</v>
      </c>
      <c r="AM530" s="96">
        <f t="shared" si="132"/>
        <v>0</v>
      </c>
    </row>
    <row r="531" spans="2:39" s="97" customFormat="1" ht="39.6" x14ac:dyDescent="0.3">
      <c r="B531" s="79">
        <f t="shared" si="133"/>
        <v>528</v>
      </c>
      <c r="C531" s="79"/>
      <c r="D531" s="80" t="s">
        <v>94</v>
      </c>
      <c r="E531" s="80"/>
      <c r="F531" s="81"/>
      <c r="G531" s="82" t="str">
        <f t="shared" si="134"/>
        <v xml:space="preserve">Группа от QF </v>
      </c>
      <c r="H531" s="83"/>
      <c r="I531" s="83"/>
      <c r="J531" s="83"/>
      <c r="K531" s="127"/>
      <c r="L531" s="84"/>
      <c r="M531" s="85"/>
      <c r="N531" s="85"/>
      <c r="O531" s="86"/>
      <c r="P531" s="80"/>
      <c r="Q531" s="87"/>
      <c r="R531" s="88" t="str">
        <f t="shared" si="128"/>
        <v xml:space="preserve"> </v>
      </c>
      <c r="S531" s="89"/>
      <c r="T531" s="90" t="str">
        <f t="shared" si="129"/>
        <v xml:space="preserve"> </v>
      </c>
      <c r="U531" s="90"/>
      <c r="V531" s="90"/>
      <c r="W531" s="90"/>
      <c r="X531" s="90"/>
      <c r="Y531" s="87" t="s">
        <v>74</v>
      </c>
      <c r="Z531" s="76"/>
      <c r="AA531" s="91">
        <f t="shared" si="124"/>
        <v>0</v>
      </c>
      <c r="AB531" s="88" t="str">
        <f t="shared" si="130"/>
        <v xml:space="preserve"> </v>
      </c>
      <c r="AC531" s="91" t="str">
        <f t="shared" si="125"/>
        <v xml:space="preserve"> </v>
      </c>
      <c r="AD531" s="78"/>
      <c r="AE531" s="78"/>
      <c r="AF531" s="78"/>
      <c r="AH531" s="94" t="str">
        <f t="shared" si="126"/>
        <v>≤60</v>
      </c>
      <c r="AI531" s="94">
        <f t="shared" ca="1" si="127"/>
        <v>38</v>
      </c>
      <c r="AJ531" s="95">
        <f t="shared" si="135"/>
        <v>0</v>
      </c>
      <c r="AK531" s="95">
        <f t="shared" si="136"/>
        <v>0</v>
      </c>
      <c r="AL531" s="96">
        <f t="shared" si="131"/>
        <v>0</v>
      </c>
      <c r="AM531" s="96">
        <f t="shared" si="132"/>
        <v>0</v>
      </c>
    </row>
    <row r="532" spans="2:39" s="97" customFormat="1" ht="39.6" x14ac:dyDescent="0.3">
      <c r="B532" s="79">
        <f t="shared" si="133"/>
        <v>529</v>
      </c>
      <c r="C532" s="79"/>
      <c r="D532" s="80" t="s">
        <v>94</v>
      </c>
      <c r="E532" s="80"/>
      <c r="F532" s="81"/>
      <c r="G532" s="82" t="str">
        <f t="shared" si="134"/>
        <v xml:space="preserve">Группа от QF </v>
      </c>
      <c r="H532" s="83"/>
      <c r="I532" s="83"/>
      <c r="J532" s="83"/>
      <c r="K532" s="127"/>
      <c r="L532" s="84"/>
      <c r="M532" s="85"/>
      <c r="N532" s="85"/>
      <c r="O532" s="86"/>
      <c r="P532" s="80"/>
      <c r="Q532" s="87"/>
      <c r="R532" s="88" t="str">
        <f t="shared" si="128"/>
        <v xml:space="preserve"> </v>
      </c>
      <c r="S532" s="89"/>
      <c r="T532" s="90" t="str">
        <f t="shared" si="129"/>
        <v xml:space="preserve"> </v>
      </c>
      <c r="U532" s="90"/>
      <c r="V532" s="90"/>
      <c r="W532" s="90"/>
      <c r="X532" s="90"/>
      <c r="Y532" s="87" t="s">
        <v>74</v>
      </c>
      <c r="Z532" s="76"/>
      <c r="AA532" s="91">
        <f t="shared" si="124"/>
        <v>0</v>
      </c>
      <c r="AB532" s="88" t="str">
        <f t="shared" si="130"/>
        <v xml:space="preserve"> </v>
      </c>
      <c r="AC532" s="91" t="str">
        <f t="shared" si="125"/>
        <v xml:space="preserve"> </v>
      </c>
      <c r="AD532" s="78"/>
      <c r="AE532" s="78"/>
      <c r="AF532" s="78"/>
      <c r="AH532" s="94" t="str">
        <f t="shared" si="126"/>
        <v>≤60</v>
      </c>
      <c r="AI532" s="94">
        <f t="shared" ca="1" si="127"/>
        <v>22</v>
      </c>
      <c r="AJ532" s="95">
        <f t="shared" si="135"/>
        <v>0</v>
      </c>
      <c r="AK532" s="95">
        <f t="shared" si="136"/>
        <v>0</v>
      </c>
      <c r="AL532" s="96">
        <f t="shared" si="131"/>
        <v>0</v>
      </c>
      <c r="AM532" s="96">
        <f t="shared" si="132"/>
        <v>0</v>
      </c>
    </row>
    <row r="533" spans="2:39" s="97" customFormat="1" ht="39.6" x14ac:dyDescent="0.3">
      <c r="B533" s="79">
        <f t="shared" si="133"/>
        <v>530</v>
      </c>
      <c r="C533" s="79"/>
      <c r="D533" s="80" t="s">
        <v>94</v>
      </c>
      <c r="E533" s="80"/>
      <c r="F533" s="81"/>
      <c r="G533" s="82" t="str">
        <f t="shared" si="134"/>
        <v xml:space="preserve">Группа от QF </v>
      </c>
      <c r="H533" s="83"/>
      <c r="I533" s="83"/>
      <c r="J533" s="83"/>
      <c r="K533" s="127"/>
      <c r="L533" s="84"/>
      <c r="M533" s="85"/>
      <c r="N533" s="85"/>
      <c r="O533" s="86"/>
      <c r="P533" s="80"/>
      <c r="Q533" s="87"/>
      <c r="R533" s="88" t="str">
        <f t="shared" si="128"/>
        <v xml:space="preserve"> </v>
      </c>
      <c r="S533" s="89"/>
      <c r="T533" s="90" t="str">
        <f t="shared" si="129"/>
        <v xml:space="preserve"> </v>
      </c>
      <c r="U533" s="90"/>
      <c r="V533" s="90"/>
      <c r="W533" s="90"/>
      <c r="X533" s="90"/>
      <c r="Y533" s="87" t="s">
        <v>74</v>
      </c>
      <c r="Z533" s="76"/>
      <c r="AA533" s="91">
        <f t="shared" si="124"/>
        <v>0</v>
      </c>
      <c r="AB533" s="88" t="str">
        <f t="shared" si="130"/>
        <v xml:space="preserve"> </v>
      </c>
      <c r="AC533" s="91" t="str">
        <f t="shared" si="125"/>
        <v xml:space="preserve"> </v>
      </c>
      <c r="AD533" s="78"/>
      <c r="AE533" s="78"/>
      <c r="AF533" s="78"/>
      <c r="AH533" s="94" t="str">
        <f t="shared" si="126"/>
        <v>≤60</v>
      </c>
      <c r="AI533" s="94">
        <f t="shared" ca="1" si="127"/>
        <v>43</v>
      </c>
      <c r="AJ533" s="95">
        <f t="shared" si="135"/>
        <v>0</v>
      </c>
      <c r="AK533" s="95">
        <f t="shared" si="136"/>
        <v>0</v>
      </c>
      <c r="AL533" s="96">
        <f t="shared" si="131"/>
        <v>0</v>
      </c>
      <c r="AM533" s="96">
        <f t="shared" si="132"/>
        <v>0</v>
      </c>
    </row>
    <row r="534" spans="2:39" s="97" customFormat="1" ht="39.6" x14ac:dyDescent="0.3">
      <c r="B534" s="79">
        <f t="shared" si="133"/>
        <v>531</v>
      </c>
      <c r="C534" s="79"/>
      <c r="D534" s="80" t="s">
        <v>94</v>
      </c>
      <c r="E534" s="80"/>
      <c r="F534" s="81"/>
      <c r="G534" s="82" t="str">
        <f t="shared" si="134"/>
        <v xml:space="preserve">Группа от QF </v>
      </c>
      <c r="H534" s="83"/>
      <c r="I534" s="83"/>
      <c r="J534" s="83"/>
      <c r="K534" s="127"/>
      <c r="L534" s="84"/>
      <c r="M534" s="85"/>
      <c r="N534" s="85"/>
      <c r="O534" s="86"/>
      <c r="P534" s="80"/>
      <c r="Q534" s="87"/>
      <c r="R534" s="88" t="str">
        <f t="shared" si="128"/>
        <v xml:space="preserve"> </v>
      </c>
      <c r="S534" s="89"/>
      <c r="T534" s="90" t="str">
        <f t="shared" si="129"/>
        <v xml:space="preserve"> </v>
      </c>
      <c r="U534" s="90"/>
      <c r="V534" s="90"/>
      <c r="W534" s="90"/>
      <c r="X534" s="90"/>
      <c r="Y534" s="87" t="s">
        <v>74</v>
      </c>
      <c r="Z534" s="76"/>
      <c r="AA534" s="91">
        <f t="shared" si="124"/>
        <v>0</v>
      </c>
      <c r="AB534" s="88" t="str">
        <f t="shared" si="130"/>
        <v xml:space="preserve"> </v>
      </c>
      <c r="AC534" s="91" t="str">
        <f t="shared" si="125"/>
        <v xml:space="preserve"> </v>
      </c>
      <c r="AD534" s="78"/>
      <c r="AE534" s="78"/>
      <c r="AF534" s="78"/>
      <c r="AH534" s="94" t="str">
        <f t="shared" si="126"/>
        <v>≤60</v>
      </c>
      <c r="AI534" s="94">
        <f t="shared" ca="1" si="127"/>
        <v>37</v>
      </c>
      <c r="AJ534" s="95">
        <f t="shared" si="135"/>
        <v>0</v>
      </c>
      <c r="AK534" s="95">
        <f t="shared" si="136"/>
        <v>0</v>
      </c>
      <c r="AL534" s="96">
        <f t="shared" si="131"/>
        <v>0</v>
      </c>
      <c r="AM534" s="96">
        <f t="shared" si="132"/>
        <v>0</v>
      </c>
    </row>
    <row r="535" spans="2:39" s="97" customFormat="1" ht="39.6" x14ac:dyDescent="0.3">
      <c r="B535" s="79">
        <f t="shared" si="133"/>
        <v>532</v>
      </c>
      <c r="C535" s="79"/>
      <c r="D535" s="80" t="s">
        <v>94</v>
      </c>
      <c r="E535" s="80"/>
      <c r="F535" s="81"/>
      <c r="G535" s="82" t="str">
        <f t="shared" si="134"/>
        <v xml:space="preserve">Группа от QF </v>
      </c>
      <c r="H535" s="83"/>
      <c r="I535" s="83"/>
      <c r="J535" s="83"/>
      <c r="K535" s="127"/>
      <c r="L535" s="84"/>
      <c r="M535" s="85"/>
      <c r="N535" s="85"/>
      <c r="O535" s="86"/>
      <c r="P535" s="80"/>
      <c r="Q535" s="87"/>
      <c r="R535" s="88" t="str">
        <f t="shared" si="128"/>
        <v xml:space="preserve"> </v>
      </c>
      <c r="S535" s="89"/>
      <c r="T535" s="90" t="str">
        <f t="shared" si="129"/>
        <v xml:space="preserve"> </v>
      </c>
      <c r="U535" s="90"/>
      <c r="V535" s="90"/>
      <c r="W535" s="90"/>
      <c r="X535" s="90"/>
      <c r="Y535" s="87" t="s">
        <v>74</v>
      </c>
      <c r="Z535" s="76"/>
      <c r="AA535" s="91">
        <f t="shared" si="124"/>
        <v>0</v>
      </c>
      <c r="AB535" s="88" t="str">
        <f t="shared" si="130"/>
        <v xml:space="preserve"> </v>
      </c>
      <c r="AC535" s="91" t="str">
        <f t="shared" si="125"/>
        <v xml:space="preserve"> </v>
      </c>
      <c r="AD535" s="78"/>
      <c r="AE535" s="78"/>
      <c r="AF535" s="78"/>
      <c r="AH535" s="94" t="str">
        <f t="shared" si="126"/>
        <v>≤60</v>
      </c>
      <c r="AI535" s="94">
        <f t="shared" ca="1" si="127"/>
        <v>38</v>
      </c>
      <c r="AJ535" s="95">
        <f t="shared" si="135"/>
        <v>0</v>
      </c>
      <c r="AK535" s="95">
        <f t="shared" si="136"/>
        <v>0</v>
      </c>
      <c r="AL535" s="96">
        <f t="shared" si="131"/>
        <v>0</v>
      </c>
      <c r="AM535" s="96">
        <f t="shared" si="132"/>
        <v>0</v>
      </c>
    </row>
    <row r="536" spans="2:39" s="97" customFormat="1" ht="39.6" x14ac:dyDescent="0.3">
      <c r="B536" s="79">
        <f t="shared" si="133"/>
        <v>533</v>
      </c>
      <c r="C536" s="79"/>
      <c r="D536" s="80" t="s">
        <v>94</v>
      </c>
      <c r="E536" s="80"/>
      <c r="F536" s="81"/>
      <c r="G536" s="82" t="str">
        <f t="shared" si="134"/>
        <v xml:space="preserve">Группа от QF </v>
      </c>
      <c r="H536" s="83"/>
      <c r="I536" s="83"/>
      <c r="J536" s="83"/>
      <c r="K536" s="127"/>
      <c r="L536" s="84"/>
      <c r="M536" s="85"/>
      <c r="N536" s="85"/>
      <c r="O536" s="86"/>
      <c r="P536" s="80"/>
      <c r="Q536" s="87"/>
      <c r="R536" s="88" t="str">
        <f t="shared" si="128"/>
        <v xml:space="preserve"> </v>
      </c>
      <c r="S536" s="89"/>
      <c r="T536" s="90" t="str">
        <f t="shared" si="129"/>
        <v xml:space="preserve"> </v>
      </c>
      <c r="U536" s="90"/>
      <c r="V536" s="90"/>
      <c r="W536" s="90"/>
      <c r="X536" s="90"/>
      <c r="Y536" s="87" t="s">
        <v>74</v>
      </c>
      <c r="Z536" s="76"/>
      <c r="AA536" s="91">
        <f t="shared" si="124"/>
        <v>0</v>
      </c>
      <c r="AB536" s="88" t="str">
        <f t="shared" si="130"/>
        <v xml:space="preserve"> </v>
      </c>
      <c r="AC536" s="91" t="str">
        <f t="shared" si="125"/>
        <v xml:space="preserve"> </v>
      </c>
      <c r="AD536" s="78"/>
      <c r="AE536" s="78"/>
      <c r="AF536" s="78"/>
      <c r="AH536" s="94" t="str">
        <f t="shared" si="126"/>
        <v>≤60</v>
      </c>
      <c r="AI536" s="94">
        <f t="shared" ca="1" si="127"/>
        <v>21</v>
      </c>
      <c r="AJ536" s="95">
        <f t="shared" si="135"/>
        <v>0</v>
      </c>
      <c r="AK536" s="95">
        <f t="shared" si="136"/>
        <v>0</v>
      </c>
      <c r="AL536" s="96">
        <f t="shared" si="131"/>
        <v>0</v>
      </c>
      <c r="AM536" s="96">
        <f t="shared" si="132"/>
        <v>0</v>
      </c>
    </row>
    <row r="537" spans="2:39" s="97" customFormat="1" ht="39.6" x14ac:dyDescent="0.3">
      <c r="B537" s="79">
        <f t="shared" si="133"/>
        <v>534</v>
      </c>
      <c r="C537" s="79"/>
      <c r="D537" s="80" t="s">
        <v>94</v>
      </c>
      <c r="E537" s="80"/>
      <c r="F537" s="81"/>
      <c r="G537" s="82" t="str">
        <f t="shared" si="134"/>
        <v xml:space="preserve">Группа от QF </v>
      </c>
      <c r="H537" s="83"/>
      <c r="I537" s="83"/>
      <c r="J537" s="83"/>
      <c r="K537" s="127"/>
      <c r="L537" s="84"/>
      <c r="M537" s="85"/>
      <c r="N537" s="85"/>
      <c r="O537" s="86"/>
      <c r="P537" s="80"/>
      <c r="Q537" s="87"/>
      <c r="R537" s="88" t="str">
        <f t="shared" si="128"/>
        <v xml:space="preserve"> </v>
      </c>
      <c r="S537" s="89"/>
      <c r="T537" s="90" t="str">
        <f t="shared" si="129"/>
        <v xml:space="preserve"> </v>
      </c>
      <c r="U537" s="90"/>
      <c r="V537" s="90"/>
      <c r="W537" s="90"/>
      <c r="X537" s="90"/>
      <c r="Y537" s="87" t="s">
        <v>74</v>
      </c>
      <c r="Z537" s="76"/>
      <c r="AA537" s="91">
        <f t="shared" si="124"/>
        <v>0</v>
      </c>
      <c r="AB537" s="88" t="str">
        <f t="shared" si="130"/>
        <v xml:space="preserve"> </v>
      </c>
      <c r="AC537" s="91" t="str">
        <f t="shared" si="125"/>
        <v xml:space="preserve"> </v>
      </c>
      <c r="AD537" s="78"/>
      <c r="AE537" s="78"/>
      <c r="AF537" s="78"/>
      <c r="AH537" s="94" t="str">
        <f t="shared" si="126"/>
        <v>≤60</v>
      </c>
      <c r="AI537" s="94">
        <f t="shared" ca="1" si="127"/>
        <v>34</v>
      </c>
      <c r="AJ537" s="95">
        <f t="shared" si="135"/>
        <v>0</v>
      </c>
      <c r="AK537" s="95">
        <f t="shared" si="136"/>
        <v>0</v>
      </c>
      <c r="AL537" s="96">
        <f t="shared" si="131"/>
        <v>0</v>
      </c>
      <c r="AM537" s="96">
        <f t="shared" si="132"/>
        <v>0</v>
      </c>
    </row>
    <row r="538" spans="2:39" s="97" customFormat="1" ht="39.6" x14ac:dyDescent="0.3">
      <c r="B538" s="79">
        <f t="shared" si="133"/>
        <v>535</v>
      </c>
      <c r="C538" s="79"/>
      <c r="D538" s="80" t="s">
        <v>94</v>
      </c>
      <c r="E538" s="80"/>
      <c r="F538" s="81"/>
      <c r="G538" s="82" t="str">
        <f t="shared" si="134"/>
        <v xml:space="preserve">Группа от QF </v>
      </c>
      <c r="H538" s="83"/>
      <c r="I538" s="83"/>
      <c r="J538" s="83"/>
      <c r="K538" s="127"/>
      <c r="L538" s="84"/>
      <c r="M538" s="85"/>
      <c r="N538" s="85"/>
      <c r="O538" s="86"/>
      <c r="P538" s="80"/>
      <c r="Q538" s="87"/>
      <c r="R538" s="88" t="str">
        <f t="shared" si="128"/>
        <v xml:space="preserve"> </v>
      </c>
      <c r="S538" s="89"/>
      <c r="T538" s="90" t="str">
        <f t="shared" si="129"/>
        <v xml:space="preserve"> </v>
      </c>
      <c r="U538" s="90"/>
      <c r="V538" s="90"/>
      <c r="W538" s="90"/>
      <c r="X538" s="90"/>
      <c r="Y538" s="87" t="s">
        <v>74</v>
      </c>
      <c r="Z538" s="76"/>
      <c r="AA538" s="91">
        <f t="shared" si="124"/>
        <v>0</v>
      </c>
      <c r="AB538" s="88" t="str">
        <f t="shared" si="130"/>
        <v xml:space="preserve"> </v>
      </c>
      <c r="AC538" s="91" t="str">
        <f t="shared" si="125"/>
        <v xml:space="preserve"> </v>
      </c>
      <c r="AD538" s="78"/>
      <c r="AE538" s="78"/>
      <c r="AF538" s="78"/>
      <c r="AH538" s="94" t="str">
        <f t="shared" si="126"/>
        <v>≤60</v>
      </c>
      <c r="AI538" s="94">
        <f t="shared" ca="1" si="127"/>
        <v>40</v>
      </c>
      <c r="AJ538" s="95">
        <f t="shared" si="135"/>
        <v>0</v>
      </c>
      <c r="AK538" s="95">
        <f t="shared" si="136"/>
        <v>0</v>
      </c>
      <c r="AL538" s="96">
        <f t="shared" si="131"/>
        <v>0</v>
      </c>
      <c r="AM538" s="96">
        <f t="shared" si="132"/>
        <v>0</v>
      </c>
    </row>
    <row r="539" spans="2:39" s="97" customFormat="1" ht="39.6" x14ac:dyDescent="0.3">
      <c r="B539" s="79">
        <f t="shared" si="133"/>
        <v>536</v>
      </c>
      <c r="C539" s="79"/>
      <c r="D539" s="80" t="s">
        <v>94</v>
      </c>
      <c r="E539" s="80"/>
      <c r="F539" s="81"/>
      <c r="G539" s="82" t="str">
        <f t="shared" si="134"/>
        <v xml:space="preserve">Группа от QF </v>
      </c>
      <c r="H539" s="83"/>
      <c r="I539" s="83"/>
      <c r="J539" s="83"/>
      <c r="K539" s="127"/>
      <c r="L539" s="84"/>
      <c r="M539" s="85"/>
      <c r="N539" s="85"/>
      <c r="O539" s="86"/>
      <c r="P539" s="80"/>
      <c r="Q539" s="87"/>
      <c r="R539" s="88" t="str">
        <f t="shared" si="128"/>
        <v xml:space="preserve"> </v>
      </c>
      <c r="S539" s="89"/>
      <c r="T539" s="90" t="str">
        <f t="shared" si="129"/>
        <v xml:space="preserve"> </v>
      </c>
      <c r="U539" s="90"/>
      <c r="V539" s="90"/>
      <c r="W539" s="90"/>
      <c r="X539" s="90"/>
      <c r="Y539" s="87" t="s">
        <v>74</v>
      </c>
      <c r="Z539" s="76"/>
      <c r="AA539" s="91">
        <f t="shared" si="124"/>
        <v>0</v>
      </c>
      <c r="AB539" s="88" t="str">
        <f t="shared" si="130"/>
        <v xml:space="preserve"> </v>
      </c>
      <c r="AC539" s="91" t="str">
        <f t="shared" si="125"/>
        <v xml:space="preserve"> </v>
      </c>
      <c r="AD539" s="78"/>
      <c r="AE539" s="78"/>
      <c r="AF539" s="78"/>
      <c r="AH539" s="94" t="str">
        <f t="shared" si="126"/>
        <v>≤60</v>
      </c>
      <c r="AI539" s="94">
        <f t="shared" ca="1" si="127"/>
        <v>35</v>
      </c>
      <c r="AJ539" s="95">
        <f t="shared" si="135"/>
        <v>0</v>
      </c>
      <c r="AK539" s="95">
        <f t="shared" si="136"/>
        <v>0</v>
      </c>
      <c r="AL539" s="96">
        <f t="shared" si="131"/>
        <v>0</v>
      </c>
      <c r="AM539" s="96">
        <f t="shared" si="132"/>
        <v>0</v>
      </c>
    </row>
    <row r="540" spans="2:39" s="97" customFormat="1" ht="39.6" x14ac:dyDescent="0.3">
      <c r="B540" s="79">
        <f t="shared" si="133"/>
        <v>537</v>
      </c>
      <c r="C540" s="79"/>
      <c r="D540" s="80" t="s">
        <v>94</v>
      </c>
      <c r="E540" s="80"/>
      <c r="F540" s="81"/>
      <c r="G540" s="82" t="str">
        <f t="shared" si="134"/>
        <v xml:space="preserve">Группа от QF </v>
      </c>
      <c r="H540" s="83"/>
      <c r="I540" s="83"/>
      <c r="J540" s="83"/>
      <c r="K540" s="127"/>
      <c r="L540" s="84"/>
      <c r="M540" s="85"/>
      <c r="N540" s="85"/>
      <c r="O540" s="86"/>
      <c r="P540" s="80"/>
      <c r="Q540" s="87"/>
      <c r="R540" s="88" t="str">
        <f t="shared" si="128"/>
        <v xml:space="preserve"> </v>
      </c>
      <c r="S540" s="89"/>
      <c r="T540" s="90" t="str">
        <f t="shared" si="129"/>
        <v xml:space="preserve"> </v>
      </c>
      <c r="U540" s="90"/>
      <c r="V540" s="90"/>
      <c r="W540" s="90"/>
      <c r="X540" s="90"/>
      <c r="Y540" s="87" t="s">
        <v>74</v>
      </c>
      <c r="Z540" s="76"/>
      <c r="AA540" s="91">
        <f t="shared" si="124"/>
        <v>0</v>
      </c>
      <c r="AB540" s="88" t="str">
        <f t="shared" si="130"/>
        <v xml:space="preserve"> </v>
      </c>
      <c r="AC540" s="91" t="str">
        <f t="shared" si="125"/>
        <v xml:space="preserve"> </v>
      </c>
      <c r="AD540" s="78"/>
      <c r="AE540" s="78"/>
      <c r="AF540" s="78"/>
      <c r="AH540" s="94" t="str">
        <f t="shared" si="126"/>
        <v>≤60</v>
      </c>
      <c r="AI540" s="94">
        <f t="shared" ca="1" si="127"/>
        <v>21</v>
      </c>
      <c r="AJ540" s="95">
        <f t="shared" si="135"/>
        <v>0</v>
      </c>
      <c r="AK540" s="95">
        <f t="shared" si="136"/>
        <v>0</v>
      </c>
      <c r="AL540" s="96">
        <f t="shared" si="131"/>
        <v>0</v>
      </c>
      <c r="AM540" s="96">
        <f t="shared" si="132"/>
        <v>0</v>
      </c>
    </row>
    <row r="541" spans="2:39" s="97" customFormat="1" ht="39.6" x14ac:dyDescent="0.3">
      <c r="B541" s="79">
        <f t="shared" si="133"/>
        <v>538</v>
      </c>
      <c r="C541" s="79"/>
      <c r="D541" s="80" t="s">
        <v>94</v>
      </c>
      <c r="E541" s="80"/>
      <c r="F541" s="81"/>
      <c r="G541" s="82" t="str">
        <f t="shared" si="134"/>
        <v xml:space="preserve">Группа от QF </v>
      </c>
      <c r="H541" s="83"/>
      <c r="I541" s="83"/>
      <c r="J541" s="83"/>
      <c r="K541" s="127"/>
      <c r="L541" s="84"/>
      <c r="M541" s="85"/>
      <c r="N541" s="85"/>
      <c r="O541" s="86"/>
      <c r="P541" s="80"/>
      <c r="Q541" s="87"/>
      <c r="R541" s="88" t="str">
        <f t="shared" si="128"/>
        <v xml:space="preserve"> </v>
      </c>
      <c r="S541" s="89"/>
      <c r="T541" s="90" t="str">
        <f t="shared" si="129"/>
        <v xml:space="preserve"> </v>
      </c>
      <c r="U541" s="90"/>
      <c r="V541" s="90"/>
      <c r="W541" s="90"/>
      <c r="X541" s="90"/>
      <c r="Y541" s="87" t="s">
        <v>74</v>
      </c>
      <c r="Z541" s="76"/>
      <c r="AA541" s="91">
        <f t="shared" si="124"/>
        <v>0</v>
      </c>
      <c r="AB541" s="88" t="str">
        <f t="shared" si="130"/>
        <v xml:space="preserve"> </v>
      </c>
      <c r="AC541" s="91" t="str">
        <f t="shared" si="125"/>
        <v xml:space="preserve"> </v>
      </c>
      <c r="AD541" s="78"/>
      <c r="AE541" s="78"/>
      <c r="AF541" s="78"/>
      <c r="AH541" s="94" t="str">
        <f t="shared" si="126"/>
        <v>≤60</v>
      </c>
      <c r="AI541" s="94">
        <f t="shared" ca="1" si="127"/>
        <v>29</v>
      </c>
      <c r="AJ541" s="95">
        <f t="shared" si="135"/>
        <v>0</v>
      </c>
      <c r="AK541" s="95">
        <f t="shared" si="136"/>
        <v>0</v>
      </c>
      <c r="AL541" s="96">
        <f t="shared" si="131"/>
        <v>0</v>
      </c>
      <c r="AM541" s="96">
        <f t="shared" si="132"/>
        <v>0</v>
      </c>
    </row>
    <row r="542" spans="2:39" s="97" customFormat="1" ht="39.6" x14ac:dyDescent="0.3">
      <c r="B542" s="79">
        <f t="shared" si="133"/>
        <v>539</v>
      </c>
      <c r="C542" s="79"/>
      <c r="D542" s="80" t="s">
        <v>94</v>
      </c>
      <c r="E542" s="80"/>
      <c r="F542" s="81"/>
      <c r="G542" s="82" t="str">
        <f t="shared" si="134"/>
        <v xml:space="preserve">Группа от QF </v>
      </c>
      <c r="H542" s="83"/>
      <c r="I542" s="83"/>
      <c r="J542" s="83"/>
      <c r="K542" s="127"/>
      <c r="L542" s="84"/>
      <c r="M542" s="85"/>
      <c r="N542" s="85"/>
      <c r="O542" s="86"/>
      <c r="P542" s="80"/>
      <c r="Q542" s="87"/>
      <c r="R542" s="88" t="str">
        <f t="shared" si="128"/>
        <v xml:space="preserve"> </v>
      </c>
      <c r="S542" s="89"/>
      <c r="T542" s="90" t="str">
        <f t="shared" si="129"/>
        <v xml:space="preserve"> </v>
      </c>
      <c r="U542" s="90"/>
      <c r="V542" s="90"/>
      <c r="W542" s="90"/>
      <c r="X542" s="90"/>
      <c r="Y542" s="87" t="s">
        <v>74</v>
      </c>
      <c r="Z542" s="76"/>
      <c r="AA542" s="91">
        <f t="shared" si="124"/>
        <v>0</v>
      </c>
      <c r="AB542" s="88" t="str">
        <f t="shared" si="130"/>
        <v xml:space="preserve"> </v>
      </c>
      <c r="AC542" s="91" t="str">
        <f t="shared" si="125"/>
        <v xml:space="preserve"> </v>
      </c>
      <c r="AD542" s="78"/>
      <c r="AE542" s="78"/>
      <c r="AF542" s="78"/>
      <c r="AH542" s="94" t="str">
        <f t="shared" si="126"/>
        <v>≤60</v>
      </c>
      <c r="AI542" s="94">
        <f t="shared" ca="1" si="127"/>
        <v>38</v>
      </c>
      <c r="AJ542" s="95">
        <f t="shared" si="135"/>
        <v>0</v>
      </c>
      <c r="AK542" s="95">
        <f t="shared" si="136"/>
        <v>0</v>
      </c>
      <c r="AL542" s="96">
        <f t="shared" si="131"/>
        <v>0</v>
      </c>
      <c r="AM542" s="96">
        <f t="shared" si="132"/>
        <v>0</v>
      </c>
    </row>
    <row r="543" spans="2:39" s="97" customFormat="1" ht="39.6" x14ac:dyDescent="0.3">
      <c r="B543" s="79">
        <f t="shared" si="133"/>
        <v>540</v>
      </c>
      <c r="C543" s="79"/>
      <c r="D543" s="80" t="s">
        <v>94</v>
      </c>
      <c r="E543" s="80"/>
      <c r="F543" s="81"/>
      <c r="G543" s="82" t="str">
        <f t="shared" si="134"/>
        <v xml:space="preserve">Группа от QF </v>
      </c>
      <c r="H543" s="83"/>
      <c r="I543" s="83"/>
      <c r="J543" s="83"/>
      <c r="K543" s="127"/>
      <c r="L543" s="84"/>
      <c r="M543" s="85"/>
      <c r="N543" s="85"/>
      <c r="O543" s="86"/>
      <c r="P543" s="80"/>
      <c r="Q543" s="87"/>
      <c r="R543" s="88" t="str">
        <f t="shared" si="128"/>
        <v xml:space="preserve"> </v>
      </c>
      <c r="S543" s="89"/>
      <c r="T543" s="90" t="str">
        <f t="shared" si="129"/>
        <v xml:space="preserve"> </v>
      </c>
      <c r="U543" s="90"/>
      <c r="V543" s="90"/>
      <c r="W543" s="90"/>
      <c r="X543" s="90"/>
      <c r="Y543" s="87" t="s">
        <v>74</v>
      </c>
      <c r="Z543" s="76"/>
      <c r="AA543" s="91">
        <f t="shared" si="124"/>
        <v>0</v>
      </c>
      <c r="AB543" s="88" t="str">
        <f t="shared" si="130"/>
        <v xml:space="preserve"> </v>
      </c>
      <c r="AC543" s="91" t="str">
        <f t="shared" si="125"/>
        <v xml:space="preserve"> </v>
      </c>
      <c r="AD543" s="78"/>
      <c r="AE543" s="78"/>
      <c r="AF543" s="78"/>
      <c r="AH543" s="94" t="str">
        <f t="shared" si="126"/>
        <v>≤60</v>
      </c>
      <c r="AI543" s="94">
        <f t="shared" ca="1" si="127"/>
        <v>43</v>
      </c>
      <c r="AJ543" s="95">
        <f t="shared" si="135"/>
        <v>0</v>
      </c>
      <c r="AK543" s="95">
        <f t="shared" si="136"/>
        <v>0</v>
      </c>
      <c r="AL543" s="96">
        <f t="shared" si="131"/>
        <v>0</v>
      </c>
      <c r="AM543" s="96">
        <f t="shared" si="132"/>
        <v>0</v>
      </c>
    </row>
    <row r="544" spans="2:39" s="97" customFormat="1" ht="39.6" x14ac:dyDescent="0.3">
      <c r="B544" s="79">
        <f t="shared" si="133"/>
        <v>541</v>
      </c>
      <c r="C544" s="79"/>
      <c r="D544" s="80" t="s">
        <v>94</v>
      </c>
      <c r="E544" s="80"/>
      <c r="F544" s="81"/>
      <c r="G544" s="82" t="str">
        <f t="shared" si="134"/>
        <v xml:space="preserve">Группа от QF </v>
      </c>
      <c r="H544" s="83"/>
      <c r="I544" s="83"/>
      <c r="J544" s="83"/>
      <c r="K544" s="127"/>
      <c r="L544" s="84"/>
      <c r="M544" s="85"/>
      <c r="N544" s="85"/>
      <c r="O544" s="86"/>
      <c r="P544" s="80"/>
      <c r="Q544" s="87"/>
      <c r="R544" s="88" t="str">
        <f t="shared" si="128"/>
        <v xml:space="preserve"> </v>
      </c>
      <c r="S544" s="89"/>
      <c r="T544" s="90" t="str">
        <f t="shared" si="129"/>
        <v xml:space="preserve"> </v>
      </c>
      <c r="U544" s="90"/>
      <c r="V544" s="90"/>
      <c r="W544" s="90"/>
      <c r="X544" s="90"/>
      <c r="Y544" s="87" t="s">
        <v>74</v>
      </c>
      <c r="Z544" s="76"/>
      <c r="AA544" s="91">
        <f t="shared" si="124"/>
        <v>0</v>
      </c>
      <c r="AB544" s="88" t="str">
        <f t="shared" si="130"/>
        <v xml:space="preserve"> </v>
      </c>
      <c r="AC544" s="91" t="str">
        <f t="shared" si="125"/>
        <v xml:space="preserve"> </v>
      </c>
      <c r="AD544" s="78"/>
      <c r="AE544" s="78"/>
      <c r="AF544" s="78"/>
      <c r="AH544" s="94" t="str">
        <f t="shared" si="126"/>
        <v>≤60</v>
      </c>
      <c r="AI544" s="94">
        <f t="shared" ca="1" si="127"/>
        <v>32</v>
      </c>
      <c r="AJ544" s="95">
        <f t="shared" si="135"/>
        <v>0</v>
      </c>
      <c r="AK544" s="95">
        <f t="shared" si="136"/>
        <v>0</v>
      </c>
      <c r="AL544" s="96">
        <f t="shared" si="131"/>
        <v>0</v>
      </c>
      <c r="AM544" s="96">
        <f t="shared" si="132"/>
        <v>0</v>
      </c>
    </row>
    <row r="545" spans="2:39" s="97" customFormat="1" ht="39.6" x14ac:dyDescent="0.3">
      <c r="B545" s="79">
        <f t="shared" si="133"/>
        <v>542</v>
      </c>
      <c r="C545" s="79"/>
      <c r="D545" s="80" t="s">
        <v>94</v>
      </c>
      <c r="E545" s="80"/>
      <c r="F545" s="81"/>
      <c r="G545" s="82" t="str">
        <f t="shared" si="134"/>
        <v xml:space="preserve">Группа от QF </v>
      </c>
      <c r="H545" s="83"/>
      <c r="I545" s="83"/>
      <c r="J545" s="83"/>
      <c r="K545" s="127"/>
      <c r="L545" s="84"/>
      <c r="M545" s="85"/>
      <c r="N545" s="85"/>
      <c r="O545" s="86"/>
      <c r="P545" s="80"/>
      <c r="Q545" s="87"/>
      <c r="R545" s="88" t="str">
        <f t="shared" si="128"/>
        <v xml:space="preserve"> </v>
      </c>
      <c r="S545" s="89"/>
      <c r="T545" s="90" t="str">
        <f t="shared" si="129"/>
        <v xml:space="preserve"> </v>
      </c>
      <c r="U545" s="90"/>
      <c r="V545" s="90"/>
      <c r="W545" s="90"/>
      <c r="X545" s="90"/>
      <c r="Y545" s="87" t="s">
        <v>74</v>
      </c>
      <c r="Z545" s="76"/>
      <c r="AA545" s="91">
        <f t="shared" si="124"/>
        <v>0</v>
      </c>
      <c r="AB545" s="88" t="str">
        <f t="shared" si="130"/>
        <v xml:space="preserve"> </v>
      </c>
      <c r="AC545" s="91" t="str">
        <f t="shared" si="125"/>
        <v xml:space="preserve"> </v>
      </c>
      <c r="AD545" s="78"/>
      <c r="AE545" s="78"/>
      <c r="AF545" s="78"/>
      <c r="AH545" s="94" t="str">
        <f t="shared" si="126"/>
        <v>≤60</v>
      </c>
      <c r="AI545" s="94">
        <f t="shared" ca="1" si="127"/>
        <v>41</v>
      </c>
      <c r="AJ545" s="95">
        <f t="shared" si="135"/>
        <v>0</v>
      </c>
      <c r="AK545" s="95">
        <f t="shared" si="136"/>
        <v>0</v>
      </c>
      <c r="AL545" s="96">
        <f t="shared" si="131"/>
        <v>0</v>
      </c>
      <c r="AM545" s="96">
        <f t="shared" si="132"/>
        <v>0</v>
      </c>
    </row>
    <row r="546" spans="2:39" s="97" customFormat="1" ht="39.6" x14ac:dyDescent="0.3">
      <c r="B546" s="79">
        <f t="shared" si="133"/>
        <v>543</v>
      </c>
      <c r="C546" s="79"/>
      <c r="D546" s="80" t="s">
        <v>94</v>
      </c>
      <c r="E546" s="80"/>
      <c r="F546" s="81"/>
      <c r="G546" s="82" t="str">
        <f t="shared" si="134"/>
        <v xml:space="preserve">Группа от QF </v>
      </c>
      <c r="H546" s="83"/>
      <c r="I546" s="83"/>
      <c r="J546" s="83"/>
      <c r="K546" s="127"/>
      <c r="L546" s="84"/>
      <c r="M546" s="85"/>
      <c r="N546" s="85"/>
      <c r="O546" s="86"/>
      <c r="P546" s="80"/>
      <c r="Q546" s="87"/>
      <c r="R546" s="88" t="str">
        <f t="shared" si="128"/>
        <v xml:space="preserve"> </v>
      </c>
      <c r="S546" s="89"/>
      <c r="T546" s="90" t="str">
        <f t="shared" si="129"/>
        <v xml:space="preserve"> </v>
      </c>
      <c r="U546" s="90"/>
      <c r="V546" s="90"/>
      <c r="W546" s="90"/>
      <c r="X546" s="90"/>
      <c r="Y546" s="87" t="s">
        <v>74</v>
      </c>
      <c r="Z546" s="76"/>
      <c r="AA546" s="91">
        <f t="shared" si="124"/>
        <v>0</v>
      </c>
      <c r="AB546" s="88" t="str">
        <f t="shared" si="130"/>
        <v xml:space="preserve"> </v>
      </c>
      <c r="AC546" s="91" t="str">
        <f t="shared" si="125"/>
        <v xml:space="preserve"> </v>
      </c>
      <c r="AD546" s="78"/>
      <c r="AE546" s="78"/>
      <c r="AF546" s="78"/>
      <c r="AH546" s="94" t="str">
        <f t="shared" si="126"/>
        <v>≤60</v>
      </c>
      <c r="AI546" s="94">
        <f t="shared" ca="1" si="127"/>
        <v>20</v>
      </c>
      <c r="AJ546" s="95">
        <f t="shared" si="135"/>
        <v>0</v>
      </c>
      <c r="AK546" s="95">
        <f t="shared" si="136"/>
        <v>0</v>
      </c>
      <c r="AL546" s="96">
        <f t="shared" si="131"/>
        <v>0</v>
      </c>
      <c r="AM546" s="96">
        <f t="shared" si="132"/>
        <v>0</v>
      </c>
    </row>
    <row r="547" spans="2:39" s="97" customFormat="1" ht="39.6" x14ac:dyDescent="0.3">
      <c r="B547" s="79">
        <f t="shared" si="133"/>
        <v>544</v>
      </c>
      <c r="C547" s="79"/>
      <c r="D547" s="80" t="s">
        <v>94</v>
      </c>
      <c r="E547" s="80"/>
      <c r="F547" s="81"/>
      <c r="G547" s="82" t="str">
        <f t="shared" si="134"/>
        <v xml:space="preserve">Группа от QF </v>
      </c>
      <c r="H547" s="83"/>
      <c r="I547" s="83"/>
      <c r="J547" s="83"/>
      <c r="K547" s="127"/>
      <c r="L547" s="84"/>
      <c r="M547" s="85"/>
      <c r="N547" s="85"/>
      <c r="O547" s="86"/>
      <c r="P547" s="80"/>
      <c r="Q547" s="87"/>
      <c r="R547" s="88" t="str">
        <f t="shared" si="128"/>
        <v xml:space="preserve"> </v>
      </c>
      <c r="S547" s="89"/>
      <c r="T547" s="90" t="str">
        <f t="shared" si="129"/>
        <v xml:space="preserve"> </v>
      </c>
      <c r="U547" s="90"/>
      <c r="V547" s="90"/>
      <c r="W547" s="90"/>
      <c r="X547" s="90"/>
      <c r="Y547" s="87" t="s">
        <v>74</v>
      </c>
      <c r="Z547" s="76"/>
      <c r="AA547" s="91">
        <f t="shared" si="124"/>
        <v>0</v>
      </c>
      <c r="AB547" s="88" t="str">
        <f t="shared" si="130"/>
        <v xml:space="preserve"> </v>
      </c>
      <c r="AC547" s="91" t="str">
        <f t="shared" si="125"/>
        <v xml:space="preserve"> </v>
      </c>
      <c r="AD547" s="78"/>
      <c r="AE547" s="78"/>
      <c r="AF547" s="78"/>
      <c r="AH547" s="94" t="str">
        <f t="shared" si="126"/>
        <v>≤60</v>
      </c>
      <c r="AI547" s="94">
        <f t="shared" ca="1" si="127"/>
        <v>21</v>
      </c>
      <c r="AJ547" s="95">
        <f t="shared" si="135"/>
        <v>0</v>
      </c>
      <c r="AK547" s="95">
        <f t="shared" si="136"/>
        <v>0</v>
      </c>
      <c r="AL547" s="96">
        <f t="shared" si="131"/>
        <v>0</v>
      </c>
      <c r="AM547" s="96">
        <f t="shared" si="132"/>
        <v>0</v>
      </c>
    </row>
    <row r="548" spans="2:39" s="97" customFormat="1" ht="39.6" x14ac:dyDescent="0.3">
      <c r="B548" s="79">
        <f t="shared" si="133"/>
        <v>545</v>
      </c>
      <c r="C548" s="79"/>
      <c r="D548" s="80" t="s">
        <v>94</v>
      </c>
      <c r="E548" s="80"/>
      <c r="F548" s="81"/>
      <c r="G548" s="82" t="str">
        <f t="shared" si="134"/>
        <v xml:space="preserve">Группа от QF </v>
      </c>
      <c r="H548" s="83"/>
      <c r="I548" s="83"/>
      <c r="J548" s="83"/>
      <c r="K548" s="127"/>
      <c r="L548" s="84"/>
      <c r="M548" s="85"/>
      <c r="N548" s="85"/>
      <c r="O548" s="86"/>
      <c r="P548" s="80"/>
      <c r="Q548" s="87"/>
      <c r="R548" s="88" t="str">
        <f t="shared" si="128"/>
        <v xml:space="preserve"> </v>
      </c>
      <c r="S548" s="89"/>
      <c r="T548" s="90" t="str">
        <f t="shared" si="129"/>
        <v xml:space="preserve"> </v>
      </c>
      <c r="U548" s="90"/>
      <c r="V548" s="90"/>
      <c r="W548" s="90"/>
      <c r="X548" s="90"/>
      <c r="Y548" s="87" t="s">
        <v>74</v>
      </c>
      <c r="Z548" s="76"/>
      <c r="AA548" s="91">
        <f t="shared" si="124"/>
        <v>0</v>
      </c>
      <c r="AB548" s="88" t="str">
        <f t="shared" si="130"/>
        <v xml:space="preserve"> </v>
      </c>
      <c r="AC548" s="91" t="str">
        <f t="shared" si="125"/>
        <v xml:space="preserve"> </v>
      </c>
      <c r="AD548" s="78"/>
      <c r="AE548" s="78"/>
      <c r="AF548" s="78"/>
      <c r="AH548" s="94" t="str">
        <f t="shared" si="126"/>
        <v>≤60</v>
      </c>
      <c r="AI548" s="94">
        <f t="shared" ca="1" si="127"/>
        <v>34</v>
      </c>
      <c r="AJ548" s="95">
        <f t="shared" si="135"/>
        <v>0</v>
      </c>
      <c r="AK548" s="95">
        <f t="shared" si="136"/>
        <v>0</v>
      </c>
      <c r="AL548" s="96">
        <f t="shared" si="131"/>
        <v>0</v>
      </c>
      <c r="AM548" s="96">
        <f t="shared" si="132"/>
        <v>0</v>
      </c>
    </row>
    <row r="549" spans="2:39" s="97" customFormat="1" ht="39.6" x14ac:dyDescent="0.3">
      <c r="B549" s="79">
        <f t="shared" si="133"/>
        <v>546</v>
      </c>
      <c r="C549" s="79"/>
      <c r="D549" s="80" t="s">
        <v>94</v>
      </c>
      <c r="E549" s="80"/>
      <c r="F549" s="81"/>
      <c r="G549" s="82" t="str">
        <f t="shared" si="134"/>
        <v xml:space="preserve">Группа от QF </v>
      </c>
      <c r="H549" s="83"/>
      <c r="I549" s="83"/>
      <c r="J549" s="83"/>
      <c r="K549" s="127"/>
      <c r="L549" s="84"/>
      <c r="M549" s="85"/>
      <c r="N549" s="85"/>
      <c r="O549" s="86"/>
      <c r="P549" s="80"/>
      <c r="Q549" s="87"/>
      <c r="R549" s="88" t="str">
        <f t="shared" si="128"/>
        <v xml:space="preserve"> </v>
      </c>
      <c r="S549" s="89"/>
      <c r="T549" s="90" t="str">
        <f t="shared" si="129"/>
        <v xml:space="preserve"> </v>
      </c>
      <c r="U549" s="90"/>
      <c r="V549" s="90"/>
      <c r="W549" s="90"/>
      <c r="X549" s="90"/>
      <c r="Y549" s="87" t="s">
        <v>74</v>
      </c>
      <c r="Z549" s="76"/>
      <c r="AA549" s="91">
        <f t="shared" si="124"/>
        <v>0</v>
      </c>
      <c r="AB549" s="88" t="str">
        <f t="shared" si="130"/>
        <v xml:space="preserve"> </v>
      </c>
      <c r="AC549" s="91" t="str">
        <f t="shared" si="125"/>
        <v xml:space="preserve"> </v>
      </c>
      <c r="AD549" s="78"/>
      <c r="AE549" s="78"/>
      <c r="AF549" s="78"/>
      <c r="AH549" s="94" t="str">
        <f t="shared" si="126"/>
        <v>≤60</v>
      </c>
      <c r="AI549" s="94">
        <f t="shared" ca="1" si="127"/>
        <v>35</v>
      </c>
      <c r="AJ549" s="95">
        <f t="shared" si="135"/>
        <v>0</v>
      </c>
      <c r="AK549" s="95">
        <f t="shared" si="136"/>
        <v>0</v>
      </c>
      <c r="AL549" s="96">
        <f t="shared" si="131"/>
        <v>0</v>
      </c>
      <c r="AM549" s="96">
        <f t="shared" si="132"/>
        <v>0</v>
      </c>
    </row>
    <row r="550" spans="2:39" s="97" customFormat="1" ht="39.6" x14ac:dyDescent="0.3">
      <c r="B550" s="79">
        <f t="shared" si="133"/>
        <v>547</v>
      </c>
      <c r="C550" s="79"/>
      <c r="D550" s="80" t="s">
        <v>94</v>
      </c>
      <c r="E550" s="80"/>
      <c r="F550" s="81"/>
      <c r="G550" s="82" t="str">
        <f t="shared" si="134"/>
        <v xml:space="preserve">Группа от QF </v>
      </c>
      <c r="H550" s="83"/>
      <c r="I550" s="83"/>
      <c r="J550" s="83"/>
      <c r="K550" s="127"/>
      <c r="L550" s="84"/>
      <c r="M550" s="85"/>
      <c r="N550" s="85"/>
      <c r="O550" s="86"/>
      <c r="P550" s="80"/>
      <c r="Q550" s="87"/>
      <c r="R550" s="88" t="str">
        <f t="shared" si="128"/>
        <v xml:space="preserve"> </v>
      </c>
      <c r="S550" s="89"/>
      <c r="T550" s="90" t="str">
        <f t="shared" si="129"/>
        <v xml:space="preserve"> </v>
      </c>
      <c r="U550" s="90"/>
      <c r="V550" s="90"/>
      <c r="W550" s="90"/>
      <c r="X550" s="90"/>
      <c r="Y550" s="87" t="s">
        <v>74</v>
      </c>
      <c r="Z550" s="76"/>
      <c r="AA550" s="91">
        <f t="shared" si="124"/>
        <v>0</v>
      </c>
      <c r="AB550" s="88" t="str">
        <f t="shared" si="130"/>
        <v xml:space="preserve"> </v>
      </c>
      <c r="AC550" s="91" t="str">
        <f t="shared" si="125"/>
        <v xml:space="preserve"> </v>
      </c>
      <c r="AD550" s="78"/>
      <c r="AE550" s="78"/>
      <c r="AF550" s="78"/>
      <c r="AH550" s="94" t="str">
        <f t="shared" si="126"/>
        <v>≤60</v>
      </c>
      <c r="AI550" s="94">
        <f t="shared" ca="1" si="127"/>
        <v>35</v>
      </c>
      <c r="AJ550" s="95">
        <f t="shared" si="135"/>
        <v>0</v>
      </c>
      <c r="AK550" s="95">
        <f t="shared" si="136"/>
        <v>0</v>
      </c>
      <c r="AL550" s="96">
        <f t="shared" si="131"/>
        <v>0</v>
      </c>
      <c r="AM550" s="96">
        <f t="shared" si="132"/>
        <v>0</v>
      </c>
    </row>
    <row r="551" spans="2:39" s="97" customFormat="1" ht="39.6" x14ac:dyDescent="0.3">
      <c r="B551" s="79">
        <f t="shared" si="133"/>
        <v>548</v>
      </c>
      <c r="C551" s="79"/>
      <c r="D551" s="80" t="s">
        <v>94</v>
      </c>
      <c r="E551" s="80"/>
      <c r="F551" s="81"/>
      <c r="G551" s="82" t="str">
        <f t="shared" si="134"/>
        <v xml:space="preserve">Группа от QF </v>
      </c>
      <c r="H551" s="83"/>
      <c r="I551" s="83"/>
      <c r="J551" s="83"/>
      <c r="K551" s="127"/>
      <c r="L551" s="84"/>
      <c r="M551" s="85"/>
      <c r="N551" s="85"/>
      <c r="O551" s="86"/>
      <c r="P551" s="80"/>
      <c r="Q551" s="87"/>
      <c r="R551" s="88" t="str">
        <f t="shared" si="128"/>
        <v xml:space="preserve"> </v>
      </c>
      <c r="S551" s="89"/>
      <c r="T551" s="90" t="str">
        <f t="shared" si="129"/>
        <v xml:space="preserve"> </v>
      </c>
      <c r="U551" s="90"/>
      <c r="V551" s="90"/>
      <c r="W551" s="90"/>
      <c r="X551" s="90"/>
      <c r="Y551" s="87" t="s">
        <v>74</v>
      </c>
      <c r="Z551" s="76"/>
      <c r="AA551" s="91">
        <f t="shared" si="124"/>
        <v>0</v>
      </c>
      <c r="AB551" s="88" t="str">
        <f t="shared" si="130"/>
        <v xml:space="preserve"> </v>
      </c>
      <c r="AC551" s="91" t="str">
        <f t="shared" si="125"/>
        <v xml:space="preserve"> </v>
      </c>
      <c r="AD551" s="78"/>
      <c r="AE551" s="78"/>
      <c r="AF551" s="78"/>
      <c r="AH551" s="94" t="str">
        <f t="shared" si="126"/>
        <v>≤60</v>
      </c>
      <c r="AI551" s="94">
        <f t="shared" ca="1" si="127"/>
        <v>28</v>
      </c>
      <c r="AJ551" s="95">
        <f t="shared" si="135"/>
        <v>0</v>
      </c>
      <c r="AK551" s="95">
        <f t="shared" si="136"/>
        <v>0</v>
      </c>
      <c r="AL551" s="96">
        <f t="shared" si="131"/>
        <v>0</v>
      </c>
      <c r="AM551" s="96">
        <f t="shared" si="132"/>
        <v>0</v>
      </c>
    </row>
    <row r="552" spans="2:39" s="97" customFormat="1" ht="39.6" x14ac:dyDescent="0.3">
      <c r="B552" s="79">
        <f t="shared" si="133"/>
        <v>549</v>
      </c>
      <c r="C552" s="79"/>
      <c r="D552" s="80" t="s">
        <v>94</v>
      </c>
      <c r="E552" s="80"/>
      <c r="F552" s="81"/>
      <c r="G552" s="82" t="str">
        <f t="shared" si="134"/>
        <v xml:space="preserve">Группа от QF </v>
      </c>
      <c r="H552" s="83"/>
      <c r="I552" s="83"/>
      <c r="J552" s="83"/>
      <c r="K552" s="127"/>
      <c r="L552" s="84"/>
      <c r="M552" s="85"/>
      <c r="N552" s="85"/>
      <c r="O552" s="86"/>
      <c r="P552" s="80"/>
      <c r="Q552" s="87"/>
      <c r="R552" s="88" t="str">
        <f t="shared" si="128"/>
        <v xml:space="preserve"> </v>
      </c>
      <c r="S552" s="89"/>
      <c r="T552" s="90" t="str">
        <f t="shared" si="129"/>
        <v xml:space="preserve"> </v>
      </c>
      <c r="U552" s="90"/>
      <c r="V552" s="90"/>
      <c r="W552" s="90"/>
      <c r="X552" s="90"/>
      <c r="Y552" s="87" t="s">
        <v>74</v>
      </c>
      <c r="Z552" s="76"/>
      <c r="AA552" s="91">
        <f t="shared" si="124"/>
        <v>0</v>
      </c>
      <c r="AB552" s="88" t="str">
        <f t="shared" si="130"/>
        <v xml:space="preserve"> </v>
      </c>
      <c r="AC552" s="91" t="str">
        <f t="shared" si="125"/>
        <v xml:space="preserve"> </v>
      </c>
      <c r="AD552" s="78"/>
      <c r="AE552" s="78"/>
      <c r="AF552" s="78"/>
      <c r="AH552" s="94" t="str">
        <f t="shared" si="126"/>
        <v>≤60</v>
      </c>
      <c r="AI552" s="94">
        <f t="shared" ca="1" si="127"/>
        <v>36</v>
      </c>
      <c r="AJ552" s="95">
        <f t="shared" si="135"/>
        <v>0</v>
      </c>
      <c r="AK552" s="95">
        <f t="shared" si="136"/>
        <v>0</v>
      </c>
      <c r="AL552" s="96">
        <f t="shared" si="131"/>
        <v>0</v>
      </c>
      <c r="AM552" s="96">
        <f t="shared" si="132"/>
        <v>0</v>
      </c>
    </row>
    <row r="553" spans="2:39" s="97" customFormat="1" ht="39.6" x14ac:dyDescent="0.3">
      <c r="B553" s="79">
        <f t="shared" si="133"/>
        <v>550</v>
      </c>
      <c r="C553" s="79"/>
      <c r="D553" s="80" t="s">
        <v>94</v>
      </c>
      <c r="E553" s="80"/>
      <c r="F553" s="81"/>
      <c r="G553" s="82" t="str">
        <f t="shared" si="134"/>
        <v xml:space="preserve">Группа от QF </v>
      </c>
      <c r="H553" s="83"/>
      <c r="I553" s="83"/>
      <c r="J553" s="83"/>
      <c r="K553" s="127"/>
      <c r="L553" s="84"/>
      <c r="M553" s="85"/>
      <c r="N553" s="85"/>
      <c r="O553" s="86"/>
      <c r="P553" s="80"/>
      <c r="Q553" s="87"/>
      <c r="R553" s="88" t="str">
        <f t="shared" si="128"/>
        <v xml:space="preserve"> </v>
      </c>
      <c r="S553" s="89"/>
      <c r="T553" s="90" t="str">
        <f t="shared" si="129"/>
        <v xml:space="preserve"> </v>
      </c>
      <c r="U553" s="90"/>
      <c r="V553" s="90"/>
      <c r="W553" s="90"/>
      <c r="X553" s="90"/>
      <c r="Y553" s="87" t="s">
        <v>74</v>
      </c>
      <c r="Z553" s="76"/>
      <c r="AA553" s="91">
        <f t="shared" si="124"/>
        <v>0</v>
      </c>
      <c r="AB553" s="88" t="str">
        <f t="shared" si="130"/>
        <v xml:space="preserve"> </v>
      </c>
      <c r="AC553" s="91" t="str">
        <f t="shared" si="125"/>
        <v xml:space="preserve"> </v>
      </c>
      <c r="AD553" s="78"/>
      <c r="AE553" s="78"/>
      <c r="AF553" s="78"/>
      <c r="AH553" s="94" t="str">
        <f t="shared" si="126"/>
        <v>≤60</v>
      </c>
      <c r="AI553" s="94">
        <f t="shared" ca="1" si="127"/>
        <v>28</v>
      </c>
      <c r="AJ553" s="95">
        <f t="shared" si="135"/>
        <v>0</v>
      </c>
      <c r="AK553" s="95">
        <f t="shared" si="136"/>
        <v>0</v>
      </c>
      <c r="AL553" s="96">
        <f t="shared" si="131"/>
        <v>0</v>
      </c>
      <c r="AM553" s="96">
        <f t="shared" si="132"/>
        <v>0</v>
      </c>
    </row>
    <row r="554" spans="2:39" s="97" customFormat="1" ht="39.6" x14ac:dyDescent="0.3">
      <c r="B554" s="79">
        <f t="shared" si="133"/>
        <v>551</v>
      </c>
      <c r="C554" s="79"/>
      <c r="D554" s="80" t="s">
        <v>94</v>
      </c>
      <c r="E554" s="80"/>
      <c r="F554" s="81"/>
      <c r="G554" s="82" t="str">
        <f t="shared" si="134"/>
        <v xml:space="preserve">Группа от QF </v>
      </c>
      <c r="H554" s="83"/>
      <c r="I554" s="83"/>
      <c r="J554" s="83"/>
      <c r="K554" s="127"/>
      <c r="L554" s="84"/>
      <c r="M554" s="85"/>
      <c r="N554" s="85"/>
      <c r="O554" s="86"/>
      <c r="P554" s="80"/>
      <c r="Q554" s="87"/>
      <c r="R554" s="88" t="str">
        <f t="shared" si="128"/>
        <v xml:space="preserve"> </v>
      </c>
      <c r="S554" s="89"/>
      <c r="T554" s="90" t="str">
        <f t="shared" si="129"/>
        <v xml:space="preserve"> </v>
      </c>
      <c r="U554" s="90"/>
      <c r="V554" s="90"/>
      <c r="W554" s="90"/>
      <c r="X554" s="90"/>
      <c r="Y554" s="87" t="s">
        <v>74</v>
      </c>
      <c r="Z554" s="76"/>
      <c r="AA554" s="91">
        <f t="shared" si="124"/>
        <v>0</v>
      </c>
      <c r="AB554" s="88" t="str">
        <f t="shared" si="130"/>
        <v xml:space="preserve"> </v>
      </c>
      <c r="AC554" s="91" t="str">
        <f t="shared" si="125"/>
        <v xml:space="preserve"> </v>
      </c>
      <c r="AD554" s="78"/>
      <c r="AE554" s="78"/>
      <c r="AF554" s="78"/>
      <c r="AH554" s="94" t="str">
        <f t="shared" si="126"/>
        <v>≤60</v>
      </c>
      <c r="AI554" s="94">
        <f t="shared" ca="1" si="127"/>
        <v>38</v>
      </c>
      <c r="AJ554" s="95">
        <f t="shared" si="135"/>
        <v>0</v>
      </c>
      <c r="AK554" s="95">
        <f t="shared" si="136"/>
        <v>0</v>
      </c>
      <c r="AL554" s="96">
        <f t="shared" si="131"/>
        <v>0</v>
      </c>
      <c r="AM554" s="96">
        <f t="shared" si="132"/>
        <v>0</v>
      </c>
    </row>
    <row r="555" spans="2:39" s="97" customFormat="1" ht="39.6" x14ac:dyDescent="0.3">
      <c r="B555" s="79">
        <f t="shared" si="133"/>
        <v>552</v>
      </c>
      <c r="C555" s="79"/>
      <c r="D555" s="80" t="s">
        <v>94</v>
      </c>
      <c r="E555" s="80"/>
      <c r="F555" s="81"/>
      <c r="G555" s="82" t="str">
        <f t="shared" si="134"/>
        <v xml:space="preserve">Группа от QF </v>
      </c>
      <c r="H555" s="83"/>
      <c r="I555" s="83"/>
      <c r="J555" s="83"/>
      <c r="K555" s="127"/>
      <c r="L555" s="84"/>
      <c r="M555" s="85"/>
      <c r="N555" s="85"/>
      <c r="O555" s="86"/>
      <c r="P555" s="80"/>
      <c r="Q555" s="87"/>
      <c r="R555" s="88" t="str">
        <f t="shared" si="128"/>
        <v xml:space="preserve"> </v>
      </c>
      <c r="S555" s="89"/>
      <c r="T555" s="90" t="str">
        <f t="shared" si="129"/>
        <v xml:space="preserve"> </v>
      </c>
      <c r="U555" s="90"/>
      <c r="V555" s="90"/>
      <c r="W555" s="90"/>
      <c r="X555" s="90"/>
      <c r="Y555" s="87" t="s">
        <v>74</v>
      </c>
      <c r="Z555" s="76"/>
      <c r="AA555" s="91">
        <f t="shared" si="124"/>
        <v>0</v>
      </c>
      <c r="AB555" s="88" t="str">
        <f t="shared" si="130"/>
        <v xml:space="preserve"> </v>
      </c>
      <c r="AC555" s="91" t="str">
        <f t="shared" si="125"/>
        <v xml:space="preserve"> </v>
      </c>
      <c r="AD555" s="78"/>
      <c r="AE555" s="78"/>
      <c r="AF555" s="78"/>
      <c r="AH555" s="94" t="str">
        <f t="shared" si="126"/>
        <v>≤60</v>
      </c>
      <c r="AI555" s="94">
        <f t="shared" ca="1" si="127"/>
        <v>46</v>
      </c>
      <c r="AJ555" s="95">
        <f t="shared" si="135"/>
        <v>0</v>
      </c>
      <c r="AK555" s="95">
        <f t="shared" si="136"/>
        <v>0</v>
      </c>
      <c r="AL555" s="96">
        <f t="shared" si="131"/>
        <v>0</v>
      </c>
      <c r="AM555" s="96">
        <f t="shared" si="132"/>
        <v>0</v>
      </c>
    </row>
    <row r="556" spans="2:39" s="97" customFormat="1" ht="39.6" x14ac:dyDescent="0.3">
      <c r="B556" s="79">
        <f t="shared" si="133"/>
        <v>553</v>
      </c>
      <c r="C556" s="79"/>
      <c r="D556" s="80" t="s">
        <v>94</v>
      </c>
      <c r="E556" s="80"/>
      <c r="F556" s="81"/>
      <c r="G556" s="82" t="str">
        <f t="shared" si="134"/>
        <v xml:space="preserve">Группа от QF </v>
      </c>
      <c r="H556" s="83"/>
      <c r="I556" s="83"/>
      <c r="J556" s="83"/>
      <c r="K556" s="127"/>
      <c r="L556" s="84"/>
      <c r="M556" s="85"/>
      <c r="N556" s="85"/>
      <c r="O556" s="86"/>
      <c r="P556" s="80"/>
      <c r="Q556" s="87"/>
      <c r="R556" s="88" t="str">
        <f t="shared" si="128"/>
        <v xml:space="preserve"> </v>
      </c>
      <c r="S556" s="89"/>
      <c r="T556" s="90" t="str">
        <f t="shared" si="129"/>
        <v xml:space="preserve"> </v>
      </c>
      <c r="U556" s="90"/>
      <c r="V556" s="90"/>
      <c r="W556" s="90"/>
      <c r="X556" s="90"/>
      <c r="Y556" s="87" t="s">
        <v>74</v>
      </c>
      <c r="Z556" s="76"/>
      <c r="AA556" s="91">
        <f t="shared" si="124"/>
        <v>0</v>
      </c>
      <c r="AB556" s="88" t="str">
        <f t="shared" si="130"/>
        <v xml:space="preserve"> </v>
      </c>
      <c r="AC556" s="91" t="str">
        <f t="shared" si="125"/>
        <v xml:space="preserve"> </v>
      </c>
      <c r="AD556" s="78"/>
      <c r="AE556" s="78"/>
      <c r="AF556" s="78"/>
      <c r="AH556" s="94" t="str">
        <f t="shared" si="126"/>
        <v>≤60</v>
      </c>
      <c r="AI556" s="94">
        <f t="shared" ca="1" si="127"/>
        <v>39</v>
      </c>
      <c r="AJ556" s="95">
        <f t="shared" si="135"/>
        <v>0</v>
      </c>
      <c r="AK556" s="95">
        <f t="shared" si="136"/>
        <v>0</v>
      </c>
      <c r="AL556" s="96">
        <f t="shared" si="131"/>
        <v>0</v>
      </c>
      <c r="AM556" s="96">
        <f t="shared" si="132"/>
        <v>0</v>
      </c>
    </row>
    <row r="557" spans="2:39" s="97" customFormat="1" ht="39.6" x14ac:dyDescent="0.3">
      <c r="B557" s="79">
        <f t="shared" si="133"/>
        <v>554</v>
      </c>
      <c r="C557" s="79"/>
      <c r="D557" s="80" t="s">
        <v>94</v>
      </c>
      <c r="E557" s="80"/>
      <c r="F557" s="81"/>
      <c r="G557" s="82" t="str">
        <f t="shared" si="134"/>
        <v xml:space="preserve">Группа от QF </v>
      </c>
      <c r="H557" s="83"/>
      <c r="I557" s="83"/>
      <c r="J557" s="83"/>
      <c r="K557" s="127"/>
      <c r="L557" s="84"/>
      <c r="M557" s="85"/>
      <c r="N557" s="85"/>
      <c r="O557" s="86"/>
      <c r="P557" s="80"/>
      <c r="Q557" s="87"/>
      <c r="R557" s="88" t="str">
        <f t="shared" si="128"/>
        <v xml:space="preserve"> </v>
      </c>
      <c r="S557" s="89"/>
      <c r="T557" s="90" t="str">
        <f t="shared" si="129"/>
        <v xml:space="preserve"> </v>
      </c>
      <c r="U557" s="90"/>
      <c r="V557" s="90"/>
      <c r="W557" s="90"/>
      <c r="X557" s="90"/>
      <c r="Y557" s="87" t="s">
        <v>74</v>
      </c>
      <c r="Z557" s="76"/>
      <c r="AA557" s="91">
        <f t="shared" si="124"/>
        <v>0</v>
      </c>
      <c r="AB557" s="88" t="str">
        <f t="shared" si="130"/>
        <v xml:space="preserve"> </v>
      </c>
      <c r="AC557" s="91" t="str">
        <f t="shared" si="125"/>
        <v xml:space="preserve"> </v>
      </c>
      <c r="AD557" s="78"/>
      <c r="AE557" s="78"/>
      <c r="AF557" s="78"/>
      <c r="AH557" s="94" t="str">
        <f t="shared" si="126"/>
        <v>≤60</v>
      </c>
      <c r="AI557" s="94">
        <f t="shared" ca="1" si="127"/>
        <v>32</v>
      </c>
      <c r="AJ557" s="95">
        <f t="shared" si="135"/>
        <v>0</v>
      </c>
      <c r="AK557" s="95">
        <f t="shared" si="136"/>
        <v>0</v>
      </c>
      <c r="AL557" s="96">
        <f t="shared" si="131"/>
        <v>0</v>
      </c>
      <c r="AM557" s="96">
        <f t="shared" si="132"/>
        <v>0</v>
      </c>
    </row>
    <row r="558" spans="2:39" s="97" customFormat="1" ht="39.6" x14ac:dyDescent="0.3">
      <c r="B558" s="79">
        <f t="shared" si="133"/>
        <v>555</v>
      </c>
      <c r="C558" s="79"/>
      <c r="D558" s="80" t="s">
        <v>94</v>
      </c>
      <c r="E558" s="80"/>
      <c r="F558" s="81"/>
      <c r="G558" s="82" t="str">
        <f t="shared" si="134"/>
        <v xml:space="preserve">Группа от QF </v>
      </c>
      <c r="H558" s="83"/>
      <c r="I558" s="83"/>
      <c r="J558" s="83"/>
      <c r="K558" s="127"/>
      <c r="L558" s="84"/>
      <c r="M558" s="85"/>
      <c r="N558" s="85"/>
      <c r="O558" s="86"/>
      <c r="P558" s="80"/>
      <c r="Q558" s="87"/>
      <c r="R558" s="88" t="str">
        <f t="shared" si="128"/>
        <v xml:space="preserve"> </v>
      </c>
      <c r="S558" s="89"/>
      <c r="T558" s="90" t="str">
        <f t="shared" si="129"/>
        <v xml:space="preserve"> </v>
      </c>
      <c r="U558" s="90"/>
      <c r="V558" s="90"/>
      <c r="W558" s="90"/>
      <c r="X558" s="90"/>
      <c r="Y558" s="87" t="s">
        <v>74</v>
      </c>
      <c r="Z558" s="76"/>
      <c r="AA558" s="91">
        <f t="shared" si="124"/>
        <v>0</v>
      </c>
      <c r="AB558" s="88" t="str">
        <f t="shared" si="130"/>
        <v xml:space="preserve"> </v>
      </c>
      <c r="AC558" s="91" t="str">
        <f t="shared" si="125"/>
        <v xml:space="preserve"> </v>
      </c>
      <c r="AD558" s="78"/>
      <c r="AE558" s="78"/>
      <c r="AF558" s="78"/>
      <c r="AH558" s="94" t="str">
        <f t="shared" si="126"/>
        <v>≤60</v>
      </c>
      <c r="AI558" s="94">
        <f t="shared" ca="1" si="127"/>
        <v>25</v>
      </c>
      <c r="AJ558" s="95">
        <f t="shared" si="135"/>
        <v>0</v>
      </c>
      <c r="AK558" s="95">
        <f t="shared" si="136"/>
        <v>0</v>
      </c>
      <c r="AL558" s="96">
        <f t="shared" si="131"/>
        <v>0</v>
      </c>
      <c r="AM558" s="96">
        <f t="shared" si="132"/>
        <v>0</v>
      </c>
    </row>
    <row r="559" spans="2:39" s="97" customFormat="1" ht="39.6" x14ac:dyDescent="0.3">
      <c r="B559" s="79">
        <f t="shared" si="133"/>
        <v>556</v>
      </c>
      <c r="C559" s="79"/>
      <c r="D559" s="80" t="s">
        <v>94</v>
      </c>
      <c r="E559" s="80"/>
      <c r="F559" s="81"/>
      <c r="G559" s="82" t="str">
        <f t="shared" si="134"/>
        <v xml:space="preserve">Группа от QF </v>
      </c>
      <c r="H559" s="83"/>
      <c r="I559" s="83"/>
      <c r="J559" s="83"/>
      <c r="K559" s="127"/>
      <c r="L559" s="84"/>
      <c r="M559" s="85"/>
      <c r="N559" s="85"/>
      <c r="O559" s="86"/>
      <c r="P559" s="80"/>
      <c r="Q559" s="87"/>
      <c r="R559" s="88" t="str">
        <f t="shared" si="128"/>
        <v xml:space="preserve"> </v>
      </c>
      <c r="S559" s="89"/>
      <c r="T559" s="90" t="str">
        <f t="shared" si="129"/>
        <v xml:space="preserve"> </v>
      </c>
      <c r="U559" s="90"/>
      <c r="V559" s="90"/>
      <c r="W559" s="90"/>
      <c r="X559" s="90"/>
      <c r="Y559" s="87" t="s">
        <v>74</v>
      </c>
      <c r="Z559" s="76"/>
      <c r="AA559" s="91">
        <f t="shared" si="124"/>
        <v>0</v>
      </c>
      <c r="AB559" s="88" t="str">
        <f t="shared" si="130"/>
        <v xml:space="preserve"> </v>
      </c>
      <c r="AC559" s="91" t="str">
        <f t="shared" si="125"/>
        <v xml:space="preserve"> </v>
      </c>
      <c r="AD559" s="78"/>
      <c r="AE559" s="78"/>
      <c r="AF559" s="78"/>
      <c r="AH559" s="94" t="str">
        <f t="shared" si="126"/>
        <v>≤60</v>
      </c>
      <c r="AI559" s="94">
        <f t="shared" ca="1" si="127"/>
        <v>49</v>
      </c>
      <c r="AJ559" s="95">
        <f t="shared" si="135"/>
        <v>0</v>
      </c>
      <c r="AK559" s="95">
        <f t="shared" si="136"/>
        <v>0</v>
      </c>
      <c r="AL559" s="96">
        <f t="shared" si="131"/>
        <v>0</v>
      </c>
      <c r="AM559" s="96">
        <f t="shared" si="132"/>
        <v>0</v>
      </c>
    </row>
    <row r="560" spans="2:39" s="97" customFormat="1" ht="39.6" x14ac:dyDescent="0.3">
      <c r="B560" s="79">
        <f t="shared" si="133"/>
        <v>557</v>
      </c>
      <c r="C560" s="79"/>
      <c r="D560" s="80" t="s">
        <v>94</v>
      </c>
      <c r="E560" s="80"/>
      <c r="F560" s="81"/>
      <c r="G560" s="82" t="str">
        <f t="shared" si="134"/>
        <v xml:space="preserve">Группа от QF </v>
      </c>
      <c r="H560" s="83"/>
      <c r="I560" s="83"/>
      <c r="J560" s="83"/>
      <c r="K560" s="127"/>
      <c r="L560" s="84"/>
      <c r="M560" s="85"/>
      <c r="N560" s="85"/>
      <c r="O560" s="86"/>
      <c r="P560" s="80"/>
      <c r="Q560" s="87"/>
      <c r="R560" s="88" t="str">
        <f t="shared" si="128"/>
        <v xml:space="preserve"> </v>
      </c>
      <c r="S560" s="89"/>
      <c r="T560" s="90" t="str">
        <f t="shared" si="129"/>
        <v xml:space="preserve"> </v>
      </c>
      <c r="U560" s="90"/>
      <c r="V560" s="90"/>
      <c r="W560" s="90"/>
      <c r="X560" s="90"/>
      <c r="Y560" s="87" t="s">
        <v>74</v>
      </c>
      <c r="Z560" s="76"/>
      <c r="AA560" s="91">
        <f t="shared" si="124"/>
        <v>0</v>
      </c>
      <c r="AB560" s="88" t="str">
        <f t="shared" si="130"/>
        <v xml:space="preserve"> </v>
      </c>
      <c r="AC560" s="91" t="str">
        <f t="shared" si="125"/>
        <v xml:space="preserve"> </v>
      </c>
      <c r="AD560" s="78"/>
      <c r="AE560" s="78"/>
      <c r="AF560" s="78"/>
      <c r="AH560" s="94" t="str">
        <f t="shared" si="126"/>
        <v>≤60</v>
      </c>
      <c r="AI560" s="94">
        <f t="shared" ca="1" si="127"/>
        <v>25</v>
      </c>
      <c r="AJ560" s="95">
        <f t="shared" si="135"/>
        <v>0</v>
      </c>
      <c r="AK560" s="95">
        <f t="shared" si="136"/>
        <v>0</v>
      </c>
      <c r="AL560" s="96">
        <f t="shared" si="131"/>
        <v>0</v>
      </c>
      <c r="AM560" s="96">
        <f t="shared" si="132"/>
        <v>0</v>
      </c>
    </row>
    <row r="561" spans="2:39" s="97" customFormat="1" ht="39.6" x14ac:dyDescent="0.3">
      <c r="B561" s="79">
        <f t="shared" si="133"/>
        <v>558</v>
      </c>
      <c r="C561" s="79"/>
      <c r="D561" s="80" t="s">
        <v>94</v>
      </c>
      <c r="E561" s="80"/>
      <c r="F561" s="81"/>
      <c r="G561" s="82" t="str">
        <f t="shared" si="134"/>
        <v xml:space="preserve">Группа от QF </v>
      </c>
      <c r="H561" s="83"/>
      <c r="I561" s="83"/>
      <c r="J561" s="83"/>
      <c r="K561" s="127"/>
      <c r="L561" s="84"/>
      <c r="M561" s="85"/>
      <c r="N561" s="85"/>
      <c r="O561" s="86"/>
      <c r="P561" s="80"/>
      <c r="Q561" s="87"/>
      <c r="R561" s="88" t="str">
        <f t="shared" si="128"/>
        <v xml:space="preserve"> </v>
      </c>
      <c r="S561" s="89"/>
      <c r="T561" s="90" t="str">
        <f t="shared" si="129"/>
        <v xml:space="preserve"> </v>
      </c>
      <c r="U561" s="90"/>
      <c r="V561" s="90"/>
      <c r="W561" s="90"/>
      <c r="X561" s="90"/>
      <c r="Y561" s="87" t="s">
        <v>74</v>
      </c>
      <c r="Z561" s="76"/>
      <c r="AA561" s="91">
        <f t="shared" si="124"/>
        <v>0</v>
      </c>
      <c r="AB561" s="88" t="str">
        <f t="shared" si="130"/>
        <v xml:space="preserve"> </v>
      </c>
      <c r="AC561" s="91" t="str">
        <f t="shared" si="125"/>
        <v xml:space="preserve"> </v>
      </c>
      <c r="AD561" s="78"/>
      <c r="AE561" s="78"/>
      <c r="AF561" s="78"/>
      <c r="AH561" s="94" t="str">
        <f t="shared" si="126"/>
        <v>≤60</v>
      </c>
      <c r="AI561" s="94">
        <f t="shared" ca="1" si="127"/>
        <v>33</v>
      </c>
      <c r="AJ561" s="95">
        <f t="shared" si="135"/>
        <v>0</v>
      </c>
      <c r="AK561" s="95">
        <f t="shared" si="136"/>
        <v>0</v>
      </c>
      <c r="AL561" s="96">
        <f t="shared" si="131"/>
        <v>0</v>
      </c>
      <c r="AM561" s="96">
        <f t="shared" si="132"/>
        <v>0</v>
      </c>
    </row>
    <row r="562" spans="2:39" s="97" customFormat="1" ht="39.6" x14ac:dyDescent="0.3">
      <c r="B562" s="79">
        <f t="shared" si="133"/>
        <v>559</v>
      </c>
      <c r="C562" s="79"/>
      <c r="D562" s="80" t="s">
        <v>94</v>
      </c>
      <c r="E562" s="80"/>
      <c r="F562" s="81"/>
      <c r="G562" s="82" t="str">
        <f t="shared" si="134"/>
        <v xml:space="preserve">Группа от QF </v>
      </c>
      <c r="H562" s="83"/>
      <c r="I562" s="83"/>
      <c r="J562" s="83"/>
      <c r="K562" s="127"/>
      <c r="L562" s="84"/>
      <c r="M562" s="85"/>
      <c r="N562" s="85"/>
      <c r="O562" s="86"/>
      <c r="P562" s="80"/>
      <c r="Q562" s="87"/>
      <c r="R562" s="88" t="str">
        <f t="shared" si="128"/>
        <v xml:space="preserve"> </v>
      </c>
      <c r="S562" s="89"/>
      <c r="T562" s="90" t="str">
        <f t="shared" si="129"/>
        <v xml:space="preserve"> </v>
      </c>
      <c r="U562" s="90"/>
      <c r="V562" s="90"/>
      <c r="W562" s="90"/>
      <c r="X562" s="90"/>
      <c r="Y562" s="87" t="s">
        <v>74</v>
      </c>
      <c r="Z562" s="76"/>
      <c r="AA562" s="91">
        <f t="shared" si="124"/>
        <v>0</v>
      </c>
      <c r="AB562" s="88" t="str">
        <f t="shared" si="130"/>
        <v xml:space="preserve"> </v>
      </c>
      <c r="AC562" s="91" t="str">
        <f t="shared" si="125"/>
        <v xml:space="preserve"> </v>
      </c>
      <c r="AD562" s="78"/>
      <c r="AE562" s="78"/>
      <c r="AF562" s="78"/>
      <c r="AH562" s="94" t="str">
        <f t="shared" si="126"/>
        <v>≤60</v>
      </c>
      <c r="AI562" s="94">
        <f t="shared" ca="1" si="127"/>
        <v>31</v>
      </c>
      <c r="AJ562" s="95">
        <f t="shared" si="135"/>
        <v>0</v>
      </c>
      <c r="AK562" s="95">
        <f t="shared" si="136"/>
        <v>0</v>
      </c>
      <c r="AL562" s="96">
        <f t="shared" si="131"/>
        <v>0</v>
      </c>
      <c r="AM562" s="96">
        <f t="shared" si="132"/>
        <v>0</v>
      </c>
    </row>
    <row r="563" spans="2:39" s="97" customFormat="1" ht="39.6" x14ac:dyDescent="0.3">
      <c r="B563" s="79">
        <f t="shared" si="133"/>
        <v>560</v>
      </c>
      <c r="C563" s="79"/>
      <c r="D563" s="80" t="s">
        <v>94</v>
      </c>
      <c r="E563" s="80"/>
      <c r="F563" s="81"/>
      <c r="G563" s="82" t="str">
        <f t="shared" si="134"/>
        <v xml:space="preserve">Группа от QF </v>
      </c>
      <c r="H563" s="83"/>
      <c r="I563" s="83"/>
      <c r="J563" s="83"/>
      <c r="K563" s="127"/>
      <c r="L563" s="84"/>
      <c r="M563" s="85"/>
      <c r="N563" s="85"/>
      <c r="O563" s="86"/>
      <c r="P563" s="80"/>
      <c r="Q563" s="87"/>
      <c r="R563" s="88" t="str">
        <f t="shared" si="128"/>
        <v xml:space="preserve"> </v>
      </c>
      <c r="S563" s="89"/>
      <c r="T563" s="90" t="str">
        <f t="shared" si="129"/>
        <v xml:space="preserve"> </v>
      </c>
      <c r="U563" s="90"/>
      <c r="V563" s="90"/>
      <c r="W563" s="90"/>
      <c r="X563" s="90"/>
      <c r="Y563" s="87" t="s">
        <v>74</v>
      </c>
      <c r="Z563" s="76"/>
      <c r="AA563" s="91">
        <f t="shared" si="124"/>
        <v>0</v>
      </c>
      <c r="AB563" s="88" t="str">
        <f t="shared" si="130"/>
        <v xml:space="preserve"> </v>
      </c>
      <c r="AC563" s="91" t="str">
        <f t="shared" si="125"/>
        <v xml:space="preserve"> </v>
      </c>
      <c r="AD563" s="78"/>
      <c r="AE563" s="78"/>
      <c r="AF563" s="78"/>
      <c r="AH563" s="94" t="str">
        <f t="shared" si="126"/>
        <v>≤60</v>
      </c>
      <c r="AI563" s="94">
        <f t="shared" ca="1" si="127"/>
        <v>21</v>
      </c>
      <c r="AJ563" s="95">
        <f t="shared" si="135"/>
        <v>0</v>
      </c>
      <c r="AK563" s="95">
        <f t="shared" si="136"/>
        <v>0</v>
      </c>
      <c r="AL563" s="96">
        <f t="shared" si="131"/>
        <v>0</v>
      </c>
      <c r="AM563" s="96">
        <f t="shared" si="132"/>
        <v>0</v>
      </c>
    </row>
    <row r="564" spans="2:39" s="97" customFormat="1" ht="39.6" x14ac:dyDescent="0.3">
      <c r="B564" s="79">
        <f t="shared" si="133"/>
        <v>561</v>
      </c>
      <c r="C564" s="79"/>
      <c r="D564" s="80" t="s">
        <v>94</v>
      </c>
      <c r="E564" s="80"/>
      <c r="F564" s="81"/>
      <c r="G564" s="82" t="str">
        <f t="shared" si="134"/>
        <v xml:space="preserve">Группа от QF </v>
      </c>
      <c r="H564" s="83"/>
      <c r="I564" s="83"/>
      <c r="J564" s="83"/>
      <c r="K564" s="127"/>
      <c r="L564" s="84"/>
      <c r="M564" s="85"/>
      <c r="N564" s="85"/>
      <c r="O564" s="86"/>
      <c r="P564" s="80"/>
      <c r="Q564" s="87"/>
      <c r="R564" s="88" t="str">
        <f t="shared" si="128"/>
        <v xml:space="preserve"> </v>
      </c>
      <c r="S564" s="89"/>
      <c r="T564" s="90" t="str">
        <f t="shared" si="129"/>
        <v xml:space="preserve"> </v>
      </c>
      <c r="U564" s="90"/>
      <c r="V564" s="90"/>
      <c r="W564" s="90"/>
      <c r="X564" s="90"/>
      <c r="Y564" s="87" t="s">
        <v>74</v>
      </c>
      <c r="Z564" s="76"/>
      <c r="AA564" s="91">
        <f t="shared" si="124"/>
        <v>0</v>
      </c>
      <c r="AB564" s="88" t="str">
        <f t="shared" si="130"/>
        <v xml:space="preserve"> </v>
      </c>
      <c r="AC564" s="91" t="str">
        <f t="shared" si="125"/>
        <v xml:space="preserve"> </v>
      </c>
      <c r="AD564" s="78"/>
      <c r="AE564" s="78"/>
      <c r="AF564" s="78"/>
      <c r="AH564" s="94" t="str">
        <f t="shared" si="126"/>
        <v>≤60</v>
      </c>
      <c r="AI564" s="94">
        <f t="shared" ca="1" si="127"/>
        <v>20</v>
      </c>
      <c r="AJ564" s="95">
        <f t="shared" si="135"/>
        <v>0</v>
      </c>
      <c r="AK564" s="95">
        <f t="shared" si="136"/>
        <v>0</v>
      </c>
      <c r="AL564" s="96">
        <f t="shared" si="131"/>
        <v>0</v>
      </c>
      <c r="AM564" s="96">
        <f t="shared" si="132"/>
        <v>0</v>
      </c>
    </row>
    <row r="565" spans="2:39" s="97" customFormat="1" ht="39.6" x14ac:dyDescent="0.3">
      <c r="B565" s="79">
        <f t="shared" si="133"/>
        <v>562</v>
      </c>
      <c r="C565" s="79"/>
      <c r="D565" s="80" t="s">
        <v>94</v>
      </c>
      <c r="E565" s="80"/>
      <c r="F565" s="81"/>
      <c r="G565" s="82" t="str">
        <f t="shared" si="134"/>
        <v xml:space="preserve">Группа от QF </v>
      </c>
      <c r="H565" s="83"/>
      <c r="I565" s="83"/>
      <c r="J565" s="83"/>
      <c r="K565" s="127"/>
      <c r="L565" s="84"/>
      <c r="M565" s="85"/>
      <c r="N565" s="85"/>
      <c r="O565" s="86"/>
      <c r="P565" s="80"/>
      <c r="Q565" s="87"/>
      <c r="R565" s="88" t="str">
        <f t="shared" si="128"/>
        <v xml:space="preserve"> </v>
      </c>
      <c r="S565" s="89"/>
      <c r="T565" s="90" t="str">
        <f t="shared" si="129"/>
        <v xml:space="preserve"> </v>
      </c>
      <c r="U565" s="90"/>
      <c r="V565" s="90"/>
      <c r="W565" s="90"/>
      <c r="X565" s="90"/>
      <c r="Y565" s="87" t="s">
        <v>74</v>
      </c>
      <c r="Z565" s="76"/>
      <c r="AA565" s="91">
        <f t="shared" si="124"/>
        <v>0</v>
      </c>
      <c r="AB565" s="88" t="str">
        <f t="shared" si="130"/>
        <v xml:space="preserve"> </v>
      </c>
      <c r="AC565" s="91" t="str">
        <f t="shared" si="125"/>
        <v xml:space="preserve"> </v>
      </c>
      <c r="AD565" s="78"/>
      <c r="AE565" s="78"/>
      <c r="AF565" s="78"/>
      <c r="AH565" s="94" t="str">
        <f t="shared" si="126"/>
        <v>≤60</v>
      </c>
      <c r="AI565" s="94">
        <f t="shared" ca="1" si="127"/>
        <v>38</v>
      </c>
      <c r="AJ565" s="95">
        <f t="shared" si="135"/>
        <v>0</v>
      </c>
      <c r="AK565" s="95">
        <f t="shared" si="136"/>
        <v>0</v>
      </c>
      <c r="AL565" s="96">
        <f t="shared" si="131"/>
        <v>0</v>
      </c>
      <c r="AM565" s="96">
        <f t="shared" si="132"/>
        <v>0</v>
      </c>
    </row>
    <row r="566" spans="2:39" s="97" customFormat="1" ht="39.6" x14ac:dyDescent="0.3">
      <c r="B566" s="79">
        <f t="shared" si="133"/>
        <v>563</v>
      </c>
      <c r="C566" s="79"/>
      <c r="D566" s="80" t="s">
        <v>94</v>
      </c>
      <c r="E566" s="80"/>
      <c r="F566" s="81"/>
      <c r="G566" s="82" t="str">
        <f t="shared" si="134"/>
        <v xml:space="preserve">Группа от QF </v>
      </c>
      <c r="H566" s="83"/>
      <c r="I566" s="83"/>
      <c r="J566" s="83"/>
      <c r="K566" s="127"/>
      <c r="L566" s="84"/>
      <c r="M566" s="85"/>
      <c r="N566" s="85"/>
      <c r="O566" s="86"/>
      <c r="P566" s="80"/>
      <c r="Q566" s="87"/>
      <c r="R566" s="88" t="str">
        <f t="shared" si="128"/>
        <v xml:space="preserve"> </v>
      </c>
      <c r="S566" s="89"/>
      <c r="T566" s="90" t="str">
        <f t="shared" si="129"/>
        <v xml:space="preserve"> </v>
      </c>
      <c r="U566" s="90"/>
      <c r="V566" s="90"/>
      <c r="W566" s="90"/>
      <c r="X566" s="90"/>
      <c r="Y566" s="87" t="s">
        <v>74</v>
      </c>
      <c r="Z566" s="76"/>
      <c r="AA566" s="91">
        <f t="shared" si="124"/>
        <v>0</v>
      </c>
      <c r="AB566" s="88" t="str">
        <f t="shared" si="130"/>
        <v xml:space="preserve"> </v>
      </c>
      <c r="AC566" s="91" t="str">
        <f t="shared" si="125"/>
        <v xml:space="preserve"> </v>
      </c>
      <c r="AD566" s="78"/>
      <c r="AE566" s="78"/>
      <c r="AF566" s="78"/>
      <c r="AH566" s="94" t="str">
        <f t="shared" si="126"/>
        <v>≤60</v>
      </c>
      <c r="AI566" s="94">
        <f t="shared" ca="1" si="127"/>
        <v>38</v>
      </c>
      <c r="AJ566" s="95">
        <f t="shared" si="135"/>
        <v>0</v>
      </c>
      <c r="AK566" s="95">
        <f t="shared" si="136"/>
        <v>0</v>
      </c>
      <c r="AL566" s="96">
        <f t="shared" si="131"/>
        <v>0</v>
      </c>
      <c r="AM566" s="96">
        <f t="shared" si="132"/>
        <v>0</v>
      </c>
    </row>
    <row r="567" spans="2:39" s="97" customFormat="1" ht="39.6" x14ac:dyDescent="0.3">
      <c r="B567" s="79">
        <f t="shared" si="133"/>
        <v>564</v>
      </c>
      <c r="C567" s="79"/>
      <c r="D567" s="80" t="s">
        <v>94</v>
      </c>
      <c r="E567" s="80"/>
      <c r="F567" s="81"/>
      <c r="G567" s="82" t="str">
        <f t="shared" si="134"/>
        <v xml:space="preserve">Группа от QF </v>
      </c>
      <c r="H567" s="83"/>
      <c r="I567" s="83"/>
      <c r="J567" s="83"/>
      <c r="K567" s="127"/>
      <c r="L567" s="84"/>
      <c r="M567" s="85"/>
      <c r="N567" s="85"/>
      <c r="O567" s="86"/>
      <c r="P567" s="80"/>
      <c r="Q567" s="87"/>
      <c r="R567" s="88" t="str">
        <f t="shared" si="128"/>
        <v xml:space="preserve"> </v>
      </c>
      <c r="S567" s="89"/>
      <c r="T567" s="90" t="str">
        <f t="shared" si="129"/>
        <v xml:space="preserve"> </v>
      </c>
      <c r="U567" s="90"/>
      <c r="V567" s="90"/>
      <c r="W567" s="90"/>
      <c r="X567" s="90"/>
      <c r="Y567" s="87" t="s">
        <v>74</v>
      </c>
      <c r="Z567" s="76"/>
      <c r="AA567" s="91">
        <f t="shared" si="124"/>
        <v>0</v>
      </c>
      <c r="AB567" s="88" t="str">
        <f t="shared" si="130"/>
        <v xml:space="preserve"> </v>
      </c>
      <c r="AC567" s="91" t="str">
        <f t="shared" si="125"/>
        <v xml:space="preserve"> </v>
      </c>
      <c r="AD567" s="78"/>
      <c r="AE567" s="78"/>
      <c r="AF567" s="78"/>
      <c r="AH567" s="94" t="str">
        <f t="shared" si="126"/>
        <v>≤60</v>
      </c>
      <c r="AI567" s="94">
        <f t="shared" ca="1" si="127"/>
        <v>30</v>
      </c>
      <c r="AJ567" s="95">
        <f t="shared" si="135"/>
        <v>0</v>
      </c>
      <c r="AK567" s="95">
        <f t="shared" si="136"/>
        <v>0</v>
      </c>
      <c r="AL567" s="96">
        <f t="shared" si="131"/>
        <v>0</v>
      </c>
      <c r="AM567" s="96">
        <f t="shared" si="132"/>
        <v>0</v>
      </c>
    </row>
    <row r="568" spans="2:39" s="97" customFormat="1" ht="39.6" x14ac:dyDescent="0.3">
      <c r="B568" s="79">
        <f t="shared" si="133"/>
        <v>565</v>
      </c>
      <c r="C568" s="79"/>
      <c r="D568" s="80" t="s">
        <v>94</v>
      </c>
      <c r="E568" s="80"/>
      <c r="F568" s="81"/>
      <c r="G568" s="82" t="str">
        <f t="shared" si="134"/>
        <v xml:space="preserve">Группа от QF </v>
      </c>
      <c r="H568" s="83"/>
      <c r="I568" s="83"/>
      <c r="J568" s="83"/>
      <c r="K568" s="127"/>
      <c r="L568" s="84"/>
      <c r="M568" s="85"/>
      <c r="N568" s="85"/>
      <c r="O568" s="86"/>
      <c r="P568" s="80"/>
      <c r="Q568" s="87"/>
      <c r="R568" s="88" t="str">
        <f t="shared" si="128"/>
        <v xml:space="preserve"> </v>
      </c>
      <c r="S568" s="89"/>
      <c r="T568" s="90" t="str">
        <f t="shared" si="129"/>
        <v xml:space="preserve"> </v>
      </c>
      <c r="U568" s="90"/>
      <c r="V568" s="90"/>
      <c r="W568" s="90"/>
      <c r="X568" s="90"/>
      <c r="Y568" s="87" t="s">
        <v>74</v>
      </c>
      <c r="Z568" s="76"/>
      <c r="AA568" s="91">
        <f t="shared" si="124"/>
        <v>0</v>
      </c>
      <c r="AB568" s="88" t="str">
        <f t="shared" si="130"/>
        <v xml:space="preserve"> </v>
      </c>
      <c r="AC568" s="91" t="str">
        <f t="shared" si="125"/>
        <v xml:space="preserve"> </v>
      </c>
      <c r="AD568" s="78"/>
      <c r="AE568" s="78"/>
      <c r="AF568" s="78"/>
      <c r="AH568" s="94" t="str">
        <f t="shared" si="126"/>
        <v>≤60</v>
      </c>
      <c r="AI568" s="94">
        <f t="shared" ca="1" si="127"/>
        <v>38</v>
      </c>
      <c r="AJ568" s="95">
        <f t="shared" si="135"/>
        <v>0</v>
      </c>
      <c r="AK568" s="95">
        <f t="shared" si="136"/>
        <v>0</v>
      </c>
      <c r="AL568" s="96">
        <f t="shared" si="131"/>
        <v>0</v>
      </c>
      <c r="AM568" s="96">
        <f t="shared" si="132"/>
        <v>0</v>
      </c>
    </row>
    <row r="569" spans="2:39" s="97" customFormat="1" ht="39.6" x14ac:dyDescent="0.3">
      <c r="B569" s="79">
        <f t="shared" si="133"/>
        <v>566</v>
      </c>
      <c r="C569" s="79"/>
      <c r="D569" s="80" t="s">
        <v>94</v>
      </c>
      <c r="E569" s="80"/>
      <c r="F569" s="81"/>
      <c r="G569" s="82" t="str">
        <f t="shared" si="134"/>
        <v xml:space="preserve">Группа от QF </v>
      </c>
      <c r="H569" s="83"/>
      <c r="I569" s="83"/>
      <c r="J569" s="83"/>
      <c r="K569" s="127"/>
      <c r="L569" s="84"/>
      <c r="M569" s="85"/>
      <c r="N569" s="85"/>
      <c r="O569" s="86"/>
      <c r="P569" s="80"/>
      <c r="Q569" s="87"/>
      <c r="R569" s="88" t="str">
        <f t="shared" si="128"/>
        <v xml:space="preserve"> </v>
      </c>
      <c r="S569" s="89"/>
      <c r="T569" s="90" t="str">
        <f t="shared" si="129"/>
        <v xml:space="preserve"> </v>
      </c>
      <c r="U569" s="90"/>
      <c r="V569" s="90"/>
      <c r="W569" s="90"/>
      <c r="X569" s="90"/>
      <c r="Y569" s="87" t="s">
        <v>74</v>
      </c>
      <c r="Z569" s="76"/>
      <c r="AA569" s="91">
        <f t="shared" si="124"/>
        <v>0</v>
      </c>
      <c r="AB569" s="88" t="str">
        <f t="shared" si="130"/>
        <v xml:space="preserve"> </v>
      </c>
      <c r="AC569" s="91" t="str">
        <f t="shared" si="125"/>
        <v xml:space="preserve"> </v>
      </c>
      <c r="AD569" s="78"/>
      <c r="AE569" s="78"/>
      <c r="AF569" s="78"/>
      <c r="AH569" s="94" t="str">
        <f t="shared" si="126"/>
        <v>≤60</v>
      </c>
      <c r="AI569" s="94">
        <f t="shared" ca="1" si="127"/>
        <v>41</v>
      </c>
      <c r="AJ569" s="95">
        <f t="shared" si="135"/>
        <v>0</v>
      </c>
      <c r="AK569" s="95">
        <f t="shared" si="136"/>
        <v>0</v>
      </c>
      <c r="AL569" s="96">
        <f t="shared" si="131"/>
        <v>0</v>
      </c>
      <c r="AM569" s="96">
        <f t="shared" si="132"/>
        <v>0</v>
      </c>
    </row>
    <row r="570" spans="2:39" s="97" customFormat="1" ht="39.6" x14ac:dyDescent="0.3">
      <c r="B570" s="79">
        <f t="shared" si="133"/>
        <v>567</v>
      </c>
      <c r="C570" s="79"/>
      <c r="D570" s="80" t="s">
        <v>94</v>
      </c>
      <c r="E570" s="80"/>
      <c r="F570" s="81"/>
      <c r="G570" s="82" t="str">
        <f t="shared" si="134"/>
        <v xml:space="preserve">Группа от QF </v>
      </c>
      <c r="H570" s="83"/>
      <c r="I570" s="83"/>
      <c r="J570" s="83"/>
      <c r="K570" s="127"/>
      <c r="L570" s="84"/>
      <c r="M570" s="85"/>
      <c r="N570" s="85"/>
      <c r="O570" s="86"/>
      <c r="P570" s="80"/>
      <c r="Q570" s="87"/>
      <c r="R570" s="88" t="str">
        <f t="shared" si="128"/>
        <v xml:space="preserve"> </v>
      </c>
      <c r="S570" s="89"/>
      <c r="T570" s="90" t="str">
        <f t="shared" si="129"/>
        <v xml:space="preserve"> </v>
      </c>
      <c r="U570" s="90"/>
      <c r="V570" s="90"/>
      <c r="W570" s="90"/>
      <c r="X570" s="90"/>
      <c r="Y570" s="87" t="s">
        <v>74</v>
      </c>
      <c r="Z570" s="76"/>
      <c r="AA570" s="91">
        <f t="shared" si="124"/>
        <v>0</v>
      </c>
      <c r="AB570" s="88" t="str">
        <f t="shared" si="130"/>
        <v xml:space="preserve"> </v>
      </c>
      <c r="AC570" s="91" t="str">
        <f t="shared" si="125"/>
        <v xml:space="preserve"> </v>
      </c>
      <c r="AD570" s="78"/>
      <c r="AE570" s="78"/>
      <c r="AF570" s="78"/>
      <c r="AH570" s="94" t="str">
        <f t="shared" si="126"/>
        <v>≤60</v>
      </c>
      <c r="AI570" s="94">
        <f t="shared" ca="1" si="127"/>
        <v>45</v>
      </c>
      <c r="AJ570" s="95">
        <f t="shared" si="135"/>
        <v>0</v>
      </c>
      <c r="AK570" s="95">
        <f t="shared" si="136"/>
        <v>0</v>
      </c>
      <c r="AL570" s="96">
        <f t="shared" si="131"/>
        <v>0</v>
      </c>
      <c r="AM570" s="96">
        <f t="shared" si="132"/>
        <v>0</v>
      </c>
    </row>
    <row r="571" spans="2:39" s="97" customFormat="1" ht="39.6" x14ac:dyDescent="0.3">
      <c r="B571" s="79">
        <f t="shared" si="133"/>
        <v>568</v>
      </c>
      <c r="C571" s="79"/>
      <c r="D571" s="80" t="s">
        <v>94</v>
      </c>
      <c r="E571" s="80"/>
      <c r="F571" s="81"/>
      <c r="G571" s="82" t="str">
        <f t="shared" si="134"/>
        <v xml:space="preserve">Группа от QF </v>
      </c>
      <c r="H571" s="83"/>
      <c r="I571" s="83"/>
      <c r="J571" s="83"/>
      <c r="K571" s="127"/>
      <c r="L571" s="84"/>
      <c r="M571" s="85"/>
      <c r="N571" s="85"/>
      <c r="O571" s="86"/>
      <c r="P571" s="80"/>
      <c r="Q571" s="87"/>
      <c r="R571" s="88" t="str">
        <f t="shared" si="128"/>
        <v xml:space="preserve"> </v>
      </c>
      <c r="S571" s="89"/>
      <c r="T571" s="90" t="str">
        <f t="shared" si="129"/>
        <v xml:space="preserve"> </v>
      </c>
      <c r="U571" s="90"/>
      <c r="V571" s="90"/>
      <c r="W571" s="90"/>
      <c r="X571" s="90"/>
      <c r="Y571" s="87" t="s">
        <v>74</v>
      </c>
      <c r="Z571" s="76"/>
      <c r="AA571" s="91">
        <f t="shared" si="124"/>
        <v>0</v>
      </c>
      <c r="AB571" s="88" t="str">
        <f t="shared" si="130"/>
        <v xml:space="preserve"> </v>
      </c>
      <c r="AC571" s="91" t="str">
        <f t="shared" si="125"/>
        <v xml:space="preserve"> </v>
      </c>
      <c r="AD571" s="78"/>
      <c r="AE571" s="78"/>
      <c r="AF571" s="78"/>
      <c r="AH571" s="94" t="str">
        <f t="shared" si="126"/>
        <v>≤60</v>
      </c>
      <c r="AI571" s="94">
        <f t="shared" ca="1" si="127"/>
        <v>45</v>
      </c>
      <c r="AJ571" s="95">
        <f t="shared" si="135"/>
        <v>0</v>
      </c>
      <c r="AK571" s="95">
        <f t="shared" si="136"/>
        <v>0</v>
      </c>
      <c r="AL571" s="96">
        <f t="shared" si="131"/>
        <v>0</v>
      </c>
      <c r="AM571" s="96">
        <f t="shared" si="132"/>
        <v>0</v>
      </c>
    </row>
    <row r="572" spans="2:39" s="97" customFormat="1" ht="39.6" x14ac:dyDescent="0.3">
      <c r="B572" s="79">
        <f t="shared" si="133"/>
        <v>569</v>
      </c>
      <c r="C572" s="79"/>
      <c r="D572" s="80" t="s">
        <v>94</v>
      </c>
      <c r="E572" s="80"/>
      <c r="F572" s="81"/>
      <c r="G572" s="82" t="str">
        <f t="shared" si="134"/>
        <v xml:space="preserve">Группа от QF </v>
      </c>
      <c r="H572" s="83"/>
      <c r="I572" s="83"/>
      <c r="J572" s="83"/>
      <c r="K572" s="127"/>
      <c r="L572" s="84"/>
      <c r="M572" s="85"/>
      <c r="N572" s="85"/>
      <c r="O572" s="86"/>
      <c r="P572" s="80"/>
      <c r="Q572" s="87"/>
      <c r="R572" s="88" t="str">
        <f t="shared" si="128"/>
        <v xml:space="preserve"> </v>
      </c>
      <c r="S572" s="89"/>
      <c r="T572" s="90" t="str">
        <f t="shared" si="129"/>
        <v xml:space="preserve"> </v>
      </c>
      <c r="U572" s="90"/>
      <c r="V572" s="90"/>
      <c r="W572" s="90"/>
      <c r="X572" s="90"/>
      <c r="Y572" s="87" t="s">
        <v>74</v>
      </c>
      <c r="Z572" s="76"/>
      <c r="AA572" s="91">
        <f t="shared" si="124"/>
        <v>0</v>
      </c>
      <c r="AB572" s="88" t="str">
        <f t="shared" si="130"/>
        <v xml:space="preserve"> </v>
      </c>
      <c r="AC572" s="91" t="str">
        <f t="shared" si="125"/>
        <v xml:space="preserve"> </v>
      </c>
      <c r="AD572" s="78"/>
      <c r="AE572" s="78"/>
      <c r="AF572" s="78"/>
      <c r="AH572" s="94" t="str">
        <f t="shared" si="126"/>
        <v>≤60</v>
      </c>
      <c r="AI572" s="94">
        <f t="shared" ca="1" si="127"/>
        <v>24</v>
      </c>
      <c r="AJ572" s="95">
        <f t="shared" si="135"/>
        <v>0</v>
      </c>
      <c r="AK572" s="95">
        <f t="shared" si="136"/>
        <v>0</v>
      </c>
      <c r="AL572" s="96">
        <f t="shared" si="131"/>
        <v>0</v>
      </c>
      <c r="AM572" s="96">
        <f t="shared" si="132"/>
        <v>0</v>
      </c>
    </row>
    <row r="573" spans="2:39" s="97" customFormat="1" ht="39.6" x14ac:dyDescent="0.3">
      <c r="B573" s="79">
        <f t="shared" si="133"/>
        <v>570</v>
      </c>
      <c r="C573" s="79"/>
      <c r="D573" s="80" t="s">
        <v>94</v>
      </c>
      <c r="E573" s="80"/>
      <c r="F573" s="81"/>
      <c r="G573" s="82" t="str">
        <f t="shared" si="134"/>
        <v xml:space="preserve">Группа от QF </v>
      </c>
      <c r="H573" s="83"/>
      <c r="I573" s="83"/>
      <c r="J573" s="83"/>
      <c r="K573" s="127"/>
      <c r="L573" s="84"/>
      <c r="M573" s="85"/>
      <c r="N573" s="85"/>
      <c r="O573" s="86"/>
      <c r="P573" s="80"/>
      <c r="Q573" s="87"/>
      <c r="R573" s="88" t="str">
        <f t="shared" si="128"/>
        <v xml:space="preserve"> </v>
      </c>
      <c r="S573" s="89"/>
      <c r="T573" s="90" t="str">
        <f t="shared" si="129"/>
        <v xml:space="preserve"> </v>
      </c>
      <c r="U573" s="90"/>
      <c r="V573" s="90"/>
      <c r="W573" s="90"/>
      <c r="X573" s="90"/>
      <c r="Y573" s="87" t="s">
        <v>74</v>
      </c>
      <c r="Z573" s="76"/>
      <c r="AA573" s="91">
        <f t="shared" si="124"/>
        <v>0</v>
      </c>
      <c r="AB573" s="88" t="str">
        <f t="shared" si="130"/>
        <v xml:space="preserve"> </v>
      </c>
      <c r="AC573" s="91" t="str">
        <f t="shared" si="125"/>
        <v xml:space="preserve"> </v>
      </c>
      <c r="AD573" s="78"/>
      <c r="AE573" s="78"/>
      <c r="AF573" s="78"/>
      <c r="AH573" s="94" t="str">
        <f t="shared" si="126"/>
        <v>≤60</v>
      </c>
      <c r="AI573" s="94">
        <f t="shared" ca="1" si="127"/>
        <v>36</v>
      </c>
      <c r="AJ573" s="95">
        <f t="shared" si="135"/>
        <v>0</v>
      </c>
      <c r="AK573" s="95">
        <f t="shared" si="136"/>
        <v>0</v>
      </c>
      <c r="AL573" s="96">
        <f t="shared" si="131"/>
        <v>0</v>
      </c>
      <c r="AM573" s="96">
        <f t="shared" si="132"/>
        <v>0</v>
      </c>
    </row>
    <row r="574" spans="2:39" s="97" customFormat="1" ht="39.6" x14ac:dyDescent="0.3">
      <c r="B574" s="79">
        <f t="shared" si="133"/>
        <v>571</v>
      </c>
      <c r="C574" s="79"/>
      <c r="D574" s="80" t="s">
        <v>94</v>
      </c>
      <c r="E574" s="80"/>
      <c r="F574" s="81"/>
      <c r="G574" s="82" t="str">
        <f t="shared" si="134"/>
        <v xml:space="preserve">Группа от QF </v>
      </c>
      <c r="H574" s="83"/>
      <c r="I574" s="83"/>
      <c r="J574" s="83"/>
      <c r="K574" s="127"/>
      <c r="L574" s="84"/>
      <c r="M574" s="85"/>
      <c r="N574" s="85"/>
      <c r="O574" s="86"/>
      <c r="P574" s="80"/>
      <c r="Q574" s="87"/>
      <c r="R574" s="88" t="str">
        <f t="shared" si="128"/>
        <v xml:space="preserve"> </v>
      </c>
      <c r="S574" s="89"/>
      <c r="T574" s="90" t="str">
        <f t="shared" si="129"/>
        <v xml:space="preserve"> </v>
      </c>
      <c r="U574" s="90"/>
      <c r="V574" s="90"/>
      <c r="W574" s="90"/>
      <c r="X574" s="90"/>
      <c r="Y574" s="87" t="s">
        <v>74</v>
      </c>
      <c r="Z574" s="76"/>
      <c r="AA574" s="91">
        <f t="shared" si="124"/>
        <v>0</v>
      </c>
      <c r="AB574" s="88" t="str">
        <f t="shared" si="130"/>
        <v xml:space="preserve"> </v>
      </c>
      <c r="AC574" s="91" t="str">
        <f t="shared" si="125"/>
        <v xml:space="preserve"> </v>
      </c>
      <c r="AD574" s="78"/>
      <c r="AE574" s="78"/>
      <c r="AF574" s="78"/>
      <c r="AH574" s="94" t="str">
        <f t="shared" si="126"/>
        <v>≤60</v>
      </c>
      <c r="AI574" s="94">
        <f t="shared" ca="1" si="127"/>
        <v>24</v>
      </c>
      <c r="AJ574" s="95">
        <f t="shared" si="135"/>
        <v>0</v>
      </c>
      <c r="AK574" s="95">
        <f t="shared" si="136"/>
        <v>0</v>
      </c>
      <c r="AL574" s="96">
        <f t="shared" si="131"/>
        <v>0</v>
      </c>
      <c r="AM574" s="96">
        <f t="shared" si="132"/>
        <v>0</v>
      </c>
    </row>
    <row r="575" spans="2:39" s="97" customFormat="1" ht="39.6" x14ac:dyDescent="0.3">
      <c r="B575" s="79">
        <f t="shared" si="133"/>
        <v>572</v>
      </c>
      <c r="C575" s="79"/>
      <c r="D575" s="80" t="s">
        <v>94</v>
      </c>
      <c r="E575" s="80"/>
      <c r="F575" s="81"/>
      <c r="G575" s="82" t="str">
        <f t="shared" si="134"/>
        <v xml:space="preserve">Группа от QF </v>
      </c>
      <c r="H575" s="83"/>
      <c r="I575" s="83"/>
      <c r="J575" s="83"/>
      <c r="K575" s="127"/>
      <c r="L575" s="84"/>
      <c r="M575" s="85"/>
      <c r="N575" s="85"/>
      <c r="O575" s="86"/>
      <c r="P575" s="80"/>
      <c r="Q575" s="87"/>
      <c r="R575" s="88" t="str">
        <f t="shared" si="128"/>
        <v xml:space="preserve"> </v>
      </c>
      <c r="S575" s="89"/>
      <c r="T575" s="90" t="str">
        <f t="shared" si="129"/>
        <v xml:space="preserve"> </v>
      </c>
      <c r="U575" s="90"/>
      <c r="V575" s="90"/>
      <c r="W575" s="90"/>
      <c r="X575" s="90"/>
      <c r="Y575" s="87" t="s">
        <v>74</v>
      </c>
      <c r="Z575" s="76"/>
      <c r="AA575" s="91">
        <f t="shared" si="124"/>
        <v>0</v>
      </c>
      <c r="AB575" s="88" t="str">
        <f t="shared" si="130"/>
        <v xml:space="preserve"> </v>
      </c>
      <c r="AC575" s="91" t="str">
        <f t="shared" si="125"/>
        <v xml:space="preserve"> </v>
      </c>
      <c r="AD575" s="78"/>
      <c r="AE575" s="78"/>
      <c r="AF575" s="78"/>
      <c r="AH575" s="94" t="str">
        <f t="shared" si="126"/>
        <v>≤60</v>
      </c>
      <c r="AI575" s="94">
        <f t="shared" ca="1" si="127"/>
        <v>42</v>
      </c>
      <c r="AJ575" s="95">
        <f t="shared" si="135"/>
        <v>0</v>
      </c>
      <c r="AK575" s="95">
        <f t="shared" si="136"/>
        <v>0</v>
      </c>
      <c r="AL575" s="96">
        <f t="shared" si="131"/>
        <v>0</v>
      </c>
      <c r="AM575" s="96">
        <f t="shared" si="132"/>
        <v>0</v>
      </c>
    </row>
    <row r="576" spans="2:39" s="97" customFormat="1" ht="39.6" x14ac:dyDescent="0.3">
      <c r="B576" s="79">
        <f t="shared" si="133"/>
        <v>573</v>
      </c>
      <c r="C576" s="79"/>
      <c r="D576" s="80" t="s">
        <v>94</v>
      </c>
      <c r="E576" s="80"/>
      <c r="F576" s="81"/>
      <c r="G576" s="82" t="str">
        <f t="shared" si="134"/>
        <v xml:space="preserve">Группа от QF </v>
      </c>
      <c r="H576" s="83"/>
      <c r="I576" s="83"/>
      <c r="J576" s="83"/>
      <c r="K576" s="127"/>
      <c r="L576" s="84"/>
      <c r="M576" s="85"/>
      <c r="N576" s="85"/>
      <c r="O576" s="86"/>
      <c r="P576" s="80"/>
      <c r="Q576" s="87"/>
      <c r="R576" s="88" t="str">
        <f t="shared" si="128"/>
        <v xml:space="preserve"> </v>
      </c>
      <c r="S576" s="89"/>
      <c r="T576" s="90" t="str">
        <f t="shared" si="129"/>
        <v xml:space="preserve"> </v>
      </c>
      <c r="U576" s="90"/>
      <c r="V576" s="90"/>
      <c r="W576" s="90"/>
      <c r="X576" s="90"/>
      <c r="Y576" s="87" t="s">
        <v>74</v>
      </c>
      <c r="Z576" s="76"/>
      <c r="AA576" s="91">
        <f t="shared" si="124"/>
        <v>0</v>
      </c>
      <c r="AB576" s="88" t="str">
        <f t="shared" si="130"/>
        <v xml:space="preserve"> </v>
      </c>
      <c r="AC576" s="91" t="str">
        <f t="shared" si="125"/>
        <v xml:space="preserve"> </v>
      </c>
      <c r="AD576" s="78"/>
      <c r="AE576" s="78"/>
      <c r="AF576" s="78"/>
      <c r="AH576" s="94" t="str">
        <f t="shared" si="126"/>
        <v>≤60</v>
      </c>
      <c r="AI576" s="94">
        <f t="shared" ca="1" si="127"/>
        <v>41</v>
      </c>
      <c r="AJ576" s="95">
        <f t="shared" si="135"/>
        <v>0</v>
      </c>
      <c r="AK576" s="95">
        <f t="shared" si="136"/>
        <v>0</v>
      </c>
      <c r="AL576" s="96">
        <f t="shared" si="131"/>
        <v>0</v>
      </c>
      <c r="AM576" s="96">
        <f t="shared" si="132"/>
        <v>0</v>
      </c>
    </row>
    <row r="577" spans="2:39" s="97" customFormat="1" ht="39.6" x14ac:dyDescent="0.3">
      <c r="B577" s="79">
        <f t="shared" si="133"/>
        <v>574</v>
      </c>
      <c r="C577" s="79"/>
      <c r="D577" s="80" t="s">
        <v>94</v>
      </c>
      <c r="E577" s="80"/>
      <c r="F577" s="81"/>
      <c r="G577" s="82" t="str">
        <f t="shared" si="134"/>
        <v xml:space="preserve">Группа от QF </v>
      </c>
      <c r="H577" s="83"/>
      <c r="I577" s="83"/>
      <c r="J577" s="83"/>
      <c r="K577" s="127"/>
      <c r="L577" s="84"/>
      <c r="M577" s="85"/>
      <c r="N577" s="85"/>
      <c r="O577" s="86"/>
      <c r="P577" s="80"/>
      <c r="Q577" s="87"/>
      <c r="R577" s="88" t="str">
        <f t="shared" si="128"/>
        <v xml:space="preserve"> </v>
      </c>
      <c r="S577" s="89"/>
      <c r="T577" s="90" t="str">
        <f t="shared" si="129"/>
        <v xml:space="preserve"> </v>
      </c>
      <c r="U577" s="90"/>
      <c r="V577" s="90"/>
      <c r="W577" s="90"/>
      <c r="X577" s="90"/>
      <c r="Y577" s="87" t="s">
        <v>74</v>
      </c>
      <c r="Z577" s="76"/>
      <c r="AA577" s="91">
        <f t="shared" si="124"/>
        <v>0</v>
      </c>
      <c r="AB577" s="88" t="str">
        <f t="shared" si="130"/>
        <v xml:space="preserve"> </v>
      </c>
      <c r="AC577" s="91" t="str">
        <f t="shared" si="125"/>
        <v xml:space="preserve"> </v>
      </c>
      <c r="AD577" s="78"/>
      <c r="AE577" s="78"/>
      <c r="AF577" s="78"/>
      <c r="AH577" s="94" t="str">
        <f t="shared" si="126"/>
        <v>≤60</v>
      </c>
      <c r="AI577" s="94">
        <f t="shared" ca="1" si="127"/>
        <v>30</v>
      </c>
      <c r="AJ577" s="95">
        <f t="shared" si="135"/>
        <v>0</v>
      </c>
      <c r="AK577" s="95">
        <f t="shared" si="136"/>
        <v>0</v>
      </c>
      <c r="AL577" s="96">
        <f t="shared" si="131"/>
        <v>0</v>
      </c>
      <c r="AM577" s="96">
        <f t="shared" si="132"/>
        <v>0</v>
      </c>
    </row>
    <row r="578" spans="2:39" s="97" customFormat="1" ht="39.6" x14ac:dyDescent="0.3">
      <c r="B578" s="79">
        <f t="shared" si="133"/>
        <v>575</v>
      </c>
      <c r="C578" s="79"/>
      <c r="D578" s="80" t="s">
        <v>94</v>
      </c>
      <c r="E578" s="80"/>
      <c r="F578" s="81"/>
      <c r="G578" s="82" t="str">
        <f t="shared" si="134"/>
        <v xml:space="preserve">Группа от QF </v>
      </c>
      <c r="H578" s="83"/>
      <c r="I578" s="83"/>
      <c r="J578" s="83"/>
      <c r="K578" s="127"/>
      <c r="L578" s="84"/>
      <c r="M578" s="85"/>
      <c r="N578" s="85"/>
      <c r="O578" s="86"/>
      <c r="P578" s="80"/>
      <c r="Q578" s="87"/>
      <c r="R578" s="88" t="str">
        <f t="shared" si="128"/>
        <v xml:space="preserve"> </v>
      </c>
      <c r="S578" s="89"/>
      <c r="T578" s="90" t="str">
        <f t="shared" si="129"/>
        <v xml:space="preserve"> </v>
      </c>
      <c r="U578" s="90"/>
      <c r="V578" s="90"/>
      <c r="W578" s="90"/>
      <c r="X578" s="90"/>
      <c r="Y578" s="87" t="s">
        <v>74</v>
      </c>
      <c r="Z578" s="76"/>
      <c r="AA578" s="91">
        <f t="shared" si="124"/>
        <v>0</v>
      </c>
      <c r="AB578" s="88" t="str">
        <f t="shared" si="130"/>
        <v xml:space="preserve"> </v>
      </c>
      <c r="AC578" s="91" t="str">
        <f t="shared" si="125"/>
        <v xml:space="preserve"> </v>
      </c>
      <c r="AD578" s="78"/>
      <c r="AE578" s="78"/>
      <c r="AF578" s="78"/>
      <c r="AH578" s="94" t="str">
        <f t="shared" si="126"/>
        <v>≤60</v>
      </c>
      <c r="AI578" s="94">
        <f t="shared" ca="1" si="127"/>
        <v>20</v>
      </c>
      <c r="AJ578" s="95">
        <f t="shared" si="135"/>
        <v>0</v>
      </c>
      <c r="AK578" s="95">
        <f t="shared" si="136"/>
        <v>0</v>
      </c>
      <c r="AL578" s="96">
        <f t="shared" si="131"/>
        <v>0</v>
      </c>
      <c r="AM578" s="96">
        <f t="shared" si="132"/>
        <v>0</v>
      </c>
    </row>
    <row r="579" spans="2:39" s="97" customFormat="1" ht="39.6" x14ac:dyDescent="0.3">
      <c r="B579" s="79">
        <f t="shared" si="133"/>
        <v>576</v>
      </c>
      <c r="C579" s="79"/>
      <c r="D579" s="80" t="s">
        <v>94</v>
      </c>
      <c r="E579" s="80"/>
      <c r="F579" s="81"/>
      <c r="G579" s="82" t="str">
        <f t="shared" si="134"/>
        <v xml:space="preserve">Группа от QF </v>
      </c>
      <c r="H579" s="83"/>
      <c r="I579" s="83"/>
      <c r="J579" s="83"/>
      <c r="K579" s="127"/>
      <c r="L579" s="84"/>
      <c r="M579" s="85"/>
      <c r="N579" s="85"/>
      <c r="O579" s="86"/>
      <c r="P579" s="80"/>
      <c r="Q579" s="87"/>
      <c r="R579" s="88" t="str">
        <f t="shared" si="128"/>
        <v xml:space="preserve"> </v>
      </c>
      <c r="S579" s="89"/>
      <c r="T579" s="90" t="str">
        <f t="shared" si="129"/>
        <v xml:space="preserve"> </v>
      </c>
      <c r="U579" s="90"/>
      <c r="V579" s="90"/>
      <c r="W579" s="90"/>
      <c r="X579" s="90"/>
      <c r="Y579" s="87" t="s">
        <v>74</v>
      </c>
      <c r="Z579" s="76"/>
      <c r="AA579" s="91">
        <f t="shared" ref="AA579:AA642" si="137">IF(S579=$AD$1,K579*3,IF(S579=$AE$1,K579*5,IF(S579=$AF$1,K579*8,IF(S579=$AG$1,K579*12*0.75,0))))</f>
        <v>0</v>
      </c>
      <c r="AB579" s="88" t="str">
        <f t="shared" si="130"/>
        <v xml:space="preserve"> </v>
      </c>
      <c r="AC579" s="91" t="str">
        <f t="shared" ref="AC579:AC642" si="138">IF(S579=$AD$1,K579*5,IF(S579=$AE$1,K579*10,IF(S579=$AF$1,K579*10,IF(S579=$AG$1,K579*12," "))))</f>
        <v xml:space="preserve"> </v>
      </c>
      <c r="AD579" s="78"/>
      <c r="AE579" s="78"/>
      <c r="AF579" s="78"/>
      <c r="AH579" s="94" t="str">
        <f t="shared" ref="AH579:AH642" si="139">IF(K579&gt;63,"≤120","≤60")</f>
        <v>≤60</v>
      </c>
      <c r="AI579" s="94">
        <f t="shared" ref="AI579:AI642" ca="1" si="140">IF(K579&lt;63,RANDBETWEEN(20,50),RANDBETWEEN(60,110))</f>
        <v>29</v>
      </c>
      <c r="AJ579" s="95">
        <f t="shared" si="135"/>
        <v>0</v>
      </c>
      <c r="AK579" s="95">
        <f t="shared" si="136"/>
        <v>0</v>
      </c>
      <c r="AL579" s="96">
        <f t="shared" si="131"/>
        <v>0</v>
      </c>
      <c r="AM579" s="96">
        <f t="shared" si="132"/>
        <v>0</v>
      </c>
    </row>
    <row r="580" spans="2:39" s="97" customFormat="1" ht="39.6" x14ac:dyDescent="0.3">
      <c r="B580" s="79">
        <f t="shared" si="133"/>
        <v>577</v>
      </c>
      <c r="C580" s="79"/>
      <c r="D580" s="80" t="s">
        <v>94</v>
      </c>
      <c r="E580" s="80"/>
      <c r="F580" s="81"/>
      <c r="G580" s="82" t="str">
        <f t="shared" si="134"/>
        <v xml:space="preserve">Группа от QF </v>
      </c>
      <c r="H580" s="83"/>
      <c r="I580" s="83"/>
      <c r="J580" s="83"/>
      <c r="K580" s="127"/>
      <c r="L580" s="84"/>
      <c r="M580" s="85"/>
      <c r="N580" s="85"/>
      <c r="O580" s="86"/>
      <c r="P580" s="80"/>
      <c r="Q580" s="87"/>
      <c r="R580" s="88" t="str">
        <f t="shared" ref="R580:R643" si="141">IF(AA580=0," ","-")</f>
        <v xml:space="preserve"> </v>
      </c>
      <c r="S580" s="89"/>
      <c r="T580" s="90" t="str">
        <f t="shared" ref="T580:T643" si="142">IF(AA580=0," ","-")</f>
        <v xml:space="preserve"> </v>
      </c>
      <c r="U580" s="90"/>
      <c r="V580" s="90"/>
      <c r="W580" s="90"/>
      <c r="X580" s="90"/>
      <c r="Y580" s="87" t="s">
        <v>74</v>
      </c>
      <c r="Z580" s="76"/>
      <c r="AA580" s="91">
        <f t="shared" si="137"/>
        <v>0</v>
      </c>
      <c r="AB580" s="88" t="str">
        <f t="shared" ref="AB580:AB643" si="143">IF(AA580=0," ","-")</f>
        <v xml:space="preserve"> </v>
      </c>
      <c r="AC580" s="91" t="str">
        <f t="shared" si="138"/>
        <v xml:space="preserve"> </v>
      </c>
      <c r="AD580" s="78"/>
      <c r="AE580" s="78"/>
      <c r="AF580" s="78"/>
      <c r="AH580" s="94" t="str">
        <f t="shared" si="139"/>
        <v>≤60</v>
      </c>
      <c r="AI580" s="94">
        <f t="shared" ca="1" si="140"/>
        <v>22</v>
      </c>
      <c r="AJ580" s="95">
        <f t="shared" si="135"/>
        <v>0</v>
      </c>
      <c r="AK580" s="95">
        <f t="shared" si="136"/>
        <v>0</v>
      </c>
      <c r="AL580" s="96">
        <f t="shared" ref="AL580:AL643" si="144">ROUND(K580*1.13,0)</f>
        <v>0</v>
      </c>
      <c r="AM580" s="96">
        <f t="shared" ref="AM580:AM643" si="145">ROUND(K580*1.45,0)</f>
        <v>0</v>
      </c>
    </row>
    <row r="581" spans="2:39" s="97" customFormat="1" ht="39.6" x14ac:dyDescent="0.3">
      <c r="B581" s="79">
        <f t="shared" si="133"/>
        <v>578</v>
      </c>
      <c r="C581" s="79"/>
      <c r="D581" s="80" t="s">
        <v>94</v>
      </c>
      <c r="E581" s="80"/>
      <c r="F581" s="81"/>
      <c r="G581" s="82" t="str">
        <f t="shared" si="134"/>
        <v xml:space="preserve">Группа от QF </v>
      </c>
      <c r="H581" s="83"/>
      <c r="I581" s="83"/>
      <c r="J581" s="83"/>
      <c r="K581" s="127"/>
      <c r="L581" s="84"/>
      <c r="M581" s="85"/>
      <c r="N581" s="85"/>
      <c r="O581" s="86"/>
      <c r="P581" s="80"/>
      <c r="Q581" s="87"/>
      <c r="R581" s="88" t="str">
        <f t="shared" si="141"/>
        <v xml:space="preserve"> </v>
      </c>
      <c r="S581" s="89"/>
      <c r="T581" s="90" t="str">
        <f t="shared" si="142"/>
        <v xml:space="preserve"> </v>
      </c>
      <c r="U581" s="90"/>
      <c r="V581" s="90"/>
      <c r="W581" s="90"/>
      <c r="X581" s="90"/>
      <c r="Y581" s="87" t="s">
        <v>74</v>
      </c>
      <c r="Z581" s="76"/>
      <c r="AA581" s="91">
        <f t="shared" si="137"/>
        <v>0</v>
      </c>
      <c r="AB581" s="88" t="str">
        <f t="shared" si="143"/>
        <v xml:space="preserve"> </v>
      </c>
      <c r="AC581" s="91" t="str">
        <f t="shared" si="138"/>
        <v xml:space="preserve"> </v>
      </c>
      <c r="AD581" s="78"/>
      <c r="AE581" s="78"/>
      <c r="AF581" s="78"/>
      <c r="AH581" s="94" t="str">
        <f t="shared" si="139"/>
        <v>≤60</v>
      </c>
      <c r="AI581" s="94">
        <f t="shared" ca="1" si="140"/>
        <v>40</v>
      </c>
      <c r="AJ581" s="95">
        <f t="shared" si="135"/>
        <v>0</v>
      </c>
      <c r="AK581" s="95">
        <f t="shared" si="136"/>
        <v>0</v>
      </c>
      <c r="AL581" s="96">
        <f t="shared" si="144"/>
        <v>0</v>
      </c>
      <c r="AM581" s="96">
        <f t="shared" si="145"/>
        <v>0</v>
      </c>
    </row>
    <row r="582" spans="2:39" s="97" customFormat="1" ht="39.6" x14ac:dyDescent="0.3">
      <c r="B582" s="79">
        <f t="shared" ref="B582:B645" si="146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134"/>
        <v xml:space="preserve">Группа от QF </v>
      </c>
      <c r="H582" s="83"/>
      <c r="I582" s="83"/>
      <c r="J582" s="83"/>
      <c r="K582" s="127"/>
      <c r="L582" s="84"/>
      <c r="M582" s="85"/>
      <c r="N582" s="85"/>
      <c r="O582" s="86"/>
      <c r="P582" s="80"/>
      <c r="Q582" s="87"/>
      <c r="R582" s="88" t="str">
        <f t="shared" si="141"/>
        <v xml:space="preserve"> </v>
      </c>
      <c r="S582" s="89"/>
      <c r="T582" s="90" t="str">
        <f t="shared" si="142"/>
        <v xml:space="preserve"> </v>
      </c>
      <c r="U582" s="90"/>
      <c r="V582" s="90"/>
      <c r="W582" s="90"/>
      <c r="X582" s="90"/>
      <c r="Y582" s="87" t="s">
        <v>74</v>
      </c>
      <c r="Z582" s="76"/>
      <c r="AA582" s="91">
        <f t="shared" si="137"/>
        <v>0</v>
      </c>
      <c r="AB582" s="88" t="str">
        <f t="shared" si="143"/>
        <v xml:space="preserve"> </v>
      </c>
      <c r="AC582" s="91" t="str">
        <f t="shared" si="138"/>
        <v xml:space="preserve"> </v>
      </c>
      <c r="AD582" s="78"/>
      <c r="AE582" s="78"/>
      <c r="AF582" s="78"/>
      <c r="AH582" s="94" t="str">
        <f t="shared" si="139"/>
        <v>≤60</v>
      </c>
      <c r="AI582" s="94">
        <f t="shared" ca="1" si="140"/>
        <v>25</v>
      </c>
      <c r="AJ582" s="95">
        <f t="shared" si="135"/>
        <v>0</v>
      </c>
      <c r="AK582" s="95">
        <f t="shared" si="136"/>
        <v>0</v>
      </c>
      <c r="AL582" s="96">
        <f t="shared" si="144"/>
        <v>0</v>
      </c>
      <c r="AM582" s="96">
        <f t="shared" si="145"/>
        <v>0</v>
      </c>
    </row>
    <row r="583" spans="2:39" s="97" customFormat="1" ht="39.6" x14ac:dyDescent="0.3">
      <c r="B583" s="79">
        <f t="shared" si="146"/>
        <v>580</v>
      </c>
      <c r="C583" s="79"/>
      <c r="D583" s="80" t="s">
        <v>94</v>
      </c>
      <c r="E583" s="80"/>
      <c r="F583" s="81"/>
      <c r="G583" s="82" t="str">
        <f t="shared" si="134"/>
        <v xml:space="preserve">Группа от QF </v>
      </c>
      <c r="H583" s="83"/>
      <c r="I583" s="83"/>
      <c r="J583" s="83"/>
      <c r="K583" s="127"/>
      <c r="L583" s="84"/>
      <c r="M583" s="85"/>
      <c r="N583" s="85"/>
      <c r="O583" s="86"/>
      <c r="P583" s="80"/>
      <c r="Q583" s="87"/>
      <c r="R583" s="88" t="str">
        <f t="shared" si="141"/>
        <v xml:space="preserve"> </v>
      </c>
      <c r="S583" s="89"/>
      <c r="T583" s="90" t="str">
        <f t="shared" si="142"/>
        <v xml:space="preserve"> </v>
      </c>
      <c r="U583" s="90"/>
      <c r="V583" s="90"/>
      <c r="W583" s="90"/>
      <c r="X583" s="90"/>
      <c r="Y583" s="87" t="s">
        <v>74</v>
      </c>
      <c r="Z583" s="76"/>
      <c r="AA583" s="91">
        <f t="shared" si="137"/>
        <v>0</v>
      </c>
      <c r="AB583" s="88" t="str">
        <f t="shared" si="143"/>
        <v xml:space="preserve"> </v>
      </c>
      <c r="AC583" s="91" t="str">
        <f t="shared" si="138"/>
        <v xml:space="preserve"> </v>
      </c>
      <c r="AD583" s="78"/>
      <c r="AE583" s="78"/>
      <c r="AF583" s="78"/>
      <c r="AH583" s="94" t="str">
        <f t="shared" si="139"/>
        <v>≤60</v>
      </c>
      <c r="AI583" s="94">
        <f t="shared" ca="1" si="140"/>
        <v>42</v>
      </c>
      <c r="AJ583" s="95">
        <f t="shared" si="135"/>
        <v>0</v>
      </c>
      <c r="AK583" s="95">
        <f t="shared" si="136"/>
        <v>0</v>
      </c>
      <c r="AL583" s="96">
        <f t="shared" si="144"/>
        <v>0</v>
      </c>
      <c r="AM583" s="96">
        <f t="shared" si="145"/>
        <v>0</v>
      </c>
    </row>
    <row r="584" spans="2:39" s="97" customFormat="1" ht="39.6" x14ac:dyDescent="0.3">
      <c r="B584" s="79">
        <f t="shared" si="146"/>
        <v>581</v>
      </c>
      <c r="C584" s="79"/>
      <c r="D584" s="80" t="s">
        <v>94</v>
      </c>
      <c r="E584" s="80"/>
      <c r="F584" s="81"/>
      <c r="G584" s="82" t="str">
        <f t="shared" si="134"/>
        <v xml:space="preserve">Группа от QF </v>
      </c>
      <c r="H584" s="83"/>
      <c r="I584" s="83"/>
      <c r="J584" s="83"/>
      <c r="K584" s="127"/>
      <c r="L584" s="84"/>
      <c r="M584" s="85"/>
      <c r="N584" s="85"/>
      <c r="O584" s="86"/>
      <c r="P584" s="80"/>
      <c r="Q584" s="87"/>
      <c r="R584" s="88" t="str">
        <f t="shared" si="141"/>
        <v xml:space="preserve"> </v>
      </c>
      <c r="S584" s="89"/>
      <c r="T584" s="90" t="str">
        <f t="shared" si="142"/>
        <v xml:space="preserve"> </v>
      </c>
      <c r="U584" s="90"/>
      <c r="V584" s="90"/>
      <c r="W584" s="90"/>
      <c r="X584" s="90"/>
      <c r="Y584" s="87" t="s">
        <v>74</v>
      </c>
      <c r="Z584" s="76"/>
      <c r="AA584" s="91">
        <f t="shared" si="137"/>
        <v>0</v>
      </c>
      <c r="AB584" s="88" t="str">
        <f t="shared" si="143"/>
        <v xml:space="preserve"> </v>
      </c>
      <c r="AC584" s="91" t="str">
        <f t="shared" si="138"/>
        <v xml:space="preserve"> </v>
      </c>
      <c r="AD584" s="78"/>
      <c r="AE584" s="78"/>
      <c r="AF584" s="78"/>
      <c r="AH584" s="94" t="str">
        <f t="shared" si="139"/>
        <v>≤60</v>
      </c>
      <c r="AI584" s="94">
        <f t="shared" ca="1" si="140"/>
        <v>47</v>
      </c>
      <c r="AJ584" s="95">
        <f t="shared" si="135"/>
        <v>0</v>
      </c>
      <c r="AK584" s="95">
        <f t="shared" si="136"/>
        <v>0</v>
      </c>
      <c r="AL584" s="96">
        <f t="shared" si="144"/>
        <v>0</v>
      </c>
      <c r="AM584" s="96">
        <f t="shared" si="145"/>
        <v>0</v>
      </c>
    </row>
    <row r="585" spans="2:39" s="97" customFormat="1" ht="39.6" x14ac:dyDescent="0.3">
      <c r="B585" s="79">
        <f t="shared" si="146"/>
        <v>582</v>
      </c>
      <c r="C585" s="79"/>
      <c r="D585" s="80" t="s">
        <v>94</v>
      </c>
      <c r="E585" s="80"/>
      <c r="F585" s="81"/>
      <c r="G585" s="82" t="str">
        <f t="shared" si="134"/>
        <v xml:space="preserve">Группа от QF </v>
      </c>
      <c r="H585" s="83"/>
      <c r="I585" s="83"/>
      <c r="J585" s="83"/>
      <c r="K585" s="127"/>
      <c r="L585" s="84"/>
      <c r="M585" s="85"/>
      <c r="N585" s="85"/>
      <c r="O585" s="86"/>
      <c r="P585" s="80"/>
      <c r="Q585" s="87"/>
      <c r="R585" s="88" t="str">
        <f t="shared" si="141"/>
        <v xml:space="preserve"> </v>
      </c>
      <c r="S585" s="89"/>
      <c r="T585" s="90" t="str">
        <f t="shared" si="142"/>
        <v xml:space="preserve"> </v>
      </c>
      <c r="U585" s="90"/>
      <c r="V585" s="90"/>
      <c r="W585" s="90"/>
      <c r="X585" s="90"/>
      <c r="Y585" s="87" t="s">
        <v>74</v>
      </c>
      <c r="Z585" s="76"/>
      <c r="AA585" s="91">
        <f t="shared" si="137"/>
        <v>0</v>
      </c>
      <c r="AB585" s="88" t="str">
        <f t="shared" si="143"/>
        <v xml:space="preserve"> </v>
      </c>
      <c r="AC585" s="91" t="str">
        <f t="shared" si="138"/>
        <v xml:space="preserve"> </v>
      </c>
      <c r="AD585" s="78"/>
      <c r="AE585" s="78"/>
      <c r="AF585" s="78"/>
      <c r="AH585" s="94" t="str">
        <f t="shared" si="139"/>
        <v>≤60</v>
      </c>
      <c r="AI585" s="94">
        <f t="shared" ca="1" si="140"/>
        <v>42</v>
      </c>
      <c r="AJ585" s="95">
        <f t="shared" si="135"/>
        <v>0</v>
      </c>
      <c r="AK585" s="95">
        <f t="shared" si="136"/>
        <v>0</v>
      </c>
      <c r="AL585" s="96">
        <f t="shared" si="144"/>
        <v>0</v>
      </c>
      <c r="AM585" s="96">
        <f t="shared" si="145"/>
        <v>0</v>
      </c>
    </row>
    <row r="586" spans="2:39" s="97" customFormat="1" ht="39.6" x14ac:dyDescent="0.3">
      <c r="B586" s="79">
        <f t="shared" si="146"/>
        <v>583</v>
      </c>
      <c r="C586" s="79"/>
      <c r="D586" s="80" t="s">
        <v>94</v>
      </c>
      <c r="E586" s="80"/>
      <c r="F586" s="81"/>
      <c r="G586" s="82" t="str">
        <f t="shared" si="134"/>
        <v xml:space="preserve">Группа от QF </v>
      </c>
      <c r="H586" s="83"/>
      <c r="I586" s="83"/>
      <c r="J586" s="83"/>
      <c r="K586" s="127"/>
      <c r="L586" s="84"/>
      <c r="M586" s="85"/>
      <c r="N586" s="85"/>
      <c r="O586" s="86"/>
      <c r="P586" s="80"/>
      <c r="Q586" s="87"/>
      <c r="R586" s="88" t="str">
        <f t="shared" si="141"/>
        <v xml:space="preserve"> </v>
      </c>
      <c r="S586" s="89"/>
      <c r="T586" s="90" t="str">
        <f t="shared" si="142"/>
        <v xml:space="preserve"> </v>
      </c>
      <c r="U586" s="90"/>
      <c r="V586" s="90"/>
      <c r="W586" s="90"/>
      <c r="X586" s="90"/>
      <c r="Y586" s="87" t="s">
        <v>74</v>
      </c>
      <c r="Z586" s="76"/>
      <c r="AA586" s="91">
        <f t="shared" si="137"/>
        <v>0</v>
      </c>
      <c r="AB586" s="88" t="str">
        <f t="shared" si="143"/>
        <v xml:space="preserve"> </v>
      </c>
      <c r="AC586" s="91" t="str">
        <f t="shared" si="138"/>
        <v xml:space="preserve"> </v>
      </c>
      <c r="AD586" s="78"/>
      <c r="AE586" s="78"/>
      <c r="AF586" s="78"/>
      <c r="AH586" s="94" t="str">
        <f t="shared" si="139"/>
        <v>≤60</v>
      </c>
      <c r="AI586" s="94">
        <f t="shared" ca="1" si="140"/>
        <v>33</v>
      </c>
      <c r="AJ586" s="95">
        <f t="shared" si="135"/>
        <v>0</v>
      </c>
      <c r="AK586" s="95">
        <f t="shared" si="136"/>
        <v>0</v>
      </c>
      <c r="AL586" s="96">
        <f t="shared" si="144"/>
        <v>0</v>
      </c>
      <c r="AM586" s="96">
        <f t="shared" si="145"/>
        <v>0</v>
      </c>
    </row>
    <row r="587" spans="2:39" s="97" customFormat="1" ht="39.6" x14ac:dyDescent="0.3">
      <c r="B587" s="79">
        <f t="shared" si="146"/>
        <v>584</v>
      </c>
      <c r="C587" s="79"/>
      <c r="D587" s="80" t="s">
        <v>94</v>
      </c>
      <c r="E587" s="80"/>
      <c r="F587" s="81"/>
      <c r="G587" s="82" t="str">
        <f t="shared" si="134"/>
        <v xml:space="preserve">Группа от QF </v>
      </c>
      <c r="H587" s="83"/>
      <c r="I587" s="83"/>
      <c r="J587" s="83"/>
      <c r="K587" s="127"/>
      <c r="L587" s="84"/>
      <c r="M587" s="85"/>
      <c r="N587" s="85"/>
      <c r="O587" s="86"/>
      <c r="P587" s="80"/>
      <c r="Q587" s="87"/>
      <c r="R587" s="88" t="str">
        <f t="shared" si="141"/>
        <v xml:space="preserve"> </v>
      </c>
      <c r="S587" s="89"/>
      <c r="T587" s="90" t="str">
        <f t="shared" si="142"/>
        <v xml:space="preserve"> </v>
      </c>
      <c r="U587" s="90"/>
      <c r="V587" s="90"/>
      <c r="W587" s="90"/>
      <c r="X587" s="90"/>
      <c r="Y587" s="87" t="s">
        <v>74</v>
      </c>
      <c r="Z587" s="76"/>
      <c r="AA587" s="91">
        <f t="shared" si="137"/>
        <v>0</v>
      </c>
      <c r="AB587" s="88" t="str">
        <f t="shared" si="143"/>
        <v xml:space="preserve"> </v>
      </c>
      <c r="AC587" s="91" t="str">
        <f t="shared" si="138"/>
        <v xml:space="preserve"> </v>
      </c>
      <c r="AD587" s="78"/>
      <c r="AE587" s="78"/>
      <c r="AF587" s="78"/>
      <c r="AH587" s="94" t="str">
        <f t="shared" si="139"/>
        <v>≤60</v>
      </c>
      <c r="AI587" s="94">
        <f t="shared" ca="1" si="140"/>
        <v>45</v>
      </c>
      <c r="AJ587" s="95">
        <f t="shared" si="135"/>
        <v>0</v>
      </c>
      <c r="AK587" s="95">
        <f t="shared" si="136"/>
        <v>0</v>
      </c>
      <c r="AL587" s="96">
        <f t="shared" si="144"/>
        <v>0</v>
      </c>
      <c r="AM587" s="96">
        <f t="shared" si="145"/>
        <v>0</v>
      </c>
    </row>
    <row r="588" spans="2:39" s="97" customFormat="1" ht="39.6" x14ac:dyDescent="0.3">
      <c r="B588" s="79">
        <f t="shared" si="146"/>
        <v>585</v>
      </c>
      <c r="C588" s="79"/>
      <c r="D588" s="80" t="s">
        <v>94</v>
      </c>
      <c r="E588" s="80"/>
      <c r="F588" s="81"/>
      <c r="G588" s="82" t="str">
        <f t="shared" si="134"/>
        <v xml:space="preserve">Группа от QF </v>
      </c>
      <c r="H588" s="83"/>
      <c r="I588" s="83"/>
      <c r="J588" s="83"/>
      <c r="K588" s="127"/>
      <c r="L588" s="84"/>
      <c r="M588" s="85"/>
      <c r="N588" s="85"/>
      <c r="O588" s="86"/>
      <c r="P588" s="80"/>
      <c r="Q588" s="87"/>
      <c r="R588" s="88" t="str">
        <f t="shared" si="141"/>
        <v xml:space="preserve"> </v>
      </c>
      <c r="S588" s="89"/>
      <c r="T588" s="90" t="str">
        <f t="shared" si="142"/>
        <v xml:space="preserve"> </v>
      </c>
      <c r="U588" s="90"/>
      <c r="V588" s="90"/>
      <c r="W588" s="90"/>
      <c r="X588" s="90"/>
      <c r="Y588" s="87" t="s">
        <v>74</v>
      </c>
      <c r="Z588" s="76"/>
      <c r="AA588" s="91">
        <f t="shared" si="137"/>
        <v>0</v>
      </c>
      <c r="AB588" s="88" t="str">
        <f t="shared" si="143"/>
        <v xml:space="preserve"> </v>
      </c>
      <c r="AC588" s="91" t="str">
        <f t="shared" si="138"/>
        <v xml:space="preserve"> </v>
      </c>
      <c r="AD588" s="78"/>
      <c r="AE588" s="78"/>
      <c r="AF588" s="78"/>
      <c r="AH588" s="94" t="str">
        <f t="shared" si="139"/>
        <v>≤60</v>
      </c>
      <c r="AI588" s="94">
        <f t="shared" ca="1" si="140"/>
        <v>49</v>
      </c>
      <c r="AJ588" s="95">
        <f t="shared" si="135"/>
        <v>0</v>
      </c>
      <c r="AK588" s="95">
        <f t="shared" si="136"/>
        <v>0</v>
      </c>
      <c r="AL588" s="96">
        <f t="shared" si="144"/>
        <v>0</v>
      </c>
      <c r="AM588" s="96">
        <f t="shared" si="145"/>
        <v>0</v>
      </c>
    </row>
    <row r="589" spans="2:39" s="97" customFormat="1" ht="39.6" x14ac:dyDescent="0.3">
      <c r="B589" s="79">
        <f t="shared" si="146"/>
        <v>586</v>
      </c>
      <c r="C589" s="79"/>
      <c r="D589" s="80" t="s">
        <v>94</v>
      </c>
      <c r="E589" s="80"/>
      <c r="F589" s="81"/>
      <c r="G589" s="82" t="str">
        <f t="shared" ref="G589:G652" si="147">CONCATENATE(D589," ",F589,E589)</f>
        <v xml:space="preserve">Группа от QF </v>
      </c>
      <c r="H589" s="83"/>
      <c r="I589" s="83"/>
      <c r="J589" s="83"/>
      <c r="K589" s="127"/>
      <c r="L589" s="84"/>
      <c r="M589" s="85"/>
      <c r="N589" s="85"/>
      <c r="O589" s="86"/>
      <c r="P589" s="80"/>
      <c r="Q589" s="87"/>
      <c r="R589" s="88" t="str">
        <f t="shared" si="141"/>
        <v xml:space="preserve"> </v>
      </c>
      <c r="S589" s="89"/>
      <c r="T589" s="90" t="str">
        <f t="shared" si="142"/>
        <v xml:space="preserve"> </v>
      </c>
      <c r="U589" s="90"/>
      <c r="V589" s="90"/>
      <c r="W589" s="90"/>
      <c r="X589" s="90"/>
      <c r="Y589" s="87" t="s">
        <v>74</v>
      </c>
      <c r="Z589" s="76"/>
      <c r="AA589" s="91">
        <f t="shared" si="137"/>
        <v>0</v>
      </c>
      <c r="AB589" s="88" t="str">
        <f t="shared" si="143"/>
        <v xml:space="preserve"> </v>
      </c>
      <c r="AC589" s="91" t="str">
        <f t="shared" si="138"/>
        <v xml:space="preserve"> </v>
      </c>
      <c r="AD589" s="78"/>
      <c r="AE589" s="78"/>
      <c r="AF589" s="78"/>
      <c r="AH589" s="94" t="str">
        <f t="shared" si="139"/>
        <v>≤60</v>
      </c>
      <c r="AI589" s="94">
        <f t="shared" ca="1" si="140"/>
        <v>24</v>
      </c>
      <c r="AJ589" s="95">
        <f t="shared" si="135"/>
        <v>0</v>
      </c>
      <c r="AK589" s="95">
        <f t="shared" si="136"/>
        <v>0</v>
      </c>
      <c r="AL589" s="96">
        <f t="shared" si="144"/>
        <v>0</v>
      </c>
      <c r="AM589" s="96">
        <f t="shared" si="145"/>
        <v>0</v>
      </c>
    </row>
    <row r="590" spans="2:39" s="97" customFormat="1" ht="39.6" x14ac:dyDescent="0.3">
      <c r="B590" s="79">
        <f t="shared" si="146"/>
        <v>587</v>
      </c>
      <c r="C590" s="79"/>
      <c r="D590" s="80" t="s">
        <v>94</v>
      </c>
      <c r="E590" s="80"/>
      <c r="F590" s="81"/>
      <c r="G590" s="82" t="str">
        <f t="shared" si="147"/>
        <v xml:space="preserve">Группа от QF </v>
      </c>
      <c r="H590" s="83"/>
      <c r="I590" s="83"/>
      <c r="J590" s="83"/>
      <c r="K590" s="127"/>
      <c r="L590" s="84"/>
      <c r="M590" s="85"/>
      <c r="N590" s="85"/>
      <c r="O590" s="86"/>
      <c r="P590" s="80"/>
      <c r="Q590" s="87"/>
      <c r="R590" s="88" t="str">
        <f t="shared" si="141"/>
        <v xml:space="preserve"> </v>
      </c>
      <c r="S590" s="89"/>
      <c r="T590" s="90" t="str">
        <f t="shared" si="142"/>
        <v xml:space="preserve"> </v>
      </c>
      <c r="U590" s="90"/>
      <c r="V590" s="90"/>
      <c r="W590" s="90"/>
      <c r="X590" s="90"/>
      <c r="Y590" s="87" t="s">
        <v>74</v>
      </c>
      <c r="Z590" s="76"/>
      <c r="AA590" s="91">
        <f t="shared" si="137"/>
        <v>0</v>
      </c>
      <c r="AB590" s="88" t="str">
        <f t="shared" si="143"/>
        <v xml:space="preserve"> </v>
      </c>
      <c r="AC590" s="91" t="str">
        <f t="shared" si="138"/>
        <v xml:space="preserve"> </v>
      </c>
      <c r="AD590" s="78"/>
      <c r="AE590" s="78"/>
      <c r="AF590" s="78"/>
      <c r="AH590" s="94" t="str">
        <f t="shared" si="139"/>
        <v>≤60</v>
      </c>
      <c r="AI590" s="94">
        <f t="shared" ca="1" si="140"/>
        <v>36</v>
      </c>
      <c r="AJ590" s="95">
        <f t="shared" ref="AJ590:AJ653" si="148">IF(S590=$AD$1,K590*3,IF(S590=$AE$1,K590*5,IF(S590=$AF$1,K590*8,IF(S590=$AG$1,K590*12,0))))</f>
        <v>0</v>
      </c>
      <c r="AK590" s="95">
        <f t="shared" ref="AK590:AK653" si="149">IF(S590=$AD$1,K590*5,IF(S590=$AE$1,K590*10,IF(S590=$AF$1,K590*10,IF(S590=$AG$1,K590*0,0))))</f>
        <v>0</v>
      </c>
      <c r="AL590" s="96">
        <f t="shared" si="144"/>
        <v>0</v>
      </c>
      <c r="AM590" s="96">
        <f t="shared" si="145"/>
        <v>0</v>
      </c>
    </row>
    <row r="591" spans="2:39" s="97" customFormat="1" ht="39.6" x14ac:dyDescent="0.3">
      <c r="B591" s="79">
        <f t="shared" si="146"/>
        <v>588</v>
      </c>
      <c r="C591" s="79"/>
      <c r="D591" s="80" t="s">
        <v>94</v>
      </c>
      <c r="E591" s="80"/>
      <c r="F591" s="81"/>
      <c r="G591" s="82" t="str">
        <f t="shared" si="147"/>
        <v xml:space="preserve">Группа от QF </v>
      </c>
      <c r="H591" s="83"/>
      <c r="I591" s="83"/>
      <c r="J591" s="83"/>
      <c r="K591" s="127"/>
      <c r="L591" s="84"/>
      <c r="M591" s="85"/>
      <c r="N591" s="85"/>
      <c r="O591" s="86"/>
      <c r="P591" s="80"/>
      <c r="Q591" s="87"/>
      <c r="R591" s="88" t="str">
        <f t="shared" si="141"/>
        <v xml:space="preserve"> </v>
      </c>
      <c r="S591" s="89"/>
      <c r="T591" s="90" t="str">
        <f t="shared" si="142"/>
        <v xml:space="preserve"> </v>
      </c>
      <c r="U591" s="90"/>
      <c r="V591" s="90"/>
      <c r="W591" s="90"/>
      <c r="X591" s="90"/>
      <c r="Y591" s="87" t="s">
        <v>74</v>
      </c>
      <c r="Z591" s="76"/>
      <c r="AA591" s="91">
        <f t="shared" si="137"/>
        <v>0</v>
      </c>
      <c r="AB591" s="88" t="str">
        <f t="shared" si="143"/>
        <v xml:space="preserve"> </v>
      </c>
      <c r="AC591" s="91" t="str">
        <f t="shared" si="138"/>
        <v xml:space="preserve"> </v>
      </c>
      <c r="AD591" s="78"/>
      <c r="AE591" s="78"/>
      <c r="AF591" s="78"/>
      <c r="AH591" s="94" t="str">
        <f t="shared" si="139"/>
        <v>≤60</v>
      </c>
      <c r="AI591" s="94">
        <f t="shared" ca="1" si="140"/>
        <v>25</v>
      </c>
      <c r="AJ591" s="95">
        <f t="shared" si="148"/>
        <v>0</v>
      </c>
      <c r="AK591" s="95">
        <f t="shared" si="149"/>
        <v>0</v>
      </c>
      <c r="AL591" s="96">
        <f t="shared" si="144"/>
        <v>0</v>
      </c>
      <c r="AM591" s="96">
        <f t="shared" si="145"/>
        <v>0</v>
      </c>
    </row>
    <row r="592" spans="2:39" s="97" customFormat="1" ht="39.6" x14ac:dyDescent="0.3">
      <c r="B592" s="79">
        <f t="shared" si="146"/>
        <v>589</v>
      </c>
      <c r="C592" s="79"/>
      <c r="D592" s="80" t="s">
        <v>94</v>
      </c>
      <c r="E592" s="80"/>
      <c r="F592" s="81"/>
      <c r="G592" s="82" t="str">
        <f t="shared" si="147"/>
        <v xml:space="preserve">Группа от QF </v>
      </c>
      <c r="H592" s="83"/>
      <c r="I592" s="83"/>
      <c r="J592" s="83"/>
      <c r="K592" s="127"/>
      <c r="L592" s="84"/>
      <c r="M592" s="85"/>
      <c r="N592" s="85"/>
      <c r="O592" s="86"/>
      <c r="P592" s="80"/>
      <c r="Q592" s="87"/>
      <c r="R592" s="88" t="str">
        <f t="shared" si="141"/>
        <v xml:space="preserve"> </v>
      </c>
      <c r="S592" s="89"/>
      <c r="T592" s="90" t="str">
        <f t="shared" si="142"/>
        <v xml:space="preserve"> </v>
      </c>
      <c r="U592" s="90"/>
      <c r="V592" s="90"/>
      <c r="W592" s="90"/>
      <c r="X592" s="90"/>
      <c r="Y592" s="87" t="s">
        <v>74</v>
      </c>
      <c r="Z592" s="76"/>
      <c r="AA592" s="91">
        <f t="shared" si="137"/>
        <v>0</v>
      </c>
      <c r="AB592" s="88" t="str">
        <f t="shared" si="143"/>
        <v xml:space="preserve"> </v>
      </c>
      <c r="AC592" s="91" t="str">
        <f t="shared" si="138"/>
        <v xml:space="preserve"> </v>
      </c>
      <c r="AD592" s="78"/>
      <c r="AE592" s="78"/>
      <c r="AF592" s="78"/>
      <c r="AH592" s="94" t="str">
        <f t="shared" si="139"/>
        <v>≤60</v>
      </c>
      <c r="AI592" s="94">
        <f t="shared" ca="1" si="140"/>
        <v>22</v>
      </c>
      <c r="AJ592" s="95">
        <f t="shared" si="148"/>
        <v>0</v>
      </c>
      <c r="AK592" s="95">
        <f t="shared" si="149"/>
        <v>0</v>
      </c>
      <c r="AL592" s="96">
        <f t="shared" si="144"/>
        <v>0</v>
      </c>
      <c r="AM592" s="96">
        <f t="shared" si="145"/>
        <v>0</v>
      </c>
    </row>
    <row r="593" spans="2:39" s="97" customFormat="1" ht="39.6" x14ac:dyDescent="0.3">
      <c r="B593" s="79">
        <f t="shared" si="146"/>
        <v>590</v>
      </c>
      <c r="C593" s="79"/>
      <c r="D593" s="80" t="s">
        <v>94</v>
      </c>
      <c r="E593" s="80"/>
      <c r="F593" s="81"/>
      <c r="G593" s="82" t="str">
        <f t="shared" si="147"/>
        <v xml:space="preserve">Группа от QF </v>
      </c>
      <c r="H593" s="83"/>
      <c r="I593" s="83"/>
      <c r="J593" s="83"/>
      <c r="K593" s="127"/>
      <c r="L593" s="84"/>
      <c r="M593" s="85"/>
      <c r="N593" s="85"/>
      <c r="O593" s="86"/>
      <c r="P593" s="80"/>
      <c r="Q593" s="87"/>
      <c r="R593" s="88" t="str">
        <f t="shared" si="141"/>
        <v xml:space="preserve"> </v>
      </c>
      <c r="S593" s="89"/>
      <c r="T593" s="90" t="str">
        <f t="shared" si="142"/>
        <v xml:space="preserve"> </v>
      </c>
      <c r="U593" s="90"/>
      <c r="V593" s="90"/>
      <c r="W593" s="90"/>
      <c r="X593" s="90"/>
      <c r="Y593" s="87" t="s">
        <v>74</v>
      </c>
      <c r="Z593" s="76"/>
      <c r="AA593" s="91">
        <f t="shared" si="137"/>
        <v>0</v>
      </c>
      <c r="AB593" s="88" t="str">
        <f t="shared" si="143"/>
        <v xml:space="preserve"> </v>
      </c>
      <c r="AC593" s="91" t="str">
        <f t="shared" si="138"/>
        <v xml:space="preserve"> </v>
      </c>
      <c r="AD593" s="78"/>
      <c r="AE593" s="78"/>
      <c r="AF593" s="78"/>
      <c r="AH593" s="94" t="str">
        <f t="shared" si="139"/>
        <v>≤60</v>
      </c>
      <c r="AI593" s="94">
        <f t="shared" ca="1" si="140"/>
        <v>37</v>
      </c>
      <c r="AJ593" s="95">
        <f t="shared" si="148"/>
        <v>0</v>
      </c>
      <c r="AK593" s="95">
        <f t="shared" si="149"/>
        <v>0</v>
      </c>
      <c r="AL593" s="96">
        <f t="shared" si="144"/>
        <v>0</v>
      </c>
      <c r="AM593" s="96">
        <f t="shared" si="145"/>
        <v>0</v>
      </c>
    </row>
    <row r="594" spans="2:39" s="97" customFormat="1" ht="39.6" x14ac:dyDescent="0.3">
      <c r="B594" s="79">
        <f t="shared" si="146"/>
        <v>591</v>
      </c>
      <c r="C594" s="79"/>
      <c r="D594" s="80" t="s">
        <v>94</v>
      </c>
      <c r="E594" s="80"/>
      <c r="F594" s="81"/>
      <c r="G594" s="82" t="str">
        <f t="shared" si="147"/>
        <v xml:space="preserve">Группа от QF </v>
      </c>
      <c r="H594" s="83"/>
      <c r="I594" s="83"/>
      <c r="J594" s="83"/>
      <c r="K594" s="127"/>
      <c r="L594" s="84"/>
      <c r="M594" s="85"/>
      <c r="N594" s="85"/>
      <c r="O594" s="86"/>
      <c r="P594" s="80"/>
      <c r="Q594" s="87"/>
      <c r="R594" s="88" t="str">
        <f t="shared" si="141"/>
        <v xml:space="preserve"> </v>
      </c>
      <c r="S594" s="89"/>
      <c r="T594" s="90" t="str">
        <f t="shared" si="142"/>
        <v xml:space="preserve"> </v>
      </c>
      <c r="U594" s="90"/>
      <c r="V594" s="90"/>
      <c r="W594" s="90"/>
      <c r="X594" s="90"/>
      <c r="Y594" s="87" t="s">
        <v>74</v>
      </c>
      <c r="Z594" s="76"/>
      <c r="AA594" s="91">
        <f t="shared" si="137"/>
        <v>0</v>
      </c>
      <c r="AB594" s="88" t="str">
        <f t="shared" si="143"/>
        <v xml:space="preserve"> </v>
      </c>
      <c r="AC594" s="91" t="str">
        <f t="shared" si="138"/>
        <v xml:space="preserve"> </v>
      </c>
      <c r="AD594" s="78"/>
      <c r="AE594" s="78"/>
      <c r="AF594" s="78"/>
      <c r="AH594" s="94" t="str">
        <f t="shared" si="139"/>
        <v>≤60</v>
      </c>
      <c r="AI594" s="94">
        <f t="shared" ca="1" si="140"/>
        <v>40</v>
      </c>
      <c r="AJ594" s="95">
        <f t="shared" si="148"/>
        <v>0</v>
      </c>
      <c r="AK594" s="95">
        <f t="shared" si="149"/>
        <v>0</v>
      </c>
      <c r="AL594" s="96">
        <f t="shared" si="144"/>
        <v>0</v>
      </c>
      <c r="AM594" s="96">
        <f t="shared" si="145"/>
        <v>0</v>
      </c>
    </row>
    <row r="595" spans="2:39" s="97" customFormat="1" ht="39.6" x14ac:dyDescent="0.3">
      <c r="B595" s="79">
        <f t="shared" si="146"/>
        <v>592</v>
      </c>
      <c r="C595" s="79"/>
      <c r="D595" s="80" t="s">
        <v>94</v>
      </c>
      <c r="E595" s="80"/>
      <c r="F595" s="81"/>
      <c r="G595" s="82" t="str">
        <f t="shared" si="147"/>
        <v xml:space="preserve">Группа от QF </v>
      </c>
      <c r="H595" s="83"/>
      <c r="I595" s="83"/>
      <c r="J595" s="83"/>
      <c r="K595" s="127"/>
      <c r="L595" s="84"/>
      <c r="M595" s="85"/>
      <c r="N595" s="85"/>
      <c r="O595" s="86"/>
      <c r="P595" s="80"/>
      <c r="Q595" s="87"/>
      <c r="R595" s="88" t="str">
        <f t="shared" si="141"/>
        <v xml:space="preserve"> </v>
      </c>
      <c r="S595" s="89"/>
      <c r="T595" s="90" t="str">
        <f t="shared" si="142"/>
        <v xml:space="preserve"> </v>
      </c>
      <c r="U595" s="90"/>
      <c r="V595" s="90"/>
      <c r="W595" s="90"/>
      <c r="X595" s="90"/>
      <c r="Y595" s="87" t="s">
        <v>74</v>
      </c>
      <c r="Z595" s="76"/>
      <c r="AA595" s="91">
        <f t="shared" si="137"/>
        <v>0</v>
      </c>
      <c r="AB595" s="88" t="str">
        <f t="shared" si="143"/>
        <v xml:space="preserve"> </v>
      </c>
      <c r="AC595" s="91" t="str">
        <f t="shared" si="138"/>
        <v xml:space="preserve"> </v>
      </c>
      <c r="AD595" s="78"/>
      <c r="AE595" s="78"/>
      <c r="AF595" s="78"/>
      <c r="AH595" s="94" t="str">
        <f t="shared" si="139"/>
        <v>≤60</v>
      </c>
      <c r="AI595" s="94">
        <f t="shared" ca="1" si="140"/>
        <v>42</v>
      </c>
      <c r="AJ595" s="95">
        <f t="shared" si="148"/>
        <v>0</v>
      </c>
      <c r="AK595" s="95">
        <f t="shared" si="149"/>
        <v>0</v>
      </c>
      <c r="AL595" s="96">
        <f t="shared" si="144"/>
        <v>0</v>
      </c>
      <c r="AM595" s="96">
        <f t="shared" si="145"/>
        <v>0</v>
      </c>
    </row>
    <row r="596" spans="2:39" s="97" customFormat="1" ht="39.6" x14ac:dyDescent="0.3">
      <c r="B596" s="79">
        <f t="shared" si="146"/>
        <v>593</v>
      </c>
      <c r="C596" s="79"/>
      <c r="D596" s="80" t="s">
        <v>94</v>
      </c>
      <c r="E596" s="80"/>
      <c r="F596" s="81"/>
      <c r="G596" s="82" t="str">
        <f t="shared" si="147"/>
        <v xml:space="preserve">Группа от QF </v>
      </c>
      <c r="H596" s="83"/>
      <c r="I596" s="83"/>
      <c r="J596" s="83"/>
      <c r="K596" s="127"/>
      <c r="L596" s="84"/>
      <c r="M596" s="85"/>
      <c r="N596" s="85"/>
      <c r="O596" s="86"/>
      <c r="P596" s="80"/>
      <c r="Q596" s="87"/>
      <c r="R596" s="88" t="str">
        <f t="shared" si="141"/>
        <v xml:space="preserve"> </v>
      </c>
      <c r="S596" s="89"/>
      <c r="T596" s="90" t="str">
        <f t="shared" si="142"/>
        <v xml:space="preserve"> </v>
      </c>
      <c r="U596" s="90"/>
      <c r="V596" s="90"/>
      <c r="W596" s="90"/>
      <c r="X596" s="90"/>
      <c r="Y596" s="87" t="s">
        <v>74</v>
      </c>
      <c r="Z596" s="76"/>
      <c r="AA596" s="91">
        <f t="shared" si="137"/>
        <v>0</v>
      </c>
      <c r="AB596" s="88" t="str">
        <f t="shared" si="143"/>
        <v xml:space="preserve"> </v>
      </c>
      <c r="AC596" s="91" t="str">
        <f t="shared" si="138"/>
        <v xml:space="preserve"> </v>
      </c>
      <c r="AD596" s="78"/>
      <c r="AE596" s="78"/>
      <c r="AF596" s="78"/>
      <c r="AH596" s="94" t="str">
        <f t="shared" si="139"/>
        <v>≤60</v>
      </c>
      <c r="AI596" s="94">
        <f t="shared" ca="1" si="140"/>
        <v>46</v>
      </c>
      <c r="AJ596" s="95">
        <f t="shared" si="148"/>
        <v>0</v>
      </c>
      <c r="AK596" s="95">
        <f t="shared" si="149"/>
        <v>0</v>
      </c>
      <c r="AL596" s="96">
        <f t="shared" si="144"/>
        <v>0</v>
      </c>
      <c r="AM596" s="96">
        <f t="shared" si="145"/>
        <v>0</v>
      </c>
    </row>
    <row r="597" spans="2:39" s="97" customFormat="1" ht="39.6" x14ac:dyDescent="0.3">
      <c r="B597" s="79">
        <f t="shared" si="146"/>
        <v>594</v>
      </c>
      <c r="C597" s="79"/>
      <c r="D597" s="80" t="s">
        <v>94</v>
      </c>
      <c r="E597" s="80"/>
      <c r="F597" s="81"/>
      <c r="G597" s="82" t="str">
        <f t="shared" si="147"/>
        <v xml:space="preserve">Группа от QF </v>
      </c>
      <c r="H597" s="83"/>
      <c r="I597" s="83"/>
      <c r="J597" s="83"/>
      <c r="K597" s="127"/>
      <c r="L597" s="84"/>
      <c r="M597" s="85"/>
      <c r="N597" s="85"/>
      <c r="O597" s="86"/>
      <c r="P597" s="80"/>
      <c r="Q597" s="87"/>
      <c r="R597" s="88" t="str">
        <f t="shared" si="141"/>
        <v xml:space="preserve"> </v>
      </c>
      <c r="S597" s="89"/>
      <c r="T597" s="90" t="str">
        <f t="shared" si="142"/>
        <v xml:space="preserve"> </v>
      </c>
      <c r="U597" s="90"/>
      <c r="V597" s="90"/>
      <c r="W597" s="90"/>
      <c r="X597" s="90"/>
      <c r="Y597" s="87" t="s">
        <v>74</v>
      </c>
      <c r="Z597" s="76"/>
      <c r="AA597" s="91">
        <f t="shared" si="137"/>
        <v>0</v>
      </c>
      <c r="AB597" s="88" t="str">
        <f t="shared" si="143"/>
        <v xml:space="preserve"> </v>
      </c>
      <c r="AC597" s="91" t="str">
        <f t="shared" si="138"/>
        <v xml:space="preserve"> </v>
      </c>
      <c r="AD597" s="78"/>
      <c r="AE597" s="78"/>
      <c r="AF597" s="78"/>
      <c r="AH597" s="94" t="str">
        <f t="shared" si="139"/>
        <v>≤60</v>
      </c>
      <c r="AI597" s="94">
        <f t="shared" ca="1" si="140"/>
        <v>29</v>
      </c>
      <c r="AJ597" s="95">
        <f t="shared" si="148"/>
        <v>0</v>
      </c>
      <c r="AK597" s="95">
        <f t="shared" si="149"/>
        <v>0</v>
      </c>
      <c r="AL597" s="96">
        <f t="shared" si="144"/>
        <v>0</v>
      </c>
      <c r="AM597" s="96">
        <f t="shared" si="145"/>
        <v>0</v>
      </c>
    </row>
    <row r="598" spans="2:39" s="97" customFormat="1" ht="39.6" x14ac:dyDescent="0.3">
      <c r="B598" s="79">
        <f t="shared" si="146"/>
        <v>595</v>
      </c>
      <c r="C598" s="79"/>
      <c r="D598" s="80" t="s">
        <v>94</v>
      </c>
      <c r="E598" s="80"/>
      <c r="F598" s="81"/>
      <c r="G598" s="82" t="str">
        <f t="shared" si="147"/>
        <v xml:space="preserve">Группа от QF </v>
      </c>
      <c r="H598" s="83"/>
      <c r="I598" s="83"/>
      <c r="J598" s="83"/>
      <c r="K598" s="127"/>
      <c r="L598" s="84"/>
      <c r="M598" s="85"/>
      <c r="N598" s="85"/>
      <c r="O598" s="86"/>
      <c r="P598" s="80"/>
      <c r="Q598" s="87"/>
      <c r="R598" s="88" t="str">
        <f t="shared" si="141"/>
        <v xml:space="preserve"> </v>
      </c>
      <c r="S598" s="89"/>
      <c r="T598" s="90" t="str">
        <f t="shared" si="142"/>
        <v xml:space="preserve"> </v>
      </c>
      <c r="U598" s="90"/>
      <c r="V598" s="90"/>
      <c r="W598" s="90"/>
      <c r="X598" s="90"/>
      <c r="Y598" s="87" t="s">
        <v>74</v>
      </c>
      <c r="Z598" s="76"/>
      <c r="AA598" s="91">
        <f t="shared" si="137"/>
        <v>0</v>
      </c>
      <c r="AB598" s="88" t="str">
        <f t="shared" si="143"/>
        <v xml:space="preserve"> </v>
      </c>
      <c r="AC598" s="91" t="str">
        <f t="shared" si="138"/>
        <v xml:space="preserve"> </v>
      </c>
      <c r="AD598" s="78"/>
      <c r="AE598" s="78"/>
      <c r="AF598" s="78"/>
      <c r="AH598" s="94" t="str">
        <f t="shared" si="139"/>
        <v>≤60</v>
      </c>
      <c r="AI598" s="94">
        <f t="shared" ca="1" si="140"/>
        <v>41</v>
      </c>
      <c r="AJ598" s="95">
        <f t="shared" si="148"/>
        <v>0</v>
      </c>
      <c r="AK598" s="95">
        <f t="shared" si="149"/>
        <v>0</v>
      </c>
      <c r="AL598" s="96">
        <f t="shared" si="144"/>
        <v>0</v>
      </c>
      <c r="AM598" s="96">
        <f t="shared" si="145"/>
        <v>0</v>
      </c>
    </row>
    <row r="599" spans="2:39" s="97" customFormat="1" ht="39.6" x14ac:dyDescent="0.3">
      <c r="B599" s="79">
        <f t="shared" si="146"/>
        <v>596</v>
      </c>
      <c r="C599" s="79"/>
      <c r="D599" s="80" t="s">
        <v>94</v>
      </c>
      <c r="E599" s="80"/>
      <c r="F599" s="81"/>
      <c r="G599" s="82" t="str">
        <f t="shared" si="147"/>
        <v xml:space="preserve">Группа от QF </v>
      </c>
      <c r="H599" s="83"/>
      <c r="I599" s="83"/>
      <c r="J599" s="83"/>
      <c r="K599" s="127"/>
      <c r="L599" s="84"/>
      <c r="M599" s="85"/>
      <c r="N599" s="85"/>
      <c r="O599" s="86"/>
      <c r="P599" s="80"/>
      <c r="Q599" s="87"/>
      <c r="R599" s="88" t="str">
        <f t="shared" si="141"/>
        <v xml:space="preserve"> </v>
      </c>
      <c r="S599" s="89"/>
      <c r="T599" s="90" t="str">
        <f t="shared" si="142"/>
        <v xml:space="preserve"> </v>
      </c>
      <c r="U599" s="90"/>
      <c r="V599" s="90"/>
      <c r="W599" s="90"/>
      <c r="X599" s="90"/>
      <c r="Y599" s="87" t="s">
        <v>74</v>
      </c>
      <c r="Z599" s="76"/>
      <c r="AA599" s="91">
        <f t="shared" si="137"/>
        <v>0</v>
      </c>
      <c r="AB599" s="88" t="str">
        <f t="shared" si="143"/>
        <v xml:space="preserve"> </v>
      </c>
      <c r="AC599" s="91" t="str">
        <f t="shared" si="138"/>
        <v xml:space="preserve"> </v>
      </c>
      <c r="AD599" s="78"/>
      <c r="AE599" s="78"/>
      <c r="AF599" s="78"/>
      <c r="AH599" s="94" t="str">
        <f t="shared" si="139"/>
        <v>≤60</v>
      </c>
      <c r="AI599" s="94">
        <f t="shared" ca="1" si="140"/>
        <v>33</v>
      </c>
      <c r="AJ599" s="95">
        <f t="shared" si="148"/>
        <v>0</v>
      </c>
      <c r="AK599" s="95">
        <f t="shared" si="149"/>
        <v>0</v>
      </c>
      <c r="AL599" s="96">
        <f t="shared" si="144"/>
        <v>0</v>
      </c>
      <c r="AM599" s="96">
        <f t="shared" si="145"/>
        <v>0</v>
      </c>
    </row>
    <row r="600" spans="2:39" s="97" customFormat="1" ht="39.6" x14ac:dyDescent="0.3">
      <c r="B600" s="79">
        <f t="shared" si="146"/>
        <v>597</v>
      </c>
      <c r="C600" s="79"/>
      <c r="D600" s="80" t="s">
        <v>94</v>
      </c>
      <c r="E600" s="80"/>
      <c r="F600" s="81"/>
      <c r="G600" s="82" t="str">
        <f t="shared" si="147"/>
        <v xml:space="preserve">Группа от QF </v>
      </c>
      <c r="H600" s="83"/>
      <c r="I600" s="83"/>
      <c r="J600" s="83"/>
      <c r="K600" s="127"/>
      <c r="L600" s="84"/>
      <c r="M600" s="85"/>
      <c r="N600" s="85"/>
      <c r="O600" s="86"/>
      <c r="P600" s="80"/>
      <c r="Q600" s="87"/>
      <c r="R600" s="88" t="str">
        <f t="shared" si="141"/>
        <v xml:space="preserve"> </v>
      </c>
      <c r="S600" s="89"/>
      <c r="T600" s="90" t="str">
        <f t="shared" si="142"/>
        <v xml:space="preserve"> </v>
      </c>
      <c r="U600" s="90"/>
      <c r="V600" s="90"/>
      <c r="W600" s="90"/>
      <c r="X600" s="90"/>
      <c r="Y600" s="87" t="s">
        <v>74</v>
      </c>
      <c r="Z600" s="76"/>
      <c r="AA600" s="91">
        <f t="shared" si="137"/>
        <v>0</v>
      </c>
      <c r="AB600" s="88" t="str">
        <f t="shared" si="143"/>
        <v xml:space="preserve"> </v>
      </c>
      <c r="AC600" s="91" t="str">
        <f t="shared" si="138"/>
        <v xml:space="preserve"> </v>
      </c>
      <c r="AD600" s="78"/>
      <c r="AE600" s="78"/>
      <c r="AF600" s="78"/>
      <c r="AH600" s="94" t="str">
        <f t="shared" si="139"/>
        <v>≤60</v>
      </c>
      <c r="AI600" s="94">
        <f t="shared" ca="1" si="140"/>
        <v>34</v>
      </c>
      <c r="AJ600" s="95">
        <f t="shared" si="148"/>
        <v>0</v>
      </c>
      <c r="AK600" s="95">
        <f t="shared" si="149"/>
        <v>0</v>
      </c>
      <c r="AL600" s="96">
        <f t="shared" si="144"/>
        <v>0</v>
      </c>
      <c r="AM600" s="96">
        <f t="shared" si="145"/>
        <v>0</v>
      </c>
    </row>
    <row r="601" spans="2:39" s="97" customFormat="1" ht="39.6" x14ac:dyDescent="0.3">
      <c r="B601" s="79">
        <f t="shared" si="146"/>
        <v>598</v>
      </c>
      <c r="C601" s="79"/>
      <c r="D601" s="80" t="s">
        <v>94</v>
      </c>
      <c r="E601" s="80"/>
      <c r="F601" s="81"/>
      <c r="G601" s="82" t="str">
        <f t="shared" si="147"/>
        <v xml:space="preserve">Группа от QF </v>
      </c>
      <c r="H601" s="83"/>
      <c r="I601" s="83"/>
      <c r="J601" s="83"/>
      <c r="K601" s="127"/>
      <c r="L601" s="84"/>
      <c r="M601" s="85"/>
      <c r="N601" s="85"/>
      <c r="O601" s="86"/>
      <c r="P601" s="80"/>
      <c r="Q601" s="87"/>
      <c r="R601" s="88" t="str">
        <f t="shared" si="141"/>
        <v xml:space="preserve"> </v>
      </c>
      <c r="S601" s="89"/>
      <c r="T601" s="90" t="str">
        <f t="shared" si="142"/>
        <v xml:space="preserve"> </v>
      </c>
      <c r="U601" s="90"/>
      <c r="V601" s="90"/>
      <c r="W601" s="90"/>
      <c r="X601" s="90"/>
      <c r="Y601" s="87" t="s">
        <v>74</v>
      </c>
      <c r="Z601" s="76"/>
      <c r="AA601" s="91">
        <f t="shared" si="137"/>
        <v>0</v>
      </c>
      <c r="AB601" s="88" t="str">
        <f t="shared" si="143"/>
        <v xml:space="preserve"> </v>
      </c>
      <c r="AC601" s="91" t="str">
        <f t="shared" si="138"/>
        <v xml:space="preserve"> </v>
      </c>
      <c r="AD601" s="78"/>
      <c r="AE601" s="78"/>
      <c r="AF601" s="78"/>
      <c r="AH601" s="94" t="str">
        <f t="shared" si="139"/>
        <v>≤60</v>
      </c>
      <c r="AI601" s="94">
        <f t="shared" ca="1" si="140"/>
        <v>31</v>
      </c>
      <c r="AJ601" s="95">
        <f t="shared" si="148"/>
        <v>0</v>
      </c>
      <c r="AK601" s="95">
        <f t="shared" si="149"/>
        <v>0</v>
      </c>
      <c r="AL601" s="96">
        <f t="shared" si="144"/>
        <v>0</v>
      </c>
      <c r="AM601" s="96">
        <f t="shared" si="145"/>
        <v>0</v>
      </c>
    </row>
    <row r="602" spans="2:39" s="97" customFormat="1" ht="39.6" x14ac:dyDescent="0.3">
      <c r="B602" s="79">
        <f t="shared" si="146"/>
        <v>599</v>
      </c>
      <c r="C602" s="79"/>
      <c r="D602" s="80" t="s">
        <v>94</v>
      </c>
      <c r="E602" s="80"/>
      <c r="F602" s="81"/>
      <c r="G602" s="82" t="str">
        <f t="shared" si="147"/>
        <v xml:space="preserve">Группа от QF </v>
      </c>
      <c r="H602" s="83"/>
      <c r="I602" s="83"/>
      <c r="J602" s="83"/>
      <c r="K602" s="127"/>
      <c r="L602" s="84"/>
      <c r="M602" s="85"/>
      <c r="N602" s="85"/>
      <c r="O602" s="86"/>
      <c r="P602" s="80"/>
      <c r="Q602" s="87"/>
      <c r="R602" s="88" t="str">
        <f t="shared" si="141"/>
        <v xml:space="preserve"> </v>
      </c>
      <c r="S602" s="89"/>
      <c r="T602" s="90" t="str">
        <f t="shared" si="142"/>
        <v xml:space="preserve"> </v>
      </c>
      <c r="U602" s="90"/>
      <c r="V602" s="90"/>
      <c r="W602" s="90"/>
      <c r="X602" s="90"/>
      <c r="Y602" s="87" t="s">
        <v>74</v>
      </c>
      <c r="Z602" s="76"/>
      <c r="AA602" s="91">
        <f t="shared" si="137"/>
        <v>0</v>
      </c>
      <c r="AB602" s="88" t="str">
        <f t="shared" si="143"/>
        <v xml:space="preserve"> </v>
      </c>
      <c r="AC602" s="91" t="str">
        <f t="shared" si="138"/>
        <v xml:space="preserve"> </v>
      </c>
      <c r="AD602" s="78"/>
      <c r="AE602" s="78"/>
      <c r="AF602" s="78"/>
      <c r="AH602" s="94" t="str">
        <f t="shared" si="139"/>
        <v>≤60</v>
      </c>
      <c r="AI602" s="94">
        <f t="shared" ca="1" si="140"/>
        <v>42</v>
      </c>
      <c r="AJ602" s="95">
        <f t="shared" si="148"/>
        <v>0</v>
      </c>
      <c r="AK602" s="95">
        <f t="shared" si="149"/>
        <v>0</v>
      </c>
      <c r="AL602" s="96">
        <f t="shared" si="144"/>
        <v>0</v>
      </c>
      <c r="AM602" s="96">
        <f t="shared" si="145"/>
        <v>0</v>
      </c>
    </row>
    <row r="603" spans="2:39" s="97" customFormat="1" ht="39.6" x14ac:dyDescent="0.3">
      <c r="B603" s="79">
        <f t="shared" si="146"/>
        <v>600</v>
      </c>
      <c r="C603" s="79"/>
      <c r="D603" s="80" t="s">
        <v>94</v>
      </c>
      <c r="E603" s="80"/>
      <c r="F603" s="81"/>
      <c r="G603" s="82" t="str">
        <f t="shared" si="147"/>
        <v xml:space="preserve">Группа от QF </v>
      </c>
      <c r="H603" s="83"/>
      <c r="I603" s="83"/>
      <c r="J603" s="83"/>
      <c r="K603" s="127"/>
      <c r="L603" s="84"/>
      <c r="M603" s="85"/>
      <c r="N603" s="85"/>
      <c r="O603" s="86"/>
      <c r="P603" s="80"/>
      <c r="Q603" s="87"/>
      <c r="R603" s="88" t="str">
        <f t="shared" si="141"/>
        <v xml:space="preserve"> </v>
      </c>
      <c r="S603" s="89"/>
      <c r="T603" s="90" t="str">
        <f t="shared" si="142"/>
        <v xml:space="preserve"> </v>
      </c>
      <c r="U603" s="90"/>
      <c r="V603" s="90"/>
      <c r="W603" s="90"/>
      <c r="X603" s="90"/>
      <c r="Y603" s="87" t="s">
        <v>74</v>
      </c>
      <c r="Z603" s="76"/>
      <c r="AA603" s="91">
        <f t="shared" si="137"/>
        <v>0</v>
      </c>
      <c r="AB603" s="88" t="str">
        <f t="shared" si="143"/>
        <v xml:space="preserve"> </v>
      </c>
      <c r="AC603" s="91" t="str">
        <f t="shared" si="138"/>
        <v xml:space="preserve"> </v>
      </c>
      <c r="AD603" s="78"/>
      <c r="AE603" s="78"/>
      <c r="AF603" s="78"/>
      <c r="AH603" s="94" t="str">
        <f t="shared" si="139"/>
        <v>≤60</v>
      </c>
      <c r="AI603" s="94">
        <f t="shared" ca="1" si="140"/>
        <v>43</v>
      </c>
      <c r="AJ603" s="95">
        <f t="shared" si="148"/>
        <v>0</v>
      </c>
      <c r="AK603" s="95">
        <f t="shared" si="149"/>
        <v>0</v>
      </c>
      <c r="AL603" s="96">
        <f t="shared" si="144"/>
        <v>0</v>
      </c>
      <c r="AM603" s="96">
        <f t="shared" si="145"/>
        <v>0</v>
      </c>
    </row>
    <row r="604" spans="2:39" s="97" customFormat="1" ht="39.6" x14ac:dyDescent="0.3">
      <c r="B604" s="79">
        <f t="shared" si="146"/>
        <v>601</v>
      </c>
      <c r="C604" s="79"/>
      <c r="D604" s="80" t="s">
        <v>94</v>
      </c>
      <c r="E604" s="80"/>
      <c r="F604" s="81"/>
      <c r="G604" s="82" t="str">
        <f t="shared" si="147"/>
        <v xml:space="preserve">Группа от QF </v>
      </c>
      <c r="H604" s="83"/>
      <c r="I604" s="83"/>
      <c r="J604" s="83"/>
      <c r="K604" s="127"/>
      <c r="L604" s="84"/>
      <c r="M604" s="85"/>
      <c r="N604" s="85"/>
      <c r="O604" s="86"/>
      <c r="P604" s="80"/>
      <c r="Q604" s="87"/>
      <c r="R604" s="88" t="str">
        <f t="shared" si="141"/>
        <v xml:space="preserve"> </v>
      </c>
      <c r="S604" s="89"/>
      <c r="T604" s="90" t="str">
        <f t="shared" si="142"/>
        <v xml:space="preserve"> </v>
      </c>
      <c r="U604" s="90"/>
      <c r="V604" s="90"/>
      <c r="W604" s="90"/>
      <c r="X604" s="90"/>
      <c r="Y604" s="87" t="s">
        <v>74</v>
      </c>
      <c r="Z604" s="76"/>
      <c r="AA604" s="91">
        <f t="shared" si="137"/>
        <v>0</v>
      </c>
      <c r="AB604" s="88" t="str">
        <f t="shared" si="143"/>
        <v xml:space="preserve"> </v>
      </c>
      <c r="AC604" s="91" t="str">
        <f t="shared" si="138"/>
        <v xml:space="preserve"> </v>
      </c>
      <c r="AD604" s="78"/>
      <c r="AE604" s="78"/>
      <c r="AF604" s="78"/>
      <c r="AH604" s="94" t="str">
        <f t="shared" si="139"/>
        <v>≤60</v>
      </c>
      <c r="AI604" s="94">
        <f t="shared" ca="1" si="140"/>
        <v>46</v>
      </c>
      <c r="AJ604" s="95">
        <f t="shared" si="148"/>
        <v>0</v>
      </c>
      <c r="AK604" s="95">
        <f t="shared" si="149"/>
        <v>0</v>
      </c>
      <c r="AL604" s="96">
        <f t="shared" si="144"/>
        <v>0</v>
      </c>
      <c r="AM604" s="96">
        <f t="shared" si="145"/>
        <v>0</v>
      </c>
    </row>
    <row r="605" spans="2:39" s="97" customFormat="1" ht="39.6" x14ac:dyDescent="0.3">
      <c r="B605" s="79">
        <f t="shared" si="146"/>
        <v>602</v>
      </c>
      <c r="C605" s="79"/>
      <c r="D605" s="80" t="s">
        <v>94</v>
      </c>
      <c r="E605" s="80"/>
      <c r="F605" s="81"/>
      <c r="G605" s="82" t="str">
        <f t="shared" si="147"/>
        <v xml:space="preserve">Группа от QF </v>
      </c>
      <c r="H605" s="83"/>
      <c r="I605" s="83"/>
      <c r="J605" s="83"/>
      <c r="K605" s="127"/>
      <c r="L605" s="84"/>
      <c r="M605" s="85"/>
      <c r="N605" s="85"/>
      <c r="O605" s="86"/>
      <c r="P605" s="80"/>
      <c r="Q605" s="87"/>
      <c r="R605" s="88" t="str">
        <f t="shared" si="141"/>
        <v xml:space="preserve"> </v>
      </c>
      <c r="S605" s="89"/>
      <c r="T605" s="90" t="str">
        <f t="shared" si="142"/>
        <v xml:space="preserve"> </v>
      </c>
      <c r="U605" s="90"/>
      <c r="V605" s="90"/>
      <c r="W605" s="90"/>
      <c r="X605" s="90"/>
      <c r="Y605" s="87" t="s">
        <v>74</v>
      </c>
      <c r="Z605" s="76"/>
      <c r="AA605" s="91">
        <f t="shared" si="137"/>
        <v>0</v>
      </c>
      <c r="AB605" s="88" t="str">
        <f t="shared" si="143"/>
        <v xml:space="preserve"> </v>
      </c>
      <c r="AC605" s="91" t="str">
        <f t="shared" si="138"/>
        <v xml:space="preserve"> </v>
      </c>
      <c r="AD605" s="78"/>
      <c r="AE605" s="78"/>
      <c r="AF605" s="78"/>
      <c r="AH605" s="94" t="str">
        <f t="shared" si="139"/>
        <v>≤60</v>
      </c>
      <c r="AI605" s="94">
        <f t="shared" ca="1" si="140"/>
        <v>29</v>
      </c>
      <c r="AJ605" s="95">
        <f t="shared" si="148"/>
        <v>0</v>
      </c>
      <c r="AK605" s="95">
        <f t="shared" si="149"/>
        <v>0</v>
      </c>
      <c r="AL605" s="96">
        <f t="shared" si="144"/>
        <v>0</v>
      </c>
      <c r="AM605" s="96">
        <f t="shared" si="145"/>
        <v>0</v>
      </c>
    </row>
    <row r="606" spans="2:39" s="97" customFormat="1" ht="39.6" x14ac:dyDescent="0.3">
      <c r="B606" s="79">
        <f t="shared" si="146"/>
        <v>603</v>
      </c>
      <c r="C606" s="79"/>
      <c r="D606" s="80" t="s">
        <v>94</v>
      </c>
      <c r="E606" s="80"/>
      <c r="F606" s="81"/>
      <c r="G606" s="82" t="str">
        <f t="shared" si="147"/>
        <v xml:space="preserve">Группа от QF </v>
      </c>
      <c r="H606" s="83"/>
      <c r="I606" s="83"/>
      <c r="J606" s="83"/>
      <c r="K606" s="127"/>
      <c r="L606" s="84"/>
      <c r="M606" s="85"/>
      <c r="N606" s="85"/>
      <c r="O606" s="86"/>
      <c r="P606" s="80"/>
      <c r="Q606" s="87"/>
      <c r="R606" s="88" t="str">
        <f t="shared" si="141"/>
        <v xml:space="preserve"> </v>
      </c>
      <c r="S606" s="89"/>
      <c r="T606" s="90" t="str">
        <f t="shared" si="142"/>
        <v xml:space="preserve"> </v>
      </c>
      <c r="U606" s="90"/>
      <c r="V606" s="90"/>
      <c r="W606" s="90"/>
      <c r="X606" s="90"/>
      <c r="Y606" s="87" t="s">
        <v>74</v>
      </c>
      <c r="Z606" s="76"/>
      <c r="AA606" s="91">
        <f t="shared" si="137"/>
        <v>0</v>
      </c>
      <c r="AB606" s="88" t="str">
        <f t="shared" si="143"/>
        <v xml:space="preserve"> </v>
      </c>
      <c r="AC606" s="91" t="str">
        <f t="shared" si="138"/>
        <v xml:space="preserve"> </v>
      </c>
      <c r="AD606" s="78"/>
      <c r="AE606" s="78"/>
      <c r="AF606" s="78"/>
      <c r="AH606" s="94" t="str">
        <f t="shared" si="139"/>
        <v>≤60</v>
      </c>
      <c r="AI606" s="94">
        <f t="shared" ca="1" si="140"/>
        <v>33</v>
      </c>
      <c r="AJ606" s="95">
        <f t="shared" si="148"/>
        <v>0</v>
      </c>
      <c r="AK606" s="95">
        <f t="shared" si="149"/>
        <v>0</v>
      </c>
      <c r="AL606" s="96">
        <f t="shared" si="144"/>
        <v>0</v>
      </c>
      <c r="AM606" s="96">
        <f t="shared" si="145"/>
        <v>0</v>
      </c>
    </row>
    <row r="607" spans="2:39" s="97" customFormat="1" ht="39.6" x14ac:dyDescent="0.3">
      <c r="B607" s="79">
        <f t="shared" si="146"/>
        <v>604</v>
      </c>
      <c r="C607" s="79"/>
      <c r="D607" s="80" t="s">
        <v>94</v>
      </c>
      <c r="E607" s="80"/>
      <c r="F607" s="81"/>
      <c r="G607" s="82" t="str">
        <f t="shared" si="147"/>
        <v xml:space="preserve">Группа от QF </v>
      </c>
      <c r="H607" s="83"/>
      <c r="I607" s="83"/>
      <c r="J607" s="83"/>
      <c r="K607" s="127"/>
      <c r="L607" s="84"/>
      <c r="M607" s="85"/>
      <c r="N607" s="85"/>
      <c r="O607" s="86"/>
      <c r="P607" s="80"/>
      <c r="Q607" s="87"/>
      <c r="R607" s="88" t="str">
        <f t="shared" si="141"/>
        <v xml:space="preserve"> </v>
      </c>
      <c r="S607" s="89"/>
      <c r="T607" s="90" t="str">
        <f t="shared" si="142"/>
        <v xml:space="preserve"> </v>
      </c>
      <c r="U607" s="90"/>
      <c r="V607" s="90"/>
      <c r="W607" s="90"/>
      <c r="X607" s="90"/>
      <c r="Y607" s="87" t="s">
        <v>74</v>
      </c>
      <c r="Z607" s="76"/>
      <c r="AA607" s="91">
        <f t="shared" si="137"/>
        <v>0</v>
      </c>
      <c r="AB607" s="88" t="str">
        <f t="shared" si="143"/>
        <v xml:space="preserve"> </v>
      </c>
      <c r="AC607" s="91" t="str">
        <f t="shared" si="138"/>
        <v xml:space="preserve"> </v>
      </c>
      <c r="AD607" s="78"/>
      <c r="AE607" s="78"/>
      <c r="AF607" s="78"/>
      <c r="AH607" s="94" t="str">
        <f t="shared" si="139"/>
        <v>≤60</v>
      </c>
      <c r="AI607" s="94">
        <f t="shared" ca="1" si="140"/>
        <v>33</v>
      </c>
      <c r="AJ607" s="95">
        <f t="shared" si="148"/>
        <v>0</v>
      </c>
      <c r="AK607" s="95">
        <f t="shared" si="149"/>
        <v>0</v>
      </c>
      <c r="AL607" s="96">
        <f t="shared" si="144"/>
        <v>0</v>
      </c>
      <c r="AM607" s="96">
        <f t="shared" si="145"/>
        <v>0</v>
      </c>
    </row>
    <row r="608" spans="2:39" s="97" customFormat="1" ht="39.6" x14ac:dyDescent="0.3">
      <c r="B608" s="79">
        <f t="shared" si="146"/>
        <v>605</v>
      </c>
      <c r="C608" s="79"/>
      <c r="D608" s="80" t="s">
        <v>94</v>
      </c>
      <c r="E608" s="80"/>
      <c r="F608" s="81"/>
      <c r="G608" s="82" t="str">
        <f t="shared" si="147"/>
        <v xml:space="preserve">Группа от QF </v>
      </c>
      <c r="H608" s="83"/>
      <c r="I608" s="83"/>
      <c r="J608" s="83"/>
      <c r="K608" s="127"/>
      <c r="L608" s="84"/>
      <c r="M608" s="85"/>
      <c r="N608" s="85"/>
      <c r="O608" s="86"/>
      <c r="P608" s="80"/>
      <c r="Q608" s="87"/>
      <c r="R608" s="88" t="str">
        <f t="shared" si="141"/>
        <v xml:space="preserve"> </v>
      </c>
      <c r="S608" s="89"/>
      <c r="T608" s="90" t="str">
        <f t="shared" si="142"/>
        <v xml:space="preserve"> </v>
      </c>
      <c r="U608" s="90"/>
      <c r="V608" s="90"/>
      <c r="W608" s="90"/>
      <c r="X608" s="90"/>
      <c r="Y608" s="87" t="s">
        <v>74</v>
      </c>
      <c r="Z608" s="76"/>
      <c r="AA608" s="91">
        <f t="shared" si="137"/>
        <v>0</v>
      </c>
      <c r="AB608" s="88" t="str">
        <f t="shared" si="143"/>
        <v xml:space="preserve"> </v>
      </c>
      <c r="AC608" s="91" t="str">
        <f t="shared" si="138"/>
        <v xml:space="preserve"> </v>
      </c>
      <c r="AD608" s="78"/>
      <c r="AE608" s="78"/>
      <c r="AF608" s="78"/>
      <c r="AH608" s="94" t="str">
        <f t="shared" si="139"/>
        <v>≤60</v>
      </c>
      <c r="AI608" s="94">
        <f t="shared" ca="1" si="140"/>
        <v>41</v>
      </c>
      <c r="AJ608" s="95">
        <f t="shared" si="148"/>
        <v>0</v>
      </c>
      <c r="AK608" s="95">
        <f t="shared" si="149"/>
        <v>0</v>
      </c>
      <c r="AL608" s="96">
        <f t="shared" si="144"/>
        <v>0</v>
      </c>
      <c r="AM608" s="96">
        <f t="shared" si="145"/>
        <v>0</v>
      </c>
    </row>
    <row r="609" spans="2:39" s="97" customFormat="1" ht="39.6" x14ac:dyDescent="0.3">
      <c r="B609" s="79">
        <f t="shared" si="146"/>
        <v>606</v>
      </c>
      <c r="C609" s="79"/>
      <c r="D609" s="80" t="s">
        <v>94</v>
      </c>
      <c r="E609" s="80"/>
      <c r="F609" s="81"/>
      <c r="G609" s="82" t="str">
        <f t="shared" si="147"/>
        <v xml:space="preserve">Группа от QF </v>
      </c>
      <c r="H609" s="83"/>
      <c r="I609" s="83"/>
      <c r="J609" s="83"/>
      <c r="K609" s="127"/>
      <c r="L609" s="84"/>
      <c r="M609" s="85"/>
      <c r="N609" s="85"/>
      <c r="O609" s="86"/>
      <c r="P609" s="80"/>
      <c r="Q609" s="87"/>
      <c r="R609" s="88" t="str">
        <f t="shared" si="141"/>
        <v xml:space="preserve"> </v>
      </c>
      <c r="S609" s="89"/>
      <c r="T609" s="90" t="str">
        <f t="shared" si="142"/>
        <v xml:space="preserve"> </v>
      </c>
      <c r="U609" s="90"/>
      <c r="V609" s="90"/>
      <c r="W609" s="90"/>
      <c r="X609" s="90"/>
      <c r="Y609" s="87" t="s">
        <v>74</v>
      </c>
      <c r="Z609" s="76"/>
      <c r="AA609" s="91">
        <f t="shared" si="137"/>
        <v>0</v>
      </c>
      <c r="AB609" s="88" t="str">
        <f t="shared" si="143"/>
        <v xml:space="preserve"> </v>
      </c>
      <c r="AC609" s="91" t="str">
        <f t="shared" si="138"/>
        <v xml:space="preserve"> </v>
      </c>
      <c r="AD609" s="78"/>
      <c r="AE609" s="78"/>
      <c r="AF609" s="78"/>
      <c r="AH609" s="94" t="str">
        <f t="shared" si="139"/>
        <v>≤60</v>
      </c>
      <c r="AI609" s="94">
        <f t="shared" ca="1" si="140"/>
        <v>34</v>
      </c>
      <c r="AJ609" s="95">
        <f t="shared" si="148"/>
        <v>0</v>
      </c>
      <c r="AK609" s="95">
        <f t="shared" si="149"/>
        <v>0</v>
      </c>
      <c r="AL609" s="96">
        <f t="shared" si="144"/>
        <v>0</v>
      </c>
      <c r="AM609" s="96">
        <f t="shared" si="145"/>
        <v>0</v>
      </c>
    </row>
    <row r="610" spans="2:39" s="97" customFormat="1" ht="39.6" x14ac:dyDescent="0.3">
      <c r="B610" s="79">
        <f t="shared" si="146"/>
        <v>607</v>
      </c>
      <c r="C610" s="79"/>
      <c r="D610" s="80" t="s">
        <v>94</v>
      </c>
      <c r="E610" s="80"/>
      <c r="F610" s="81"/>
      <c r="G610" s="82" t="str">
        <f t="shared" si="147"/>
        <v xml:space="preserve">Группа от QF </v>
      </c>
      <c r="H610" s="83"/>
      <c r="I610" s="83"/>
      <c r="J610" s="83"/>
      <c r="K610" s="127"/>
      <c r="L610" s="84"/>
      <c r="M610" s="85"/>
      <c r="N610" s="85"/>
      <c r="O610" s="86"/>
      <c r="P610" s="80"/>
      <c r="Q610" s="87"/>
      <c r="R610" s="88" t="str">
        <f t="shared" si="141"/>
        <v xml:space="preserve"> </v>
      </c>
      <c r="S610" s="89"/>
      <c r="T610" s="90" t="str">
        <f t="shared" si="142"/>
        <v xml:space="preserve"> </v>
      </c>
      <c r="U610" s="90"/>
      <c r="V610" s="90"/>
      <c r="W610" s="90"/>
      <c r="X610" s="90"/>
      <c r="Y610" s="87" t="s">
        <v>74</v>
      </c>
      <c r="Z610" s="76"/>
      <c r="AA610" s="91">
        <f t="shared" si="137"/>
        <v>0</v>
      </c>
      <c r="AB610" s="88" t="str">
        <f t="shared" si="143"/>
        <v xml:space="preserve"> </v>
      </c>
      <c r="AC610" s="91" t="str">
        <f t="shared" si="138"/>
        <v xml:space="preserve"> </v>
      </c>
      <c r="AD610" s="78"/>
      <c r="AE610" s="78"/>
      <c r="AF610" s="78"/>
      <c r="AH610" s="94" t="str">
        <f t="shared" si="139"/>
        <v>≤60</v>
      </c>
      <c r="AI610" s="94">
        <f t="shared" ca="1" si="140"/>
        <v>24</v>
      </c>
      <c r="AJ610" s="95">
        <f t="shared" si="148"/>
        <v>0</v>
      </c>
      <c r="AK610" s="95">
        <f t="shared" si="149"/>
        <v>0</v>
      </c>
      <c r="AL610" s="96">
        <f t="shared" si="144"/>
        <v>0</v>
      </c>
      <c r="AM610" s="96">
        <f t="shared" si="145"/>
        <v>0</v>
      </c>
    </row>
    <row r="611" spans="2:39" s="97" customFormat="1" ht="39.6" x14ac:dyDescent="0.3">
      <c r="B611" s="79">
        <f t="shared" si="146"/>
        <v>608</v>
      </c>
      <c r="C611" s="79"/>
      <c r="D611" s="80" t="s">
        <v>94</v>
      </c>
      <c r="E611" s="80"/>
      <c r="F611" s="81"/>
      <c r="G611" s="82" t="str">
        <f t="shared" si="147"/>
        <v xml:space="preserve">Группа от QF </v>
      </c>
      <c r="H611" s="83"/>
      <c r="I611" s="83"/>
      <c r="J611" s="83"/>
      <c r="K611" s="127"/>
      <c r="L611" s="84"/>
      <c r="M611" s="85"/>
      <c r="N611" s="85"/>
      <c r="O611" s="86"/>
      <c r="P611" s="80"/>
      <c r="Q611" s="87"/>
      <c r="R611" s="88" t="str">
        <f t="shared" si="141"/>
        <v xml:space="preserve"> </v>
      </c>
      <c r="S611" s="89"/>
      <c r="T611" s="90" t="str">
        <f t="shared" si="142"/>
        <v xml:space="preserve"> </v>
      </c>
      <c r="U611" s="90"/>
      <c r="V611" s="90"/>
      <c r="W611" s="90"/>
      <c r="X611" s="90"/>
      <c r="Y611" s="87" t="s">
        <v>74</v>
      </c>
      <c r="Z611" s="76"/>
      <c r="AA611" s="91">
        <f t="shared" si="137"/>
        <v>0</v>
      </c>
      <c r="AB611" s="88" t="str">
        <f t="shared" si="143"/>
        <v xml:space="preserve"> </v>
      </c>
      <c r="AC611" s="91" t="str">
        <f t="shared" si="138"/>
        <v xml:space="preserve"> </v>
      </c>
      <c r="AD611" s="78"/>
      <c r="AE611" s="78"/>
      <c r="AF611" s="78"/>
      <c r="AH611" s="94" t="str">
        <f t="shared" si="139"/>
        <v>≤60</v>
      </c>
      <c r="AI611" s="94">
        <f t="shared" ca="1" si="140"/>
        <v>26</v>
      </c>
      <c r="AJ611" s="95">
        <f t="shared" si="148"/>
        <v>0</v>
      </c>
      <c r="AK611" s="95">
        <f t="shared" si="149"/>
        <v>0</v>
      </c>
      <c r="AL611" s="96">
        <f t="shared" si="144"/>
        <v>0</v>
      </c>
      <c r="AM611" s="96">
        <f t="shared" si="145"/>
        <v>0</v>
      </c>
    </row>
    <row r="612" spans="2:39" s="97" customFormat="1" ht="39.6" x14ac:dyDescent="0.3">
      <c r="B612" s="79">
        <f t="shared" si="146"/>
        <v>609</v>
      </c>
      <c r="C612" s="79"/>
      <c r="D612" s="80" t="s">
        <v>94</v>
      </c>
      <c r="E612" s="80"/>
      <c r="F612" s="81"/>
      <c r="G612" s="82" t="str">
        <f t="shared" si="147"/>
        <v xml:space="preserve">Группа от QF </v>
      </c>
      <c r="H612" s="83"/>
      <c r="I612" s="83"/>
      <c r="J612" s="83"/>
      <c r="K612" s="127"/>
      <c r="L612" s="84"/>
      <c r="M612" s="85"/>
      <c r="N612" s="85"/>
      <c r="O612" s="86"/>
      <c r="P612" s="80"/>
      <c r="Q612" s="87"/>
      <c r="R612" s="88" t="str">
        <f t="shared" si="141"/>
        <v xml:space="preserve"> </v>
      </c>
      <c r="S612" s="89"/>
      <c r="T612" s="90" t="str">
        <f t="shared" si="142"/>
        <v xml:space="preserve"> </v>
      </c>
      <c r="U612" s="90"/>
      <c r="V612" s="90"/>
      <c r="W612" s="90"/>
      <c r="X612" s="90"/>
      <c r="Y612" s="87" t="s">
        <v>74</v>
      </c>
      <c r="Z612" s="76"/>
      <c r="AA612" s="91">
        <f t="shared" si="137"/>
        <v>0</v>
      </c>
      <c r="AB612" s="88" t="str">
        <f t="shared" si="143"/>
        <v xml:space="preserve"> </v>
      </c>
      <c r="AC612" s="91" t="str">
        <f t="shared" si="138"/>
        <v xml:space="preserve"> </v>
      </c>
      <c r="AD612" s="78"/>
      <c r="AE612" s="78"/>
      <c r="AF612" s="78"/>
      <c r="AH612" s="94" t="str">
        <f t="shared" si="139"/>
        <v>≤60</v>
      </c>
      <c r="AI612" s="94">
        <f t="shared" ca="1" si="140"/>
        <v>42</v>
      </c>
      <c r="AJ612" s="95">
        <f t="shared" si="148"/>
        <v>0</v>
      </c>
      <c r="AK612" s="95">
        <f t="shared" si="149"/>
        <v>0</v>
      </c>
      <c r="AL612" s="96">
        <f t="shared" si="144"/>
        <v>0</v>
      </c>
      <c r="AM612" s="96">
        <f t="shared" si="145"/>
        <v>0</v>
      </c>
    </row>
    <row r="613" spans="2:39" s="97" customFormat="1" ht="39.6" x14ac:dyDescent="0.3">
      <c r="B613" s="79">
        <f t="shared" si="146"/>
        <v>610</v>
      </c>
      <c r="C613" s="79"/>
      <c r="D613" s="80" t="s">
        <v>94</v>
      </c>
      <c r="E613" s="80"/>
      <c r="F613" s="81"/>
      <c r="G613" s="82" t="str">
        <f t="shared" si="147"/>
        <v xml:space="preserve">Группа от QF </v>
      </c>
      <c r="H613" s="83"/>
      <c r="I613" s="83"/>
      <c r="J613" s="83"/>
      <c r="K613" s="127"/>
      <c r="L613" s="84"/>
      <c r="M613" s="85"/>
      <c r="N613" s="85"/>
      <c r="O613" s="86"/>
      <c r="P613" s="80"/>
      <c r="Q613" s="87"/>
      <c r="R613" s="88" t="str">
        <f t="shared" si="141"/>
        <v xml:space="preserve"> </v>
      </c>
      <c r="S613" s="89"/>
      <c r="T613" s="90" t="str">
        <f t="shared" si="142"/>
        <v xml:space="preserve"> </v>
      </c>
      <c r="U613" s="90"/>
      <c r="V613" s="90"/>
      <c r="W613" s="90"/>
      <c r="X613" s="90"/>
      <c r="Y613" s="87" t="s">
        <v>74</v>
      </c>
      <c r="Z613" s="76"/>
      <c r="AA613" s="91">
        <f t="shared" si="137"/>
        <v>0</v>
      </c>
      <c r="AB613" s="88" t="str">
        <f t="shared" si="143"/>
        <v xml:space="preserve"> </v>
      </c>
      <c r="AC613" s="91" t="str">
        <f t="shared" si="138"/>
        <v xml:space="preserve"> </v>
      </c>
      <c r="AD613" s="78"/>
      <c r="AE613" s="78"/>
      <c r="AF613" s="78"/>
      <c r="AH613" s="94" t="str">
        <f t="shared" si="139"/>
        <v>≤60</v>
      </c>
      <c r="AI613" s="94">
        <f t="shared" ca="1" si="140"/>
        <v>25</v>
      </c>
      <c r="AJ613" s="95">
        <f t="shared" si="148"/>
        <v>0</v>
      </c>
      <c r="AK613" s="95">
        <f t="shared" si="149"/>
        <v>0</v>
      </c>
      <c r="AL613" s="96">
        <f t="shared" si="144"/>
        <v>0</v>
      </c>
      <c r="AM613" s="96">
        <f t="shared" si="145"/>
        <v>0</v>
      </c>
    </row>
    <row r="614" spans="2:39" s="97" customFormat="1" ht="39.6" x14ac:dyDescent="0.3">
      <c r="B614" s="79">
        <f t="shared" si="146"/>
        <v>611</v>
      </c>
      <c r="C614" s="79"/>
      <c r="D614" s="80" t="s">
        <v>94</v>
      </c>
      <c r="E614" s="80"/>
      <c r="F614" s="81"/>
      <c r="G614" s="82" t="str">
        <f t="shared" si="147"/>
        <v xml:space="preserve">Группа от QF </v>
      </c>
      <c r="H614" s="83"/>
      <c r="I614" s="83"/>
      <c r="J614" s="83"/>
      <c r="K614" s="127"/>
      <c r="L614" s="84"/>
      <c r="M614" s="85"/>
      <c r="N614" s="85"/>
      <c r="O614" s="86"/>
      <c r="P614" s="80"/>
      <c r="Q614" s="87"/>
      <c r="R614" s="88" t="str">
        <f t="shared" si="141"/>
        <v xml:space="preserve"> </v>
      </c>
      <c r="S614" s="89"/>
      <c r="T614" s="90" t="str">
        <f t="shared" si="142"/>
        <v xml:space="preserve"> </v>
      </c>
      <c r="U614" s="90"/>
      <c r="V614" s="90"/>
      <c r="W614" s="90"/>
      <c r="X614" s="90"/>
      <c r="Y614" s="87" t="s">
        <v>74</v>
      </c>
      <c r="Z614" s="76"/>
      <c r="AA614" s="91">
        <f t="shared" si="137"/>
        <v>0</v>
      </c>
      <c r="AB614" s="88" t="str">
        <f t="shared" si="143"/>
        <v xml:space="preserve"> </v>
      </c>
      <c r="AC614" s="91" t="str">
        <f t="shared" si="138"/>
        <v xml:space="preserve"> </v>
      </c>
      <c r="AD614" s="78"/>
      <c r="AE614" s="78"/>
      <c r="AF614" s="78"/>
      <c r="AH614" s="94" t="str">
        <f t="shared" si="139"/>
        <v>≤60</v>
      </c>
      <c r="AI614" s="94">
        <f t="shared" ca="1" si="140"/>
        <v>33</v>
      </c>
      <c r="AJ614" s="95">
        <f t="shared" si="148"/>
        <v>0</v>
      </c>
      <c r="AK614" s="95">
        <f t="shared" si="149"/>
        <v>0</v>
      </c>
      <c r="AL614" s="96">
        <f t="shared" si="144"/>
        <v>0</v>
      </c>
      <c r="AM614" s="96">
        <f t="shared" si="145"/>
        <v>0</v>
      </c>
    </row>
    <row r="615" spans="2:39" s="97" customFormat="1" ht="39.6" x14ac:dyDescent="0.3">
      <c r="B615" s="79">
        <f t="shared" si="146"/>
        <v>612</v>
      </c>
      <c r="C615" s="79"/>
      <c r="D615" s="80" t="s">
        <v>94</v>
      </c>
      <c r="E615" s="80"/>
      <c r="F615" s="81"/>
      <c r="G615" s="82" t="str">
        <f t="shared" si="147"/>
        <v xml:space="preserve">Группа от QF </v>
      </c>
      <c r="H615" s="83"/>
      <c r="I615" s="83"/>
      <c r="J615" s="83"/>
      <c r="K615" s="127"/>
      <c r="L615" s="84"/>
      <c r="M615" s="85"/>
      <c r="N615" s="85"/>
      <c r="O615" s="86"/>
      <c r="P615" s="80"/>
      <c r="Q615" s="87"/>
      <c r="R615" s="88" t="str">
        <f t="shared" si="141"/>
        <v xml:space="preserve"> </v>
      </c>
      <c r="S615" s="89"/>
      <c r="T615" s="90" t="str">
        <f t="shared" si="142"/>
        <v xml:space="preserve"> </v>
      </c>
      <c r="U615" s="90"/>
      <c r="V615" s="90"/>
      <c r="W615" s="90"/>
      <c r="X615" s="90"/>
      <c r="Y615" s="87" t="s">
        <v>74</v>
      </c>
      <c r="Z615" s="76"/>
      <c r="AA615" s="91">
        <f t="shared" si="137"/>
        <v>0</v>
      </c>
      <c r="AB615" s="88" t="str">
        <f t="shared" si="143"/>
        <v xml:space="preserve"> </v>
      </c>
      <c r="AC615" s="91" t="str">
        <f t="shared" si="138"/>
        <v xml:space="preserve"> </v>
      </c>
      <c r="AD615" s="78"/>
      <c r="AE615" s="78"/>
      <c r="AF615" s="78"/>
      <c r="AH615" s="94" t="str">
        <f t="shared" si="139"/>
        <v>≤60</v>
      </c>
      <c r="AI615" s="94">
        <f t="shared" ca="1" si="140"/>
        <v>40</v>
      </c>
      <c r="AJ615" s="95">
        <f t="shared" si="148"/>
        <v>0</v>
      </c>
      <c r="AK615" s="95">
        <f t="shared" si="149"/>
        <v>0</v>
      </c>
      <c r="AL615" s="96">
        <f t="shared" si="144"/>
        <v>0</v>
      </c>
      <c r="AM615" s="96">
        <f t="shared" si="145"/>
        <v>0</v>
      </c>
    </row>
    <row r="616" spans="2:39" s="97" customFormat="1" ht="39.6" x14ac:dyDescent="0.3">
      <c r="B616" s="79">
        <f t="shared" si="146"/>
        <v>613</v>
      </c>
      <c r="C616" s="79"/>
      <c r="D616" s="80" t="s">
        <v>94</v>
      </c>
      <c r="E616" s="80"/>
      <c r="F616" s="81"/>
      <c r="G616" s="82" t="str">
        <f t="shared" si="147"/>
        <v xml:space="preserve">Группа от QF </v>
      </c>
      <c r="H616" s="83"/>
      <c r="I616" s="83"/>
      <c r="J616" s="83"/>
      <c r="K616" s="127"/>
      <c r="L616" s="84"/>
      <c r="M616" s="85"/>
      <c r="N616" s="85"/>
      <c r="O616" s="86"/>
      <c r="P616" s="80"/>
      <c r="Q616" s="87"/>
      <c r="R616" s="88" t="str">
        <f t="shared" si="141"/>
        <v xml:space="preserve"> </v>
      </c>
      <c r="S616" s="89"/>
      <c r="T616" s="90" t="str">
        <f t="shared" si="142"/>
        <v xml:space="preserve"> </v>
      </c>
      <c r="U616" s="90"/>
      <c r="V616" s="90"/>
      <c r="W616" s="90"/>
      <c r="X616" s="90"/>
      <c r="Y616" s="87" t="s">
        <v>74</v>
      </c>
      <c r="Z616" s="76"/>
      <c r="AA616" s="91">
        <f t="shared" si="137"/>
        <v>0</v>
      </c>
      <c r="AB616" s="88" t="str">
        <f t="shared" si="143"/>
        <v xml:space="preserve"> </v>
      </c>
      <c r="AC616" s="91" t="str">
        <f t="shared" si="138"/>
        <v xml:space="preserve"> </v>
      </c>
      <c r="AD616" s="78"/>
      <c r="AE616" s="78"/>
      <c r="AF616" s="78"/>
      <c r="AH616" s="94" t="str">
        <f t="shared" si="139"/>
        <v>≤60</v>
      </c>
      <c r="AI616" s="94">
        <f t="shared" ca="1" si="140"/>
        <v>21</v>
      </c>
      <c r="AJ616" s="95">
        <f t="shared" si="148"/>
        <v>0</v>
      </c>
      <c r="AK616" s="95">
        <f t="shared" si="149"/>
        <v>0</v>
      </c>
      <c r="AL616" s="96">
        <f t="shared" si="144"/>
        <v>0</v>
      </c>
      <c r="AM616" s="96">
        <f t="shared" si="145"/>
        <v>0</v>
      </c>
    </row>
    <row r="617" spans="2:39" s="97" customFormat="1" ht="39.6" x14ac:dyDescent="0.3">
      <c r="B617" s="79">
        <f t="shared" si="146"/>
        <v>614</v>
      </c>
      <c r="C617" s="79"/>
      <c r="D617" s="80" t="s">
        <v>94</v>
      </c>
      <c r="E617" s="80"/>
      <c r="F617" s="81"/>
      <c r="G617" s="82" t="str">
        <f t="shared" si="147"/>
        <v xml:space="preserve">Группа от QF </v>
      </c>
      <c r="H617" s="83"/>
      <c r="I617" s="83"/>
      <c r="J617" s="83"/>
      <c r="K617" s="127"/>
      <c r="L617" s="84"/>
      <c r="M617" s="85"/>
      <c r="N617" s="85"/>
      <c r="O617" s="86"/>
      <c r="P617" s="80"/>
      <c r="Q617" s="87"/>
      <c r="R617" s="88" t="str">
        <f t="shared" si="141"/>
        <v xml:space="preserve"> </v>
      </c>
      <c r="S617" s="89"/>
      <c r="T617" s="90" t="str">
        <f t="shared" si="142"/>
        <v xml:space="preserve"> </v>
      </c>
      <c r="U617" s="90"/>
      <c r="V617" s="90"/>
      <c r="W617" s="90"/>
      <c r="X617" s="90"/>
      <c r="Y617" s="87" t="s">
        <v>74</v>
      </c>
      <c r="Z617" s="76"/>
      <c r="AA617" s="91">
        <f t="shared" si="137"/>
        <v>0</v>
      </c>
      <c r="AB617" s="88" t="str">
        <f t="shared" si="143"/>
        <v xml:space="preserve"> </v>
      </c>
      <c r="AC617" s="91" t="str">
        <f t="shared" si="138"/>
        <v xml:space="preserve"> </v>
      </c>
      <c r="AD617" s="78"/>
      <c r="AE617" s="78"/>
      <c r="AF617" s="78"/>
      <c r="AH617" s="94" t="str">
        <f t="shared" si="139"/>
        <v>≤60</v>
      </c>
      <c r="AI617" s="94">
        <f t="shared" ca="1" si="140"/>
        <v>46</v>
      </c>
      <c r="AJ617" s="95">
        <f t="shared" si="148"/>
        <v>0</v>
      </c>
      <c r="AK617" s="95">
        <f t="shared" si="149"/>
        <v>0</v>
      </c>
      <c r="AL617" s="96">
        <f t="shared" si="144"/>
        <v>0</v>
      </c>
      <c r="AM617" s="96">
        <f t="shared" si="145"/>
        <v>0</v>
      </c>
    </row>
    <row r="618" spans="2:39" s="97" customFormat="1" ht="39.6" x14ac:dyDescent="0.3">
      <c r="B618" s="79">
        <f t="shared" si="146"/>
        <v>615</v>
      </c>
      <c r="C618" s="79"/>
      <c r="D618" s="80" t="s">
        <v>94</v>
      </c>
      <c r="E618" s="80"/>
      <c r="F618" s="81"/>
      <c r="G618" s="82" t="str">
        <f t="shared" si="147"/>
        <v xml:space="preserve">Группа от QF </v>
      </c>
      <c r="H618" s="83"/>
      <c r="I618" s="83"/>
      <c r="J618" s="83"/>
      <c r="K618" s="127"/>
      <c r="L618" s="84"/>
      <c r="M618" s="85"/>
      <c r="N618" s="85"/>
      <c r="O618" s="86"/>
      <c r="P618" s="80"/>
      <c r="Q618" s="87"/>
      <c r="R618" s="88" t="str">
        <f t="shared" si="141"/>
        <v xml:space="preserve"> </v>
      </c>
      <c r="S618" s="89"/>
      <c r="T618" s="90" t="str">
        <f t="shared" si="142"/>
        <v xml:space="preserve"> </v>
      </c>
      <c r="U618" s="90"/>
      <c r="V618" s="90"/>
      <c r="W618" s="90"/>
      <c r="X618" s="90"/>
      <c r="Y618" s="87" t="s">
        <v>74</v>
      </c>
      <c r="Z618" s="76"/>
      <c r="AA618" s="91">
        <f t="shared" si="137"/>
        <v>0</v>
      </c>
      <c r="AB618" s="88" t="str">
        <f t="shared" si="143"/>
        <v xml:space="preserve"> </v>
      </c>
      <c r="AC618" s="91" t="str">
        <f t="shared" si="138"/>
        <v xml:space="preserve"> </v>
      </c>
      <c r="AD618" s="78"/>
      <c r="AE618" s="78"/>
      <c r="AF618" s="78"/>
      <c r="AH618" s="94" t="str">
        <f t="shared" si="139"/>
        <v>≤60</v>
      </c>
      <c r="AI618" s="94">
        <f t="shared" ca="1" si="140"/>
        <v>25</v>
      </c>
      <c r="AJ618" s="95">
        <f t="shared" si="148"/>
        <v>0</v>
      </c>
      <c r="AK618" s="95">
        <f t="shared" si="149"/>
        <v>0</v>
      </c>
      <c r="AL618" s="96">
        <f t="shared" si="144"/>
        <v>0</v>
      </c>
      <c r="AM618" s="96">
        <f t="shared" si="145"/>
        <v>0</v>
      </c>
    </row>
    <row r="619" spans="2:39" s="97" customFormat="1" ht="39.6" x14ac:dyDescent="0.3">
      <c r="B619" s="79">
        <f t="shared" si="146"/>
        <v>616</v>
      </c>
      <c r="C619" s="79"/>
      <c r="D619" s="80" t="s">
        <v>94</v>
      </c>
      <c r="E619" s="80"/>
      <c r="F619" s="81"/>
      <c r="G619" s="82" t="str">
        <f t="shared" si="147"/>
        <v xml:space="preserve">Группа от QF </v>
      </c>
      <c r="H619" s="83"/>
      <c r="I619" s="83"/>
      <c r="J619" s="83"/>
      <c r="K619" s="127"/>
      <c r="L619" s="84"/>
      <c r="M619" s="85"/>
      <c r="N619" s="85"/>
      <c r="O619" s="86"/>
      <c r="P619" s="80"/>
      <c r="Q619" s="87"/>
      <c r="R619" s="88" t="str">
        <f t="shared" si="141"/>
        <v xml:space="preserve"> </v>
      </c>
      <c r="S619" s="89"/>
      <c r="T619" s="90" t="str">
        <f t="shared" si="142"/>
        <v xml:space="preserve"> </v>
      </c>
      <c r="U619" s="90"/>
      <c r="V619" s="90"/>
      <c r="W619" s="90"/>
      <c r="X619" s="90"/>
      <c r="Y619" s="87" t="s">
        <v>74</v>
      </c>
      <c r="Z619" s="76"/>
      <c r="AA619" s="91">
        <f t="shared" si="137"/>
        <v>0</v>
      </c>
      <c r="AB619" s="88" t="str">
        <f t="shared" si="143"/>
        <v xml:space="preserve"> </v>
      </c>
      <c r="AC619" s="91" t="str">
        <f t="shared" si="138"/>
        <v xml:space="preserve"> </v>
      </c>
      <c r="AD619" s="78"/>
      <c r="AE619" s="78"/>
      <c r="AF619" s="78"/>
      <c r="AH619" s="94" t="str">
        <f t="shared" si="139"/>
        <v>≤60</v>
      </c>
      <c r="AI619" s="94">
        <f t="shared" ca="1" si="140"/>
        <v>29</v>
      </c>
      <c r="AJ619" s="95">
        <f t="shared" si="148"/>
        <v>0</v>
      </c>
      <c r="AK619" s="95">
        <f t="shared" si="149"/>
        <v>0</v>
      </c>
      <c r="AL619" s="96">
        <f t="shared" si="144"/>
        <v>0</v>
      </c>
      <c r="AM619" s="96">
        <f t="shared" si="145"/>
        <v>0</v>
      </c>
    </row>
    <row r="620" spans="2:39" s="97" customFormat="1" ht="39.6" x14ac:dyDescent="0.3">
      <c r="B620" s="79">
        <f t="shared" si="146"/>
        <v>617</v>
      </c>
      <c r="C620" s="79"/>
      <c r="D620" s="80" t="s">
        <v>94</v>
      </c>
      <c r="E620" s="80"/>
      <c r="F620" s="81"/>
      <c r="G620" s="82" t="str">
        <f t="shared" si="147"/>
        <v xml:space="preserve">Группа от QF </v>
      </c>
      <c r="H620" s="83"/>
      <c r="I620" s="83"/>
      <c r="J620" s="83"/>
      <c r="K620" s="127"/>
      <c r="L620" s="84"/>
      <c r="M620" s="85"/>
      <c r="N620" s="85"/>
      <c r="O620" s="86"/>
      <c r="P620" s="80"/>
      <c r="Q620" s="87"/>
      <c r="R620" s="88" t="str">
        <f t="shared" si="141"/>
        <v xml:space="preserve"> </v>
      </c>
      <c r="S620" s="89"/>
      <c r="T620" s="90" t="str">
        <f t="shared" si="142"/>
        <v xml:space="preserve"> </v>
      </c>
      <c r="U620" s="90"/>
      <c r="V620" s="90"/>
      <c r="W620" s="90"/>
      <c r="X620" s="90"/>
      <c r="Y620" s="87" t="s">
        <v>74</v>
      </c>
      <c r="Z620" s="76"/>
      <c r="AA620" s="91">
        <f t="shared" si="137"/>
        <v>0</v>
      </c>
      <c r="AB620" s="88" t="str">
        <f t="shared" si="143"/>
        <v xml:space="preserve"> </v>
      </c>
      <c r="AC620" s="91" t="str">
        <f t="shared" si="138"/>
        <v xml:space="preserve"> </v>
      </c>
      <c r="AD620" s="78"/>
      <c r="AE620" s="78"/>
      <c r="AF620" s="78"/>
      <c r="AH620" s="94" t="str">
        <f t="shared" si="139"/>
        <v>≤60</v>
      </c>
      <c r="AI620" s="94">
        <f t="shared" ca="1" si="140"/>
        <v>41</v>
      </c>
      <c r="AJ620" s="95">
        <f t="shared" si="148"/>
        <v>0</v>
      </c>
      <c r="AK620" s="95">
        <f t="shared" si="149"/>
        <v>0</v>
      </c>
      <c r="AL620" s="96">
        <f t="shared" si="144"/>
        <v>0</v>
      </c>
      <c r="AM620" s="96">
        <f t="shared" si="145"/>
        <v>0</v>
      </c>
    </row>
    <row r="621" spans="2:39" s="97" customFormat="1" ht="39.6" x14ac:dyDescent="0.3">
      <c r="B621" s="79">
        <f t="shared" si="146"/>
        <v>618</v>
      </c>
      <c r="C621" s="79"/>
      <c r="D621" s="80" t="s">
        <v>94</v>
      </c>
      <c r="E621" s="80"/>
      <c r="F621" s="81"/>
      <c r="G621" s="82" t="str">
        <f t="shared" si="147"/>
        <v xml:space="preserve">Группа от QF </v>
      </c>
      <c r="H621" s="83"/>
      <c r="I621" s="83"/>
      <c r="J621" s="83"/>
      <c r="K621" s="127"/>
      <c r="L621" s="84"/>
      <c r="M621" s="85"/>
      <c r="N621" s="85"/>
      <c r="O621" s="86"/>
      <c r="P621" s="80"/>
      <c r="Q621" s="87"/>
      <c r="R621" s="88" t="str">
        <f t="shared" si="141"/>
        <v xml:space="preserve"> </v>
      </c>
      <c r="S621" s="89"/>
      <c r="T621" s="90" t="str">
        <f t="shared" si="142"/>
        <v xml:space="preserve"> </v>
      </c>
      <c r="U621" s="90"/>
      <c r="V621" s="90"/>
      <c r="W621" s="90"/>
      <c r="X621" s="90"/>
      <c r="Y621" s="87" t="s">
        <v>74</v>
      </c>
      <c r="Z621" s="76"/>
      <c r="AA621" s="91">
        <f t="shared" si="137"/>
        <v>0</v>
      </c>
      <c r="AB621" s="88" t="str">
        <f t="shared" si="143"/>
        <v xml:space="preserve"> </v>
      </c>
      <c r="AC621" s="91" t="str">
        <f t="shared" si="138"/>
        <v xml:space="preserve"> </v>
      </c>
      <c r="AD621" s="78"/>
      <c r="AE621" s="78"/>
      <c r="AF621" s="78"/>
      <c r="AH621" s="94" t="str">
        <f t="shared" si="139"/>
        <v>≤60</v>
      </c>
      <c r="AI621" s="94">
        <f t="shared" ca="1" si="140"/>
        <v>32</v>
      </c>
      <c r="AJ621" s="95">
        <f t="shared" si="148"/>
        <v>0</v>
      </c>
      <c r="AK621" s="95">
        <f t="shared" si="149"/>
        <v>0</v>
      </c>
      <c r="AL621" s="96">
        <f t="shared" si="144"/>
        <v>0</v>
      </c>
      <c r="AM621" s="96">
        <f t="shared" si="145"/>
        <v>0</v>
      </c>
    </row>
    <row r="622" spans="2:39" s="97" customFormat="1" ht="39.6" x14ac:dyDescent="0.3">
      <c r="B622" s="79">
        <f t="shared" si="146"/>
        <v>619</v>
      </c>
      <c r="C622" s="79"/>
      <c r="D622" s="80" t="s">
        <v>94</v>
      </c>
      <c r="E622" s="80"/>
      <c r="F622" s="81"/>
      <c r="G622" s="82" t="str">
        <f t="shared" si="147"/>
        <v xml:space="preserve">Группа от QF </v>
      </c>
      <c r="H622" s="83"/>
      <c r="I622" s="83"/>
      <c r="J622" s="83"/>
      <c r="K622" s="127"/>
      <c r="L622" s="84"/>
      <c r="M622" s="85"/>
      <c r="N622" s="85"/>
      <c r="O622" s="86"/>
      <c r="P622" s="80"/>
      <c r="Q622" s="87"/>
      <c r="R622" s="88" t="str">
        <f t="shared" si="141"/>
        <v xml:space="preserve"> </v>
      </c>
      <c r="S622" s="89"/>
      <c r="T622" s="90" t="str">
        <f t="shared" si="142"/>
        <v xml:space="preserve"> </v>
      </c>
      <c r="U622" s="90"/>
      <c r="V622" s="90"/>
      <c r="W622" s="90"/>
      <c r="X622" s="90"/>
      <c r="Y622" s="87" t="s">
        <v>74</v>
      </c>
      <c r="Z622" s="76"/>
      <c r="AA622" s="91">
        <f t="shared" si="137"/>
        <v>0</v>
      </c>
      <c r="AB622" s="88" t="str">
        <f t="shared" si="143"/>
        <v xml:space="preserve"> </v>
      </c>
      <c r="AC622" s="91" t="str">
        <f t="shared" si="138"/>
        <v xml:space="preserve"> </v>
      </c>
      <c r="AD622" s="78"/>
      <c r="AE622" s="78"/>
      <c r="AF622" s="78"/>
      <c r="AH622" s="94" t="str">
        <f t="shared" si="139"/>
        <v>≤60</v>
      </c>
      <c r="AI622" s="94">
        <f t="shared" ca="1" si="140"/>
        <v>34</v>
      </c>
      <c r="AJ622" s="95">
        <f t="shared" si="148"/>
        <v>0</v>
      </c>
      <c r="AK622" s="95">
        <f t="shared" si="149"/>
        <v>0</v>
      </c>
      <c r="AL622" s="96">
        <f t="shared" si="144"/>
        <v>0</v>
      </c>
      <c r="AM622" s="96">
        <f t="shared" si="145"/>
        <v>0</v>
      </c>
    </row>
    <row r="623" spans="2:39" s="97" customFormat="1" ht="39.6" x14ac:dyDescent="0.3">
      <c r="B623" s="79">
        <f t="shared" si="146"/>
        <v>620</v>
      </c>
      <c r="C623" s="79"/>
      <c r="D623" s="80" t="s">
        <v>94</v>
      </c>
      <c r="E623" s="80"/>
      <c r="F623" s="81"/>
      <c r="G623" s="82" t="str">
        <f t="shared" si="147"/>
        <v xml:space="preserve">Группа от QF </v>
      </c>
      <c r="H623" s="83"/>
      <c r="I623" s="83"/>
      <c r="J623" s="83"/>
      <c r="K623" s="127"/>
      <c r="L623" s="84"/>
      <c r="M623" s="85"/>
      <c r="N623" s="85"/>
      <c r="O623" s="86"/>
      <c r="P623" s="80"/>
      <c r="Q623" s="87"/>
      <c r="R623" s="88" t="str">
        <f t="shared" si="141"/>
        <v xml:space="preserve"> </v>
      </c>
      <c r="S623" s="89"/>
      <c r="T623" s="90" t="str">
        <f t="shared" si="142"/>
        <v xml:space="preserve"> </v>
      </c>
      <c r="U623" s="90"/>
      <c r="V623" s="90"/>
      <c r="W623" s="90"/>
      <c r="X623" s="90"/>
      <c r="Y623" s="87" t="s">
        <v>74</v>
      </c>
      <c r="Z623" s="76"/>
      <c r="AA623" s="91">
        <f t="shared" si="137"/>
        <v>0</v>
      </c>
      <c r="AB623" s="88" t="str">
        <f t="shared" si="143"/>
        <v xml:space="preserve"> </v>
      </c>
      <c r="AC623" s="91" t="str">
        <f t="shared" si="138"/>
        <v xml:space="preserve"> </v>
      </c>
      <c r="AD623" s="78"/>
      <c r="AE623" s="78"/>
      <c r="AF623" s="78"/>
      <c r="AH623" s="94" t="str">
        <f t="shared" si="139"/>
        <v>≤60</v>
      </c>
      <c r="AI623" s="94">
        <f t="shared" ca="1" si="140"/>
        <v>26</v>
      </c>
      <c r="AJ623" s="95">
        <f t="shared" si="148"/>
        <v>0</v>
      </c>
      <c r="AK623" s="95">
        <f t="shared" si="149"/>
        <v>0</v>
      </c>
      <c r="AL623" s="96">
        <f t="shared" si="144"/>
        <v>0</v>
      </c>
      <c r="AM623" s="96">
        <f t="shared" si="145"/>
        <v>0</v>
      </c>
    </row>
    <row r="624" spans="2:39" s="97" customFormat="1" ht="39.6" x14ac:dyDescent="0.3">
      <c r="B624" s="79">
        <f t="shared" si="146"/>
        <v>621</v>
      </c>
      <c r="C624" s="79"/>
      <c r="D624" s="80" t="s">
        <v>94</v>
      </c>
      <c r="E624" s="80"/>
      <c r="F624" s="81"/>
      <c r="G624" s="82" t="str">
        <f t="shared" si="147"/>
        <v xml:space="preserve">Группа от QF </v>
      </c>
      <c r="H624" s="83"/>
      <c r="I624" s="83"/>
      <c r="J624" s="83"/>
      <c r="K624" s="127"/>
      <c r="L624" s="84"/>
      <c r="M624" s="85"/>
      <c r="N624" s="85"/>
      <c r="O624" s="86"/>
      <c r="P624" s="80"/>
      <c r="Q624" s="87"/>
      <c r="R624" s="88" t="str">
        <f t="shared" si="141"/>
        <v xml:space="preserve"> </v>
      </c>
      <c r="S624" s="89"/>
      <c r="T624" s="90" t="str">
        <f t="shared" si="142"/>
        <v xml:space="preserve"> </v>
      </c>
      <c r="U624" s="90"/>
      <c r="V624" s="90"/>
      <c r="W624" s="90"/>
      <c r="X624" s="90"/>
      <c r="Y624" s="87" t="s">
        <v>74</v>
      </c>
      <c r="Z624" s="76"/>
      <c r="AA624" s="91">
        <f t="shared" si="137"/>
        <v>0</v>
      </c>
      <c r="AB624" s="88" t="str">
        <f t="shared" si="143"/>
        <v xml:space="preserve"> </v>
      </c>
      <c r="AC624" s="91" t="str">
        <f t="shared" si="138"/>
        <v xml:space="preserve"> </v>
      </c>
      <c r="AD624" s="78"/>
      <c r="AE624" s="78"/>
      <c r="AF624" s="78"/>
      <c r="AH624" s="94" t="str">
        <f t="shared" si="139"/>
        <v>≤60</v>
      </c>
      <c r="AI624" s="94">
        <f t="shared" ca="1" si="140"/>
        <v>45</v>
      </c>
      <c r="AJ624" s="95">
        <f t="shared" si="148"/>
        <v>0</v>
      </c>
      <c r="AK624" s="95">
        <f t="shared" si="149"/>
        <v>0</v>
      </c>
      <c r="AL624" s="96">
        <f t="shared" si="144"/>
        <v>0</v>
      </c>
      <c r="AM624" s="96">
        <f t="shared" si="145"/>
        <v>0</v>
      </c>
    </row>
    <row r="625" spans="2:39" s="97" customFormat="1" ht="39.6" x14ac:dyDescent="0.3">
      <c r="B625" s="79">
        <f t="shared" si="146"/>
        <v>622</v>
      </c>
      <c r="C625" s="79"/>
      <c r="D625" s="80" t="s">
        <v>94</v>
      </c>
      <c r="E625" s="80"/>
      <c r="F625" s="81"/>
      <c r="G625" s="82" t="str">
        <f t="shared" si="147"/>
        <v xml:space="preserve">Группа от QF </v>
      </c>
      <c r="H625" s="83"/>
      <c r="I625" s="83"/>
      <c r="J625" s="83"/>
      <c r="K625" s="127"/>
      <c r="L625" s="84"/>
      <c r="M625" s="85"/>
      <c r="N625" s="85"/>
      <c r="O625" s="86"/>
      <c r="P625" s="80"/>
      <c r="Q625" s="87"/>
      <c r="R625" s="88" t="str">
        <f t="shared" si="141"/>
        <v xml:space="preserve"> </v>
      </c>
      <c r="S625" s="89"/>
      <c r="T625" s="90" t="str">
        <f t="shared" si="142"/>
        <v xml:space="preserve"> </v>
      </c>
      <c r="U625" s="90"/>
      <c r="V625" s="90"/>
      <c r="W625" s="90"/>
      <c r="X625" s="90"/>
      <c r="Y625" s="87" t="s">
        <v>74</v>
      </c>
      <c r="Z625" s="76"/>
      <c r="AA625" s="91">
        <f t="shared" si="137"/>
        <v>0</v>
      </c>
      <c r="AB625" s="88" t="str">
        <f t="shared" si="143"/>
        <v xml:space="preserve"> </v>
      </c>
      <c r="AC625" s="91" t="str">
        <f t="shared" si="138"/>
        <v xml:space="preserve"> </v>
      </c>
      <c r="AD625" s="78"/>
      <c r="AE625" s="78"/>
      <c r="AF625" s="78"/>
      <c r="AH625" s="94" t="str">
        <f t="shared" si="139"/>
        <v>≤60</v>
      </c>
      <c r="AI625" s="94">
        <f t="shared" ca="1" si="140"/>
        <v>23</v>
      </c>
      <c r="AJ625" s="95">
        <f t="shared" si="148"/>
        <v>0</v>
      </c>
      <c r="AK625" s="95">
        <f t="shared" si="149"/>
        <v>0</v>
      </c>
      <c r="AL625" s="96">
        <f t="shared" si="144"/>
        <v>0</v>
      </c>
      <c r="AM625" s="96">
        <f t="shared" si="145"/>
        <v>0</v>
      </c>
    </row>
    <row r="626" spans="2:39" s="97" customFormat="1" ht="39.6" x14ac:dyDescent="0.3">
      <c r="B626" s="79">
        <f t="shared" si="146"/>
        <v>623</v>
      </c>
      <c r="C626" s="79"/>
      <c r="D626" s="80" t="s">
        <v>94</v>
      </c>
      <c r="E626" s="80"/>
      <c r="F626" s="81"/>
      <c r="G626" s="82" t="str">
        <f t="shared" si="147"/>
        <v xml:space="preserve">Группа от QF </v>
      </c>
      <c r="H626" s="83"/>
      <c r="I626" s="83"/>
      <c r="J626" s="83"/>
      <c r="K626" s="127"/>
      <c r="L626" s="84"/>
      <c r="M626" s="85"/>
      <c r="N626" s="85"/>
      <c r="O626" s="86"/>
      <c r="P626" s="80"/>
      <c r="Q626" s="87"/>
      <c r="R626" s="88" t="str">
        <f t="shared" si="141"/>
        <v xml:space="preserve"> </v>
      </c>
      <c r="S626" s="89"/>
      <c r="T626" s="90" t="str">
        <f t="shared" si="142"/>
        <v xml:space="preserve"> </v>
      </c>
      <c r="U626" s="90"/>
      <c r="V626" s="90"/>
      <c r="W626" s="90"/>
      <c r="X626" s="90"/>
      <c r="Y626" s="87" t="s">
        <v>74</v>
      </c>
      <c r="Z626" s="76"/>
      <c r="AA626" s="91">
        <f t="shared" si="137"/>
        <v>0</v>
      </c>
      <c r="AB626" s="88" t="str">
        <f t="shared" si="143"/>
        <v xml:space="preserve"> </v>
      </c>
      <c r="AC626" s="91" t="str">
        <f t="shared" si="138"/>
        <v xml:space="preserve"> </v>
      </c>
      <c r="AD626" s="78"/>
      <c r="AE626" s="78"/>
      <c r="AF626" s="78"/>
      <c r="AH626" s="94" t="str">
        <f t="shared" si="139"/>
        <v>≤60</v>
      </c>
      <c r="AI626" s="94">
        <f t="shared" ca="1" si="140"/>
        <v>25</v>
      </c>
      <c r="AJ626" s="95">
        <f t="shared" si="148"/>
        <v>0</v>
      </c>
      <c r="AK626" s="95">
        <f t="shared" si="149"/>
        <v>0</v>
      </c>
      <c r="AL626" s="96">
        <f t="shared" si="144"/>
        <v>0</v>
      </c>
      <c r="AM626" s="96">
        <f t="shared" si="145"/>
        <v>0</v>
      </c>
    </row>
    <row r="627" spans="2:39" s="97" customFormat="1" ht="39.6" x14ac:dyDescent="0.3">
      <c r="B627" s="79">
        <f t="shared" si="146"/>
        <v>624</v>
      </c>
      <c r="C627" s="79"/>
      <c r="D627" s="80" t="s">
        <v>94</v>
      </c>
      <c r="E627" s="80"/>
      <c r="F627" s="81"/>
      <c r="G627" s="82" t="str">
        <f t="shared" si="147"/>
        <v xml:space="preserve">Группа от QF </v>
      </c>
      <c r="H627" s="83"/>
      <c r="I627" s="83"/>
      <c r="J627" s="83"/>
      <c r="K627" s="127"/>
      <c r="L627" s="84"/>
      <c r="M627" s="85"/>
      <c r="N627" s="85"/>
      <c r="O627" s="86"/>
      <c r="P627" s="80"/>
      <c r="Q627" s="87"/>
      <c r="R627" s="88" t="str">
        <f t="shared" si="141"/>
        <v xml:space="preserve"> </v>
      </c>
      <c r="S627" s="89"/>
      <c r="T627" s="90" t="str">
        <f t="shared" si="142"/>
        <v xml:space="preserve"> </v>
      </c>
      <c r="U627" s="90"/>
      <c r="V627" s="90"/>
      <c r="W627" s="90"/>
      <c r="X627" s="90"/>
      <c r="Y627" s="87" t="s">
        <v>74</v>
      </c>
      <c r="Z627" s="76"/>
      <c r="AA627" s="91">
        <f t="shared" si="137"/>
        <v>0</v>
      </c>
      <c r="AB627" s="88" t="str">
        <f t="shared" si="143"/>
        <v xml:space="preserve"> </v>
      </c>
      <c r="AC627" s="91" t="str">
        <f t="shared" si="138"/>
        <v xml:space="preserve"> </v>
      </c>
      <c r="AD627" s="78"/>
      <c r="AE627" s="78"/>
      <c r="AF627" s="78"/>
      <c r="AH627" s="94" t="str">
        <f t="shared" si="139"/>
        <v>≤60</v>
      </c>
      <c r="AI627" s="94">
        <f t="shared" ca="1" si="140"/>
        <v>35</v>
      </c>
      <c r="AJ627" s="95">
        <f t="shared" si="148"/>
        <v>0</v>
      </c>
      <c r="AK627" s="95">
        <f t="shared" si="149"/>
        <v>0</v>
      </c>
      <c r="AL627" s="96">
        <f t="shared" si="144"/>
        <v>0</v>
      </c>
      <c r="AM627" s="96">
        <f t="shared" si="145"/>
        <v>0</v>
      </c>
    </row>
    <row r="628" spans="2:39" s="97" customFormat="1" ht="39.6" x14ac:dyDescent="0.3">
      <c r="B628" s="79">
        <f t="shared" si="146"/>
        <v>625</v>
      </c>
      <c r="C628" s="79"/>
      <c r="D628" s="80" t="s">
        <v>94</v>
      </c>
      <c r="E628" s="80"/>
      <c r="F628" s="81"/>
      <c r="G628" s="82" t="str">
        <f t="shared" si="147"/>
        <v xml:space="preserve">Группа от QF </v>
      </c>
      <c r="H628" s="83"/>
      <c r="I628" s="83"/>
      <c r="J628" s="83"/>
      <c r="K628" s="127"/>
      <c r="L628" s="84"/>
      <c r="M628" s="85"/>
      <c r="N628" s="85"/>
      <c r="O628" s="86"/>
      <c r="P628" s="80"/>
      <c r="Q628" s="87"/>
      <c r="R628" s="88" t="str">
        <f t="shared" si="141"/>
        <v xml:space="preserve"> </v>
      </c>
      <c r="S628" s="89"/>
      <c r="T628" s="90" t="str">
        <f t="shared" si="142"/>
        <v xml:space="preserve"> </v>
      </c>
      <c r="U628" s="90"/>
      <c r="V628" s="90"/>
      <c r="W628" s="90"/>
      <c r="X628" s="90"/>
      <c r="Y628" s="87" t="s">
        <v>74</v>
      </c>
      <c r="Z628" s="76"/>
      <c r="AA628" s="91">
        <f t="shared" si="137"/>
        <v>0</v>
      </c>
      <c r="AB628" s="88" t="str">
        <f t="shared" si="143"/>
        <v xml:space="preserve"> </v>
      </c>
      <c r="AC628" s="91" t="str">
        <f t="shared" si="138"/>
        <v xml:space="preserve"> </v>
      </c>
      <c r="AD628" s="78"/>
      <c r="AE628" s="78"/>
      <c r="AF628" s="78"/>
      <c r="AH628" s="94" t="str">
        <f t="shared" si="139"/>
        <v>≤60</v>
      </c>
      <c r="AI628" s="94">
        <f t="shared" ca="1" si="140"/>
        <v>21</v>
      </c>
      <c r="AJ628" s="95">
        <f t="shared" si="148"/>
        <v>0</v>
      </c>
      <c r="AK628" s="95">
        <f t="shared" si="149"/>
        <v>0</v>
      </c>
      <c r="AL628" s="96">
        <f t="shared" si="144"/>
        <v>0</v>
      </c>
      <c r="AM628" s="96">
        <f t="shared" si="145"/>
        <v>0</v>
      </c>
    </row>
    <row r="629" spans="2:39" s="97" customFormat="1" ht="39.6" x14ac:dyDescent="0.3">
      <c r="B629" s="79">
        <f t="shared" si="146"/>
        <v>626</v>
      </c>
      <c r="C629" s="79"/>
      <c r="D629" s="80" t="s">
        <v>94</v>
      </c>
      <c r="E629" s="80"/>
      <c r="F629" s="81"/>
      <c r="G629" s="82" t="str">
        <f t="shared" si="147"/>
        <v xml:space="preserve">Группа от QF </v>
      </c>
      <c r="H629" s="83"/>
      <c r="I629" s="83"/>
      <c r="J629" s="83"/>
      <c r="K629" s="127"/>
      <c r="L629" s="84"/>
      <c r="M629" s="85"/>
      <c r="N629" s="85"/>
      <c r="O629" s="86"/>
      <c r="P629" s="80"/>
      <c r="Q629" s="87"/>
      <c r="R629" s="88" t="str">
        <f t="shared" si="141"/>
        <v xml:space="preserve"> </v>
      </c>
      <c r="S629" s="89"/>
      <c r="T629" s="90" t="str">
        <f t="shared" si="142"/>
        <v xml:space="preserve"> </v>
      </c>
      <c r="U629" s="90"/>
      <c r="V629" s="90"/>
      <c r="W629" s="90"/>
      <c r="X629" s="90"/>
      <c r="Y629" s="87" t="s">
        <v>74</v>
      </c>
      <c r="Z629" s="76"/>
      <c r="AA629" s="91">
        <f t="shared" si="137"/>
        <v>0</v>
      </c>
      <c r="AB629" s="88" t="str">
        <f t="shared" si="143"/>
        <v xml:space="preserve"> </v>
      </c>
      <c r="AC629" s="91" t="str">
        <f t="shared" si="138"/>
        <v xml:space="preserve"> </v>
      </c>
      <c r="AD629" s="78"/>
      <c r="AE629" s="78"/>
      <c r="AF629" s="78"/>
      <c r="AH629" s="94" t="str">
        <f t="shared" si="139"/>
        <v>≤60</v>
      </c>
      <c r="AI629" s="94">
        <f t="shared" ca="1" si="140"/>
        <v>29</v>
      </c>
      <c r="AJ629" s="95">
        <f t="shared" si="148"/>
        <v>0</v>
      </c>
      <c r="AK629" s="95">
        <f t="shared" si="149"/>
        <v>0</v>
      </c>
      <c r="AL629" s="96">
        <f t="shared" si="144"/>
        <v>0</v>
      </c>
      <c r="AM629" s="96">
        <f t="shared" si="145"/>
        <v>0</v>
      </c>
    </row>
    <row r="630" spans="2:39" s="97" customFormat="1" ht="39.6" x14ac:dyDescent="0.3">
      <c r="B630" s="79">
        <f t="shared" si="146"/>
        <v>627</v>
      </c>
      <c r="C630" s="79"/>
      <c r="D630" s="80" t="s">
        <v>94</v>
      </c>
      <c r="E630" s="80"/>
      <c r="F630" s="81"/>
      <c r="G630" s="82" t="str">
        <f t="shared" si="147"/>
        <v xml:space="preserve">Группа от QF </v>
      </c>
      <c r="H630" s="83"/>
      <c r="I630" s="83"/>
      <c r="J630" s="83"/>
      <c r="K630" s="127"/>
      <c r="L630" s="84"/>
      <c r="M630" s="85"/>
      <c r="N630" s="85"/>
      <c r="O630" s="86"/>
      <c r="P630" s="80"/>
      <c r="Q630" s="87"/>
      <c r="R630" s="88" t="str">
        <f t="shared" si="141"/>
        <v xml:space="preserve"> </v>
      </c>
      <c r="S630" s="89"/>
      <c r="T630" s="90" t="str">
        <f t="shared" si="142"/>
        <v xml:space="preserve"> </v>
      </c>
      <c r="U630" s="90"/>
      <c r="V630" s="90"/>
      <c r="W630" s="90"/>
      <c r="X630" s="90"/>
      <c r="Y630" s="87" t="s">
        <v>74</v>
      </c>
      <c r="Z630" s="76"/>
      <c r="AA630" s="91">
        <f t="shared" si="137"/>
        <v>0</v>
      </c>
      <c r="AB630" s="88" t="str">
        <f t="shared" si="143"/>
        <v xml:space="preserve"> </v>
      </c>
      <c r="AC630" s="91" t="str">
        <f t="shared" si="138"/>
        <v xml:space="preserve"> </v>
      </c>
      <c r="AD630" s="78"/>
      <c r="AE630" s="78"/>
      <c r="AF630" s="78"/>
      <c r="AH630" s="94" t="str">
        <f t="shared" si="139"/>
        <v>≤60</v>
      </c>
      <c r="AI630" s="94">
        <f t="shared" ca="1" si="140"/>
        <v>43</v>
      </c>
      <c r="AJ630" s="95">
        <f t="shared" si="148"/>
        <v>0</v>
      </c>
      <c r="AK630" s="95">
        <f t="shared" si="149"/>
        <v>0</v>
      </c>
      <c r="AL630" s="96">
        <f t="shared" si="144"/>
        <v>0</v>
      </c>
      <c r="AM630" s="96">
        <f t="shared" si="145"/>
        <v>0</v>
      </c>
    </row>
    <row r="631" spans="2:39" s="97" customFormat="1" ht="39.6" x14ac:dyDescent="0.3">
      <c r="B631" s="79">
        <f t="shared" si="146"/>
        <v>628</v>
      </c>
      <c r="C631" s="79"/>
      <c r="D631" s="80" t="s">
        <v>94</v>
      </c>
      <c r="E631" s="80"/>
      <c r="F631" s="81"/>
      <c r="G631" s="82" t="str">
        <f t="shared" si="147"/>
        <v xml:space="preserve">Группа от QF </v>
      </c>
      <c r="H631" s="83"/>
      <c r="I631" s="83"/>
      <c r="J631" s="83"/>
      <c r="K631" s="127"/>
      <c r="L631" s="84"/>
      <c r="M631" s="85"/>
      <c r="N631" s="85"/>
      <c r="O631" s="86"/>
      <c r="P631" s="80"/>
      <c r="Q631" s="87"/>
      <c r="R631" s="88" t="str">
        <f t="shared" si="141"/>
        <v xml:space="preserve"> </v>
      </c>
      <c r="S631" s="89"/>
      <c r="T631" s="90" t="str">
        <f t="shared" si="142"/>
        <v xml:space="preserve"> </v>
      </c>
      <c r="U631" s="90"/>
      <c r="V631" s="90"/>
      <c r="W631" s="90"/>
      <c r="X631" s="90"/>
      <c r="Y631" s="87" t="s">
        <v>74</v>
      </c>
      <c r="Z631" s="76"/>
      <c r="AA631" s="91">
        <f t="shared" si="137"/>
        <v>0</v>
      </c>
      <c r="AB631" s="88" t="str">
        <f t="shared" si="143"/>
        <v xml:space="preserve"> </v>
      </c>
      <c r="AC631" s="91" t="str">
        <f t="shared" si="138"/>
        <v xml:space="preserve"> </v>
      </c>
      <c r="AD631" s="78"/>
      <c r="AE631" s="78"/>
      <c r="AF631" s="78"/>
      <c r="AH631" s="94" t="str">
        <f t="shared" si="139"/>
        <v>≤60</v>
      </c>
      <c r="AI631" s="94">
        <f t="shared" ca="1" si="140"/>
        <v>28</v>
      </c>
      <c r="AJ631" s="95">
        <f t="shared" si="148"/>
        <v>0</v>
      </c>
      <c r="AK631" s="95">
        <f t="shared" si="149"/>
        <v>0</v>
      </c>
      <c r="AL631" s="96">
        <f t="shared" si="144"/>
        <v>0</v>
      </c>
      <c r="AM631" s="96">
        <f t="shared" si="145"/>
        <v>0</v>
      </c>
    </row>
    <row r="632" spans="2:39" s="97" customFormat="1" ht="39.6" x14ac:dyDescent="0.3">
      <c r="B632" s="79">
        <f t="shared" si="146"/>
        <v>629</v>
      </c>
      <c r="C632" s="79"/>
      <c r="D632" s="80" t="s">
        <v>94</v>
      </c>
      <c r="E632" s="80"/>
      <c r="F632" s="81"/>
      <c r="G632" s="82" t="str">
        <f t="shared" si="147"/>
        <v xml:space="preserve">Группа от QF </v>
      </c>
      <c r="H632" s="83"/>
      <c r="I632" s="83"/>
      <c r="J632" s="83"/>
      <c r="K632" s="127"/>
      <c r="L632" s="84"/>
      <c r="M632" s="85"/>
      <c r="N632" s="85"/>
      <c r="O632" s="86"/>
      <c r="P632" s="80"/>
      <c r="Q632" s="87"/>
      <c r="R632" s="88" t="str">
        <f t="shared" si="141"/>
        <v xml:space="preserve"> </v>
      </c>
      <c r="S632" s="89"/>
      <c r="T632" s="90" t="str">
        <f t="shared" si="142"/>
        <v xml:space="preserve"> </v>
      </c>
      <c r="U632" s="90"/>
      <c r="V632" s="90"/>
      <c r="W632" s="90"/>
      <c r="X632" s="90"/>
      <c r="Y632" s="87" t="s">
        <v>74</v>
      </c>
      <c r="Z632" s="76"/>
      <c r="AA632" s="91">
        <f t="shared" si="137"/>
        <v>0</v>
      </c>
      <c r="AB632" s="88" t="str">
        <f t="shared" si="143"/>
        <v xml:space="preserve"> </v>
      </c>
      <c r="AC632" s="91" t="str">
        <f t="shared" si="138"/>
        <v xml:space="preserve"> </v>
      </c>
      <c r="AD632" s="78"/>
      <c r="AE632" s="78"/>
      <c r="AF632" s="78"/>
      <c r="AH632" s="94" t="str">
        <f t="shared" si="139"/>
        <v>≤60</v>
      </c>
      <c r="AI632" s="94">
        <f t="shared" ca="1" si="140"/>
        <v>21</v>
      </c>
      <c r="AJ632" s="95">
        <f t="shared" si="148"/>
        <v>0</v>
      </c>
      <c r="AK632" s="95">
        <f t="shared" si="149"/>
        <v>0</v>
      </c>
      <c r="AL632" s="96">
        <f t="shared" si="144"/>
        <v>0</v>
      </c>
      <c r="AM632" s="96">
        <f t="shared" si="145"/>
        <v>0</v>
      </c>
    </row>
    <row r="633" spans="2:39" s="97" customFormat="1" ht="39.6" x14ac:dyDescent="0.3">
      <c r="B633" s="79">
        <f t="shared" si="146"/>
        <v>630</v>
      </c>
      <c r="C633" s="79"/>
      <c r="D633" s="80" t="s">
        <v>94</v>
      </c>
      <c r="E633" s="80"/>
      <c r="F633" s="81"/>
      <c r="G633" s="82" t="str">
        <f t="shared" si="147"/>
        <v xml:space="preserve">Группа от QF </v>
      </c>
      <c r="H633" s="83"/>
      <c r="I633" s="83"/>
      <c r="J633" s="83"/>
      <c r="K633" s="127"/>
      <c r="L633" s="84"/>
      <c r="M633" s="85"/>
      <c r="N633" s="85"/>
      <c r="O633" s="86"/>
      <c r="P633" s="80"/>
      <c r="Q633" s="87"/>
      <c r="R633" s="88" t="str">
        <f t="shared" si="141"/>
        <v xml:space="preserve"> </v>
      </c>
      <c r="S633" s="89"/>
      <c r="T633" s="90" t="str">
        <f t="shared" si="142"/>
        <v xml:space="preserve"> </v>
      </c>
      <c r="U633" s="90"/>
      <c r="V633" s="90"/>
      <c r="W633" s="90"/>
      <c r="X633" s="90"/>
      <c r="Y633" s="87" t="s">
        <v>74</v>
      </c>
      <c r="Z633" s="76"/>
      <c r="AA633" s="91">
        <f t="shared" si="137"/>
        <v>0</v>
      </c>
      <c r="AB633" s="88" t="str">
        <f t="shared" si="143"/>
        <v xml:space="preserve"> </v>
      </c>
      <c r="AC633" s="91" t="str">
        <f t="shared" si="138"/>
        <v xml:space="preserve"> </v>
      </c>
      <c r="AD633" s="78"/>
      <c r="AE633" s="78"/>
      <c r="AF633" s="78"/>
      <c r="AH633" s="94" t="str">
        <f t="shared" si="139"/>
        <v>≤60</v>
      </c>
      <c r="AI633" s="94">
        <f t="shared" ca="1" si="140"/>
        <v>48</v>
      </c>
      <c r="AJ633" s="95">
        <f t="shared" si="148"/>
        <v>0</v>
      </c>
      <c r="AK633" s="95">
        <f t="shared" si="149"/>
        <v>0</v>
      </c>
      <c r="AL633" s="96">
        <f t="shared" si="144"/>
        <v>0</v>
      </c>
      <c r="AM633" s="96">
        <f t="shared" si="145"/>
        <v>0</v>
      </c>
    </row>
    <row r="634" spans="2:39" s="97" customFormat="1" ht="39.6" x14ac:dyDescent="0.3">
      <c r="B634" s="79">
        <f t="shared" si="146"/>
        <v>631</v>
      </c>
      <c r="C634" s="79"/>
      <c r="D634" s="80" t="s">
        <v>94</v>
      </c>
      <c r="E634" s="80"/>
      <c r="F634" s="81"/>
      <c r="G634" s="82" t="str">
        <f t="shared" si="147"/>
        <v xml:space="preserve">Группа от QF </v>
      </c>
      <c r="H634" s="83"/>
      <c r="I634" s="83"/>
      <c r="J634" s="83"/>
      <c r="K634" s="127"/>
      <c r="L634" s="84"/>
      <c r="M634" s="85"/>
      <c r="N634" s="85"/>
      <c r="O634" s="86"/>
      <c r="P634" s="80"/>
      <c r="Q634" s="87"/>
      <c r="R634" s="88" t="str">
        <f t="shared" si="141"/>
        <v xml:space="preserve"> </v>
      </c>
      <c r="S634" s="89"/>
      <c r="T634" s="90" t="str">
        <f t="shared" si="142"/>
        <v xml:space="preserve"> </v>
      </c>
      <c r="U634" s="90"/>
      <c r="V634" s="90"/>
      <c r="W634" s="90"/>
      <c r="X634" s="90"/>
      <c r="Y634" s="87" t="s">
        <v>74</v>
      </c>
      <c r="Z634" s="76"/>
      <c r="AA634" s="91">
        <f t="shared" si="137"/>
        <v>0</v>
      </c>
      <c r="AB634" s="88" t="str">
        <f t="shared" si="143"/>
        <v xml:space="preserve"> </v>
      </c>
      <c r="AC634" s="91" t="str">
        <f t="shared" si="138"/>
        <v xml:space="preserve"> </v>
      </c>
      <c r="AD634" s="78"/>
      <c r="AE634" s="78"/>
      <c r="AF634" s="78"/>
      <c r="AH634" s="94" t="str">
        <f t="shared" si="139"/>
        <v>≤60</v>
      </c>
      <c r="AI634" s="94">
        <f t="shared" ca="1" si="140"/>
        <v>28</v>
      </c>
      <c r="AJ634" s="95">
        <f t="shared" si="148"/>
        <v>0</v>
      </c>
      <c r="AK634" s="95">
        <f t="shared" si="149"/>
        <v>0</v>
      </c>
      <c r="AL634" s="96">
        <f t="shared" si="144"/>
        <v>0</v>
      </c>
      <c r="AM634" s="96">
        <f t="shared" si="145"/>
        <v>0</v>
      </c>
    </row>
    <row r="635" spans="2:39" s="97" customFormat="1" ht="39.6" x14ac:dyDescent="0.3">
      <c r="B635" s="79">
        <f t="shared" si="146"/>
        <v>632</v>
      </c>
      <c r="C635" s="79"/>
      <c r="D635" s="80" t="s">
        <v>94</v>
      </c>
      <c r="E635" s="80"/>
      <c r="F635" s="81"/>
      <c r="G635" s="82" t="str">
        <f t="shared" si="147"/>
        <v xml:space="preserve">Группа от QF </v>
      </c>
      <c r="H635" s="83"/>
      <c r="I635" s="83"/>
      <c r="J635" s="83"/>
      <c r="K635" s="127"/>
      <c r="L635" s="84"/>
      <c r="M635" s="85"/>
      <c r="N635" s="85"/>
      <c r="O635" s="86"/>
      <c r="P635" s="80"/>
      <c r="Q635" s="87"/>
      <c r="R635" s="88" t="str">
        <f t="shared" si="141"/>
        <v xml:space="preserve"> </v>
      </c>
      <c r="S635" s="89"/>
      <c r="T635" s="90" t="str">
        <f t="shared" si="142"/>
        <v xml:space="preserve"> </v>
      </c>
      <c r="U635" s="90"/>
      <c r="V635" s="90"/>
      <c r="W635" s="90"/>
      <c r="X635" s="90"/>
      <c r="Y635" s="87" t="s">
        <v>74</v>
      </c>
      <c r="Z635" s="76"/>
      <c r="AA635" s="91">
        <f t="shared" si="137"/>
        <v>0</v>
      </c>
      <c r="AB635" s="88" t="str">
        <f t="shared" si="143"/>
        <v xml:space="preserve"> </v>
      </c>
      <c r="AC635" s="91" t="str">
        <f t="shared" si="138"/>
        <v xml:space="preserve"> </v>
      </c>
      <c r="AD635" s="78"/>
      <c r="AE635" s="78"/>
      <c r="AF635" s="78"/>
      <c r="AH635" s="94" t="str">
        <f t="shared" si="139"/>
        <v>≤60</v>
      </c>
      <c r="AI635" s="94">
        <f t="shared" ca="1" si="140"/>
        <v>41</v>
      </c>
      <c r="AJ635" s="95">
        <f t="shared" si="148"/>
        <v>0</v>
      </c>
      <c r="AK635" s="95">
        <f t="shared" si="149"/>
        <v>0</v>
      </c>
      <c r="AL635" s="96">
        <f t="shared" si="144"/>
        <v>0</v>
      </c>
      <c r="AM635" s="96">
        <f t="shared" si="145"/>
        <v>0</v>
      </c>
    </row>
    <row r="636" spans="2:39" s="97" customFormat="1" ht="39.6" x14ac:dyDescent="0.3">
      <c r="B636" s="79">
        <f t="shared" si="146"/>
        <v>633</v>
      </c>
      <c r="C636" s="79"/>
      <c r="D636" s="80" t="s">
        <v>94</v>
      </c>
      <c r="E636" s="80"/>
      <c r="F636" s="81"/>
      <c r="G636" s="82" t="str">
        <f t="shared" si="147"/>
        <v xml:space="preserve">Группа от QF </v>
      </c>
      <c r="H636" s="83"/>
      <c r="I636" s="83"/>
      <c r="J636" s="83"/>
      <c r="K636" s="127"/>
      <c r="L636" s="84"/>
      <c r="M636" s="85"/>
      <c r="N636" s="85"/>
      <c r="O636" s="86"/>
      <c r="P636" s="80"/>
      <c r="Q636" s="87"/>
      <c r="R636" s="88" t="str">
        <f t="shared" si="141"/>
        <v xml:space="preserve"> </v>
      </c>
      <c r="S636" s="89"/>
      <c r="T636" s="90" t="str">
        <f t="shared" si="142"/>
        <v xml:space="preserve"> </v>
      </c>
      <c r="U636" s="90"/>
      <c r="V636" s="90"/>
      <c r="W636" s="90"/>
      <c r="X636" s="90"/>
      <c r="Y636" s="87" t="s">
        <v>74</v>
      </c>
      <c r="Z636" s="76"/>
      <c r="AA636" s="91">
        <f t="shared" si="137"/>
        <v>0</v>
      </c>
      <c r="AB636" s="88" t="str">
        <f t="shared" si="143"/>
        <v xml:space="preserve"> </v>
      </c>
      <c r="AC636" s="91" t="str">
        <f t="shared" si="138"/>
        <v xml:space="preserve"> </v>
      </c>
      <c r="AD636" s="78"/>
      <c r="AE636" s="78"/>
      <c r="AF636" s="78"/>
      <c r="AH636" s="94" t="str">
        <f t="shared" si="139"/>
        <v>≤60</v>
      </c>
      <c r="AI636" s="94">
        <f t="shared" ca="1" si="140"/>
        <v>39</v>
      </c>
      <c r="AJ636" s="95">
        <f t="shared" si="148"/>
        <v>0</v>
      </c>
      <c r="AK636" s="95">
        <f t="shared" si="149"/>
        <v>0</v>
      </c>
      <c r="AL636" s="96">
        <f t="shared" si="144"/>
        <v>0</v>
      </c>
      <c r="AM636" s="96">
        <f t="shared" si="145"/>
        <v>0</v>
      </c>
    </row>
    <row r="637" spans="2:39" s="97" customFormat="1" ht="39.6" x14ac:dyDescent="0.3">
      <c r="B637" s="79">
        <f t="shared" si="146"/>
        <v>634</v>
      </c>
      <c r="C637" s="79"/>
      <c r="D637" s="80" t="s">
        <v>94</v>
      </c>
      <c r="E637" s="80"/>
      <c r="F637" s="81"/>
      <c r="G637" s="82" t="str">
        <f t="shared" si="147"/>
        <v xml:space="preserve">Группа от QF </v>
      </c>
      <c r="H637" s="83"/>
      <c r="I637" s="83"/>
      <c r="J637" s="83"/>
      <c r="K637" s="127"/>
      <c r="L637" s="84"/>
      <c r="M637" s="85"/>
      <c r="N637" s="85"/>
      <c r="O637" s="86"/>
      <c r="P637" s="80"/>
      <c r="Q637" s="87"/>
      <c r="R637" s="88" t="str">
        <f t="shared" si="141"/>
        <v xml:space="preserve"> </v>
      </c>
      <c r="S637" s="89"/>
      <c r="T637" s="90" t="str">
        <f t="shared" si="142"/>
        <v xml:space="preserve"> </v>
      </c>
      <c r="U637" s="90"/>
      <c r="V637" s="90"/>
      <c r="W637" s="90"/>
      <c r="X637" s="90"/>
      <c r="Y637" s="87" t="s">
        <v>74</v>
      </c>
      <c r="Z637" s="76"/>
      <c r="AA637" s="91">
        <f t="shared" si="137"/>
        <v>0</v>
      </c>
      <c r="AB637" s="88" t="str">
        <f t="shared" si="143"/>
        <v xml:space="preserve"> </v>
      </c>
      <c r="AC637" s="91" t="str">
        <f t="shared" si="138"/>
        <v xml:space="preserve"> </v>
      </c>
      <c r="AD637" s="78"/>
      <c r="AE637" s="78"/>
      <c r="AF637" s="78"/>
      <c r="AH637" s="94" t="str">
        <f t="shared" si="139"/>
        <v>≤60</v>
      </c>
      <c r="AI637" s="94">
        <f t="shared" ca="1" si="140"/>
        <v>34</v>
      </c>
      <c r="AJ637" s="95">
        <f t="shared" si="148"/>
        <v>0</v>
      </c>
      <c r="AK637" s="95">
        <f t="shared" si="149"/>
        <v>0</v>
      </c>
      <c r="AL637" s="96">
        <f t="shared" si="144"/>
        <v>0</v>
      </c>
      <c r="AM637" s="96">
        <f t="shared" si="145"/>
        <v>0</v>
      </c>
    </row>
    <row r="638" spans="2:39" s="97" customFormat="1" ht="39.6" x14ac:dyDescent="0.3">
      <c r="B638" s="79">
        <f t="shared" si="146"/>
        <v>635</v>
      </c>
      <c r="C638" s="79"/>
      <c r="D638" s="80" t="s">
        <v>94</v>
      </c>
      <c r="E638" s="80"/>
      <c r="F638" s="81"/>
      <c r="G638" s="82" t="str">
        <f t="shared" si="147"/>
        <v xml:space="preserve">Группа от QF </v>
      </c>
      <c r="H638" s="83"/>
      <c r="I638" s="83"/>
      <c r="J638" s="83"/>
      <c r="K638" s="127"/>
      <c r="L638" s="84"/>
      <c r="M638" s="85"/>
      <c r="N638" s="85"/>
      <c r="O638" s="86"/>
      <c r="P638" s="80"/>
      <c r="Q638" s="87"/>
      <c r="R638" s="88" t="str">
        <f t="shared" si="141"/>
        <v xml:space="preserve"> </v>
      </c>
      <c r="S638" s="89"/>
      <c r="T638" s="90" t="str">
        <f t="shared" si="142"/>
        <v xml:space="preserve"> </v>
      </c>
      <c r="U638" s="90"/>
      <c r="V638" s="90"/>
      <c r="W638" s="90"/>
      <c r="X638" s="90"/>
      <c r="Y638" s="87" t="s">
        <v>74</v>
      </c>
      <c r="Z638" s="76"/>
      <c r="AA638" s="91">
        <f t="shared" si="137"/>
        <v>0</v>
      </c>
      <c r="AB638" s="88" t="str">
        <f t="shared" si="143"/>
        <v xml:space="preserve"> </v>
      </c>
      <c r="AC638" s="91" t="str">
        <f t="shared" si="138"/>
        <v xml:space="preserve"> </v>
      </c>
      <c r="AD638" s="78"/>
      <c r="AE638" s="78"/>
      <c r="AF638" s="78"/>
      <c r="AH638" s="94" t="str">
        <f t="shared" si="139"/>
        <v>≤60</v>
      </c>
      <c r="AI638" s="94">
        <f t="shared" ca="1" si="140"/>
        <v>42</v>
      </c>
      <c r="AJ638" s="95">
        <f t="shared" si="148"/>
        <v>0</v>
      </c>
      <c r="AK638" s="95">
        <f t="shared" si="149"/>
        <v>0</v>
      </c>
      <c r="AL638" s="96">
        <f t="shared" si="144"/>
        <v>0</v>
      </c>
      <c r="AM638" s="96">
        <f t="shared" si="145"/>
        <v>0</v>
      </c>
    </row>
    <row r="639" spans="2:39" s="97" customFormat="1" ht="39.6" x14ac:dyDescent="0.3">
      <c r="B639" s="79">
        <f t="shared" si="146"/>
        <v>636</v>
      </c>
      <c r="C639" s="79"/>
      <c r="D639" s="80" t="s">
        <v>94</v>
      </c>
      <c r="E639" s="80"/>
      <c r="F639" s="81"/>
      <c r="G639" s="82" t="str">
        <f t="shared" si="147"/>
        <v xml:space="preserve">Группа от QF </v>
      </c>
      <c r="H639" s="83"/>
      <c r="I639" s="83"/>
      <c r="J639" s="83"/>
      <c r="K639" s="127"/>
      <c r="L639" s="84"/>
      <c r="M639" s="85"/>
      <c r="N639" s="85"/>
      <c r="O639" s="86"/>
      <c r="P639" s="80"/>
      <c r="Q639" s="87"/>
      <c r="R639" s="88" t="str">
        <f t="shared" si="141"/>
        <v xml:space="preserve"> </v>
      </c>
      <c r="S639" s="89"/>
      <c r="T639" s="90" t="str">
        <f t="shared" si="142"/>
        <v xml:space="preserve"> </v>
      </c>
      <c r="U639" s="90"/>
      <c r="V639" s="90"/>
      <c r="W639" s="90"/>
      <c r="X639" s="90"/>
      <c r="Y639" s="87" t="s">
        <v>74</v>
      </c>
      <c r="Z639" s="76"/>
      <c r="AA639" s="91">
        <f t="shared" si="137"/>
        <v>0</v>
      </c>
      <c r="AB639" s="88" t="str">
        <f t="shared" si="143"/>
        <v xml:space="preserve"> </v>
      </c>
      <c r="AC639" s="91" t="str">
        <f t="shared" si="138"/>
        <v xml:space="preserve"> </v>
      </c>
      <c r="AD639" s="78"/>
      <c r="AE639" s="78"/>
      <c r="AF639" s="78"/>
      <c r="AH639" s="94" t="str">
        <f t="shared" si="139"/>
        <v>≤60</v>
      </c>
      <c r="AI639" s="94">
        <f t="shared" ca="1" si="140"/>
        <v>22</v>
      </c>
      <c r="AJ639" s="95">
        <f t="shared" si="148"/>
        <v>0</v>
      </c>
      <c r="AK639" s="95">
        <f t="shared" si="149"/>
        <v>0</v>
      </c>
      <c r="AL639" s="96">
        <f t="shared" si="144"/>
        <v>0</v>
      </c>
      <c r="AM639" s="96">
        <f t="shared" si="145"/>
        <v>0</v>
      </c>
    </row>
    <row r="640" spans="2:39" s="97" customFormat="1" ht="39.6" x14ac:dyDescent="0.3">
      <c r="B640" s="79">
        <f t="shared" si="146"/>
        <v>637</v>
      </c>
      <c r="C640" s="79"/>
      <c r="D640" s="80" t="s">
        <v>94</v>
      </c>
      <c r="E640" s="80"/>
      <c r="F640" s="81"/>
      <c r="G640" s="82" t="str">
        <f t="shared" si="147"/>
        <v xml:space="preserve">Группа от QF </v>
      </c>
      <c r="H640" s="83"/>
      <c r="I640" s="83"/>
      <c r="J640" s="83"/>
      <c r="K640" s="127"/>
      <c r="L640" s="84"/>
      <c r="M640" s="85"/>
      <c r="N640" s="85"/>
      <c r="O640" s="86"/>
      <c r="P640" s="80"/>
      <c r="Q640" s="87"/>
      <c r="R640" s="88" t="str">
        <f t="shared" si="141"/>
        <v xml:space="preserve"> </v>
      </c>
      <c r="S640" s="89"/>
      <c r="T640" s="90" t="str">
        <f t="shared" si="142"/>
        <v xml:space="preserve"> </v>
      </c>
      <c r="U640" s="90"/>
      <c r="V640" s="90"/>
      <c r="W640" s="90"/>
      <c r="X640" s="90"/>
      <c r="Y640" s="87" t="s">
        <v>74</v>
      </c>
      <c r="Z640" s="76"/>
      <c r="AA640" s="91">
        <f t="shared" si="137"/>
        <v>0</v>
      </c>
      <c r="AB640" s="88" t="str">
        <f t="shared" si="143"/>
        <v xml:space="preserve"> </v>
      </c>
      <c r="AC640" s="91" t="str">
        <f t="shared" si="138"/>
        <v xml:space="preserve"> </v>
      </c>
      <c r="AD640" s="78"/>
      <c r="AE640" s="78"/>
      <c r="AF640" s="78"/>
      <c r="AH640" s="94" t="str">
        <f t="shared" si="139"/>
        <v>≤60</v>
      </c>
      <c r="AI640" s="94">
        <f t="shared" ca="1" si="140"/>
        <v>45</v>
      </c>
      <c r="AJ640" s="95">
        <f t="shared" si="148"/>
        <v>0</v>
      </c>
      <c r="AK640" s="95">
        <f t="shared" si="149"/>
        <v>0</v>
      </c>
      <c r="AL640" s="96">
        <f t="shared" si="144"/>
        <v>0</v>
      </c>
      <c r="AM640" s="96">
        <f t="shared" si="145"/>
        <v>0</v>
      </c>
    </row>
    <row r="641" spans="2:39" s="97" customFormat="1" ht="39.6" x14ac:dyDescent="0.3">
      <c r="B641" s="79">
        <f t="shared" si="146"/>
        <v>638</v>
      </c>
      <c r="C641" s="79"/>
      <c r="D641" s="80" t="s">
        <v>94</v>
      </c>
      <c r="E641" s="80"/>
      <c r="F641" s="81"/>
      <c r="G641" s="82" t="str">
        <f t="shared" si="147"/>
        <v xml:space="preserve">Группа от QF </v>
      </c>
      <c r="H641" s="83"/>
      <c r="I641" s="83"/>
      <c r="J641" s="83"/>
      <c r="K641" s="127"/>
      <c r="L641" s="84"/>
      <c r="M641" s="85"/>
      <c r="N641" s="85"/>
      <c r="O641" s="86"/>
      <c r="P641" s="80"/>
      <c r="Q641" s="87"/>
      <c r="R641" s="88" t="str">
        <f t="shared" si="141"/>
        <v xml:space="preserve"> </v>
      </c>
      <c r="S641" s="89"/>
      <c r="T641" s="90" t="str">
        <f t="shared" si="142"/>
        <v xml:space="preserve"> </v>
      </c>
      <c r="U641" s="90"/>
      <c r="V641" s="90"/>
      <c r="W641" s="90"/>
      <c r="X641" s="90"/>
      <c r="Y641" s="87" t="s">
        <v>74</v>
      </c>
      <c r="Z641" s="76"/>
      <c r="AA641" s="91">
        <f t="shared" si="137"/>
        <v>0</v>
      </c>
      <c r="AB641" s="88" t="str">
        <f t="shared" si="143"/>
        <v xml:space="preserve"> </v>
      </c>
      <c r="AC641" s="91" t="str">
        <f t="shared" si="138"/>
        <v xml:space="preserve"> </v>
      </c>
      <c r="AD641" s="78"/>
      <c r="AE641" s="78"/>
      <c r="AF641" s="78"/>
      <c r="AH641" s="94" t="str">
        <f t="shared" si="139"/>
        <v>≤60</v>
      </c>
      <c r="AI641" s="94">
        <f t="shared" ca="1" si="140"/>
        <v>48</v>
      </c>
      <c r="AJ641" s="95">
        <f t="shared" si="148"/>
        <v>0</v>
      </c>
      <c r="AK641" s="95">
        <f t="shared" si="149"/>
        <v>0</v>
      </c>
      <c r="AL641" s="96">
        <f t="shared" si="144"/>
        <v>0</v>
      </c>
      <c r="AM641" s="96">
        <f t="shared" si="145"/>
        <v>0</v>
      </c>
    </row>
    <row r="642" spans="2:39" s="97" customFormat="1" ht="39.6" x14ac:dyDescent="0.3">
      <c r="B642" s="79">
        <f t="shared" si="146"/>
        <v>639</v>
      </c>
      <c r="C642" s="79"/>
      <c r="D642" s="80" t="s">
        <v>94</v>
      </c>
      <c r="E642" s="80"/>
      <c r="F642" s="81"/>
      <c r="G642" s="82" t="str">
        <f t="shared" si="147"/>
        <v xml:space="preserve">Группа от QF </v>
      </c>
      <c r="H642" s="83"/>
      <c r="I642" s="83"/>
      <c r="J642" s="83"/>
      <c r="K642" s="127"/>
      <c r="L642" s="84"/>
      <c r="M642" s="85"/>
      <c r="N642" s="85"/>
      <c r="O642" s="86"/>
      <c r="P642" s="80"/>
      <c r="Q642" s="87"/>
      <c r="R642" s="88" t="str">
        <f t="shared" si="141"/>
        <v xml:space="preserve"> </v>
      </c>
      <c r="S642" s="89"/>
      <c r="T642" s="90" t="str">
        <f t="shared" si="142"/>
        <v xml:space="preserve"> </v>
      </c>
      <c r="U642" s="90"/>
      <c r="V642" s="90"/>
      <c r="W642" s="90"/>
      <c r="X642" s="90"/>
      <c r="Y642" s="87" t="s">
        <v>74</v>
      </c>
      <c r="Z642" s="76"/>
      <c r="AA642" s="91">
        <f t="shared" si="137"/>
        <v>0</v>
      </c>
      <c r="AB642" s="88" t="str">
        <f t="shared" si="143"/>
        <v xml:space="preserve"> </v>
      </c>
      <c r="AC642" s="91" t="str">
        <f t="shared" si="138"/>
        <v xml:space="preserve"> </v>
      </c>
      <c r="AD642" s="78"/>
      <c r="AE642" s="78"/>
      <c r="AF642" s="78"/>
      <c r="AH642" s="94" t="str">
        <f t="shared" si="139"/>
        <v>≤60</v>
      </c>
      <c r="AI642" s="94">
        <f t="shared" ca="1" si="140"/>
        <v>22</v>
      </c>
      <c r="AJ642" s="95">
        <f t="shared" si="148"/>
        <v>0</v>
      </c>
      <c r="AK642" s="95">
        <f t="shared" si="149"/>
        <v>0</v>
      </c>
      <c r="AL642" s="96">
        <f t="shared" si="144"/>
        <v>0</v>
      </c>
      <c r="AM642" s="96">
        <f t="shared" si="145"/>
        <v>0</v>
      </c>
    </row>
    <row r="643" spans="2:39" s="97" customFormat="1" ht="39.6" x14ac:dyDescent="0.3">
      <c r="B643" s="79">
        <f t="shared" si="146"/>
        <v>640</v>
      </c>
      <c r="C643" s="79"/>
      <c r="D643" s="80" t="s">
        <v>94</v>
      </c>
      <c r="E643" s="80"/>
      <c r="F643" s="81"/>
      <c r="G643" s="82" t="str">
        <f t="shared" si="147"/>
        <v xml:space="preserve">Группа от QF </v>
      </c>
      <c r="H643" s="83"/>
      <c r="I643" s="83"/>
      <c r="J643" s="83"/>
      <c r="K643" s="127"/>
      <c r="L643" s="84"/>
      <c r="M643" s="85"/>
      <c r="N643" s="85"/>
      <c r="O643" s="86"/>
      <c r="P643" s="80"/>
      <c r="Q643" s="87"/>
      <c r="R643" s="88" t="str">
        <f t="shared" si="141"/>
        <v xml:space="preserve"> </v>
      </c>
      <c r="S643" s="89"/>
      <c r="T643" s="90" t="str">
        <f t="shared" si="142"/>
        <v xml:space="preserve"> </v>
      </c>
      <c r="U643" s="90"/>
      <c r="V643" s="90"/>
      <c r="W643" s="90"/>
      <c r="X643" s="90"/>
      <c r="Y643" s="87" t="s">
        <v>74</v>
      </c>
      <c r="Z643" s="76"/>
      <c r="AA643" s="91">
        <f t="shared" ref="AA643:AA706" si="150">IF(S643=$AD$1,K643*3,IF(S643=$AE$1,K643*5,IF(S643=$AF$1,K643*8,IF(S643=$AG$1,K643*12*0.75,0))))</f>
        <v>0</v>
      </c>
      <c r="AB643" s="88" t="str">
        <f t="shared" si="143"/>
        <v xml:space="preserve"> </v>
      </c>
      <c r="AC643" s="91" t="str">
        <f t="shared" ref="AC643:AC706" si="151">IF(S643=$AD$1,K643*5,IF(S643=$AE$1,K643*10,IF(S643=$AF$1,K643*10,IF(S643=$AG$1,K643*12," "))))</f>
        <v xml:space="preserve"> </v>
      </c>
      <c r="AD643" s="78"/>
      <c r="AE643" s="78"/>
      <c r="AF643" s="78"/>
      <c r="AH643" s="94" t="str">
        <f t="shared" ref="AH643:AH706" si="152">IF(K643&gt;63,"≤120","≤60")</f>
        <v>≤60</v>
      </c>
      <c r="AI643" s="94">
        <f t="shared" ref="AI643:AI706" ca="1" si="153">IF(K643&lt;63,RANDBETWEEN(20,50),RANDBETWEEN(60,110))</f>
        <v>47</v>
      </c>
      <c r="AJ643" s="95">
        <f t="shared" si="148"/>
        <v>0</v>
      </c>
      <c r="AK643" s="95">
        <f t="shared" si="149"/>
        <v>0</v>
      </c>
      <c r="AL643" s="96">
        <f t="shared" si="144"/>
        <v>0</v>
      </c>
      <c r="AM643" s="96">
        <f t="shared" si="145"/>
        <v>0</v>
      </c>
    </row>
    <row r="644" spans="2:39" s="97" customFormat="1" ht="39.6" x14ac:dyDescent="0.3">
      <c r="B644" s="79">
        <f t="shared" si="146"/>
        <v>641</v>
      </c>
      <c r="C644" s="79"/>
      <c r="D644" s="80" t="s">
        <v>94</v>
      </c>
      <c r="E644" s="80"/>
      <c r="F644" s="81"/>
      <c r="G644" s="82" t="str">
        <f t="shared" si="147"/>
        <v xml:space="preserve">Группа от QF </v>
      </c>
      <c r="H644" s="83"/>
      <c r="I644" s="83"/>
      <c r="J644" s="83"/>
      <c r="K644" s="127"/>
      <c r="L644" s="84"/>
      <c r="M644" s="85"/>
      <c r="N644" s="85"/>
      <c r="O644" s="86"/>
      <c r="P644" s="80"/>
      <c r="Q644" s="87"/>
      <c r="R644" s="88" t="str">
        <f t="shared" ref="R644:R707" si="154">IF(AA644=0," ","-")</f>
        <v xml:space="preserve"> </v>
      </c>
      <c r="S644" s="89"/>
      <c r="T644" s="90" t="str">
        <f t="shared" ref="T644:T707" si="155">IF(AA644=0," ","-")</f>
        <v xml:space="preserve"> </v>
      </c>
      <c r="U644" s="90"/>
      <c r="V644" s="90"/>
      <c r="W644" s="90"/>
      <c r="X644" s="90"/>
      <c r="Y644" s="87" t="s">
        <v>74</v>
      </c>
      <c r="Z644" s="76"/>
      <c r="AA644" s="91">
        <f t="shared" si="150"/>
        <v>0</v>
      </c>
      <c r="AB644" s="88" t="str">
        <f t="shared" ref="AB644:AB707" si="156">IF(AA644=0," ","-")</f>
        <v xml:space="preserve"> </v>
      </c>
      <c r="AC644" s="91" t="str">
        <f t="shared" si="151"/>
        <v xml:space="preserve"> </v>
      </c>
      <c r="AD644" s="78"/>
      <c r="AE644" s="78"/>
      <c r="AF644" s="78"/>
      <c r="AH644" s="94" t="str">
        <f t="shared" si="152"/>
        <v>≤60</v>
      </c>
      <c r="AI644" s="94">
        <f t="shared" ca="1" si="153"/>
        <v>20</v>
      </c>
      <c r="AJ644" s="95">
        <f t="shared" si="148"/>
        <v>0</v>
      </c>
      <c r="AK644" s="95">
        <f t="shared" si="149"/>
        <v>0</v>
      </c>
      <c r="AL644" s="96">
        <f t="shared" ref="AL644:AL707" si="157">ROUND(K644*1.13,0)</f>
        <v>0</v>
      </c>
      <c r="AM644" s="96">
        <f t="shared" ref="AM644:AM707" si="158">ROUND(K644*1.45,0)</f>
        <v>0</v>
      </c>
    </row>
    <row r="645" spans="2:39" s="97" customFormat="1" ht="39.6" x14ac:dyDescent="0.3">
      <c r="B645" s="79">
        <f t="shared" si="146"/>
        <v>642</v>
      </c>
      <c r="C645" s="79"/>
      <c r="D645" s="80" t="s">
        <v>94</v>
      </c>
      <c r="E645" s="80"/>
      <c r="F645" s="81"/>
      <c r="G645" s="82" t="str">
        <f t="shared" si="147"/>
        <v xml:space="preserve">Группа от QF </v>
      </c>
      <c r="H645" s="83"/>
      <c r="I645" s="83"/>
      <c r="J645" s="83"/>
      <c r="K645" s="127"/>
      <c r="L645" s="84"/>
      <c r="M645" s="85"/>
      <c r="N645" s="85"/>
      <c r="O645" s="86"/>
      <c r="P645" s="80"/>
      <c r="Q645" s="87"/>
      <c r="R645" s="88" t="str">
        <f t="shared" si="154"/>
        <v xml:space="preserve"> </v>
      </c>
      <c r="S645" s="89"/>
      <c r="T645" s="90" t="str">
        <f t="shared" si="155"/>
        <v xml:space="preserve"> </v>
      </c>
      <c r="U645" s="90"/>
      <c r="V645" s="90"/>
      <c r="W645" s="90"/>
      <c r="X645" s="90"/>
      <c r="Y645" s="87" t="s">
        <v>74</v>
      </c>
      <c r="Z645" s="76"/>
      <c r="AA645" s="91">
        <f t="shared" si="150"/>
        <v>0</v>
      </c>
      <c r="AB645" s="88" t="str">
        <f t="shared" si="156"/>
        <v xml:space="preserve"> </v>
      </c>
      <c r="AC645" s="91" t="str">
        <f t="shared" si="151"/>
        <v xml:space="preserve"> </v>
      </c>
      <c r="AD645" s="78"/>
      <c r="AE645" s="78"/>
      <c r="AF645" s="78"/>
      <c r="AH645" s="94" t="str">
        <f t="shared" si="152"/>
        <v>≤60</v>
      </c>
      <c r="AI645" s="94">
        <f t="shared" ca="1" si="153"/>
        <v>34</v>
      </c>
      <c r="AJ645" s="95">
        <f t="shared" si="148"/>
        <v>0</v>
      </c>
      <c r="AK645" s="95">
        <f t="shared" si="149"/>
        <v>0</v>
      </c>
      <c r="AL645" s="96">
        <f t="shared" si="157"/>
        <v>0</v>
      </c>
      <c r="AM645" s="96">
        <f t="shared" si="158"/>
        <v>0</v>
      </c>
    </row>
    <row r="646" spans="2:39" s="97" customFormat="1" ht="39.6" x14ac:dyDescent="0.3">
      <c r="B646" s="79">
        <f t="shared" ref="B646:B709" si="159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147"/>
        <v xml:space="preserve">Группа от QF </v>
      </c>
      <c r="H646" s="83"/>
      <c r="I646" s="83"/>
      <c r="J646" s="83"/>
      <c r="K646" s="127"/>
      <c r="L646" s="84"/>
      <c r="M646" s="85"/>
      <c r="N646" s="85"/>
      <c r="O646" s="86"/>
      <c r="P646" s="80"/>
      <c r="Q646" s="87"/>
      <c r="R646" s="88" t="str">
        <f t="shared" si="154"/>
        <v xml:space="preserve"> </v>
      </c>
      <c r="S646" s="89"/>
      <c r="T646" s="90" t="str">
        <f t="shared" si="155"/>
        <v xml:space="preserve"> </v>
      </c>
      <c r="U646" s="90"/>
      <c r="V646" s="90"/>
      <c r="W646" s="90"/>
      <c r="X646" s="90"/>
      <c r="Y646" s="87" t="s">
        <v>74</v>
      </c>
      <c r="Z646" s="76"/>
      <c r="AA646" s="91">
        <f t="shared" si="150"/>
        <v>0</v>
      </c>
      <c r="AB646" s="88" t="str">
        <f t="shared" si="156"/>
        <v xml:space="preserve"> </v>
      </c>
      <c r="AC646" s="91" t="str">
        <f t="shared" si="151"/>
        <v xml:space="preserve"> </v>
      </c>
      <c r="AD646" s="78"/>
      <c r="AE646" s="78"/>
      <c r="AF646" s="78"/>
      <c r="AH646" s="94" t="str">
        <f t="shared" si="152"/>
        <v>≤60</v>
      </c>
      <c r="AI646" s="94">
        <f t="shared" ca="1" si="153"/>
        <v>25</v>
      </c>
      <c r="AJ646" s="95">
        <f t="shared" si="148"/>
        <v>0</v>
      </c>
      <c r="AK646" s="95">
        <f t="shared" si="149"/>
        <v>0</v>
      </c>
      <c r="AL646" s="96">
        <f t="shared" si="157"/>
        <v>0</v>
      </c>
      <c r="AM646" s="96">
        <f t="shared" si="158"/>
        <v>0</v>
      </c>
    </row>
    <row r="647" spans="2:39" s="97" customFormat="1" ht="39.6" x14ac:dyDescent="0.3">
      <c r="B647" s="79">
        <f t="shared" si="159"/>
        <v>644</v>
      </c>
      <c r="C647" s="79"/>
      <c r="D647" s="80" t="s">
        <v>94</v>
      </c>
      <c r="E647" s="80"/>
      <c r="F647" s="81"/>
      <c r="G647" s="82" t="str">
        <f t="shared" si="147"/>
        <v xml:space="preserve">Группа от QF </v>
      </c>
      <c r="H647" s="83"/>
      <c r="I647" s="83"/>
      <c r="J647" s="83"/>
      <c r="K647" s="127"/>
      <c r="L647" s="84"/>
      <c r="M647" s="85"/>
      <c r="N647" s="85"/>
      <c r="O647" s="86"/>
      <c r="P647" s="80"/>
      <c r="Q647" s="87"/>
      <c r="R647" s="88" t="str">
        <f t="shared" si="154"/>
        <v xml:space="preserve"> </v>
      </c>
      <c r="S647" s="89"/>
      <c r="T647" s="90" t="str">
        <f t="shared" si="155"/>
        <v xml:space="preserve"> </v>
      </c>
      <c r="U647" s="90"/>
      <c r="V647" s="90"/>
      <c r="W647" s="90"/>
      <c r="X647" s="90"/>
      <c r="Y647" s="87" t="s">
        <v>74</v>
      </c>
      <c r="Z647" s="76"/>
      <c r="AA647" s="91">
        <f t="shared" si="150"/>
        <v>0</v>
      </c>
      <c r="AB647" s="88" t="str">
        <f t="shared" si="156"/>
        <v xml:space="preserve"> </v>
      </c>
      <c r="AC647" s="91" t="str">
        <f t="shared" si="151"/>
        <v xml:space="preserve"> </v>
      </c>
      <c r="AD647" s="78"/>
      <c r="AE647" s="78"/>
      <c r="AF647" s="78"/>
      <c r="AH647" s="94" t="str">
        <f t="shared" si="152"/>
        <v>≤60</v>
      </c>
      <c r="AI647" s="94">
        <f t="shared" ca="1" si="153"/>
        <v>40</v>
      </c>
      <c r="AJ647" s="95">
        <f t="shared" si="148"/>
        <v>0</v>
      </c>
      <c r="AK647" s="95">
        <f t="shared" si="149"/>
        <v>0</v>
      </c>
      <c r="AL647" s="96">
        <f t="shared" si="157"/>
        <v>0</v>
      </c>
      <c r="AM647" s="96">
        <f t="shared" si="158"/>
        <v>0</v>
      </c>
    </row>
    <row r="648" spans="2:39" s="97" customFormat="1" ht="39.6" x14ac:dyDescent="0.3">
      <c r="B648" s="79">
        <f t="shared" si="159"/>
        <v>645</v>
      </c>
      <c r="C648" s="79"/>
      <c r="D648" s="80" t="s">
        <v>94</v>
      </c>
      <c r="E648" s="80"/>
      <c r="F648" s="81"/>
      <c r="G648" s="82" t="str">
        <f t="shared" si="147"/>
        <v xml:space="preserve">Группа от QF </v>
      </c>
      <c r="H648" s="83"/>
      <c r="I648" s="83"/>
      <c r="J648" s="83"/>
      <c r="K648" s="127"/>
      <c r="L648" s="84"/>
      <c r="M648" s="85"/>
      <c r="N648" s="85"/>
      <c r="O648" s="86"/>
      <c r="P648" s="80"/>
      <c r="Q648" s="87"/>
      <c r="R648" s="88" t="str">
        <f t="shared" si="154"/>
        <v xml:space="preserve"> </v>
      </c>
      <c r="S648" s="89"/>
      <c r="T648" s="90" t="str">
        <f t="shared" si="155"/>
        <v xml:space="preserve"> </v>
      </c>
      <c r="U648" s="90"/>
      <c r="V648" s="90"/>
      <c r="W648" s="90"/>
      <c r="X648" s="90"/>
      <c r="Y648" s="87" t="s">
        <v>74</v>
      </c>
      <c r="Z648" s="76"/>
      <c r="AA648" s="91">
        <f t="shared" si="150"/>
        <v>0</v>
      </c>
      <c r="AB648" s="88" t="str">
        <f t="shared" si="156"/>
        <v xml:space="preserve"> </v>
      </c>
      <c r="AC648" s="91" t="str">
        <f t="shared" si="151"/>
        <v xml:space="preserve"> </v>
      </c>
      <c r="AD648" s="78"/>
      <c r="AE648" s="78"/>
      <c r="AF648" s="78"/>
      <c r="AH648" s="94" t="str">
        <f t="shared" si="152"/>
        <v>≤60</v>
      </c>
      <c r="AI648" s="94">
        <f t="shared" ca="1" si="153"/>
        <v>36</v>
      </c>
      <c r="AJ648" s="95">
        <f t="shared" si="148"/>
        <v>0</v>
      </c>
      <c r="AK648" s="95">
        <f t="shared" si="149"/>
        <v>0</v>
      </c>
      <c r="AL648" s="96">
        <f t="shared" si="157"/>
        <v>0</v>
      </c>
      <c r="AM648" s="96">
        <f t="shared" si="158"/>
        <v>0</v>
      </c>
    </row>
    <row r="649" spans="2:39" s="97" customFormat="1" ht="39.6" x14ac:dyDescent="0.3">
      <c r="B649" s="79">
        <f t="shared" si="159"/>
        <v>646</v>
      </c>
      <c r="C649" s="79"/>
      <c r="D649" s="80" t="s">
        <v>94</v>
      </c>
      <c r="E649" s="80"/>
      <c r="F649" s="81"/>
      <c r="G649" s="82" t="str">
        <f t="shared" si="147"/>
        <v xml:space="preserve">Группа от QF </v>
      </c>
      <c r="H649" s="83"/>
      <c r="I649" s="83"/>
      <c r="J649" s="83"/>
      <c r="K649" s="127"/>
      <c r="L649" s="84"/>
      <c r="M649" s="85"/>
      <c r="N649" s="85"/>
      <c r="O649" s="86"/>
      <c r="P649" s="80"/>
      <c r="Q649" s="87"/>
      <c r="R649" s="88" t="str">
        <f t="shared" si="154"/>
        <v xml:space="preserve"> </v>
      </c>
      <c r="S649" s="89"/>
      <c r="T649" s="90" t="str">
        <f t="shared" si="155"/>
        <v xml:space="preserve"> </v>
      </c>
      <c r="U649" s="90"/>
      <c r="V649" s="90"/>
      <c r="W649" s="90"/>
      <c r="X649" s="90"/>
      <c r="Y649" s="87" t="s">
        <v>74</v>
      </c>
      <c r="Z649" s="76"/>
      <c r="AA649" s="91">
        <f t="shared" si="150"/>
        <v>0</v>
      </c>
      <c r="AB649" s="88" t="str">
        <f t="shared" si="156"/>
        <v xml:space="preserve"> </v>
      </c>
      <c r="AC649" s="91" t="str">
        <f t="shared" si="151"/>
        <v xml:space="preserve"> </v>
      </c>
      <c r="AD649" s="78"/>
      <c r="AE649" s="78"/>
      <c r="AF649" s="78"/>
      <c r="AH649" s="94" t="str">
        <f t="shared" si="152"/>
        <v>≤60</v>
      </c>
      <c r="AI649" s="94">
        <f t="shared" ca="1" si="153"/>
        <v>21</v>
      </c>
      <c r="AJ649" s="95">
        <f t="shared" si="148"/>
        <v>0</v>
      </c>
      <c r="AK649" s="95">
        <f t="shared" si="149"/>
        <v>0</v>
      </c>
      <c r="AL649" s="96">
        <f t="shared" si="157"/>
        <v>0</v>
      </c>
      <c r="AM649" s="96">
        <f t="shared" si="158"/>
        <v>0</v>
      </c>
    </row>
    <row r="650" spans="2:39" s="97" customFormat="1" ht="39.6" x14ac:dyDescent="0.3">
      <c r="B650" s="79">
        <f t="shared" si="159"/>
        <v>647</v>
      </c>
      <c r="C650" s="79"/>
      <c r="D650" s="80" t="s">
        <v>94</v>
      </c>
      <c r="E650" s="80"/>
      <c r="F650" s="81"/>
      <c r="G650" s="82" t="str">
        <f t="shared" si="147"/>
        <v xml:space="preserve">Группа от QF </v>
      </c>
      <c r="H650" s="83"/>
      <c r="I650" s="83"/>
      <c r="J650" s="83"/>
      <c r="K650" s="127"/>
      <c r="L650" s="84"/>
      <c r="M650" s="85"/>
      <c r="N650" s="85"/>
      <c r="O650" s="86"/>
      <c r="P650" s="80"/>
      <c r="Q650" s="87"/>
      <c r="R650" s="88" t="str">
        <f t="shared" si="154"/>
        <v xml:space="preserve"> </v>
      </c>
      <c r="S650" s="89"/>
      <c r="T650" s="90" t="str">
        <f t="shared" si="155"/>
        <v xml:space="preserve"> </v>
      </c>
      <c r="U650" s="90"/>
      <c r="V650" s="90"/>
      <c r="W650" s="90"/>
      <c r="X650" s="90"/>
      <c r="Y650" s="87" t="s">
        <v>74</v>
      </c>
      <c r="Z650" s="76"/>
      <c r="AA650" s="91">
        <f t="shared" si="150"/>
        <v>0</v>
      </c>
      <c r="AB650" s="88" t="str">
        <f t="shared" si="156"/>
        <v xml:space="preserve"> </v>
      </c>
      <c r="AC650" s="91" t="str">
        <f t="shared" si="151"/>
        <v xml:space="preserve"> </v>
      </c>
      <c r="AD650" s="78"/>
      <c r="AE650" s="78"/>
      <c r="AF650" s="78"/>
      <c r="AH650" s="94" t="str">
        <f t="shared" si="152"/>
        <v>≤60</v>
      </c>
      <c r="AI650" s="94">
        <f t="shared" ca="1" si="153"/>
        <v>32</v>
      </c>
      <c r="AJ650" s="95">
        <f t="shared" si="148"/>
        <v>0</v>
      </c>
      <c r="AK650" s="95">
        <f t="shared" si="149"/>
        <v>0</v>
      </c>
      <c r="AL650" s="96">
        <f t="shared" si="157"/>
        <v>0</v>
      </c>
      <c r="AM650" s="96">
        <f t="shared" si="158"/>
        <v>0</v>
      </c>
    </row>
    <row r="651" spans="2:39" s="97" customFormat="1" ht="39.6" x14ac:dyDescent="0.3">
      <c r="B651" s="79">
        <f t="shared" si="159"/>
        <v>648</v>
      </c>
      <c r="C651" s="79"/>
      <c r="D651" s="80" t="s">
        <v>94</v>
      </c>
      <c r="E651" s="80"/>
      <c r="F651" s="81"/>
      <c r="G651" s="82" t="str">
        <f t="shared" si="147"/>
        <v xml:space="preserve">Группа от QF </v>
      </c>
      <c r="H651" s="83"/>
      <c r="I651" s="83"/>
      <c r="J651" s="83"/>
      <c r="K651" s="127"/>
      <c r="L651" s="84"/>
      <c r="M651" s="85"/>
      <c r="N651" s="85"/>
      <c r="O651" s="86"/>
      <c r="P651" s="80"/>
      <c r="Q651" s="87"/>
      <c r="R651" s="88" t="str">
        <f t="shared" si="154"/>
        <v xml:space="preserve"> </v>
      </c>
      <c r="S651" s="89"/>
      <c r="T651" s="90" t="str">
        <f t="shared" si="155"/>
        <v xml:space="preserve"> </v>
      </c>
      <c r="U651" s="90"/>
      <c r="V651" s="90"/>
      <c r="W651" s="90"/>
      <c r="X651" s="90"/>
      <c r="Y651" s="87" t="s">
        <v>74</v>
      </c>
      <c r="Z651" s="76"/>
      <c r="AA651" s="91">
        <f t="shared" si="150"/>
        <v>0</v>
      </c>
      <c r="AB651" s="88" t="str">
        <f t="shared" si="156"/>
        <v xml:space="preserve"> </v>
      </c>
      <c r="AC651" s="91" t="str">
        <f t="shared" si="151"/>
        <v xml:space="preserve"> </v>
      </c>
      <c r="AD651" s="78"/>
      <c r="AE651" s="78"/>
      <c r="AF651" s="78"/>
      <c r="AH651" s="94" t="str">
        <f t="shared" si="152"/>
        <v>≤60</v>
      </c>
      <c r="AI651" s="94">
        <f t="shared" ca="1" si="153"/>
        <v>22</v>
      </c>
      <c r="AJ651" s="95">
        <f t="shared" si="148"/>
        <v>0</v>
      </c>
      <c r="AK651" s="95">
        <f t="shared" si="149"/>
        <v>0</v>
      </c>
      <c r="AL651" s="96">
        <f t="shared" si="157"/>
        <v>0</v>
      </c>
      <c r="AM651" s="96">
        <f t="shared" si="158"/>
        <v>0</v>
      </c>
    </row>
    <row r="652" spans="2:39" s="97" customFormat="1" ht="39.6" x14ac:dyDescent="0.3">
      <c r="B652" s="79">
        <f t="shared" si="159"/>
        <v>649</v>
      </c>
      <c r="C652" s="79"/>
      <c r="D652" s="80" t="s">
        <v>94</v>
      </c>
      <c r="E652" s="80"/>
      <c r="F652" s="81"/>
      <c r="G652" s="82" t="str">
        <f t="shared" si="147"/>
        <v xml:space="preserve">Группа от QF </v>
      </c>
      <c r="H652" s="83"/>
      <c r="I652" s="83"/>
      <c r="J652" s="83"/>
      <c r="K652" s="127"/>
      <c r="L652" s="84"/>
      <c r="M652" s="85"/>
      <c r="N652" s="85"/>
      <c r="O652" s="86"/>
      <c r="P652" s="80"/>
      <c r="Q652" s="87"/>
      <c r="R652" s="88" t="str">
        <f t="shared" si="154"/>
        <v xml:space="preserve"> </v>
      </c>
      <c r="S652" s="89"/>
      <c r="T652" s="90" t="str">
        <f t="shared" si="155"/>
        <v xml:space="preserve"> </v>
      </c>
      <c r="U652" s="90"/>
      <c r="V652" s="90"/>
      <c r="W652" s="90"/>
      <c r="X652" s="90"/>
      <c r="Y652" s="87" t="s">
        <v>74</v>
      </c>
      <c r="Z652" s="76"/>
      <c r="AA652" s="91">
        <f t="shared" si="150"/>
        <v>0</v>
      </c>
      <c r="AB652" s="88" t="str">
        <f t="shared" si="156"/>
        <v xml:space="preserve"> </v>
      </c>
      <c r="AC652" s="91" t="str">
        <f t="shared" si="151"/>
        <v xml:space="preserve"> </v>
      </c>
      <c r="AD652" s="78"/>
      <c r="AE652" s="78"/>
      <c r="AF652" s="78"/>
      <c r="AH652" s="94" t="str">
        <f t="shared" si="152"/>
        <v>≤60</v>
      </c>
      <c r="AI652" s="94">
        <f t="shared" ca="1" si="153"/>
        <v>33</v>
      </c>
      <c r="AJ652" s="95">
        <f t="shared" si="148"/>
        <v>0</v>
      </c>
      <c r="AK652" s="95">
        <f t="shared" si="149"/>
        <v>0</v>
      </c>
      <c r="AL652" s="96">
        <f t="shared" si="157"/>
        <v>0</v>
      </c>
      <c r="AM652" s="96">
        <f t="shared" si="158"/>
        <v>0</v>
      </c>
    </row>
    <row r="653" spans="2:39" s="97" customFormat="1" ht="39.6" x14ac:dyDescent="0.3">
      <c r="B653" s="79">
        <f t="shared" si="159"/>
        <v>650</v>
      </c>
      <c r="C653" s="79"/>
      <c r="D653" s="80" t="s">
        <v>94</v>
      </c>
      <c r="E653" s="80"/>
      <c r="F653" s="81"/>
      <c r="G653" s="82" t="str">
        <f t="shared" ref="G653:G716" si="160">CONCATENATE(D653," ",F653,E653)</f>
        <v xml:space="preserve">Группа от QF </v>
      </c>
      <c r="H653" s="83"/>
      <c r="I653" s="83"/>
      <c r="J653" s="83"/>
      <c r="K653" s="127"/>
      <c r="L653" s="84"/>
      <c r="M653" s="85"/>
      <c r="N653" s="85"/>
      <c r="O653" s="86"/>
      <c r="P653" s="80"/>
      <c r="Q653" s="87"/>
      <c r="R653" s="88" t="str">
        <f t="shared" si="154"/>
        <v xml:space="preserve"> </v>
      </c>
      <c r="S653" s="89"/>
      <c r="T653" s="90" t="str">
        <f t="shared" si="155"/>
        <v xml:space="preserve"> </v>
      </c>
      <c r="U653" s="90"/>
      <c r="V653" s="90"/>
      <c r="W653" s="90"/>
      <c r="X653" s="90"/>
      <c r="Y653" s="87" t="s">
        <v>74</v>
      </c>
      <c r="Z653" s="76"/>
      <c r="AA653" s="91">
        <f t="shared" si="150"/>
        <v>0</v>
      </c>
      <c r="AB653" s="88" t="str">
        <f t="shared" si="156"/>
        <v xml:space="preserve"> </v>
      </c>
      <c r="AC653" s="91" t="str">
        <f t="shared" si="151"/>
        <v xml:space="preserve"> </v>
      </c>
      <c r="AD653" s="78"/>
      <c r="AE653" s="78"/>
      <c r="AF653" s="78"/>
      <c r="AH653" s="94" t="str">
        <f t="shared" si="152"/>
        <v>≤60</v>
      </c>
      <c r="AI653" s="94">
        <f t="shared" ca="1" si="153"/>
        <v>39</v>
      </c>
      <c r="AJ653" s="95">
        <f t="shared" si="148"/>
        <v>0</v>
      </c>
      <c r="AK653" s="95">
        <f t="shared" si="149"/>
        <v>0</v>
      </c>
      <c r="AL653" s="96">
        <f t="shared" si="157"/>
        <v>0</v>
      </c>
      <c r="AM653" s="96">
        <f t="shared" si="158"/>
        <v>0</v>
      </c>
    </row>
    <row r="654" spans="2:39" s="97" customFormat="1" ht="39.6" x14ac:dyDescent="0.3">
      <c r="B654" s="79">
        <f t="shared" si="159"/>
        <v>651</v>
      </c>
      <c r="C654" s="79"/>
      <c r="D654" s="80" t="s">
        <v>94</v>
      </c>
      <c r="E654" s="80"/>
      <c r="F654" s="81"/>
      <c r="G654" s="82" t="str">
        <f t="shared" si="160"/>
        <v xml:space="preserve">Группа от QF </v>
      </c>
      <c r="H654" s="83"/>
      <c r="I654" s="83"/>
      <c r="J654" s="83"/>
      <c r="K654" s="127"/>
      <c r="L654" s="84"/>
      <c r="M654" s="85"/>
      <c r="N654" s="85"/>
      <c r="O654" s="86"/>
      <c r="P654" s="80"/>
      <c r="Q654" s="87"/>
      <c r="R654" s="88" t="str">
        <f t="shared" si="154"/>
        <v xml:space="preserve"> </v>
      </c>
      <c r="S654" s="89"/>
      <c r="T654" s="90" t="str">
        <f t="shared" si="155"/>
        <v xml:space="preserve"> </v>
      </c>
      <c r="U654" s="90"/>
      <c r="V654" s="90"/>
      <c r="W654" s="90"/>
      <c r="X654" s="90"/>
      <c r="Y654" s="87" t="s">
        <v>74</v>
      </c>
      <c r="Z654" s="76"/>
      <c r="AA654" s="91">
        <f t="shared" si="150"/>
        <v>0</v>
      </c>
      <c r="AB654" s="88" t="str">
        <f t="shared" si="156"/>
        <v xml:space="preserve"> </v>
      </c>
      <c r="AC654" s="91" t="str">
        <f t="shared" si="151"/>
        <v xml:space="preserve"> </v>
      </c>
      <c r="AD654" s="78"/>
      <c r="AE654" s="78"/>
      <c r="AF654" s="78"/>
      <c r="AH654" s="94" t="str">
        <f t="shared" si="152"/>
        <v>≤60</v>
      </c>
      <c r="AI654" s="94">
        <f t="shared" ca="1" si="153"/>
        <v>39</v>
      </c>
      <c r="AJ654" s="95">
        <f t="shared" ref="AJ654:AJ717" si="161">IF(S654=$AD$1,K654*3,IF(S654=$AE$1,K654*5,IF(S654=$AF$1,K654*8,IF(S654=$AG$1,K654*12,0))))</f>
        <v>0</v>
      </c>
      <c r="AK654" s="95">
        <f t="shared" ref="AK654:AK717" si="162">IF(S654=$AD$1,K654*5,IF(S654=$AE$1,K654*10,IF(S654=$AF$1,K654*10,IF(S654=$AG$1,K654*0,0))))</f>
        <v>0</v>
      </c>
      <c r="AL654" s="96">
        <f t="shared" si="157"/>
        <v>0</v>
      </c>
      <c r="AM654" s="96">
        <f t="shared" si="158"/>
        <v>0</v>
      </c>
    </row>
    <row r="655" spans="2:39" s="97" customFormat="1" ht="39.6" x14ac:dyDescent="0.3">
      <c r="B655" s="79">
        <f t="shared" si="159"/>
        <v>652</v>
      </c>
      <c r="C655" s="79"/>
      <c r="D655" s="80" t="s">
        <v>94</v>
      </c>
      <c r="E655" s="80"/>
      <c r="F655" s="81"/>
      <c r="G655" s="82" t="str">
        <f t="shared" si="160"/>
        <v xml:space="preserve">Группа от QF </v>
      </c>
      <c r="H655" s="83"/>
      <c r="I655" s="83"/>
      <c r="J655" s="83"/>
      <c r="K655" s="127"/>
      <c r="L655" s="84"/>
      <c r="M655" s="85"/>
      <c r="N655" s="85"/>
      <c r="O655" s="86"/>
      <c r="P655" s="80"/>
      <c r="Q655" s="87"/>
      <c r="R655" s="88" t="str">
        <f t="shared" si="154"/>
        <v xml:space="preserve"> </v>
      </c>
      <c r="S655" s="89"/>
      <c r="T655" s="90" t="str">
        <f t="shared" si="155"/>
        <v xml:space="preserve"> </v>
      </c>
      <c r="U655" s="90"/>
      <c r="V655" s="90"/>
      <c r="W655" s="90"/>
      <c r="X655" s="90"/>
      <c r="Y655" s="87" t="s">
        <v>74</v>
      </c>
      <c r="Z655" s="76"/>
      <c r="AA655" s="91">
        <f t="shared" si="150"/>
        <v>0</v>
      </c>
      <c r="AB655" s="88" t="str">
        <f t="shared" si="156"/>
        <v xml:space="preserve"> </v>
      </c>
      <c r="AC655" s="91" t="str">
        <f t="shared" si="151"/>
        <v xml:space="preserve"> </v>
      </c>
      <c r="AD655" s="78"/>
      <c r="AE655" s="78"/>
      <c r="AF655" s="78"/>
      <c r="AH655" s="94" t="str">
        <f t="shared" si="152"/>
        <v>≤60</v>
      </c>
      <c r="AI655" s="94">
        <f t="shared" ca="1" si="153"/>
        <v>23</v>
      </c>
      <c r="AJ655" s="95">
        <f t="shared" si="161"/>
        <v>0</v>
      </c>
      <c r="AK655" s="95">
        <f t="shared" si="162"/>
        <v>0</v>
      </c>
      <c r="AL655" s="96">
        <f t="shared" si="157"/>
        <v>0</v>
      </c>
      <c r="AM655" s="96">
        <f t="shared" si="158"/>
        <v>0</v>
      </c>
    </row>
    <row r="656" spans="2:39" s="97" customFormat="1" ht="39.6" x14ac:dyDescent="0.3">
      <c r="B656" s="79">
        <f t="shared" si="159"/>
        <v>653</v>
      </c>
      <c r="C656" s="79"/>
      <c r="D656" s="80" t="s">
        <v>94</v>
      </c>
      <c r="E656" s="80"/>
      <c r="F656" s="81"/>
      <c r="G656" s="82" t="str">
        <f t="shared" si="160"/>
        <v xml:space="preserve">Группа от QF </v>
      </c>
      <c r="H656" s="83"/>
      <c r="I656" s="83"/>
      <c r="J656" s="83"/>
      <c r="K656" s="127"/>
      <c r="L656" s="84"/>
      <c r="M656" s="85"/>
      <c r="N656" s="85"/>
      <c r="O656" s="86"/>
      <c r="P656" s="80"/>
      <c r="Q656" s="87"/>
      <c r="R656" s="88" t="str">
        <f t="shared" si="154"/>
        <v xml:space="preserve"> </v>
      </c>
      <c r="S656" s="89"/>
      <c r="T656" s="90" t="str">
        <f t="shared" si="155"/>
        <v xml:space="preserve"> </v>
      </c>
      <c r="U656" s="90"/>
      <c r="V656" s="90"/>
      <c r="W656" s="90"/>
      <c r="X656" s="90"/>
      <c r="Y656" s="87" t="s">
        <v>74</v>
      </c>
      <c r="Z656" s="76"/>
      <c r="AA656" s="91">
        <f t="shared" si="150"/>
        <v>0</v>
      </c>
      <c r="AB656" s="88" t="str">
        <f t="shared" si="156"/>
        <v xml:space="preserve"> </v>
      </c>
      <c r="AC656" s="91" t="str">
        <f t="shared" si="151"/>
        <v xml:space="preserve"> </v>
      </c>
      <c r="AD656" s="78"/>
      <c r="AE656" s="78"/>
      <c r="AF656" s="78"/>
      <c r="AH656" s="94" t="str">
        <f t="shared" si="152"/>
        <v>≤60</v>
      </c>
      <c r="AI656" s="94">
        <f t="shared" ca="1" si="153"/>
        <v>44</v>
      </c>
      <c r="AJ656" s="95">
        <f t="shared" si="161"/>
        <v>0</v>
      </c>
      <c r="AK656" s="95">
        <f t="shared" si="162"/>
        <v>0</v>
      </c>
      <c r="AL656" s="96">
        <f t="shared" si="157"/>
        <v>0</v>
      </c>
      <c r="AM656" s="96">
        <f t="shared" si="158"/>
        <v>0</v>
      </c>
    </row>
    <row r="657" spans="2:39" s="97" customFormat="1" ht="39.6" x14ac:dyDescent="0.3">
      <c r="B657" s="79">
        <f t="shared" si="159"/>
        <v>654</v>
      </c>
      <c r="C657" s="79"/>
      <c r="D657" s="80" t="s">
        <v>94</v>
      </c>
      <c r="E657" s="80"/>
      <c r="F657" s="81"/>
      <c r="G657" s="82" t="str">
        <f t="shared" si="160"/>
        <v xml:space="preserve">Группа от QF </v>
      </c>
      <c r="H657" s="83"/>
      <c r="I657" s="83"/>
      <c r="J657" s="83"/>
      <c r="K657" s="127"/>
      <c r="L657" s="84"/>
      <c r="M657" s="85"/>
      <c r="N657" s="85"/>
      <c r="O657" s="86"/>
      <c r="P657" s="80"/>
      <c r="Q657" s="87"/>
      <c r="R657" s="88" t="str">
        <f t="shared" si="154"/>
        <v xml:space="preserve"> </v>
      </c>
      <c r="S657" s="89"/>
      <c r="T657" s="90" t="str">
        <f t="shared" si="155"/>
        <v xml:space="preserve"> </v>
      </c>
      <c r="U657" s="90"/>
      <c r="V657" s="90"/>
      <c r="W657" s="90"/>
      <c r="X657" s="90"/>
      <c r="Y657" s="87" t="s">
        <v>74</v>
      </c>
      <c r="Z657" s="76"/>
      <c r="AA657" s="91">
        <f t="shared" si="150"/>
        <v>0</v>
      </c>
      <c r="AB657" s="88" t="str">
        <f t="shared" si="156"/>
        <v xml:space="preserve"> </v>
      </c>
      <c r="AC657" s="91" t="str">
        <f t="shared" si="151"/>
        <v xml:space="preserve"> </v>
      </c>
      <c r="AD657" s="78"/>
      <c r="AE657" s="78"/>
      <c r="AF657" s="78"/>
      <c r="AH657" s="94" t="str">
        <f t="shared" si="152"/>
        <v>≤60</v>
      </c>
      <c r="AI657" s="94">
        <f t="shared" ca="1" si="153"/>
        <v>21</v>
      </c>
      <c r="AJ657" s="95">
        <f t="shared" si="161"/>
        <v>0</v>
      </c>
      <c r="AK657" s="95">
        <f t="shared" si="162"/>
        <v>0</v>
      </c>
      <c r="AL657" s="96">
        <f t="shared" si="157"/>
        <v>0</v>
      </c>
      <c r="AM657" s="96">
        <f t="shared" si="158"/>
        <v>0</v>
      </c>
    </row>
    <row r="658" spans="2:39" s="97" customFormat="1" ht="39.6" x14ac:dyDescent="0.3">
      <c r="B658" s="79">
        <f t="shared" si="159"/>
        <v>655</v>
      </c>
      <c r="C658" s="79"/>
      <c r="D658" s="80" t="s">
        <v>94</v>
      </c>
      <c r="E658" s="80"/>
      <c r="F658" s="81"/>
      <c r="G658" s="82" t="str">
        <f t="shared" si="160"/>
        <v xml:space="preserve">Группа от QF </v>
      </c>
      <c r="H658" s="83"/>
      <c r="I658" s="83"/>
      <c r="J658" s="83"/>
      <c r="K658" s="127"/>
      <c r="L658" s="84"/>
      <c r="M658" s="85"/>
      <c r="N658" s="85"/>
      <c r="O658" s="86"/>
      <c r="P658" s="80"/>
      <c r="Q658" s="87"/>
      <c r="R658" s="88" t="str">
        <f t="shared" si="154"/>
        <v xml:space="preserve"> </v>
      </c>
      <c r="S658" s="89"/>
      <c r="T658" s="90" t="str">
        <f t="shared" si="155"/>
        <v xml:space="preserve"> </v>
      </c>
      <c r="U658" s="90"/>
      <c r="V658" s="90"/>
      <c r="W658" s="90"/>
      <c r="X658" s="90"/>
      <c r="Y658" s="87" t="s">
        <v>74</v>
      </c>
      <c r="Z658" s="76"/>
      <c r="AA658" s="91">
        <f t="shared" si="150"/>
        <v>0</v>
      </c>
      <c r="AB658" s="88" t="str">
        <f t="shared" si="156"/>
        <v xml:space="preserve"> </v>
      </c>
      <c r="AC658" s="91" t="str">
        <f t="shared" si="151"/>
        <v xml:space="preserve"> </v>
      </c>
      <c r="AD658" s="78"/>
      <c r="AE658" s="78"/>
      <c r="AF658" s="78"/>
      <c r="AH658" s="94" t="str">
        <f t="shared" si="152"/>
        <v>≤60</v>
      </c>
      <c r="AI658" s="94">
        <f t="shared" ca="1" si="153"/>
        <v>33</v>
      </c>
      <c r="AJ658" s="95">
        <f t="shared" si="161"/>
        <v>0</v>
      </c>
      <c r="AK658" s="95">
        <f t="shared" si="162"/>
        <v>0</v>
      </c>
      <c r="AL658" s="96">
        <f t="shared" si="157"/>
        <v>0</v>
      </c>
      <c r="AM658" s="96">
        <f t="shared" si="158"/>
        <v>0</v>
      </c>
    </row>
    <row r="659" spans="2:39" s="97" customFormat="1" ht="39.6" x14ac:dyDescent="0.3">
      <c r="B659" s="79">
        <f t="shared" si="159"/>
        <v>656</v>
      </c>
      <c r="C659" s="79"/>
      <c r="D659" s="80" t="s">
        <v>94</v>
      </c>
      <c r="E659" s="80"/>
      <c r="F659" s="81"/>
      <c r="G659" s="82" t="str">
        <f t="shared" si="160"/>
        <v xml:space="preserve">Группа от QF </v>
      </c>
      <c r="H659" s="83"/>
      <c r="I659" s="83"/>
      <c r="J659" s="83"/>
      <c r="K659" s="127"/>
      <c r="L659" s="84"/>
      <c r="M659" s="85"/>
      <c r="N659" s="85"/>
      <c r="O659" s="86"/>
      <c r="P659" s="80"/>
      <c r="Q659" s="87"/>
      <c r="R659" s="88" t="str">
        <f t="shared" si="154"/>
        <v xml:space="preserve"> </v>
      </c>
      <c r="S659" s="89"/>
      <c r="T659" s="90" t="str">
        <f t="shared" si="155"/>
        <v xml:space="preserve"> </v>
      </c>
      <c r="U659" s="90"/>
      <c r="V659" s="90"/>
      <c r="W659" s="90"/>
      <c r="X659" s="90"/>
      <c r="Y659" s="87" t="s">
        <v>74</v>
      </c>
      <c r="Z659" s="76"/>
      <c r="AA659" s="91">
        <f t="shared" si="150"/>
        <v>0</v>
      </c>
      <c r="AB659" s="88" t="str">
        <f t="shared" si="156"/>
        <v xml:space="preserve"> </v>
      </c>
      <c r="AC659" s="91" t="str">
        <f t="shared" si="151"/>
        <v xml:space="preserve"> </v>
      </c>
      <c r="AD659" s="78"/>
      <c r="AE659" s="78"/>
      <c r="AF659" s="78"/>
      <c r="AH659" s="94" t="str">
        <f t="shared" si="152"/>
        <v>≤60</v>
      </c>
      <c r="AI659" s="94">
        <f t="shared" ca="1" si="153"/>
        <v>28</v>
      </c>
      <c r="AJ659" s="95">
        <f t="shared" si="161"/>
        <v>0</v>
      </c>
      <c r="AK659" s="95">
        <f t="shared" si="162"/>
        <v>0</v>
      </c>
      <c r="AL659" s="96">
        <f t="shared" si="157"/>
        <v>0</v>
      </c>
      <c r="AM659" s="96">
        <f t="shared" si="158"/>
        <v>0</v>
      </c>
    </row>
    <row r="660" spans="2:39" s="97" customFormat="1" ht="39.6" x14ac:dyDescent="0.3">
      <c r="B660" s="79">
        <f t="shared" si="159"/>
        <v>657</v>
      </c>
      <c r="C660" s="79"/>
      <c r="D660" s="80" t="s">
        <v>94</v>
      </c>
      <c r="E660" s="80"/>
      <c r="F660" s="81"/>
      <c r="G660" s="82" t="str">
        <f t="shared" si="160"/>
        <v xml:space="preserve">Группа от QF </v>
      </c>
      <c r="H660" s="83"/>
      <c r="I660" s="83"/>
      <c r="J660" s="83"/>
      <c r="K660" s="127"/>
      <c r="L660" s="84"/>
      <c r="M660" s="85"/>
      <c r="N660" s="85"/>
      <c r="O660" s="86"/>
      <c r="P660" s="80"/>
      <c r="Q660" s="87"/>
      <c r="R660" s="88" t="str">
        <f t="shared" si="154"/>
        <v xml:space="preserve"> </v>
      </c>
      <c r="S660" s="89"/>
      <c r="T660" s="90" t="str">
        <f t="shared" si="155"/>
        <v xml:space="preserve"> </v>
      </c>
      <c r="U660" s="90"/>
      <c r="V660" s="90"/>
      <c r="W660" s="90"/>
      <c r="X660" s="90"/>
      <c r="Y660" s="87" t="s">
        <v>74</v>
      </c>
      <c r="Z660" s="76"/>
      <c r="AA660" s="91">
        <f t="shared" si="150"/>
        <v>0</v>
      </c>
      <c r="AB660" s="88" t="str">
        <f t="shared" si="156"/>
        <v xml:space="preserve"> </v>
      </c>
      <c r="AC660" s="91" t="str">
        <f t="shared" si="151"/>
        <v xml:space="preserve"> </v>
      </c>
      <c r="AD660" s="78"/>
      <c r="AE660" s="78"/>
      <c r="AF660" s="78"/>
      <c r="AH660" s="94" t="str">
        <f t="shared" si="152"/>
        <v>≤60</v>
      </c>
      <c r="AI660" s="94">
        <f t="shared" ca="1" si="153"/>
        <v>26</v>
      </c>
      <c r="AJ660" s="95">
        <f t="shared" si="161"/>
        <v>0</v>
      </c>
      <c r="AK660" s="95">
        <f t="shared" si="162"/>
        <v>0</v>
      </c>
      <c r="AL660" s="96">
        <f t="shared" si="157"/>
        <v>0</v>
      </c>
      <c r="AM660" s="96">
        <f t="shared" si="158"/>
        <v>0</v>
      </c>
    </row>
    <row r="661" spans="2:39" s="97" customFormat="1" ht="39.6" x14ac:dyDescent="0.3">
      <c r="B661" s="79">
        <f t="shared" si="159"/>
        <v>658</v>
      </c>
      <c r="C661" s="79"/>
      <c r="D661" s="80" t="s">
        <v>94</v>
      </c>
      <c r="E661" s="80"/>
      <c r="F661" s="81"/>
      <c r="G661" s="82" t="str">
        <f t="shared" si="160"/>
        <v xml:space="preserve">Группа от QF </v>
      </c>
      <c r="H661" s="83"/>
      <c r="I661" s="83"/>
      <c r="J661" s="83"/>
      <c r="K661" s="127"/>
      <c r="L661" s="84"/>
      <c r="M661" s="85"/>
      <c r="N661" s="85"/>
      <c r="O661" s="86"/>
      <c r="P661" s="80"/>
      <c r="Q661" s="87"/>
      <c r="R661" s="88" t="str">
        <f t="shared" si="154"/>
        <v xml:space="preserve"> </v>
      </c>
      <c r="S661" s="89"/>
      <c r="T661" s="90" t="str">
        <f t="shared" si="155"/>
        <v xml:space="preserve"> </v>
      </c>
      <c r="U661" s="90"/>
      <c r="V661" s="90"/>
      <c r="W661" s="90"/>
      <c r="X661" s="90"/>
      <c r="Y661" s="87" t="s">
        <v>74</v>
      </c>
      <c r="Z661" s="76"/>
      <c r="AA661" s="91">
        <f t="shared" si="150"/>
        <v>0</v>
      </c>
      <c r="AB661" s="88" t="str">
        <f t="shared" si="156"/>
        <v xml:space="preserve"> </v>
      </c>
      <c r="AC661" s="91" t="str">
        <f t="shared" si="151"/>
        <v xml:space="preserve"> </v>
      </c>
      <c r="AD661" s="78"/>
      <c r="AE661" s="78"/>
      <c r="AF661" s="78"/>
      <c r="AH661" s="94" t="str">
        <f t="shared" si="152"/>
        <v>≤60</v>
      </c>
      <c r="AI661" s="94">
        <f t="shared" ca="1" si="153"/>
        <v>31</v>
      </c>
      <c r="AJ661" s="95">
        <f t="shared" si="161"/>
        <v>0</v>
      </c>
      <c r="AK661" s="95">
        <f t="shared" si="162"/>
        <v>0</v>
      </c>
      <c r="AL661" s="96">
        <f t="shared" si="157"/>
        <v>0</v>
      </c>
      <c r="AM661" s="96">
        <f t="shared" si="158"/>
        <v>0</v>
      </c>
    </row>
    <row r="662" spans="2:39" s="97" customFormat="1" ht="39.6" x14ac:dyDescent="0.3">
      <c r="B662" s="79">
        <f t="shared" si="159"/>
        <v>659</v>
      </c>
      <c r="C662" s="79"/>
      <c r="D662" s="80" t="s">
        <v>94</v>
      </c>
      <c r="E662" s="80"/>
      <c r="F662" s="81"/>
      <c r="G662" s="82" t="str">
        <f t="shared" si="160"/>
        <v xml:space="preserve">Группа от QF </v>
      </c>
      <c r="H662" s="83"/>
      <c r="I662" s="83"/>
      <c r="J662" s="83"/>
      <c r="K662" s="127"/>
      <c r="L662" s="84"/>
      <c r="M662" s="85"/>
      <c r="N662" s="85"/>
      <c r="O662" s="86"/>
      <c r="P662" s="80"/>
      <c r="Q662" s="87"/>
      <c r="R662" s="88" t="str">
        <f t="shared" si="154"/>
        <v xml:space="preserve"> </v>
      </c>
      <c r="S662" s="89"/>
      <c r="T662" s="90" t="str">
        <f t="shared" si="155"/>
        <v xml:space="preserve"> </v>
      </c>
      <c r="U662" s="90"/>
      <c r="V662" s="90"/>
      <c r="W662" s="90"/>
      <c r="X662" s="90"/>
      <c r="Y662" s="87" t="s">
        <v>74</v>
      </c>
      <c r="Z662" s="76"/>
      <c r="AA662" s="91">
        <f t="shared" si="150"/>
        <v>0</v>
      </c>
      <c r="AB662" s="88" t="str">
        <f t="shared" si="156"/>
        <v xml:space="preserve"> </v>
      </c>
      <c r="AC662" s="91" t="str">
        <f t="shared" si="151"/>
        <v xml:space="preserve"> </v>
      </c>
      <c r="AD662" s="78"/>
      <c r="AE662" s="78"/>
      <c r="AF662" s="78"/>
      <c r="AH662" s="94" t="str">
        <f t="shared" si="152"/>
        <v>≤60</v>
      </c>
      <c r="AI662" s="94">
        <f t="shared" ca="1" si="153"/>
        <v>24</v>
      </c>
      <c r="AJ662" s="95">
        <f t="shared" si="161"/>
        <v>0</v>
      </c>
      <c r="AK662" s="95">
        <f t="shared" si="162"/>
        <v>0</v>
      </c>
      <c r="AL662" s="96">
        <f t="shared" si="157"/>
        <v>0</v>
      </c>
      <c r="AM662" s="96">
        <f t="shared" si="158"/>
        <v>0</v>
      </c>
    </row>
    <row r="663" spans="2:39" s="97" customFormat="1" ht="39.6" x14ac:dyDescent="0.3">
      <c r="B663" s="79">
        <f t="shared" si="159"/>
        <v>660</v>
      </c>
      <c r="C663" s="79"/>
      <c r="D663" s="80" t="s">
        <v>94</v>
      </c>
      <c r="E663" s="80"/>
      <c r="F663" s="81"/>
      <c r="G663" s="82" t="str">
        <f t="shared" si="160"/>
        <v xml:space="preserve">Группа от QF </v>
      </c>
      <c r="H663" s="83"/>
      <c r="I663" s="83"/>
      <c r="J663" s="83"/>
      <c r="K663" s="127"/>
      <c r="L663" s="84"/>
      <c r="M663" s="85"/>
      <c r="N663" s="85"/>
      <c r="O663" s="86"/>
      <c r="P663" s="80"/>
      <c r="Q663" s="87"/>
      <c r="R663" s="88" t="str">
        <f t="shared" si="154"/>
        <v xml:space="preserve"> </v>
      </c>
      <c r="S663" s="89"/>
      <c r="T663" s="90" t="str">
        <f t="shared" si="155"/>
        <v xml:space="preserve"> </v>
      </c>
      <c r="U663" s="90"/>
      <c r="V663" s="90"/>
      <c r="W663" s="90"/>
      <c r="X663" s="90"/>
      <c r="Y663" s="87" t="s">
        <v>74</v>
      </c>
      <c r="Z663" s="76"/>
      <c r="AA663" s="91">
        <f t="shared" si="150"/>
        <v>0</v>
      </c>
      <c r="AB663" s="88" t="str">
        <f t="shared" si="156"/>
        <v xml:space="preserve"> </v>
      </c>
      <c r="AC663" s="91" t="str">
        <f t="shared" si="151"/>
        <v xml:space="preserve"> </v>
      </c>
      <c r="AD663" s="78"/>
      <c r="AE663" s="78"/>
      <c r="AF663" s="78"/>
      <c r="AH663" s="94" t="str">
        <f t="shared" si="152"/>
        <v>≤60</v>
      </c>
      <c r="AI663" s="94">
        <f t="shared" ca="1" si="153"/>
        <v>26</v>
      </c>
      <c r="AJ663" s="95">
        <f t="shared" si="161"/>
        <v>0</v>
      </c>
      <c r="AK663" s="95">
        <f t="shared" si="162"/>
        <v>0</v>
      </c>
      <c r="AL663" s="96">
        <f t="shared" si="157"/>
        <v>0</v>
      </c>
      <c r="AM663" s="96">
        <f t="shared" si="158"/>
        <v>0</v>
      </c>
    </row>
    <row r="664" spans="2:39" s="97" customFormat="1" ht="39.6" x14ac:dyDescent="0.3">
      <c r="B664" s="79">
        <f t="shared" si="159"/>
        <v>661</v>
      </c>
      <c r="C664" s="79"/>
      <c r="D664" s="80" t="s">
        <v>94</v>
      </c>
      <c r="E664" s="80"/>
      <c r="F664" s="81"/>
      <c r="G664" s="82" t="str">
        <f t="shared" si="160"/>
        <v xml:space="preserve">Группа от QF </v>
      </c>
      <c r="H664" s="83"/>
      <c r="I664" s="83"/>
      <c r="J664" s="83"/>
      <c r="K664" s="127"/>
      <c r="L664" s="84"/>
      <c r="M664" s="85"/>
      <c r="N664" s="85"/>
      <c r="O664" s="86"/>
      <c r="P664" s="80"/>
      <c r="Q664" s="87"/>
      <c r="R664" s="88" t="str">
        <f t="shared" si="154"/>
        <v xml:space="preserve"> </v>
      </c>
      <c r="S664" s="89"/>
      <c r="T664" s="90" t="str">
        <f t="shared" si="155"/>
        <v xml:space="preserve"> </v>
      </c>
      <c r="U664" s="90"/>
      <c r="V664" s="90"/>
      <c r="W664" s="90"/>
      <c r="X664" s="90"/>
      <c r="Y664" s="87" t="s">
        <v>74</v>
      </c>
      <c r="Z664" s="76"/>
      <c r="AA664" s="91">
        <f t="shared" si="150"/>
        <v>0</v>
      </c>
      <c r="AB664" s="88" t="str">
        <f t="shared" si="156"/>
        <v xml:space="preserve"> </v>
      </c>
      <c r="AC664" s="91" t="str">
        <f t="shared" si="151"/>
        <v xml:space="preserve"> </v>
      </c>
      <c r="AD664" s="78"/>
      <c r="AE664" s="78"/>
      <c r="AF664" s="78"/>
      <c r="AH664" s="94" t="str">
        <f t="shared" si="152"/>
        <v>≤60</v>
      </c>
      <c r="AI664" s="94">
        <f t="shared" ca="1" si="153"/>
        <v>20</v>
      </c>
      <c r="AJ664" s="95">
        <f t="shared" si="161"/>
        <v>0</v>
      </c>
      <c r="AK664" s="95">
        <f t="shared" si="162"/>
        <v>0</v>
      </c>
      <c r="AL664" s="96">
        <f t="shared" si="157"/>
        <v>0</v>
      </c>
      <c r="AM664" s="96">
        <f t="shared" si="158"/>
        <v>0</v>
      </c>
    </row>
    <row r="665" spans="2:39" s="97" customFormat="1" ht="39.6" x14ac:dyDescent="0.3">
      <c r="B665" s="79">
        <f t="shared" si="159"/>
        <v>662</v>
      </c>
      <c r="C665" s="79"/>
      <c r="D665" s="80" t="s">
        <v>94</v>
      </c>
      <c r="E665" s="80"/>
      <c r="F665" s="81"/>
      <c r="G665" s="82" t="str">
        <f t="shared" si="160"/>
        <v xml:space="preserve">Группа от QF </v>
      </c>
      <c r="H665" s="83"/>
      <c r="I665" s="83"/>
      <c r="J665" s="83"/>
      <c r="K665" s="127"/>
      <c r="L665" s="84"/>
      <c r="M665" s="85"/>
      <c r="N665" s="85"/>
      <c r="O665" s="86"/>
      <c r="P665" s="80"/>
      <c r="Q665" s="87"/>
      <c r="R665" s="88" t="str">
        <f t="shared" si="154"/>
        <v xml:space="preserve"> </v>
      </c>
      <c r="S665" s="89"/>
      <c r="T665" s="90" t="str">
        <f t="shared" si="155"/>
        <v xml:space="preserve"> </v>
      </c>
      <c r="U665" s="90"/>
      <c r="V665" s="90"/>
      <c r="W665" s="90"/>
      <c r="X665" s="90"/>
      <c r="Y665" s="87" t="s">
        <v>74</v>
      </c>
      <c r="Z665" s="76"/>
      <c r="AA665" s="91">
        <f t="shared" si="150"/>
        <v>0</v>
      </c>
      <c r="AB665" s="88" t="str">
        <f t="shared" si="156"/>
        <v xml:space="preserve"> </v>
      </c>
      <c r="AC665" s="91" t="str">
        <f t="shared" si="151"/>
        <v xml:space="preserve"> </v>
      </c>
      <c r="AD665" s="78"/>
      <c r="AE665" s="78"/>
      <c r="AF665" s="78"/>
      <c r="AH665" s="94" t="str">
        <f t="shared" si="152"/>
        <v>≤60</v>
      </c>
      <c r="AI665" s="94">
        <f t="shared" ca="1" si="153"/>
        <v>21</v>
      </c>
      <c r="AJ665" s="95">
        <f t="shared" si="161"/>
        <v>0</v>
      </c>
      <c r="AK665" s="95">
        <f t="shared" si="162"/>
        <v>0</v>
      </c>
      <c r="AL665" s="96">
        <f t="shared" si="157"/>
        <v>0</v>
      </c>
      <c r="AM665" s="96">
        <f t="shared" si="158"/>
        <v>0</v>
      </c>
    </row>
    <row r="666" spans="2:39" s="97" customFormat="1" ht="39.6" x14ac:dyDescent="0.3">
      <c r="B666" s="79">
        <f t="shared" si="159"/>
        <v>663</v>
      </c>
      <c r="C666" s="79"/>
      <c r="D666" s="80" t="s">
        <v>94</v>
      </c>
      <c r="E666" s="80"/>
      <c r="F666" s="81"/>
      <c r="G666" s="82" t="str">
        <f t="shared" si="160"/>
        <v xml:space="preserve">Группа от QF </v>
      </c>
      <c r="H666" s="83"/>
      <c r="I666" s="83"/>
      <c r="J666" s="83"/>
      <c r="K666" s="127"/>
      <c r="L666" s="84"/>
      <c r="M666" s="85"/>
      <c r="N666" s="85"/>
      <c r="O666" s="86"/>
      <c r="P666" s="80"/>
      <c r="Q666" s="87"/>
      <c r="R666" s="88" t="str">
        <f t="shared" si="154"/>
        <v xml:space="preserve"> </v>
      </c>
      <c r="S666" s="89"/>
      <c r="T666" s="90" t="str">
        <f t="shared" si="155"/>
        <v xml:space="preserve"> </v>
      </c>
      <c r="U666" s="90"/>
      <c r="V666" s="90"/>
      <c r="W666" s="90"/>
      <c r="X666" s="90"/>
      <c r="Y666" s="87" t="s">
        <v>74</v>
      </c>
      <c r="Z666" s="76"/>
      <c r="AA666" s="91">
        <f t="shared" si="150"/>
        <v>0</v>
      </c>
      <c r="AB666" s="88" t="str">
        <f t="shared" si="156"/>
        <v xml:space="preserve"> </v>
      </c>
      <c r="AC666" s="91" t="str">
        <f t="shared" si="151"/>
        <v xml:space="preserve"> </v>
      </c>
      <c r="AD666" s="78"/>
      <c r="AE666" s="78"/>
      <c r="AF666" s="78"/>
      <c r="AH666" s="94" t="str">
        <f t="shared" si="152"/>
        <v>≤60</v>
      </c>
      <c r="AI666" s="94">
        <f t="shared" ca="1" si="153"/>
        <v>35</v>
      </c>
      <c r="AJ666" s="95">
        <f t="shared" si="161"/>
        <v>0</v>
      </c>
      <c r="AK666" s="95">
        <f t="shared" si="162"/>
        <v>0</v>
      </c>
      <c r="AL666" s="96">
        <f t="shared" si="157"/>
        <v>0</v>
      </c>
      <c r="AM666" s="96">
        <f t="shared" si="158"/>
        <v>0</v>
      </c>
    </row>
    <row r="667" spans="2:39" s="97" customFormat="1" ht="39.6" x14ac:dyDescent="0.3">
      <c r="B667" s="79">
        <f t="shared" si="159"/>
        <v>664</v>
      </c>
      <c r="C667" s="79"/>
      <c r="D667" s="80" t="s">
        <v>94</v>
      </c>
      <c r="E667" s="80"/>
      <c r="F667" s="81"/>
      <c r="G667" s="82" t="str">
        <f t="shared" si="160"/>
        <v xml:space="preserve">Группа от QF </v>
      </c>
      <c r="H667" s="83"/>
      <c r="I667" s="83"/>
      <c r="J667" s="83"/>
      <c r="K667" s="127"/>
      <c r="L667" s="84"/>
      <c r="M667" s="85"/>
      <c r="N667" s="85"/>
      <c r="O667" s="86"/>
      <c r="P667" s="80"/>
      <c r="Q667" s="87"/>
      <c r="R667" s="88" t="str">
        <f t="shared" si="154"/>
        <v xml:space="preserve"> </v>
      </c>
      <c r="S667" s="89"/>
      <c r="T667" s="90" t="str">
        <f t="shared" si="155"/>
        <v xml:space="preserve"> </v>
      </c>
      <c r="U667" s="90"/>
      <c r="V667" s="90"/>
      <c r="W667" s="90"/>
      <c r="X667" s="90"/>
      <c r="Y667" s="87" t="s">
        <v>74</v>
      </c>
      <c r="Z667" s="76"/>
      <c r="AA667" s="91">
        <f t="shared" si="150"/>
        <v>0</v>
      </c>
      <c r="AB667" s="88" t="str">
        <f t="shared" si="156"/>
        <v xml:space="preserve"> </v>
      </c>
      <c r="AC667" s="91" t="str">
        <f t="shared" si="151"/>
        <v xml:space="preserve"> </v>
      </c>
      <c r="AD667" s="78"/>
      <c r="AE667" s="78"/>
      <c r="AF667" s="78"/>
      <c r="AH667" s="94" t="str">
        <f t="shared" si="152"/>
        <v>≤60</v>
      </c>
      <c r="AI667" s="94">
        <f t="shared" ca="1" si="153"/>
        <v>24</v>
      </c>
      <c r="AJ667" s="95">
        <f t="shared" si="161"/>
        <v>0</v>
      </c>
      <c r="AK667" s="95">
        <f t="shared" si="162"/>
        <v>0</v>
      </c>
      <c r="AL667" s="96">
        <f t="shared" si="157"/>
        <v>0</v>
      </c>
      <c r="AM667" s="96">
        <f t="shared" si="158"/>
        <v>0</v>
      </c>
    </row>
    <row r="668" spans="2:39" s="97" customFormat="1" ht="39.6" x14ac:dyDescent="0.3">
      <c r="B668" s="79">
        <f t="shared" si="159"/>
        <v>665</v>
      </c>
      <c r="C668" s="79"/>
      <c r="D668" s="80" t="s">
        <v>94</v>
      </c>
      <c r="E668" s="80"/>
      <c r="F668" s="81"/>
      <c r="G668" s="82" t="str">
        <f t="shared" si="160"/>
        <v xml:space="preserve">Группа от QF </v>
      </c>
      <c r="H668" s="83"/>
      <c r="I668" s="83"/>
      <c r="J668" s="83"/>
      <c r="K668" s="127"/>
      <c r="L668" s="84"/>
      <c r="M668" s="85"/>
      <c r="N668" s="85"/>
      <c r="O668" s="86"/>
      <c r="P668" s="80"/>
      <c r="Q668" s="87"/>
      <c r="R668" s="88" t="str">
        <f t="shared" si="154"/>
        <v xml:space="preserve"> </v>
      </c>
      <c r="S668" s="89"/>
      <c r="T668" s="90" t="str">
        <f t="shared" si="155"/>
        <v xml:space="preserve"> </v>
      </c>
      <c r="U668" s="90"/>
      <c r="V668" s="90"/>
      <c r="W668" s="90"/>
      <c r="X668" s="90"/>
      <c r="Y668" s="87" t="s">
        <v>74</v>
      </c>
      <c r="Z668" s="76"/>
      <c r="AA668" s="91">
        <f t="shared" si="150"/>
        <v>0</v>
      </c>
      <c r="AB668" s="88" t="str">
        <f t="shared" si="156"/>
        <v xml:space="preserve"> </v>
      </c>
      <c r="AC668" s="91" t="str">
        <f t="shared" si="151"/>
        <v xml:space="preserve"> </v>
      </c>
      <c r="AD668" s="78"/>
      <c r="AE668" s="78"/>
      <c r="AF668" s="78"/>
      <c r="AH668" s="94" t="str">
        <f t="shared" si="152"/>
        <v>≤60</v>
      </c>
      <c r="AI668" s="94">
        <f t="shared" ca="1" si="153"/>
        <v>32</v>
      </c>
      <c r="AJ668" s="95">
        <f t="shared" si="161"/>
        <v>0</v>
      </c>
      <c r="AK668" s="95">
        <f t="shared" si="162"/>
        <v>0</v>
      </c>
      <c r="AL668" s="96">
        <f t="shared" si="157"/>
        <v>0</v>
      </c>
      <c r="AM668" s="96">
        <f t="shared" si="158"/>
        <v>0</v>
      </c>
    </row>
    <row r="669" spans="2:39" s="97" customFormat="1" ht="39.6" x14ac:dyDescent="0.3">
      <c r="B669" s="79">
        <f t="shared" si="159"/>
        <v>666</v>
      </c>
      <c r="C669" s="79"/>
      <c r="D669" s="80" t="s">
        <v>94</v>
      </c>
      <c r="E669" s="80"/>
      <c r="F669" s="81"/>
      <c r="G669" s="82" t="str">
        <f t="shared" si="160"/>
        <v xml:space="preserve">Группа от QF </v>
      </c>
      <c r="H669" s="83"/>
      <c r="I669" s="83"/>
      <c r="J669" s="83"/>
      <c r="K669" s="127"/>
      <c r="L669" s="84"/>
      <c r="M669" s="85"/>
      <c r="N669" s="85"/>
      <c r="O669" s="86"/>
      <c r="P669" s="80"/>
      <c r="Q669" s="87"/>
      <c r="R669" s="88" t="str">
        <f t="shared" si="154"/>
        <v xml:space="preserve"> </v>
      </c>
      <c r="S669" s="89"/>
      <c r="T669" s="90" t="str">
        <f t="shared" si="155"/>
        <v xml:space="preserve"> </v>
      </c>
      <c r="U669" s="90"/>
      <c r="V669" s="90"/>
      <c r="W669" s="90"/>
      <c r="X669" s="90"/>
      <c r="Y669" s="87" t="s">
        <v>74</v>
      </c>
      <c r="Z669" s="76"/>
      <c r="AA669" s="91">
        <f t="shared" si="150"/>
        <v>0</v>
      </c>
      <c r="AB669" s="88" t="str">
        <f t="shared" si="156"/>
        <v xml:space="preserve"> </v>
      </c>
      <c r="AC669" s="91" t="str">
        <f t="shared" si="151"/>
        <v xml:space="preserve"> </v>
      </c>
      <c r="AD669" s="78"/>
      <c r="AE669" s="78"/>
      <c r="AF669" s="78"/>
      <c r="AH669" s="94" t="str">
        <f t="shared" si="152"/>
        <v>≤60</v>
      </c>
      <c r="AI669" s="94">
        <f t="shared" ca="1" si="153"/>
        <v>22</v>
      </c>
      <c r="AJ669" s="95">
        <f t="shared" si="161"/>
        <v>0</v>
      </c>
      <c r="AK669" s="95">
        <f t="shared" si="162"/>
        <v>0</v>
      </c>
      <c r="AL669" s="96">
        <f t="shared" si="157"/>
        <v>0</v>
      </c>
      <c r="AM669" s="96">
        <f t="shared" si="158"/>
        <v>0</v>
      </c>
    </row>
    <row r="670" spans="2:39" s="97" customFormat="1" ht="39.6" x14ac:dyDescent="0.3">
      <c r="B670" s="79">
        <f t="shared" si="159"/>
        <v>667</v>
      </c>
      <c r="C670" s="79"/>
      <c r="D670" s="80" t="s">
        <v>94</v>
      </c>
      <c r="E670" s="80"/>
      <c r="F670" s="81"/>
      <c r="G670" s="82" t="str">
        <f t="shared" si="160"/>
        <v xml:space="preserve">Группа от QF </v>
      </c>
      <c r="H670" s="83"/>
      <c r="I670" s="83"/>
      <c r="J670" s="83"/>
      <c r="K670" s="127"/>
      <c r="L670" s="84"/>
      <c r="M670" s="85"/>
      <c r="N670" s="85"/>
      <c r="O670" s="86"/>
      <c r="P670" s="80"/>
      <c r="Q670" s="87"/>
      <c r="R670" s="88" t="str">
        <f t="shared" si="154"/>
        <v xml:space="preserve"> </v>
      </c>
      <c r="S670" s="89"/>
      <c r="T670" s="90" t="str">
        <f t="shared" si="155"/>
        <v xml:space="preserve"> </v>
      </c>
      <c r="U670" s="90"/>
      <c r="V670" s="90"/>
      <c r="W670" s="90"/>
      <c r="X670" s="90"/>
      <c r="Y670" s="87" t="s">
        <v>74</v>
      </c>
      <c r="Z670" s="76"/>
      <c r="AA670" s="91">
        <f t="shared" si="150"/>
        <v>0</v>
      </c>
      <c r="AB670" s="88" t="str">
        <f t="shared" si="156"/>
        <v xml:space="preserve"> </v>
      </c>
      <c r="AC670" s="91" t="str">
        <f t="shared" si="151"/>
        <v xml:space="preserve"> </v>
      </c>
      <c r="AD670" s="78"/>
      <c r="AE670" s="78"/>
      <c r="AF670" s="78"/>
      <c r="AH670" s="94" t="str">
        <f t="shared" si="152"/>
        <v>≤60</v>
      </c>
      <c r="AI670" s="94">
        <f t="shared" ca="1" si="153"/>
        <v>34</v>
      </c>
      <c r="AJ670" s="95">
        <f t="shared" si="161"/>
        <v>0</v>
      </c>
      <c r="AK670" s="95">
        <f t="shared" si="162"/>
        <v>0</v>
      </c>
      <c r="AL670" s="96">
        <f t="shared" si="157"/>
        <v>0</v>
      </c>
      <c r="AM670" s="96">
        <f t="shared" si="158"/>
        <v>0</v>
      </c>
    </row>
    <row r="671" spans="2:39" s="97" customFormat="1" ht="39.6" x14ac:dyDescent="0.3">
      <c r="B671" s="79">
        <f t="shared" si="159"/>
        <v>668</v>
      </c>
      <c r="C671" s="79"/>
      <c r="D671" s="80" t="s">
        <v>94</v>
      </c>
      <c r="E671" s="80"/>
      <c r="F671" s="81"/>
      <c r="G671" s="82" t="str">
        <f t="shared" si="160"/>
        <v xml:space="preserve">Группа от QF </v>
      </c>
      <c r="H671" s="83"/>
      <c r="I671" s="83"/>
      <c r="J671" s="83"/>
      <c r="K671" s="127"/>
      <c r="L671" s="84"/>
      <c r="M671" s="85"/>
      <c r="N671" s="85"/>
      <c r="O671" s="86"/>
      <c r="P671" s="80"/>
      <c r="Q671" s="87"/>
      <c r="R671" s="88" t="str">
        <f t="shared" si="154"/>
        <v xml:space="preserve"> </v>
      </c>
      <c r="S671" s="89"/>
      <c r="T671" s="90" t="str">
        <f t="shared" si="155"/>
        <v xml:space="preserve"> </v>
      </c>
      <c r="U671" s="90"/>
      <c r="V671" s="90"/>
      <c r="W671" s="90"/>
      <c r="X671" s="90"/>
      <c r="Y671" s="87" t="s">
        <v>74</v>
      </c>
      <c r="Z671" s="76"/>
      <c r="AA671" s="91">
        <f t="shared" si="150"/>
        <v>0</v>
      </c>
      <c r="AB671" s="88" t="str">
        <f t="shared" si="156"/>
        <v xml:space="preserve"> </v>
      </c>
      <c r="AC671" s="91" t="str">
        <f t="shared" si="151"/>
        <v xml:space="preserve"> </v>
      </c>
      <c r="AD671" s="78"/>
      <c r="AE671" s="78"/>
      <c r="AF671" s="78"/>
      <c r="AH671" s="94" t="str">
        <f t="shared" si="152"/>
        <v>≤60</v>
      </c>
      <c r="AI671" s="94">
        <f t="shared" ca="1" si="153"/>
        <v>32</v>
      </c>
      <c r="AJ671" s="95">
        <f t="shared" si="161"/>
        <v>0</v>
      </c>
      <c r="AK671" s="95">
        <f t="shared" si="162"/>
        <v>0</v>
      </c>
      <c r="AL671" s="96">
        <f t="shared" si="157"/>
        <v>0</v>
      </c>
      <c r="AM671" s="96">
        <f t="shared" si="158"/>
        <v>0</v>
      </c>
    </row>
    <row r="672" spans="2:39" s="97" customFormat="1" ht="39.6" x14ac:dyDescent="0.3">
      <c r="B672" s="79">
        <f t="shared" si="159"/>
        <v>669</v>
      </c>
      <c r="C672" s="79"/>
      <c r="D672" s="80" t="s">
        <v>94</v>
      </c>
      <c r="E672" s="80"/>
      <c r="F672" s="81"/>
      <c r="G672" s="82" t="str">
        <f t="shared" si="160"/>
        <v xml:space="preserve">Группа от QF </v>
      </c>
      <c r="H672" s="83"/>
      <c r="I672" s="83"/>
      <c r="J672" s="83"/>
      <c r="K672" s="127"/>
      <c r="L672" s="84"/>
      <c r="M672" s="85"/>
      <c r="N672" s="85"/>
      <c r="O672" s="86"/>
      <c r="P672" s="80"/>
      <c r="Q672" s="87"/>
      <c r="R672" s="88" t="str">
        <f t="shared" si="154"/>
        <v xml:space="preserve"> </v>
      </c>
      <c r="S672" s="89"/>
      <c r="T672" s="90" t="str">
        <f t="shared" si="155"/>
        <v xml:space="preserve"> </v>
      </c>
      <c r="U672" s="90"/>
      <c r="V672" s="90"/>
      <c r="W672" s="90"/>
      <c r="X672" s="90"/>
      <c r="Y672" s="87" t="s">
        <v>74</v>
      </c>
      <c r="Z672" s="76"/>
      <c r="AA672" s="91">
        <f t="shared" si="150"/>
        <v>0</v>
      </c>
      <c r="AB672" s="88" t="str">
        <f t="shared" si="156"/>
        <v xml:space="preserve"> </v>
      </c>
      <c r="AC672" s="91" t="str">
        <f t="shared" si="151"/>
        <v xml:space="preserve"> </v>
      </c>
      <c r="AD672" s="78"/>
      <c r="AE672" s="78"/>
      <c r="AF672" s="78"/>
      <c r="AH672" s="94" t="str">
        <f t="shared" si="152"/>
        <v>≤60</v>
      </c>
      <c r="AI672" s="94">
        <f t="shared" ca="1" si="153"/>
        <v>45</v>
      </c>
      <c r="AJ672" s="95">
        <f t="shared" si="161"/>
        <v>0</v>
      </c>
      <c r="AK672" s="95">
        <f t="shared" si="162"/>
        <v>0</v>
      </c>
      <c r="AL672" s="96">
        <f t="shared" si="157"/>
        <v>0</v>
      </c>
      <c r="AM672" s="96">
        <f t="shared" si="158"/>
        <v>0</v>
      </c>
    </row>
    <row r="673" spans="2:39" s="97" customFormat="1" ht="39.6" x14ac:dyDescent="0.3">
      <c r="B673" s="79">
        <f t="shared" si="159"/>
        <v>670</v>
      </c>
      <c r="C673" s="79"/>
      <c r="D673" s="80" t="s">
        <v>94</v>
      </c>
      <c r="E673" s="80"/>
      <c r="F673" s="81"/>
      <c r="G673" s="82" t="str">
        <f t="shared" si="160"/>
        <v xml:space="preserve">Группа от QF </v>
      </c>
      <c r="H673" s="83"/>
      <c r="I673" s="83"/>
      <c r="J673" s="83"/>
      <c r="K673" s="127"/>
      <c r="L673" s="84"/>
      <c r="M673" s="85"/>
      <c r="N673" s="85"/>
      <c r="O673" s="86"/>
      <c r="P673" s="80"/>
      <c r="Q673" s="87"/>
      <c r="R673" s="88" t="str">
        <f t="shared" si="154"/>
        <v xml:space="preserve"> </v>
      </c>
      <c r="S673" s="89"/>
      <c r="T673" s="90" t="str">
        <f t="shared" si="155"/>
        <v xml:space="preserve"> </v>
      </c>
      <c r="U673" s="90"/>
      <c r="V673" s="90"/>
      <c r="W673" s="90"/>
      <c r="X673" s="90"/>
      <c r="Y673" s="87" t="s">
        <v>74</v>
      </c>
      <c r="Z673" s="76"/>
      <c r="AA673" s="91">
        <f t="shared" si="150"/>
        <v>0</v>
      </c>
      <c r="AB673" s="88" t="str">
        <f t="shared" si="156"/>
        <v xml:space="preserve"> </v>
      </c>
      <c r="AC673" s="91" t="str">
        <f t="shared" si="151"/>
        <v xml:space="preserve"> </v>
      </c>
      <c r="AD673" s="78"/>
      <c r="AE673" s="78"/>
      <c r="AF673" s="78"/>
      <c r="AH673" s="94" t="str">
        <f t="shared" si="152"/>
        <v>≤60</v>
      </c>
      <c r="AI673" s="94">
        <f t="shared" ca="1" si="153"/>
        <v>38</v>
      </c>
      <c r="AJ673" s="95">
        <f t="shared" si="161"/>
        <v>0</v>
      </c>
      <c r="AK673" s="95">
        <f t="shared" si="162"/>
        <v>0</v>
      </c>
      <c r="AL673" s="96">
        <f t="shared" si="157"/>
        <v>0</v>
      </c>
      <c r="AM673" s="96">
        <f t="shared" si="158"/>
        <v>0</v>
      </c>
    </row>
    <row r="674" spans="2:39" s="97" customFormat="1" ht="39.6" x14ac:dyDescent="0.3">
      <c r="B674" s="79">
        <f t="shared" si="159"/>
        <v>671</v>
      </c>
      <c r="C674" s="79"/>
      <c r="D674" s="80" t="s">
        <v>94</v>
      </c>
      <c r="E674" s="80"/>
      <c r="F674" s="81"/>
      <c r="G674" s="82" t="str">
        <f t="shared" si="160"/>
        <v xml:space="preserve">Группа от QF </v>
      </c>
      <c r="H674" s="83"/>
      <c r="I674" s="83"/>
      <c r="J674" s="83"/>
      <c r="K674" s="127"/>
      <c r="L674" s="84"/>
      <c r="M674" s="85"/>
      <c r="N674" s="85"/>
      <c r="O674" s="86"/>
      <c r="P674" s="80"/>
      <c r="Q674" s="87"/>
      <c r="R674" s="88" t="str">
        <f t="shared" si="154"/>
        <v xml:space="preserve"> </v>
      </c>
      <c r="S674" s="89"/>
      <c r="T674" s="90" t="str">
        <f t="shared" si="155"/>
        <v xml:space="preserve"> </v>
      </c>
      <c r="U674" s="90"/>
      <c r="V674" s="90"/>
      <c r="W674" s="90"/>
      <c r="X674" s="90"/>
      <c r="Y674" s="87" t="s">
        <v>74</v>
      </c>
      <c r="Z674" s="76"/>
      <c r="AA674" s="91">
        <f t="shared" si="150"/>
        <v>0</v>
      </c>
      <c r="AB674" s="88" t="str">
        <f t="shared" si="156"/>
        <v xml:space="preserve"> </v>
      </c>
      <c r="AC674" s="91" t="str">
        <f t="shared" si="151"/>
        <v xml:space="preserve"> </v>
      </c>
      <c r="AD674" s="78"/>
      <c r="AE674" s="78"/>
      <c r="AF674" s="78"/>
      <c r="AH674" s="94" t="str">
        <f t="shared" si="152"/>
        <v>≤60</v>
      </c>
      <c r="AI674" s="94">
        <f t="shared" ca="1" si="153"/>
        <v>48</v>
      </c>
      <c r="AJ674" s="95">
        <f t="shared" si="161"/>
        <v>0</v>
      </c>
      <c r="AK674" s="95">
        <f t="shared" si="162"/>
        <v>0</v>
      </c>
      <c r="AL674" s="96">
        <f t="shared" si="157"/>
        <v>0</v>
      </c>
      <c r="AM674" s="96">
        <f t="shared" si="158"/>
        <v>0</v>
      </c>
    </row>
    <row r="675" spans="2:39" s="97" customFormat="1" ht="39.6" x14ac:dyDescent="0.3">
      <c r="B675" s="79">
        <f t="shared" si="159"/>
        <v>672</v>
      </c>
      <c r="C675" s="79"/>
      <c r="D675" s="80" t="s">
        <v>94</v>
      </c>
      <c r="E675" s="80"/>
      <c r="F675" s="81"/>
      <c r="G675" s="82" t="str">
        <f t="shared" si="160"/>
        <v xml:space="preserve">Группа от QF </v>
      </c>
      <c r="H675" s="83"/>
      <c r="I675" s="83"/>
      <c r="J675" s="83"/>
      <c r="K675" s="127"/>
      <c r="L675" s="84"/>
      <c r="M675" s="85"/>
      <c r="N675" s="85"/>
      <c r="O675" s="86"/>
      <c r="P675" s="80"/>
      <c r="Q675" s="87"/>
      <c r="R675" s="88" t="str">
        <f t="shared" si="154"/>
        <v xml:space="preserve"> </v>
      </c>
      <c r="S675" s="89"/>
      <c r="T675" s="90" t="str">
        <f t="shared" si="155"/>
        <v xml:space="preserve"> </v>
      </c>
      <c r="U675" s="90"/>
      <c r="V675" s="90"/>
      <c r="W675" s="90"/>
      <c r="X675" s="90"/>
      <c r="Y675" s="87" t="s">
        <v>74</v>
      </c>
      <c r="Z675" s="76"/>
      <c r="AA675" s="91">
        <f t="shared" si="150"/>
        <v>0</v>
      </c>
      <c r="AB675" s="88" t="str">
        <f t="shared" si="156"/>
        <v xml:space="preserve"> </v>
      </c>
      <c r="AC675" s="91" t="str">
        <f t="shared" si="151"/>
        <v xml:space="preserve"> </v>
      </c>
      <c r="AD675" s="78"/>
      <c r="AE675" s="78"/>
      <c r="AF675" s="78"/>
      <c r="AH675" s="94" t="str">
        <f t="shared" si="152"/>
        <v>≤60</v>
      </c>
      <c r="AI675" s="94">
        <f t="shared" ca="1" si="153"/>
        <v>50</v>
      </c>
      <c r="AJ675" s="95">
        <f t="shared" si="161"/>
        <v>0</v>
      </c>
      <c r="AK675" s="95">
        <f t="shared" si="162"/>
        <v>0</v>
      </c>
      <c r="AL675" s="96">
        <f t="shared" si="157"/>
        <v>0</v>
      </c>
      <c r="AM675" s="96">
        <f t="shared" si="158"/>
        <v>0</v>
      </c>
    </row>
    <row r="676" spans="2:39" s="97" customFormat="1" ht="39.6" x14ac:dyDescent="0.3">
      <c r="B676" s="79">
        <f t="shared" si="159"/>
        <v>673</v>
      </c>
      <c r="C676" s="79"/>
      <c r="D676" s="80" t="s">
        <v>94</v>
      </c>
      <c r="E676" s="80"/>
      <c r="F676" s="81"/>
      <c r="G676" s="82" t="str">
        <f t="shared" si="160"/>
        <v xml:space="preserve">Группа от QF </v>
      </c>
      <c r="H676" s="83"/>
      <c r="I676" s="83"/>
      <c r="J676" s="83"/>
      <c r="K676" s="127"/>
      <c r="L676" s="84"/>
      <c r="M676" s="85"/>
      <c r="N676" s="85"/>
      <c r="O676" s="86"/>
      <c r="P676" s="80"/>
      <c r="Q676" s="87"/>
      <c r="R676" s="88" t="str">
        <f t="shared" si="154"/>
        <v xml:space="preserve"> </v>
      </c>
      <c r="S676" s="89"/>
      <c r="T676" s="90" t="str">
        <f t="shared" si="155"/>
        <v xml:space="preserve"> </v>
      </c>
      <c r="U676" s="90"/>
      <c r="V676" s="90"/>
      <c r="W676" s="90"/>
      <c r="X676" s="90"/>
      <c r="Y676" s="87" t="s">
        <v>74</v>
      </c>
      <c r="Z676" s="76"/>
      <c r="AA676" s="91">
        <f t="shared" si="150"/>
        <v>0</v>
      </c>
      <c r="AB676" s="88" t="str">
        <f t="shared" si="156"/>
        <v xml:space="preserve"> </v>
      </c>
      <c r="AC676" s="91" t="str">
        <f t="shared" si="151"/>
        <v xml:space="preserve"> </v>
      </c>
      <c r="AD676" s="78"/>
      <c r="AE676" s="78"/>
      <c r="AF676" s="78"/>
      <c r="AH676" s="94" t="str">
        <f t="shared" si="152"/>
        <v>≤60</v>
      </c>
      <c r="AI676" s="94">
        <f t="shared" ca="1" si="153"/>
        <v>48</v>
      </c>
      <c r="AJ676" s="95">
        <f t="shared" si="161"/>
        <v>0</v>
      </c>
      <c r="AK676" s="95">
        <f t="shared" si="162"/>
        <v>0</v>
      </c>
      <c r="AL676" s="96">
        <f t="shared" si="157"/>
        <v>0</v>
      </c>
      <c r="AM676" s="96">
        <f t="shared" si="158"/>
        <v>0</v>
      </c>
    </row>
    <row r="677" spans="2:39" s="97" customFormat="1" ht="39.6" x14ac:dyDescent="0.3">
      <c r="B677" s="79">
        <f t="shared" si="159"/>
        <v>674</v>
      </c>
      <c r="C677" s="79"/>
      <c r="D677" s="80" t="s">
        <v>94</v>
      </c>
      <c r="E677" s="80"/>
      <c r="F677" s="81"/>
      <c r="G677" s="82" t="str">
        <f t="shared" si="160"/>
        <v xml:space="preserve">Группа от QF </v>
      </c>
      <c r="H677" s="83"/>
      <c r="I677" s="83"/>
      <c r="J677" s="83"/>
      <c r="K677" s="127"/>
      <c r="L677" s="84"/>
      <c r="M677" s="85"/>
      <c r="N677" s="85"/>
      <c r="O677" s="86"/>
      <c r="P677" s="80"/>
      <c r="Q677" s="87"/>
      <c r="R677" s="88" t="str">
        <f t="shared" si="154"/>
        <v xml:space="preserve"> </v>
      </c>
      <c r="S677" s="89"/>
      <c r="T677" s="90" t="str">
        <f t="shared" si="155"/>
        <v xml:space="preserve"> </v>
      </c>
      <c r="U677" s="90"/>
      <c r="V677" s="90"/>
      <c r="W677" s="90"/>
      <c r="X677" s="90"/>
      <c r="Y677" s="87" t="s">
        <v>74</v>
      </c>
      <c r="Z677" s="76"/>
      <c r="AA677" s="91">
        <f t="shared" si="150"/>
        <v>0</v>
      </c>
      <c r="AB677" s="88" t="str">
        <f t="shared" si="156"/>
        <v xml:space="preserve"> </v>
      </c>
      <c r="AC677" s="91" t="str">
        <f t="shared" si="151"/>
        <v xml:space="preserve"> </v>
      </c>
      <c r="AD677" s="78"/>
      <c r="AE677" s="78"/>
      <c r="AF677" s="78"/>
      <c r="AH677" s="94" t="str">
        <f t="shared" si="152"/>
        <v>≤60</v>
      </c>
      <c r="AI677" s="94">
        <f t="shared" ca="1" si="153"/>
        <v>45</v>
      </c>
      <c r="AJ677" s="95">
        <f t="shared" si="161"/>
        <v>0</v>
      </c>
      <c r="AK677" s="95">
        <f t="shared" si="162"/>
        <v>0</v>
      </c>
      <c r="AL677" s="96">
        <f t="shared" si="157"/>
        <v>0</v>
      </c>
      <c r="AM677" s="96">
        <f t="shared" si="158"/>
        <v>0</v>
      </c>
    </row>
    <row r="678" spans="2:39" s="97" customFormat="1" ht="39.6" x14ac:dyDescent="0.3">
      <c r="B678" s="79">
        <f t="shared" si="159"/>
        <v>675</v>
      </c>
      <c r="C678" s="79"/>
      <c r="D678" s="80" t="s">
        <v>94</v>
      </c>
      <c r="E678" s="80"/>
      <c r="F678" s="81"/>
      <c r="G678" s="82" t="str">
        <f t="shared" si="160"/>
        <v xml:space="preserve">Группа от QF </v>
      </c>
      <c r="H678" s="83"/>
      <c r="I678" s="83"/>
      <c r="J678" s="83"/>
      <c r="K678" s="127"/>
      <c r="L678" s="84"/>
      <c r="M678" s="85"/>
      <c r="N678" s="85"/>
      <c r="O678" s="86"/>
      <c r="P678" s="80"/>
      <c r="Q678" s="87"/>
      <c r="R678" s="88" t="str">
        <f t="shared" si="154"/>
        <v xml:space="preserve"> </v>
      </c>
      <c r="S678" s="89"/>
      <c r="T678" s="90" t="str">
        <f t="shared" si="155"/>
        <v xml:space="preserve"> </v>
      </c>
      <c r="U678" s="90"/>
      <c r="V678" s="90"/>
      <c r="W678" s="90"/>
      <c r="X678" s="90"/>
      <c r="Y678" s="87" t="s">
        <v>74</v>
      </c>
      <c r="Z678" s="76"/>
      <c r="AA678" s="91">
        <f t="shared" si="150"/>
        <v>0</v>
      </c>
      <c r="AB678" s="88" t="str">
        <f t="shared" si="156"/>
        <v xml:space="preserve"> </v>
      </c>
      <c r="AC678" s="91" t="str">
        <f t="shared" si="151"/>
        <v xml:space="preserve"> </v>
      </c>
      <c r="AD678" s="78"/>
      <c r="AE678" s="78"/>
      <c r="AF678" s="78"/>
      <c r="AH678" s="94" t="str">
        <f t="shared" si="152"/>
        <v>≤60</v>
      </c>
      <c r="AI678" s="94">
        <f t="shared" ca="1" si="153"/>
        <v>46</v>
      </c>
      <c r="AJ678" s="95">
        <f t="shared" si="161"/>
        <v>0</v>
      </c>
      <c r="AK678" s="95">
        <f t="shared" si="162"/>
        <v>0</v>
      </c>
      <c r="AL678" s="96">
        <f t="shared" si="157"/>
        <v>0</v>
      </c>
      <c r="AM678" s="96">
        <f t="shared" si="158"/>
        <v>0</v>
      </c>
    </row>
    <row r="679" spans="2:39" s="97" customFormat="1" ht="39.6" x14ac:dyDescent="0.3">
      <c r="B679" s="79">
        <f t="shared" si="159"/>
        <v>676</v>
      </c>
      <c r="C679" s="79"/>
      <c r="D679" s="80" t="s">
        <v>94</v>
      </c>
      <c r="E679" s="80"/>
      <c r="F679" s="81"/>
      <c r="G679" s="82" t="str">
        <f t="shared" si="160"/>
        <v xml:space="preserve">Группа от QF </v>
      </c>
      <c r="H679" s="83"/>
      <c r="I679" s="83"/>
      <c r="J679" s="83"/>
      <c r="K679" s="127"/>
      <c r="L679" s="84"/>
      <c r="M679" s="85"/>
      <c r="N679" s="85"/>
      <c r="O679" s="86"/>
      <c r="P679" s="80"/>
      <c r="Q679" s="87"/>
      <c r="R679" s="88" t="str">
        <f t="shared" si="154"/>
        <v xml:space="preserve"> </v>
      </c>
      <c r="S679" s="89"/>
      <c r="T679" s="90" t="str">
        <f t="shared" si="155"/>
        <v xml:space="preserve"> </v>
      </c>
      <c r="U679" s="90"/>
      <c r="V679" s="90"/>
      <c r="W679" s="90"/>
      <c r="X679" s="90"/>
      <c r="Y679" s="87" t="s">
        <v>74</v>
      </c>
      <c r="Z679" s="76"/>
      <c r="AA679" s="91">
        <f t="shared" si="150"/>
        <v>0</v>
      </c>
      <c r="AB679" s="88" t="str">
        <f t="shared" si="156"/>
        <v xml:space="preserve"> </v>
      </c>
      <c r="AC679" s="91" t="str">
        <f t="shared" si="151"/>
        <v xml:space="preserve"> </v>
      </c>
      <c r="AD679" s="78"/>
      <c r="AE679" s="78"/>
      <c r="AF679" s="78"/>
      <c r="AH679" s="94" t="str">
        <f t="shared" si="152"/>
        <v>≤60</v>
      </c>
      <c r="AI679" s="94">
        <f t="shared" ca="1" si="153"/>
        <v>33</v>
      </c>
      <c r="AJ679" s="95">
        <f t="shared" si="161"/>
        <v>0</v>
      </c>
      <c r="AK679" s="95">
        <f t="shared" si="162"/>
        <v>0</v>
      </c>
      <c r="AL679" s="96">
        <f t="shared" si="157"/>
        <v>0</v>
      </c>
      <c r="AM679" s="96">
        <f t="shared" si="158"/>
        <v>0</v>
      </c>
    </row>
    <row r="680" spans="2:39" s="97" customFormat="1" ht="39.6" x14ac:dyDescent="0.3">
      <c r="B680" s="79">
        <f t="shared" si="159"/>
        <v>677</v>
      </c>
      <c r="C680" s="79"/>
      <c r="D680" s="80" t="s">
        <v>94</v>
      </c>
      <c r="E680" s="80"/>
      <c r="F680" s="81"/>
      <c r="G680" s="82" t="str">
        <f t="shared" si="160"/>
        <v xml:space="preserve">Группа от QF </v>
      </c>
      <c r="H680" s="83"/>
      <c r="I680" s="83"/>
      <c r="J680" s="83"/>
      <c r="K680" s="127"/>
      <c r="L680" s="84"/>
      <c r="M680" s="85"/>
      <c r="N680" s="85"/>
      <c r="O680" s="86"/>
      <c r="P680" s="80"/>
      <c r="Q680" s="87"/>
      <c r="R680" s="88" t="str">
        <f t="shared" si="154"/>
        <v xml:space="preserve"> </v>
      </c>
      <c r="S680" s="89"/>
      <c r="T680" s="90" t="str">
        <f t="shared" si="155"/>
        <v xml:space="preserve"> </v>
      </c>
      <c r="U680" s="90"/>
      <c r="V680" s="90"/>
      <c r="W680" s="90"/>
      <c r="X680" s="90"/>
      <c r="Y680" s="87" t="s">
        <v>74</v>
      </c>
      <c r="Z680" s="76"/>
      <c r="AA680" s="91">
        <f t="shared" si="150"/>
        <v>0</v>
      </c>
      <c r="AB680" s="88" t="str">
        <f t="shared" si="156"/>
        <v xml:space="preserve"> </v>
      </c>
      <c r="AC680" s="91" t="str">
        <f t="shared" si="151"/>
        <v xml:space="preserve"> </v>
      </c>
      <c r="AD680" s="78"/>
      <c r="AE680" s="78"/>
      <c r="AF680" s="78"/>
      <c r="AH680" s="94" t="str">
        <f t="shared" si="152"/>
        <v>≤60</v>
      </c>
      <c r="AI680" s="94">
        <f t="shared" ca="1" si="153"/>
        <v>36</v>
      </c>
      <c r="AJ680" s="95">
        <f t="shared" si="161"/>
        <v>0</v>
      </c>
      <c r="AK680" s="95">
        <f t="shared" si="162"/>
        <v>0</v>
      </c>
      <c r="AL680" s="96">
        <f t="shared" si="157"/>
        <v>0</v>
      </c>
      <c r="AM680" s="96">
        <f t="shared" si="158"/>
        <v>0</v>
      </c>
    </row>
    <row r="681" spans="2:39" s="97" customFormat="1" ht="39.6" x14ac:dyDescent="0.3">
      <c r="B681" s="79">
        <f t="shared" si="159"/>
        <v>678</v>
      </c>
      <c r="C681" s="79"/>
      <c r="D681" s="80" t="s">
        <v>94</v>
      </c>
      <c r="E681" s="80"/>
      <c r="F681" s="81"/>
      <c r="G681" s="82" t="str">
        <f t="shared" si="160"/>
        <v xml:space="preserve">Группа от QF </v>
      </c>
      <c r="H681" s="83"/>
      <c r="I681" s="83"/>
      <c r="J681" s="83"/>
      <c r="K681" s="127"/>
      <c r="L681" s="84"/>
      <c r="M681" s="85"/>
      <c r="N681" s="85"/>
      <c r="O681" s="86"/>
      <c r="P681" s="80"/>
      <c r="Q681" s="87"/>
      <c r="R681" s="88" t="str">
        <f t="shared" si="154"/>
        <v xml:space="preserve"> </v>
      </c>
      <c r="S681" s="89"/>
      <c r="T681" s="90" t="str">
        <f t="shared" si="155"/>
        <v xml:space="preserve"> </v>
      </c>
      <c r="U681" s="90"/>
      <c r="V681" s="90"/>
      <c r="W681" s="90"/>
      <c r="X681" s="90"/>
      <c r="Y681" s="87" t="s">
        <v>74</v>
      </c>
      <c r="Z681" s="76"/>
      <c r="AA681" s="91">
        <f t="shared" si="150"/>
        <v>0</v>
      </c>
      <c r="AB681" s="88" t="str">
        <f t="shared" si="156"/>
        <v xml:space="preserve"> </v>
      </c>
      <c r="AC681" s="91" t="str">
        <f t="shared" si="151"/>
        <v xml:space="preserve"> </v>
      </c>
      <c r="AD681" s="78"/>
      <c r="AE681" s="78"/>
      <c r="AF681" s="78"/>
      <c r="AH681" s="94" t="str">
        <f t="shared" si="152"/>
        <v>≤60</v>
      </c>
      <c r="AI681" s="94">
        <f t="shared" ca="1" si="153"/>
        <v>29</v>
      </c>
      <c r="AJ681" s="95">
        <f t="shared" si="161"/>
        <v>0</v>
      </c>
      <c r="AK681" s="95">
        <f t="shared" si="162"/>
        <v>0</v>
      </c>
      <c r="AL681" s="96">
        <f t="shared" si="157"/>
        <v>0</v>
      </c>
      <c r="AM681" s="96">
        <f t="shared" si="158"/>
        <v>0</v>
      </c>
    </row>
    <row r="682" spans="2:39" s="97" customFormat="1" ht="39.6" x14ac:dyDescent="0.3">
      <c r="B682" s="79">
        <f t="shared" si="159"/>
        <v>679</v>
      </c>
      <c r="C682" s="79"/>
      <c r="D682" s="80" t="s">
        <v>94</v>
      </c>
      <c r="E682" s="80"/>
      <c r="F682" s="81"/>
      <c r="G682" s="82" t="str">
        <f t="shared" si="160"/>
        <v xml:space="preserve">Группа от QF </v>
      </c>
      <c r="H682" s="83"/>
      <c r="I682" s="83"/>
      <c r="J682" s="83"/>
      <c r="K682" s="127"/>
      <c r="L682" s="84"/>
      <c r="M682" s="85"/>
      <c r="N682" s="85"/>
      <c r="O682" s="86"/>
      <c r="P682" s="80"/>
      <c r="Q682" s="87"/>
      <c r="R682" s="88" t="str">
        <f t="shared" si="154"/>
        <v xml:space="preserve"> </v>
      </c>
      <c r="S682" s="89"/>
      <c r="T682" s="90" t="str">
        <f t="shared" si="155"/>
        <v xml:space="preserve"> </v>
      </c>
      <c r="U682" s="90"/>
      <c r="V682" s="90"/>
      <c r="W682" s="90"/>
      <c r="X682" s="90"/>
      <c r="Y682" s="87" t="s">
        <v>74</v>
      </c>
      <c r="Z682" s="76"/>
      <c r="AA682" s="91">
        <f t="shared" si="150"/>
        <v>0</v>
      </c>
      <c r="AB682" s="88" t="str">
        <f t="shared" si="156"/>
        <v xml:space="preserve"> </v>
      </c>
      <c r="AC682" s="91" t="str">
        <f t="shared" si="151"/>
        <v xml:space="preserve"> </v>
      </c>
      <c r="AD682" s="78"/>
      <c r="AE682" s="78"/>
      <c r="AF682" s="78"/>
      <c r="AH682" s="94" t="str">
        <f t="shared" si="152"/>
        <v>≤60</v>
      </c>
      <c r="AI682" s="94">
        <f t="shared" ca="1" si="153"/>
        <v>47</v>
      </c>
      <c r="AJ682" s="95">
        <f t="shared" si="161"/>
        <v>0</v>
      </c>
      <c r="AK682" s="95">
        <f t="shared" si="162"/>
        <v>0</v>
      </c>
      <c r="AL682" s="96">
        <f t="shared" si="157"/>
        <v>0</v>
      </c>
      <c r="AM682" s="96">
        <f t="shared" si="158"/>
        <v>0</v>
      </c>
    </row>
    <row r="683" spans="2:39" s="97" customFormat="1" ht="39.6" x14ac:dyDescent="0.3">
      <c r="B683" s="79">
        <f t="shared" si="159"/>
        <v>680</v>
      </c>
      <c r="C683" s="79"/>
      <c r="D683" s="80" t="s">
        <v>94</v>
      </c>
      <c r="E683" s="80"/>
      <c r="F683" s="81"/>
      <c r="G683" s="82" t="str">
        <f t="shared" si="160"/>
        <v xml:space="preserve">Группа от QF </v>
      </c>
      <c r="H683" s="83"/>
      <c r="I683" s="83"/>
      <c r="J683" s="83"/>
      <c r="K683" s="127"/>
      <c r="L683" s="84"/>
      <c r="M683" s="85"/>
      <c r="N683" s="85"/>
      <c r="O683" s="86"/>
      <c r="P683" s="80"/>
      <c r="Q683" s="87"/>
      <c r="R683" s="88" t="str">
        <f t="shared" si="154"/>
        <v xml:space="preserve"> </v>
      </c>
      <c r="S683" s="89"/>
      <c r="T683" s="90" t="str">
        <f t="shared" si="155"/>
        <v xml:space="preserve"> </v>
      </c>
      <c r="U683" s="90"/>
      <c r="V683" s="90"/>
      <c r="W683" s="90"/>
      <c r="X683" s="90"/>
      <c r="Y683" s="87" t="s">
        <v>74</v>
      </c>
      <c r="Z683" s="76"/>
      <c r="AA683" s="91">
        <f t="shared" si="150"/>
        <v>0</v>
      </c>
      <c r="AB683" s="88" t="str">
        <f t="shared" si="156"/>
        <v xml:space="preserve"> </v>
      </c>
      <c r="AC683" s="91" t="str">
        <f t="shared" si="151"/>
        <v xml:space="preserve"> </v>
      </c>
      <c r="AD683" s="78"/>
      <c r="AE683" s="78"/>
      <c r="AF683" s="78"/>
      <c r="AH683" s="94" t="str">
        <f t="shared" si="152"/>
        <v>≤60</v>
      </c>
      <c r="AI683" s="94">
        <f t="shared" ca="1" si="153"/>
        <v>44</v>
      </c>
      <c r="AJ683" s="95">
        <f t="shared" si="161"/>
        <v>0</v>
      </c>
      <c r="AK683" s="95">
        <f t="shared" si="162"/>
        <v>0</v>
      </c>
      <c r="AL683" s="96">
        <f t="shared" si="157"/>
        <v>0</v>
      </c>
      <c r="AM683" s="96">
        <f t="shared" si="158"/>
        <v>0</v>
      </c>
    </row>
    <row r="684" spans="2:39" s="97" customFormat="1" ht="39.6" x14ac:dyDescent="0.3">
      <c r="B684" s="79">
        <f t="shared" si="159"/>
        <v>681</v>
      </c>
      <c r="C684" s="79"/>
      <c r="D684" s="80" t="s">
        <v>94</v>
      </c>
      <c r="E684" s="80"/>
      <c r="F684" s="81"/>
      <c r="G684" s="82" t="str">
        <f t="shared" si="160"/>
        <v xml:space="preserve">Группа от QF </v>
      </c>
      <c r="H684" s="83"/>
      <c r="I684" s="83"/>
      <c r="J684" s="83"/>
      <c r="K684" s="127"/>
      <c r="L684" s="84"/>
      <c r="M684" s="85"/>
      <c r="N684" s="85"/>
      <c r="O684" s="86"/>
      <c r="P684" s="80"/>
      <c r="Q684" s="87"/>
      <c r="R684" s="88" t="str">
        <f t="shared" si="154"/>
        <v xml:space="preserve"> </v>
      </c>
      <c r="S684" s="89"/>
      <c r="T684" s="90" t="str">
        <f t="shared" si="155"/>
        <v xml:space="preserve"> </v>
      </c>
      <c r="U684" s="90"/>
      <c r="V684" s="90"/>
      <c r="W684" s="90"/>
      <c r="X684" s="90"/>
      <c r="Y684" s="87" t="s">
        <v>74</v>
      </c>
      <c r="Z684" s="76"/>
      <c r="AA684" s="91">
        <f t="shared" si="150"/>
        <v>0</v>
      </c>
      <c r="AB684" s="88" t="str">
        <f t="shared" si="156"/>
        <v xml:space="preserve"> </v>
      </c>
      <c r="AC684" s="91" t="str">
        <f t="shared" si="151"/>
        <v xml:space="preserve"> </v>
      </c>
      <c r="AD684" s="78"/>
      <c r="AE684" s="78"/>
      <c r="AF684" s="78"/>
      <c r="AH684" s="94" t="str">
        <f t="shared" si="152"/>
        <v>≤60</v>
      </c>
      <c r="AI684" s="94">
        <f t="shared" ca="1" si="153"/>
        <v>33</v>
      </c>
      <c r="AJ684" s="95">
        <f t="shared" si="161"/>
        <v>0</v>
      </c>
      <c r="AK684" s="95">
        <f t="shared" si="162"/>
        <v>0</v>
      </c>
      <c r="AL684" s="96">
        <f t="shared" si="157"/>
        <v>0</v>
      </c>
      <c r="AM684" s="96">
        <f t="shared" si="158"/>
        <v>0</v>
      </c>
    </row>
    <row r="685" spans="2:39" s="97" customFormat="1" ht="39.6" x14ac:dyDescent="0.3">
      <c r="B685" s="79">
        <f t="shared" si="159"/>
        <v>682</v>
      </c>
      <c r="C685" s="79"/>
      <c r="D685" s="80" t="s">
        <v>94</v>
      </c>
      <c r="E685" s="80"/>
      <c r="F685" s="81"/>
      <c r="G685" s="82" t="str">
        <f t="shared" si="160"/>
        <v xml:space="preserve">Группа от QF </v>
      </c>
      <c r="H685" s="83"/>
      <c r="I685" s="83"/>
      <c r="J685" s="83"/>
      <c r="K685" s="127"/>
      <c r="L685" s="84"/>
      <c r="M685" s="85"/>
      <c r="N685" s="85"/>
      <c r="O685" s="86"/>
      <c r="P685" s="80"/>
      <c r="Q685" s="87"/>
      <c r="R685" s="88" t="str">
        <f t="shared" si="154"/>
        <v xml:space="preserve"> </v>
      </c>
      <c r="S685" s="89"/>
      <c r="T685" s="90" t="str">
        <f t="shared" si="155"/>
        <v xml:space="preserve"> </v>
      </c>
      <c r="U685" s="90"/>
      <c r="V685" s="90"/>
      <c r="W685" s="90"/>
      <c r="X685" s="90"/>
      <c r="Y685" s="87" t="s">
        <v>74</v>
      </c>
      <c r="Z685" s="76"/>
      <c r="AA685" s="91">
        <f t="shared" si="150"/>
        <v>0</v>
      </c>
      <c r="AB685" s="88" t="str">
        <f t="shared" si="156"/>
        <v xml:space="preserve"> </v>
      </c>
      <c r="AC685" s="91" t="str">
        <f t="shared" si="151"/>
        <v xml:space="preserve"> </v>
      </c>
      <c r="AD685" s="78"/>
      <c r="AE685" s="78"/>
      <c r="AF685" s="78"/>
      <c r="AH685" s="94" t="str">
        <f t="shared" si="152"/>
        <v>≤60</v>
      </c>
      <c r="AI685" s="94">
        <f t="shared" ca="1" si="153"/>
        <v>26</v>
      </c>
      <c r="AJ685" s="95">
        <f t="shared" si="161"/>
        <v>0</v>
      </c>
      <c r="AK685" s="95">
        <f t="shared" si="162"/>
        <v>0</v>
      </c>
      <c r="AL685" s="96">
        <f t="shared" si="157"/>
        <v>0</v>
      </c>
      <c r="AM685" s="96">
        <f t="shared" si="158"/>
        <v>0</v>
      </c>
    </row>
    <row r="686" spans="2:39" s="97" customFormat="1" ht="39.6" x14ac:dyDescent="0.3">
      <c r="B686" s="79">
        <f t="shared" si="159"/>
        <v>683</v>
      </c>
      <c r="C686" s="79"/>
      <c r="D686" s="80" t="s">
        <v>94</v>
      </c>
      <c r="E686" s="80"/>
      <c r="F686" s="81"/>
      <c r="G686" s="82" t="str">
        <f t="shared" si="160"/>
        <v xml:space="preserve">Группа от QF </v>
      </c>
      <c r="H686" s="83"/>
      <c r="I686" s="83"/>
      <c r="J686" s="83"/>
      <c r="K686" s="127"/>
      <c r="L686" s="84"/>
      <c r="M686" s="85"/>
      <c r="N686" s="85"/>
      <c r="O686" s="86"/>
      <c r="P686" s="80"/>
      <c r="Q686" s="87"/>
      <c r="R686" s="88" t="str">
        <f t="shared" si="154"/>
        <v xml:space="preserve"> </v>
      </c>
      <c r="S686" s="89"/>
      <c r="T686" s="90" t="str">
        <f t="shared" si="155"/>
        <v xml:space="preserve"> </v>
      </c>
      <c r="U686" s="90"/>
      <c r="V686" s="90"/>
      <c r="W686" s="90"/>
      <c r="X686" s="90"/>
      <c r="Y686" s="87" t="s">
        <v>74</v>
      </c>
      <c r="Z686" s="76"/>
      <c r="AA686" s="91">
        <f t="shared" si="150"/>
        <v>0</v>
      </c>
      <c r="AB686" s="88" t="str">
        <f t="shared" si="156"/>
        <v xml:space="preserve"> </v>
      </c>
      <c r="AC686" s="91" t="str">
        <f t="shared" si="151"/>
        <v xml:space="preserve"> </v>
      </c>
      <c r="AD686" s="78"/>
      <c r="AE686" s="78"/>
      <c r="AF686" s="78"/>
      <c r="AH686" s="94" t="str">
        <f t="shared" si="152"/>
        <v>≤60</v>
      </c>
      <c r="AI686" s="94">
        <f t="shared" ca="1" si="153"/>
        <v>42</v>
      </c>
      <c r="AJ686" s="95">
        <f t="shared" si="161"/>
        <v>0</v>
      </c>
      <c r="AK686" s="95">
        <f t="shared" si="162"/>
        <v>0</v>
      </c>
      <c r="AL686" s="96">
        <f t="shared" si="157"/>
        <v>0</v>
      </c>
      <c r="AM686" s="96">
        <f t="shared" si="158"/>
        <v>0</v>
      </c>
    </row>
    <row r="687" spans="2:39" s="97" customFormat="1" ht="39.6" x14ac:dyDescent="0.3">
      <c r="B687" s="79">
        <f t="shared" si="159"/>
        <v>684</v>
      </c>
      <c r="C687" s="79"/>
      <c r="D687" s="80" t="s">
        <v>94</v>
      </c>
      <c r="E687" s="80"/>
      <c r="F687" s="81"/>
      <c r="G687" s="82" t="str">
        <f t="shared" si="160"/>
        <v xml:space="preserve">Группа от QF </v>
      </c>
      <c r="H687" s="83"/>
      <c r="I687" s="83"/>
      <c r="J687" s="83"/>
      <c r="K687" s="127"/>
      <c r="L687" s="84"/>
      <c r="M687" s="85"/>
      <c r="N687" s="85"/>
      <c r="O687" s="86"/>
      <c r="P687" s="80"/>
      <c r="Q687" s="87"/>
      <c r="R687" s="88" t="str">
        <f t="shared" si="154"/>
        <v xml:space="preserve"> </v>
      </c>
      <c r="S687" s="89"/>
      <c r="T687" s="90" t="str">
        <f t="shared" si="155"/>
        <v xml:space="preserve"> </v>
      </c>
      <c r="U687" s="90"/>
      <c r="V687" s="90"/>
      <c r="W687" s="90"/>
      <c r="X687" s="90"/>
      <c r="Y687" s="87" t="s">
        <v>74</v>
      </c>
      <c r="Z687" s="76"/>
      <c r="AA687" s="91">
        <f t="shared" si="150"/>
        <v>0</v>
      </c>
      <c r="AB687" s="88" t="str">
        <f t="shared" si="156"/>
        <v xml:space="preserve"> </v>
      </c>
      <c r="AC687" s="91" t="str">
        <f t="shared" si="151"/>
        <v xml:space="preserve"> </v>
      </c>
      <c r="AD687" s="78"/>
      <c r="AE687" s="78"/>
      <c r="AF687" s="78"/>
      <c r="AH687" s="94" t="str">
        <f t="shared" si="152"/>
        <v>≤60</v>
      </c>
      <c r="AI687" s="94">
        <f t="shared" ca="1" si="153"/>
        <v>44</v>
      </c>
      <c r="AJ687" s="95">
        <f t="shared" si="161"/>
        <v>0</v>
      </c>
      <c r="AK687" s="95">
        <f t="shared" si="162"/>
        <v>0</v>
      </c>
      <c r="AL687" s="96">
        <f t="shared" si="157"/>
        <v>0</v>
      </c>
      <c r="AM687" s="96">
        <f t="shared" si="158"/>
        <v>0</v>
      </c>
    </row>
    <row r="688" spans="2:39" s="97" customFormat="1" ht="39.6" x14ac:dyDescent="0.3">
      <c r="B688" s="79">
        <f t="shared" si="159"/>
        <v>685</v>
      </c>
      <c r="C688" s="79"/>
      <c r="D688" s="80" t="s">
        <v>94</v>
      </c>
      <c r="E688" s="80"/>
      <c r="F688" s="81"/>
      <c r="G688" s="82" t="str">
        <f t="shared" si="160"/>
        <v xml:space="preserve">Группа от QF </v>
      </c>
      <c r="H688" s="83"/>
      <c r="I688" s="83"/>
      <c r="J688" s="83"/>
      <c r="K688" s="127"/>
      <c r="L688" s="84"/>
      <c r="M688" s="85"/>
      <c r="N688" s="85"/>
      <c r="O688" s="86"/>
      <c r="P688" s="80"/>
      <c r="Q688" s="87"/>
      <c r="R688" s="88" t="str">
        <f t="shared" si="154"/>
        <v xml:space="preserve"> </v>
      </c>
      <c r="S688" s="89"/>
      <c r="T688" s="90" t="str">
        <f t="shared" si="155"/>
        <v xml:space="preserve"> </v>
      </c>
      <c r="U688" s="90"/>
      <c r="V688" s="90"/>
      <c r="W688" s="90"/>
      <c r="X688" s="90"/>
      <c r="Y688" s="87" t="s">
        <v>74</v>
      </c>
      <c r="Z688" s="76"/>
      <c r="AA688" s="91">
        <f t="shared" si="150"/>
        <v>0</v>
      </c>
      <c r="AB688" s="88" t="str">
        <f t="shared" si="156"/>
        <v xml:space="preserve"> </v>
      </c>
      <c r="AC688" s="91" t="str">
        <f t="shared" si="151"/>
        <v xml:space="preserve"> </v>
      </c>
      <c r="AD688" s="78"/>
      <c r="AE688" s="78"/>
      <c r="AF688" s="78"/>
      <c r="AH688" s="94" t="str">
        <f t="shared" si="152"/>
        <v>≤60</v>
      </c>
      <c r="AI688" s="94">
        <f t="shared" ca="1" si="153"/>
        <v>41</v>
      </c>
      <c r="AJ688" s="95">
        <f t="shared" si="161"/>
        <v>0</v>
      </c>
      <c r="AK688" s="95">
        <f t="shared" si="162"/>
        <v>0</v>
      </c>
      <c r="AL688" s="96">
        <f t="shared" si="157"/>
        <v>0</v>
      </c>
      <c r="AM688" s="96">
        <f t="shared" si="158"/>
        <v>0</v>
      </c>
    </row>
    <row r="689" spans="2:39" s="97" customFormat="1" ht="39.6" x14ac:dyDescent="0.3">
      <c r="B689" s="79">
        <f t="shared" si="159"/>
        <v>686</v>
      </c>
      <c r="C689" s="79"/>
      <c r="D689" s="80" t="s">
        <v>94</v>
      </c>
      <c r="E689" s="80"/>
      <c r="F689" s="81"/>
      <c r="G689" s="82" t="str">
        <f t="shared" si="160"/>
        <v xml:space="preserve">Группа от QF </v>
      </c>
      <c r="H689" s="83"/>
      <c r="I689" s="83"/>
      <c r="J689" s="83"/>
      <c r="K689" s="127"/>
      <c r="L689" s="84"/>
      <c r="M689" s="85"/>
      <c r="N689" s="85"/>
      <c r="O689" s="86"/>
      <c r="P689" s="80"/>
      <c r="Q689" s="87"/>
      <c r="R689" s="88" t="str">
        <f t="shared" si="154"/>
        <v xml:space="preserve"> </v>
      </c>
      <c r="S689" s="89"/>
      <c r="T689" s="90" t="str">
        <f t="shared" si="155"/>
        <v xml:space="preserve"> </v>
      </c>
      <c r="U689" s="90"/>
      <c r="V689" s="90"/>
      <c r="W689" s="90"/>
      <c r="X689" s="90"/>
      <c r="Y689" s="87" t="s">
        <v>74</v>
      </c>
      <c r="Z689" s="76"/>
      <c r="AA689" s="91">
        <f t="shared" si="150"/>
        <v>0</v>
      </c>
      <c r="AB689" s="88" t="str">
        <f t="shared" si="156"/>
        <v xml:space="preserve"> </v>
      </c>
      <c r="AC689" s="91" t="str">
        <f t="shared" si="151"/>
        <v xml:space="preserve"> </v>
      </c>
      <c r="AD689" s="78"/>
      <c r="AE689" s="78"/>
      <c r="AF689" s="78"/>
      <c r="AH689" s="94" t="str">
        <f t="shared" si="152"/>
        <v>≤60</v>
      </c>
      <c r="AI689" s="94">
        <f t="shared" ca="1" si="153"/>
        <v>31</v>
      </c>
      <c r="AJ689" s="95">
        <f t="shared" si="161"/>
        <v>0</v>
      </c>
      <c r="AK689" s="95">
        <f t="shared" si="162"/>
        <v>0</v>
      </c>
      <c r="AL689" s="96">
        <f t="shared" si="157"/>
        <v>0</v>
      </c>
      <c r="AM689" s="96">
        <f t="shared" si="158"/>
        <v>0</v>
      </c>
    </row>
    <row r="690" spans="2:39" s="97" customFormat="1" ht="39.6" x14ac:dyDescent="0.3">
      <c r="B690" s="79">
        <f t="shared" si="159"/>
        <v>687</v>
      </c>
      <c r="C690" s="79"/>
      <c r="D690" s="80" t="s">
        <v>94</v>
      </c>
      <c r="E690" s="80"/>
      <c r="F690" s="81"/>
      <c r="G690" s="82" t="str">
        <f t="shared" si="160"/>
        <v xml:space="preserve">Группа от QF </v>
      </c>
      <c r="H690" s="83"/>
      <c r="I690" s="83"/>
      <c r="J690" s="83"/>
      <c r="K690" s="127"/>
      <c r="L690" s="84"/>
      <c r="M690" s="85"/>
      <c r="N690" s="85"/>
      <c r="O690" s="86"/>
      <c r="P690" s="80"/>
      <c r="Q690" s="87"/>
      <c r="R690" s="88" t="str">
        <f t="shared" si="154"/>
        <v xml:space="preserve"> </v>
      </c>
      <c r="S690" s="89"/>
      <c r="T690" s="90" t="str">
        <f t="shared" si="155"/>
        <v xml:space="preserve"> </v>
      </c>
      <c r="U690" s="90"/>
      <c r="V690" s="90"/>
      <c r="W690" s="90"/>
      <c r="X690" s="90"/>
      <c r="Y690" s="87" t="s">
        <v>74</v>
      </c>
      <c r="Z690" s="76"/>
      <c r="AA690" s="91">
        <f t="shared" si="150"/>
        <v>0</v>
      </c>
      <c r="AB690" s="88" t="str">
        <f t="shared" si="156"/>
        <v xml:space="preserve"> </v>
      </c>
      <c r="AC690" s="91" t="str">
        <f t="shared" si="151"/>
        <v xml:space="preserve"> </v>
      </c>
      <c r="AD690" s="78"/>
      <c r="AE690" s="78"/>
      <c r="AF690" s="78"/>
      <c r="AH690" s="94" t="str">
        <f t="shared" si="152"/>
        <v>≤60</v>
      </c>
      <c r="AI690" s="94">
        <f t="shared" ca="1" si="153"/>
        <v>25</v>
      </c>
      <c r="AJ690" s="95">
        <f t="shared" si="161"/>
        <v>0</v>
      </c>
      <c r="AK690" s="95">
        <f t="shared" si="162"/>
        <v>0</v>
      </c>
      <c r="AL690" s="96">
        <f t="shared" si="157"/>
        <v>0</v>
      </c>
      <c r="AM690" s="96">
        <f t="shared" si="158"/>
        <v>0</v>
      </c>
    </row>
    <row r="691" spans="2:39" s="97" customFormat="1" ht="39.6" x14ac:dyDescent="0.3">
      <c r="B691" s="79">
        <f t="shared" si="159"/>
        <v>688</v>
      </c>
      <c r="C691" s="79"/>
      <c r="D691" s="80" t="s">
        <v>94</v>
      </c>
      <c r="E691" s="80"/>
      <c r="F691" s="81"/>
      <c r="G691" s="82" t="str">
        <f t="shared" si="160"/>
        <v xml:space="preserve">Группа от QF </v>
      </c>
      <c r="H691" s="83"/>
      <c r="I691" s="83"/>
      <c r="J691" s="83"/>
      <c r="K691" s="127"/>
      <c r="L691" s="84"/>
      <c r="M691" s="85"/>
      <c r="N691" s="85"/>
      <c r="O691" s="86"/>
      <c r="P691" s="80"/>
      <c r="Q691" s="87"/>
      <c r="R691" s="88" t="str">
        <f t="shared" si="154"/>
        <v xml:space="preserve"> </v>
      </c>
      <c r="S691" s="89"/>
      <c r="T691" s="90" t="str">
        <f t="shared" si="155"/>
        <v xml:space="preserve"> </v>
      </c>
      <c r="U691" s="90"/>
      <c r="V691" s="90"/>
      <c r="W691" s="90"/>
      <c r="X691" s="90"/>
      <c r="Y691" s="87" t="s">
        <v>74</v>
      </c>
      <c r="Z691" s="76"/>
      <c r="AA691" s="91">
        <f t="shared" si="150"/>
        <v>0</v>
      </c>
      <c r="AB691" s="88" t="str">
        <f t="shared" si="156"/>
        <v xml:space="preserve"> </v>
      </c>
      <c r="AC691" s="91" t="str">
        <f t="shared" si="151"/>
        <v xml:space="preserve"> </v>
      </c>
      <c r="AD691" s="78"/>
      <c r="AE691" s="78"/>
      <c r="AF691" s="78"/>
      <c r="AH691" s="94" t="str">
        <f t="shared" si="152"/>
        <v>≤60</v>
      </c>
      <c r="AI691" s="94">
        <f t="shared" ca="1" si="153"/>
        <v>49</v>
      </c>
      <c r="AJ691" s="95">
        <f t="shared" si="161"/>
        <v>0</v>
      </c>
      <c r="AK691" s="95">
        <f t="shared" si="162"/>
        <v>0</v>
      </c>
      <c r="AL691" s="96">
        <f t="shared" si="157"/>
        <v>0</v>
      </c>
      <c r="AM691" s="96">
        <f t="shared" si="158"/>
        <v>0</v>
      </c>
    </row>
    <row r="692" spans="2:39" s="97" customFormat="1" ht="39.6" x14ac:dyDescent="0.3">
      <c r="B692" s="79">
        <f t="shared" si="159"/>
        <v>689</v>
      </c>
      <c r="C692" s="79"/>
      <c r="D692" s="80" t="s">
        <v>94</v>
      </c>
      <c r="E692" s="80"/>
      <c r="F692" s="81"/>
      <c r="G692" s="82" t="str">
        <f t="shared" si="160"/>
        <v xml:space="preserve">Группа от QF </v>
      </c>
      <c r="H692" s="83"/>
      <c r="I692" s="83"/>
      <c r="J692" s="83"/>
      <c r="K692" s="127"/>
      <c r="L692" s="84"/>
      <c r="M692" s="85"/>
      <c r="N692" s="85"/>
      <c r="O692" s="86"/>
      <c r="P692" s="80"/>
      <c r="Q692" s="87"/>
      <c r="R692" s="88" t="str">
        <f t="shared" si="154"/>
        <v xml:space="preserve"> </v>
      </c>
      <c r="S692" s="89"/>
      <c r="T692" s="90" t="str">
        <f t="shared" si="155"/>
        <v xml:space="preserve"> </v>
      </c>
      <c r="U692" s="90"/>
      <c r="V692" s="90"/>
      <c r="W692" s="90"/>
      <c r="X692" s="90"/>
      <c r="Y692" s="87" t="s">
        <v>74</v>
      </c>
      <c r="Z692" s="76"/>
      <c r="AA692" s="91">
        <f t="shared" si="150"/>
        <v>0</v>
      </c>
      <c r="AB692" s="88" t="str">
        <f t="shared" si="156"/>
        <v xml:space="preserve"> </v>
      </c>
      <c r="AC692" s="91" t="str">
        <f t="shared" si="151"/>
        <v xml:space="preserve"> </v>
      </c>
      <c r="AD692" s="78"/>
      <c r="AE692" s="78"/>
      <c r="AF692" s="78"/>
      <c r="AH692" s="94" t="str">
        <f t="shared" si="152"/>
        <v>≤60</v>
      </c>
      <c r="AI692" s="94">
        <f t="shared" ca="1" si="153"/>
        <v>33</v>
      </c>
      <c r="AJ692" s="95">
        <f t="shared" si="161"/>
        <v>0</v>
      </c>
      <c r="AK692" s="95">
        <f t="shared" si="162"/>
        <v>0</v>
      </c>
      <c r="AL692" s="96">
        <f t="shared" si="157"/>
        <v>0</v>
      </c>
      <c r="AM692" s="96">
        <f t="shared" si="158"/>
        <v>0</v>
      </c>
    </row>
    <row r="693" spans="2:39" s="97" customFormat="1" ht="39.6" x14ac:dyDescent="0.3">
      <c r="B693" s="79">
        <f t="shared" si="159"/>
        <v>690</v>
      </c>
      <c r="C693" s="79"/>
      <c r="D693" s="80" t="s">
        <v>94</v>
      </c>
      <c r="E693" s="80"/>
      <c r="F693" s="81"/>
      <c r="G693" s="82" t="str">
        <f t="shared" si="160"/>
        <v xml:space="preserve">Группа от QF </v>
      </c>
      <c r="H693" s="83"/>
      <c r="I693" s="83"/>
      <c r="J693" s="83"/>
      <c r="K693" s="127"/>
      <c r="L693" s="84"/>
      <c r="M693" s="85"/>
      <c r="N693" s="85"/>
      <c r="O693" s="86"/>
      <c r="P693" s="80"/>
      <c r="Q693" s="87"/>
      <c r="R693" s="88" t="str">
        <f t="shared" si="154"/>
        <v xml:space="preserve"> </v>
      </c>
      <c r="S693" s="89"/>
      <c r="T693" s="90" t="str">
        <f t="shared" si="155"/>
        <v xml:space="preserve"> </v>
      </c>
      <c r="U693" s="90"/>
      <c r="V693" s="90"/>
      <c r="W693" s="90"/>
      <c r="X693" s="90"/>
      <c r="Y693" s="87" t="s">
        <v>74</v>
      </c>
      <c r="Z693" s="76"/>
      <c r="AA693" s="91">
        <f t="shared" si="150"/>
        <v>0</v>
      </c>
      <c r="AB693" s="88" t="str">
        <f t="shared" si="156"/>
        <v xml:space="preserve"> </v>
      </c>
      <c r="AC693" s="91" t="str">
        <f t="shared" si="151"/>
        <v xml:space="preserve"> </v>
      </c>
      <c r="AD693" s="78"/>
      <c r="AE693" s="78"/>
      <c r="AF693" s="78"/>
      <c r="AH693" s="94" t="str">
        <f t="shared" si="152"/>
        <v>≤60</v>
      </c>
      <c r="AI693" s="94">
        <f t="shared" ca="1" si="153"/>
        <v>36</v>
      </c>
      <c r="AJ693" s="95">
        <f t="shared" si="161"/>
        <v>0</v>
      </c>
      <c r="AK693" s="95">
        <f t="shared" si="162"/>
        <v>0</v>
      </c>
      <c r="AL693" s="96">
        <f t="shared" si="157"/>
        <v>0</v>
      </c>
      <c r="AM693" s="96">
        <f t="shared" si="158"/>
        <v>0</v>
      </c>
    </row>
    <row r="694" spans="2:39" s="97" customFormat="1" ht="39.6" x14ac:dyDescent="0.3">
      <c r="B694" s="79">
        <f t="shared" si="159"/>
        <v>691</v>
      </c>
      <c r="C694" s="79"/>
      <c r="D694" s="80" t="s">
        <v>94</v>
      </c>
      <c r="E694" s="80"/>
      <c r="F694" s="81"/>
      <c r="G694" s="82" t="str">
        <f t="shared" si="160"/>
        <v xml:space="preserve">Группа от QF </v>
      </c>
      <c r="H694" s="83"/>
      <c r="I694" s="83"/>
      <c r="J694" s="83"/>
      <c r="K694" s="127"/>
      <c r="L694" s="84"/>
      <c r="M694" s="85"/>
      <c r="N694" s="85"/>
      <c r="O694" s="86"/>
      <c r="P694" s="80"/>
      <c r="Q694" s="87"/>
      <c r="R694" s="88" t="str">
        <f t="shared" si="154"/>
        <v xml:space="preserve"> </v>
      </c>
      <c r="S694" s="89"/>
      <c r="T694" s="90" t="str">
        <f t="shared" si="155"/>
        <v xml:space="preserve"> </v>
      </c>
      <c r="U694" s="90"/>
      <c r="V694" s="90"/>
      <c r="W694" s="90"/>
      <c r="X694" s="90"/>
      <c r="Y694" s="87" t="s">
        <v>74</v>
      </c>
      <c r="Z694" s="76"/>
      <c r="AA694" s="91">
        <f t="shared" si="150"/>
        <v>0</v>
      </c>
      <c r="AB694" s="88" t="str">
        <f t="shared" si="156"/>
        <v xml:space="preserve"> </v>
      </c>
      <c r="AC694" s="91" t="str">
        <f t="shared" si="151"/>
        <v xml:space="preserve"> </v>
      </c>
      <c r="AD694" s="78"/>
      <c r="AE694" s="78"/>
      <c r="AF694" s="78"/>
      <c r="AH694" s="94" t="str">
        <f t="shared" si="152"/>
        <v>≤60</v>
      </c>
      <c r="AI694" s="94">
        <f t="shared" ca="1" si="153"/>
        <v>37</v>
      </c>
      <c r="AJ694" s="95">
        <f t="shared" si="161"/>
        <v>0</v>
      </c>
      <c r="AK694" s="95">
        <f t="shared" si="162"/>
        <v>0</v>
      </c>
      <c r="AL694" s="96">
        <f t="shared" si="157"/>
        <v>0</v>
      </c>
      <c r="AM694" s="96">
        <f t="shared" si="158"/>
        <v>0</v>
      </c>
    </row>
    <row r="695" spans="2:39" s="97" customFormat="1" ht="39.6" x14ac:dyDescent="0.3">
      <c r="B695" s="79">
        <f t="shared" si="159"/>
        <v>692</v>
      </c>
      <c r="C695" s="79"/>
      <c r="D695" s="80" t="s">
        <v>94</v>
      </c>
      <c r="E695" s="80"/>
      <c r="F695" s="81"/>
      <c r="G695" s="82" t="str">
        <f t="shared" si="160"/>
        <v xml:space="preserve">Группа от QF </v>
      </c>
      <c r="H695" s="83"/>
      <c r="I695" s="83"/>
      <c r="J695" s="83"/>
      <c r="K695" s="127"/>
      <c r="L695" s="84"/>
      <c r="M695" s="85"/>
      <c r="N695" s="85"/>
      <c r="O695" s="86"/>
      <c r="P695" s="80"/>
      <c r="Q695" s="87"/>
      <c r="R695" s="88" t="str">
        <f t="shared" si="154"/>
        <v xml:space="preserve"> </v>
      </c>
      <c r="S695" s="89"/>
      <c r="T695" s="90" t="str">
        <f t="shared" si="155"/>
        <v xml:space="preserve"> </v>
      </c>
      <c r="U695" s="90"/>
      <c r="V695" s="90"/>
      <c r="W695" s="90"/>
      <c r="X695" s="90"/>
      <c r="Y695" s="87" t="s">
        <v>74</v>
      </c>
      <c r="Z695" s="76"/>
      <c r="AA695" s="91">
        <f t="shared" si="150"/>
        <v>0</v>
      </c>
      <c r="AB695" s="88" t="str">
        <f t="shared" si="156"/>
        <v xml:space="preserve"> </v>
      </c>
      <c r="AC695" s="91" t="str">
        <f t="shared" si="151"/>
        <v xml:space="preserve"> </v>
      </c>
      <c r="AD695" s="78"/>
      <c r="AE695" s="78"/>
      <c r="AF695" s="78"/>
      <c r="AH695" s="94" t="str">
        <f t="shared" si="152"/>
        <v>≤60</v>
      </c>
      <c r="AI695" s="94">
        <f t="shared" ca="1" si="153"/>
        <v>47</v>
      </c>
      <c r="AJ695" s="95">
        <f t="shared" si="161"/>
        <v>0</v>
      </c>
      <c r="AK695" s="95">
        <f t="shared" si="162"/>
        <v>0</v>
      </c>
      <c r="AL695" s="96">
        <f t="shared" si="157"/>
        <v>0</v>
      </c>
      <c r="AM695" s="96">
        <f t="shared" si="158"/>
        <v>0</v>
      </c>
    </row>
    <row r="696" spans="2:39" s="97" customFormat="1" ht="39.6" x14ac:dyDescent="0.3">
      <c r="B696" s="79">
        <f t="shared" si="159"/>
        <v>693</v>
      </c>
      <c r="C696" s="79"/>
      <c r="D696" s="80" t="s">
        <v>94</v>
      </c>
      <c r="E696" s="80"/>
      <c r="F696" s="81"/>
      <c r="G696" s="82" t="str">
        <f t="shared" si="160"/>
        <v xml:space="preserve">Группа от QF </v>
      </c>
      <c r="H696" s="83"/>
      <c r="I696" s="83"/>
      <c r="J696" s="83"/>
      <c r="K696" s="127"/>
      <c r="L696" s="84"/>
      <c r="M696" s="85"/>
      <c r="N696" s="85"/>
      <c r="O696" s="86"/>
      <c r="P696" s="80"/>
      <c r="Q696" s="87"/>
      <c r="R696" s="88" t="str">
        <f t="shared" si="154"/>
        <v xml:space="preserve"> </v>
      </c>
      <c r="S696" s="89"/>
      <c r="T696" s="90" t="str">
        <f t="shared" si="155"/>
        <v xml:space="preserve"> </v>
      </c>
      <c r="U696" s="90"/>
      <c r="V696" s="90"/>
      <c r="W696" s="90"/>
      <c r="X696" s="90"/>
      <c r="Y696" s="87" t="s">
        <v>74</v>
      </c>
      <c r="Z696" s="76"/>
      <c r="AA696" s="91">
        <f t="shared" si="150"/>
        <v>0</v>
      </c>
      <c r="AB696" s="88" t="str">
        <f t="shared" si="156"/>
        <v xml:space="preserve"> </v>
      </c>
      <c r="AC696" s="91" t="str">
        <f t="shared" si="151"/>
        <v xml:space="preserve"> </v>
      </c>
      <c r="AD696" s="78"/>
      <c r="AE696" s="78"/>
      <c r="AF696" s="78"/>
      <c r="AH696" s="94" t="str">
        <f t="shared" si="152"/>
        <v>≤60</v>
      </c>
      <c r="AI696" s="94">
        <f t="shared" ca="1" si="153"/>
        <v>40</v>
      </c>
      <c r="AJ696" s="95">
        <f t="shared" si="161"/>
        <v>0</v>
      </c>
      <c r="AK696" s="95">
        <f t="shared" si="162"/>
        <v>0</v>
      </c>
      <c r="AL696" s="96">
        <f t="shared" si="157"/>
        <v>0</v>
      </c>
      <c r="AM696" s="96">
        <f t="shared" si="158"/>
        <v>0</v>
      </c>
    </row>
    <row r="697" spans="2:39" s="97" customFormat="1" ht="39.6" x14ac:dyDescent="0.3">
      <c r="B697" s="79">
        <f t="shared" si="159"/>
        <v>694</v>
      </c>
      <c r="C697" s="79"/>
      <c r="D697" s="80" t="s">
        <v>94</v>
      </c>
      <c r="E697" s="80"/>
      <c r="F697" s="81"/>
      <c r="G697" s="82" t="str">
        <f t="shared" si="160"/>
        <v xml:space="preserve">Группа от QF </v>
      </c>
      <c r="H697" s="83"/>
      <c r="I697" s="83"/>
      <c r="J697" s="83"/>
      <c r="K697" s="127"/>
      <c r="L697" s="84"/>
      <c r="M697" s="85"/>
      <c r="N697" s="85"/>
      <c r="O697" s="86"/>
      <c r="P697" s="80"/>
      <c r="Q697" s="87"/>
      <c r="R697" s="88" t="str">
        <f t="shared" si="154"/>
        <v xml:space="preserve"> </v>
      </c>
      <c r="S697" s="89"/>
      <c r="T697" s="90" t="str">
        <f t="shared" si="155"/>
        <v xml:space="preserve"> </v>
      </c>
      <c r="U697" s="90"/>
      <c r="V697" s="90"/>
      <c r="W697" s="90"/>
      <c r="X697" s="90"/>
      <c r="Y697" s="87" t="s">
        <v>74</v>
      </c>
      <c r="Z697" s="76"/>
      <c r="AA697" s="91">
        <f t="shared" si="150"/>
        <v>0</v>
      </c>
      <c r="AB697" s="88" t="str">
        <f t="shared" si="156"/>
        <v xml:space="preserve"> </v>
      </c>
      <c r="AC697" s="91" t="str">
        <f t="shared" si="151"/>
        <v xml:space="preserve"> </v>
      </c>
      <c r="AD697" s="78"/>
      <c r="AE697" s="78"/>
      <c r="AF697" s="78"/>
      <c r="AH697" s="94" t="str">
        <f t="shared" si="152"/>
        <v>≤60</v>
      </c>
      <c r="AI697" s="94">
        <f t="shared" ca="1" si="153"/>
        <v>37</v>
      </c>
      <c r="AJ697" s="95">
        <f t="shared" si="161"/>
        <v>0</v>
      </c>
      <c r="AK697" s="95">
        <f t="shared" si="162"/>
        <v>0</v>
      </c>
      <c r="AL697" s="96">
        <f t="shared" si="157"/>
        <v>0</v>
      </c>
      <c r="AM697" s="96">
        <f t="shared" si="158"/>
        <v>0</v>
      </c>
    </row>
    <row r="698" spans="2:39" s="97" customFormat="1" ht="39.6" x14ac:dyDescent="0.3">
      <c r="B698" s="79">
        <f t="shared" si="159"/>
        <v>695</v>
      </c>
      <c r="C698" s="79"/>
      <c r="D698" s="80" t="s">
        <v>94</v>
      </c>
      <c r="E698" s="80"/>
      <c r="F698" s="81"/>
      <c r="G698" s="82" t="str">
        <f t="shared" si="160"/>
        <v xml:space="preserve">Группа от QF </v>
      </c>
      <c r="H698" s="83"/>
      <c r="I698" s="83"/>
      <c r="J698" s="83"/>
      <c r="K698" s="127"/>
      <c r="L698" s="84"/>
      <c r="M698" s="85"/>
      <c r="N698" s="85"/>
      <c r="O698" s="86"/>
      <c r="P698" s="80"/>
      <c r="Q698" s="87"/>
      <c r="R698" s="88" t="str">
        <f t="shared" si="154"/>
        <v xml:space="preserve"> </v>
      </c>
      <c r="S698" s="89"/>
      <c r="T698" s="90" t="str">
        <f t="shared" si="155"/>
        <v xml:space="preserve"> </v>
      </c>
      <c r="U698" s="90"/>
      <c r="V698" s="90"/>
      <c r="W698" s="90"/>
      <c r="X698" s="90"/>
      <c r="Y698" s="87" t="s">
        <v>74</v>
      </c>
      <c r="Z698" s="76"/>
      <c r="AA698" s="91">
        <f t="shared" si="150"/>
        <v>0</v>
      </c>
      <c r="AB698" s="88" t="str">
        <f t="shared" si="156"/>
        <v xml:space="preserve"> </v>
      </c>
      <c r="AC698" s="91" t="str">
        <f t="shared" si="151"/>
        <v xml:space="preserve"> </v>
      </c>
      <c r="AD698" s="78"/>
      <c r="AE698" s="78"/>
      <c r="AF698" s="78"/>
      <c r="AH698" s="94" t="str">
        <f t="shared" si="152"/>
        <v>≤60</v>
      </c>
      <c r="AI698" s="94">
        <f t="shared" ca="1" si="153"/>
        <v>45</v>
      </c>
      <c r="AJ698" s="95">
        <f t="shared" si="161"/>
        <v>0</v>
      </c>
      <c r="AK698" s="95">
        <f t="shared" si="162"/>
        <v>0</v>
      </c>
      <c r="AL698" s="96">
        <f t="shared" si="157"/>
        <v>0</v>
      </c>
      <c r="AM698" s="96">
        <f t="shared" si="158"/>
        <v>0</v>
      </c>
    </row>
    <row r="699" spans="2:39" s="97" customFormat="1" ht="39.6" x14ac:dyDescent="0.3">
      <c r="B699" s="79">
        <f t="shared" si="159"/>
        <v>696</v>
      </c>
      <c r="C699" s="79"/>
      <c r="D699" s="80" t="s">
        <v>94</v>
      </c>
      <c r="E699" s="80"/>
      <c r="F699" s="81"/>
      <c r="G699" s="82" t="str">
        <f t="shared" si="160"/>
        <v xml:space="preserve">Группа от QF </v>
      </c>
      <c r="H699" s="83"/>
      <c r="I699" s="83"/>
      <c r="J699" s="83"/>
      <c r="K699" s="127"/>
      <c r="L699" s="84"/>
      <c r="M699" s="85"/>
      <c r="N699" s="85"/>
      <c r="O699" s="86"/>
      <c r="P699" s="80"/>
      <c r="Q699" s="87"/>
      <c r="R699" s="88" t="str">
        <f t="shared" si="154"/>
        <v xml:space="preserve"> </v>
      </c>
      <c r="S699" s="89"/>
      <c r="T699" s="90" t="str">
        <f t="shared" si="155"/>
        <v xml:space="preserve"> </v>
      </c>
      <c r="U699" s="90"/>
      <c r="V699" s="90"/>
      <c r="W699" s="90"/>
      <c r="X699" s="90"/>
      <c r="Y699" s="87" t="s">
        <v>74</v>
      </c>
      <c r="Z699" s="76"/>
      <c r="AA699" s="91">
        <f t="shared" si="150"/>
        <v>0</v>
      </c>
      <c r="AB699" s="88" t="str">
        <f t="shared" si="156"/>
        <v xml:space="preserve"> </v>
      </c>
      <c r="AC699" s="91" t="str">
        <f t="shared" si="151"/>
        <v xml:space="preserve"> </v>
      </c>
      <c r="AD699" s="78"/>
      <c r="AE699" s="78"/>
      <c r="AF699" s="78"/>
      <c r="AH699" s="94" t="str">
        <f t="shared" si="152"/>
        <v>≤60</v>
      </c>
      <c r="AI699" s="94">
        <f t="shared" ca="1" si="153"/>
        <v>37</v>
      </c>
      <c r="AJ699" s="95">
        <f t="shared" si="161"/>
        <v>0</v>
      </c>
      <c r="AK699" s="95">
        <f t="shared" si="162"/>
        <v>0</v>
      </c>
      <c r="AL699" s="96">
        <f t="shared" si="157"/>
        <v>0</v>
      </c>
      <c r="AM699" s="96">
        <f t="shared" si="158"/>
        <v>0</v>
      </c>
    </row>
    <row r="700" spans="2:39" s="97" customFormat="1" ht="39.6" x14ac:dyDescent="0.3">
      <c r="B700" s="79">
        <f t="shared" si="159"/>
        <v>697</v>
      </c>
      <c r="C700" s="79"/>
      <c r="D700" s="80" t="s">
        <v>94</v>
      </c>
      <c r="E700" s="80"/>
      <c r="F700" s="81"/>
      <c r="G700" s="82" t="str">
        <f t="shared" si="160"/>
        <v xml:space="preserve">Группа от QF </v>
      </c>
      <c r="H700" s="83"/>
      <c r="I700" s="83"/>
      <c r="J700" s="83"/>
      <c r="K700" s="127"/>
      <c r="L700" s="84"/>
      <c r="M700" s="85"/>
      <c r="N700" s="85"/>
      <c r="O700" s="86"/>
      <c r="P700" s="80"/>
      <c r="Q700" s="87"/>
      <c r="R700" s="88" t="str">
        <f t="shared" si="154"/>
        <v xml:space="preserve"> </v>
      </c>
      <c r="S700" s="89"/>
      <c r="T700" s="90" t="str">
        <f t="shared" si="155"/>
        <v xml:space="preserve"> </v>
      </c>
      <c r="U700" s="90"/>
      <c r="V700" s="90"/>
      <c r="W700" s="90"/>
      <c r="X700" s="90"/>
      <c r="Y700" s="87" t="s">
        <v>74</v>
      </c>
      <c r="Z700" s="76"/>
      <c r="AA700" s="91">
        <f t="shared" si="150"/>
        <v>0</v>
      </c>
      <c r="AB700" s="88" t="str">
        <f t="shared" si="156"/>
        <v xml:space="preserve"> </v>
      </c>
      <c r="AC700" s="91" t="str">
        <f t="shared" si="151"/>
        <v xml:space="preserve"> </v>
      </c>
      <c r="AD700" s="78"/>
      <c r="AE700" s="78"/>
      <c r="AF700" s="78"/>
      <c r="AH700" s="94" t="str">
        <f t="shared" si="152"/>
        <v>≤60</v>
      </c>
      <c r="AI700" s="94">
        <f t="shared" ca="1" si="153"/>
        <v>47</v>
      </c>
      <c r="AJ700" s="95">
        <f t="shared" si="161"/>
        <v>0</v>
      </c>
      <c r="AK700" s="95">
        <f t="shared" si="162"/>
        <v>0</v>
      </c>
      <c r="AL700" s="96">
        <f t="shared" si="157"/>
        <v>0</v>
      </c>
      <c r="AM700" s="96">
        <f t="shared" si="158"/>
        <v>0</v>
      </c>
    </row>
    <row r="701" spans="2:39" s="97" customFormat="1" ht="39.6" x14ac:dyDescent="0.3">
      <c r="B701" s="79">
        <f t="shared" si="159"/>
        <v>698</v>
      </c>
      <c r="C701" s="79"/>
      <c r="D701" s="80" t="s">
        <v>94</v>
      </c>
      <c r="E701" s="80"/>
      <c r="F701" s="81"/>
      <c r="G701" s="82" t="str">
        <f t="shared" si="160"/>
        <v xml:space="preserve">Группа от QF </v>
      </c>
      <c r="H701" s="83"/>
      <c r="I701" s="83"/>
      <c r="J701" s="83"/>
      <c r="K701" s="127"/>
      <c r="L701" s="84"/>
      <c r="M701" s="85"/>
      <c r="N701" s="85"/>
      <c r="O701" s="86"/>
      <c r="P701" s="80"/>
      <c r="Q701" s="87"/>
      <c r="R701" s="88" t="str">
        <f t="shared" si="154"/>
        <v xml:space="preserve"> </v>
      </c>
      <c r="S701" s="89"/>
      <c r="T701" s="90" t="str">
        <f t="shared" si="155"/>
        <v xml:space="preserve"> </v>
      </c>
      <c r="U701" s="90"/>
      <c r="V701" s="90"/>
      <c r="W701" s="90"/>
      <c r="X701" s="90"/>
      <c r="Y701" s="87" t="s">
        <v>74</v>
      </c>
      <c r="Z701" s="76"/>
      <c r="AA701" s="91">
        <f t="shared" si="150"/>
        <v>0</v>
      </c>
      <c r="AB701" s="88" t="str">
        <f t="shared" si="156"/>
        <v xml:space="preserve"> </v>
      </c>
      <c r="AC701" s="91" t="str">
        <f t="shared" si="151"/>
        <v xml:space="preserve"> </v>
      </c>
      <c r="AD701" s="78"/>
      <c r="AE701" s="78"/>
      <c r="AF701" s="78"/>
      <c r="AH701" s="94" t="str">
        <f t="shared" si="152"/>
        <v>≤60</v>
      </c>
      <c r="AI701" s="94">
        <f t="shared" ca="1" si="153"/>
        <v>48</v>
      </c>
      <c r="AJ701" s="95">
        <f t="shared" si="161"/>
        <v>0</v>
      </c>
      <c r="AK701" s="95">
        <f t="shared" si="162"/>
        <v>0</v>
      </c>
      <c r="AL701" s="96">
        <f t="shared" si="157"/>
        <v>0</v>
      </c>
      <c r="AM701" s="96">
        <f t="shared" si="158"/>
        <v>0</v>
      </c>
    </row>
    <row r="702" spans="2:39" s="97" customFormat="1" ht="39.6" x14ac:dyDescent="0.3">
      <c r="B702" s="79">
        <f t="shared" si="159"/>
        <v>699</v>
      </c>
      <c r="C702" s="79"/>
      <c r="D702" s="80" t="s">
        <v>94</v>
      </c>
      <c r="E702" s="80"/>
      <c r="F702" s="81"/>
      <c r="G702" s="82" t="str">
        <f t="shared" si="160"/>
        <v xml:space="preserve">Группа от QF </v>
      </c>
      <c r="H702" s="83"/>
      <c r="I702" s="83"/>
      <c r="J702" s="83"/>
      <c r="K702" s="127"/>
      <c r="L702" s="84"/>
      <c r="M702" s="85"/>
      <c r="N702" s="85"/>
      <c r="O702" s="86"/>
      <c r="P702" s="80"/>
      <c r="Q702" s="87"/>
      <c r="R702" s="88" t="str">
        <f t="shared" si="154"/>
        <v xml:space="preserve"> </v>
      </c>
      <c r="S702" s="89"/>
      <c r="T702" s="90" t="str">
        <f t="shared" si="155"/>
        <v xml:space="preserve"> </v>
      </c>
      <c r="U702" s="90"/>
      <c r="V702" s="90"/>
      <c r="W702" s="90"/>
      <c r="X702" s="90"/>
      <c r="Y702" s="87" t="s">
        <v>74</v>
      </c>
      <c r="Z702" s="76"/>
      <c r="AA702" s="91">
        <f t="shared" si="150"/>
        <v>0</v>
      </c>
      <c r="AB702" s="88" t="str">
        <f t="shared" si="156"/>
        <v xml:space="preserve"> </v>
      </c>
      <c r="AC702" s="91" t="str">
        <f t="shared" si="151"/>
        <v xml:space="preserve"> </v>
      </c>
      <c r="AD702" s="78"/>
      <c r="AE702" s="78"/>
      <c r="AF702" s="78"/>
      <c r="AH702" s="94" t="str">
        <f t="shared" si="152"/>
        <v>≤60</v>
      </c>
      <c r="AI702" s="94">
        <f t="shared" ca="1" si="153"/>
        <v>29</v>
      </c>
      <c r="AJ702" s="95">
        <f t="shared" si="161"/>
        <v>0</v>
      </c>
      <c r="AK702" s="95">
        <f t="shared" si="162"/>
        <v>0</v>
      </c>
      <c r="AL702" s="96">
        <f t="shared" si="157"/>
        <v>0</v>
      </c>
      <c r="AM702" s="96">
        <f t="shared" si="158"/>
        <v>0</v>
      </c>
    </row>
    <row r="703" spans="2:39" s="97" customFormat="1" ht="39.6" x14ac:dyDescent="0.3">
      <c r="B703" s="79">
        <f t="shared" si="159"/>
        <v>700</v>
      </c>
      <c r="C703" s="79"/>
      <c r="D703" s="80" t="s">
        <v>94</v>
      </c>
      <c r="E703" s="80"/>
      <c r="F703" s="81"/>
      <c r="G703" s="82" t="str">
        <f t="shared" si="160"/>
        <v xml:space="preserve">Группа от QF </v>
      </c>
      <c r="H703" s="83"/>
      <c r="I703" s="83"/>
      <c r="J703" s="83"/>
      <c r="K703" s="127"/>
      <c r="L703" s="84"/>
      <c r="M703" s="85"/>
      <c r="N703" s="85"/>
      <c r="O703" s="86"/>
      <c r="P703" s="80"/>
      <c r="Q703" s="87"/>
      <c r="R703" s="88" t="str">
        <f t="shared" si="154"/>
        <v xml:space="preserve"> </v>
      </c>
      <c r="S703" s="89"/>
      <c r="T703" s="90" t="str">
        <f t="shared" si="155"/>
        <v xml:space="preserve"> </v>
      </c>
      <c r="U703" s="90"/>
      <c r="V703" s="90"/>
      <c r="W703" s="90"/>
      <c r="X703" s="90"/>
      <c r="Y703" s="87" t="s">
        <v>74</v>
      </c>
      <c r="Z703" s="76"/>
      <c r="AA703" s="91">
        <f t="shared" si="150"/>
        <v>0</v>
      </c>
      <c r="AB703" s="88" t="str">
        <f t="shared" si="156"/>
        <v xml:space="preserve"> </v>
      </c>
      <c r="AC703" s="91" t="str">
        <f t="shared" si="151"/>
        <v xml:space="preserve"> </v>
      </c>
      <c r="AD703" s="78"/>
      <c r="AE703" s="78"/>
      <c r="AF703" s="78"/>
      <c r="AH703" s="94" t="str">
        <f t="shared" si="152"/>
        <v>≤60</v>
      </c>
      <c r="AI703" s="94">
        <f t="shared" ca="1" si="153"/>
        <v>20</v>
      </c>
      <c r="AJ703" s="95">
        <f t="shared" si="161"/>
        <v>0</v>
      </c>
      <c r="AK703" s="95">
        <f t="shared" si="162"/>
        <v>0</v>
      </c>
      <c r="AL703" s="96">
        <f t="shared" si="157"/>
        <v>0</v>
      </c>
      <c r="AM703" s="96">
        <f t="shared" si="158"/>
        <v>0</v>
      </c>
    </row>
    <row r="704" spans="2:39" s="97" customFormat="1" ht="39.6" x14ac:dyDescent="0.3">
      <c r="B704" s="79">
        <f t="shared" si="159"/>
        <v>701</v>
      </c>
      <c r="C704" s="79"/>
      <c r="D704" s="80" t="s">
        <v>94</v>
      </c>
      <c r="E704" s="80"/>
      <c r="F704" s="81"/>
      <c r="G704" s="82" t="str">
        <f t="shared" si="160"/>
        <v xml:space="preserve">Группа от QF </v>
      </c>
      <c r="H704" s="83"/>
      <c r="I704" s="83"/>
      <c r="J704" s="83"/>
      <c r="K704" s="127"/>
      <c r="L704" s="84"/>
      <c r="M704" s="85"/>
      <c r="N704" s="85"/>
      <c r="O704" s="86"/>
      <c r="P704" s="80"/>
      <c r="Q704" s="87"/>
      <c r="R704" s="88" t="str">
        <f t="shared" si="154"/>
        <v xml:space="preserve"> </v>
      </c>
      <c r="S704" s="89"/>
      <c r="T704" s="90" t="str">
        <f t="shared" si="155"/>
        <v xml:space="preserve"> </v>
      </c>
      <c r="U704" s="90"/>
      <c r="V704" s="90"/>
      <c r="W704" s="90"/>
      <c r="X704" s="90"/>
      <c r="Y704" s="87" t="s">
        <v>74</v>
      </c>
      <c r="Z704" s="76"/>
      <c r="AA704" s="91">
        <f t="shared" si="150"/>
        <v>0</v>
      </c>
      <c r="AB704" s="88" t="str">
        <f t="shared" si="156"/>
        <v xml:space="preserve"> </v>
      </c>
      <c r="AC704" s="91" t="str">
        <f t="shared" si="151"/>
        <v xml:space="preserve"> </v>
      </c>
      <c r="AD704" s="78"/>
      <c r="AE704" s="78"/>
      <c r="AF704" s="78"/>
      <c r="AH704" s="94" t="str">
        <f t="shared" si="152"/>
        <v>≤60</v>
      </c>
      <c r="AI704" s="94">
        <f t="shared" ca="1" si="153"/>
        <v>46</v>
      </c>
      <c r="AJ704" s="95">
        <f t="shared" si="161"/>
        <v>0</v>
      </c>
      <c r="AK704" s="95">
        <f t="shared" si="162"/>
        <v>0</v>
      </c>
      <c r="AL704" s="96">
        <f t="shared" si="157"/>
        <v>0</v>
      </c>
      <c r="AM704" s="96">
        <f t="shared" si="158"/>
        <v>0</v>
      </c>
    </row>
    <row r="705" spans="2:39" s="97" customFormat="1" ht="39.6" x14ac:dyDescent="0.3">
      <c r="B705" s="79">
        <f t="shared" si="159"/>
        <v>702</v>
      </c>
      <c r="C705" s="79"/>
      <c r="D705" s="80" t="s">
        <v>94</v>
      </c>
      <c r="E705" s="80"/>
      <c r="F705" s="81"/>
      <c r="G705" s="82" t="str">
        <f t="shared" si="160"/>
        <v xml:space="preserve">Группа от QF </v>
      </c>
      <c r="H705" s="83"/>
      <c r="I705" s="83"/>
      <c r="J705" s="83"/>
      <c r="K705" s="127"/>
      <c r="L705" s="84"/>
      <c r="M705" s="85"/>
      <c r="N705" s="85"/>
      <c r="O705" s="86"/>
      <c r="P705" s="80"/>
      <c r="Q705" s="87"/>
      <c r="R705" s="88" t="str">
        <f t="shared" si="154"/>
        <v xml:space="preserve"> </v>
      </c>
      <c r="S705" s="89"/>
      <c r="T705" s="90" t="str">
        <f t="shared" si="155"/>
        <v xml:space="preserve"> </v>
      </c>
      <c r="U705" s="90"/>
      <c r="V705" s="90"/>
      <c r="W705" s="90"/>
      <c r="X705" s="90"/>
      <c r="Y705" s="87" t="s">
        <v>74</v>
      </c>
      <c r="Z705" s="76"/>
      <c r="AA705" s="91">
        <f t="shared" si="150"/>
        <v>0</v>
      </c>
      <c r="AB705" s="88" t="str">
        <f t="shared" si="156"/>
        <v xml:space="preserve"> </v>
      </c>
      <c r="AC705" s="91" t="str">
        <f t="shared" si="151"/>
        <v xml:space="preserve"> </v>
      </c>
      <c r="AD705" s="78"/>
      <c r="AE705" s="78"/>
      <c r="AF705" s="78"/>
      <c r="AH705" s="94" t="str">
        <f t="shared" si="152"/>
        <v>≤60</v>
      </c>
      <c r="AI705" s="94">
        <f t="shared" ca="1" si="153"/>
        <v>30</v>
      </c>
      <c r="AJ705" s="95">
        <f t="shared" si="161"/>
        <v>0</v>
      </c>
      <c r="AK705" s="95">
        <f t="shared" si="162"/>
        <v>0</v>
      </c>
      <c r="AL705" s="96">
        <f t="shared" si="157"/>
        <v>0</v>
      </c>
      <c r="AM705" s="96">
        <f t="shared" si="158"/>
        <v>0</v>
      </c>
    </row>
    <row r="706" spans="2:39" s="97" customFormat="1" ht="39.6" x14ac:dyDescent="0.3">
      <c r="B706" s="79">
        <f t="shared" si="159"/>
        <v>703</v>
      </c>
      <c r="C706" s="79"/>
      <c r="D706" s="80" t="s">
        <v>94</v>
      </c>
      <c r="E706" s="80"/>
      <c r="F706" s="81"/>
      <c r="G706" s="82" t="str">
        <f t="shared" si="160"/>
        <v xml:space="preserve">Группа от QF </v>
      </c>
      <c r="H706" s="83"/>
      <c r="I706" s="83"/>
      <c r="J706" s="83"/>
      <c r="K706" s="127"/>
      <c r="L706" s="84"/>
      <c r="M706" s="85"/>
      <c r="N706" s="85"/>
      <c r="O706" s="86"/>
      <c r="P706" s="80"/>
      <c r="Q706" s="87"/>
      <c r="R706" s="88" t="str">
        <f t="shared" si="154"/>
        <v xml:space="preserve"> </v>
      </c>
      <c r="S706" s="89"/>
      <c r="T706" s="90" t="str">
        <f t="shared" si="155"/>
        <v xml:space="preserve"> </v>
      </c>
      <c r="U706" s="90"/>
      <c r="V706" s="90"/>
      <c r="W706" s="90"/>
      <c r="X706" s="90"/>
      <c r="Y706" s="87" t="s">
        <v>74</v>
      </c>
      <c r="Z706" s="76"/>
      <c r="AA706" s="91">
        <f t="shared" si="150"/>
        <v>0</v>
      </c>
      <c r="AB706" s="88" t="str">
        <f t="shared" si="156"/>
        <v xml:space="preserve"> </v>
      </c>
      <c r="AC706" s="91" t="str">
        <f t="shared" si="151"/>
        <v xml:space="preserve"> </v>
      </c>
      <c r="AD706" s="78"/>
      <c r="AE706" s="78"/>
      <c r="AF706" s="78"/>
      <c r="AH706" s="94" t="str">
        <f t="shared" si="152"/>
        <v>≤60</v>
      </c>
      <c r="AI706" s="94">
        <f t="shared" ca="1" si="153"/>
        <v>30</v>
      </c>
      <c r="AJ706" s="95">
        <f t="shared" si="161"/>
        <v>0</v>
      </c>
      <c r="AK706" s="95">
        <f t="shared" si="162"/>
        <v>0</v>
      </c>
      <c r="AL706" s="96">
        <f t="shared" si="157"/>
        <v>0</v>
      </c>
      <c r="AM706" s="96">
        <f t="shared" si="158"/>
        <v>0</v>
      </c>
    </row>
    <row r="707" spans="2:39" s="97" customFormat="1" ht="39.6" x14ac:dyDescent="0.3">
      <c r="B707" s="79">
        <f t="shared" si="159"/>
        <v>704</v>
      </c>
      <c r="C707" s="79"/>
      <c r="D707" s="80" t="s">
        <v>94</v>
      </c>
      <c r="E707" s="80"/>
      <c r="F707" s="81"/>
      <c r="G707" s="82" t="str">
        <f t="shared" si="160"/>
        <v xml:space="preserve">Группа от QF </v>
      </c>
      <c r="H707" s="83"/>
      <c r="I707" s="83"/>
      <c r="J707" s="83"/>
      <c r="K707" s="127"/>
      <c r="L707" s="84"/>
      <c r="M707" s="85"/>
      <c r="N707" s="85"/>
      <c r="O707" s="86"/>
      <c r="P707" s="80"/>
      <c r="Q707" s="87"/>
      <c r="R707" s="88" t="str">
        <f t="shared" si="154"/>
        <v xml:space="preserve"> </v>
      </c>
      <c r="S707" s="89"/>
      <c r="T707" s="90" t="str">
        <f t="shared" si="155"/>
        <v xml:space="preserve"> </v>
      </c>
      <c r="U707" s="90"/>
      <c r="V707" s="90"/>
      <c r="W707" s="90"/>
      <c r="X707" s="90"/>
      <c r="Y707" s="87" t="s">
        <v>74</v>
      </c>
      <c r="Z707" s="76"/>
      <c r="AA707" s="91">
        <f t="shared" ref="AA707:AA770" si="163">IF(S707=$AD$1,K707*3,IF(S707=$AE$1,K707*5,IF(S707=$AF$1,K707*8,IF(S707=$AG$1,K707*12*0.75,0))))</f>
        <v>0</v>
      </c>
      <c r="AB707" s="88" t="str">
        <f t="shared" si="156"/>
        <v xml:space="preserve"> </v>
      </c>
      <c r="AC707" s="91" t="str">
        <f t="shared" ref="AC707:AC770" si="164">IF(S707=$AD$1,K707*5,IF(S707=$AE$1,K707*10,IF(S707=$AF$1,K707*10,IF(S707=$AG$1,K707*12," "))))</f>
        <v xml:space="preserve"> </v>
      </c>
      <c r="AD707" s="78"/>
      <c r="AE707" s="78"/>
      <c r="AF707" s="78"/>
      <c r="AH707" s="94" t="str">
        <f t="shared" ref="AH707:AH770" si="165">IF(K707&gt;63,"≤120","≤60")</f>
        <v>≤60</v>
      </c>
      <c r="AI707" s="94">
        <f t="shared" ref="AI707:AI770" ca="1" si="166">IF(K707&lt;63,RANDBETWEEN(20,50),RANDBETWEEN(60,110))</f>
        <v>40</v>
      </c>
      <c r="AJ707" s="95">
        <f t="shared" si="161"/>
        <v>0</v>
      </c>
      <c r="AK707" s="95">
        <f t="shared" si="162"/>
        <v>0</v>
      </c>
      <c r="AL707" s="96">
        <f t="shared" si="157"/>
        <v>0</v>
      </c>
      <c r="AM707" s="96">
        <f t="shared" si="158"/>
        <v>0</v>
      </c>
    </row>
    <row r="708" spans="2:39" s="97" customFormat="1" ht="39.6" x14ac:dyDescent="0.3">
      <c r="B708" s="79">
        <f t="shared" si="159"/>
        <v>705</v>
      </c>
      <c r="C708" s="79"/>
      <c r="D708" s="80" t="s">
        <v>94</v>
      </c>
      <c r="E708" s="80"/>
      <c r="F708" s="81"/>
      <c r="G708" s="82" t="str">
        <f t="shared" si="160"/>
        <v xml:space="preserve">Группа от QF </v>
      </c>
      <c r="H708" s="83"/>
      <c r="I708" s="83"/>
      <c r="J708" s="83"/>
      <c r="K708" s="127"/>
      <c r="L708" s="84"/>
      <c r="M708" s="85"/>
      <c r="N708" s="85"/>
      <c r="O708" s="86"/>
      <c r="P708" s="80"/>
      <c r="Q708" s="87"/>
      <c r="R708" s="88" t="str">
        <f t="shared" ref="R708:R771" si="167">IF(AA708=0," ","-")</f>
        <v xml:space="preserve"> </v>
      </c>
      <c r="S708" s="89"/>
      <c r="T708" s="90" t="str">
        <f t="shared" ref="T708:T771" si="168">IF(AA708=0," ","-")</f>
        <v xml:space="preserve"> </v>
      </c>
      <c r="U708" s="90"/>
      <c r="V708" s="90"/>
      <c r="W708" s="90"/>
      <c r="X708" s="90"/>
      <c r="Y708" s="87" t="s">
        <v>74</v>
      </c>
      <c r="Z708" s="76"/>
      <c r="AA708" s="91">
        <f t="shared" si="163"/>
        <v>0</v>
      </c>
      <c r="AB708" s="88" t="str">
        <f t="shared" ref="AB708:AB771" si="169">IF(AA708=0," ","-")</f>
        <v xml:space="preserve"> </v>
      </c>
      <c r="AC708" s="91" t="str">
        <f t="shared" si="164"/>
        <v xml:space="preserve"> </v>
      </c>
      <c r="AD708" s="78"/>
      <c r="AE708" s="78"/>
      <c r="AF708" s="78"/>
      <c r="AH708" s="94" t="str">
        <f t="shared" si="165"/>
        <v>≤60</v>
      </c>
      <c r="AI708" s="94">
        <f t="shared" ca="1" si="166"/>
        <v>49</v>
      </c>
      <c r="AJ708" s="95">
        <f t="shared" si="161"/>
        <v>0</v>
      </c>
      <c r="AK708" s="95">
        <f t="shared" si="162"/>
        <v>0</v>
      </c>
      <c r="AL708" s="96">
        <f t="shared" ref="AL708:AL771" si="170">ROUND(K708*1.13,0)</f>
        <v>0</v>
      </c>
      <c r="AM708" s="96">
        <f t="shared" ref="AM708:AM771" si="171">ROUND(K708*1.45,0)</f>
        <v>0</v>
      </c>
    </row>
    <row r="709" spans="2:39" s="97" customFormat="1" ht="39.6" x14ac:dyDescent="0.3">
      <c r="B709" s="79">
        <f t="shared" si="159"/>
        <v>706</v>
      </c>
      <c r="C709" s="79"/>
      <c r="D709" s="80" t="s">
        <v>94</v>
      </c>
      <c r="E709" s="80"/>
      <c r="F709" s="81"/>
      <c r="G709" s="82" t="str">
        <f t="shared" si="160"/>
        <v xml:space="preserve">Группа от QF </v>
      </c>
      <c r="H709" s="83"/>
      <c r="I709" s="83"/>
      <c r="J709" s="83"/>
      <c r="K709" s="127"/>
      <c r="L709" s="84"/>
      <c r="M709" s="85"/>
      <c r="N709" s="85"/>
      <c r="O709" s="86"/>
      <c r="P709" s="80"/>
      <c r="Q709" s="87"/>
      <c r="R709" s="88" t="str">
        <f t="shared" si="167"/>
        <v xml:space="preserve"> </v>
      </c>
      <c r="S709" s="89"/>
      <c r="T709" s="90" t="str">
        <f t="shared" si="168"/>
        <v xml:space="preserve"> </v>
      </c>
      <c r="U709" s="90"/>
      <c r="V709" s="90"/>
      <c r="W709" s="90"/>
      <c r="X709" s="90"/>
      <c r="Y709" s="87" t="s">
        <v>74</v>
      </c>
      <c r="Z709" s="76"/>
      <c r="AA709" s="91">
        <f t="shared" si="163"/>
        <v>0</v>
      </c>
      <c r="AB709" s="88" t="str">
        <f t="shared" si="169"/>
        <v xml:space="preserve"> </v>
      </c>
      <c r="AC709" s="91" t="str">
        <f t="shared" si="164"/>
        <v xml:space="preserve"> </v>
      </c>
      <c r="AD709" s="78"/>
      <c r="AE709" s="78"/>
      <c r="AF709" s="78"/>
      <c r="AH709" s="94" t="str">
        <f t="shared" si="165"/>
        <v>≤60</v>
      </c>
      <c r="AI709" s="94">
        <f t="shared" ca="1" si="166"/>
        <v>37</v>
      </c>
      <c r="AJ709" s="95">
        <f t="shared" si="161"/>
        <v>0</v>
      </c>
      <c r="AK709" s="95">
        <f t="shared" si="162"/>
        <v>0</v>
      </c>
      <c r="AL709" s="96">
        <f t="shared" si="170"/>
        <v>0</v>
      </c>
      <c r="AM709" s="96">
        <f t="shared" si="171"/>
        <v>0</v>
      </c>
    </row>
    <row r="710" spans="2:39" s="97" customFormat="1" ht="39.6" x14ac:dyDescent="0.3">
      <c r="B710" s="79">
        <f t="shared" ref="B710:B773" si="172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160"/>
        <v xml:space="preserve">Группа от QF </v>
      </c>
      <c r="H710" s="83"/>
      <c r="I710" s="83"/>
      <c r="J710" s="83"/>
      <c r="K710" s="127"/>
      <c r="L710" s="84"/>
      <c r="M710" s="85"/>
      <c r="N710" s="85"/>
      <c r="O710" s="86"/>
      <c r="P710" s="80"/>
      <c r="Q710" s="87"/>
      <c r="R710" s="88" t="str">
        <f t="shared" si="167"/>
        <v xml:space="preserve"> </v>
      </c>
      <c r="S710" s="89"/>
      <c r="T710" s="90" t="str">
        <f t="shared" si="168"/>
        <v xml:space="preserve"> </v>
      </c>
      <c r="U710" s="90"/>
      <c r="V710" s="90"/>
      <c r="W710" s="90"/>
      <c r="X710" s="90"/>
      <c r="Y710" s="87" t="s">
        <v>74</v>
      </c>
      <c r="Z710" s="76"/>
      <c r="AA710" s="91">
        <f t="shared" si="163"/>
        <v>0</v>
      </c>
      <c r="AB710" s="88" t="str">
        <f t="shared" si="169"/>
        <v xml:space="preserve"> </v>
      </c>
      <c r="AC710" s="91" t="str">
        <f t="shared" si="164"/>
        <v xml:space="preserve"> </v>
      </c>
      <c r="AD710" s="78"/>
      <c r="AE710" s="78"/>
      <c r="AF710" s="78"/>
      <c r="AH710" s="94" t="str">
        <f t="shared" si="165"/>
        <v>≤60</v>
      </c>
      <c r="AI710" s="94">
        <f t="shared" ca="1" si="166"/>
        <v>40</v>
      </c>
      <c r="AJ710" s="95">
        <f t="shared" si="161"/>
        <v>0</v>
      </c>
      <c r="AK710" s="95">
        <f t="shared" si="162"/>
        <v>0</v>
      </c>
      <c r="AL710" s="96">
        <f t="shared" si="170"/>
        <v>0</v>
      </c>
      <c r="AM710" s="96">
        <f t="shared" si="171"/>
        <v>0</v>
      </c>
    </row>
    <row r="711" spans="2:39" s="97" customFormat="1" ht="39.6" x14ac:dyDescent="0.3">
      <c r="B711" s="79">
        <f t="shared" si="172"/>
        <v>708</v>
      </c>
      <c r="C711" s="79"/>
      <c r="D711" s="80" t="s">
        <v>94</v>
      </c>
      <c r="E711" s="80"/>
      <c r="F711" s="81"/>
      <c r="G711" s="82" t="str">
        <f t="shared" si="160"/>
        <v xml:space="preserve">Группа от QF </v>
      </c>
      <c r="H711" s="83"/>
      <c r="I711" s="83"/>
      <c r="J711" s="83"/>
      <c r="K711" s="127"/>
      <c r="L711" s="84"/>
      <c r="M711" s="85"/>
      <c r="N711" s="85"/>
      <c r="O711" s="86"/>
      <c r="P711" s="80"/>
      <c r="Q711" s="87"/>
      <c r="R711" s="88" t="str">
        <f t="shared" si="167"/>
        <v xml:space="preserve"> </v>
      </c>
      <c r="S711" s="89"/>
      <c r="T711" s="90" t="str">
        <f t="shared" si="168"/>
        <v xml:space="preserve"> </v>
      </c>
      <c r="U711" s="90"/>
      <c r="V711" s="90"/>
      <c r="W711" s="90"/>
      <c r="X711" s="90"/>
      <c r="Y711" s="87" t="s">
        <v>74</v>
      </c>
      <c r="Z711" s="76"/>
      <c r="AA711" s="91">
        <f t="shared" si="163"/>
        <v>0</v>
      </c>
      <c r="AB711" s="88" t="str">
        <f t="shared" si="169"/>
        <v xml:space="preserve"> </v>
      </c>
      <c r="AC711" s="91" t="str">
        <f t="shared" si="164"/>
        <v xml:space="preserve"> </v>
      </c>
      <c r="AD711" s="78"/>
      <c r="AE711" s="78"/>
      <c r="AF711" s="78"/>
      <c r="AH711" s="94" t="str">
        <f t="shared" si="165"/>
        <v>≤60</v>
      </c>
      <c r="AI711" s="94">
        <f t="shared" ca="1" si="166"/>
        <v>47</v>
      </c>
      <c r="AJ711" s="95">
        <f t="shared" si="161"/>
        <v>0</v>
      </c>
      <c r="AK711" s="95">
        <f t="shared" si="162"/>
        <v>0</v>
      </c>
      <c r="AL711" s="96">
        <f t="shared" si="170"/>
        <v>0</v>
      </c>
      <c r="AM711" s="96">
        <f t="shared" si="171"/>
        <v>0</v>
      </c>
    </row>
    <row r="712" spans="2:39" s="97" customFormat="1" ht="39.6" x14ac:dyDescent="0.3">
      <c r="B712" s="79">
        <f t="shared" si="172"/>
        <v>709</v>
      </c>
      <c r="C712" s="79"/>
      <c r="D712" s="80" t="s">
        <v>94</v>
      </c>
      <c r="E712" s="80"/>
      <c r="F712" s="81"/>
      <c r="G712" s="82" t="str">
        <f t="shared" si="160"/>
        <v xml:space="preserve">Группа от QF </v>
      </c>
      <c r="H712" s="83"/>
      <c r="I712" s="83"/>
      <c r="J712" s="83"/>
      <c r="K712" s="127"/>
      <c r="L712" s="84"/>
      <c r="M712" s="85"/>
      <c r="N712" s="85"/>
      <c r="O712" s="86"/>
      <c r="P712" s="80"/>
      <c r="Q712" s="87"/>
      <c r="R712" s="88" t="str">
        <f t="shared" si="167"/>
        <v xml:space="preserve"> </v>
      </c>
      <c r="S712" s="89"/>
      <c r="T712" s="90" t="str">
        <f t="shared" si="168"/>
        <v xml:space="preserve"> </v>
      </c>
      <c r="U712" s="90"/>
      <c r="V712" s="90"/>
      <c r="W712" s="90"/>
      <c r="X712" s="90"/>
      <c r="Y712" s="87" t="s">
        <v>74</v>
      </c>
      <c r="Z712" s="76"/>
      <c r="AA712" s="91">
        <f t="shared" si="163"/>
        <v>0</v>
      </c>
      <c r="AB712" s="88" t="str">
        <f t="shared" si="169"/>
        <v xml:space="preserve"> </v>
      </c>
      <c r="AC712" s="91" t="str">
        <f t="shared" si="164"/>
        <v xml:space="preserve"> </v>
      </c>
      <c r="AD712" s="78"/>
      <c r="AE712" s="78"/>
      <c r="AF712" s="78"/>
      <c r="AH712" s="94" t="str">
        <f t="shared" si="165"/>
        <v>≤60</v>
      </c>
      <c r="AI712" s="94">
        <f t="shared" ca="1" si="166"/>
        <v>36</v>
      </c>
      <c r="AJ712" s="95">
        <f t="shared" si="161"/>
        <v>0</v>
      </c>
      <c r="AK712" s="95">
        <f t="shared" si="162"/>
        <v>0</v>
      </c>
      <c r="AL712" s="96">
        <f t="shared" si="170"/>
        <v>0</v>
      </c>
      <c r="AM712" s="96">
        <f t="shared" si="171"/>
        <v>0</v>
      </c>
    </row>
    <row r="713" spans="2:39" s="97" customFormat="1" ht="39.6" x14ac:dyDescent="0.3">
      <c r="B713" s="79">
        <f t="shared" si="172"/>
        <v>710</v>
      </c>
      <c r="C713" s="79"/>
      <c r="D713" s="80" t="s">
        <v>94</v>
      </c>
      <c r="E713" s="80"/>
      <c r="F713" s="81"/>
      <c r="G713" s="82" t="str">
        <f t="shared" si="160"/>
        <v xml:space="preserve">Группа от QF </v>
      </c>
      <c r="H713" s="83"/>
      <c r="I713" s="83"/>
      <c r="J713" s="83"/>
      <c r="K713" s="127"/>
      <c r="L713" s="84"/>
      <c r="M713" s="85"/>
      <c r="N713" s="85"/>
      <c r="O713" s="86"/>
      <c r="P713" s="80"/>
      <c r="Q713" s="87"/>
      <c r="R713" s="88" t="str">
        <f t="shared" si="167"/>
        <v xml:space="preserve"> </v>
      </c>
      <c r="S713" s="89"/>
      <c r="T713" s="90" t="str">
        <f t="shared" si="168"/>
        <v xml:space="preserve"> </v>
      </c>
      <c r="U713" s="90"/>
      <c r="V713" s="90"/>
      <c r="W713" s="90"/>
      <c r="X713" s="90"/>
      <c r="Y713" s="87" t="s">
        <v>74</v>
      </c>
      <c r="Z713" s="76"/>
      <c r="AA713" s="91">
        <f t="shared" si="163"/>
        <v>0</v>
      </c>
      <c r="AB713" s="88" t="str">
        <f t="shared" si="169"/>
        <v xml:space="preserve"> </v>
      </c>
      <c r="AC713" s="91" t="str">
        <f t="shared" si="164"/>
        <v xml:space="preserve"> </v>
      </c>
      <c r="AD713" s="78"/>
      <c r="AE713" s="78"/>
      <c r="AF713" s="78"/>
      <c r="AH713" s="94" t="str">
        <f t="shared" si="165"/>
        <v>≤60</v>
      </c>
      <c r="AI713" s="94">
        <f t="shared" ca="1" si="166"/>
        <v>39</v>
      </c>
      <c r="AJ713" s="95">
        <f t="shared" si="161"/>
        <v>0</v>
      </c>
      <c r="AK713" s="95">
        <f t="shared" si="162"/>
        <v>0</v>
      </c>
      <c r="AL713" s="96">
        <f t="shared" si="170"/>
        <v>0</v>
      </c>
      <c r="AM713" s="96">
        <f t="shared" si="171"/>
        <v>0</v>
      </c>
    </row>
    <row r="714" spans="2:39" s="97" customFormat="1" ht="39.6" x14ac:dyDescent="0.3">
      <c r="B714" s="79">
        <f t="shared" si="172"/>
        <v>711</v>
      </c>
      <c r="C714" s="79"/>
      <c r="D714" s="80" t="s">
        <v>94</v>
      </c>
      <c r="E714" s="80"/>
      <c r="F714" s="81"/>
      <c r="G714" s="82" t="str">
        <f t="shared" si="160"/>
        <v xml:space="preserve">Группа от QF </v>
      </c>
      <c r="H714" s="83"/>
      <c r="I714" s="83"/>
      <c r="J714" s="83"/>
      <c r="K714" s="127"/>
      <c r="L714" s="84"/>
      <c r="M714" s="85"/>
      <c r="N714" s="85"/>
      <c r="O714" s="86"/>
      <c r="P714" s="80"/>
      <c r="Q714" s="87"/>
      <c r="R714" s="88" t="str">
        <f t="shared" si="167"/>
        <v xml:space="preserve"> </v>
      </c>
      <c r="S714" s="89"/>
      <c r="T714" s="90" t="str">
        <f t="shared" si="168"/>
        <v xml:space="preserve"> </v>
      </c>
      <c r="U714" s="90"/>
      <c r="V714" s="90"/>
      <c r="W714" s="90"/>
      <c r="X714" s="90"/>
      <c r="Y714" s="87" t="s">
        <v>74</v>
      </c>
      <c r="Z714" s="76"/>
      <c r="AA714" s="91">
        <f t="shared" si="163"/>
        <v>0</v>
      </c>
      <c r="AB714" s="88" t="str">
        <f t="shared" si="169"/>
        <v xml:space="preserve"> </v>
      </c>
      <c r="AC714" s="91" t="str">
        <f t="shared" si="164"/>
        <v xml:space="preserve"> </v>
      </c>
      <c r="AD714" s="78"/>
      <c r="AE714" s="78"/>
      <c r="AF714" s="78"/>
      <c r="AH714" s="94" t="str">
        <f t="shared" si="165"/>
        <v>≤60</v>
      </c>
      <c r="AI714" s="94">
        <f t="shared" ca="1" si="166"/>
        <v>42</v>
      </c>
      <c r="AJ714" s="95">
        <f t="shared" si="161"/>
        <v>0</v>
      </c>
      <c r="AK714" s="95">
        <f t="shared" si="162"/>
        <v>0</v>
      </c>
      <c r="AL714" s="96">
        <f t="shared" si="170"/>
        <v>0</v>
      </c>
      <c r="AM714" s="96">
        <f t="shared" si="171"/>
        <v>0</v>
      </c>
    </row>
    <row r="715" spans="2:39" s="97" customFormat="1" ht="39.6" x14ac:dyDescent="0.3">
      <c r="B715" s="79">
        <f t="shared" si="172"/>
        <v>712</v>
      </c>
      <c r="C715" s="79"/>
      <c r="D715" s="80" t="s">
        <v>94</v>
      </c>
      <c r="E715" s="80"/>
      <c r="F715" s="81"/>
      <c r="G715" s="82" t="str">
        <f t="shared" si="160"/>
        <v xml:space="preserve">Группа от QF </v>
      </c>
      <c r="H715" s="83"/>
      <c r="I715" s="83"/>
      <c r="J715" s="83"/>
      <c r="K715" s="127"/>
      <c r="L715" s="84"/>
      <c r="M715" s="85"/>
      <c r="N715" s="85"/>
      <c r="O715" s="86"/>
      <c r="P715" s="80"/>
      <c r="Q715" s="87"/>
      <c r="R715" s="88" t="str">
        <f t="shared" si="167"/>
        <v xml:space="preserve"> </v>
      </c>
      <c r="S715" s="89"/>
      <c r="T715" s="90" t="str">
        <f t="shared" si="168"/>
        <v xml:space="preserve"> </v>
      </c>
      <c r="U715" s="90"/>
      <c r="V715" s="90"/>
      <c r="W715" s="90"/>
      <c r="X715" s="90"/>
      <c r="Y715" s="87" t="s">
        <v>74</v>
      </c>
      <c r="Z715" s="76"/>
      <c r="AA715" s="91">
        <f t="shared" si="163"/>
        <v>0</v>
      </c>
      <c r="AB715" s="88" t="str">
        <f t="shared" si="169"/>
        <v xml:space="preserve"> </v>
      </c>
      <c r="AC715" s="91" t="str">
        <f t="shared" si="164"/>
        <v xml:space="preserve"> </v>
      </c>
      <c r="AD715" s="78"/>
      <c r="AE715" s="78"/>
      <c r="AF715" s="78"/>
      <c r="AH715" s="94" t="str">
        <f t="shared" si="165"/>
        <v>≤60</v>
      </c>
      <c r="AI715" s="94">
        <f t="shared" ca="1" si="166"/>
        <v>31</v>
      </c>
      <c r="AJ715" s="95">
        <f t="shared" si="161"/>
        <v>0</v>
      </c>
      <c r="AK715" s="95">
        <f t="shared" si="162"/>
        <v>0</v>
      </c>
      <c r="AL715" s="96">
        <f t="shared" si="170"/>
        <v>0</v>
      </c>
      <c r="AM715" s="96">
        <f t="shared" si="171"/>
        <v>0</v>
      </c>
    </row>
    <row r="716" spans="2:39" s="97" customFormat="1" ht="39.6" x14ac:dyDescent="0.3">
      <c r="B716" s="79">
        <f t="shared" si="172"/>
        <v>713</v>
      </c>
      <c r="C716" s="79"/>
      <c r="D716" s="80" t="s">
        <v>94</v>
      </c>
      <c r="E716" s="80"/>
      <c r="F716" s="81"/>
      <c r="G716" s="82" t="str">
        <f t="shared" si="160"/>
        <v xml:space="preserve">Группа от QF </v>
      </c>
      <c r="H716" s="83"/>
      <c r="I716" s="83"/>
      <c r="J716" s="83"/>
      <c r="K716" s="127"/>
      <c r="L716" s="84"/>
      <c r="M716" s="85"/>
      <c r="N716" s="85"/>
      <c r="O716" s="86"/>
      <c r="P716" s="80"/>
      <c r="Q716" s="87"/>
      <c r="R716" s="88" t="str">
        <f t="shared" si="167"/>
        <v xml:space="preserve"> </v>
      </c>
      <c r="S716" s="89"/>
      <c r="T716" s="90" t="str">
        <f t="shared" si="168"/>
        <v xml:space="preserve"> </v>
      </c>
      <c r="U716" s="90"/>
      <c r="V716" s="90"/>
      <c r="W716" s="90"/>
      <c r="X716" s="90"/>
      <c r="Y716" s="87" t="s">
        <v>74</v>
      </c>
      <c r="Z716" s="76"/>
      <c r="AA716" s="91">
        <f t="shared" si="163"/>
        <v>0</v>
      </c>
      <c r="AB716" s="88" t="str">
        <f t="shared" si="169"/>
        <v xml:space="preserve"> </v>
      </c>
      <c r="AC716" s="91" t="str">
        <f t="shared" si="164"/>
        <v xml:space="preserve"> </v>
      </c>
      <c r="AD716" s="78"/>
      <c r="AE716" s="78"/>
      <c r="AF716" s="78"/>
      <c r="AH716" s="94" t="str">
        <f t="shared" si="165"/>
        <v>≤60</v>
      </c>
      <c r="AI716" s="94">
        <f t="shared" ca="1" si="166"/>
        <v>46</v>
      </c>
      <c r="AJ716" s="95">
        <f t="shared" si="161"/>
        <v>0</v>
      </c>
      <c r="AK716" s="95">
        <f t="shared" si="162"/>
        <v>0</v>
      </c>
      <c r="AL716" s="96">
        <f t="shared" si="170"/>
        <v>0</v>
      </c>
      <c r="AM716" s="96">
        <f t="shared" si="171"/>
        <v>0</v>
      </c>
    </row>
    <row r="717" spans="2:39" s="97" customFormat="1" ht="39.6" x14ac:dyDescent="0.3">
      <c r="B717" s="79">
        <f t="shared" si="172"/>
        <v>714</v>
      </c>
      <c r="C717" s="79"/>
      <c r="D717" s="80" t="s">
        <v>94</v>
      </c>
      <c r="E717" s="80"/>
      <c r="F717" s="81"/>
      <c r="G717" s="82" t="str">
        <f t="shared" ref="G717:G780" si="173">CONCATENATE(D717," ",F717,E717)</f>
        <v xml:space="preserve">Группа от QF </v>
      </c>
      <c r="H717" s="83"/>
      <c r="I717" s="83"/>
      <c r="J717" s="83"/>
      <c r="K717" s="127"/>
      <c r="L717" s="84"/>
      <c r="M717" s="85"/>
      <c r="N717" s="85"/>
      <c r="O717" s="86"/>
      <c r="P717" s="80"/>
      <c r="Q717" s="87"/>
      <c r="R717" s="88" t="str">
        <f t="shared" si="167"/>
        <v xml:space="preserve"> </v>
      </c>
      <c r="S717" s="89"/>
      <c r="T717" s="90" t="str">
        <f t="shared" si="168"/>
        <v xml:space="preserve"> </v>
      </c>
      <c r="U717" s="90"/>
      <c r="V717" s="90"/>
      <c r="W717" s="90"/>
      <c r="X717" s="90"/>
      <c r="Y717" s="87" t="s">
        <v>74</v>
      </c>
      <c r="Z717" s="76"/>
      <c r="AA717" s="91">
        <f t="shared" si="163"/>
        <v>0</v>
      </c>
      <c r="AB717" s="88" t="str">
        <f t="shared" si="169"/>
        <v xml:space="preserve"> </v>
      </c>
      <c r="AC717" s="91" t="str">
        <f t="shared" si="164"/>
        <v xml:space="preserve"> </v>
      </c>
      <c r="AD717" s="78"/>
      <c r="AE717" s="78"/>
      <c r="AF717" s="78"/>
      <c r="AH717" s="94" t="str">
        <f t="shared" si="165"/>
        <v>≤60</v>
      </c>
      <c r="AI717" s="94">
        <f t="shared" ca="1" si="166"/>
        <v>44</v>
      </c>
      <c r="AJ717" s="95">
        <f t="shared" si="161"/>
        <v>0</v>
      </c>
      <c r="AK717" s="95">
        <f t="shared" si="162"/>
        <v>0</v>
      </c>
      <c r="AL717" s="96">
        <f t="shared" si="170"/>
        <v>0</v>
      </c>
      <c r="AM717" s="96">
        <f t="shared" si="171"/>
        <v>0</v>
      </c>
    </row>
    <row r="718" spans="2:39" s="97" customFormat="1" ht="39.6" x14ac:dyDescent="0.3">
      <c r="B718" s="79">
        <f t="shared" si="172"/>
        <v>715</v>
      </c>
      <c r="C718" s="79"/>
      <c r="D718" s="80" t="s">
        <v>94</v>
      </c>
      <c r="E718" s="80"/>
      <c r="F718" s="81"/>
      <c r="G718" s="82" t="str">
        <f t="shared" si="173"/>
        <v xml:space="preserve">Группа от QF </v>
      </c>
      <c r="H718" s="83"/>
      <c r="I718" s="83"/>
      <c r="J718" s="83"/>
      <c r="K718" s="127"/>
      <c r="L718" s="84"/>
      <c r="M718" s="85"/>
      <c r="N718" s="85"/>
      <c r="O718" s="86"/>
      <c r="P718" s="80"/>
      <c r="Q718" s="87"/>
      <c r="R718" s="88" t="str">
        <f t="shared" si="167"/>
        <v xml:space="preserve"> </v>
      </c>
      <c r="S718" s="89"/>
      <c r="T718" s="90" t="str">
        <f t="shared" si="168"/>
        <v xml:space="preserve"> </v>
      </c>
      <c r="U718" s="90"/>
      <c r="V718" s="90"/>
      <c r="W718" s="90"/>
      <c r="X718" s="90"/>
      <c r="Y718" s="87" t="s">
        <v>74</v>
      </c>
      <c r="Z718" s="76"/>
      <c r="AA718" s="91">
        <f t="shared" si="163"/>
        <v>0</v>
      </c>
      <c r="AB718" s="88" t="str">
        <f t="shared" si="169"/>
        <v xml:space="preserve"> </v>
      </c>
      <c r="AC718" s="91" t="str">
        <f t="shared" si="164"/>
        <v xml:space="preserve"> </v>
      </c>
      <c r="AD718" s="78"/>
      <c r="AE718" s="78"/>
      <c r="AF718" s="78"/>
      <c r="AH718" s="94" t="str">
        <f t="shared" si="165"/>
        <v>≤60</v>
      </c>
      <c r="AI718" s="94">
        <f t="shared" ca="1" si="166"/>
        <v>50</v>
      </c>
      <c r="AJ718" s="95">
        <f t="shared" ref="AJ718:AJ781" si="174">IF(S718=$AD$1,K718*3,IF(S718=$AE$1,K718*5,IF(S718=$AF$1,K718*8,IF(S718=$AG$1,K718*12,0))))</f>
        <v>0</v>
      </c>
      <c r="AK718" s="95">
        <f t="shared" ref="AK718:AK781" si="175">IF(S718=$AD$1,K718*5,IF(S718=$AE$1,K718*10,IF(S718=$AF$1,K718*10,IF(S718=$AG$1,K718*0,0))))</f>
        <v>0</v>
      </c>
      <c r="AL718" s="96">
        <f t="shared" si="170"/>
        <v>0</v>
      </c>
      <c r="AM718" s="96">
        <f t="shared" si="171"/>
        <v>0</v>
      </c>
    </row>
    <row r="719" spans="2:39" s="97" customFormat="1" ht="39.6" x14ac:dyDescent="0.3">
      <c r="B719" s="79">
        <f t="shared" si="172"/>
        <v>716</v>
      </c>
      <c r="C719" s="79"/>
      <c r="D719" s="80" t="s">
        <v>94</v>
      </c>
      <c r="E719" s="80"/>
      <c r="F719" s="81"/>
      <c r="G719" s="82" t="str">
        <f t="shared" si="173"/>
        <v xml:space="preserve">Группа от QF </v>
      </c>
      <c r="H719" s="83"/>
      <c r="I719" s="83"/>
      <c r="J719" s="83"/>
      <c r="K719" s="127"/>
      <c r="L719" s="84"/>
      <c r="M719" s="85"/>
      <c r="N719" s="85"/>
      <c r="O719" s="86"/>
      <c r="P719" s="80"/>
      <c r="Q719" s="87"/>
      <c r="R719" s="88" t="str">
        <f t="shared" si="167"/>
        <v xml:space="preserve"> </v>
      </c>
      <c r="S719" s="89"/>
      <c r="T719" s="90" t="str">
        <f t="shared" si="168"/>
        <v xml:space="preserve"> </v>
      </c>
      <c r="U719" s="90"/>
      <c r="V719" s="90"/>
      <c r="W719" s="90"/>
      <c r="X719" s="90"/>
      <c r="Y719" s="87" t="s">
        <v>74</v>
      </c>
      <c r="Z719" s="76"/>
      <c r="AA719" s="91">
        <f t="shared" si="163"/>
        <v>0</v>
      </c>
      <c r="AB719" s="88" t="str">
        <f t="shared" si="169"/>
        <v xml:space="preserve"> </v>
      </c>
      <c r="AC719" s="91" t="str">
        <f t="shared" si="164"/>
        <v xml:space="preserve"> </v>
      </c>
      <c r="AD719" s="78"/>
      <c r="AE719" s="78"/>
      <c r="AF719" s="78"/>
      <c r="AH719" s="94" t="str">
        <f t="shared" si="165"/>
        <v>≤60</v>
      </c>
      <c r="AI719" s="94">
        <f t="shared" ca="1" si="166"/>
        <v>31</v>
      </c>
      <c r="AJ719" s="95">
        <f t="shared" si="174"/>
        <v>0</v>
      </c>
      <c r="AK719" s="95">
        <f t="shared" si="175"/>
        <v>0</v>
      </c>
      <c r="AL719" s="96">
        <f t="shared" si="170"/>
        <v>0</v>
      </c>
      <c r="AM719" s="96">
        <f t="shared" si="171"/>
        <v>0</v>
      </c>
    </row>
    <row r="720" spans="2:39" s="97" customFormat="1" ht="39.6" x14ac:dyDescent="0.3">
      <c r="B720" s="79">
        <f t="shared" si="172"/>
        <v>717</v>
      </c>
      <c r="C720" s="79"/>
      <c r="D720" s="80" t="s">
        <v>94</v>
      </c>
      <c r="E720" s="80"/>
      <c r="F720" s="81"/>
      <c r="G720" s="82" t="str">
        <f t="shared" si="173"/>
        <v xml:space="preserve">Группа от QF </v>
      </c>
      <c r="H720" s="83"/>
      <c r="I720" s="83"/>
      <c r="J720" s="83"/>
      <c r="K720" s="127"/>
      <c r="L720" s="84"/>
      <c r="M720" s="85"/>
      <c r="N720" s="85"/>
      <c r="O720" s="86"/>
      <c r="P720" s="80"/>
      <c r="Q720" s="87"/>
      <c r="R720" s="88" t="str">
        <f t="shared" si="167"/>
        <v xml:space="preserve"> </v>
      </c>
      <c r="S720" s="89"/>
      <c r="T720" s="90" t="str">
        <f t="shared" si="168"/>
        <v xml:space="preserve"> </v>
      </c>
      <c r="U720" s="90"/>
      <c r="V720" s="90"/>
      <c r="W720" s="90"/>
      <c r="X720" s="90"/>
      <c r="Y720" s="87" t="s">
        <v>74</v>
      </c>
      <c r="Z720" s="76"/>
      <c r="AA720" s="91">
        <f t="shared" si="163"/>
        <v>0</v>
      </c>
      <c r="AB720" s="88" t="str">
        <f t="shared" si="169"/>
        <v xml:space="preserve"> </v>
      </c>
      <c r="AC720" s="91" t="str">
        <f t="shared" si="164"/>
        <v xml:space="preserve"> </v>
      </c>
      <c r="AD720" s="78"/>
      <c r="AE720" s="78"/>
      <c r="AF720" s="78"/>
      <c r="AH720" s="94" t="str">
        <f t="shared" si="165"/>
        <v>≤60</v>
      </c>
      <c r="AI720" s="94">
        <f t="shared" ca="1" si="166"/>
        <v>50</v>
      </c>
      <c r="AJ720" s="95">
        <f t="shared" si="174"/>
        <v>0</v>
      </c>
      <c r="AK720" s="95">
        <f t="shared" si="175"/>
        <v>0</v>
      </c>
      <c r="AL720" s="96">
        <f t="shared" si="170"/>
        <v>0</v>
      </c>
      <c r="AM720" s="96">
        <f t="shared" si="171"/>
        <v>0</v>
      </c>
    </row>
    <row r="721" spans="2:39" s="97" customFormat="1" ht="39.6" x14ac:dyDescent="0.3">
      <c r="B721" s="79">
        <f t="shared" si="172"/>
        <v>718</v>
      </c>
      <c r="C721" s="79"/>
      <c r="D721" s="80" t="s">
        <v>94</v>
      </c>
      <c r="E721" s="80"/>
      <c r="F721" s="81"/>
      <c r="G721" s="82" t="str">
        <f t="shared" si="173"/>
        <v xml:space="preserve">Группа от QF </v>
      </c>
      <c r="H721" s="83"/>
      <c r="I721" s="83"/>
      <c r="J721" s="83"/>
      <c r="K721" s="127"/>
      <c r="L721" s="84"/>
      <c r="M721" s="85"/>
      <c r="N721" s="85"/>
      <c r="O721" s="86"/>
      <c r="P721" s="80"/>
      <c r="Q721" s="87"/>
      <c r="R721" s="88" t="str">
        <f t="shared" si="167"/>
        <v xml:space="preserve"> </v>
      </c>
      <c r="S721" s="89"/>
      <c r="T721" s="90" t="str">
        <f t="shared" si="168"/>
        <v xml:space="preserve"> </v>
      </c>
      <c r="U721" s="90"/>
      <c r="V721" s="90"/>
      <c r="W721" s="90"/>
      <c r="X721" s="90"/>
      <c r="Y721" s="87" t="s">
        <v>74</v>
      </c>
      <c r="Z721" s="76"/>
      <c r="AA721" s="91">
        <f t="shared" si="163"/>
        <v>0</v>
      </c>
      <c r="AB721" s="88" t="str">
        <f t="shared" si="169"/>
        <v xml:space="preserve"> </v>
      </c>
      <c r="AC721" s="91" t="str">
        <f t="shared" si="164"/>
        <v xml:space="preserve"> </v>
      </c>
      <c r="AD721" s="78"/>
      <c r="AE721" s="78"/>
      <c r="AF721" s="78"/>
      <c r="AH721" s="94" t="str">
        <f t="shared" si="165"/>
        <v>≤60</v>
      </c>
      <c r="AI721" s="94">
        <f t="shared" ca="1" si="166"/>
        <v>32</v>
      </c>
      <c r="AJ721" s="95">
        <f t="shared" si="174"/>
        <v>0</v>
      </c>
      <c r="AK721" s="95">
        <f t="shared" si="175"/>
        <v>0</v>
      </c>
      <c r="AL721" s="96">
        <f t="shared" si="170"/>
        <v>0</v>
      </c>
      <c r="AM721" s="96">
        <f t="shared" si="171"/>
        <v>0</v>
      </c>
    </row>
    <row r="722" spans="2:39" s="97" customFormat="1" ht="39.6" x14ac:dyDescent="0.3">
      <c r="B722" s="79">
        <f t="shared" si="172"/>
        <v>719</v>
      </c>
      <c r="C722" s="79"/>
      <c r="D722" s="80" t="s">
        <v>94</v>
      </c>
      <c r="E722" s="80"/>
      <c r="F722" s="81"/>
      <c r="G722" s="82" t="str">
        <f t="shared" si="173"/>
        <v xml:space="preserve">Группа от QF </v>
      </c>
      <c r="H722" s="83"/>
      <c r="I722" s="83"/>
      <c r="J722" s="83"/>
      <c r="K722" s="127"/>
      <c r="L722" s="84"/>
      <c r="M722" s="85"/>
      <c r="N722" s="85"/>
      <c r="O722" s="86"/>
      <c r="P722" s="80"/>
      <c r="Q722" s="87"/>
      <c r="R722" s="88" t="str">
        <f t="shared" si="167"/>
        <v xml:space="preserve"> </v>
      </c>
      <c r="S722" s="89"/>
      <c r="T722" s="90" t="str">
        <f t="shared" si="168"/>
        <v xml:space="preserve"> </v>
      </c>
      <c r="U722" s="90"/>
      <c r="V722" s="90"/>
      <c r="W722" s="90"/>
      <c r="X722" s="90"/>
      <c r="Y722" s="87" t="s">
        <v>74</v>
      </c>
      <c r="Z722" s="76"/>
      <c r="AA722" s="91">
        <f t="shared" si="163"/>
        <v>0</v>
      </c>
      <c r="AB722" s="88" t="str">
        <f t="shared" si="169"/>
        <v xml:space="preserve"> </v>
      </c>
      <c r="AC722" s="91" t="str">
        <f t="shared" si="164"/>
        <v xml:space="preserve"> </v>
      </c>
      <c r="AD722" s="78"/>
      <c r="AE722" s="78"/>
      <c r="AF722" s="78"/>
      <c r="AH722" s="94" t="str">
        <f t="shared" si="165"/>
        <v>≤60</v>
      </c>
      <c r="AI722" s="94">
        <f t="shared" ca="1" si="166"/>
        <v>20</v>
      </c>
      <c r="AJ722" s="95">
        <f t="shared" si="174"/>
        <v>0</v>
      </c>
      <c r="AK722" s="95">
        <f t="shared" si="175"/>
        <v>0</v>
      </c>
      <c r="AL722" s="96">
        <f t="shared" si="170"/>
        <v>0</v>
      </c>
      <c r="AM722" s="96">
        <f t="shared" si="171"/>
        <v>0</v>
      </c>
    </row>
    <row r="723" spans="2:39" s="97" customFormat="1" ht="39.6" x14ac:dyDescent="0.3">
      <c r="B723" s="79">
        <f t="shared" si="172"/>
        <v>720</v>
      </c>
      <c r="C723" s="79"/>
      <c r="D723" s="80" t="s">
        <v>94</v>
      </c>
      <c r="E723" s="80"/>
      <c r="F723" s="81"/>
      <c r="G723" s="82" t="str">
        <f t="shared" si="173"/>
        <v xml:space="preserve">Группа от QF </v>
      </c>
      <c r="H723" s="83"/>
      <c r="I723" s="83"/>
      <c r="J723" s="83"/>
      <c r="K723" s="127"/>
      <c r="L723" s="84"/>
      <c r="M723" s="85"/>
      <c r="N723" s="85"/>
      <c r="O723" s="86"/>
      <c r="P723" s="80"/>
      <c r="Q723" s="87"/>
      <c r="R723" s="88" t="str">
        <f t="shared" si="167"/>
        <v xml:space="preserve"> </v>
      </c>
      <c r="S723" s="89"/>
      <c r="T723" s="90" t="str">
        <f t="shared" si="168"/>
        <v xml:space="preserve"> </v>
      </c>
      <c r="U723" s="90"/>
      <c r="V723" s="90"/>
      <c r="W723" s="90"/>
      <c r="X723" s="90"/>
      <c r="Y723" s="87" t="s">
        <v>74</v>
      </c>
      <c r="Z723" s="76"/>
      <c r="AA723" s="91">
        <f t="shared" si="163"/>
        <v>0</v>
      </c>
      <c r="AB723" s="88" t="str">
        <f t="shared" si="169"/>
        <v xml:space="preserve"> </v>
      </c>
      <c r="AC723" s="91" t="str">
        <f t="shared" si="164"/>
        <v xml:space="preserve"> </v>
      </c>
      <c r="AD723" s="78"/>
      <c r="AE723" s="78"/>
      <c r="AF723" s="78"/>
      <c r="AH723" s="94" t="str">
        <f t="shared" si="165"/>
        <v>≤60</v>
      </c>
      <c r="AI723" s="94">
        <f t="shared" ca="1" si="166"/>
        <v>47</v>
      </c>
      <c r="AJ723" s="95">
        <f t="shared" si="174"/>
        <v>0</v>
      </c>
      <c r="AK723" s="95">
        <f t="shared" si="175"/>
        <v>0</v>
      </c>
      <c r="AL723" s="96">
        <f t="shared" si="170"/>
        <v>0</v>
      </c>
      <c r="AM723" s="96">
        <f t="shared" si="171"/>
        <v>0</v>
      </c>
    </row>
    <row r="724" spans="2:39" s="97" customFormat="1" ht="39.6" x14ac:dyDescent="0.3">
      <c r="B724" s="79">
        <f t="shared" si="172"/>
        <v>721</v>
      </c>
      <c r="C724" s="79"/>
      <c r="D724" s="80" t="s">
        <v>94</v>
      </c>
      <c r="E724" s="80"/>
      <c r="F724" s="81"/>
      <c r="G724" s="82" t="str">
        <f t="shared" si="173"/>
        <v xml:space="preserve">Группа от QF </v>
      </c>
      <c r="H724" s="83"/>
      <c r="I724" s="83"/>
      <c r="J724" s="83"/>
      <c r="K724" s="127"/>
      <c r="L724" s="84"/>
      <c r="M724" s="85"/>
      <c r="N724" s="85"/>
      <c r="O724" s="86"/>
      <c r="P724" s="80"/>
      <c r="Q724" s="87"/>
      <c r="R724" s="88" t="str">
        <f t="shared" si="167"/>
        <v xml:space="preserve"> </v>
      </c>
      <c r="S724" s="89"/>
      <c r="T724" s="90" t="str">
        <f t="shared" si="168"/>
        <v xml:space="preserve"> </v>
      </c>
      <c r="U724" s="90"/>
      <c r="V724" s="90"/>
      <c r="W724" s="90"/>
      <c r="X724" s="90"/>
      <c r="Y724" s="87" t="s">
        <v>74</v>
      </c>
      <c r="Z724" s="76"/>
      <c r="AA724" s="91">
        <f t="shared" si="163"/>
        <v>0</v>
      </c>
      <c r="AB724" s="88" t="str">
        <f t="shared" si="169"/>
        <v xml:space="preserve"> </v>
      </c>
      <c r="AC724" s="91" t="str">
        <f t="shared" si="164"/>
        <v xml:space="preserve"> </v>
      </c>
      <c r="AD724" s="78"/>
      <c r="AE724" s="78"/>
      <c r="AF724" s="78"/>
      <c r="AH724" s="94" t="str">
        <f t="shared" si="165"/>
        <v>≤60</v>
      </c>
      <c r="AI724" s="94">
        <f t="shared" ca="1" si="166"/>
        <v>44</v>
      </c>
      <c r="AJ724" s="95">
        <f t="shared" si="174"/>
        <v>0</v>
      </c>
      <c r="AK724" s="95">
        <f t="shared" si="175"/>
        <v>0</v>
      </c>
      <c r="AL724" s="96">
        <f t="shared" si="170"/>
        <v>0</v>
      </c>
      <c r="AM724" s="96">
        <f t="shared" si="171"/>
        <v>0</v>
      </c>
    </row>
    <row r="725" spans="2:39" s="97" customFormat="1" ht="39.6" x14ac:dyDescent="0.3">
      <c r="B725" s="79">
        <f t="shared" si="172"/>
        <v>722</v>
      </c>
      <c r="C725" s="79"/>
      <c r="D725" s="80" t="s">
        <v>94</v>
      </c>
      <c r="E725" s="80"/>
      <c r="F725" s="81"/>
      <c r="G725" s="82" t="str">
        <f t="shared" si="173"/>
        <v xml:space="preserve">Группа от QF </v>
      </c>
      <c r="H725" s="83"/>
      <c r="I725" s="83"/>
      <c r="J725" s="83"/>
      <c r="K725" s="127"/>
      <c r="L725" s="84"/>
      <c r="M725" s="85"/>
      <c r="N725" s="85"/>
      <c r="O725" s="86"/>
      <c r="P725" s="80"/>
      <c r="Q725" s="87"/>
      <c r="R725" s="88" t="str">
        <f t="shared" si="167"/>
        <v xml:space="preserve"> </v>
      </c>
      <c r="S725" s="89"/>
      <c r="T725" s="90" t="str">
        <f t="shared" si="168"/>
        <v xml:space="preserve"> </v>
      </c>
      <c r="U725" s="90"/>
      <c r="V725" s="90"/>
      <c r="W725" s="90"/>
      <c r="X725" s="90"/>
      <c r="Y725" s="87" t="s">
        <v>74</v>
      </c>
      <c r="Z725" s="76"/>
      <c r="AA725" s="91">
        <f t="shared" si="163"/>
        <v>0</v>
      </c>
      <c r="AB725" s="88" t="str">
        <f t="shared" si="169"/>
        <v xml:space="preserve"> </v>
      </c>
      <c r="AC725" s="91" t="str">
        <f t="shared" si="164"/>
        <v xml:space="preserve"> </v>
      </c>
      <c r="AD725" s="78"/>
      <c r="AE725" s="78"/>
      <c r="AF725" s="78"/>
      <c r="AH725" s="94" t="str">
        <f t="shared" si="165"/>
        <v>≤60</v>
      </c>
      <c r="AI725" s="94">
        <f t="shared" ca="1" si="166"/>
        <v>36</v>
      </c>
      <c r="AJ725" s="95">
        <f t="shared" si="174"/>
        <v>0</v>
      </c>
      <c r="AK725" s="95">
        <f t="shared" si="175"/>
        <v>0</v>
      </c>
      <c r="AL725" s="96">
        <f t="shared" si="170"/>
        <v>0</v>
      </c>
      <c r="AM725" s="96">
        <f t="shared" si="171"/>
        <v>0</v>
      </c>
    </row>
    <row r="726" spans="2:39" s="97" customFormat="1" ht="39.6" x14ac:dyDescent="0.3">
      <c r="B726" s="79">
        <f t="shared" si="172"/>
        <v>723</v>
      </c>
      <c r="C726" s="79"/>
      <c r="D726" s="80" t="s">
        <v>94</v>
      </c>
      <c r="E726" s="80"/>
      <c r="F726" s="81"/>
      <c r="G726" s="82" t="str">
        <f t="shared" si="173"/>
        <v xml:space="preserve">Группа от QF </v>
      </c>
      <c r="H726" s="83"/>
      <c r="I726" s="83"/>
      <c r="J726" s="83"/>
      <c r="K726" s="127"/>
      <c r="L726" s="84"/>
      <c r="M726" s="85"/>
      <c r="N726" s="85"/>
      <c r="O726" s="86"/>
      <c r="P726" s="80"/>
      <c r="Q726" s="87"/>
      <c r="R726" s="88" t="str">
        <f t="shared" si="167"/>
        <v xml:space="preserve"> </v>
      </c>
      <c r="S726" s="89"/>
      <c r="T726" s="90" t="str">
        <f t="shared" si="168"/>
        <v xml:space="preserve"> </v>
      </c>
      <c r="U726" s="90"/>
      <c r="V726" s="90"/>
      <c r="W726" s="90"/>
      <c r="X726" s="90"/>
      <c r="Y726" s="87" t="s">
        <v>74</v>
      </c>
      <c r="Z726" s="76"/>
      <c r="AA726" s="91">
        <f t="shared" si="163"/>
        <v>0</v>
      </c>
      <c r="AB726" s="88" t="str">
        <f t="shared" si="169"/>
        <v xml:space="preserve"> </v>
      </c>
      <c r="AC726" s="91" t="str">
        <f t="shared" si="164"/>
        <v xml:space="preserve"> </v>
      </c>
      <c r="AD726" s="78"/>
      <c r="AE726" s="78"/>
      <c r="AF726" s="78"/>
      <c r="AH726" s="94" t="str">
        <f t="shared" si="165"/>
        <v>≤60</v>
      </c>
      <c r="AI726" s="94">
        <f t="shared" ca="1" si="166"/>
        <v>43</v>
      </c>
      <c r="AJ726" s="95">
        <f t="shared" si="174"/>
        <v>0</v>
      </c>
      <c r="AK726" s="95">
        <f t="shared" si="175"/>
        <v>0</v>
      </c>
      <c r="AL726" s="96">
        <f t="shared" si="170"/>
        <v>0</v>
      </c>
      <c r="AM726" s="96">
        <f t="shared" si="171"/>
        <v>0</v>
      </c>
    </row>
    <row r="727" spans="2:39" s="97" customFormat="1" ht="39.6" x14ac:dyDescent="0.3">
      <c r="B727" s="79">
        <f t="shared" si="172"/>
        <v>724</v>
      </c>
      <c r="C727" s="79"/>
      <c r="D727" s="80" t="s">
        <v>94</v>
      </c>
      <c r="E727" s="80"/>
      <c r="F727" s="81"/>
      <c r="G727" s="82" t="str">
        <f t="shared" si="173"/>
        <v xml:space="preserve">Группа от QF </v>
      </c>
      <c r="H727" s="83"/>
      <c r="I727" s="83"/>
      <c r="J727" s="83"/>
      <c r="K727" s="127"/>
      <c r="L727" s="84"/>
      <c r="M727" s="85"/>
      <c r="N727" s="85"/>
      <c r="O727" s="86"/>
      <c r="P727" s="80"/>
      <c r="Q727" s="87"/>
      <c r="R727" s="88" t="str">
        <f t="shared" si="167"/>
        <v xml:space="preserve"> </v>
      </c>
      <c r="S727" s="89"/>
      <c r="T727" s="90" t="str">
        <f t="shared" si="168"/>
        <v xml:space="preserve"> </v>
      </c>
      <c r="U727" s="90"/>
      <c r="V727" s="90"/>
      <c r="W727" s="90"/>
      <c r="X727" s="90"/>
      <c r="Y727" s="87" t="s">
        <v>74</v>
      </c>
      <c r="Z727" s="76"/>
      <c r="AA727" s="91">
        <f t="shared" si="163"/>
        <v>0</v>
      </c>
      <c r="AB727" s="88" t="str">
        <f t="shared" si="169"/>
        <v xml:space="preserve"> </v>
      </c>
      <c r="AC727" s="91" t="str">
        <f t="shared" si="164"/>
        <v xml:space="preserve"> </v>
      </c>
      <c r="AD727" s="78"/>
      <c r="AE727" s="78"/>
      <c r="AF727" s="78"/>
      <c r="AH727" s="94" t="str">
        <f t="shared" si="165"/>
        <v>≤60</v>
      </c>
      <c r="AI727" s="94">
        <f t="shared" ca="1" si="166"/>
        <v>29</v>
      </c>
      <c r="AJ727" s="95">
        <f t="shared" si="174"/>
        <v>0</v>
      </c>
      <c r="AK727" s="95">
        <f t="shared" si="175"/>
        <v>0</v>
      </c>
      <c r="AL727" s="96">
        <f t="shared" si="170"/>
        <v>0</v>
      </c>
      <c r="AM727" s="96">
        <f t="shared" si="171"/>
        <v>0</v>
      </c>
    </row>
    <row r="728" spans="2:39" s="97" customFormat="1" ht="39.6" x14ac:dyDescent="0.3">
      <c r="B728" s="79">
        <f t="shared" si="172"/>
        <v>725</v>
      </c>
      <c r="C728" s="79"/>
      <c r="D728" s="80" t="s">
        <v>94</v>
      </c>
      <c r="E728" s="80"/>
      <c r="F728" s="81"/>
      <c r="G728" s="82" t="str">
        <f t="shared" si="173"/>
        <v xml:space="preserve">Группа от QF </v>
      </c>
      <c r="H728" s="83"/>
      <c r="I728" s="83"/>
      <c r="J728" s="83"/>
      <c r="K728" s="127"/>
      <c r="L728" s="84"/>
      <c r="M728" s="85"/>
      <c r="N728" s="85"/>
      <c r="O728" s="86"/>
      <c r="P728" s="80"/>
      <c r="Q728" s="87"/>
      <c r="R728" s="88" t="str">
        <f t="shared" si="167"/>
        <v xml:space="preserve"> </v>
      </c>
      <c r="S728" s="89"/>
      <c r="T728" s="90" t="str">
        <f t="shared" si="168"/>
        <v xml:space="preserve"> </v>
      </c>
      <c r="U728" s="90"/>
      <c r="V728" s="90"/>
      <c r="W728" s="90"/>
      <c r="X728" s="90"/>
      <c r="Y728" s="87" t="s">
        <v>74</v>
      </c>
      <c r="Z728" s="76"/>
      <c r="AA728" s="91">
        <f t="shared" si="163"/>
        <v>0</v>
      </c>
      <c r="AB728" s="88" t="str">
        <f t="shared" si="169"/>
        <v xml:space="preserve"> </v>
      </c>
      <c r="AC728" s="91" t="str">
        <f t="shared" si="164"/>
        <v xml:space="preserve"> </v>
      </c>
      <c r="AD728" s="78"/>
      <c r="AE728" s="78"/>
      <c r="AF728" s="78"/>
      <c r="AH728" s="94" t="str">
        <f t="shared" si="165"/>
        <v>≤60</v>
      </c>
      <c r="AI728" s="94">
        <f t="shared" ca="1" si="166"/>
        <v>30</v>
      </c>
      <c r="AJ728" s="95">
        <f t="shared" si="174"/>
        <v>0</v>
      </c>
      <c r="AK728" s="95">
        <f t="shared" si="175"/>
        <v>0</v>
      </c>
      <c r="AL728" s="96">
        <f t="shared" si="170"/>
        <v>0</v>
      </c>
      <c r="AM728" s="96">
        <f t="shared" si="171"/>
        <v>0</v>
      </c>
    </row>
    <row r="729" spans="2:39" s="97" customFormat="1" ht="39.6" x14ac:dyDescent="0.3">
      <c r="B729" s="79">
        <f t="shared" si="172"/>
        <v>726</v>
      </c>
      <c r="C729" s="79"/>
      <c r="D729" s="80" t="s">
        <v>94</v>
      </c>
      <c r="E729" s="80"/>
      <c r="F729" s="81"/>
      <c r="G729" s="82" t="str">
        <f t="shared" si="173"/>
        <v xml:space="preserve">Группа от QF </v>
      </c>
      <c r="H729" s="83"/>
      <c r="I729" s="83"/>
      <c r="J729" s="83"/>
      <c r="K729" s="127"/>
      <c r="L729" s="84"/>
      <c r="M729" s="85"/>
      <c r="N729" s="85"/>
      <c r="O729" s="86"/>
      <c r="P729" s="80"/>
      <c r="Q729" s="87"/>
      <c r="R729" s="88" t="str">
        <f t="shared" si="167"/>
        <v xml:space="preserve"> </v>
      </c>
      <c r="S729" s="89"/>
      <c r="T729" s="90" t="str">
        <f t="shared" si="168"/>
        <v xml:space="preserve"> </v>
      </c>
      <c r="U729" s="90"/>
      <c r="V729" s="90"/>
      <c r="W729" s="90"/>
      <c r="X729" s="90"/>
      <c r="Y729" s="87" t="s">
        <v>74</v>
      </c>
      <c r="Z729" s="76"/>
      <c r="AA729" s="91">
        <f t="shared" si="163"/>
        <v>0</v>
      </c>
      <c r="AB729" s="88" t="str">
        <f t="shared" si="169"/>
        <v xml:space="preserve"> </v>
      </c>
      <c r="AC729" s="91" t="str">
        <f t="shared" si="164"/>
        <v xml:space="preserve"> </v>
      </c>
      <c r="AD729" s="78"/>
      <c r="AE729" s="78"/>
      <c r="AF729" s="78"/>
      <c r="AH729" s="94" t="str">
        <f t="shared" si="165"/>
        <v>≤60</v>
      </c>
      <c r="AI729" s="94">
        <f t="shared" ca="1" si="166"/>
        <v>47</v>
      </c>
      <c r="AJ729" s="95">
        <f t="shared" si="174"/>
        <v>0</v>
      </c>
      <c r="AK729" s="95">
        <f t="shared" si="175"/>
        <v>0</v>
      </c>
      <c r="AL729" s="96">
        <f t="shared" si="170"/>
        <v>0</v>
      </c>
      <c r="AM729" s="96">
        <f t="shared" si="171"/>
        <v>0</v>
      </c>
    </row>
    <row r="730" spans="2:39" s="97" customFormat="1" ht="39.6" x14ac:dyDescent="0.3">
      <c r="B730" s="79">
        <f t="shared" si="172"/>
        <v>727</v>
      </c>
      <c r="C730" s="79"/>
      <c r="D730" s="80" t="s">
        <v>94</v>
      </c>
      <c r="E730" s="80"/>
      <c r="F730" s="81"/>
      <c r="G730" s="82" t="str">
        <f t="shared" si="173"/>
        <v xml:space="preserve">Группа от QF </v>
      </c>
      <c r="H730" s="83"/>
      <c r="I730" s="83"/>
      <c r="J730" s="83"/>
      <c r="K730" s="127"/>
      <c r="L730" s="84"/>
      <c r="M730" s="85"/>
      <c r="N730" s="85"/>
      <c r="O730" s="86"/>
      <c r="P730" s="80"/>
      <c r="Q730" s="87"/>
      <c r="R730" s="88" t="str">
        <f t="shared" si="167"/>
        <v xml:space="preserve"> </v>
      </c>
      <c r="S730" s="89"/>
      <c r="T730" s="90" t="str">
        <f t="shared" si="168"/>
        <v xml:space="preserve"> </v>
      </c>
      <c r="U730" s="90"/>
      <c r="V730" s="90"/>
      <c r="W730" s="90"/>
      <c r="X730" s="90"/>
      <c r="Y730" s="87" t="s">
        <v>74</v>
      </c>
      <c r="Z730" s="76"/>
      <c r="AA730" s="91">
        <f t="shared" si="163"/>
        <v>0</v>
      </c>
      <c r="AB730" s="88" t="str">
        <f t="shared" si="169"/>
        <v xml:space="preserve"> </v>
      </c>
      <c r="AC730" s="91" t="str">
        <f t="shared" si="164"/>
        <v xml:space="preserve"> </v>
      </c>
      <c r="AD730" s="78"/>
      <c r="AE730" s="78"/>
      <c r="AF730" s="78"/>
      <c r="AH730" s="94" t="str">
        <f t="shared" si="165"/>
        <v>≤60</v>
      </c>
      <c r="AI730" s="94">
        <f t="shared" ca="1" si="166"/>
        <v>33</v>
      </c>
      <c r="AJ730" s="95">
        <f t="shared" si="174"/>
        <v>0</v>
      </c>
      <c r="AK730" s="95">
        <f t="shared" si="175"/>
        <v>0</v>
      </c>
      <c r="AL730" s="96">
        <f t="shared" si="170"/>
        <v>0</v>
      </c>
      <c r="AM730" s="96">
        <f t="shared" si="171"/>
        <v>0</v>
      </c>
    </row>
    <row r="731" spans="2:39" s="97" customFormat="1" ht="39.6" x14ac:dyDescent="0.3">
      <c r="B731" s="79">
        <f t="shared" si="172"/>
        <v>728</v>
      </c>
      <c r="C731" s="79"/>
      <c r="D731" s="80" t="s">
        <v>94</v>
      </c>
      <c r="E731" s="80"/>
      <c r="F731" s="81"/>
      <c r="G731" s="82" t="str">
        <f t="shared" si="173"/>
        <v xml:space="preserve">Группа от QF </v>
      </c>
      <c r="H731" s="83"/>
      <c r="I731" s="83"/>
      <c r="J731" s="83"/>
      <c r="K731" s="127"/>
      <c r="L731" s="84"/>
      <c r="M731" s="85"/>
      <c r="N731" s="85"/>
      <c r="O731" s="86"/>
      <c r="P731" s="80"/>
      <c r="Q731" s="87"/>
      <c r="R731" s="88" t="str">
        <f t="shared" si="167"/>
        <v xml:space="preserve"> </v>
      </c>
      <c r="S731" s="89"/>
      <c r="T731" s="90" t="str">
        <f t="shared" si="168"/>
        <v xml:space="preserve"> </v>
      </c>
      <c r="U731" s="90"/>
      <c r="V731" s="90"/>
      <c r="W731" s="90"/>
      <c r="X731" s="90"/>
      <c r="Y731" s="87" t="s">
        <v>74</v>
      </c>
      <c r="Z731" s="76"/>
      <c r="AA731" s="91">
        <f t="shared" si="163"/>
        <v>0</v>
      </c>
      <c r="AB731" s="88" t="str">
        <f t="shared" si="169"/>
        <v xml:space="preserve"> </v>
      </c>
      <c r="AC731" s="91" t="str">
        <f t="shared" si="164"/>
        <v xml:space="preserve"> </v>
      </c>
      <c r="AD731" s="78"/>
      <c r="AE731" s="78"/>
      <c r="AF731" s="78"/>
      <c r="AH731" s="94" t="str">
        <f t="shared" si="165"/>
        <v>≤60</v>
      </c>
      <c r="AI731" s="94">
        <f t="shared" ca="1" si="166"/>
        <v>28</v>
      </c>
      <c r="AJ731" s="95">
        <f t="shared" si="174"/>
        <v>0</v>
      </c>
      <c r="AK731" s="95">
        <f t="shared" si="175"/>
        <v>0</v>
      </c>
      <c r="AL731" s="96">
        <f t="shared" si="170"/>
        <v>0</v>
      </c>
      <c r="AM731" s="96">
        <f t="shared" si="171"/>
        <v>0</v>
      </c>
    </row>
    <row r="732" spans="2:39" s="97" customFormat="1" ht="39.6" x14ac:dyDescent="0.3">
      <c r="B732" s="79">
        <f t="shared" si="172"/>
        <v>729</v>
      </c>
      <c r="C732" s="79"/>
      <c r="D732" s="80" t="s">
        <v>94</v>
      </c>
      <c r="E732" s="80"/>
      <c r="F732" s="81"/>
      <c r="G732" s="82" t="str">
        <f t="shared" si="173"/>
        <v xml:space="preserve">Группа от QF </v>
      </c>
      <c r="H732" s="83"/>
      <c r="I732" s="83"/>
      <c r="J732" s="83"/>
      <c r="K732" s="127"/>
      <c r="L732" s="84"/>
      <c r="M732" s="85"/>
      <c r="N732" s="85"/>
      <c r="O732" s="86"/>
      <c r="P732" s="80"/>
      <c r="Q732" s="87"/>
      <c r="R732" s="88" t="str">
        <f t="shared" si="167"/>
        <v xml:space="preserve"> </v>
      </c>
      <c r="S732" s="89"/>
      <c r="T732" s="90" t="str">
        <f t="shared" si="168"/>
        <v xml:space="preserve"> </v>
      </c>
      <c r="U732" s="90"/>
      <c r="V732" s="90"/>
      <c r="W732" s="90"/>
      <c r="X732" s="90"/>
      <c r="Y732" s="87" t="s">
        <v>74</v>
      </c>
      <c r="Z732" s="76"/>
      <c r="AA732" s="91">
        <f t="shared" si="163"/>
        <v>0</v>
      </c>
      <c r="AB732" s="88" t="str">
        <f t="shared" si="169"/>
        <v xml:space="preserve"> </v>
      </c>
      <c r="AC732" s="91" t="str">
        <f t="shared" si="164"/>
        <v xml:space="preserve"> </v>
      </c>
      <c r="AD732" s="78"/>
      <c r="AE732" s="78"/>
      <c r="AF732" s="78"/>
      <c r="AH732" s="94" t="str">
        <f t="shared" si="165"/>
        <v>≤60</v>
      </c>
      <c r="AI732" s="94">
        <f t="shared" ca="1" si="166"/>
        <v>47</v>
      </c>
      <c r="AJ732" s="95">
        <f t="shared" si="174"/>
        <v>0</v>
      </c>
      <c r="AK732" s="95">
        <f t="shared" si="175"/>
        <v>0</v>
      </c>
      <c r="AL732" s="96">
        <f t="shared" si="170"/>
        <v>0</v>
      </c>
      <c r="AM732" s="96">
        <f t="shared" si="171"/>
        <v>0</v>
      </c>
    </row>
    <row r="733" spans="2:39" s="97" customFormat="1" ht="39.6" x14ac:dyDescent="0.3">
      <c r="B733" s="79">
        <f t="shared" si="172"/>
        <v>730</v>
      </c>
      <c r="C733" s="79"/>
      <c r="D733" s="80" t="s">
        <v>94</v>
      </c>
      <c r="E733" s="80"/>
      <c r="F733" s="81"/>
      <c r="G733" s="82" t="str">
        <f t="shared" si="173"/>
        <v xml:space="preserve">Группа от QF </v>
      </c>
      <c r="H733" s="83"/>
      <c r="I733" s="83"/>
      <c r="J733" s="83"/>
      <c r="K733" s="127"/>
      <c r="L733" s="84"/>
      <c r="M733" s="85"/>
      <c r="N733" s="85"/>
      <c r="O733" s="86"/>
      <c r="P733" s="80"/>
      <c r="Q733" s="87"/>
      <c r="R733" s="88" t="str">
        <f t="shared" si="167"/>
        <v xml:space="preserve"> </v>
      </c>
      <c r="S733" s="89"/>
      <c r="T733" s="90" t="str">
        <f t="shared" si="168"/>
        <v xml:space="preserve"> </v>
      </c>
      <c r="U733" s="90"/>
      <c r="V733" s="90"/>
      <c r="W733" s="90"/>
      <c r="X733" s="90"/>
      <c r="Y733" s="87" t="s">
        <v>74</v>
      </c>
      <c r="Z733" s="76"/>
      <c r="AA733" s="91">
        <f t="shared" si="163"/>
        <v>0</v>
      </c>
      <c r="AB733" s="88" t="str">
        <f t="shared" si="169"/>
        <v xml:space="preserve"> </v>
      </c>
      <c r="AC733" s="91" t="str">
        <f t="shared" si="164"/>
        <v xml:space="preserve"> </v>
      </c>
      <c r="AD733" s="78"/>
      <c r="AE733" s="78"/>
      <c r="AF733" s="78"/>
      <c r="AH733" s="94" t="str">
        <f t="shared" si="165"/>
        <v>≤60</v>
      </c>
      <c r="AI733" s="94">
        <f t="shared" ca="1" si="166"/>
        <v>42</v>
      </c>
      <c r="AJ733" s="95">
        <f t="shared" si="174"/>
        <v>0</v>
      </c>
      <c r="AK733" s="95">
        <f t="shared" si="175"/>
        <v>0</v>
      </c>
      <c r="AL733" s="96">
        <f t="shared" si="170"/>
        <v>0</v>
      </c>
      <c r="AM733" s="96">
        <f t="shared" si="171"/>
        <v>0</v>
      </c>
    </row>
    <row r="734" spans="2:39" s="97" customFormat="1" ht="39.6" x14ac:dyDescent="0.3">
      <c r="B734" s="79">
        <f t="shared" si="172"/>
        <v>731</v>
      </c>
      <c r="C734" s="79"/>
      <c r="D734" s="80" t="s">
        <v>94</v>
      </c>
      <c r="E734" s="80"/>
      <c r="F734" s="81"/>
      <c r="G734" s="82" t="str">
        <f t="shared" si="173"/>
        <v xml:space="preserve">Группа от QF </v>
      </c>
      <c r="H734" s="83"/>
      <c r="I734" s="83"/>
      <c r="J734" s="83"/>
      <c r="K734" s="127"/>
      <c r="L734" s="84"/>
      <c r="M734" s="85"/>
      <c r="N734" s="85"/>
      <c r="O734" s="86"/>
      <c r="P734" s="80"/>
      <c r="Q734" s="87"/>
      <c r="R734" s="88" t="str">
        <f t="shared" si="167"/>
        <v xml:space="preserve"> </v>
      </c>
      <c r="S734" s="89"/>
      <c r="T734" s="90" t="str">
        <f t="shared" si="168"/>
        <v xml:space="preserve"> </v>
      </c>
      <c r="U734" s="90"/>
      <c r="V734" s="90"/>
      <c r="W734" s="90"/>
      <c r="X734" s="90"/>
      <c r="Y734" s="87" t="s">
        <v>74</v>
      </c>
      <c r="Z734" s="76"/>
      <c r="AA734" s="91">
        <f t="shared" si="163"/>
        <v>0</v>
      </c>
      <c r="AB734" s="88" t="str">
        <f t="shared" si="169"/>
        <v xml:space="preserve"> </v>
      </c>
      <c r="AC734" s="91" t="str">
        <f t="shared" si="164"/>
        <v xml:space="preserve"> </v>
      </c>
      <c r="AD734" s="78"/>
      <c r="AE734" s="78"/>
      <c r="AF734" s="78"/>
      <c r="AH734" s="94" t="str">
        <f t="shared" si="165"/>
        <v>≤60</v>
      </c>
      <c r="AI734" s="94">
        <f t="shared" ca="1" si="166"/>
        <v>36</v>
      </c>
      <c r="AJ734" s="95">
        <f t="shared" si="174"/>
        <v>0</v>
      </c>
      <c r="AK734" s="95">
        <f t="shared" si="175"/>
        <v>0</v>
      </c>
      <c r="AL734" s="96">
        <f t="shared" si="170"/>
        <v>0</v>
      </c>
      <c r="AM734" s="96">
        <f t="shared" si="171"/>
        <v>0</v>
      </c>
    </row>
    <row r="735" spans="2:39" s="97" customFormat="1" ht="39.6" x14ac:dyDescent="0.3">
      <c r="B735" s="79">
        <f t="shared" si="172"/>
        <v>732</v>
      </c>
      <c r="C735" s="79"/>
      <c r="D735" s="80" t="s">
        <v>94</v>
      </c>
      <c r="E735" s="80"/>
      <c r="F735" s="81"/>
      <c r="G735" s="82" t="str">
        <f t="shared" si="173"/>
        <v xml:space="preserve">Группа от QF </v>
      </c>
      <c r="H735" s="83"/>
      <c r="I735" s="83"/>
      <c r="J735" s="83"/>
      <c r="K735" s="127"/>
      <c r="L735" s="84"/>
      <c r="M735" s="85"/>
      <c r="N735" s="85"/>
      <c r="O735" s="86"/>
      <c r="P735" s="80"/>
      <c r="Q735" s="87"/>
      <c r="R735" s="88" t="str">
        <f t="shared" si="167"/>
        <v xml:space="preserve"> </v>
      </c>
      <c r="S735" s="89"/>
      <c r="T735" s="90" t="str">
        <f t="shared" si="168"/>
        <v xml:space="preserve"> </v>
      </c>
      <c r="U735" s="90"/>
      <c r="V735" s="90"/>
      <c r="W735" s="90"/>
      <c r="X735" s="90"/>
      <c r="Y735" s="87" t="s">
        <v>74</v>
      </c>
      <c r="Z735" s="76"/>
      <c r="AA735" s="91">
        <f t="shared" si="163"/>
        <v>0</v>
      </c>
      <c r="AB735" s="88" t="str">
        <f t="shared" si="169"/>
        <v xml:space="preserve"> </v>
      </c>
      <c r="AC735" s="91" t="str">
        <f t="shared" si="164"/>
        <v xml:space="preserve"> </v>
      </c>
      <c r="AD735" s="78"/>
      <c r="AE735" s="78"/>
      <c r="AF735" s="78"/>
      <c r="AH735" s="94" t="str">
        <f t="shared" si="165"/>
        <v>≤60</v>
      </c>
      <c r="AI735" s="94">
        <f t="shared" ca="1" si="166"/>
        <v>26</v>
      </c>
      <c r="AJ735" s="95">
        <f t="shared" si="174"/>
        <v>0</v>
      </c>
      <c r="AK735" s="95">
        <f t="shared" si="175"/>
        <v>0</v>
      </c>
      <c r="AL735" s="96">
        <f t="shared" si="170"/>
        <v>0</v>
      </c>
      <c r="AM735" s="96">
        <f t="shared" si="171"/>
        <v>0</v>
      </c>
    </row>
    <row r="736" spans="2:39" s="97" customFormat="1" ht="39.6" x14ac:dyDescent="0.3">
      <c r="B736" s="79">
        <f t="shared" si="172"/>
        <v>733</v>
      </c>
      <c r="C736" s="79"/>
      <c r="D736" s="80" t="s">
        <v>94</v>
      </c>
      <c r="E736" s="80"/>
      <c r="F736" s="81"/>
      <c r="G736" s="82" t="str">
        <f t="shared" si="173"/>
        <v xml:space="preserve">Группа от QF </v>
      </c>
      <c r="H736" s="83"/>
      <c r="I736" s="83"/>
      <c r="J736" s="83"/>
      <c r="K736" s="127"/>
      <c r="L736" s="84"/>
      <c r="M736" s="85"/>
      <c r="N736" s="85"/>
      <c r="O736" s="86"/>
      <c r="P736" s="80"/>
      <c r="Q736" s="87"/>
      <c r="R736" s="88" t="str">
        <f t="shared" si="167"/>
        <v xml:space="preserve"> </v>
      </c>
      <c r="S736" s="89"/>
      <c r="T736" s="90" t="str">
        <f t="shared" si="168"/>
        <v xml:space="preserve"> </v>
      </c>
      <c r="U736" s="90"/>
      <c r="V736" s="90"/>
      <c r="W736" s="90"/>
      <c r="X736" s="90"/>
      <c r="Y736" s="87" t="s">
        <v>74</v>
      </c>
      <c r="Z736" s="76"/>
      <c r="AA736" s="91">
        <f t="shared" si="163"/>
        <v>0</v>
      </c>
      <c r="AB736" s="88" t="str">
        <f t="shared" si="169"/>
        <v xml:space="preserve"> </v>
      </c>
      <c r="AC736" s="91" t="str">
        <f t="shared" si="164"/>
        <v xml:space="preserve"> </v>
      </c>
      <c r="AD736" s="78"/>
      <c r="AE736" s="78"/>
      <c r="AF736" s="78"/>
      <c r="AH736" s="94" t="str">
        <f t="shared" si="165"/>
        <v>≤60</v>
      </c>
      <c r="AI736" s="94">
        <f t="shared" ca="1" si="166"/>
        <v>48</v>
      </c>
      <c r="AJ736" s="95">
        <f t="shared" si="174"/>
        <v>0</v>
      </c>
      <c r="AK736" s="95">
        <f t="shared" si="175"/>
        <v>0</v>
      </c>
      <c r="AL736" s="96">
        <f t="shared" si="170"/>
        <v>0</v>
      </c>
      <c r="AM736" s="96">
        <f t="shared" si="171"/>
        <v>0</v>
      </c>
    </row>
    <row r="737" spans="2:39" s="97" customFormat="1" ht="39.6" x14ac:dyDescent="0.3">
      <c r="B737" s="79">
        <f t="shared" si="172"/>
        <v>734</v>
      </c>
      <c r="C737" s="79"/>
      <c r="D737" s="80" t="s">
        <v>94</v>
      </c>
      <c r="E737" s="80"/>
      <c r="F737" s="81"/>
      <c r="G737" s="82" t="str">
        <f t="shared" si="173"/>
        <v xml:space="preserve">Группа от QF </v>
      </c>
      <c r="H737" s="83"/>
      <c r="I737" s="83"/>
      <c r="J737" s="83"/>
      <c r="K737" s="127"/>
      <c r="L737" s="84"/>
      <c r="M737" s="85"/>
      <c r="N737" s="85"/>
      <c r="O737" s="86"/>
      <c r="P737" s="80"/>
      <c r="Q737" s="87"/>
      <c r="R737" s="88" t="str">
        <f t="shared" si="167"/>
        <v xml:space="preserve"> </v>
      </c>
      <c r="S737" s="89"/>
      <c r="T737" s="90" t="str">
        <f t="shared" si="168"/>
        <v xml:space="preserve"> </v>
      </c>
      <c r="U737" s="90"/>
      <c r="V737" s="90"/>
      <c r="W737" s="90"/>
      <c r="X737" s="90"/>
      <c r="Y737" s="87" t="s">
        <v>74</v>
      </c>
      <c r="Z737" s="76"/>
      <c r="AA737" s="91">
        <f t="shared" si="163"/>
        <v>0</v>
      </c>
      <c r="AB737" s="88" t="str">
        <f t="shared" si="169"/>
        <v xml:space="preserve"> </v>
      </c>
      <c r="AC737" s="91" t="str">
        <f t="shared" si="164"/>
        <v xml:space="preserve"> </v>
      </c>
      <c r="AD737" s="78"/>
      <c r="AE737" s="78"/>
      <c r="AF737" s="78"/>
      <c r="AH737" s="94" t="str">
        <f t="shared" si="165"/>
        <v>≤60</v>
      </c>
      <c r="AI737" s="94">
        <f t="shared" ca="1" si="166"/>
        <v>42</v>
      </c>
      <c r="AJ737" s="95">
        <f t="shared" si="174"/>
        <v>0</v>
      </c>
      <c r="AK737" s="95">
        <f t="shared" si="175"/>
        <v>0</v>
      </c>
      <c r="AL737" s="96">
        <f t="shared" si="170"/>
        <v>0</v>
      </c>
      <c r="AM737" s="96">
        <f t="shared" si="171"/>
        <v>0</v>
      </c>
    </row>
    <row r="738" spans="2:39" s="97" customFormat="1" ht="39.6" x14ac:dyDescent="0.3">
      <c r="B738" s="79">
        <f t="shared" si="172"/>
        <v>735</v>
      </c>
      <c r="C738" s="79"/>
      <c r="D738" s="80" t="s">
        <v>94</v>
      </c>
      <c r="E738" s="80"/>
      <c r="F738" s="81"/>
      <c r="G738" s="82" t="str">
        <f t="shared" si="173"/>
        <v xml:space="preserve">Группа от QF </v>
      </c>
      <c r="H738" s="83"/>
      <c r="I738" s="83"/>
      <c r="J738" s="83"/>
      <c r="K738" s="127"/>
      <c r="L738" s="84"/>
      <c r="M738" s="85"/>
      <c r="N738" s="85"/>
      <c r="O738" s="86"/>
      <c r="P738" s="80"/>
      <c r="Q738" s="87"/>
      <c r="R738" s="88" t="str">
        <f t="shared" si="167"/>
        <v xml:space="preserve"> </v>
      </c>
      <c r="S738" s="89"/>
      <c r="T738" s="90" t="str">
        <f t="shared" si="168"/>
        <v xml:space="preserve"> </v>
      </c>
      <c r="U738" s="90"/>
      <c r="V738" s="90"/>
      <c r="W738" s="90"/>
      <c r="X738" s="90"/>
      <c r="Y738" s="87" t="s">
        <v>74</v>
      </c>
      <c r="Z738" s="76"/>
      <c r="AA738" s="91">
        <f t="shared" si="163"/>
        <v>0</v>
      </c>
      <c r="AB738" s="88" t="str">
        <f t="shared" si="169"/>
        <v xml:space="preserve"> </v>
      </c>
      <c r="AC738" s="91" t="str">
        <f t="shared" si="164"/>
        <v xml:space="preserve"> </v>
      </c>
      <c r="AD738" s="78"/>
      <c r="AE738" s="78"/>
      <c r="AF738" s="78"/>
      <c r="AH738" s="94" t="str">
        <f t="shared" si="165"/>
        <v>≤60</v>
      </c>
      <c r="AI738" s="94">
        <f t="shared" ca="1" si="166"/>
        <v>25</v>
      </c>
      <c r="AJ738" s="95">
        <f t="shared" si="174"/>
        <v>0</v>
      </c>
      <c r="AK738" s="95">
        <f t="shared" si="175"/>
        <v>0</v>
      </c>
      <c r="AL738" s="96">
        <f t="shared" si="170"/>
        <v>0</v>
      </c>
      <c r="AM738" s="96">
        <f t="shared" si="171"/>
        <v>0</v>
      </c>
    </row>
    <row r="739" spans="2:39" s="97" customFormat="1" ht="39.6" x14ac:dyDescent="0.3">
      <c r="B739" s="79">
        <f t="shared" si="172"/>
        <v>736</v>
      </c>
      <c r="C739" s="79"/>
      <c r="D739" s="80" t="s">
        <v>94</v>
      </c>
      <c r="E739" s="80"/>
      <c r="F739" s="81"/>
      <c r="G739" s="82" t="str">
        <f t="shared" si="173"/>
        <v xml:space="preserve">Группа от QF </v>
      </c>
      <c r="H739" s="83"/>
      <c r="I739" s="83"/>
      <c r="J739" s="83"/>
      <c r="K739" s="127"/>
      <c r="L739" s="84"/>
      <c r="M739" s="85"/>
      <c r="N739" s="85"/>
      <c r="O739" s="86"/>
      <c r="P739" s="80"/>
      <c r="Q739" s="87"/>
      <c r="R739" s="88" t="str">
        <f t="shared" si="167"/>
        <v xml:space="preserve"> </v>
      </c>
      <c r="S739" s="89"/>
      <c r="T739" s="90" t="str">
        <f t="shared" si="168"/>
        <v xml:space="preserve"> </v>
      </c>
      <c r="U739" s="90"/>
      <c r="V739" s="90"/>
      <c r="W739" s="90"/>
      <c r="X739" s="90"/>
      <c r="Y739" s="87" t="s">
        <v>74</v>
      </c>
      <c r="Z739" s="76"/>
      <c r="AA739" s="91">
        <f t="shared" si="163"/>
        <v>0</v>
      </c>
      <c r="AB739" s="88" t="str">
        <f t="shared" si="169"/>
        <v xml:space="preserve"> </v>
      </c>
      <c r="AC739" s="91" t="str">
        <f t="shared" si="164"/>
        <v xml:space="preserve"> </v>
      </c>
      <c r="AD739" s="78"/>
      <c r="AE739" s="78"/>
      <c r="AF739" s="78"/>
      <c r="AH739" s="94" t="str">
        <f t="shared" si="165"/>
        <v>≤60</v>
      </c>
      <c r="AI739" s="94">
        <f t="shared" ca="1" si="166"/>
        <v>36</v>
      </c>
      <c r="AJ739" s="95">
        <f t="shared" si="174"/>
        <v>0</v>
      </c>
      <c r="AK739" s="95">
        <f t="shared" si="175"/>
        <v>0</v>
      </c>
      <c r="AL739" s="96">
        <f t="shared" si="170"/>
        <v>0</v>
      </c>
      <c r="AM739" s="96">
        <f t="shared" si="171"/>
        <v>0</v>
      </c>
    </row>
    <row r="740" spans="2:39" s="97" customFormat="1" ht="39.6" x14ac:dyDescent="0.3">
      <c r="B740" s="79">
        <f t="shared" si="172"/>
        <v>737</v>
      </c>
      <c r="C740" s="79"/>
      <c r="D740" s="80" t="s">
        <v>94</v>
      </c>
      <c r="E740" s="80"/>
      <c r="F740" s="81"/>
      <c r="G740" s="82" t="str">
        <f t="shared" si="173"/>
        <v xml:space="preserve">Группа от QF </v>
      </c>
      <c r="H740" s="83"/>
      <c r="I740" s="83"/>
      <c r="J740" s="83"/>
      <c r="K740" s="127"/>
      <c r="L740" s="84"/>
      <c r="M740" s="85"/>
      <c r="N740" s="85"/>
      <c r="O740" s="86"/>
      <c r="P740" s="80"/>
      <c r="Q740" s="87"/>
      <c r="R740" s="88" t="str">
        <f t="shared" si="167"/>
        <v xml:space="preserve"> </v>
      </c>
      <c r="S740" s="89"/>
      <c r="T740" s="90" t="str">
        <f t="shared" si="168"/>
        <v xml:space="preserve"> </v>
      </c>
      <c r="U740" s="90"/>
      <c r="V740" s="90"/>
      <c r="W740" s="90"/>
      <c r="X740" s="90"/>
      <c r="Y740" s="87" t="s">
        <v>74</v>
      </c>
      <c r="Z740" s="76"/>
      <c r="AA740" s="91">
        <f t="shared" si="163"/>
        <v>0</v>
      </c>
      <c r="AB740" s="88" t="str">
        <f t="shared" si="169"/>
        <v xml:space="preserve"> </v>
      </c>
      <c r="AC740" s="91" t="str">
        <f t="shared" si="164"/>
        <v xml:space="preserve"> </v>
      </c>
      <c r="AD740" s="78"/>
      <c r="AE740" s="78"/>
      <c r="AF740" s="78"/>
      <c r="AH740" s="94" t="str">
        <f t="shared" si="165"/>
        <v>≤60</v>
      </c>
      <c r="AI740" s="94">
        <f t="shared" ca="1" si="166"/>
        <v>35</v>
      </c>
      <c r="AJ740" s="95">
        <f t="shared" si="174"/>
        <v>0</v>
      </c>
      <c r="AK740" s="95">
        <f t="shared" si="175"/>
        <v>0</v>
      </c>
      <c r="AL740" s="96">
        <f t="shared" si="170"/>
        <v>0</v>
      </c>
      <c r="AM740" s="96">
        <f t="shared" si="171"/>
        <v>0</v>
      </c>
    </row>
    <row r="741" spans="2:39" s="97" customFormat="1" ht="39.6" x14ac:dyDescent="0.3">
      <c r="B741" s="79">
        <f t="shared" si="172"/>
        <v>738</v>
      </c>
      <c r="C741" s="79"/>
      <c r="D741" s="80" t="s">
        <v>94</v>
      </c>
      <c r="E741" s="80"/>
      <c r="F741" s="81"/>
      <c r="G741" s="82" t="str">
        <f t="shared" si="173"/>
        <v xml:space="preserve">Группа от QF </v>
      </c>
      <c r="H741" s="83"/>
      <c r="I741" s="83"/>
      <c r="J741" s="83"/>
      <c r="K741" s="127"/>
      <c r="L741" s="84"/>
      <c r="M741" s="85"/>
      <c r="N741" s="85"/>
      <c r="O741" s="86"/>
      <c r="P741" s="80"/>
      <c r="Q741" s="87"/>
      <c r="R741" s="88" t="str">
        <f t="shared" si="167"/>
        <v xml:space="preserve"> </v>
      </c>
      <c r="S741" s="89"/>
      <c r="T741" s="90" t="str">
        <f t="shared" si="168"/>
        <v xml:space="preserve"> </v>
      </c>
      <c r="U741" s="90"/>
      <c r="V741" s="90"/>
      <c r="W741" s="90"/>
      <c r="X741" s="90"/>
      <c r="Y741" s="87" t="s">
        <v>74</v>
      </c>
      <c r="Z741" s="76"/>
      <c r="AA741" s="91">
        <f t="shared" si="163"/>
        <v>0</v>
      </c>
      <c r="AB741" s="88" t="str">
        <f t="shared" si="169"/>
        <v xml:space="preserve"> </v>
      </c>
      <c r="AC741" s="91" t="str">
        <f t="shared" si="164"/>
        <v xml:space="preserve"> </v>
      </c>
      <c r="AD741" s="78"/>
      <c r="AE741" s="78"/>
      <c r="AF741" s="78"/>
      <c r="AH741" s="94" t="str">
        <f t="shared" si="165"/>
        <v>≤60</v>
      </c>
      <c r="AI741" s="94">
        <f t="shared" ca="1" si="166"/>
        <v>27</v>
      </c>
      <c r="AJ741" s="95">
        <f t="shared" si="174"/>
        <v>0</v>
      </c>
      <c r="AK741" s="95">
        <f t="shared" si="175"/>
        <v>0</v>
      </c>
      <c r="AL741" s="96">
        <f t="shared" si="170"/>
        <v>0</v>
      </c>
      <c r="AM741" s="96">
        <f t="shared" si="171"/>
        <v>0</v>
      </c>
    </row>
    <row r="742" spans="2:39" s="97" customFormat="1" ht="39.6" x14ac:dyDescent="0.3">
      <c r="B742" s="79">
        <f t="shared" si="172"/>
        <v>739</v>
      </c>
      <c r="C742" s="79"/>
      <c r="D742" s="80" t="s">
        <v>94</v>
      </c>
      <c r="E742" s="80"/>
      <c r="F742" s="81"/>
      <c r="G742" s="82" t="str">
        <f t="shared" si="173"/>
        <v xml:space="preserve">Группа от QF </v>
      </c>
      <c r="H742" s="83"/>
      <c r="I742" s="83"/>
      <c r="J742" s="83"/>
      <c r="K742" s="127"/>
      <c r="L742" s="84"/>
      <c r="M742" s="85"/>
      <c r="N742" s="85"/>
      <c r="O742" s="86"/>
      <c r="P742" s="80"/>
      <c r="Q742" s="87"/>
      <c r="R742" s="88" t="str">
        <f t="shared" si="167"/>
        <v xml:space="preserve"> </v>
      </c>
      <c r="S742" s="89"/>
      <c r="T742" s="90" t="str">
        <f t="shared" si="168"/>
        <v xml:space="preserve"> </v>
      </c>
      <c r="U742" s="90"/>
      <c r="V742" s="90"/>
      <c r="W742" s="90"/>
      <c r="X742" s="90"/>
      <c r="Y742" s="87" t="s">
        <v>74</v>
      </c>
      <c r="Z742" s="76"/>
      <c r="AA742" s="91">
        <f t="shared" si="163"/>
        <v>0</v>
      </c>
      <c r="AB742" s="88" t="str">
        <f t="shared" si="169"/>
        <v xml:space="preserve"> </v>
      </c>
      <c r="AC742" s="91" t="str">
        <f t="shared" si="164"/>
        <v xml:space="preserve"> </v>
      </c>
      <c r="AD742" s="78"/>
      <c r="AE742" s="78"/>
      <c r="AF742" s="78"/>
      <c r="AH742" s="94" t="str">
        <f t="shared" si="165"/>
        <v>≤60</v>
      </c>
      <c r="AI742" s="94">
        <f t="shared" ca="1" si="166"/>
        <v>20</v>
      </c>
      <c r="AJ742" s="95">
        <f t="shared" si="174"/>
        <v>0</v>
      </c>
      <c r="AK742" s="95">
        <f t="shared" si="175"/>
        <v>0</v>
      </c>
      <c r="AL742" s="96">
        <f t="shared" si="170"/>
        <v>0</v>
      </c>
      <c r="AM742" s="96">
        <f t="shared" si="171"/>
        <v>0</v>
      </c>
    </row>
    <row r="743" spans="2:39" s="97" customFormat="1" ht="39.6" x14ac:dyDescent="0.3">
      <c r="B743" s="79">
        <f t="shared" si="172"/>
        <v>740</v>
      </c>
      <c r="C743" s="79"/>
      <c r="D743" s="80" t="s">
        <v>94</v>
      </c>
      <c r="E743" s="80"/>
      <c r="F743" s="81"/>
      <c r="G743" s="82" t="str">
        <f t="shared" si="173"/>
        <v xml:space="preserve">Группа от QF </v>
      </c>
      <c r="H743" s="83"/>
      <c r="I743" s="83"/>
      <c r="J743" s="83"/>
      <c r="K743" s="127"/>
      <c r="L743" s="84"/>
      <c r="M743" s="85"/>
      <c r="N743" s="85"/>
      <c r="O743" s="86"/>
      <c r="P743" s="80"/>
      <c r="Q743" s="87"/>
      <c r="R743" s="88" t="str">
        <f t="shared" si="167"/>
        <v xml:space="preserve"> </v>
      </c>
      <c r="S743" s="89"/>
      <c r="T743" s="90" t="str">
        <f t="shared" si="168"/>
        <v xml:space="preserve"> </v>
      </c>
      <c r="U743" s="90"/>
      <c r="V743" s="90"/>
      <c r="W743" s="90"/>
      <c r="X743" s="90"/>
      <c r="Y743" s="87" t="s">
        <v>74</v>
      </c>
      <c r="Z743" s="76"/>
      <c r="AA743" s="91">
        <f t="shared" si="163"/>
        <v>0</v>
      </c>
      <c r="AB743" s="88" t="str">
        <f t="shared" si="169"/>
        <v xml:space="preserve"> </v>
      </c>
      <c r="AC743" s="91" t="str">
        <f t="shared" si="164"/>
        <v xml:space="preserve"> </v>
      </c>
      <c r="AD743" s="78"/>
      <c r="AE743" s="78"/>
      <c r="AF743" s="78"/>
      <c r="AH743" s="94" t="str">
        <f t="shared" si="165"/>
        <v>≤60</v>
      </c>
      <c r="AI743" s="94">
        <f t="shared" ca="1" si="166"/>
        <v>42</v>
      </c>
      <c r="AJ743" s="95">
        <f t="shared" si="174"/>
        <v>0</v>
      </c>
      <c r="AK743" s="95">
        <f t="shared" si="175"/>
        <v>0</v>
      </c>
      <c r="AL743" s="96">
        <f t="shared" si="170"/>
        <v>0</v>
      </c>
      <c r="AM743" s="96">
        <f t="shared" si="171"/>
        <v>0</v>
      </c>
    </row>
    <row r="744" spans="2:39" s="97" customFormat="1" ht="39.6" x14ac:dyDescent="0.3">
      <c r="B744" s="79">
        <f t="shared" si="172"/>
        <v>741</v>
      </c>
      <c r="C744" s="79"/>
      <c r="D744" s="80" t="s">
        <v>94</v>
      </c>
      <c r="E744" s="80"/>
      <c r="F744" s="81"/>
      <c r="G744" s="82" t="str">
        <f t="shared" si="173"/>
        <v xml:space="preserve">Группа от QF </v>
      </c>
      <c r="H744" s="83"/>
      <c r="I744" s="83"/>
      <c r="J744" s="83"/>
      <c r="K744" s="127"/>
      <c r="L744" s="84"/>
      <c r="M744" s="85"/>
      <c r="N744" s="85"/>
      <c r="O744" s="86"/>
      <c r="P744" s="80"/>
      <c r="Q744" s="87"/>
      <c r="R744" s="88" t="str">
        <f t="shared" si="167"/>
        <v xml:space="preserve"> </v>
      </c>
      <c r="S744" s="89"/>
      <c r="T744" s="90" t="str">
        <f t="shared" si="168"/>
        <v xml:space="preserve"> </v>
      </c>
      <c r="U744" s="90"/>
      <c r="V744" s="90"/>
      <c r="W744" s="90"/>
      <c r="X744" s="90"/>
      <c r="Y744" s="87" t="s">
        <v>74</v>
      </c>
      <c r="Z744" s="76"/>
      <c r="AA744" s="91">
        <f t="shared" si="163"/>
        <v>0</v>
      </c>
      <c r="AB744" s="88" t="str">
        <f t="shared" si="169"/>
        <v xml:space="preserve"> </v>
      </c>
      <c r="AC744" s="91" t="str">
        <f t="shared" si="164"/>
        <v xml:space="preserve"> </v>
      </c>
      <c r="AD744" s="78"/>
      <c r="AE744" s="78"/>
      <c r="AF744" s="78"/>
      <c r="AH744" s="94" t="str">
        <f t="shared" si="165"/>
        <v>≤60</v>
      </c>
      <c r="AI744" s="94">
        <f t="shared" ca="1" si="166"/>
        <v>33</v>
      </c>
      <c r="AJ744" s="95">
        <f t="shared" si="174"/>
        <v>0</v>
      </c>
      <c r="AK744" s="95">
        <f t="shared" si="175"/>
        <v>0</v>
      </c>
      <c r="AL744" s="96">
        <f t="shared" si="170"/>
        <v>0</v>
      </c>
      <c r="AM744" s="96">
        <f t="shared" si="171"/>
        <v>0</v>
      </c>
    </row>
    <row r="745" spans="2:39" s="97" customFormat="1" ht="39.6" x14ac:dyDescent="0.3">
      <c r="B745" s="79">
        <f t="shared" si="172"/>
        <v>742</v>
      </c>
      <c r="C745" s="79"/>
      <c r="D745" s="80" t="s">
        <v>94</v>
      </c>
      <c r="E745" s="80"/>
      <c r="F745" s="81"/>
      <c r="G745" s="82" t="str">
        <f t="shared" si="173"/>
        <v xml:space="preserve">Группа от QF </v>
      </c>
      <c r="H745" s="83"/>
      <c r="I745" s="83"/>
      <c r="J745" s="83"/>
      <c r="K745" s="127"/>
      <c r="L745" s="84"/>
      <c r="M745" s="85"/>
      <c r="N745" s="85"/>
      <c r="O745" s="86"/>
      <c r="P745" s="80"/>
      <c r="Q745" s="87"/>
      <c r="R745" s="88" t="str">
        <f t="shared" si="167"/>
        <v xml:space="preserve"> </v>
      </c>
      <c r="S745" s="89"/>
      <c r="T745" s="90" t="str">
        <f t="shared" si="168"/>
        <v xml:space="preserve"> </v>
      </c>
      <c r="U745" s="90"/>
      <c r="V745" s="90"/>
      <c r="W745" s="90"/>
      <c r="X745" s="90"/>
      <c r="Y745" s="87" t="s">
        <v>74</v>
      </c>
      <c r="Z745" s="76"/>
      <c r="AA745" s="91">
        <f t="shared" si="163"/>
        <v>0</v>
      </c>
      <c r="AB745" s="88" t="str">
        <f t="shared" si="169"/>
        <v xml:space="preserve"> </v>
      </c>
      <c r="AC745" s="91" t="str">
        <f t="shared" si="164"/>
        <v xml:space="preserve"> </v>
      </c>
      <c r="AD745" s="78"/>
      <c r="AE745" s="78"/>
      <c r="AF745" s="78"/>
      <c r="AH745" s="94" t="str">
        <f t="shared" si="165"/>
        <v>≤60</v>
      </c>
      <c r="AI745" s="94">
        <f t="shared" ca="1" si="166"/>
        <v>40</v>
      </c>
      <c r="AJ745" s="95">
        <f t="shared" si="174"/>
        <v>0</v>
      </c>
      <c r="AK745" s="95">
        <f t="shared" si="175"/>
        <v>0</v>
      </c>
      <c r="AL745" s="96">
        <f t="shared" si="170"/>
        <v>0</v>
      </c>
      <c r="AM745" s="96">
        <f t="shared" si="171"/>
        <v>0</v>
      </c>
    </row>
    <row r="746" spans="2:39" s="97" customFormat="1" ht="39.6" x14ac:dyDescent="0.3">
      <c r="B746" s="79">
        <f t="shared" si="172"/>
        <v>743</v>
      </c>
      <c r="C746" s="79"/>
      <c r="D746" s="80" t="s">
        <v>94</v>
      </c>
      <c r="E746" s="80"/>
      <c r="F746" s="81"/>
      <c r="G746" s="82" t="str">
        <f t="shared" si="173"/>
        <v xml:space="preserve">Группа от QF </v>
      </c>
      <c r="H746" s="83"/>
      <c r="I746" s="83"/>
      <c r="J746" s="83"/>
      <c r="K746" s="127"/>
      <c r="L746" s="84"/>
      <c r="M746" s="85"/>
      <c r="N746" s="85"/>
      <c r="O746" s="86"/>
      <c r="P746" s="80"/>
      <c r="Q746" s="87"/>
      <c r="R746" s="88" t="str">
        <f t="shared" si="167"/>
        <v xml:space="preserve"> </v>
      </c>
      <c r="S746" s="89"/>
      <c r="T746" s="90" t="str">
        <f t="shared" si="168"/>
        <v xml:space="preserve"> </v>
      </c>
      <c r="U746" s="90"/>
      <c r="V746" s="90"/>
      <c r="W746" s="90"/>
      <c r="X746" s="90"/>
      <c r="Y746" s="87" t="s">
        <v>74</v>
      </c>
      <c r="Z746" s="76"/>
      <c r="AA746" s="91">
        <f t="shared" si="163"/>
        <v>0</v>
      </c>
      <c r="AB746" s="88" t="str">
        <f t="shared" si="169"/>
        <v xml:space="preserve"> </v>
      </c>
      <c r="AC746" s="91" t="str">
        <f t="shared" si="164"/>
        <v xml:space="preserve"> </v>
      </c>
      <c r="AD746" s="78"/>
      <c r="AE746" s="78"/>
      <c r="AF746" s="78"/>
      <c r="AH746" s="94" t="str">
        <f t="shared" si="165"/>
        <v>≤60</v>
      </c>
      <c r="AI746" s="94">
        <f t="shared" ca="1" si="166"/>
        <v>37</v>
      </c>
      <c r="AJ746" s="95">
        <f t="shared" si="174"/>
        <v>0</v>
      </c>
      <c r="AK746" s="95">
        <f t="shared" si="175"/>
        <v>0</v>
      </c>
      <c r="AL746" s="96">
        <f t="shared" si="170"/>
        <v>0</v>
      </c>
      <c r="AM746" s="96">
        <f t="shared" si="171"/>
        <v>0</v>
      </c>
    </row>
    <row r="747" spans="2:39" s="97" customFormat="1" ht="39.6" x14ac:dyDescent="0.3">
      <c r="B747" s="79">
        <f t="shared" si="172"/>
        <v>744</v>
      </c>
      <c r="C747" s="79"/>
      <c r="D747" s="80" t="s">
        <v>94</v>
      </c>
      <c r="E747" s="80"/>
      <c r="F747" s="81"/>
      <c r="G747" s="82" t="str">
        <f t="shared" si="173"/>
        <v xml:space="preserve">Группа от QF </v>
      </c>
      <c r="H747" s="83"/>
      <c r="I747" s="83"/>
      <c r="J747" s="83"/>
      <c r="K747" s="127"/>
      <c r="L747" s="84"/>
      <c r="M747" s="85"/>
      <c r="N747" s="85"/>
      <c r="O747" s="86"/>
      <c r="P747" s="80"/>
      <c r="Q747" s="87"/>
      <c r="R747" s="88" t="str">
        <f t="shared" si="167"/>
        <v xml:space="preserve"> </v>
      </c>
      <c r="S747" s="89"/>
      <c r="T747" s="90" t="str">
        <f t="shared" si="168"/>
        <v xml:space="preserve"> </v>
      </c>
      <c r="U747" s="90"/>
      <c r="V747" s="90"/>
      <c r="W747" s="90"/>
      <c r="X747" s="90"/>
      <c r="Y747" s="87" t="s">
        <v>74</v>
      </c>
      <c r="Z747" s="76"/>
      <c r="AA747" s="91">
        <f t="shared" si="163"/>
        <v>0</v>
      </c>
      <c r="AB747" s="88" t="str">
        <f t="shared" si="169"/>
        <v xml:space="preserve"> </v>
      </c>
      <c r="AC747" s="91" t="str">
        <f t="shared" si="164"/>
        <v xml:space="preserve"> </v>
      </c>
      <c r="AD747" s="78"/>
      <c r="AE747" s="78"/>
      <c r="AF747" s="78"/>
      <c r="AH747" s="94" t="str">
        <f t="shared" si="165"/>
        <v>≤60</v>
      </c>
      <c r="AI747" s="94">
        <f t="shared" ca="1" si="166"/>
        <v>23</v>
      </c>
      <c r="AJ747" s="95">
        <f t="shared" si="174"/>
        <v>0</v>
      </c>
      <c r="AK747" s="95">
        <f t="shared" si="175"/>
        <v>0</v>
      </c>
      <c r="AL747" s="96">
        <f t="shared" si="170"/>
        <v>0</v>
      </c>
      <c r="AM747" s="96">
        <f t="shared" si="171"/>
        <v>0</v>
      </c>
    </row>
    <row r="748" spans="2:39" s="97" customFormat="1" ht="39.6" x14ac:dyDescent="0.3">
      <c r="B748" s="79">
        <f t="shared" si="172"/>
        <v>745</v>
      </c>
      <c r="C748" s="79"/>
      <c r="D748" s="80" t="s">
        <v>94</v>
      </c>
      <c r="E748" s="80"/>
      <c r="F748" s="81"/>
      <c r="G748" s="82" t="str">
        <f t="shared" si="173"/>
        <v xml:space="preserve">Группа от QF </v>
      </c>
      <c r="H748" s="83"/>
      <c r="I748" s="83"/>
      <c r="J748" s="83"/>
      <c r="K748" s="127"/>
      <c r="L748" s="84"/>
      <c r="M748" s="85"/>
      <c r="N748" s="85"/>
      <c r="O748" s="86"/>
      <c r="P748" s="80"/>
      <c r="Q748" s="87"/>
      <c r="R748" s="88" t="str">
        <f t="shared" si="167"/>
        <v xml:space="preserve"> </v>
      </c>
      <c r="S748" s="89"/>
      <c r="T748" s="90" t="str">
        <f t="shared" si="168"/>
        <v xml:space="preserve"> </v>
      </c>
      <c r="U748" s="90"/>
      <c r="V748" s="90"/>
      <c r="W748" s="90"/>
      <c r="X748" s="90"/>
      <c r="Y748" s="87" t="s">
        <v>74</v>
      </c>
      <c r="Z748" s="76"/>
      <c r="AA748" s="91">
        <f t="shared" si="163"/>
        <v>0</v>
      </c>
      <c r="AB748" s="88" t="str">
        <f t="shared" si="169"/>
        <v xml:space="preserve"> </v>
      </c>
      <c r="AC748" s="91" t="str">
        <f t="shared" si="164"/>
        <v xml:space="preserve"> </v>
      </c>
      <c r="AD748" s="78"/>
      <c r="AE748" s="78"/>
      <c r="AF748" s="78"/>
      <c r="AH748" s="94" t="str">
        <f t="shared" si="165"/>
        <v>≤60</v>
      </c>
      <c r="AI748" s="94">
        <f t="shared" ca="1" si="166"/>
        <v>26</v>
      </c>
      <c r="AJ748" s="95">
        <f t="shared" si="174"/>
        <v>0</v>
      </c>
      <c r="AK748" s="95">
        <f t="shared" si="175"/>
        <v>0</v>
      </c>
      <c r="AL748" s="96">
        <f t="shared" si="170"/>
        <v>0</v>
      </c>
      <c r="AM748" s="96">
        <f t="shared" si="171"/>
        <v>0</v>
      </c>
    </row>
    <row r="749" spans="2:39" s="97" customFormat="1" ht="39.6" x14ac:dyDescent="0.3">
      <c r="B749" s="79">
        <f t="shared" si="172"/>
        <v>746</v>
      </c>
      <c r="C749" s="79"/>
      <c r="D749" s="80" t="s">
        <v>94</v>
      </c>
      <c r="E749" s="80"/>
      <c r="F749" s="81"/>
      <c r="G749" s="82" t="str">
        <f t="shared" si="173"/>
        <v xml:space="preserve">Группа от QF </v>
      </c>
      <c r="H749" s="83"/>
      <c r="I749" s="83"/>
      <c r="J749" s="83"/>
      <c r="K749" s="127"/>
      <c r="L749" s="84"/>
      <c r="M749" s="85"/>
      <c r="N749" s="85"/>
      <c r="O749" s="86"/>
      <c r="P749" s="80"/>
      <c r="Q749" s="87"/>
      <c r="R749" s="88" t="str">
        <f t="shared" si="167"/>
        <v xml:space="preserve"> </v>
      </c>
      <c r="S749" s="89"/>
      <c r="T749" s="90" t="str">
        <f t="shared" si="168"/>
        <v xml:space="preserve"> </v>
      </c>
      <c r="U749" s="90"/>
      <c r="V749" s="90"/>
      <c r="W749" s="90"/>
      <c r="X749" s="90"/>
      <c r="Y749" s="87" t="s">
        <v>74</v>
      </c>
      <c r="Z749" s="76"/>
      <c r="AA749" s="91">
        <f t="shared" si="163"/>
        <v>0</v>
      </c>
      <c r="AB749" s="88" t="str">
        <f t="shared" si="169"/>
        <v xml:space="preserve"> </v>
      </c>
      <c r="AC749" s="91" t="str">
        <f t="shared" si="164"/>
        <v xml:space="preserve"> </v>
      </c>
      <c r="AD749" s="78"/>
      <c r="AE749" s="78"/>
      <c r="AF749" s="78"/>
      <c r="AH749" s="94" t="str">
        <f t="shared" si="165"/>
        <v>≤60</v>
      </c>
      <c r="AI749" s="94">
        <f t="shared" ca="1" si="166"/>
        <v>27</v>
      </c>
      <c r="AJ749" s="95">
        <f t="shared" si="174"/>
        <v>0</v>
      </c>
      <c r="AK749" s="95">
        <f t="shared" si="175"/>
        <v>0</v>
      </c>
      <c r="AL749" s="96">
        <f t="shared" si="170"/>
        <v>0</v>
      </c>
      <c r="AM749" s="96">
        <f t="shared" si="171"/>
        <v>0</v>
      </c>
    </row>
    <row r="750" spans="2:39" s="97" customFormat="1" ht="39.6" x14ac:dyDescent="0.3">
      <c r="B750" s="79">
        <f t="shared" si="172"/>
        <v>747</v>
      </c>
      <c r="C750" s="79"/>
      <c r="D750" s="80" t="s">
        <v>94</v>
      </c>
      <c r="E750" s="80"/>
      <c r="F750" s="81"/>
      <c r="G750" s="82" t="str">
        <f t="shared" si="173"/>
        <v xml:space="preserve">Группа от QF </v>
      </c>
      <c r="H750" s="83"/>
      <c r="I750" s="83"/>
      <c r="J750" s="83"/>
      <c r="K750" s="127"/>
      <c r="L750" s="84"/>
      <c r="M750" s="85"/>
      <c r="N750" s="85"/>
      <c r="O750" s="86"/>
      <c r="P750" s="80"/>
      <c r="Q750" s="87"/>
      <c r="R750" s="88" t="str">
        <f t="shared" si="167"/>
        <v xml:space="preserve"> </v>
      </c>
      <c r="S750" s="89"/>
      <c r="T750" s="90" t="str">
        <f t="shared" si="168"/>
        <v xml:space="preserve"> </v>
      </c>
      <c r="U750" s="90"/>
      <c r="V750" s="90"/>
      <c r="W750" s="90"/>
      <c r="X750" s="90"/>
      <c r="Y750" s="87" t="s">
        <v>74</v>
      </c>
      <c r="Z750" s="76"/>
      <c r="AA750" s="91">
        <f t="shared" si="163"/>
        <v>0</v>
      </c>
      <c r="AB750" s="88" t="str">
        <f t="shared" si="169"/>
        <v xml:space="preserve"> </v>
      </c>
      <c r="AC750" s="91" t="str">
        <f t="shared" si="164"/>
        <v xml:space="preserve"> </v>
      </c>
      <c r="AD750" s="78"/>
      <c r="AE750" s="78"/>
      <c r="AF750" s="78"/>
      <c r="AH750" s="94" t="str">
        <f t="shared" si="165"/>
        <v>≤60</v>
      </c>
      <c r="AI750" s="94">
        <f t="shared" ca="1" si="166"/>
        <v>35</v>
      </c>
      <c r="AJ750" s="95">
        <f t="shared" si="174"/>
        <v>0</v>
      </c>
      <c r="AK750" s="95">
        <f t="shared" si="175"/>
        <v>0</v>
      </c>
      <c r="AL750" s="96">
        <f t="shared" si="170"/>
        <v>0</v>
      </c>
      <c r="AM750" s="96">
        <f t="shared" si="171"/>
        <v>0</v>
      </c>
    </row>
    <row r="751" spans="2:39" s="97" customFormat="1" ht="39.6" x14ac:dyDescent="0.3">
      <c r="B751" s="79">
        <f t="shared" si="172"/>
        <v>748</v>
      </c>
      <c r="C751" s="79"/>
      <c r="D751" s="80" t="s">
        <v>94</v>
      </c>
      <c r="E751" s="80"/>
      <c r="F751" s="81"/>
      <c r="G751" s="82" t="str">
        <f t="shared" si="173"/>
        <v xml:space="preserve">Группа от QF </v>
      </c>
      <c r="H751" s="83"/>
      <c r="I751" s="83"/>
      <c r="J751" s="83"/>
      <c r="K751" s="127"/>
      <c r="L751" s="84"/>
      <c r="M751" s="85"/>
      <c r="N751" s="85"/>
      <c r="O751" s="86"/>
      <c r="P751" s="80"/>
      <c r="Q751" s="87"/>
      <c r="R751" s="88" t="str">
        <f t="shared" si="167"/>
        <v xml:space="preserve"> </v>
      </c>
      <c r="S751" s="89"/>
      <c r="T751" s="90" t="str">
        <f t="shared" si="168"/>
        <v xml:space="preserve"> </v>
      </c>
      <c r="U751" s="90"/>
      <c r="V751" s="90"/>
      <c r="W751" s="90"/>
      <c r="X751" s="90"/>
      <c r="Y751" s="87" t="s">
        <v>74</v>
      </c>
      <c r="Z751" s="76"/>
      <c r="AA751" s="91">
        <f t="shared" si="163"/>
        <v>0</v>
      </c>
      <c r="AB751" s="88" t="str">
        <f t="shared" si="169"/>
        <v xml:space="preserve"> </v>
      </c>
      <c r="AC751" s="91" t="str">
        <f t="shared" si="164"/>
        <v xml:space="preserve"> </v>
      </c>
      <c r="AD751" s="78"/>
      <c r="AE751" s="78"/>
      <c r="AF751" s="78"/>
      <c r="AH751" s="94" t="str">
        <f t="shared" si="165"/>
        <v>≤60</v>
      </c>
      <c r="AI751" s="94">
        <f t="shared" ca="1" si="166"/>
        <v>30</v>
      </c>
      <c r="AJ751" s="95">
        <f t="shared" si="174"/>
        <v>0</v>
      </c>
      <c r="AK751" s="95">
        <f t="shared" si="175"/>
        <v>0</v>
      </c>
      <c r="AL751" s="96">
        <f t="shared" si="170"/>
        <v>0</v>
      </c>
      <c r="AM751" s="96">
        <f t="shared" si="171"/>
        <v>0</v>
      </c>
    </row>
    <row r="752" spans="2:39" s="97" customFormat="1" ht="39.6" x14ac:dyDescent="0.3">
      <c r="B752" s="79">
        <f t="shared" si="172"/>
        <v>749</v>
      </c>
      <c r="C752" s="79"/>
      <c r="D752" s="80" t="s">
        <v>94</v>
      </c>
      <c r="E752" s="80"/>
      <c r="F752" s="81"/>
      <c r="G752" s="82" t="str">
        <f t="shared" si="173"/>
        <v xml:space="preserve">Группа от QF </v>
      </c>
      <c r="H752" s="83"/>
      <c r="I752" s="83"/>
      <c r="J752" s="83"/>
      <c r="K752" s="127"/>
      <c r="L752" s="84"/>
      <c r="M752" s="85"/>
      <c r="N752" s="85"/>
      <c r="O752" s="86"/>
      <c r="P752" s="80"/>
      <c r="Q752" s="87"/>
      <c r="R752" s="88" t="str">
        <f t="shared" si="167"/>
        <v xml:space="preserve"> </v>
      </c>
      <c r="S752" s="89"/>
      <c r="T752" s="90" t="str">
        <f t="shared" si="168"/>
        <v xml:space="preserve"> </v>
      </c>
      <c r="U752" s="90"/>
      <c r="V752" s="90"/>
      <c r="W752" s="90"/>
      <c r="X752" s="90"/>
      <c r="Y752" s="87" t="s">
        <v>74</v>
      </c>
      <c r="Z752" s="76"/>
      <c r="AA752" s="91">
        <f t="shared" si="163"/>
        <v>0</v>
      </c>
      <c r="AB752" s="88" t="str">
        <f t="shared" si="169"/>
        <v xml:space="preserve"> </v>
      </c>
      <c r="AC752" s="91" t="str">
        <f t="shared" si="164"/>
        <v xml:space="preserve"> </v>
      </c>
      <c r="AD752" s="78"/>
      <c r="AE752" s="78"/>
      <c r="AF752" s="78"/>
      <c r="AH752" s="94" t="str">
        <f t="shared" si="165"/>
        <v>≤60</v>
      </c>
      <c r="AI752" s="94">
        <f t="shared" ca="1" si="166"/>
        <v>26</v>
      </c>
      <c r="AJ752" s="95">
        <f t="shared" si="174"/>
        <v>0</v>
      </c>
      <c r="AK752" s="95">
        <f t="shared" si="175"/>
        <v>0</v>
      </c>
      <c r="AL752" s="96">
        <f t="shared" si="170"/>
        <v>0</v>
      </c>
      <c r="AM752" s="96">
        <f t="shared" si="171"/>
        <v>0</v>
      </c>
    </row>
    <row r="753" spans="2:39" s="97" customFormat="1" ht="39.6" x14ac:dyDescent="0.3">
      <c r="B753" s="79">
        <f t="shared" si="172"/>
        <v>750</v>
      </c>
      <c r="C753" s="79"/>
      <c r="D753" s="80" t="s">
        <v>94</v>
      </c>
      <c r="E753" s="80"/>
      <c r="F753" s="81"/>
      <c r="G753" s="82" t="str">
        <f t="shared" si="173"/>
        <v xml:space="preserve">Группа от QF </v>
      </c>
      <c r="H753" s="83"/>
      <c r="I753" s="83"/>
      <c r="J753" s="83"/>
      <c r="K753" s="127"/>
      <c r="L753" s="84"/>
      <c r="M753" s="85"/>
      <c r="N753" s="85"/>
      <c r="O753" s="86"/>
      <c r="P753" s="80"/>
      <c r="Q753" s="87"/>
      <c r="R753" s="88" t="str">
        <f t="shared" si="167"/>
        <v xml:space="preserve"> </v>
      </c>
      <c r="S753" s="89"/>
      <c r="T753" s="90" t="str">
        <f t="shared" si="168"/>
        <v xml:space="preserve"> </v>
      </c>
      <c r="U753" s="90"/>
      <c r="V753" s="90"/>
      <c r="W753" s="90"/>
      <c r="X753" s="90"/>
      <c r="Y753" s="87" t="s">
        <v>74</v>
      </c>
      <c r="Z753" s="76"/>
      <c r="AA753" s="91">
        <f t="shared" si="163"/>
        <v>0</v>
      </c>
      <c r="AB753" s="88" t="str">
        <f t="shared" si="169"/>
        <v xml:space="preserve"> </v>
      </c>
      <c r="AC753" s="91" t="str">
        <f t="shared" si="164"/>
        <v xml:space="preserve"> </v>
      </c>
      <c r="AD753" s="78"/>
      <c r="AE753" s="78"/>
      <c r="AF753" s="78"/>
      <c r="AH753" s="94" t="str">
        <f t="shared" si="165"/>
        <v>≤60</v>
      </c>
      <c r="AI753" s="94">
        <f t="shared" ca="1" si="166"/>
        <v>45</v>
      </c>
      <c r="AJ753" s="95">
        <f t="shared" si="174"/>
        <v>0</v>
      </c>
      <c r="AK753" s="95">
        <f t="shared" si="175"/>
        <v>0</v>
      </c>
      <c r="AL753" s="96">
        <f t="shared" si="170"/>
        <v>0</v>
      </c>
      <c r="AM753" s="96">
        <f t="shared" si="171"/>
        <v>0</v>
      </c>
    </row>
    <row r="754" spans="2:39" s="97" customFormat="1" ht="39.6" x14ac:dyDescent="0.3">
      <c r="B754" s="79">
        <f t="shared" si="172"/>
        <v>751</v>
      </c>
      <c r="C754" s="79"/>
      <c r="D754" s="80" t="s">
        <v>94</v>
      </c>
      <c r="E754" s="80"/>
      <c r="F754" s="81"/>
      <c r="G754" s="82" t="str">
        <f t="shared" si="173"/>
        <v xml:space="preserve">Группа от QF </v>
      </c>
      <c r="H754" s="83"/>
      <c r="I754" s="83"/>
      <c r="J754" s="83"/>
      <c r="K754" s="127"/>
      <c r="L754" s="84"/>
      <c r="M754" s="85"/>
      <c r="N754" s="85"/>
      <c r="O754" s="86"/>
      <c r="P754" s="80"/>
      <c r="Q754" s="87"/>
      <c r="R754" s="88" t="str">
        <f t="shared" si="167"/>
        <v xml:space="preserve"> </v>
      </c>
      <c r="S754" s="89"/>
      <c r="T754" s="90" t="str">
        <f t="shared" si="168"/>
        <v xml:space="preserve"> </v>
      </c>
      <c r="U754" s="90"/>
      <c r="V754" s="90"/>
      <c r="W754" s="90"/>
      <c r="X754" s="90"/>
      <c r="Y754" s="87" t="s">
        <v>74</v>
      </c>
      <c r="Z754" s="76"/>
      <c r="AA754" s="91">
        <f t="shared" si="163"/>
        <v>0</v>
      </c>
      <c r="AB754" s="88" t="str">
        <f t="shared" si="169"/>
        <v xml:space="preserve"> </v>
      </c>
      <c r="AC754" s="91" t="str">
        <f t="shared" si="164"/>
        <v xml:space="preserve"> </v>
      </c>
      <c r="AD754" s="78"/>
      <c r="AE754" s="78"/>
      <c r="AF754" s="78"/>
      <c r="AH754" s="94" t="str">
        <f t="shared" si="165"/>
        <v>≤60</v>
      </c>
      <c r="AI754" s="94">
        <f t="shared" ca="1" si="166"/>
        <v>29</v>
      </c>
      <c r="AJ754" s="95">
        <f t="shared" si="174"/>
        <v>0</v>
      </c>
      <c r="AK754" s="95">
        <f t="shared" si="175"/>
        <v>0</v>
      </c>
      <c r="AL754" s="96">
        <f t="shared" si="170"/>
        <v>0</v>
      </c>
      <c r="AM754" s="96">
        <f t="shared" si="171"/>
        <v>0</v>
      </c>
    </row>
    <row r="755" spans="2:39" s="97" customFormat="1" ht="39.6" x14ac:dyDescent="0.3">
      <c r="B755" s="79">
        <f t="shared" si="172"/>
        <v>752</v>
      </c>
      <c r="C755" s="79"/>
      <c r="D755" s="80" t="s">
        <v>94</v>
      </c>
      <c r="E755" s="80"/>
      <c r="F755" s="81"/>
      <c r="G755" s="82" t="str">
        <f t="shared" si="173"/>
        <v xml:space="preserve">Группа от QF </v>
      </c>
      <c r="H755" s="83"/>
      <c r="I755" s="83"/>
      <c r="J755" s="83"/>
      <c r="K755" s="127"/>
      <c r="L755" s="84"/>
      <c r="M755" s="85"/>
      <c r="N755" s="85"/>
      <c r="O755" s="86"/>
      <c r="P755" s="80"/>
      <c r="Q755" s="87"/>
      <c r="R755" s="88" t="str">
        <f t="shared" si="167"/>
        <v xml:space="preserve"> </v>
      </c>
      <c r="S755" s="89"/>
      <c r="T755" s="90" t="str">
        <f t="shared" si="168"/>
        <v xml:space="preserve"> </v>
      </c>
      <c r="U755" s="90"/>
      <c r="V755" s="90"/>
      <c r="W755" s="90"/>
      <c r="X755" s="90"/>
      <c r="Y755" s="87" t="s">
        <v>74</v>
      </c>
      <c r="Z755" s="76"/>
      <c r="AA755" s="91">
        <f t="shared" si="163"/>
        <v>0</v>
      </c>
      <c r="AB755" s="88" t="str">
        <f t="shared" si="169"/>
        <v xml:space="preserve"> </v>
      </c>
      <c r="AC755" s="91" t="str">
        <f t="shared" si="164"/>
        <v xml:space="preserve"> </v>
      </c>
      <c r="AD755" s="78"/>
      <c r="AE755" s="78"/>
      <c r="AF755" s="78"/>
      <c r="AH755" s="94" t="str">
        <f t="shared" si="165"/>
        <v>≤60</v>
      </c>
      <c r="AI755" s="94">
        <f t="shared" ca="1" si="166"/>
        <v>32</v>
      </c>
      <c r="AJ755" s="95">
        <f t="shared" si="174"/>
        <v>0</v>
      </c>
      <c r="AK755" s="95">
        <f t="shared" si="175"/>
        <v>0</v>
      </c>
      <c r="AL755" s="96">
        <f t="shared" si="170"/>
        <v>0</v>
      </c>
      <c r="AM755" s="96">
        <f t="shared" si="171"/>
        <v>0</v>
      </c>
    </row>
    <row r="756" spans="2:39" s="97" customFormat="1" ht="39.6" x14ac:dyDescent="0.3">
      <c r="B756" s="79">
        <f t="shared" si="172"/>
        <v>753</v>
      </c>
      <c r="C756" s="79"/>
      <c r="D756" s="80" t="s">
        <v>94</v>
      </c>
      <c r="E756" s="80"/>
      <c r="F756" s="81"/>
      <c r="G756" s="82" t="str">
        <f t="shared" si="173"/>
        <v xml:space="preserve">Группа от QF </v>
      </c>
      <c r="H756" s="83"/>
      <c r="I756" s="83"/>
      <c r="J756" s="83"/>
      <c r="K756" s="127"/>
      <c r="L756" s="84"/>
      <c r="M756" s="85"/>
      <c r="N756" s="85"/>
      <c r="O756" s="86"/>
      <c r="P756" s="80"/>
      <c r="Q756" s="87"/>
      <c r="R756" s="88" t="str">
        <f t="shared" si="167"/>
        <v xml:space="preserve"> </v>
      </c>
      <c r="S756" s="89"/>
      <c r="T756" s="90" t="str">
        <f t="shared" si="168"/>
        <v xml:space="preserve"> </v>
      </c>
      <c r="U756" s="90"/>
      <c r="V756" s="90"/>
      <c r="W756" s="90"/>
      <c r="X756" s="90"/>
      <c r="Y756" s="87" t="s">
        <v>74</v>
      </c>
      <c r="Z756" s="76"/>
      <c r="AA756" s="91">
        <f t="shared" si="163"/>
        <v>0</v>
      </c>
      <c r="AB756" s="88" t="str">
        <f t="shared" si="169"/>
        <v xml:space="preserve"> </v>
      </c>
      <c r="AC756" s="91" t="str">
        <f t="shared" si="164"/>
        <v xml:space="preserve"> </v>
      </c>
      <c r="AD756" s="78"/>
      <c r="AE756" s="78"/>
      <c r="AF756" s="78"/>
      <c r="AH756" s="94" t="str">
        <f t="shared" si="165"/>
        <v>≤60</v>
      </c>
      <c r="AI756" s="94">
        <f t="shared" ca="1" si="166"/>
        <v>29</v>
      </c>
      <c r="AJ756" s="95">
        <f t="shared" si="174"/>
        <v>0</v>
      </c>
      <c r="AK756" s="95">
        <f t="shared" si="175"/>
        <v>0</v>
      </c>
      <c r="AL756" s="96">
        <f t="shared" si="170"/>
        <v>0</v>
      </c>
      <c r="AM756" s="96">
        <f t="shared" si="171"/>
        <v>0</v>
      </c>
    </row>
    <row r="757" spans="2:39" s="97" customFormat="1" ht="39.6" x14ac:dyDescent="0.3">
      <c r="B757" s="79">
        <f t="shared" si="172"/>
        <v>754</v>
      </c>
      <c r="C757" s="79"/>
      <c r="D757" s="80" t="s">
        <v>94</v>
      </c>
      <c r="E757" s="80"/>
      <c r="F757" s="81"/>
      <c r="G757" s="82" t="str">
        <f t="shared" si="173"/>
        <v xml:space="preserve">Группа от QF </v>
      </c>
      <c r="H757" s="83"/>
      <c r="I757" s="83"/>
      <c r="J757" s="83"/>
      <c r="K757" s="127"/>
      <c r="L757" s="84"/>
      <c r="M757" s="85"/>
      <c r="N757" s="85"/>
      <c r="O757" s="86"/>
      <c r="P757" s="80"/>
      <c r="Q757" s="87"/>
      <c r="R757" s="88" t="str">
        <f t="shared" si="167"/>
        <v xml:space="preserve"> </v>
      </c>
      <c r="S757" s="89"/>
      <c r="T757" s="90" t="str">
        <f t="shared" si="168"/>
        <v xml:space="preserve"> </v>
      </c>
      <c r="U757" s="90"/>
      <c r="V757" s="90"/>
      <c r="W757" s="90"/>
      <c r="X757" s="90"/>
      <c r="Y757" s="87" t="s">
        <v>74</v>
      </c>
      <c r="Z757" s="76"/>
      <c r="AA757" s="91">
        <f t="shared" si="163"/>
        <v>0</v>
      </c>
      <c r="AB757" s="88" t="str">
        <f t="shared" si="169"/>
        <v xml:space="preserve"> </v>
      </c>
      <c r="AC757" s="91" t="str">
        <f t="shared" si="164"/>
        <v xml:space="preserve"> </v>
      </c>
      <c r="AD757" s="78"/>
      <c r="AE757" s="78"/>
      <c r="AF757" s="78"/>
      <c r="AH757" s="94" t="str">
        <f t="shared" si="165"/>
        <v>≤60</v>
      </c>
      <c r="AI757" s="94">
        <f t="shared" ca="1" si="166"/>
        <v>43</v>
      </c>
      <c r="AJ757" s="95">
        <f t="shared" si="174"/>
        <v>0</v>
      </c>
      <c r="AK757" s="95">
        <f t="shared" si="175"/>
        <v>0</v>
      </c>
      <c r="AL757" s="96">
        <f t="shared" si="170"/>
        <v>0</v>
      </c>
      <c r="AM757" s="96">
        <f t="shared" si="171"/>
        <v>0</v>
      </c>
    </row>
    <row r="758" spans="2:39" s="97" customFormat="1" ht="39.6" x14ac:dyDescent="0.3">
      <c r="B758" s="79">
        <f t="shared" si="172"/>
        <v>755</v>
      </c>
      <c r="C758" s="79"/>
      <c r="D758" s="80" t="s">
        <v>94</v>
      </c>
      <c r="E758" s="80"/>
      <c r="F758" s="81"/>
      <c r="G758" s="82" t="str">
        <f t="shared" si="173"/>
        <v xml:space="preserve">Группа от QF </v>
      </c>
      <c r="H758" s="83"/>
      <c r="I758" s="83"/>
      <c r="J758" s="83"/>
      <c r="K758" s="127"/>
      <c r="L758" s="84"/>
      <c r="M758" s="85"/>
      <c r="N758" s="85"/>
      <c r="O758" s="86"/>
      <c r="P758" s="80"/>
      <c r="Q758" s="87"/>
      <c r="R758" s="88" t="str">
        <f t="shared" si="167"/>
        <v xml:space="preserve"> </v>
      </c>
      <c r="S758" s="89"/>
      <c r="T758" s="90" t="str">
        <f t="shared" si="168"/>
        <v xml:space="preserve"> </v>
      </c>
      <c r="U758" s="90"/>
      <c r="V758" s="90"/>
      <c r="W758" s="90"/>
      <c r="X758" s="90"/>
      <c r="Y758" s="87" t="s">
        <v>74</v>
      </c>
      <c r="Z758" s="76"/>
      <c r="AA758" s="91">
        <f t="shared" si="163"/>
        <v>0</v>
      </c>
      <c r="AB758" s="88" t="str">
        <f t="shared" si="169"/>
        <v xml:space="preserve"> </v>
      </c>
      <c r="AC758" s="91" t="str">
        <f t="shared" si="164"/>
        <v xml:space="preserve"> </v>
      </c>
      <c r="AD758" s="78"/>
      <c r="AE758" s="78"/>
      <c r="AF758" s="78"/>
      <c r="AH758" s="94" t="str">
        <f t="shared" si="165"/>
        <v>≤60</v>
      </c>
      <c r="AI758" s="94">
        <f t="shared" ca="1" si="166"/>
        <v>25</v>
      </c>
      <c r="AJ758" s="95">
        <f t="shared" si="174"/>
        <v>0</v>
      </c>
      <c r="AK758" s="95">
        <f t="shared" si="175"/>
        <v>0</v>
      </c>
      <c r="AL758" s="96">
        <f t="shared" si="170"/>
        <v>0</v>
      </c>
      <c r="AM758" s="96">
        <f t="shared" si="171"/>
        <v>0</v>
      </c>
    </row>
    <row r="759" spans="2:39" s="97" customFormat="1" ht="39.6" x14ac:dyDescent="0.3">
      <c r="B759" s="79">
        <f t="shared" si="172"/>
        <v>756</v>
      </c>
      <c r="C759" s="79"/>
      <c r="D759" s="80" t="s">
        <v>94</v>
      </c>
      <c r="E759" s="80"/>
      <c r="F759" s="81"/>
      <c r="G759" s="82" t="str">
        <f t="shared" si="173"/>
        <v xml:space="preserve">Группа от QF </v>
      </c>
      <c r="H759" s="83"/>
      <c r="I759" s="83"/>
      <c r="J759" s="83"/>
      <c r="K759" s="127"/>
      <c r="L759" s="84"/>
      <c r="M759" s="85"/>
      <c r="N759" s="85"/>
      <c r="O759" s="86"/>
      <c r="P759" s="80"/>
      <c r="Q759" s="87"/>
      <c r="R759" s="88" t="str">
        <f t="shared" si="167"/>
        <v xml:space="preserve"> </v>
      </c>
      <c r="S759" s="89"/>
      <c r="T759" s="90" t="str">
        <f t="shared" si="168"/>
        <v xml:space="preserve"> </v>
      </c>
      <c r="U759" s="90"/>
      <c r="V759" s="90"/>
      <c r="W759" s="90"/>
      <c r="X759" s="90"/>
      <c r="Y759" s="87" t="s">
        <v>74</v>
      </c>
      <c r="Z759" s="76"/>
      <c r="AA759" s="91">
        <f t="shared" si="163"/>
        <v>0</v>
      </c>
      <c r="AB759" s="88" t="str">
        <f t="shared" si="169"/>
        <v xml:space="preserve"> </v>
      </c>
      <c r="AC759" s="91" t="str">
        <f t="shared" si="164"/>
        <v xml:space="preserve"> </v>
      </c>
      <c r="AD759" s="78"/>
      <c r="AE759" s="78"/>
      <c r="AF759" s="78"/>
      <c r="AH759" s="94" t="str">
        <f t="shared" si="165"/>
        <v>≤60</v>
      </c>
      <c r="AI759" s="94">
        <f t="shared" ca="1" si="166"/>
        <v>44</v>
      </c>
      <c r="AJ759" s="95">
        <f t="shared" si="174"/>
        <v>0</v>
      </c>
      <c r="AK759" s="95">
        <f t="shared" si="175"/>
        <v>0</v>
      </c>
      <c r="AL759" s="96">
        <f t="shared" si="170"/>
        <v>0</v>
      </c>
      <c r="AM759" s="96">
        <f t="shared" si="171"/>
        <v>0</v>
      </c>
    </row>
    <row r="760" spans="2:39" s="97" customFormat="1" ht="39.6" x14ac:dyDescent="0.3">
      <c r="B760" s="79">
        <f t="shared" si="172"/>
        <v>757</v>
      </c>
      <c r="C760" s="79"/>
      <c r="D760" s="80" t="s">
        <v>94</v>
      </c>
      <c r="E760" s="80"/>
      <c r="F760" s="81"/>
      <c r="G760" s="82" t="str">
        <f t="shared" si="173"/>
        <v xml:space="preserve">Группа от QF </v>
      </c>
      <c r="H760" s="83"/>
      <c r="I760" s="83"/>
      <c r="J760" s="83"/>
      <c r="K760" s="127"/>
      <c r="L760" s="84"/>
      <c r="M760" s="85"/>
      <c r="N760" s="85"/>
      <c r="O760" s="86"/>
      <c r="P760" s="80"/>
      <c r="Q760" s="87"/>
      <c r="R760" s="88" t="str">
        <f t="shared" si="167"/>
        <v xml:space="preserve"> </v>
      </c>
      <c r="S760" s="89"/>
      <c r="T760" s="90" t="str">
        <f t="shared" si="168"/>
        <v xml:space="preserve"> </v>
      </c>
      <c r="U760" s="90"/>
      <c r="V760" s="90"/>
      <c r="W760" s="90"/>
      <c r="X760" s="90"/>
      <c r="Y760" s="87" t="s">
        <v>74</v>
      </c>
      <c r="Z760" s="76"/>
      <c r="AA760" s="91">
        <f t="shared" si="163"/>
        <v>0</v>
      </c>
      <c r="AB760" s="88" t="str">
        <f t="shared" si="169"/>
        <v xml:space="preserve"> </v>
      </c>
      <c r="AC760" s="91" t="str">
        <f t="shared" si="164"/>
        <v xml:space="preserve"> </v>
      </c>
      <c r="AD760" s="78"/>
      <c r="AE760" s="78"/>
      <c r="AF760" s="78"/>
      <c r="AH760" s="94" t="str">
        <f t="shared" si="165"/>
        <v>≤60</v>
      </c>
      <c r="AI760" s="94">
        <f t="shared" ca="1" si="166"/>
        <v>33</v>
      </c>
      <c r="AJ760" s="95">
        <f t="shared" si="174"/>
        <v>0</v>
      </c>
      <c r="AK760" s="95">
        <f t="shared" si="175"/>
        <v>0</v>
      </c>
      <c r="AL760" s="96">
        <f t="shared" si="170"/>
        <v>0</v>
      </c>
      <c r="AM760" s="96">
        <f t="shared" si="171"/>
        <v>0</v>
      </c>
    </row>
    <row r="761" spans="2:39" s="97" customFormat="1" ht="39.6" x14ac:dyDescent="0.3">
      <c r="B761" s="79">
        <f t="shared" si="172"/>
        <v>758</v>
      </c>
      <c r="C761" s="79"/>
      <c r="D761" s="80" t="s">
        <v>94</v>
      </c>
      <c r="E761" s="80"/>
      <c r="F761" s="81"/>
      <c r="G761" s="82" t="str">
        <f t="shared" si="173"/>
        <v xml:space="preserve">Группа от QF </v>
      </c>
      <c r="H761" s="83"/>
      <c r="I761" s="83"/>
      <c r="J761" s="83"/>
      <c r="K761" s="127"/>
      <c r="L761" s="84"/>
      <c r="M761" s="85"/>
      <c r="N761" s="85"/>
      <c r="O761" s="86"/>
      <c r="P761" s="80"/>
      <c r="Q761" s="87"/>
      <c r="R761" s="88" t="str">
        <f t="shared" si="167"/>
        <v xml:space="preserve"> </v>
      </c>
      <c r="S761" s="89"/>
      <c r="T761" s="90" t="str">
        <f t="shared" si="168"/>
        <v xml:space="preserve"> </v>
      </c>
      <c r="U761" s="90"/>
      <c r="V761" s="90"/>
      <c r="W761" s="90"/>
      <c r="X761" s="90"/>
      <c r="Y761" s="87" t="s">
        <v>74</v>
      </c>
      <c r="Z761" s="76"/>
      <c r="AA761" s="91">
        <f t="shared" si="163"/>
        <v>0</v>
      </c>
      <c r="AB761" s="88" t="str">
        <f t="shared" si="169"/>
        <v xml:space="preserve"> </v>
      </c>
      <c r="AC761" s="91" t="str">
        <f t="shared" si="164"/>
        <v xml:space="preserve"> </v>
      </c>
      <c r="AD761" s="78"/>
      <c r="AE761" s="78"/>
      <c r="AF761" s="78"/>
      <c r="AH761" s="94" t="str">
        <f t="shared" si="165"/>
        <v>≤60</v>
      </c>
      <c r="AI761" s="94">
        <f t="shared" ca="1" si="166"/>
        <v>28</v>
      </c>
      <c r="AJ761" s="95">
        <f t="shared" si="174"/>
        <v>0</v>
      </c>
      <c r="AK761" s="95">
        <f t="shared" si="175"/>
        <v>0</v>
      </c>
      <c r="AL761" s="96">
        <f t="shared" si="170"/>
        <v>0</v>
      </c>
      <c r="AM761" s="96">
        <f t="shared" si="171"/>
        <v>0</v>
      </c>
    </row>
    <row r="762" spans="2:39" s="97" customFormat="1" ht="39.6" x14ac:dyDescent="0.3">
      <c r="B762" s="79">
        <f t="shared" si="172"/>
        <v>759</v>
      </c>
      <c r="C762" s="79"/>
      <c r="D762" s="80" t="s">
        <v>94</v>
      </c>
      <c r="E762" s="80"/>
      <c r="F762" s="81"/>
      <c r="G762" s="82" t="str">
        <f t="shared" si="173"/>
        <v xml:space="preserve">Группа от QF </v>
      </c>
      <c r="H762" s="83"/>
      <c r="I762" s="83"/>
      <c r="J762" s="83"/>
      <c r="K762" s="127"/>
      <c r="L762" s="84"/>
      <c r="M762" s="85"/>
      <c r="N762" s="85"/>
      <c r="O762" s="86"/>
      <c r="P762" s="80"/>
      <c r="Q762" s="87"/>
      <c r="R762" s="88" t="str">
        <f t="shared" si="167"/>
        <v xml:space="preserve"> </v>
      </c>
      <c r="S762" s="89"/>
      <c r="T762" s="90" t="str">
        <f t="shared" si="168"/>
        <v xml:space="preserve"> </v>
      </c>
      <c r="U762" s="90"/>
      <c r="V762" s="90"/>
      <c r="W762" s="90"/>
      <c r="X762" s="90"/>
      <c r="Y762" s="87" t="s">
        <v>74</v>
      </c>
      <c r="Z762" s="76"/>
      <c r="AA762" s="91">
        <f t="shared" si="163"/>
        <v>0</v>
      </c>
      <c r="AB762" s="88" t="str">
        <f t="shared" si="169"/>
        <v xml:space="preserve"> </v>
      </c>
      <c r="AC762" s="91" t="str">
        <f t="shared" si="164"/>
        <v xml:space="preserve"> </v>
      </c>
      <c r="AD762" s="78"/>
      <c r="AE762" s="78"/>
      <c r="AF762" s="78"/>
      <c r="AH762" s="94" t="str">
        <f t="shared" si="165"/>
        <v>≤60</v>
      </c>
      <c r="AI762" s="94">
        <f t="shared" ca="1" si="166"/>
        <v>27</v>
      </c>
      <c r="AJ762" s="95">
        <f t="shared" si="174"/>
        <v>0</v>
      </c>
      <c r="AK762" s="95">
        <f t="shared" si="175"/>
        <v>0</v>
      </c>
      <c r="AL762" s="96">
        <f t="shared" si="170"/>
        <v>0</v>
      </c>
      <c r="AM762" s="96">
        <f t="shared" si="171"/>
        <v>0</v>
      </c>
    </row>
    <row r="763" spans="2:39" s="97" customFormat="1" ht="39.6" x14ac:dyDescent="0.3">
      <c r="B763" s="79">
        <f t="shared" si="172"/>
        <v>760</v>
      </c>
      <c r="C763" s="79"/>
      <c r="D763" s="80" t="s">
        <v>94</v>
      </c>
      <c r="E763" s="80"/>
      <c r="F763" s="81"/>
      <c r="G763" s="82" t="str">
        <f t="shared" si="173"/>
        <v xml:space="preserve">Группа от QF </v>
      </c>
      <c r="H763" s="83"/>
      <c r="I763" s="83"/>
      <c r="J763" s="83"/>
      <c r="K763" s="127"/>
      <c r="L763" s="84"/>
      <c r="M763" s="85"/>
      <c r="N763" s="85"/>
      <c r="O763" s="86"/>
      <c r="P763" s="80"/>
      <c r="Q763" s="87"/>
      <c r="R763" s="88" t="str">
        <f t="shared" si="167"/>
        <v xml:space="preserve"> </v>
      </c>
      <c r="S763" s="89"/>
      <c r="T763" s="90" t="str">
        <f t="shared" si="168"/>
        <v xml:space="preserve"> </v>
      </c>
      <c r="U763" s="90"/>
      <c r="V763" s="90"/>
      <c r="W763" s="90"/>
      <c r="X763" s="90"/>
      <c r="Y763" s="87" t="s">
        <v>74</v>
      </c>
      <c r="Z763" s="76"/>
      <c r="AA763" s="91">
        <f t="shared" si="163"/>
        <v>0</v>
      </c>
      <c r="AB763" s="88" t="str">
        <f t="shared" si="169"/>
        <v xml:space="preserve"> </v>
      </c>
      <c r="AC763" s="91" t="str">
        <f t="shared" si="164"/>
        <v xml:space="preserve"> </v>
      </c>
      <c r="AD763" s="78"/>
      <c r="AE763" s="78"/>
      <c r="AF763" s="78"/>
      <c r="AH763" s="94" t="str">
        <f t="shared" si="165"/>
        <v>≤60</v>
      </c>
      <c r="AI763" s="94">
        <f t="shared" ca="1" si="166"/>
        <v>23</v>
      </c>
      <c r="AJ763" s="95">
        <f t="shared" si="174"/>
        <v>0</v>
      </c>
      <c r="AK763" s="95">
        <f t="shared" si="175"/>
        <v>0</v>
      </c>
      <c r="AL763" s="96">
        <f t="shared" si="170"/>
        <v>0</v>
      </c>
      <c r="AM763" s="96">
        <f t="shared" si="171"/>
        <v>0</v>
      </c>
    </row>
    <row r="764" spans="2:39" s="97" customFormat="1" ht="39.6" x14ac:dyDescent="0.3">
      <c r="B764" s="79">
        <f t="shared" si="172"/>
        <v>761</v>
      </c>
      <c r="C764" s="79"/>
      <c r="D764" s="80" t="s">
        <v>94</v>
      </c>
      <c r="E764" s="80"/>
      <c r="F764" s="81"/>
      <c r="G764" s="82" t="str">
        <f t="shared" si="173"/>
        <v xml:space="preserve">Группа от QF </v>
      </c>
      <c r="H764" s="83"/>
      <c r="I764" s="83"/>
      <c r="J764" s="83"/>
      <c r="K764" s="127"/>
      <c r="L764" s="84"/>
      <c r="M764" s="85"/>
      <c r="N764" s="85"/>
      <c r="O764" s="86"/>
      <c r="P764" s="80"/>
      <c r="Q764" s="87"/>
      <c r="R764" s="88" t="str">
        <f t="shared" si="167"/>
        <v xml:space="preserve"> </v>
      </c>
      <c r="S764" s="89"/>
      <c r="T764" s="90" t="str">
        <f t="shared" si="168"/>
        <v xml:space="preserve"> </v>
      </c>
      <c r="U764" s="90"/>
      <c r="V764" s="90"/>
      <c r="W764" s="90"/>
      <c r="X764" s="90"/>
      <c r="Y764" s="87" t="s">
        <v>74</v>
      </c>
      <c r="Z764" s="76"/>
      <c r="AA764" s="91">
        <f t="shared" si="163"/>
        <v>0</v>
      </c>
      <c r="AB764" s="88" t="str">
        <f t="shared" si="169"/>
        <v xml:space="preserve"> </v>
      </c>
      <c r="AC764" s="91" t="str">
        <f t="shared" si="164"/>
        <v xml:space="preserve"> </v>
      </c>
      <c r="AD764" s="78"/>
      <c r="AE764" s="78"/>
      <c r="AF764" s="78"/>
      <c r="AH764" s="94" t="str">
        <f t="shared" si="165"/>
        <v>≤60</v>
      </c>
      <c r="AI764" s="94">
        <f t="shared" ca="1" si="166"/>
        <v>23</v>
      </c>
      <c r="AJ764" s="95">
        <f t="shared" si="174"/>
        <v>0</v>
      </c>
      <c r="AK764" s="95">
        <f t="shared" si="175"/>
        <v>0</v>
      </c>
      <c r="AL764" s="96">
        <f t="shared" si="170"/>
        <v>0</v>
      </c>
      <c r="AM764" s="96">
        <f t="shared" si="171"/>
        <v>0</v>
      </c>
    </row>
    <row r="765" spans="2:39" s="97" customFormat="1" ht="39.6" x14ac:dyDescent="0.3">
      <c r="B765" s="79">
        <f t="shared" si="172"/>
        <v>762</v>
      </c>
      <c r="C765" s="79"/>
      <c r="D765" s="80" t="s">
        <v>94</v>
      </c>
      <c r="E765" s="80"/>
      <c r="F765" s="81"/>
      <c r="G765" s="82" t="str">
        <f t="shared" si="173"/>
        <v xml:space="preserve">Группа от QF </v>
      </c>
      <c r="H765" s="83"/>
      <c r="I765" s="83"/>
      <c r="J765" s="83"/>
      <c r="K765" s="127"/>
      <c r="L765" s="84"/>
      <c r="M765" s="85"/>
      <c r="N765" s="85"/>
      <c r="O765" s="86"/>
      <c r="P765" s="80"/>
      <c r="Q765" s="87"/>
      <c r="R765" s="88" t="str">
        <f t="shared" si="167"/>
        <v xml:space="preserve"> </v>
      </c>
      <c r="S765" s="89"/>
      <c r="T765" s="90" t="str">
        <f t="shared" si="168"/>
        <v xml:space="preserve"> </v>
      </c>
      <c r="U765" s="90"/>
      <c r="V765" s="90"/>
      <c r="W765" s="90"/>
      <c r="X765" s="90"/>
      <c r="Y765" s="87" t="s">
        <v>74</v>
      </c>
      <c r="Z765" s="76"/>
      <c r="AA765" s="91">
        <f t="shared" si="163"/>
        <v>0</v>
      </c>
      <c r="AB765" s="88" t="str">
        <f t="shared" si="169"/>
        <v xml:space="preserve"> </v>
      </c>
      <c r="AC765" s="91" t="str">
        <f t="shared" si="164"/>
        <v xml:space="preserve"> </v>
      </c>
      <c r="AD765" s="78"/>
      <c r="AE765" s="78"/>
      <c r="AF765" s="78"/>
      <c r="AH765" s="94" t="str">
        <f t="shared" si="165"/>
        <v>≤60</v>
      </c>
      <c r="AI765" s="94">
        <f t="shared" ca="1" si="166"/>
        <v>28</v>
      </c>
      <c r="AJ765" s="95">
        <f t="shared" si="174"/>
        <v>0</v>
      </c>
      <c r="AK765" s="95">
        <f t="shared" si="175"/>
        <v>0</v>
      </c>
      <c r="AL765" s="96">
        <f t="shared" si="170"/>
        <v>0</v>
      </c>
      <c r="AM765" s="96">
        <f t="shared" si="171"/>
        <v>0</v>
      </c>
    </row>
    <row r="766" spans="2:39" s="97" customFormat="1" ht="39.6" x14ac:dyDescent="0.3">
      <c r="B766" s="79">
        <f t="shared" si="172"/>
        <v>763</v>
      </c>
      <c r="C766" s="79"/>
      <c r="D766" s="80" t="s">
        <v>94</v>
      </c>
      <c r="E766" s="80"/>
      <c r="F766" s="81"/>
      <c r="G766" s="82" t="str">
        <f t="shared" si="173"/>
        <v xml:space="preserve">Группа от QF </v>
      </c>
      <c r="H766" s="83"/>
      <c r="I766" s="83"/>
      <c r="J766" s="83"/>
      <c r="K766" s="127"/>
      <c r="L766" s="84"/>
      <c r="M766" s="85"/>
      <c r="N766" s="85"/>
      <c r="O766" s="86"/>
      <c r="P766" s="80"/>
      <c r="Q766" s="87"/>
      <c r="R766" s="88" t="str">
        <f t="shared" si="167"/>
        <v xml:space="preserve"> </v>
      </c>
      <c r="S766" s="89"/>
      <c r="T766" s="90" t="str">
        <f t="shared" si="168"/>
        <v xml:space="preserve"> </v>
      </c>
      <c r="U766" s="90"/>
      <c r="V766" s="90"/>
      <c r="W766" s="90"/>
      <c r="X766" s="90"/>
      <c r="Y766" s="87" t="s">
        <v>74</v>
      </c>
      <c r="Z766" s="76"/>
      <c r="AA766" s="91">
        <f t="shared" si="163"/>
        <v>0</v>
      </c>
      <c r="AB766" s="88" t="str">
        <f t="shared" si="169"/>
        <v xml:space="preserve"> </v>
      </c>
      <c r="AC766" s="91" t="str">
        <f t="shared" si="164"/>
        <v xml:space="preserve"> </v>
      </c>
      <c r="AD766" s="78"/>
      <c r="AE766" s="78"/>
      <c r="AF766" s="78"/>
      <c r="AH766" s="94" t="str">
        <f t="shared" si="165"/>
        <v>≤60</v>
      </c>
      <c r="AI766" s="94">
        <f t="shared" ca="1" si="166"/>
        <v>31</v>
      </c>
      <c r="AJ766" s="95">
        <f t="shared" si="174"/>
        <v>0</v>
      </c>
      <c r="AK766" s="95">
        <f t="shared" si="175"/>
        <v>0</v>
      </c>
      <c r="AL766" s="96">
        <f t="shared" si="170"/>
        <v>0</v>
      </c>
      <c r="AM766" s="96">
        <f t="shared" si="171"/>
        <v>0</v>
      </c>
    </row>
    <row r="767" spans="2:39" s="97" customFormat="1" ht="39.6" x14ac:dyDescent="0.3">
      <c r="B767" s="79">
        <f t="shared" si="172"/>
        <v>764</v>
      </c>
      <c r="C767" s="79"/>
      <c r="D767" s="80" t="s">
        <v>94</v>
      </c>
      <c r="E767" s="80"/>
      <c r="F767" s="81"/>
      <c r="G767" s="82" t="str">
        <f t="shared" si="173"/>
        <v xml:space="preserve">Группа от QF </v>
      </c>
      <c r="H767" s="83"/>
      <c r="I767" s="83"/>
      <c r="J767" s="83"/>
      <c r="K767" s="127"/>
      <c r="L767" s="84"/>
      <c r="M767" s="85"/>
      <c r="N767" s="85"/>
      <c r="O767" s="86"/>
      <c r="P767" s="80"/>
      <c r="Q767" s="87"/>
      <c r="R767" s="88" t="str">
        <f t="shared" si="167"/>
        <v xml:space="preserve"> </v>
      </c>
      <c r="S767" s="89"/>
      <c r="T767" s="90" t="str">
        <f t="shared" si="168"/>
        <v xml:space="preserve"> </v>
      </c>
      <c r="U767" s="90"/>
      <c r="V767" s="90"/>
      <c r="W767" s="90"/>
      <c r="X767" s="90"/>
      <c r="Y767" s="87" t="s">
        <v>74</v>
      </c>
      <c r="Z767" s="76"/>
      <c r="AA767" s="91">
        <f t="shared" si="163"/>
        <v>0</v>
      </c>
      <c r="AB767" s="88" t="str">
        <f t="shared" si="169"/>
        <v xml:space="preserve"> </v>
      </c>
      <c r="AC767" s="91" t="str">
        <f t="shared" si="164"/>
        <v xml:space="preserve"> </v>
      </c>
      <c r="AD767" s="78"/>
      <c r="AE767" s="78"/>
      <c r="AF767" s="78"/>
      <c r="AH767" s="94" t="str">
        <f t="shared" si="165"/>
        <v>≤60</v>
      </c>
      <c r="AI767" s="94">
        <f t="shared" ca="1" si="166"/>
        <v>40</v>
      </c>
      <c r="AJ767" s="95">
        <f t="shared" si="174"/>
        <v>0</v>
      </c>
      <c r="AK767" s="95">
        <f t="shared" si="175"/>
        <v>0</v>
      </c>
      <c r="AL767" s="96">
        <f t="shared" si="170"/>
        <v>0</v>
      </c>
      <c r="AM767" s="96">
        <f t="shared" si="171"/>
        <v>0</v>
      </c>
    </row>
    <row r="768" spans="2:39" s="97" customFormat="1" ht="39.6" x14ac:dyDescent="0.3">
      <c r="B768" s="79">
        <f t="shared" si="172"/>
        <v>765</v>
      </c>
      <c r="C768" s="79"/>
      <c r="D768" s="80" t="s">
        <v>94</v>
      </c>
      <c r="E768" s="80"/>
      <c r="F768" s="81"/>
      <c r="G768" s="82" t="str">
        <f t="shared" si="173"/>
        <v xml:space="preserve">Группа от QF </v>
      </c>
      <c r="H768" s="83"/>
      <c r="I768" s="83"/>
      <c r="J768" s="83"/>
      <c r="K768" s="127"/>
      <c r="L768" s="84"/>
      <c r="M768" s="85"/>
      <c r="N768" s="85"/>
      <c r="O768" s="86"/>
      <c r="P768" s="80"/>
      <c r="Q768" s="87"/>
      <c r="R768" s="88" t="str">
        <f t="shared" si="167"/>
        <v xml:space="preserve"> </v>
      </c>
      <c r="S768" s="89"/>
      <c r="T768" s="90" t="str">
        <f t="shared" si="168"/>
        <v xml:space="preserve"> </v>
      </c>
      <c r="U768" s="90"/>
      <c r="V768" s="90"/>
      <c r="W768" s="90"/>
      <c r="X768" s="90"/>
      <c r="Y768" s="87" t="s">
        <v>74</v>
      </c>
      <c r="Z768" s="76"/>
      <c r="AA768" s="91">
        <f t="shared" si="163"/>
        <v>0</v>
      </c>
      <c r="AB768" s="88" t="str">
        <f t="shared" si="169"/>
        <v xml:space="preserve"> </v>
      </c>
      <c r="AC768" s="91" t="str">
        <f t="shared" si="164"/>
        <v xml:space="preserve"> </v>
      </c>
      <c r="AD768" s="78"/>
      <c r="AE768" s="78"/>
      <c r="AF768" s="78"/>
      <c r="AH768" s="94" t="str">
        <f t="shared" si="165"/>
        <v>≤60</v>
      </c>
      <c r="AI768" s="94">
        <f t="shared" ca="1" si="166"/>
        <v>33</v>
      </c>
      <c r="AJ768" s="95">
        <f t="shared" si="174"/>
        <v>0</v>
      </c>
      <c r="AK768" s="95">
        <f t="shared" si="175"/>
        <v>0</v>
      </c>
      <c r="AL768" s="96">
        <f t="shared" si="170"/>
        <v>0</v>
      </c>
      <c r="AM768" s="96">
        <f t="shared" si="171"/>
        <v>0</v>
      </c>
    </row>
    <row r="769" spans="2:39" s="97" customFormat="1" ht="39.6" x14ac:dyDescent="0.3">
      <c r="B769" s="79">
        <f t="shared" si="172"/>
        <v>766</v>
      </c>
      <c r="C769" s="79"/>
      <c r="D769" s="80" t="s">
        <v>94</v>
      </c>
      <c r="E769" s="80"/>
      <c r="F769" s="81"/>
      <c r="G769" s="82" t="str">
        <f t="shared" si="173"/>
        <v xml:space="preserve">Группа от QF </v>
      </c>
      <c r="H769" s="83"/>
      <c r="I769" s="83"/>
      <c r="J769" s="83"/>
      <c r="K769" s="127"/>
      <c r="L769" s="84"/>
      <c r="M769" s="85"/>
      <c r="N769" s="85"/>
      <c r="O769" s="86"/>
      <c r="P769" s="80"/>
      <c r="Q769" s="87"/>
      <c r="R769" s="88" t="str">
        <f t="shared" si="167"/>
        <v xml:space="preserve"> </v>
      </c>
      <c r="S769" s="89"/>
      <c r="T769" s="90" t="str">
        <f t="shared" si="168"/>
        <v xml:space="preserve"> </v>
      </c>
      <c r="U769" s="90"/>
      <c r="V769" s="90"/>
      <c r="W769" s="90"/>
      <c r="X769" s="90"/>
      <c r="Y769" s="87" t="s">
        <v>74</v>
      </c>
      <c r="Z769" s="76"/>
      <c r="AA769" s="91">
        <f t="shared" si="163"/>
        <v>0</v>
      </c>
      <c r="AB769" s="88" t="str">
        <f t="shared" si="169"/>
        <v xml:space="preserve"> </v>
      </c>
      <c r="AC769" s="91" t="str">
        <f t="shared" si="164"/>
        <v xml:space="preserve"> </v>
      </c>
      <c r="AD769" s="78"/>
      <c r="AE769" s="78"/>
      <c r="AF769" s="78"/>
      <c r="AH769" s="94" t="str">
        <f t="shared" si="165"/>
        <v>≤60</v>
      </c>
      <c r="AI769" s="94">
        <f t="shared" ca="1" si="166"/>
        <v>38</v>
      </c>
      <c r="AJ769" s="95">
        <f t="shared" si="174"/>
        <v>0</v>
      </c>
      <c r="AK769" s="95">
        <f t="shared" si="175"/>
        <v>0</v>
      </c>
      <c r="AL769" s="96">
        <f t="shared" si="170"/>
        <v>0</v>
      </c>
      <c r="AM769" s="96">
        <f t="shared" si="171"/>
        <v>0</v>
      </c>
    </row>
    <row r="770" spans="2:39" s="97" customFormat="1" ht="39.6" x14ac:dyDescent="0.3">
      <c r="B770" s="79">
        <f t="shared" si="172"/>
        <v>767</v>
      </c>
      <c r="C770" s="79"/>
      <c r="D770" s="80" t="s">
        <v>94</v>
      </c>
      <c r="E770" s="80"/>
      <c r="F770" s="81"/>
      <c r="G770" s="82" t="str">
        <f t="shared" si="173"/>
        <v xml:space="preserve">Группа от QF </v>
      </c>
      <c r="H770" s="83"/>
      <c r="I770" s="83"/>
      <c r="J770" s="83"/>
      <c r="K770" s="127"/>
      <c r="L770" s="84"/>
      <c r="M770" s="85"/>
      <c r="N770" s="85"/>
      <c r="O770" s="86"/>
      <c r="P770" s="80"/>
      <c r="Q770" s="87"/>
      <c r="R770" s="88" t="str">
        <f t="shared" si="167"/>
        <v xml:space="preserve"> </v>
      </c>
      <c r="S770" s="89"/>
      <c r="T770" s="90" t="str">
        <f t="shared" si="168"/>
        <v xml:space="preserve"> </v>
      </c>
      <c r="U770" s="90"/>
      <c r="V770" s="90"/>
      <c r="W770" s="90"/>
      <c r="X770" s="90"/>
      <c r="Y770" s="87" t="s">
        <v>74</v>
      </c>
      <c r="Z770" s="76"/>
      <c r="AA770" s="91">
        <f t="shared" si="163"/>
        <v>0</v>
      </c>
      <c r="AB770" s="88" t="str">
        <f t="shared" si="169"/>
        <v xml:space="preserve"> </v>
      </c>
      <c r="AC770" s="91" t="str">
        <f t="shared" si="164"/>
        <v xml:space="preserve"> </v>
      </c>
      <c r="AD770" s="78"/>
      <c r="AE770" s="78"/>
      <c r="AF770" s="78"/>
      <c r="AH770" s="94" t="str">
        <f t="shared" si="165"/>
        <v>≤60</v>
      </c>
      <c r="AI770" s="94">
        <f t="shared" ca="1" si="166"/>
        <v>50</v>
      </c>
      <c r="AJ770" s="95">
        <f t="shared" si="174"/>
        <v>0</v>
      </c>
      <c r="AK770" s="95">
        <f t="shared" si="175"/>
        <v>0</v>
      </c>
      <c r="AL770" s="96">
        <f t="shared" si="170"/>
        <v>0</v>
      </c>
      <c r="AM770" s="96">
        <f t="shared" si="171"/>
        <v>0</v>
      </c>
    </row>
    <row r="771" spans="2:39" s="97" customFormat="1" ht="39.6" x14ac:dyDescent="0.3">
      <c r="B771" s="79">
        <f t="shared" si="172"/>
        <v>768</v>
      </c>
      <c r="C771" s="79"/>
      <c r="D771" s="80" t="s">
        <v>94</v>
      </c>
      <c r="E771" s="80"/>
      <c r="F771" s="81"/>
      <c r="G771" s="82" t="str">
        <f t="shared" si="173"/>
        <v xml:space="preserve">Группа от QF </v>
      </c>
      <c r="H771" s="83"/>
      <c r="I771" s="83"/>
      <c r="J771" s="83"/>
      <c r="K771" s="127"/>
      <c r="L771" s="84"/>
      <c r="M771" s="85"/>
      <c r="N771" s="85"/>
      <c r="O771" s="86"/>
      <c r="P771" s="80"/>
      <c r="Q771" s="87"/>
      <c r="R771" s="88" t="str">
        <f t="shared" si="167"/>
        <v xml:space="preserve"> </v>
      </c>
      <c r="S771" s="89"/>
      <c r="T771" s="90" t="str">
        <f t="shared" si="168"/>
        <v xml:space="preserve"> </v>
      </c>
      <c r="U771" s="90"/>
      <c r="V771" s="90"/>
      <c r="W771" s="90"/>
      <c r="X771" s="90"/>
      <c r="Y771" s="87" t="s">
        <v>74</v>
      </c>
      <c r="Z771" s="76"/>
      <c r="AA771" s="91">
        <f t="shared" ref="AA771:AA834" si="176">IF(S771=$AD$1,K771*3,IF(S771=$AE$1,K771*5,IF(S771=$AF$1,K771*8,IF(S771=$AG$1,K771*12*0.75,0))))</f>
        <v>0</v>
      </c>
      <c r="AB771" s="88" t="str">
        <f t="shared" si="169"/>
        <v xml:space="preserve"> </v>
      </c>
      <c r="AC771" s="91" t="str">
        <f t="shared" ref="AC771:AC834" si="177">IF(S771=$AD$1,K771*5,IF(S771=$AE$1,K771*10,IF(S771=$AF$1,K771*10,IF(S771=$AG$1,K771*12," "))))</f>
        <v xml:space="preserve"> </v>
      </c>
      <c r="AD771" s="78"/>
      <c r="AE771" s="78"/>
      <c r="AF771" s="78"/>
      <c r="AH771" s="94" t="str">
        <f t="shared" ref="AH771:AH834" si="178">IF(K771&gt;63,"≤120","≤60")</f>
        <v>≤60</v>
      </c>
      <c r="AI771" s="94">
        <f t="shared" ref="AI771:AI834" ca="1" si="179">IF(K771&lt;63,RANDBETWEEN(20,50),RANDBETWEEN(60,110))</f>
        <v>37</v>
      </c>
      <c r="AJ771" s="95">
        <f t="shared" si="174"/>
        <v>0</v>
      </c>
      <c r="AK771" s="95">
        <f t="shared" si="175"/>
        <v>0</v>
      </c>
      <c r="AL771" s="96">
        <f t="shared" si="170"/>
        <v>0</v>
      </c>
      <c r="AM771" s="96">
        <f t="shared" si="171"/>
        <v>0</v>
      </c>
    </row>
    <row r="772" spans="2:39" s="97" customFormat="1" ht="39.6" x14ac:dyDescent="0.3">
      <c r="B772" s="79">
        <f t="shared" si="172"/>
        <v>769</v>
      </c>
      <c r="C772" s="79"/>
      <c r="D772" s="80" t="s">
        <v>94</v>
      </c>
      <c r="E772" s="80"/>
      <c r="F772" s="81"/>
      <c r="G772" s="82" t="str">
        <f t="shared" si="173"/>
        <v xml:space="preserve">Группа от QF </v>
      </c>
      <c r="H772" s="83"/>
      <c r="I772" s="83"/>
      <c r="J772" s="83"/>
      <c r="K772" s="127"/>
      <c r="L772" s="84"/>
      <c r="M772" s="85"/>
      <c r="N772" s="85"/>
      <c r="O772" s="86"/>
      <c r="P772" s="80"/>
      <c r="Q772" s="87"/>
      <c r="R772" s="88" t="str">
        <f t="shared" ref="R772:R835" si="180">IF(AA772=0," ","-")</f>
        <v xml:space="preserve"> </v>
      </c>
      <c r="S772" s="89"/>
      <c r="T772" s="90" t="str">
        <f t="shared" ref="T772:T835" si="181">IF(AA772=0," ","-")</f>
        <v xml:space="preserve"> </v>
      </c>
      <c r="U772" s="90"/>
      <c r="V772" s="90"/>
      <c r="W772" s="90"/>
      <c r="X772" s="90"/>
      <c r="Y772" s="87" t="s">
        <v>74</v>
      </c>
      <c r="Z772" s="76"/>
      <c r="AA772" s="91">
        <f t="shared" si="176"/>
        <v>0</v>
      </c>
      <c r="AB772" s="88" t="str">
        <f t="shared" ref="AB772:AB835" si="182">IF(AA772=0," ","-")</f>
        <v xml:space="preserve"> </v>
      </c>
      <c r="AC772" s="91" t="str">
        <f t="shared" si="177"/>
        <v xml:space="preserve"> </v>
      </c>
      <c r="AD772" s="78"/>
      <c r="AE772" s="78"/>
      <c r="AF772" s="78"/>
      <c r="AH772" s="94" t="str">
        <f t="shared" si="178"/>
        <v>≤60</v>
      </c>
      <c r="AI772" s="94">
        <f t="shared" ca="1" si="179"/>
        <v>39</v>
      </c>
      <c r="AJ772" s="95">
        <f t="shared" si="174"/>
        <v>0</v>
      </c>
      <c r="AK772" s="95">
        <f t="shared" si="175"/>
        <v>0</v>
      </c>
      <c r="AL772" s="96">
        <f t="shared" ref="AL772:AL835" si="183">ROUND(K772*1.13,0)</f>
        <v>0</v>
      </c>
      <c r="AM772" s="96">
        <f t="shared" ref="AM772:AM835" si="184">ROUND(K772*1.45,0)</f>
        <v>0</v>
      </c>
    </row>
    <row r="773" spans="2:39" s="97" customFormat="1" ht="39.6" x14ac:dyDescent="0.3">
      <c r="B773" s="79">
        <f t="shared" si="172"/>
        <v>770</v>
      </c>
      <c r="C773" s="79"/>
      <c r="D773" s="80" t="s">
        <v>94</v>
      </c>
      <c r="E773" s="80"/>
      <c r="F773" s="81"/>
      <c r="G773" s="82" t="str">
        <f t="shared" si="173"/>
        <v xml:space="preserve">Группа от QF </v>
      </c>
      <c r="H773" s="83"/>
      <c r="I773" s="83"/>
      <c r="J773" s="83"/>
      <c r="K773" s="127"/>
      <c r="L773" s="84"/>
      <c r="M773" s="85"/>
      <c r="N773" s="85"/>
      <c r="O773" s="86"/>
      <c r="P773" s="80"/>
      <c r="Q773" s="87"/>
      <c r="R773" s="88" t="str">
        <f t="shared" si="180"/>
        <v xml:space="preserve"> </v>
      </c>
      <c r="S773" s="89"/>
      <c r="T773" s="90" t="str">
        <f t="shared" si="181"/>
        <v xml:space="preserve"> </v>
      </c>
      <c r="U773" s="90"/>
      <c r="V773" s="90"/>
      <c r="W773" s="90"/>
      <c r="X773" s="90"/>
      <c r="Y773" s="87" t="s">
        <v>74</v>
      </c>
      <c r="Z773" s="76"/>
      <c r="AA773" s="91">
        <f t="shared" si="176"/>
        <v>0</v>
      </c>
      <c r="AB773" s="88" t="str">
        <f t="shared" si="182"/>
        <v xml:space="preserve"> </v>
      </c>
      <c r="AC773" s="91" t="str">
        <f t="shared" si="177"/>
        <v xml:space="preserve"> </v>
      </c>
      <c r="AD773" s="78"/>
      <c r="AE773" s="78"/>
      <c r="AF773" s="78"/>
      <c r="AH773" s="94" t="str">
        <f t="shared" si="178"/>
        <v>≤60</v>
      </c>
      <c r="AI773" s="94">
        <f t="shared" ca="1" si="179"/>
        <v>27</v>
      </c>
      <c r="AJ773" s="95">
        <f t="shared" si="174"/>
        <v>0</v>
      </c>
      <c r="AK773" s="95">
        <f t="shared" si="175"/>
        <v>0</v>
      </c>
      <c r="AL773" s="96">
        <f t="shared" si="183"/>
        <v>0</v>
      </c>
      <c r="AM773" s="96">
        <f t="shared" si="184"/>
        <v>0</v>
      </c>
    </row>
    <row r="774" spans="2:39" s="97" customFormat="1" ht="39.6" x14ac:dyDescent="0.3">
      <c r="B774" s="79">
        <f t="shared" ref="B774:B837" si="185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173"/>
        <v xml:space="preserve">Группа от QF </v>
      </c>
      <c r="H774" s="83"/>
      <c r="I774" s="83"/>
      <c r="J774" s="83"/>
      <c r="K774" s="127"/>
      <c r="L774" s="84"/>
      <c r="M774" s="85"/>
      <c r="N774" s="85"/>
      <c r="O774" s="86"/>
      <c r="P774" s="80"/>
      <c r="Q774" s="87"/>
      <c r="R774" s="88" t="str">
        <f t="shared" si="180"/>
        <v xml:space="preserve"> </v>
      </c>
      <c r="S774" s="89"/>
      <c r="T774" s="90" t="str">
        <f t="shared" si="181"/>
        <v xml:space="preserve"> </v>
      </c>
      <c r="U774" s="90"/>
      <c r="V774" s="90"/>
      <c r="W774" s="90"/>
      <c r="X774" s="90"/>
      <c r="Y774" s="87" t="s">
        <v>74</v>
      </c>
      <c r="Z774" s="76"/>
      <c r="AA774" s="91">
        <f t="shared" si="176"/>
        <v>0</v>
      </c>
      <c r="AB774" s="88" t="str">
        <f t="shared" si="182"/>
        <v xml:space="preserve"> </v>
      </c>
      <c r="AC774" s="91" t="str">
        <f t="shared" si="177"/>
        <v xml:space="preserve"> </v>
      </c>
      <c r="AD774" s="78"/>
      <c r="AE774" s="78"/>
      <c r="AF774" s="78"/>
      <c r="AH774" s="94" t="str">
        <f t="shared" si="178"/>
        <v>≤60</v>
      </c>
      <c r="AI774" s="94">
        <f t="shared" ca="1" si="179"/>
        <v>43</v>
      </c>
      <c r="AJ774" s="95">
        <f t="shared" si="174"/>
        <v>0</v>
      </c>
      <c r="AK774" s="95">
        <f t="shared" si="175"/>
        <v>0</v>
      </c>
      <c r="AL774" s="96">
        <f t="shared" si="183"/>
        <v>0</v>
      </c>
      <c r="AM774" s="96">
        <f t="shared" si="184"/>
        <v>0</v>
      </c>
    </row>
    <row r="775" spans="2:39" s="97" customFormat="1" ht="39.6" x14ac:dyDescent="0.3">
      <c r="B775" s="79">
        <f t="shared" si="185"/>
        <v>772</v>
      </c>
      <c r="C775" s="79"/>
      <c r="D775" s="80" t="s">
        <v>94</v>
      </c>
      <c r="E775" s="80"/>
      <c r="F775" s="81"/>
      <c r="G775" s="82" t="str">
        <f t="shared" si="173"/>
        <v xml:space="preserve">Группа от QF </v>
      </c>
      <c r="H775" s="83"/>
      <c r="I775" s="83"/>
      <c r="J775" s="83"/>
      <c r="K775" s="127"/>
      <c r="L775" s="84"/>
      <c r="M775" s="85"/>
      <c r="N775" s="85"/>
      <c r="O775" s="86"/>
      <c r="P775" s="80"/>
      <c r="Q775" s="87"/>
      <c r="R775" s="88" t="str">
        <f t="shared" si="180"/>
        <v xml:space="preserve"> </v>
      </c>
      <c r="S775" s="89"/>
      <c r="T775" s="90" t="str">
        <f t="shared" si="181"/>
        <v xml:space="preserve"> </v>
      </c>
      <c r="U775" s="90"/>
      <c r="V775" s="90"/>
      <c r="W775" s="90"/>
      <c r="X775" s="90"/>
      <c r="Y775" s="87" t="s">
        <v>74</v>
      </c>
      <c r="Z775" s="76"/>
      <c r="AA775" s="91">
        <f t="shared" si="176"/>
        <v>0</v>
      </c>
      <c r="AB775" s="88" t="str">
        <f t="shared" si="182"/>
        <v xml:space="preserve"> </v>
      </c>
      <c r="AC775" s="91" t="str">
        <f t="shared" si="177"/>
        <v xml:space="preserve"> </v>
      </c>
      <c r="AD775" s="78"/>
      <c r="AE775" s="78"/>
      <c r="AF775" s="78"/>
      <c r="AH775" s="94" t="str">
        <f t="shared" si="178"/>
        <v>≤60</v>
      </c>
      <c r="AI775" s="94">
        <f t="shared" ca="1" si="179"/>
        <v>34</v>
      </c>
      <c r="AJ775" s="95">
        <f t="shared" si="174"/>
        <v>0</v>
      </c>
      <c r="AK775" s="95">
        <f t="shared" si="175"/>
        <v>0</v>
      </c>
      <c r="AL775" s="96">
        <f t="shared" si="183"/>
        <v>0</v>
      </c>
      <c r="AM775" s="96">
        <f t="shared" si="184"/>
        <v>0</v>
      </c>
    </row>
    <row r="776" spans="2:39" s="97" customFormat="1" ht="39.6" x14ac:dyDescent="0.3">
      <c r="B776" s="79">
        <f t="shared" si="185"/>
        <v>773</v>
      </c>
      <c r="C776" s="79"/>
      <c r="D776" s="80" t="s">
        <v>94</v>
      </c>
      <c r="E776" s="80"/>
      <c r="F776" s="81"/>
      <c r="G776" s="82" t="str">
        <f t="shared" si="173"/>
        <v xml:space="preserve">Группа от QF </v>
      </c>
      <c r="H776" s="83"/>
      <c r="I776" s="83"/>
      <c r="J776" s="83"/>
      <c r="K776" s="127"/>
      <c r="L776" s="84"/>
      <c r="M776" s="85"/>
      <c r="N776" s="85"/>
      <c r="O776" s="86"/>
      <c r="P776" s="80"/>
      <c r="Q776" s="87"/>
      <c r="R776" s="88" t="str">
        <f t="shared" si="180"/>
        <v xml:space="preserve"> </v>
      </c>
      <c r="S776" s="89"/>
      <c r="T776" s="90" t="str">
        <f t="shared" si="181"/>
        <v xml:space="preserve"> </v>
      </c>
      <c r="U776" s="90"/>
      <c r="V776" s="90"/>
      <c r="W776" s="90"/>
      <c r="X776" s="90"/>
      <c r="Y776" s="87" t="s">
        <v>74</v>
      </c>
      <c r="Z776" s="76"/>
      <c r="AA776" s="91">
        <f t="shared" si="176"/>
        <v>0</v>
      </c>
      <c r="AB776" s="88" t="str">
        <f t="shared" si="182"/>
        <v xml:space="preserve"> </v>
      </c>
      <c r="AC776" s="91" t="str">
        <f t="shared" si="177"/>
        <v xml:space="preserve"> </v>
      </c>
      <c r="AD776" s="78"/>
      <c r="AE776" s="78"/>
      <c r="AF776" s="78"/>
      <c r="AH776" s="94" t="str">
        <f t="shared" si="178"/>
        <v>≤60</v>
      </c>
      <c r="AI776" s="94">
        <f t="shared" ca="1" si="179"/>
        <v>40</v>
      </c>
      <c r="AJ776" s="95">
        <f t="shared" si="174"/>
        <v>0</v>
      </c>
      <c r="AK776" s="95">
        <f t="shared" si="175"/>
        <v>0</v>
      </c>
      <c r="AL776" s="96">
        <f t="shared" si="183"/>
        <v>0</v>
      </c>
      <c r="AM776" s="96">
        <f t="shared" si="184"/>
        <v>0</v>
      </c>
    </row>
    <row r="777" spans="2:39" s="97" customFormat="1" ht="39.6" x14ac:dyDescent="0.3">
      <c r="B777" s="79">
        <f t="shared" si="185"/>
        <v>774</v>
      </c>
      <c r="C777" s="79"/>
      <c r="D777" s="80" t="s">
        <v>94</v>
      </c>
      <c r="E777" s="80"/>
      <c r="F777" s="81"/>
      <c r="G777" s="82" t="str">
        <f t="shared" si="173"/>
        <v xml:space="preserve">Группа от QF </v>
      </c>
      <c r="H777" s="83"/>
      <c r="I777" s="83"/>
      <c r="J777" s="83"/>
      <c r="K777" s="127"/>
      <c r="L777" s="84"/>
      <c r="M777" s="85"/>
      <c r="N777" s="85"/>
      <c r="O777" s="86"/>
      <c r="P777" s="80"/>
      <c r="Q777" s="87"/>
      <c r="R777" s="88" t="str">
        <f t="shared" si="180"/>
        <v xml:space="preserve"> </v>
      </c>
      <c r="S777" s="89"/>
      <c r="T777" s="90" t="str">
        <f t="shared" si="181"/>
        <v xml:space="preserve"> </v>
      </c>
      <c r="U777" s="90"/>
      <c r="V777" s="90"/>
      <c r="W777" s="90"/>
      <c r="X777" s="90"/>
      <c r="Y777" s="87" t="s">
        <v>74</v>
      </c>
      <c r="Z777" s="76"/>
      <c r="AA777" s="91">
        <f t="shared" si="176"/>
        <v>0</v>
      </c>
      <c r="AB777" s="88" t="str">
        <f t="shared" si="182"/>
        <v xml:space="preserve"> </v>
      </c>
      <c r="AC777" s="91" t="str">
        <f t="shared" si="177"/>
        <v xml:space="preserve"> </v>
      </c>
      <c r="AD777" s="78"/>
      <c r="AE777" s="78"/>
      <c r="AF777" s="78"/>
      <c r="AH777" s="94" t="str">
        <f t="shared" si="178"/>
        <v>≤60</v>
      </c>
      <c r="AI777" s="94">
        <f t="shared" ca="1" si="179"/>
        <v>50</v>
      </c>
      <c r="AJ777" s="95">
        <f t="shared" si="174"/>
        <v>0</v>
      </c>
      <c r="AK777" s="95">
        <f t="shared" si="175"/>
        <v>0</v>
      </c>
      <c r="AL777" s="96">
        <f t="shared" si="183"/>
        <v>0</v>
      </c>
      <c r="AM777" s="96">
        <f t="shared" si="184"/>
        <v>0</v>
      </c>
    </row>
    <row r="778" spans="2:39" s="97" customFormat="1" ht="39.6" x14ac:dyDescent="0.3">
      <c r="B778" s="79">
        <f t="shared" si="185"/>
        <v>775</v>
      </c>
      <c r="C778" s="79"/>
      <c r="D778" s="80" t="s">
        <v>94</v>
      </c>
      <c r="E778" s="80"/>
      <c r="F778" s="81"/>
      <c r="G778" s="82" t="str">
        <f t="shared" si="173"/>
        <v xml:space="preserve">Группа от QF </v>
      </c>
      <c r="H778" s="83"/>
      <c r="I778" s="83"/>
      <c r="J778" s="83"/>
      <c r="K778" s="127"/>
      <c r="L778" s="84"/>
      <c r="M778" s="85"/>
      <c r="N778" s="85"/>
      <c r="O778" s="86"/>
      <c r="P778" s="80"/>
      <c r="Q778" s="87"/>
      <c r="R778" s="88" t="str">
        <f t="shared" si="180"/>
        <v xml:space="preserve"> </v>
      </c>
      <c r="S778" s="89"/>
      <c r="T778" s="90" t="str">
        <f t="shared" si="181"/>
        <v xml:space="preserve"> </v>
      </c>
      <c r="U778" s="90"/>
      <c r="V778" s="90"/>
      <c r="W778" s="90"/>
      <c r="X778" s="90"/>
      <c r="Y778" s="87" t="s">
        <v>74</v>
      </c>
      <c r="Z778" s="76"/>
      <c r="AA778" s="91">
        <f t="shared" si="176"/>
        <v>0</v>
      </c>
      <c r="AB778" s="88" t="str">
        <f t="shared" si="182"/>
        <v xml:space="preserve"> </v>
      </c>
      <c r="AC778" s="91" t="str">
        <f t="shared" si="177"/>
        <v xml:space="preserve"> </v>
      </c>
      <c r="AD778" s="78"/>
      <c r="AE778" s="78"/>
      <c r="AF778" s="78"/>
      <c r="AH778" s="94" t="str">
        <f t="shared" si="178"/>
        <v>≤60</v>
      </c>
      <c r="AI778" s="94">
        <f t="shared" ca="1" si="179"/>
        <v>39</v>
      </c>
      <c r="AJ778" s="95">
        <f t="shared" si="174"/>
        <v>0</v>
      </c>
      <c r="AK778" s="95">
        <f t="shared" si="175"/>
        <v>0</v>
      </c>
      <c r="AL778" s="96">
        <f t="shared" si="183"/>
        <v>0</v>
      </c>
      <c r="AM778" s="96">
        <f t="shared" si="184"/>
        <v>0</v>
      </c>
    </row>
    <row r="779" spans="2:39" s="97" customFormat="1" ht="39.6" x14ac:dyDescent="0.3">
      <c r="B779" s="79">
        <f t="shared" si="185"/>
        <v>776</v>
      </c>
      <c r="C779" s="79"/>
      <c r="D779" s="80" t="s">
        <v>94</v>
      </c>
      <c r="E779" s="80"/>
      <c r="F779" s="81"/>
      <c r="G779" s="82" t="str">
        <f t="shared" si="173"/>
        <v xml:space="preserve">Группа от QF </v>
      </c>
      <c r="H779" s="83"/>
      <c r="I779" s="83"/>
      <c r="J779" s="83"/>
      <c r="K779" s="127"/>
      <c r="L779" s="84"/>
      <c r="M779" s="85"/>
      <c r="N779" s="85"/>
      <c r="O779" s="86"/>
      <c r="P779" s="80"/>
      <c r="Q779" s="87"/>
      <c r="R779" s="88" t="str">
        <f t="shared" si="180"/>
        <v xml:space="preserve"> </v>
      </c>
      <c r="S779" s="89"/>
      <c r="T779" s="90" t="str">
        <f t="shared" si="181"/>
        <v xml:space="preserve"> </v>
      </c>
      <c r="U779" s="90"/>
      <c r="V779" s="90"/>
      <c r="W779" s="90"/>
      <c r="X779" s="90"/>
      <c r="Y779" s="87" t="s">
        <v>74</v>
      </c>
      <c r="Z779" s="76"/>
      <c r="AA779" s="91">
        <f t="shared" si="176"/>
        <v>0</v>
      </c>
      <c r="AB779" s="88" t="str">
        <f t="shared" si="182"/>
        <v xml:space="preserve"> </v>
      </c>
      <c r="AC779" s="91" t="str">
        <f t="shared" si="177"/>
        <v xml:space="preserve"> </v>
      </c>
      <c r="AD779" s="78"/>
      <c r="AE779" s="78"/>
      <c r="AF779" s="78"/>
      <c r="AH779" s="94" t="str">
        <f t="shared" si="178"/>
        <v>≤60</v>
      </c>
      <c r="AI779" s="94">
        <f t="shared" ca="1" si="179"/>
        <v>39</v>
      </c>
      <c r="AJ779" s="95">
        <f t="shared" si="174"/>
        <v>0</v>
      </c>
      <c r="AK779" s="95">
        <f t="shared" si="175"/>
        <v>0</v>
      </c>
      <c r="AL779" s="96">
        <f t="shared" si="183"/>
        <v>0</v>
      </c>
      <c r="AM779" s="96">
        <f t="shared" si="184"/>
        <v>0</v>
      </c>
    </row>
    <row r="780" spans="2:39" s="97" customFormat="1" ht="39.6" x14ac:dyDescent="0.3">
      <c r="B780" s="79">
        <f t="shared" si="185"/>
        <v>777</v>
      </c>
      <c r="C780" s="79"/>
      <c r="D780" s="80" t="s">
        <v>94</v>
      </c>
      <c r="E780" s="80"/>
      <c r="F780" s="81"/>
      <c r="G780" s="82" t="str">
        <f t="shared" si="173"/>
        <v xml:space="preserve">Группа от QF </v>
      </c>
      <c r="H780" s="83"/>
      <c r="I780" s="83"/>
      <c r="J780" s="83"/>
      <c r="K780" s="127"/>
      <c r="L780" s="84"/>
      <c r="M780" s="85"/>
      <c r="N780" s="85"/>
      <c r="O780" s="86"/>
      <c r="P780" s="80"/>
      <c r="Q780" s="87"/>
      <c r="R780" s="88" t="str">
        <f t="shared" si="180"/>
        <v xml:space="preserve"> </v>
      </c>
      <c r="S780" s="89"/>
      <c r="T780" s="90" t="str">
        <f t="shared" si="181"/>
        <v xml:space="preserve"> </v>
      </c>
      <c r="U780" s="90"/>
      <c r="V780" s="90"/>
      <c r="W780" s="90"/>
      <c r="X780" s="90"/>
      <c r="Y780" s="87" t="s">
        <v>74</v>
      </c>
      <c r="Z780" s="76"/>
      <c r="AA780" s="91">
        <f t="shared" si="176"/>
        <v>0</v>
      </c>
      <c r="AB780" s="88" t="str">
        <f t="shared" si="182"/>
        <v xml:space="preserve"> </v>
      </c>
      <c r="AC780" s="91" t="str">
        <f t="shared" si="177"/>
        <v xml:space="preserve"> </v>
      </c>
      <c r="AD780" s="78"/>
      <c r="AE780" s="78"/>
      <c r="AF780" s="78"/>
      <c r="AH780" s="94" t="str">
        <f t="shared" si="178"/>
        <v>≤60</v>
      </c>
      <c r="AI780" s="94">
        <f t="shared" ca="1" si="179"/>
        <v>23</v>
      </c>
      <c r="AJ780" s="95">
        <f t="shared" si="174"/>
        <v>0</v>
      </c>
      <c r="AK780" s="95">
        <f t="shared" si="175"/>
        <v>0</v>
      </c>
      <c r="AL780" s="96">
        <f t="shared" si="183"/>
        <v>0</v>
      </c>
      <c r="AM780" s="96">
        <f t="shared" si="184"/>
        <v>0</v>
      </c>
    </row>
    <row r="781" spans="2:39" s="97" customFormat="1" ht="39.6" x14ac:dyDescent="0.3">
      <c r="B781" s="79">
        <f t="shared" si="185"/>
        <v>778</v>
      </c>
      <c r="C781" s="79"/>
      <c r="D781" s="80" t="s">
        <v>94</v>
      </c>
      <c r="E781" s="80"/>
      <c r="F781" s="81"/>
      <c r="G781" s="82" t="str">
        <f t="shared" ref="G781:G844" si="186">CONCATENATE(D781," ",F781,E781)</f>
        <v xml:space="preserve">Группа от QF </v>
      </c>
      <c r="H781" s="83"/>
      <c r="I781" s="83"/>
      <c r="J781" s="83"/>
      <c r="K781" s="127"/>
      <c r="L781" s="84"/>
      <c r="M781" s="85"/>
      <c r="N781" s="85"/>
      <c r="O781" s="86"/>
      <c r="P781" s="80"/>
      <c r="Q781" s="87"/>
      <c r="R781" s="88" t="str">
        <f t="shared" si="180"/>
        <v xml:space="preserve"> </v>
      </c>
      <c r="S781" s="89"/>
      <c r="T781" s="90" t="str">
        <f t="shared" si="181"/>
        <v xml:space="preserve"> </v>
      </c>
      <c r="U781" s="90"/>
      <c r="V781" s="90"/>
      <c r="W781" s="90"/>
      <c r="X781" s="90"/>
      <c r="Y781" s="87" t="s">
        <v>74</v>
      </c>
      <c r="Z781" s="76"/>
      <c r="AA781" s="91">
        <f t="shared" si="176"/>
        <v>0</v>
      </c>
      <c r="AB781" s="88" t="str">
        <f t="shared" si="182"/>
        <v xml:space="preserve"> </v>
      </c>
      <c r="AC781" s="91" t="str">
        <f t="shared" si="177"/>
        <v xml:space="preserve"> </v>
      </c>
      <c r="AD781" s="78"/>
      <c r="AE781" s="78"/>
      <c r="AF781" s="78"/>
      <c r="AH781" s="94" t="str">
        <f t="shared" si="178"/>
        <v>≤60</v>
      </c>
      <c r="AI781" s="94">
        <f t="shared" ca="1" si="179"/>
        <v>25</v>
      </c>
      <c r="AJ781" s="95">
        <f t="shared" si="174"/>
        <v>0</v>
      </c>
      <c r="AK781" s="95">
        <f t="shared" si="175"/>
        <v>0</v>
      </c>
      <c r="AL781" s="96">
        <f t="shared" si="183"/>
        <v>0</v>
      </c>
      <c r="AM781" s="96">
        <f t="shared" si="184"/>
        <v>0</v>
      </c>
    </row>
    <row r="782" spans="2:39" s="97" customFormat="1" ht="39.6" x14ac:dyDescent="0.3">
      <c r="B782" s="79">
        <f t="shared" si="185"/>
        <v>779</v>
      </c>
      <c r="C782" s="79"/>
      <c r="D782" s="80" t="s">
        <v>94</v>
      </c>
      <c r="E782" s="80"/>
      <c r="F782" s="81"/>
      <c r="G782" s="82" t="str">
        <f t="shared" si="186"/>
        <v xml:space="preserve">Группа от QF </v>
      </c>
      <c r="H782" s="83"/>
      <c r="I782" s="83"/>
      <c r="J782" s="83"/>
      <c r="K782" s="127"/>
      <c r="L782" s="84"/>
      <c r="M782" s="85"/>
      <c r="N782" s="85"/>
      <c r="O782" s="86"/>
      <c r="P782" s="80"/>
      <c r="Q782" s="87"/>
      <c r="R782" s="88" t="str">
        <f t="shared" si="180"/>
        <v xml:space="preserve"> </v>
      </c>
      <c r="S782" s="89"/>
      <c r="T782" s="90" t="str">
        <f t="shared" si="181"/>
        <v xml:space="preserve"> </v>
      </c>
      <c r="U782" s="90"/>
      <c r="V782" s="90"/>
      <c r="W782" s="90"/>
      <c r="X782" s="90"/>
      <c r="Y782" s="87" t="s">
        <v>74</v>
      </c>
      <c r="Z782" s="76"/>
      <c r="AA782" s="91">
        <f t="shared" si="176"/>
        <v>0</v>
      </c>
      <c r="AB782" s="88" t="str">
        <f t="shared" si="182"/>
        <v xml:space="preserve"> </v>
      </c>
      <c r="AC782" s="91" t="str">
        <f t="shared" si="177"/>
        <v xml:space="preserve"> </v>
      </c>
      <c r="AD782" s="78"/>
      <c r="AE782" s="78"/>
      <c r="AF782" s="78"/>
      <c r="AH782" s="94" t="str">
        <f t="shared" si="178"/>
        <v>≤60</v>
      </c>
      <c r="AI782" s="94">
        <f t="shared" ca="1" si="179"/>
        <v>34</v>
      </c>
      <c r="AJ782" s="95">
        <f t="shared" ref="AJ782:AJ845" si="187">IF(S782=$AD$1,K782*3,IF(S782=$AE$1,K782*5,IF(S782=$AF$1,K782*8,IF(S782=$AG$1,K782*12,0))))</f>
        <v>0</v>
      </c>
      <c r="AK782" s="95">
        <f t="shared" ref="AK782:AK845" si="188">IF(S782=$AD$1,K782*5,IF(S782=$AE$1,K782*10,IF(S782=$AF$1,K782*10,IF(S782=$AG$1,K782*0,0))))</f>
        <v>0</v>
      </c>
      <c r="AL782" s="96">
        <f t="shared" si="183"/>
        <v>0</v>
      </c>
      <c r="AM782" s="96">
        <f t="shared" si="184"/>
        <v>0</v>
      </c>
    </row>
    <row r="783" spans="2:39" s="97" customFormat="1" ht="39.6" x14ac:dyDescent="0.3">
      <c r="B783" s="79">
        <f t="shared" si="185"/>
        <v>780</v>
      </c>
      <c r="C783" s="79"/>
      <c r="D783" s="80" t="s">
        <v>94</v>
      </c>
      <c r="E783" s="80"/>
      <c r="F783" s="81"/>
      <c r="G783" s="82" t="str">
        <f t="shared" si="186"/>
        <v xml:space="preserve">Группа от QF </v>
      </c>
      <c r="H783" s="83"/>
      <c r="I783" s="83"/>
      <c r="J783" s="83"/>
      <c r="K783" s="127"/>
      <c r="L783" s="84"/>
      <c r="M783" s="85"/>
      <c r="N783" s="85"/>
      <c r="O783" s="86"/>
      <c r="P783" s="80"/>
      <c r="Q783" s="87"/>
      <c r="R783" s="88" t="str">
        <f t="shared" si="180"/>
        <v xml:space="preserve"> </v>
      </c>
      <c r="S783" s="89"/>
      <c r="T783" s="90" t="str">
        <f t="shared" si="181"/>
        <v xml:space="preserve"> </v>
      </c>
      <c r="U783" s="90"/>
      <c r="V783" s="90"/>
      <c r="W783" s="90"/>
      <c r="X783" s="90"/>
      <c r="Y783" s="87" t="s">
        <v>74</v>
      </c>
      <c r="Z783" s="76"/>
      <c r="AA783" s="91">
        <f t="shared" si="176"/>
        <v>0</v>
      </c>
      <c r="AB783" s="88" t="str">
        <f t="shared" si="182"/>
        <v xml:space="preserve"> </v>
      </c>
      <c r="AC783" s="91" t="str">
        <f t="shared" si="177"/>
        <v xml:space="preserve"> </v>
      </c>
      <c r="AD783" s="78"/>
      <c r="AE783" s="78"/>
      <c r="AF783" s="78"/>
      <c r="AH783" s="94" t="str">
        <f t="shared" si="178"/>
        <v>≤60</v>
      </c>
      <c r="AI783" s="94">
        <f t="shared" ca="1" si="179"/>
        <v>21</v>
      </c>
      <c r="AJ783" s="95">
        <f t="shared" si="187"/>
        <v>0</v>
      </c>
      <c r="AK783" s="95">
        <f t="shared" si="188"/>
        <v>0</v>
      </c>
      <c r="AL783" s="96">
        <f t="shared" si="183"/>
        <v>0</v>
      </c>
      <c r="AM783" s="96">
        <f t="shared" si="184"/>
        <v>0</v>
      </c>
    </row>
    <row r="784" spans="2:39" s="97" customFormat="1" ht="39.6" x14ac:dyDescent="0.3">
      <c r="B784" s="79">
        <f t="shared" si="185"/>
        <v>781</v>
      </c>
      <c r="C784" s="79"/>
      <c r="D784" s="80" t="s">
        <v>94</v>
      </c>
      <c r="E784" s="80"/>
      <c r="F784" s="81"/>
      <c r="G784" s="82" t="str">
        <f t="shared" si="186"/>
        <v xml:space="preserve">Группа от QF </v>
      </c>
      <c r="H784" s="83"/>
      <c r="I784" s="83"/>
      <c r="J784" s="83"/>
      <c r="K784" s="127"/>
      <c r="L784" s="84"/>
      <c r="M784" s="85"/>
      <c r="N784" s="85"/>
      <c r="O784" s="86"/>
      <c r="P784" s="80"/>
      <c r="Q784" s="87"/>
      <c r="R784" s="88" t="str">
        <f t="shared" si="180"/>
        <v xml:space="preserve"> </v>
      </c>
      <c r="S784" s="89"/>
      <c r="T784" s="90" t="str">
        <f t="shared" si="181"/>
        <v xml:space="preserve"> </v>
      </c>
      <c r="U784" s="90"/>
      <c r="V784" s="90"/>
      <c r="W784" s="90"/>
      <c r="X784" s="90"/>
      <c r="Y784" s="87" t="s">
        <v>74</v>
      </c>
      <c r="Z784" s="76"/>
      <c r="AA784" s="91">
        <f t="shared" si="176"/>
        <v>0</v>
      </c>
      <c r="AB784" s="88" t="str">
        <f t="shared" si="182"/>
        <v xml:space="preserve"> </v>
      </c>
      <c r="AC784" s="91" t="str">
        <f t="shared" si="177"/>
        <v xml:space="preserve"> </v>
      </c>
      <c r="AD784" s="78"/>
      <c r="AE784" s="78"/>
      <c r="AF784" s="78"/>
      <c r="AH784" s="94" t="str">
        <f t="shared" si="178"/>
        <v>≤60</v>
      </c>
      <c r="AI784" s="94">
        <f t="shared" ca="1" si="179"/>
        <v>25</v>
      </c>
      <c r="AJ784" s="95">
        <f t="shared" si="187"/>
        <v>0</v>
      </c>
      <c r="AK784" s="95">
        <f t="shared" si="188"/>
        <v>0</v>
      </c>
      <c r="AL784" s="96">
        <f t="shared" si="183"/>
        <v>0</v>
      </c>
      <c r="AM784" s="96">
        <f t="shared" si="184"/>
        <v>0</v>
      </c>
    </row>
    <row r="785" spans="2:39" s="97" customFormat="1" ht="39.6" x14ac:dyDescent="0.3">
      <c r="B785" s="79">
        <f t="shared" si="185"/>
        <v>782</v>
      </c>
      <c r="C785" s="79"/>
      <c r="D785" s="80" t="s">
        <v>94</v>
      </c>
      <c r="E785" s="80"/>
      <c r="F785" s="81"/>
      <c r="G785" s="82" t="str">
        <f t="shared" si="186"/>
        <v xml:space="preserve">Группа от QF </v>
      </c>
      <c r="H785" s="83"/>
      <c r="I785" s="83"/>
      <c r="J785" s="83"/>
      <c r="K785" s="127"/>
      <c r="L785" s="84"/>
      <c r="M785" s="85"/>
      <c r="N785" s="85"/>
      <c r="O785" s="86"/>
      <c r="P785" s="80"/>
      <c r="Q785" s="87"/>
      <c r="R785" s="88" t="str">
        <f t="shared" si="180"/>
        <v xml:space="preserve"> </v>
      </c>
      <c r="S785" s="89"/>
      <c r="T785" s="90" t="str">
        <f t="shared" si="181"/>
        <v xml:space="preserve"> </v>
      </c>
      <c r="U785" s="90"/>
      <c r="V785" s="90"/>
      <c r="W785" s="90"/>
      <c r="X785" s="90"/>
      <c r="Y785" s="87" t="s">
        <v>74</v>
      </c>
      <c r="Z785" s="76"/>
      <c r="AA785" s="91">
        <f t="shared" si="176"/>
        <v>0</v>
      </c>
      <c r="AB785" s="88" t="str">
        <f t="shared" si="182"/>
        <v xml:space="preserve"> </v>
      </c>
      <c r="AC785" s="91" t="str">
        <f t="shared" si="177"/>
        <v xml:space="preserve"> </v>
      </c>
      <c r="AD785" s="78"/>
      <c r="AE785" s="78"/>
      <c r="AF785" s="78"/>
      <c r="AH785" s="94" t="str">
        <f t="shared" si="178"/>
        <v>≤60</v>
      </c>
      <c r="AI785" s="94">
        <f t="shared" ca="1" si="179"/>
        <v>27</v>
      </c>
      <c r="AJ785" s="95">
        <f t="shared" si="187"/>
        <v>0</v>
      </c>
      <c r="AK785" s="95">
        <f t="shared" si="188"/>
        <v>0</v>
      </c>
      <c r="AL785" s="96">
        <f t="shared" si="183"/>
        <v>0</v>
      </c>
      <c r="AM785" s="96">
        <f t="shared" si="184"/>
        <v>0</v>
      </c>
    </row>
    <row r="786" spans="2:39" s="97" customFormat="1" ht="39.6" x14ac:dyDescent="0.3">
      <c r="B786" s="79">
        <f t="shared" si="185"/>
        <v>783</v>
      </c>
      <c r="C786" s="79"/>
      <c r="D786" s="80" t="s">
        <v>94</v>
      </c>
      <c r="E786" s="80"/>
      <c r="F786" s="81"/>
      <c r="G786" s="82" t="str">
        <f t="shared" si="186"/>
        <v xml:space="preserve">Группа от QF </v>
      </c>
      <c r="H786" s="83"/>
      <c r="I786" s="83"/>
      <c r="J786" s="83"/>
      <c r="K786" s="127"/>
      <c r="L786" s="84"/>
      <c r="M786" s="85"/>
      <c r="N786" s="85"/>
      <c r="O786" s="86"/>
      <c r="P786" s="80"/>
      <c r="Q786" s="87"/>
      <c r="R786" s="88" t="str">
        <f t="shared" si="180"/>
        <v xml:space="preserve"> </v>
      </c>
      <c r="S786" s="89"/>
      <c r="T786" s="90" t="str">
        <f t="shared" si="181"/>
        <v xml:space="preserve"> </v>
      </c>
      <c r="U786" s="90"/>
      <c r="V786" s="90"/>
      <c r="W786" s="90"/>
      <c r="X786" s="90"/>
      <c r="Y786" s="87" t="s">
        <v>74</v>
      </c>
      <c r="Z786" s="76"/>
      <c r="AA786" s="91">
        <f t="shared" si="176"/>
        <v>0</v>
      </c>
      <c r="AB786" s="88" t="str">
        <f t="shared" si="182"/>
        <v xml:space="preserve"> </v>
      </c>
      <c r="AC786" s="91" t="str">
        <f t="shared" si="177"/>
        <v xml:space="preserve"> </v>
      </c>
      <c r="AD786" s="78"/>
      <c r="AE786" s="78"/>
      <c r="AF786" s="78"/>
      <c r="AH786" s="94" t="str">
        <f t="shared" si="178"/>
        <v>≤60</v>
      </c>
      <c r="AI786" s="94">
        <f t="shared" ca="1" si="179"/>
        <v>42</v>
      </c>
      <c r="AJ786" s="95">
        <f t="shared" si="187"/>
        <v>0</v>
      </c>
      <c r="AK786" s="95">
        <f t="shared" si="188"/>
        <v>0</v>
      </c>
      <c r="AL786" s="96">
        <f t="shared" si="183"/>
        <v>0</v>
      </c>
      <c r="AM786" s="96">
        <f t="shared" si="184"/>
        <v>0</v>
      </c>
    </row>
    <row r="787" spans="2:39" s="97" customFormat="1" ht="39.6" x14ac:dyDescent="0.3">
      <c r="B787" s="79">
        <f t="shared" si="185"/>
        <v>784</v>
      </c>
      <c r="C787" s="79"/>
      <c r="D787" s="80" t="s">
        <v>94</v>
      </c>
      <c r="E787" s="80"/>
      <c r="F787" s="81"/>
      <c r="G787" s="82" t="str">
        <f t="shared" si="186"/>
        <v xml:space="preserve">Группа от QF </v>
      </c>
      <c r="H787" s="83"/>
      <c r="I787" s="83"/>
      <c r="J787" s="83"/>
      <c r="K787" s="127"/>
      <c r="L787" s="84"/>
      <c r="M787" s="85"/>
      <c r="N787" s="85"/>
      <c r="O787" s="86"/>
      <c r="P787" s="80"/>
      <c r="Q787" s="87"/>
      <c r="R787" s="88" t="str">
        <f t="shared" si="180"/>
        <v xml:space="preserve"> </v>
      </c>
      <c r="S787" s="89"/>
      <c r="T787" s="90" t="str">
        <f t="shared" si="181"/>
        <v xml:space="preserve"> </v>
      </c>
      <c r="U787" s="90"/>
      <c r="V787" s="90"/>
      <c r="W787" s="90"/>
      <c r="X787" s="90"/>
      <c r="Y787" s="87" t="s">
        <v>74</v>
      </c>
      <c r="Z787" s="76"/>
      <c r="AA787" s="91">
        <f t="shared" si="176"/>
        <v>0</v>
      </c>
      <c r="AB787" s="88" t="str">
        <f t="shared" si="182"/>
        <v xml:space="preserve"> </v>
      </c>
      <c r="AC787" s="91" t="str">
        <f t="shared" si="177"/>
        <v xml:space="preserve"> </v>
      </c>
      <c r="AD787" s="78"/>
      <c r="AE787" s="78"/>
      <c r="AF787" s="78"/>
      <c r="AH787" s="94" t="str">
        <f t="shared" si="178"/>
        <v>≤60</v>
      </c>
      <c r="AI787" s="94">
        <f t="shared" ca="1" si="179"/>
        <v>45</v>
      </c>
      <c r="AJ787" s="95">
        <f t="shared" si="187"/>
        <v>0</v>
      </c>
      <c r="AK787" s="95">
        <f t="shared" si="188"/>
        <v>0</v>
      </c>
      <c r="AL787" s="96">
        <f t="shared" si="183"/>
        <v>0</v>
      </c>
      <c r="AM787" s="96">
        <f t="shared" si="184"/>
        <v>0</v>
      </c>
    </row>
    <row r="788" spans="2:39" s="97" customFormat="1" ht="39.6" x14ac:dyDescent="0.3">
      <c r="B788" s="79">
        <f t="shared" si="185"/>
        <v>785</v>
      </c>
      <c r="C788" s="79"/>
      <c r="D788" s="80" t="s">
        <v>94</v>
      </c>
      <c r="E788" s="80"/>
      <c r="F788" s="81"/>
      <c r="G788" s="82" t="str">
        <f t="shared" si="186"/>
        <v xml:space="preserve">Группа от QF </v>
      </c>
      <c r="H788" s="83"/>
      <c r="I788" s="83"/>
      <c r="J788" s="83"/>
      <c r="K788" s="127"/>
      <c r="L788" s="84"/>
      <c r="M788" s="85"/>
      <c r="N788" s="85"/>
      <c r="O788" s="86"/>
      <c r="P788" s="80"/>
      <c r="Q788" s="87"/>
      <c r="R788" s="88" t="str">
        <f t="shared" si="180"/>
        <v xml:space="preserve"> </v>
      </c>
      <c r="S788" s="89"/>
      <c r="T788" s="90" t="str">
        <f t="shared" si="181"/>
        <v xml:space="preserve"> </v>
      </c>
      <c r="U788" s="90"/>
      <c r="V788" s="90"/>
      <c r="W788" s="90"/>
      <c r="X788" s="90"/>
      <c r="Y788" s="87" t="s">
        <v>74</v>
      </c>
      <c r="Z788" s="76"/>
      <c r="AA788" s="91">
        <f t="shared" si="176"/>
        <v>0</v>
      </c>
      <c r="AB788" s="88" t="str">
        <f t="shared" si="182"/>
        <v xml:space="preserve"> </v>
      </c>
      <c r="AC788" s="91" t="str">
        <f t="shared" si="177"/>
        <v xml:space="preserve"> </v>
      </c>
      <c r="AD788" s="78"/>
      <c r="AE788" s="78"/>
      <c r="AF788" s="78"/>
      <c r="AH788" s="94" t="str">
        <f t="shared" si="178"/>
        <v>≤60</v>
      </c>
      <c r="AI788" s="94">
        <f t="shared" ca="1" si="179"/>
        <v>35</v>
      </c>
      <c r="AJ788" s="95">
        <f t="shared" si="187"/>
        <v>0</v>
      </c>
      <c r="AK788" s="95">
        <f t="shared" si="188"/>
        <v>0</v>
      </c>
      <c r="AL788" s="96">
        <f t="shared" si="183"/>
        <v>0</v>
      </c>
      <c r="AM788" s="96">
        <f t="shared" si="184"/>
        <v>0</v>
      </c>
    </row>
    <row r="789" spans="2:39" s="97" customFormat="1" ht="39.6" x14ac:dyDescent="0.3">
      <c r="B789" s="79">
        <f t="shared" si="185"/>
        <v>786</v>
      </c>
      <c r="C789" s="79"/>
      <c r="D789" s="80" t="s">
        <v>94</v>
      </c>
      <c r="E789" s="80"/>
      <c r="F789" s="81"/>
      <c r="G789" s="82" t="str">
        <f t="shared" si="186"/>
        <v xml:space="preserve">Группа от QF </v>
      </c>
      <c r="H789" s="83"/>
      <c r="I789" s="83"/>
      <c r="J789" s="83"/>
      <c r="K789" s="127"/>
      <c r="L789" s="84"/>
      <c r="M789" s="85"/>
      <c r="N789" s="85"/>
      <c r="O789" s="86"/>
      <c r="P789" s="80"/>
      <c r="Q789" s="87"/>
      <c r="R789" s="88" t="str">
        <f t="shared" si="180"/>
        <v xml:space="preserve"> </v>
      </c>
      <c r="S789" s="89"/>
      <c r="T789" s="90" t="str">
        <f t="shared" si="181"/>
        <v xml:space="preserve"> </v>
      </c>
      <c r="U789" s="90"/>
      <c r="V789" s="90"/>
      <c r="W789" s="90"/>
      <c r="X789" s="90"/>
      <c r="Y789" s="87" t="s">
        <v>74</v>
      </c>
      <c r="Z789" s="76"/>
      <c r="AA789" s="91">
        <f t="shared" si="176"/>
        <v>0</v>
      </c>
      <c r="AB789" s="88" t="str">
        <f t="shared" si="182"/>
        <v xml:space="preserve"> </v>
      </c>
      <c r="AC789" s="91" t="str">
        <f t="shared" si="177"/>
        <v xml:space="preserve"> </v>
      </c>
      <c r="AD789" s="78"/>
      <c r="AE789" s="78"/>
      <c r="AF789" s="78"/>
      <c r="AH789" s="94" t="str">
        <f t="shared" si="178"/>
        <v>≤60</v>
      </c>
      <c r="AI789" s="94">
        <f t="shared" ca="1" si="179"/>
        <v>36</v>
      </c>
      <c r="AJ789" s="95">
        <f t="shared" si="187"/>
        <v>0</v>
      </c>
      <c r="AK789" s="95">
        <f t="shared" si="188"/>
        <v>0</v>
      </c>
      <c r="AL789" s="96">
        <f t="shared" si="183"/>
        <v>0</v>
      </c>
      <c r="AM789" s="96">
        <f t="shared" si="184"/>
        <v>0</v>
      </c>
    </row>
    <row r="790" spans="2:39" s="97" customFormat="1" ht="39.6" x14ac:dyDescent="0.3">
      <c r="B790" s="79">
        <f t="shared" si="185"/>
        <v>787</v>
      </c>
      <c r="C790" s="79"/>
      <c r="D790" s="80" t="s">
        <v>94</v>
      </c>
      <c r="E790" s="80"/>
      <c r="F790" s="81"/>
      <c r="G790" s="82" t="str">
        <f t="shared" si="186"/>
        <v xml:space="preserve">Группа от QF </v>
      </c>
      <c r="H790" s="83"/>
      <c r="I790" s="83"/>
      <c r="J790" s="83"/>
      <c r="K790" s="127"/>
      <c r="L790" s="84"/>
      <c r="M790" s="85"/>
      <c r="N790" s="85"/>
      <c r="O790" s="86"/>
      <c r="P790" s="80"/>
      <c r="Q790" s="87"/>
      <c r="R790" s="88" t="str">
        <f t="shared" si="180"/>
        <v xml:space="preserve"> </v>
      </c>
      <c r="S790" s="89"/>
      <c r="T790" s="90" t="str">
        <f t="shared" si="181"/>
        <v xml:space="preserve"> </v>
      </c>
      <c r="U790" s="90"/>
      <c r="V790" s="90"/>
      <c r="W790" s="90"/>
      <c r="X790" s="90"/>
      <c r="Y790" s="87" t="s">
        <v>74</v>
      </c>
      <c r="Z790" s="76"/>
      <c r="AA790" s="91">
        <f t="shared" si="176"/>
        <v>0</v>
      </c>
      <c r="AB790" s="88" t="str">
        <f t="shared" si="182"/>
        <v xml:space="preserve"> </v>
      </c>
      <c r="AC790" s="91" t="str">
        <f t="shared" si="177"/>
        <v xml:space="preserve"> </v>
      </c>
      <c r="AD790" s="78"/>
      <c r="AE790" s="78"/>
      <c r="AF790" s="78"/>
      <c r="AH790" s="94" t="str">
        <f t="shared" si="178"/>
        <v>≤60</v>
      </c>
      <c r="AI790" s="94">
        <f t="shared" ca="1" si="179"/>
        <v>36</v>
      </c>
      <c r="AJ790" s="95">
        <f t="shared" si="187"/>
        <v>0</v>
      </c>
      <c r="AK790" s="95">
        <f t="shared" si="188"/>
        <v>0</v>
      </c>
      <c r="AL790" s="96">
        <f t="shared" si="183"/>
        <v>0</v>
      </c>
      <c r="AM790" s="96">
        <f t="shared" si="184"/>
        <v>0</v>
      </c>
    </row>
    <row r="791" spans="2:39" s="97" customFormat="1" ht="39.6" x14ac:dyDescent="0.3">
      <c r="B791" s="79">
        <f t="shared" si="185"/>
        <v>788</v>
      </c>
      <c r="C791" s="79"/>
      <c r="D791" s="80" t="s">
        <v>94</v>
      </c>
      <c r="E791" s="80"/>
      <c r="F791" s="81"/>
      <c r="G791" s="82" t="str">
        <f t="shared" si="186"/>
        <v xml:space="preserve">Группа от QF </v>
      </c>
      <c r="H791" s="83"/>
      <c r="I791" s="83"/>
      <c r="J791" s="83"/>
      <c r="K791" s="127"/>
      <c r="L791" s="84"/>
      <c r="M791" s="85"/>
      <c r="N791" s="85"/>
      <c r="O791" s="86"/>
      <c r="P791" s="80"/>
      <c r="Q791" s="87"/>
      <c r="R791" s="88" t="str">
        <f t="shared" si="180"/>
        <v xml:space="preserve"> </v>
      </c>
      <c r="S791" s="89"/>
      <c r="T791" s="90" t="str">
        <f t="shared" si="181"/>
        <v xml:space="preserve"> </v>
      </c>
      <c r="U791" s="90"/>
      <c r="V791" s="90"/>
      <c r="W791" s="90"/>
      <c r="X791" s="90"/>
      <c r="Y791" s="87" t="s">
        <v>74</v>
      </c>
      <c r="Z791" s="76"/>
      <c r="AA791" s="91">
        <f t="shared" si="176"/>
        <v>0</v>
      </c>
      <c r="AB791" s="88" t="str">
        <f t="shared" si="182"/>
        <v xml:space="preserve"> </v>
      </c>
      <c r="AC791" s="91" t="str">
        <f t="shared" si="177"/>
        <v xml:space="preserve"> </v>
      </c>
      <c r="AD791" s="78"/>
      <c r="AE791" s="78"/>
      <c r="AF791" s="78"/>
      <c r="AH791" s="94" t="str">
        <f t="shared" si="178"/>
        <v>≤60</v>
      </c>
      <c r="AI791" s="94">
        <f t="shared" ca="1" si="179"/>
        <v>21</v>
      </c>
      <c r="AJ791" s="95">
        <f t="shared" si="187"/>
        <v>0</v>
      </c>
      <c r="AK791" s="95">
        <f t="shared" si="188"/>
        <v>0</v>
      </c>
      <c r="AL791" s="96">
        <f t="shared" si="183"/>
        <v>0</v>
      </c>
      <c r="AM791" s="96">
        <f t="shared" si="184"/>
        <v>0</v>
      </c>
    </row>
    <row r="792" spans="2:39" s="97" customFormat="1" ht="39.6" x14ac:dyDescent="0.3">
      <c r="B792" s="79">
        <f t="shared" si="185"/>
        <v>789</v>
      </c>
      <c r="C792" s="79"/>
      <c r="D792" s="80" t="s">
        <v>94</v>
      </c>
      <c r="E792" s="80"/>
      <c r="F792" s="81"/>
      <c r="G792" s="82" t="str">
        <f t="shared" si="186"/>
        <v xml:space="preserve">Группа от QF </v>
      </c>
      <c r="H792" s="83"/>
      <c r="I792" s="83"/>
      <c r="J792" s="83"/>
      <c r="K792" s="127"/>
      <c r="L792" s="84"/>
      <c r="M792" s="85"/>
      <c r="N792" s="85"/>
      <c r="O792" s="86"/>
      <c r="P792" s="80"/>
      <c r="Q792" s="87"/>
      <c r="R792" s="88" t="str">
        <f t="shared" si="180"/>
        <v xml:space="preserve"> </v>
      </c>
      <c r="S792" s="89"/>
      <c r="T792" s="90" t="str">
        <f t="shared" si="181"/>
        <v xml:space="preserve"> </v>
      </c>
      <c r="U792" s="90"/>
      <c r="V792" s="90"/>
      <c r="W792" s="90"/>
      <c r="X792" s="90"/>
      <c r="Y792" s="87" t="s">
        <v>74</v>
      </c>
      <c r="Z792" s="76"/>
      <c r="AA792" s="91">
        <f t="shared" si="176"/>
        <v>0</v>
      </c>
      <c r="AB792" s="88" t="str">
        <f t="shared" si="182"/>
        <v xml:space="preserve"> </v>
      </c>
      <c r="AC792" s="91" t="str">
        <f t="shared" si="177"/>
        <v xml:space="preserve"> </v>
      </c>
      <c r="AD792" s="78"/>
      <c r="AE792" s="78"/>
      <c r="AF792" s="78"/>
      <c r="AH792" s="94" t="str">
        <f t="shared" si="178"/>
        <v>≤60</v>
      </c>
      <c r="AI792" s="94">
        <f t="shared" ca="1" si="179"/>
        <v>33</v>
      </c>
      <c r="AJ792" s="95">
        <f t="shared" si="187"/>
        <v>0</v>
      </c>
      <c r="AK792" s="95">
        <f t="shared" si="188"/>
        <v>0</v>
      </c>
      <c r="AL792" s="96">
        <f t="shared" si="183"/>
        <v>0</v>
      </c>
      <c r="AM792" s="96">
        <f t="shared" si="184"/>
        <v>0</v>
      </c>
    </row>
    <row r="793" spans="2:39" s="97" customFormat="1" ht="39.6" x14ac:dyDescent="0.3">
      <c r="B793" s="79">
        <f t="shared" si="185"/>
        <v>790</v>
      </c>
      <c r="C793" s="79"/>
      <c r="D793" s="80" t="s">
        <v>94</v>
      </c>
      <c r="E793" s="80"/>
      <c r="F793" s="81"/>
      <c r="G793" s="82" t="str">
        <f t="shared" si="186"/>
        <v xml:space="preserve">Группа от QF </v>
      </c>
      <c r="H793" s="83"/>
      <c r="I793" s="83"/>
      <c r="J793" s="83"/>
      <c r="K793" s="127"/>
      <c r="L793" s="84"/>
      <c r="M793" s="85"/>
      <c r="N793" s="85"/>
      <c r="O793" s="86"/>
      <c r="P793" s="80"/>
      <c r="Q793" s="87"/>
      <c r="R793" s="88" t="str">
        <f t="shared" si="180"/>
        <v xml:space="preserve"> </v>
      </c>
      <c r="S793" s="89"/>
      <c r="T793" s="90" t="str">
        <f t="shared" si="181"/>
        <v xml:space="preserve"> </v>
      </c>
      <c r="U793" s="90"/>
      <c r="V793" s="90"/>
      <c r="W793" s="90"/>
      <c r="X793" s="90"/>
      <c r="Y793" s="87" t="s">
        <v>74</v>
      </c>
      <c r="Z793" s="76"/>
      <c r="AA793" s="91">
        <f t="shared" si="176"/>
        <v>0</v>
      </c>
      <c r="AB793" s="88" t="str">
        <f t="shared" si="182"/>
        <v xml:space="preserve"> </v>
      </c>
      <c r="AC793" s="91" t="str">
        <f t="shared" si="177"/>
        <v xml:space="preserve"> </v>
      </c>
      <c r="AD793" s="78"/>
      <c r="AE793" s="78"/>
      <c r="AF793" s="78"/>
      <c r="AH793" s="94" t="str">
        <f t="shared" si="178"/>
        <v>≤60</v>
      </c>
      <c r="AI793" s="94">
        <f t="shared" ca="1" si="179"/>
        <v>46</v>
      </c>
      <c r="AJ793" s="95">
        <f t="shared" si="187"/>
        <v>0</v>
      </c>
      <c r="AK793" s="95">
        <f t="shared" si="188"/>
        <v>0</v>
      </c>
      <c r="AL793" s="96">
        <f t="shared" si="183"/>
        <v>0</v>
      </c>
      <c r="AM793" s="96">
        <f t="shared" si="184"/>
        <v>0</v>
      </c>
    </row>
    <row r="794" spans="2:39" s="97" customFormat="1" ht="39.6" x14ac:dyDescent="0.3">
      <c r="B794" s="79">
        <f t="shared" si="185"/>
        <v>791</v>
      </c>
      <c r="C794" s="79"/>
      <c r="D794" s="80" t="s">
        <v>94</v>
      </c>
      <c r="E794" s="80"/>
      <c r="F794" s="81"/>
      <c r="G794" s="82" t="str">
        <f t="shared" si="186"/>
        <v xml:space="preserve">Группа от QF </v>
      </c>
      <c r="H794" s="83"/>
      <c r="I794" s="83"/>
      <c r="J794" s="83"/>
      <c r="K794" s="127"/>
      <c r="L794" s="84"/>
      <c r="M794" s="85"/>
      <c r="N794" s="85"/>
      <c r="O794" s="86"/>
      <c r="P794" s="80"/>
      <c r="Q794" s="87"/>
      <c r="R794" s="88" t="str">
        <f t="shared" si="180"/>
        <v xml:space="preserve"> </v>
      </c>
      <c r="S794" s="89"/>
      <c r="T794" s="90" t="str">
        <f t="shared" si="181"/>
        <v xml:space="preserve"> </v>
      </c>
      <c r="U794" s="90"/>
      <c r="V794" s="90"/>
      <c r="W794" s="90"/>
      <c r="X794" s="90"/>
      <c r="Y794" s="87" t="s">
        <v>74</v>
      </c>
      <c r="Z794" s="76"/>
      <c r="AA794" s="91">
        <f t="shared" si="176"/>
        <v>0</v>
      </c>
      <c r="AB794" s="88" t="str">
        <f t="shared" si="182"/>
        <v xml:space="preserve"> </v>
      </c>
      <c r="AC794" s="91" t="str">
        <f t="shared" si="177"/>
        <v xml:space="preserve"> </v>
      </c>
      <c r="AD794" s="78"/>
      <c r="AE794" s="78"/>
      <c r="AF794" s="78"/>
      <c r="AH794" s="94" t="str">
        <f t="shared" si="178"/>
        <v>≤60</v>
      </c>
      <c r="AI794" s="94">
        <f t="shared" ca="1" si="179"/>
        <v>38</v>
      </c>
      <c r="AJ794" s="95">
        <f t="shared" si="187"/>
        <v>0</v>
      </c>
      <c r="AK794" s="95">
        <f t="shared" si="188"/>
        <v>0</v>
      </c>
      <c r="AL794" s="96">
        <f t="shared" si="183"/>
        <v>0</v>
      </c>
      <c r="AM794" s="96">
        <f t="shared" si="184"/>
        <v>0</v>
      </c>
    </row>
    <row r="795" spans="2:39" s="97" customFormat="1" ht="39.6" x14ac:dyDescent="0.3">
      <c r="B795" s="79">
        <f t="shared" si="185"/>
        <v>792</v>
      </c>
      <c r="C795" s="79"/>
      <c r="D795" s="80" t="s">
        <v>94</v>
      </c>
      <c r="E795" s="80"/>
      <c r="F795" s="81"/>
      <c r="G795" s="82" t="str">
        <f t="shared" si="186"/>
        <v xml:space="preserve">Группа от QF </v>
      </c>
      <c r="H795" s="83"/>
      <c r="I795" s="83"/>
      <c r="J795" s="83"/>
      <c r="K795" s="127"/>
      <c r="L795" s="84"/>
      <c r="M795" s="85"/>
      <c r="N795" s="85"/>
      <c r="O795" s="86"/>
      <c r="P795" s="80"/>
      <c r="Q795" s="87"/>
      <c r="R795" s="88" t="str">
        <f t="shared" si="180"/>
        <v xml:space="preserve"> </v>
      </c>
      <c r="S795" s="89"/>
      <c r="T795" s="90" t="str">
        <f t="shared" si="181"/>
        <v xml:space="preserve"> </v>
      </c>
      <c r="U795" s="90"/>
      <c r="V795" s="90"/>
      <c r="W795" s="90"/>
      <c r="X795" s="90"/>
      <c r="Y795" s="87" t="s">
        <v>74</v>
      </c>
      <c r="Z795" s="76"/>
      <c r="AA795" s="91">
        <f t="shared" si="176"/>
        <v>0</v>
      </c>
      <c r="AB795" s="88" t="str">
        <f t="shared" si="182"/>
        <v xml:space="preserve"> </v>
      </c>
      <c r="AC795" s="91" t="str">
        <f t="shared" si="177"/>
        <v xml:space="preserve"> </v>
      </c>
      <c r="AD795" s="78"/>
      <c r="AE795" s="78"/>
      <c r="AF795" s="78"/>
      <c r="AH795" s="94" t="str">
        <f t="shared" si="178"/>
        <v>≤60</v>
      </c>
      <c r="AI795" s="94">
        <f t="shared" ca="1" si="179"/>
        <v>41</v>
      </c>
      <c r="AJ795" s="95">
        <f t="shared" si="187"/>
        <v>0</v>
      </c>
      <c r="AK795" s="95">
        <f t="shared" si="188"/>
        <v>0</v>
      </c>
      <c r="AL795" s="96">
        <f t="shared" si="183"/>
        <v>0</v>
      </c>
      <c r="AM795" s="96">
        <f t="shared" si="184"/>
        <v>0</v>
      </c>
    </row>
    <row r="796" spans="2:39" s="97" customFormat="1" ht="39.6" x14ac:dyDescent="0.3">
      <c r="B796" s="79">
        <f t="shared" si="185"/>
        <v>793</v>
      </c>
      <c r="C796" s="79"/>
      <c r="D796" s="80" t="s">
        <v>94</v>
      </c>
      <c r="E796" s="80"/>
      <c r="F796" s="81"/>
      <c r="G796" s="82" t="str">
        <f t="shared" si="186"/>
        <v xml:space="preserve">Группа от QF </v>
      </c>
      <c r="H796" s="83"/>
      <c r="I796" s="83"/>
      <c r="J796" s="83"/>
      <c r="K796" s="127"/>
      <c r="L796" s="84"/>
      <c r="M796" s="85"/>
      <c r="N796" s="85"/>
      <c r="O796" s="86"/>
      <c r="P796" s="80"/>
      <c r="Q796" s="87"/>
      <c r="R796" s="88" t="str">
        <f t="shared" si="180"/>
        <v xml:space="preserve"> </v>
      </c>
      <c r="S796" s="89"/>
      <c r="T796" s="90" t="str">
        <f t="shared" si="181"/>
        <v xml:space="preserve"> </v>
      </c>
      <c r="U796" s="90"/>
      <c r="V796" s="90"/>
      <c r="W796" s="90"/>
      <c r="X796" s="90"/>
      <c r="Y796" s="87" t="s">
        <v>74</v>
      </c>
      <c r="Z796" s="76"/>
      <c r="AA796" s="91">
        <f t="shared" si="176"/>
        <v>0</v>
      </c>
      <c r="AB796" s="88" t="str">
        <f t="shared" si="182"/>
        <v xml:space="preserve"> </v>
      </c>
      <c r="AC796" s="91" t="str">
        <f t="shared" si="177"/>
        <v xml:space="preserve"> </v>
      </c>
      <c r="AD796" s="78"/>
      <c r="AE796" s="78"/>
      <c r="AF796" s="78"/>
      <c r="AH796" s="94" t="str">
        <f t="shared" si="178"/>
        <v>≤60</v>
      </c>
      <c r="AI796" s="94">
        <f t="shared" ca="1" si="179"/>
        <v>35</v>
      </c>
      <c r="AJ796" s="95">
        <f t="shared" si="187"/>
        <v>0</v>
      </c>
      <c r="AK796" s="95">
        <f t="shared" si="188"/>
        <v>0</v>
      </c>
      <c r="AL796" s="96">
        <f t="shared" si="183"/>
        <v>0</v>
      </c>
      <c r="AM796" s="96">
        <f t="shared" si="184"/>
        <v>0</v>
      </c>
    </row>
    <row r="797" spans="2:39" s="97" customFormat="1" ht="39.6" x14ac:dyDescent="0.3">
      <c r="B797" s="79">
        <f t="shared" si="185"/>
        <v>794</v>
      </c>
      <c r="C797" s="79"/>
      <c r="D797" s="80" t="s">
        <v>94</v>
      </c>
      <c r="E797" s="80"/>
      <c r="F797" s="81"/>
      <c r="G797" s="82" t="str">
        <f t="shared" si="186"/>
        <v xml:space="preserve">Группа от QF </v>
      </c>
      <c r="H797" s="83"/>
      <c r="I797" s="83"/>
      <c r="J797" s="83"/>
      <c r="K797" s="127"/>
      <c r="L797" s="84"/>
      <c r="M797" s="85"/>
      <c r="N797" s="85"/>
      <c r="O797" s="86"/>
      <c r="P797" s="80"/>
      <c r="Q797" s="87"/>
      <c r="R797" s="88" t="str">
        <f t="shared" si="180"/>
        <v xml:space="preserve"> </v>
      </c>
      <c r="S797" s="89"/>
      <c r="T797" s="90" t="str">
        <f t="shared" si="181"/>
        <v xml:space="preserve"> </v>
      </c>
      <c r="U797" s="90"/>
      <c r="V797" s="90"/>
      <c r="W797" s="90"/>
      <c r="X797" s="90"/>
      <c r="Y797" s="87" t="s">
        <v>74</v>
      </c>
      <c r="Z797" s="76"/>
      <c r="AA797" s="91">
        <f t="shared" si="176"/>
        <v>0</v>
      </c>
      <c r="AB797" s="88" t="str">
        <f t="shared" si="182"/>
        <v xml:space="preserve"> </v>
      </c>
      <c r="AC797" s="91" t="str">
        <f t="shared" si="177"/>
        <v xml:space="preserve"> </v>
      </c>
      <c r="AD797" s="78"/>
      <c r="AE797" s="78"/>
      <c r="AF797" s="78"/>
      <c r="AH797" s="94" t="str">
        <f t="shared" si="178"/>
        <v>≤60</v>
      </c>
      <c r="AI797" s="94">
        <f t="shared" ca="1" si="179"/>
        <v>31</v>
      </c>
      <c r="AJ797" s="95">
        <f t="shared" si="187"/>
        <v>0</v>
      </c>
      <c r="AK797" s="95">
        <f t="shared" si="188"/>
        <v>0</v>
      </c>
      <c r="AL797" s="96">
        <f t="shared" si="183"/>
        <v>0</v>
      </c>
      <c r="AM797" s="96">
        <f t="shared" si="184"/>
        <v>0</v>
      </c>
    </row>
    <row r="798" spans="2:39" s="97" customFormat="1" ht="39.6" x14ac:dyDescent="0.3">
      <c r="B798" s="79">
        <f t="shared" si="185"/>
        <v>795</v>
      </c>
      <c r="C798" s="79"/>
      <c r="D798" s="80" t="s">
        <v>94</v>
      </c>
      <c r="E798" s="80"/>
      <c r="F798" s="81"/>
      <c r="G798" s="82" t="str">
        <f t="shared" si="186"/>
        <v xml:space="preserve">Группа от QF </v>
      </c>
      <c r="H798" s="83"/>
      <c r="I798" s="83"/>
      <c r="J798" s="83"/>
      <c r="K798" s="127"/>
      <c r="L798" s="84"/>
      <c r="M798" s="85"/>
      <c r="N798" s="85"/>
      <c r="O798" s="86"/>
      <c r="P798" s="80"/>
      <c r="Q798" s="87"/>
      <c r="R798" s="88" t="str">
        <f t="shared" si="180"/>
        <v xml:space="preserve"> </v>
      </c>
      <c r="S798" s="89"/>
      <c r="T798" s="90" t="str">
        <f t="shared" si="181"/>
        <v xml:space="preserve"> </v>
      </c>
      <c r="U798" s="90"/>
      <c r="V798" s="90"/>
      <c r="W798" s="90"/>
      <c r="X798" s="90"/>
      <c r="Y798" s="87" t="s">
        <v>74</v>
      </c>
      <c r="Z798" s="76"/>
      <c r="AA798" s="91">
        <f t="shared" si="176"/>
        <v>0</v>
      </c>
      <c r="AB798" s="88" t="str">
        <f t="shared" si="182"/>
        <v xml:space="preserve"> </v>
      </c>
      <c r="AC798" s="91" t="str">
        <f t="shared" si="177"/>
        <v xml:space="preserve"> </v>
      </c>
      <c r="AD798" s="78"/>
      <c r="AE798" s="78"/>
      <c r="AF798" s="78"/>
      <c r="AH798" s="94" t="str">
        <f t="shared" si="178"/>
        <v>≤60</v>
      </c>
      <c r="AI798" s="94">
        <f t="shared" ca="1" si="179"/>
        <v>43</v>
      </c>
      <c r="AJ798" s="95">
        <f t="shared" si="187"/>
        <v>0</v>
      </c>
      <c r="AK798" s="95">
        <f t="shared" si="188"/>
        <v>0</v>
      </c>
      <c r="AL798" s="96">
        <f t="shared" si="183"/>
        <v>0</v>
      </c>
      <c r="AM798" s="96">
        <f t="shared" si="184"/>
        <v>0</v>
      </c>
    </row>
    <row r="799" spans="2:39" s="97" customFormat="1" ht="39.6" x14ac:dyDescent="0.3">
      <c r="B799" s="79">
        <f t="shared" si="185"/>
        <v>796</v>
      </c>
      <c r="C799" s="79"/>
      <c r="D799" s="80" t="s">
        <v>94</v>
      </c>
      <c r="E799" s="80"/>
      <c r="F799" s="81"/>
      <c r="G799" s="82" t="str">
        <f t="shared" si="186"/>
        <v xml:space="preserve">Группа от QF </v>
      </c>
      <c r="H799" s="83"/>
      <c r="I799" s="83"/>
      <c r="J799" s="83"/>
      <c r="K799" s="127"/>
      <c r="L799" s="84"/>
      <c r="M799" s="85"/>
      <c r="N799" s="85"/>
      <c r="O799" s="86"/>
      <c r="P799" s="80"/>
      <c r="Q799" s="87"/>
      <c r="R799" s="88" t="str">
        <f t="shared" si="180"/>
        <v xml:space="preserve"> </v>
      </c>
      <c r="S799" s="89"/>
      <c r="T799" s="90" t="str">
        <f t="shared" si="181"/>
        <v xml:space="preserve"> </v>
      </c>
      <c r="U799" s="90"/>
      <c r="V799" s="90"/>
      <c r="W799" s="90"/>
      <c r="X799" s="90"/>
      <c r="Y799" s="87" t="s">
        <v>74</v>
      </c>
      <c r="Z799" s="76"/>
      <c r="AA799" s="91">
        <f t="shared" si="176"/>
        <v>0</v>
      </c>
      <c r="AB799" s="88" t="str">
        <f t="shared" si="182"/>
        <v xml:space="preserve"> </v>
      </c>
      <c r="AC799" s="91" t="str">
        <f t="shared" si="177"/>
        <v xml:space="preserve"> </v>
      </c>
      <c r="AD799" s="78"/>
      <c r="AE799" s="78"/>
      <c r="AF799" s="78"/>
      <c r="AH799" s="94" t="str">
        <f t="shared" si="178"/>
        <v>≤60</v>
      </c>
      <c r="AI799" s="94">
        <f t="shared" ca="1" si="179"/>
        <v>28</v>
      </c>
      <c r="AJ799" s="95">
        <f t="shared" si="187"/>
        <v>0</v>
      </c>
      <c r="AK799" s="95">
        <f t="shared" si="188"/>
        <v>0</v>
      </c>
      <c r="AL799" s="96">
        <f t="shared" si="183"/>
        <v>0</v>
      </c>
      <c r="AM799" s="96">
        <f t="shared" si="184"/>
        <v>0</v>
      </c>
    </row>
    <row r="800" spans="2:39" s="97" customFormat="1" ht="39.6" x14ac:dyDescent="0.3">
      <c r="B800" s="79">
        <f t="shared" si="185"/>
        <v>797</v>
      </c>
      <c r="C800" s="79"/>
      <c r="D800" s="80" t="s">
        <v>94</v>
      </c>
      <c r="E800" s="80"/>
      <c r="F800" s="81"/>
      <c r="G800" s="82" t="str">
        <f t="shared" si="186"/>
        <v xml:space="preserve">Группа от QF </v>
      </c>
      <c r="H800" s="83"/>
      <c r="I800" s="83"/>
      <c r="J800" s="83"/>
      <c r="K800" s="127"/>
      <c r="L800" s="84"/>
      <c r="M800" s="85"/>
      <c r="N800" s="85"/>
      <c r="O800" s="86"/>
      <c r="P800" s="80"/>
      <c r="Q800" s="87"/>
      <c r="R800" s="88" t="str">
        <f t="shared" si="180"/>
        <v xml:space="preserve"> </v>
      </c>
      <c r="S800" s="89"/>
      <c r="T800" s="90" t="str">
        <f t="shared" si="181"/>
        <v xml:space="preserve"> </v>
      </c>
      <c r="U800" s="90"/>
      <c r="V800" s="90"/>
      <c r="W800" s="90"/>
      <c r="X800" s="90"/>
      <c r="Y800" s="87" t="s">
        <v>74</v>
      </c>
      <c r="Z800" s="76"/>
      <c r="AA800" s="91">
        <f t="shared" si="176"/>
        <v>0</v>
      </c>
      <c r="AB800" s="88" t="str">
        <f t="shared" si="182"/>
        <v xml:space="preserve"> </v>
      </c>
      <c r="AC800" s="91" t="str">
        <f t="shared" si="177"/>
        <v xml:space="preserve"> </v>
      </c>
      <c r="AD800" s="78"/>
      <c r="AE800" s="78"/>
      <c r="AF800" s="78"/>
      <c r="AH800" s="94" t="str">
        <f t="shared" si="178"/>
        <v>≤60</v>
      </c>
      <c r="AI800" s="94">
        <f t="shared" ca="1" si="179"/>
        <v>44</v>
      </c>
      <c r="AJ800" s="95">
        <f t="shared" si="187"/>
        <v>0</v>
      </c>
      <c r="AK800" s="95">
        <f t="shared" si="188"/>
        <v>0</v>
      </c>
      <c r="AL800" s="96">
        <f t="shared" si="183"/>
        <v>0</v>
      </c>
      <c r="AM800" s="96">
        <f t="shared" si="184"/>
        <v>0</v>
      </c>
    </row>
    <row r="801" spans="2:39" s="97" customFormat="1" ht="39.6" x14ac:dyDescent="0.3">
      <c r="B801" s="79">
        <f t="shared" si="185"/>
        <v>798</v>
      </c>
      <c r="C801" s="79"/>
      <c r="D801" s="80" t="s">
        <v>94</v>
      </c>
      <c r="E801" s="80"/>
      <c r="F801" s="81"/>
      <c r="G801" s="82" t="str">
        <f t="shared" si="186"/>
        <v xml:space="preserve">Группа от QF </v>
      </c>
      <c r="H801" s="83"/>
      <c r="I801" s="83"/>
      <c r="J801" s="83"/>
      <c r="K801" s="127"/>
      <c r="L801" s="84"/>
      <c r="M801" s="85"/>
      <c r="N801" s="85"/>
      <c r="O801" s="86"/>
      <c r="P801" s="80"/>
      <c r="Q801" s="87"/>
      <c r="R801" s="88" t="str">
        <f t="shared" si="180"/>
        <v xml:space="preserve"> </v>
      </c>
      <c r="S801" s="89"/>
      <c r="T801" s="90" t="str">
        <f t="shared" si="181"/>
        <v xml:space="preserve"> </v>
      </c>
      <c r="U801" s="90"/>
      <c r="V801" s="90"/>
      <c r="W801" s="90"/>
      <c r="X801" s="90"/>
      <c r="Y801" s="87" t="s">
        <v>74</v>
      </c>
      <c r="Z801" s="76"/>
      <c r="AA801" s="91">
        <f t="shared" si="176"/>
        <v>0</v>
      </c>
      <c r="AB801" s="88" t="str">
        <f t="shared" si="182"/>
        <v xml:space="preserve"> </v>
      </c>
      <c r="AC801" s="91" t="str">
        <f t="shared" si="177"/>
        <v xml:space="preserve"> </v>
      </c>
      <c r="AD801" s="78"/>
      <c r="AE801" s="78"/>
      <c r="AF801" s="78"/>
      <c r="AH801" s="94" t="str">
        <f t="shared" si="178"/>
        <v>≤60</v>
      </c>
      <c r="AI801" s="94">
        <f t="shared" ca="1" si="179"/>
        <v>25</v>
      </c>
      <c r="AJ801" s="95">
        <f t="shared" si="187"/>
        <v>0</v>
      </c>
      <c r="AK801" s="95">
        <f t="shared" si="188"/>
        <v>0</v>
      </c>
      <c r="AL801" s="96">
        <f t="shared" si="183"/>
        <v>0</v>
      </c>
      <c r="AM801" s="96">
        <f t="shared" si="184"/>
        <v>0</v>
      </c>
    </row>
    <row r="802" spans="2:39" s="97" customFormat="1" ht="39.6" x14ac:dyDescent="0.3">
      <c r="B802" s="79">
        <f t="shared" si="185"/>
        <v>799</v>
      </c>
      <c r="C802" s="79"/>
      <c r="D802" s="80" t="s">
        <v>94</v>
      </c>
      <c r="E802" s="80"/>
      <c r="F802" s="81"/>
      <c r="G802" s="82" t="str">
        <f t="shared" si="186"/>
        <v xml:space="preserve">Группа от QF </v>
      </c>
      <c r="H802" s="83"/>
      <c r="I802" s="83"/>
      <c r="J802" s="83"/>
      <c r="K802" s="127"/>
      <c r="L802" s="84"/>
      <c r="M802" s="85"/>
      <c r="N802" s="85"/>
      <c r="O802" s="86"/>
      <c r="P802" s="80"/>
      <c r="Q802" s="87"/>
      <c r="R802" s="88" t="str">
        <f t="shared" si="180"/>
        <v xml:space="preserve"> </v>
      </c>
      <c r="S802" s="89"/>
      <c r="T802" s="90" t="str">
        <f t="shared" si="181"/>
        <v xml:space="preserve"> </v>
      </c>
      <c r="U802" s="90"/>
      <c r="V802" s="90"/>
      <c r="W802" s="90"/>
      <c r="X802" s="90"/>
      <c r="Y802" s="87" t="s">
        <v>74</v>
      </c>
      <c r="Z802" s="76"/>
      <c r="AA802" s="91">
        <f t="shared" si="176"/>
        <v>0</v>
      </c>
      <c r="AB802" s="88" t="str">
        <f t="shared" si="182"/>
        <v xml:space="preserve"> </v>
      </c>
      <c r="AC802" s="91" t="str">
        <f t="shared" si="177"/>
        <v xml:space="preserve"> </v>
      </c>
      <c r="AD802" s="78"/>
      <c r="AE802" s="78"/>
      <c r="AF802" s="78"/>
      <c r="AH802" s="94" t="str">
        <f t="shared" si="178"/>
        <v>≤60</v>
      </c>
      <c r="AI802" s="94">
        <f t="shared" ca="1" si="179"/>
        <v>41</v>
      </c>
      <c r="AJ802" s="95">
        <f t="shared" si="187"/>
        <v>0</v>
      </c>
      <c r="AK802" s="95">
        <f t="shared" si="188"/>
        <v>0</v>
      </c>
      <c r="AL802" s="96">
        <f t="shared" si="183"/>
        <v>0</v>
      </c>
      <c r="AM802" s="96">
        <f t="shared" si="184"/>
        <v>0</v>
      </c>
    </row>
    <row r="803" spans="2:39" s="97" customFormat="1" ht="39.6" x14ac:dyDescent="0.3">
      <c r="B803" s="79">
        <f t="shared" si="185"/>
        <v>800</v>
      </c>
      <c r="C803" s="79"/>
      <c r="D803" s="80" t="s">
        <v>94</v>
      </c>
      <c r="E803" s="80"/>
      <c r="F803" s="81"/>
      <c r="G803" s="82" t="str">
        <f t="shared" si="186"/>
        <v xml:space="preserve">Группа от QF </v>
      </c>
      <c r="H803" s="83"/>
      <c r="I803" s="83"/>
      <c r="J803" s="83"/>
      <c r="K803" s="127"/>
      <c r="L803" s="84"/>
      <c r="M803" s="85"/>
      <c r="N803" s="85"/>
      <c r="O803" s="86"/>
      <c r="P803" s="80"/>
      <c r="Q803" s="87"/>
      <c r="R803" s="88" t="str">
        <f t="shared" si="180"/>
        <v xml:space="preserve"> </v>
      </c>
      <c r="S803" s="89"/>
      <c r="T803" s="90" t="str">
        <f t="shared" si="181"/>
        <v xml:space="preserve"> </v>
      </c>
      <c r="U803" s="90"/>
      <c r="V803" s="90"/>
      <c r="W803" s="90"/>
      <c r="X803" s="90"/>
      <c r="Y803" s="87" t="s">
        <v>74</v>
      </c>
      <c r="Z803" s="76"/>
      <c r="AA803" s="91">
        <f t="shared" si="176"/>
        <v>0</v>
      </c>
      <c r="AB803" s="88" t="str">
        <f t="shared" si="182"/>
        <v xml:space="preserve"> </v>
      </c>
      <c r="AC803" s="91" t="str">
        <f t="shared" si="177"/>
        <v xml:space="preserve"> </v>
      </c>
      <c r="AD803" s="78"/>
      <c r="AE803" s="78"/>
      <c r="AF803" s="78"/>
      <c r="AH803" s="94" t="str">
        <f t="shared" si="178"/>
        <v>≤60</v>
      </c>
      <c r="AI803" s="94">
        <f t="shared" ca="1" si="179"/>
        <v>44</v>
      </c>
      <c r="AJ803" s="95">
        <f t="shared" si="187"/>
        <v>0</v>
      </c>
      <c r="AK803" s="95">
        <f t="shared" si="188"/>
        <v>0</v>
      </c>
      <c r="AL803" s="96">
        <f t="shared" si="183"/>
        <v>0</v>
      </c>
      <c r="AM803" s="96">
        <f t="shared" si="184"/>
        <v>0</v>
      </c>
    </row>
    <row r="804" spans="2:39" s="97" customFormat="1" ht="39.6" x14ac:dyDescent="0.3">
      <c r="B804" s="79">
        <f t="shared" si="185"/>
        <v>801</v>
      </c>
      <c r="C804" s="79"/>
      <c r="D804" s="80" t="s">
        <v>94</v>
      </c>
      <c r="E804" s="80"/>
      <c r="F804" s="81"/>
      <c r="G804" s="82" t="str">
        <f t="shared" si="186"/>
        <v xml:space="preserve">Группа от QF </v>
      </c>
      <c r="H804" s="83"/>
      <c r="I804" s="83"/>
      <c r="J804" s="83"/>
      <c r="K804" s="127"/>
      <c r="L804" s="84"/>
      <c r="M804" s="85"/>
      <c r="N804" s="85"/>
      <c r="O804" s="86"/>
      <c r="P804" s="80"/>
      <c r="Q804" s="87"/>
      <c r="R804" s="88" t="str">
        <f t="shared" si="180"/>
        <v xml:space="preserve"> </v>
      </c>
      <c r="S804" s="89"/>
      <c r="T804" s="90" t="str">
        <f t="shared" si="181"/>
        <v xml:space="preserve"> </v>
      </c>
      <c r="U804" s="90"/>
      <c r="V804" s="90"/>
      <c r="W804" s="90"/>
      <c r="X804" s="90"/>
      <c r="Y804" s="87" t="s">
        <v>74</v>
      </c>
      <c r="Z804" s="76"/>
      <c r="AA804" s="91">
        <f t="shared" si="176"/>
        <v>0</v>
      </c>
      <c r="AB804" s="88" t="str">
        <f t="shared" si="182"/>
        <v xml:space="preserve"> </v>
      </c>
      <c r="AC804" s="91" t="str">
        <f t="shared" si="177"/>
        <v xml:space="preserve"> </v>
      </c>
      <c r="AD804" s="78"/>
      <c r="AE804" s="78"/>
      <c r="AF804" s="78"/>
      <c r="AH804" s="94" t="str">
        <f t="shared" si="178"/>
        <v>≤60</v>
      </c>
      <c r="AI804" s="94">
        <f t="shared" ca="1" si="179"/>
        <v>45</v>
      </c>
      <c r="AJ804" s="95">
        <f t="shared" si="187"/>
        <v>0</v>
      </c>
      <c r="AK804" s="95">
        <f t="shared" si="188"/>
        <v>0</v>
      </c>
      <c r="AL804" s="96">
        <f t="shared" si="183"/>
        <v>0</v>
      </c>
      <c r="AM804" s="96">
        <f t="shared" si="184"/>
        <v>0</v>
      </c>
    </row>
    <row r="805" spans="2:39" s="97" customFormat="1" ht="39.6" x14ac:dyDescent="0.3">
      <c r="B805" s="79">
        <f t="shared" si="185"/>
        <v>802</v>
      </c>
      <c r="C805" s="79"/>
      <c r="D805" s="80" t="s">
        <v>94</v>
      </c>
      <c r="E805" s="80"/>
      <c r="F805" s="81"/>
      <c r="G805" s="82" t="str">
        <f t="shared" si="186"/>
        <v xml:space="preserve">Группа от QF </v>
      </c>
      <c r="H805" s="83"/>
      <c r="I805" s="83"/>
      <c r="J805" s="83"/>
      <c r="K805" s="127"/>
      <c r="L805" s="84"/>
      <c r="M805" s="85"/>
      <c r="N805" s="85"/>
      <c r="O805" s="86"/>
      <c r="P805" s="80"/>
      <c r="Q805" s="87"/>
      <c r="R805" s="88" t="str">
        <f t="shared" si="180"/>
        <v xml:space="preserve"> </v>
      </c>
      <c r="S805" s="89"/>
      <c r="T805" s="90" t="str">
        <f t="shared" si="181"/>
        <v xml:space="preserve"> </v>
      </c>
      <c r="U805" s="90"/>
      <c r="V805" s="90"/>
      <c r="W805" s="90"/>
      <c r="X805" s="90"/>
      <c r="Y805" s="87" t="s">
        <v>74</v>
      </c>
      <c r="Z805" s="76"/>
      <c r="AA805" s="91">
        <f t="shared" si="176"/>
        <v>0</v>
      </c>
      <c r="AB805" s="88" t="str">
        <f t="shared" si="182"/>
        <v xml:space="preserve"> </v>
      </c>
      <c r="AC805" s="91" t="str">
        <f t="shared" si="177"/>
        <v xml:space="preserve"> </v>
      </c>
      <c r="AD805" s="78"/>
      <c r="AE805" s="78"/>
      <c r="AF805" s="78"/>
      <c r="AH805" s="94" t="str">
        <f t="shared" si="178"/>
        <v>≤60</v>
      </c>
      <c r="AI805" s="94">
        <f t="shared" ca="1" si="179"/>
        <v>25</v>
      </c>
      <c r="AJ805" s="95">
        <f t="shared" si="187"/>
        <v>0</v>
      </c>
      <c r="AK805" s="95">
        <f t="shared" si="188"/>
        <v>0</v>
      </c>
      <c r="AL805" s="96">
        <f t="shared" si="183"/>
        <v>0</v>
      </c>
      <c r="AM805" s="96">
        <f t="shared" si="184"/>
        <v>0</v>
      </c>
    </row>
    <row r="806" spans="2:39" s="97" customFormat="1" ht="39.6" x14ac:dyDescent="0.3">
      <c r="B806" s="79">
        <f t="shared" si="185"/>
        <v>803</v>
      </c>
      <c r="C806" s="79"/>
      <c r="D806" s="80" t="s">
        <v>94</v>
      </c>
      <c r="E806" s="80"/>
      <c r="F806" s="81"/>
      <c r="G806" s="82" t="str">
        <f t="shared" si="186"/>
        <v xml:space="preserve">Группа от QF </v>
      </c>
      <c r="H806" s="83"/>
      <c r="I806" s="83"/>
      <c r="J806" s="83"/>
      <c r="K806" s="127"/>
      <c r="L806" s="84"/>
      <c r="M806" s="85"/>
      <c r="N806" s="85"/>
      <c r="O806" s="86"/>
      <c r="P806" s="80"/>
      <c r="Q806" s="87"/>
      <c r="R806" s="88" t="str">
        <f t="shared" si="180"/>
        <v xml:space="preserve"> </v>
      </c>
      <c r="S806" s="89"/>
      <c r="T806" s="90" t="str">
        <f t="shared" si="181"/>
        <v xml:space="preserve"> </v>
      </c>
      <c r="U806" s="90"/>
      <c r="V806" s="90"/>
      <c r="W806" s="90"/>
      <c r="X806" s="90"/>
      <c r="Y806" s="87" t="s">
        <v>74</v>
      </c>
      <c r="Z806" s="76"/>
      <c r="AA806" s="91">
        <f t="shared" si="176"/>
        <v>0</v>
      </c>
      <c r="AB806" s="88" t="str">
        <f t="shared" si="182"/>
        <v xml:space="preserve"> </v>
      </c>
      <c r="AC806" s="91" t="str">
        <f t="shared" si="177"/>
        <v xml:space="preserve"> </v>
      </c>
      <c r="AD806" s="78"/>
      <c r="AE806" s="78"/>
      <c r="AF806" s="78"/>
      <c r="AH806" s="94" t="str">
        <f t="shared" si="178"/>
        <v>≤60</v>
      </c>
      <c r="AI806" s="94">
        <f t="shared" ca="1" si="179"/>
        <v>29</v>
      </c>
      <c r="AJ806" s="95">
        <f t="shared" si="187"/>
        <v>0</v>
      </c>
      <c r="AK806" s="95">
        <f t="shared" si="188"/>
        <v>0</v>
      </c>
      <c r="AL806" s="96">
        <f t="shared" si="183"/>
        <v>0</v>
      </c>
      <c r="AM806" s="96">
        <f t="shared" si="184"/>
        <v>0</v>
      </c>
    </row>
    <row r="807" spans="2:39" s="97" customFormat="1" ht="39.6" x14ac:dyDescent="0.3">
      <c r="B807" s="79">
        <f t="shared" si="185"/>
        <v>804</v>
      </c>
      <c r="C807" s="79"/>
      <c r="D807" s="80" t="s">
        <v>94</v>
      </c>
      <c r="E807" s="80"/>
      <c r="F807" s="81"/>
      <c r="G807" s="82" t="str">
        <f t="shared" si="186"/>
        <v xml:space="preserve">Группа от QF </v>
      </c>
      <c r="H807" s="83"/>
      <c r="I807" s="83"/>
      <c r="J807" s="83"/>
      <c r="K807" s="127"/>
      <c r="L807" s="84"/>
      <c r="M807" s="85"/>
      <c r="N807" s="85"/>
      <c r="O807" s="86"/>
      <c r="P807" s="80"/>
      <c r="Q807" s="87"/>
      <c r="R807" s="88" t="str">
        <f t="shared" si="180"/>
        <v xml:space="preserve"> </v>
      </c>
      <c r="S807" s="89"/>
      <c r="T807" s="90" t="str">
        <f t="shared" si="181"/>
        <v xml:space="preserve"> </v>
      </c>
      <c r="U807" s="90"/>
      <c r="V807" s="90"/>
      <c r="W807" s="90"/>
      <c r="X807" s="90"/>
      <c r="Y807" s="87" t="s">
        <v>74</v>
      </c>
      <c r="Z807" s="76"/>
      <c r="AA807" s="91">
        <f t="shared" si="176"/>
        <v>0</v>
      </c>
      <c r="AB807" s="88" t="str">
        <f t="shared" si="182"/>
        <v xml:space="preserve"> </v>
      </c>
      <c r="AC807" s="91" t="str">
        <f t="shared" si="177"/>
        <v xml:space="preserve"> </v>
      </c>
      <c r="AD807" s="78"/>
      <c r="AE807" s="78"/>
      <c r="AF807" s="78"/>
      <c r="AH807" s="94" t="str">
        <f t="shared" si="178"/>
        <v>≤60</v>
      </c>
      <c r="AI807" s="94">
        <f t="shared" ca="1" si="179"/>
        <v>38</v>
      </c>
      <c r="AJ807" s="95">
        <f t="shared" si="187"/>
        <v>0</v>
      </c>
      <c r="AK807" s="95">
        <f t="shared" si="188"/>
        <v>0</v>
      </c>
      <c r="AL807" s="96">
        <f t="shared" si="183"/>
        <v>0</v>
      </c>
      <c r="AM807" s="96">
        <f t="shared" si="184"/>
        <v>0</v>
      </c>
    </row>
    <row r="808" spans="2:39" s="97" customFormat="1" ht="39.6" x14ac:dyDescent="0.3">
      <c r="B808" s="79">
        <f t="shared" si="185"/>
        <v>805</v>
      </c>
      <c r="C808" s="79"/>
      <c r="D808" s="80" t="s">
        <v>94</v>
      </c>
      <c r="E808" s="80"/>
      <c r="F808" s="81"/>
      <c r="G808" s="82" t="str">
        <f t="shared" si="186"/>
        <v xml:space="preserve">Группа от QF </v>
      </c>
      <c r="H808" s="83"/>
      <c r="I808" s="83"/>
      <c r="J808" s="83"/>
      <c r="K808" s="127"/>
      <c r="L808" s="84"/>
      <c r="M808" s="85"/>
      <c r="N808" s="85"/>
      <c r="O808" s="86"/>
      <c r="P808" s="80"/>
      <c r="Q808" s="87"/>
      <c r="R808" s="88" t="str">
        <f t="shared" si="180"/>
        <v xml:space="preserve"> </v>
      </c>
      <c r="S808" s="89"/>
      <c r="T808" s="90" t="str">
        <f t="shared" si="181"/>
        <v xml:space="preserve"> </v>
      </c>
      <c r="U808" s="90"/>
      <c r="V808" s="90"/>
      <c r="W808" s="90"/>
      <c r="X808" s="90"/>
      <c r="Y808" s="87" t="s">
        <v>74</v>
      </c>
      <c r="Z808" s="76"/>
      <c r="AA808" s="91">
        <f t="shared" si="176"/>
        <v>0</v>
      </c>
      <c r="AB808" s="88" t="str">
        <f t="shared" si="182"/>
        <v xml:space="preserve"> </v>
      </c>
      <c r="AC808" s="91" t="str">
        <f t="shared" si="177"/>
        <v xml:space="preserve"> </v>
      </c>
      <c r="AD808" s="78"/>
      <c r="AE808" s="78"/>
      <c r="AF808" s="78"/>
      <c r="AH808" s="94" t="str">
        <f t="shared" si="178"/>
        <v>≤60</v>
      </c>
      <c r="AI808" s="94">
        <f t="shared" ca="1" si="179"/>
        <v>20</v>
      </c>
      <c r="AJ808" s="95">
        <f t="shared" si="187"/>
        <v>0</v>
      </c>
      <c r="AK808" s="95">
        <f t="shared" si="188"/>
        <v>0</v>
      </c>
      <c r="AL808" s="96">
        <f t="shared" si="183"/>
        <v>0</v>
      </c>
      <c r="AM808" s="96">
        <f t="shared" si="184"/>
        <v>0</v>
      </c>
    </row>
    <row r="809" spans="2:39" s="97" customFormat="1" ht="39.6" x14ac:dyDescent="0.3">
      <c r="B809" s="79">
        <f t="shared" si="185"/>
        <v>806</v>
      </c>
      <c r="C809" s="79"/>
      <c r="D809" s="80" t="s">
        <v>94</v>
      </c>
      <c r="E809" s="80"/>
      <c r="F809" s="81"/>
      <c r="G809" s="82" t="str">
        <f t="shared" si="186"/>
        <v xml:space="preserve">Группа от QF </v>
      </c>
      <c r="H809" s="83"/>
      <c r="I809" s="83"/>
      <c r="J809" s="83"/>
      <c r="K809" s="127"/>
      <c r="L809" s="84"/>
      <c r="M809" s="85"/>
      <c r="N809" s="85"/>
      <c r="O809" s="86"/>
      <c r="P809" s="80"/>
      <c r="Q809" s="87"/>
      <c r="R809" s="88" t="str">
        <f t="shared" si="180"/>
        <v xml:space="preserve"> </v>
      </c>
      <c r="S809" s="89"/>
      <c r="T809" s="90" t="str">
        <f t="shared" si="181"/>
        <v xml:space="preserve"> </v>
      </c>
      <c r="U809" s="90"/>
      <c r="V809" s="90"/>
      <c r="W809" s="90"/>
      <c r="X809" s="90"/>
      <c r="Y809" s="87" t="s">
        <v>74</v>
      </c>
      <c r="Z809" s="76"/>
      <c r="AA809" s="91">
        <f t="shared" si="176"/>
        <v>0</v>
      </c>
      <c r="AB809" s="88" t="str">
        <f t="shared" si="182"/>
        <v xml:space="preserve"> </v>
      </c>
      <c r="AC809" s="91" t="str">
        <f t="shared" si="177"/>
        <v xml:space="preserve"> </v>
      </c>
      <c r="AD809" s="78"/>
      <c r="AE809" s="78"/>
      <c r="AF809" s="78"/>
      <c r="AH809" s="94" t="str">
        <f t="shared" si="178"/>
        <v>≤60</v>
      </c>
      <c r="AI809" s="94">
        <f t="shared" ca="1" si="179"/>
        <v>47</v>
      </c>
      <c r="AJ809" s="95">
        <f t="shared" si="187"/>
        <v>0</v>
      </c>
      <c r="AK809" s="95">
        <f t="shared" si="188"/>
        <v>0</v>
      </c>
      <c r="AL809" s="96">
        <f t="shared" si="183"/>
        <v>0</v>
      </c>
      <c r="AM809" s="96">
        <f t="shared" si="184"/>
        <v>0</v>
      </c>
    </row>
    <row r="810" spans="2:39" s="97" customFormat="1" ht="39.6" x14ac:dyDescent="0.3">
      <c r="B810" s="79">
        <f t="shared" si="185"/>
        <v>807</v>
      </c>
      <c r="C810" s="79"/>
      <c r="D810" s="80" t="s">
        <v>94</v>
      </c>
      <c r="E810" s="80"/>
      <c r="F810" s="81"/>
      <c r="G810" s="82" t="str">
        <f t="shared" si="186"/>
        <v xml:space="preserve">Группа от QF </v>
      </c>
      <c r="H810" s="83"/>
      <c r="I810" s="83"/>
      <c r="J810" s="83"/>
      <c r="K810" s="127"/>
      <c r="L810" s="84"/>
      <c r="M810" s="85"/>
      <c r="N810" s="85"/>
      <c r="O810" s="86"/>
      <c r="P810" s="80"/>
      <c r="Q810" s="87"/>
      <c r="R810" s="88" t="str">
        <f t="shared" si="180"/>
        <v xml:space="preserve"> </v>
      </c>
      <c r="S810" s="89"/>
      <c r="T810" s="90" t="str">
        <f t="shared" si="181"/>
        <v xml:space="preserve"> </v>
      </c>
      <c r="U810" s="90"/>
      <c r="V810" s="90"/>
      <c r="W810" s="90"/>
      <c r="X810" s="90"/>
      <c r="Y810" s="87" t="s">
        <v>74</v>
      </c>
      <c r="Z810" s="76"/>
      <c r="AA810" s="91">
        <f t="shared" si="176"/>
        <v>0</v>
      </c>
      <c r="AB810" s="88" t="str">
        <f t="shared" si="182"/>
        <v xml:space="preserve"> </v>
      </c>
      <c r="AC810" s="91" t="str">
        <f t="shared" si="177"/>
        <v xml:space="preserve"> </v>
      </c>
      <c r="AD810" s="78"/>
      <c r="AE810" s="78"/>
      <c r="AF810" s="78"/>
      <c r="AH810" s="94" t="str">
        <f t="shared" si="178"/>
        <v>≤60</v>
      </c>
      <c r="AI810" s="94">
        <f t="shared" ca="1" si="179"/>
        <v>43</v>
      </c>
      <c r="AJ810" s="95">
        <f t="shared" si="187"/>
        <v>0</v>
      </c>
      <c r="AK810" s="95">
        <f t="shared" si="188"/>
        <v>0</v>
      </c>
      <c r="AL810" s="96">
        <f t="shared" si="183"/>
        <v>0</v>
      </c>
      <c r="AM810" s="96">
        <f t="shared" si="184"/>
        <v>0</v>
      </c>
    </row>
    <row r="811" spans="2:39" s="97" customFormat="1" ht="39.6" x14ac:dyDescent="0.3">
      <c r="B811" s="79">
        <f t="shared" si="185"/>
        <v>808</v>
      </c>
      <c r="C811" s="79"/>
      <c r="D811" s="80" t="s">
        <v>94</v>
      </c>
      <c r="E811" s="80"/>
      <c r="F811" s="81"/>
      <c r="G811" s="82" t="str">
        <f t="shared" si="186"/>
        <v xml:space="preserve">Группа от QF </v>
      </c>
      <c r="H811" s="83"/>
      <c r="I811" s="83"/>
      <c r="J811" s="83"/>
      <c r="K811" s="127"/>
      <c r="L811" s="84"/>
      <c r="M811" s="85"/>
      <c r="N811" s="85"/>
      <c r="O811" s="86"/>
      <c r="P811" s="80"/>
      <c r="Q811" s="87"/>
      <c r="R811" s="88" t="str">
        <f t="shared" si="180"/>
        <v xml:space="preserve"> </v>
      </c>
      <c r="S811" s="89"/>
      <c r="T811" s="90" t="str">
        <f t="shared" si="181"/>
        <v xml:space="preserve"> </v>
      </c>
      <c r="U811" s="90"/>
      <c r="V811" s="90"/>
      <c r="W811" s="90"/>
      <c r="X811" s="90"/>
      <c r="Y811" s="87" t="s">
        <v>74</v>
      </c>
      <c r="Z811" s="76"/>
      <c r="AA811" s="91">
        <f t="shared" si="176"/>
        <v>0</v>
      </c>
      <c r="AB811" s="88" t="str">
        <f t="shared" si="182"/>
        <v xml:space="preserve"> </v>
      </c>
      <c r="AC811" s="91" t="str">
        <f t="shared" si="177"/>
        <v xml:space="preserve"> </v>
      </c>
      <c r="AD811" s="78"/>
      <c r="AE811" s="78"/>
      <c r="AF811" s="78"/>
      <c r="AH811" s="94" t="str">
        <f t="shared" si="178"/>
        <v>≤60</v>
      </c>
      <c r="AI811" s="94">
        <f t="shared" ca="1" si="179"/>
        <v>30</v>
      </c>
      <c r="AJ811" s="95">
        <f t="shared" si="187"/>
        <v>0</v>
      </c>
      <c r="AK811" s="95">
        <f t="shared" si="188"/>
        <v>0</v>
      </c>
      <c r="AL811" s="96">
        <f t="shared" si="183"/>
        <v>0</v>
      </c>
      <c r="AM811" s="96">
        <f t="shared" si="184"/>
        <v>0</v>
      </c>
    </row>
    <row r="812" spans="2:39" s="97" customFormat="1" ht="39.6" x14ac:dyDescent="0.3">
      <c r="B812" s="79">
        <f t="shared" si="185"/>
        <v>809</v>
      </c>
      <c r="C812" s="79"/>
      <c r="D812" s="80" t="s">
        <v>94</v>
      </c>
      <c r="E812" s="80"/>
      <c r="F812" s="81"/>
      <c r="G812" s="82" t="str">
        <f t="shared" si="186"/>
        <v xml:space="preserve">Группа от QF </v>
      </c>
      <c r="H812" s="83"/>
      <c r="I812" s="83"/>
      <c r="J812" s="83"/>
      <c r="K812" s="127"/>
      <c r="L812" s="84"/>
      <c r="M812" s="85"/>
      <c r="N812" s="85"/>
      <c r="O812" s="86"/>
      <c r="P812" s="80"/>
      <c r="Q812" s="87"/>
      <c r="R812" s="88" t="str">
        <f t="shared" si="180"/>
        <v xml:space="preserve"> </v>
      </c>
      <c r="S812" s="89"/>
      <c r="T812" s="90" t="str">
        <f t="shared" si="181"/>
        <v xml:space="preserve"> </v>
      </c>
      <c r="U812" s="90"/>
      <c r="V812" s="90"/>
      <c r="W812" s="90"/>
      <c r="X812" s="90"/>
      <c r="Y812" s="87" t="s">
        <v>74</v>
      </c>
      <c r="Z812" s="76"/>
      <c r="AA812" s="91">
        <f t="shared" si="176"/>
        <v>0</v>
      </c>
      <c r="AB812" s="88" t="str">
        <f t="shared" si="182"/>
        <v xml:space="preserve"> </v>
      </c>
      <c r="AC812" s="91" t="str">
        <f t="shared" si="177"/>
        <v xml:space="preserve"> </v>
      </c>
      <c r="AD812" s="78"/>
      <c r="AE812" s="78"/>
      <c r="AF812" s="78"/>
      <c r="AH812" s="94" t="str">
        <f t="shared" si="178"/>
        <v>≤60</v>
      </c>
      <c r="AI812" s="94">
        <f t="shared" ca="1" si="179"/>
        <v>46</v>
      </c>
      <c r="AJ812" s="95">
        <f t="shared" si="187"/>
        <v>0</v>
      </c>
      <c r="AK812" s="95">
        <f t="shared" si="188"/>
        <v>0</v>
      </c>
      <c r="AL812" s="96">
        <f t="shared" si="183"/>
        <v>0</v>
      </c>
      <c r="AM812" s="96">
        <f t="shared" si="184"/>
        <v>0</v>
      </c>
    </row>
    <row r="813" spans="2:39" s="97" customFormat="1" ht="39.6" x14ac:dyDescent="0.3">
      <c r="B813" s="79">
        <f t="shared" si="185"/>
        <v>810</v>
      </c>
      <c r="C813" s="79"/>
      <c r="D813" s="80" t="s">
        <v>94</v>
      </c>
      <c r="E813" s="80"/>
      <c r="F813" s="81"/>
      <c r="G813" s="82" t="str">
        <f t="shared" si="186"/>
        <v xml:space="preserve">Группа от QF </v>
      </c>
      <c r="H813" s="83"/>
      <c r="I813" s="83"/>
      <c r="J813" s="83"/>
      <c r="K813" s="127"/>
      <c r="L813" s="84"/>
      <c r="M813" s="85"/>
      <c r="N813" s="85"/>
      <c r="O813" s="86"/>
      <c r="P813" s="80"/>
      <c r="Q813" s="87"/>
      <c r="R813" s="88" t="str">
        <f t="shared" si="180"/>
        <v xml:space="preserve"> </v>
      </c>
      <c r="S813" s="89"/>
      <c r="T813" s="90" t="str">
        <f t="shared" si="181"/>
        <v xml:space="preserve"> </v>
      </c>
      <c r="U813" s="90"/>
      <c r="V813" s="90"/>
      <c r="W813" s="90"/>
      <c r="X813" s="90"/>
      <c r="Y813" s="87" t="s">
        <v>74</v>
      </c>
      <c r="Z813" s="76"/>
      <c r="AA813" s="91">
        <f t="shared" si="176"/>
        <v>0</v>
      </c>
      <c r="AB813" s="88" t="str">
        <f t="shared" si="182"/>
        <v xml:space="preserve"> </v>
      </c>
      <c r="AC813" s="91" t="str">
        <f t="shared" si="177"/>
        <v xml:space="preserve"> </v>
      </c>
      <c r="AD813" s="78"/>
      <c r="AE813" s="78"/>
      <c r="AF813" s="78"/>
      <c r="AH813" s="94" t="str">
        <f t="shared" si="178"/>
        <v>≤60</v>
      </c>
      <c r="AI813" s="94">
        <f t="shared" ca="1" si="179"/>
        <v>21</v>
      </c>
      <c r="AJ813" s="95">
        <f t="shared" si="187"/>
        <v>0</v>
      </c>
      <c r="AK813" s="95">
        <f t="shared" si="188"/>
        <v>0</v>
      </c>
      <c r="AL813" s="96">
        <f t="shared" si="183"/>
        <v>0</v>
      </c>
      <c r="AM813" s="96">
        <f t="shared" si="184"/>
        <v>0</v>
      </c>
    </row>
    <row r="814" spans="2:39" s="97" customFormat="1" ht="39.6" x14ac:dyDescent="0.3">
      <c r="B814" s="79">
        <f t="shared" si="185"/>
        <v>811</v>
      </c>
      <c r="C814" s="79"/>
      <c r="D814" s="80" t="s">
        <v>94</v>
      </c>
      <c r="E814" s="80"/>
      <c r="F814" s="81"/>
      <c r="G814" s="82" t="str">
        <f t="shared" si="186"/>
        <v xml:space="preserve">Группа от QF </v>
      </c>
      <c r="H814" s="83"/>
      <c r="I814" s="83"/>
      <c r="J814" s="83"/>
      <c r="K814" s="127"/>
      <c r="L814" s="84"/>
      <c r="M814" s="85"/>
      <c r="N814" s="85"/>
      <c r="O814" s="86"/>
      <c r="P814" s="80"/>
      <c r="Q814" s="87"/>
      <c r="R814" s="88" t="str">
        <f t="shared" si="180"/>
        <v xml:space="preserve"> </v>
      </c>
      <c r="S814" s="89"/>
      <c r="T814" s="90" t="str">
        <f t="shared" si="181"/>
        <v xml:space="preserve"> </v>
      </c>
      <c r="U814" s="90"/>
      <c r="V814" s="90"/>
      <c r="W814" s="90"/>
      <c r="X814" s="90"/>
      <c r="Y814" s="87" t="s">
        <v>74</v>
      </c>
      <c r="Z814" s="76"/>
      <c r="AA814" s="91">
        <f t="shared" si="176"/>
        <v>0</v>
      </c>
      <c r="AB814" s="88" t="str">
        <f t="shared" si="182"/>
        <v xml:space="preserve"> </v>
      </c>
      <c r="AC814" s="91" t="str">
        <f t="shared" si="177"/>
        <v xml:space="preserve"> </v>
      </c>
      <c r="AD814" s="78"/>
      <c r="AE814" s="78"/>
      <c r="AF814" s="78"/>
      <c r="AH814" s="94" t="str">
        <f t="shared" si="178"/>
        <v>≤60</v>
      </c>
      <c r="AI814" s="94">
        <f t="shared" ca="1" si="179"/>
        <v>29</v>
      </c>
      <c r="AJ814" s="95">
        <f t="shared" si="187"/>
        <v>0</v>
      </c>
      <c r="AK814" s="95">
        <f t="shared" si="188"/>
        <v>0</v>
      </c>
      <c r="AL814" s="96">
        <f t="shared" si="183"/>
        <v>0</v>
      </c>
      <c r="AM814" s="96">
        <f t="shared" si="184"/>
        <v>0</v>
      </c>
    </row>
    <row r="815" spans="2:39" s="97" customFormat="1" ht="39.6" x14ac:dyDescent="0.3">
      <c r="B815" s="79">
        <f t="shared" si="185"/>
        <v>812</v>
      </c>
      <c r="C815" s="79"/>
      <c r="D815" s="80" t="s">
        <v>94</v>
      </c>
      <c r="E815" s="80"/>
      <c r="F815" s="81"/>
      <c r="G815" s="82" t="str">
        <f t="shared" si="186"/>
        <v xml:space="preserve">Группа от QF </v>
      </c>
      <c r="H815" s="83"/>
      <c r="I815" s="83"/>
      <c r="J815" s="83"/>
      <c r="K815" s="127"/>
      <c r="L815" s="84"/>
      <c r="M815" s="85"/>
      <c r="N815" s="85"/>
      <c r="O815" s="86"/>
      <c r="P815" s="80"/>
      <c r="Q815" s="87"/>
      <c r="R815" s="88" t="str">
        <f t="shared" si="180"/>
        <v xml:space="preserve"> </v>
      </c>
      <c r="S815" s="89"/>
      <c r="T815" s="90" t="str">
        <f t="shared" si="181"/>
        <v xml:space="preserve"> </v>
      </c>
      <c r="U815" s="90"/>
      <c r="V815" s="90"/>
      <c r="W815" s="90"/>
      <c r="X815" s="90"/>
      <c r="Y815" s="87" t="s">
        <v>74</v>
      </c>
      <c r="Z815" s="76"/>
      <c r="AA815" s="91">
        <f t="shared" si="176"/>
        <v>0</v>
      </c>
      <c r="AB815" s="88" t="str">
        <f t="shared" si="182"/>
        <v xml:space="preserve"> </v>
      </c>
      <c r="AC815" s="91" t="str">
        <f t="shared" si="177"/>
        <v xml:space="preserve"> </v>
      </c>
      <c r="AD815" s="78"/>
      <c r="AE815" s="78"/>
      <c r="AF815" s="78"/>
      <c r="AH815" s="94" t="str">
        <f t="shared" si="178"/>
        <v>≤60</v>
      </c>
      <c r="AI815" s="94">
        <f t="shared" ca="1" si="179"/>
        <v>38</v>
      </c>
      <c r="AJ815" s="95">
        <f t="shared" si="187"/>
        <v>0</v>
      </c>
      <c r="AK815" s="95">
        <f t="shared" si="188"/>
        <v>0</v>
      </c>
      <c r="AL815" s="96">
        <f t="shared" si="183"/>
        <v>0</v>
      </c>
      <c r="AM815" s="96">
        <f t="shared" si="184"/>
        <v>0</v>
      </c>
    </row>
    <row r="816" spans="2:39" s="97" customFormat="1" ht="39.6" x14ac:dyDescent="0.3">
      <c r="B816" s="79">
        <f t="shared" si="185"/>
        <v>813</v>
      </c>
      <c r="C816" s="79"/>
      <c r="D816" s="80" t="s">
        <v>94</v>
      </c>
      <c r="E816" s="80"/>
      <c r="F816" s="81"/>
      <c r="G816" s="82" t="str">
        <f t="shared" si="186"/>
        <v xml:space="preserve">Группа от QF </v>
      </c>
      <c r="H816" s="83"/>
      <c r="I816" s="83"/>
      <c r="J816" s="83"/>
      <c r="K816" s="127"/>
      <c r="L816" s="84"/>
      <c r="M816" s="85"/>
      <c r="N816" s="85"/>
      <c r="O816" s="86"/>
      <c r="P816" s="80"/>
      <c r="Q816" s="87"/>
      <c r="R816" s="88" t="str">
        <f t="shared" si="180"/>
        <v xml:space="preserve"> </v>
      </c>
      <c r="S816" s="89"/>
      <c r="T816" s="90" t="str">
        <f t="shared" si="181"/>
        <v xml:space="preserve"> </v>
      </c>
      <c r="U816" s="90"/>
      <c r="V816" s="90"/>
      <c r="W816" s="90"/>
      <c r="X816" s="90"/>
      <c r="Y816" s="87" t="s">
        <v>74</v>
      </c>
      <c r="Z816" s="76"/>
      <c r="AA816" s="91">
        <f t="shared" si="176"/>
        <v>0</v>
      </c>
      <c r="AB816" s="88" t="str">
        <f t="shared" si="182"/>
        <v xml:space="preserve"> </v>
      </c>
      <c r="AC816" s="91" t="str">
        <f t="shared" si="177"/>
        <v xml:space="preserve"> </v>
      </c>
      <c r="AD816" s="78"/>
      <c r="AE816" s="78"/>
      <c r="AF816" s="78"/>
      <c r="AH816" s="94" t="str">
        <f t="shared" si="178"/>
        <v>≤60</v>
      </c>
      <c r="AI816" s="94">
        <f t="shared" ca="1" si="179"/>
        <v>24</v>
      </c>
      <c r="AJ816" s="95">
        <f t="shared" si="187"/>
        <v>0</v>
      </c>
      <c r="AK816" s="95">
        <f t="shared" si="188"/>
        <v>0</v>
      </c>
      <c r="AL816" s="96">
        <f t="shared" si="183"/>
        <v>0</v>
      </c>
      <c r="AM816" s="96">
        <f t="shared" si="184"/>
        <v>0</v>
      </c>
    </row>
    <row r="817" spans="2:39" s="97" customFormat="1" ht="39.6" x14ac:dyDescent="0.3">
      <c r="B817" s="79">
        <f t="shared" si="185"/>
        <v>814</v>
      </c>
      <c r="C817" s="79"/>
      <c r="D817" s="80" t="s">
        <v>94</v>
      </c>
      <c r="E817" s="80"/>
      <c r="F817" s="81"/>
      <c r="G817" s="82" t="str">
        <f t="shared" si="186"/>
        <v xml:space="preserve">Группа от QF </v>
      </c>
      <c r="H817" s="83"/>
      <c r="I817" s="83"/>
      <c r="J817" s="83"/>
      <c r="K817" s="127"/>
      <c r="L817" s="84"/>
      <c r="M817" s="85"/>
      <c r="N817" s="85"/>
      <c r="O817" s="86"/>
      <c r="P817" s="80"/>
      <c r="Q817" s="87"/>
      <c r="R817" s="88" t="str">
        <f t="shared" si="180"/>
        <v xml:space="preserve"> </v>
      </c>
      <c r="S817" s="89"/>
      <c r="T817" s="90" t="str">
        <f t="shared" si="181"/>
        <v xml:space="preserve"> </v>
      </c>
      <c r="U817" s="90"/>
      <c r="V817" s="90"/>
      <c r="W817" s="90"/>
      <c r="X817" s="90"/>
      <c r="Y817" s="87" t="s">
        <v>74</v>
      </c>
      <c r="Z817" s="76"/>
      <c r="AA817" s="91">
        <f t="shared" si="176"/>
        <v>0</v>
      </c>
      <c r="AB817" s="88" t="str">
        <f t="shared" si="182"/>
        <v xml:space="preserve"> </v>
      </c>
      <c r="AC817" s="91" t="str">
        <f t="shared" si="177"/>
        <v xml:space="preserve"> </v>
      </c>
      <c r="AD817" s="78"/>
      <c r="AE817" s="78"/>
      <c r="AF817" s="78"/>
      <c r="AH817" s="94" t="str">
        <f t="shared" si="178"/>
        <v>≤60</v>
      </c>
      <c r="AI817" s="94">
        <f t="shared" ca="1" si="179"/>
        <v>35</v>
      </c>
      <c r="AJ817" s="95">
        <f t="shared" si="187"/>
        <v>0</v>
      </c>
      <c r="AK817" s="95">
        <f t="shared" si="188"/>
        <v>0</v>
      </c>
      <c r="AL817" s="96">
        <f t="shared" si="183"/>
        <v>0</v>
      </c>
      <c r="AM817" s="96">
        <f t="shared" si="184"/>
        <v>0</v>
      </c>
    </row>
    <row r="818" spans="2:39" s="97" customFormat="1" ht="39.6" x14ac:dyDescent="0.3">
      <c r="B818" s="79">
        <f t="shared" si="185"/>
        <v>815</v>
      </c>
      <c r="C818" s="79"/>
      <c r="D818" s="80" t="s">
        <v>94</v>
      </c>
      <c r="E818" s="80"/>
      <c r="F818" s="81"/>
      <c r="G818" s="82" t="str">
        <f t="shared" si="186"/>
        <v xml:space="preserve">Группа от QF </v>
      </c>
      <c r="H818" s="83"/>
      <c r="I818" s="83"/>
      <c r="J818" s="83"/>
      <c r="K818" s="127"/>
      <c r="L818" s="84"/>
      <c r="M818" s="85"/>
      <c r="N818" s="85"/>
      <c r="O818" s="86"/>
      <c r="P818" s="80"/>
      <c r="Q818" s="87"/>
      <c r="R818" s="88" t="str">
        <f t="shared" si="180"/>
        <v xml:space="preserve"> </v>
      </c>
      <c r="S818" s="89"/>
      <c r="T818" s="90" t="str">
        <f t="shared" si="181"/>
        <v xml:space="preserve"> </v>
      </c>
      <c r="U818" s="90"/>
      <c r="V818" s="90"/>
      <c r="W818" s="90"/>
      <c r="X818" s="90"/>
      <c r="Y818" s="87" t="s">
        <v>74</v>
      </c>
      <c r="Z818" s="76"/>
      <c r="AA818" s="91">
        <f t="shared" si="176"/>
        <v>0</v>
      </c>
      <c r="AB818" s="88" t="str">
        <f t="shared" si="182"/>
        <v xml:space="preserve"> </v>
      </c>
      <c r="AC818" s="91" t="str">
        <f t="shared" si="177"/>
        <v xml:space="preserve"> </v>
      </c>
      <c r="AD818" s="78"/>
      <c r="AE818" s="78"/>
      <c r="AF818" s="78"/>
      <c r="AH818" s="94" t="str">
        <f t="shared" si="178"/>
        <v>≤60</v>
      </c>
      <c r="AI818" s="94">
        <f t="shared" ca="1" si="179"/>
        <v>50</v>
      </c>
      <c r="AJ818" s="95">
        <f t="shared" si="187"/>
        <v>0</v>
      </c>
      <c r="AK818" s="95">
        <f t="shared" si="188"/>
        <v>0</v>
      </c>
      <c r="AL818" s="96">
        <f t="shared" si="183"/>
        <v>0</v>
      </c>
      <c r="AM818" s="96">
        <f t="shared" si="184"/>
        <v>0</v>
      </c>
    </row>
    <row r="819" spans="2:39" s="97" customFormat="1" ht="39.6" x14ac:dyDescent="0.3">
      <c r="B819" s="79">
        <f t="shared" si="185"/>
        <v>816</v>
      </c>
      <c r="C819" s="79"/>
      <c r="D819" s="80" t="s">
        <v>94</v>
      </c>
      <c r="E819" s="80"/>
      <c r="F819" s="81"/>
      <c r="G819" s="82" t="str">
        <f t="shared" si="186"/>
        <v xml:space="preserve">Группа от QF </v>
      </c>
      <c r="H819" s="83"/>
      <c r="I819" s="83"/>
      <c r="J819" s="83"/>
      <c r="K819" s="127"/>
      <c r="L819" s="84"/>
      <c r="M819" s="85"/>
      <c r="N819" s="85"/>
      <c r="O819" s="86"/>
      <c r="P819" s="80"/>
      <c r="Q819" s="87"/>
      <c r="R819" s="88" t="str">
        <f t="shared" si="180"/>
        <v xml:space="preserve"> </v>
      </c>
      <c r="S819" s="89"/>
      <c r="T819" s="90" t="str">
        <f t="shared" si="181"/>
        <v xml:space="preserve"> </v>
      </c>
      <c r="U819" s="90"/>
      <c r="V819" s="90"/>
      <c r="W819" s="90"/>
      <c r="X819" s="90"/>
      <c r="Y819" s="87" t="s">
        <v>74</v>
      </c>
      <c r="Z819" s="76"/>
      <c r="AA819" s="91">
        <f t="shared" si="176"/>
        <v>0</v>
      </c>
      <c r="AB819" s="88" t="str">
        <f t="shared" si="182"/>
        <v xml:space="preserve"> </v>
      </c>
      <c r="AC819" s="91" t="str">
        <f t="shared" si="177"/>
        <v xml:space="preserve"> </v>
      </c>
      <c r="AD819" s="78"/>
      <c r="AE819" s="78"/>
      <c r="AF819" s="78"/>
      <c r="AH819" s="94" t="str">
        <f t="shared" si="178"/>
        <v>≤60</v>
      </c>
      <c r="AI819" s="94">
        <f t="shared" ca="1" si="179"/>
        <v>37</v>
      </c>
      <c r="AJ819" s="95">
        <f t="shared" si="187"/>
        <v>0</v>
      </c>
      <c r="AK819" s="95">
        <f t="shared" si="188"/>
        <v>0</v>
      </c>
      <c r="AL819" s="96">
        <f t="shared" si="183"/>
        <v>0</v>
      </c>
      <c r="AM819" s="96">
        <f t="shared" si="184"/>
        <v>0</v>
      </c>
    </row>
    <row r="820" spans="2:39" s="97" customFormat="1" ht="39.6" x14ac:dyDescent="0.3">
      <c r="B820" s="79">
        <f t="shared" si="185"/>
        <v>817</v>
      </c>
      <c r="C820" s="79"/>
      <c r="D820" s="80" t="s">
        <v>94</v>
      </c>
      <c r="E820" s="80"/>
      <c r="F820" s="81"/>
      <c r="G820" s="82" t="str">
        <f t="shared" si="186"/>
        <v xml:space="preserve">Группа от QF </v>
      </c>
      <c r="H820" s="83"/>
      <c r="I820" s="83"/>
      <c r="J820" s="83"/>
      <c r="K820" s="127"/>
      <c r="L820" s="84"/>
      <c r="M820" s="85"/>
      <c r="N820" s="85"/>
      <c r="O820" s="86"/>
      <c r="P820" s="80"/>
      <c r="Q820" s="87"/>
      <c r="R820" s="88" t="str">
        <f t="shared" si="180"/>
        <v xml:space="preserve"> </v>
      </c>
      <c r="S820" s="89"/>
      <c r="T820" s="90" t="str">
        <f t="shared" si="181"/>
        <v xml:space="preserve"> </v>
      </c>
      <c r="U820" s="90"/>
      <c r="V820" s="90"/>
      <c r="W820" s="90"/>
      <c r="X820" s="90"/>
      <c r="Y820" s="87" t="s">
        <v>74</v>
      </c>
      <c r="Z820" s="76"/>
      <c r="AA820" s="91">
        <f t="shared" si="176"/>
        <v>0</v>
      </c>
      <c r="AB820" s="88" t="str">
        <f t="shared" si="182"/>
        <v xml:space="preserve"> </v>
      </c>
      <c r="AC820" s="91" t="str">
        <f t="shared" si="177"/>
        <v xml:space="preserve"> </v>
      </c>
      <c r="AD820" s="78"/>
      <c r="AE820" s="78"/>
      <c r="AF820" s="78"/>
      <c r="AH820" s="94" t="str">
        <f t="shared" si="178"/>
        <v>≤60</v>
      </c>
      <c r="AI820" s="94">
        <f t="shared" ca="1" si="179"/>
        <v>31</v>
      </c>
      <c r="AJ820" s="95">
        <f t="shared" si="187"/>
        <v>0</v>
      </c>
      <c r="AK820" s="95">
        <f t="shared" si="188"/>
        <v>0</v>
      </c>
      <c r="AL820" s="96">
        <f t="shared" si="183"/>
        <v>0</v>
      </c>
      <c r="AM820" s="96">
        <f t="shared" si="184"/>
        <v>0</v>
      </c>
    </row>
    <row r="821" spans="2:39" s="97" customFormat="1" ht="39.6" x14ac:dyDescent="0.3">
      <c r="B821" s="79">
        <f t="shared" si="185"/>
        <v>818</v>
      </c>
      <c r="C821" s="79"/>
      <c r="D821" s="80" t="s">
        <v>94</v>
      </c>
      <c r="E821" s="80"/>
      <c r="F821" s="81"/>
      <c r="G821" s="82" t="str">
        <f t="shared" si="186"/>
        <v xml:space="preserve">Группа от QF </v>
      </c>
      <c r="H821" s="83"/>
      <c r="I821" s="83"/>
      <c r="J821" s="83"/>
      <c r="K821" s="127"/>
      <c r="L821" s="84"/>
      <c r="M821" s="85"/>
      <c r="N821" s="85"/>
      <c r="O821" s="86"/>
      <c r="P821" s="80"/>
      <c r="Q821" s="87"/>
      <c r="R821" s="88" t="str">
        <f t="shared" si="180"/>
        <v xml:space="preserve"> </v>
      </c>
      <c r="S821" s="89"/>
      <c r="T821" s="90" t="str">
        <f t="shared" si="181"/>
        <v xml:space="preserve"> </v>
      </c>
      <c r="U821" s="90"/>
      <c r="V821" s="90"/>
      <c r="W821" s="90"/>
      <c r="X821" s="90"/>
      <c r="Y821" s="87" t="s">
        <v>74</v>
      </c>
      <c r="Z821" s="76"/>
      <c r="AA821" s="91">
        <f t="shared" si="176"/>
        <v>0</v>
      </c>
      <c r="AB821" s="88" t="str">
        <f t="shared" si="182"/>
        <v xml:space="preserve"> </v>
      </c>
      <c r="AC821" s="91" t="str">
        <f t="shared" si="177"/>
        <v xml:space="preserve"> </v>
      </c>
      <c r="AD821" s="78"/>
      <c r="AE821" s="78"/>
      <c r="AF821" s="78"/>
      <c r="AH821" s="94" t="str">
        <f t="shared" si="178"/>
        <v>≤60</v>
      </c>
      <c r="AI821" s="94">
        <f t="shared" ca="1" si="179"/>
        <v>29</v>
      </c>
      <c r="AJ821" s="95">
        <f t="shared" si="187"/>
        <v>0</v>
      </c>
      <c r="AK821" s="95">
        <f t="shared" si="188"/>
        <v>0</v>
      </c>
      <c r="AL821" s="96">
        <f t="shared" si="183"/>
        <v>0</v>
      </c>
      <c r="AM821" s="96">
        <f t="shared" si="184"/>
        <v>0</v>
      </c>
    </row>
    <row r="822" spans="2:39" s="97" customFormat="1" ht="39.6" x14ac:dyDescent="0.3">
      <c r="B822" s="79">
        <f t="shared" si="185"/>
        <v>819</v>
      </c>
      <c r="C822" s="79"/>
      <c r="D822" s="80" t="s">
        <v>94</v>
      </c>
      <c r="E822" s="80"/>
      <c r="F822" s="81"/>
      <c r="G822" s="82" t="str">
        <f t="shared" si="186"/>
        <v xml:space="preserve">Группа от QF </v>
      </c>
      <c r="H822" s="83"/>
      <c r="I822" s="83"/>
      <c r="J822" s="83"/>
      <c r="K822" s="127"/>
      <c r="L822" s="84"/>
      <c r="M822" s="85"/>
      <c r="N822" s="85"/>
      <c r="O822" s="86"/>
      <c r="P822" s="80"/>
      <c r="Q822" s="87"/>
      <c r="R822" s="88" t="str">
        <f t="shared" si="180"/>
        <v xml:space="preserve"> </v>
      </c>
      <c r="S822" s="89"/>
      <c r="T822" s="90" t="str">
        <f t="shared" si="181"/>
        <v xml:space="preserve"> </v>
      </c>
      <c r="U822" s="90"/>
      <c r="V822" s="90"/>
      <c r="W822" s="90"/>
      <c r="X822" s="90"/>
      <c r="Y822" s="87" t="s">
        <v>74</v>
      </c>
      <c r="Z822" s="76"/>
      <c r="AA822" s="91">
        <f t="shared" si="176"/>
        <v>0</v>
      </c>
      <c r="AB822" s="88" t="str">
        <f t="shared" si="182"/>
        <v xml:space="preserve"> </v>
      </c>
      <c r="AC822" s="91" t="str">
        <f t="shared" si="177"/>
        <v xml:space="preserve"> </v>
      </c>
      <c r="AD822" s="78"/>
      <c r="AE822" s="78"/>
      <c r="AF822" s="78"/>
      <c r="AH822" s="94" t="str">
        <f t="shared" si="178"/>
        <v>≤60</v>
      </c>
      <c r="AI822" s="94">
        <f t="shared" ca="1" si="179"/>
        <v>39</v>
      </c>
      <c r="AJ822" s="95">
        <f t="shared" si="187"/>
        <v>0</v>
      </c>
      <c r="AK822" s="95">
        <f t="shared" si="188"/>
        <v>0</v>
      </c>
      <c r="AL822" s="96">
        <f t="shared" si="183"/>
        <v>0</v>
      </c>
      <c r="AM822" s="96">
        <f t="shared" si="184"/>
        <v>0</v>
      </c>
    </row>
    <row r="823" spans="2:39" s="97" customFormat="1" ht="39.6" x14ac:dyDescent="0.3">
      <c r="B823" s="79">
        <f t="shared" si="185"/>
        <v>820</v>
      </c>
      <c r="C823" s="79"/>
      <c r="D823" s="80" t="s">
        <v>94</v>
      </c>
      <c r="E823" s="80"/>
      <c r="F823" s="81"/>
      <c r="G823" s="82" t="str">
        <f t="shared" si="186"/>
        <v xml:space="preserve">Группа от QF </v>
      </c>
      <c r="H823" s="83"/>
      <c r="I823" s="83"/>
      <c r="J823" s="83"/>
      <c r="K823" s="127"/>
      <c r="L823" s="84"/>
      <c r="M823" s="85"/>
      <c r="N823" s="85"/>
      <c r="O823" s="86"/>
      <c r="P823" s="80"/>
      <c r="Q823" s="87"/>
      <c r="R823" s="88" t="str">
        <f t="shared" si="180"/>
        <v xml:space="preserve"> </v>
      </c>
      <c r="S823" s="89"/>
      <c r="T823" s="90" t="str">
        <f t="shared" si="181"/>
        <v xml:space="preserve"> </v>
      </c>
      <c r="U823" s="90"/>
      <c r="V823" s="90"/>
      <c r="W823" s="90"/>
      <c r="X823" s="90"/>
      <c r="Y823" s="87" t="s">
        <v>74</v>
      </c>
      <c r="Z823" s="76"/>
      <c r="AA823" s="91">
        <f t="shared" si="176"/>
        <v>0</v>
      </c>
      <c r="AB823" s="88" t="str">
        <f t="shared" si="182"/>
        <v xml:space="preserve"> </v>
      </c>
      <c r="AC823" s="91" t="str">
        <f t="shared" si="177"/>
        <v xml:space="preserve"> </v>
      </c>
      <c r="AD823" s="78"/>
      <c r="AE823" s="78"/>
      <c r="AF823" s="78"/>
      <c r="AH823" s="94" t="str">
        <f t="shared" si="178"/>
        <v>≤60</v>
      </c>
      <c r="AI823" s="94">
        <f t="shared" ca="1" si="179"/>
        <v>41</v>
      </c>
      <c r="AJ823" s="95">
        <f t="shared" si="187"/>
        <v>0</v>
      </c>
      <c r="AK823" s="95">
        <f t="shared" si="188"/>
        <v>0</v>
      </c>
      <c r="AL823" s="96">
        <f t="shared" si="183"/>
        <v>0</v>
      </c>
      <c r="AM823" s="96">
        <f t="shared" si="184"/>
        <v>0</v>
      </c>
    </row>
    <row r="824" spans="2:39" s="97" customFormat="1" ht="39.6" x14ac:dyDescent="0.3">
      <c r="B824" s="79">
        <f t="shared" si="185"/>
        <v>821</v>
      </c>
      <c r="C824" s="79"/>
      <c r="D824" s="80" t="s">
        <v>94</v>
      </c>
      <c r="E824" s="80"/>
      <c r="F824" s="81"/>
      <c r="G824" s="82" t="str">
        <f t="shared" si="186"/>
        <v xml:space="preserve">Группа от QF </v>
      </c>
      <c r="H824" s="83"/>
      <c r="I824" s="83"/>
      <c r="J824" s="83"/>
      <c r="K824" s="127"/>
      <c r="L824" s="84"/>
      <c r="M824" s="85"/>
      <c r="N824" s="85"/>
      <c r="O824" s="86"/>
      <c r="P824" s="80"/>
      <c r="Q824" s="87"/>
      <c r="R824" s="88" t="str">
        <f t="shared" si="180"/>
        <v xml:space="preserve"> </v>
      </c>
      <c r="S824" s="89"/>
      <c r="T824" s="90" t="str">
        <f t="shared" si="181"/>
        <v xml:space="preserve"> </v>
      </c>
      <c r="U824" s="90"/>
      <c r="V824" s="90"/>
      <c r="W824" s="90"/>
      <c r="X824" s="90"/>
      <c r="Y824" s="87" t="s">
        <v>74</v>
      </c>
      <c r="Z824" s="76"/>
      <c r="AA824" s="91">
        <f t="shared" si="176"/>
        <v>0</v>
      </c>
      <c r="AB824" s="88" t="str">
        <f t="shared" si="182"/>
        <v xml:space="preserve"> </v>
      </c>
      <c r="AC824" s="91" t="str">
        <f t="shared" si="177"/>
        <v xml:space="preserve"> </v>
      </c>
      <c r="AD824" s="78"/>
      <c r="AE824" s="78"/>
      <c r="AF824" s="78"/>
      <c r="AH824" s="94" t="str">
        <f t="shared" si="178"/>
        <v>≤60</v>
      </c>
      <c r="AI824" s="94">
        <f t="shared" ca="1" si="179"/>
        <v>37</v>
      </c>
      <c r="AJ824" s="95">
        <f t="shared" si="187"/>
        <v>0</v>
      </c>
      <c r="AK824" s="95">
        <f t="shared" si="188"/>
        <v>0</v>
      </c>
      <c r="AL824" s="96">
        <f t="shared" si="183"/>
        <v>0</v>
      </c>
      <c r="AM824" s="96">
        <f t="shared" si="184"/>
        <v>0</v>
      </c>
    </row>
    <row r="825" spans="2:39" s="97" customFormat="1" ht="39.6" x14ac:dyDescent="0.3">
      <c r="B825" s="79">
        <f t="shared" si="185"/>
        <v>822</v>
      </c>
      <c r="C825" s="79"/>
      <c r="D825" s="80" t="s">
        <v>94</v>
      </c>
      <c r="E825" s="80"/>
      <c r="F825" s="81"/>
      <c r="G825" s="82" t="str">
        <f t="shared" si="186"/>
        <v xml:space="preserve">Группа от QF </v>
      </c>
      <c r="H825" s="83"/>
      <c r="I825" s="83"/>
      <c r="J825" s="83"/>
      <c r="K825" s="127"/>
      <c r="L825" s="84"/>
      <c r="M825" s="85"/>
      <c r="N825" s="85"/>
      <c r="O825" s="86"/>
      <c r="P825" s="80"/>
      <c r="Q825" s="87"/>
      <c r="R825" s="88" t="str">
        <f t="shared" si="180"/>
        <v xml:space="preserve"> </v>
      </c>
      <c r="S825" s="89"/>
      <c r="T825" s="90" t="str">
        <f t="shared" si="181"/>
        <v xml:space="preserve"> </v>
      </c>
      <c r="U825" s="90"/>
      <c r="V825" s="90"/>
      <c r="W825" s="90"/>
      <c r="X825" s="90"/>
      <c r="Y825" s="87" t="s">
        <v>74</v>
      </c>
      <c r="Z825" s="76"/>
      <c r="AA825" s="91">
        <f t="shared" si="176"/>
        <v>0</v>
      </c>
      <c r="AB825" s="88" t="str">
        <f t="shared" si="182"/>
        <v xml:space="preserve"> </v>
      </c>
      <c r="AC825" s="91" t="str">
        <f t="shared" si="177"/>
        <v xml:space="preserve"> </v>
      </c>
      <c r="AD825" s="78"/>
      <c r="AE825" s="78"/>
      <c r="AF825" s="78"/>
      <c r="AH825" s="94" t="str">
        <f t="shared" si="178"/>
        <v>≤60</v>
      </c>
      <c r="AI825" s="94">
        <f t="shared" ca="1" si="179"/>
        <v>29</v>
      </c>
      <c r="AJ825" s="95">
        <f t="shared" si="187"/>
        <v>0</v>
      </c>
      <c r="AK825" s="95">
        <f t="shared" si="188"/>
        <v>0</v>
      </c>
      <c r="AL825" s="96">
        <f t="shared" si="183"/>
        <v>0</v>
      </c>
      <c r="AM825" s="96">
        <f t="shared" si="184"/>
        <v>0</v>
      </c>
    </row>
    <row r="826" spans="2:39" s="97" customFormat="1" ht="39.6" x14ac:dyDescent="0.3">
      <c r="B826" s="79">
        <f t="shared" si="185"/>
        <v>823</v>
      </c>
      <c r="C826" s="79"/>
      <c r="D826" s="80" t="s">
        <v>94</v>
      </c>
      <c r="E826" s="80"/>
      <c r="F826" s="81"/>
      <c r="G826" s="82" t="str">
        <f t="shared" si="186"/>
        <v xml:space="preserve">Группа от QF </v>
      </c>
      <c r="H826" s="83"/>
      <c r="I826" s="83"/>
      <c r="J826" s="83"/>
      <c r="K826" s="127"/>
      <c r="L826" s="84"/>
      <c r="M826" s="85"/>
      <c r="N826" s="85"/>
      <c r="O826" s="86"/>
      <c r="P826" s="80"/>
      <c r="Q826" s="87"/>
      <c r="R826" s="88" t="str">
        <f t="shared" si="180"/>
        <v xml:space="preserve"> </v>
      </c>
      <c r="S826" s="89"/>
      <c r="T826" s="90" t="str">
        <f t="shared" si="181"/>
        <v xml:space="preserve"> </v>
      </c>
      <c r="U826" s="90"/>
      <c r="V826" s="90"/>
      <c r="W826" s="90"/>
      <c r="X826" s="90"/>
      <c r="Y826" s="87" t="s">
        <v>74</v>
      </c>
      <c r="Z826" s="76"/>
      <c r="AA826" s="91">
        <f t="shared" si="176"/>
        <v>0</v>
      </c>
      <c r="AB826" s="88" t="str">
        <f t="shared" si="182"/>
        <v xml:space="preserve"> </v>
      </c>
      <c r="AC826" s="91" t="str">
        <f t="shared" si="177"/>
        <v xml:space="preserve"> </v>
      </c>
      <c r="AD826" s="78"/>
      <c r="AE826" s="78"/>
      <c r="AF826" s="78"/>
      <c r="AH826" s="94" t="str">
        <f t="shared" si="178"/>
        <v>≤60</v>
      </c>
      <c r="AI826" s="94">
        <f t="shared" ca="1" si="179"/>
        <v>45</v>
      </c>
      <c r="AJ826" s="95">
        <f t="shared" si="187"/>
        <v>0</v>
      </c>
      <c r="AK826" s="95">
        <f t="shared" si="188"/>
        <v>0</v>
      </c>
      <c r="AL826" s="96">
        <f t="shared" si="183"/>
        <v>0</v>
      </c>
      <c r="AM826" s="96">
        <f t="shared" si="184"/>
        <v>0</v>
      </c>
    </row>
    <row r="827" spans="2:39" s="97" customFormat="1" ht="39.6" x14ac:dyDescent="0.3">
      <c r="B827" s="79">
        <f t="shared" si="185"/>
        <v>824</v>
      </c>
      <c r="C827" s="79"/>
      <c r="D827" s="80" t="s">
        <v>94</v>
      </c>
      <c r="E827" s="80"/>
      <c r="F827" s="81"/>
      <c r="G827" s="82" t="str">
        <f t="shared" si="186"/>
        <v xml:space="preserve">Группа от QF </v>
      </c>
      <c r="H827" s="83"/>
      <c r="I827" s="83"/>
      <c r="J827" s="83"/>
      <c r="K827" s="127"/>
      <c r="L827" s="84"/>
      <c r="M827" s="85"/>
      <c r="N827" s="85"/>
      <c r="O827" s="86"/>
      <c r="P827" s="80"/>
      <c r="Q827" s="87"/>
      <c r="R827" s="88" t="str">
        <f t="shared" si="180"/>
        <v xml:space="preserve"> </v>
      </c>
      <c r="S827" s="89"/>
      <c r="T827" s="90" t="str">
        <f t="shared" si="181"/>
        <v xml:space="preserve"> </v>
      </c>
      <c r="U827" s="90"/>
      <c r="V827" s="90"/>
      <c r="W827" s="90"/>
      <c r="X827" s="90"/>
      <c r="Y827" s="87" t="s">
        <v>74</v>
      </c>
      <c r="Z827" s="76"/>
      <c r="AA827" s="91">
        <f t="shared" si="176"/>
        <v>0</v>
      </c>
      <c r="AB827" s="88" t="str">
        <f t="shared" si="182"/>
        <v xml:space="preserve"> </v>
      </c>
      <c r="AC827" s="91" t="str">
        <f t="shared" si="177"/>
        <v xml:space="preserve"> </v>
      </c>
      <c r="AD827" s="78"/>
      <c r="AE827" s="78"/>
      <c r="AF827" s="78"/>
      <c r="AH827" s="94" t="str">
        <f t="shared" si="178"/>
        <v>≤60</v>
      </c>
      <c r="AI827" s="94">
        <f t="shared" ca="1" si="179"/>
        <v>39</v>
      </c>
      <c r="AJ827" s="95">
        <f t="shared" si="187"/>
        <v>0</v>
      </c>
      <c r="AK827" s="95">
        <f t="shared" si="188"/>
        <v>0</v>
      </c>
      <c r="AL827" s="96">
        <f t="shared" si="183"/>
        <v>0</v>
      </c>
      <c r="AM827" s="96">
        <f t="shared" si="184"/>
        <v>0</v>
      </c>
    </row>
    <row r="828" spans="2:39" s="97" customFormat="1" ht="39.6" x14ac:dyDescent="0.3">
      <c r="B828" s="79">
        <f t="shared" si="185"/>
        <v>825</v>
      </c>
      <c r="C828" s="79"/>
      <c r="D828" s="80" t="s">
        <v>94</v>
      </c>
      <c r="E828" s="80"/>
      <c r="F828" s="81"/>
      <c r="G828" s="82" t="str">
        <f t="shared" si="186"/>
        <v xml:space="preserve">Группа от QF </v>
      </c>
      <c r="H828" s="83"/>
      <c r="I828" s="83"/>
      <c r="J828" s="83"/>
      <c r="K828" s="127"/>
      <c r="L828" s="84"/>
      <c r="M828" s="85"/>
      <c r="N828" s="85"/>
      <c r="O828" s="86"/>
      <c r="P828" s="80"/>
      <c r="Q828" s="87"/>
      <c r="R828" s="88" t="str">
        <f t="shared" si="180"/>
        <v xml:space="preserve"> </v>
      </c>
      <c r="S828" s="89"/>
      <c r="T828" s="90" t="str">
        <f t="shared" si="181"/>
        <v xml:space="preserve"> </v>
      </c>
      <c r="U828" s="90"/>
      <c r="V828" s="90"/>
      <c r="W828" s="90"/>
      <c r="X828" s="90"/>
      <c r="Y828" s="87" t="s">
        <v>74</v>
      </c>
      <c r="Z828" s="76"/>
      <c r="AA828" s="91">
        <f t="shared" si="176"/>
        <v>0</v>
      </c>
      <c r="AB828" s="88" t="str">
        <f t="shared" si="182"/>
        <v xml:space="preserve"> </v>
      </c>
      <c r="AC828" s="91" t="str">
        <f t="shared" si="177"/>
        <v xml:space="preserve"> </v>
      </c>
      <c r="AD828" s="78"/>
      <c r="AE828" s="78"/>
      <c r="AF828" s="78"/>
      <c r="AH828" s="94" t="str">
        <f t="shared" si="178"/>
        <v>≤60</v>
      </c>
      <c r="AI828" s="94">
        <f t="shared" ca="1" si="179"/>
        <v>34</v>
      </c>
      <c r="AJ828" s="95">
        <f t="shared" si="187"/>
        <v>0</v>
      </c>
      <c r="AK828" s="95">
        <f t="shared" si="188"/>
        <v>0</v>
      </c>
      <c r="AL828" s="96">
        <f t="shared" si="183"/>
        <v>0</v>
      </c>
      <c r="AM828" s="96">
        <f t="shared" si="184"/>
        <v>0</v>
      </c>
    </row>
    <row r="829" spans="2:39" s="97" customFormat="1" ht="39.6" x14ac:dyDescent="0.3">
      <c r="B829" s="79">
        <f t="shared" si="185"/>
        <v>826</v>
      </c>
      <c r="C829" s="79"/>
      <c r="D829" s="80" t="s">
        <v>94</v>
      </c>
      <c r="E829" s="80"/>
      <c r="F829" s="81"/>
      <c r="G829" s="82" t="str">
        <f t="shared" si="186"/>
        <v xml:space="preserve">Группа от QF </v>
      </c>
      <c r="H829" s="83"/>
      <c r="I829" s="83"/>
      <c r="J829" s="83"/>
      <c r="K829" s="127"/>
      <c r="L829" s="84"/>
      <c r="M829" s="85"/>
      <c r="N829" s="85"/>
      <c r="O829" s="86"/>
      <c r="P829" s="80"/>
      <c r="Q829" s="87"/>
      <c r="R829" s="88" t="str">
        <f t="shared" si="180"/>
        <v xml:space="preserve"> </v>
      </c>
      <c r="S829" s="89"/>
      <c r="T829" s="90" t="str">
        <f t="shared" si="181"/>
        <v xml:space="preserve"> </v>
      </c>
      <c r="U829" s="90"/>
      <c r="V829" s="90"/>
      <c r="W829" s="90"/>
      <c r="X829" s="90"/>
      <c r="Y829" s="87" t="s">
        <v>74</v>
      </c>
      <c r="Z829" s="76"/>
      <c r="AA829" s="91">
        <f t="shared" si="176"/>
        <v>0</v>
      </c>
      <c r="AB829" s="88" t="str">
        <f t="shared" si="182"/>
        <v xml:space="preserve"> </v>
      </c>
      <c r="AC829" s="91" t="str">
        <f t="shared" si="177"/>
        <v xml:space="preserve"> </v>
      </c>
      <c r="AD829" s="78"/>
      <c r="AE829" s="78"/>
      <c r="AF829" s="78"/>
      <c r="AH829" s="94" t="str">
        <f t="shared" si="178"/>
        <v>≤60</v>
      </c>
      <c r="AI829" s="94">
        <f t="shared" ca="1" si="179"/>
        <v>50</v>
      </c>
      <c r="AJ829" s="95">
        <f t="shared" si="187"/>
        <v>0</v>
      </c>
      <c r="AK829" s="95">
        <f t="shared" si="188"/>
        <v>0</v>
      </c>
      <c r="AL829" s="96">
        <f t="shared" si="183"/>
        <v>0</v>
      </c>
      <c r="AM829" s="96">
        <f t="shared" si="184"/>
        <v>0</v>
      </c>
    </row>
    <row r="830" spans="2:39" s="97" customFormat="1" ht="39.6" x14ac:dyDescent="0.3">
      <c r="B830" s="79">
        <f t="shared" si="185"/>
        <v>827</v>
      </c>
      <c r="C830" s="79"/>
      <c r="D830" s="80" t="s">
        <v>94</v>
      </c>
      <c r="E830" s="80"/>
      <c r="F830" s="81"/>
      <c r="G830" s="82" t="str">
        <f t="shared" si="186"/>
        <v xml:space="preserve">Группа от QF </v>
      </c>
      <c r="H830" s="83"/>
      <c r="I830" s="83"/>
      <c r="J830" s="83"/>
      <c r="K830" s="127"/>
      <c r="L830" s="84"/>
      <c r="M830" s="85"/>
      <c r="N830" s="85"/>
      <c r="O830" s="86"/>
      <c r="P830" s="80"/>
      <c r="Q830" s="87"/>
      <c r="R830" s="88" t="str">
        <f t="shared" si="180"/>
        <v xml:space="preserve"> </v>
      </c>
      <c r="S830" s="89"/>
      <c r="T830" s="90" t="str">
        <f t="shared" si="181"/>
        <v xml:space="preserve"> </v>
      </c>
      <c r="U830" s="90"/>
      <c r="V830" s="90"/>
      <c r="W830" s="90"/>
      <c r="X830" s="90"/>
      <c r="Y830" s="87" t="s">
        <v>74</v>
      </c>
      <c r="Z830" s="76"/>
      <c r="AA830" s="91">
        <f t="shared" si="176"/>
        <v>0</v>
      </c>
      <c r="AB830" s="88" t="str">
        <f t="shared" si="182"/>
        <v xml:space="preserve"> </v>
      </c>
      <c r="AC830" s="91" t="str">
        <f t="shared" si="177"/>
        <v xml:space="preserve"> </v>
      </c>
      <c r="AD830" s="78"/>
      <c r="AE830" s="78"/>
      <c r="AF830" s="78"/>
      <c r="AH830" s="94" t="str">
        <f t="shared" si="178"/>
        <v>≤60</v>
      </c>
      <c r="AI830" s="94">
        <f t="shared" ca="1" si="179"/>
        <v>24</v>
      </c>
      <c r="AJ830" s="95">
        <f t="shared" si="187"/>
        <v>0</v>
      </c>
      <c r="AK830" s="95">
        <f t="shared" si="188"/>
        <v>0</v>
      </c>
      <c r="AL830" s="96">
        <f t="shared" si="183"/>
        <v>0</v>
      </c>
      <c r="AM830" s="96">
        <f t="shared" si="184"/>
        <v>0</v>
      </c>
    </row>
    <row r="831" spans="2:39" s="97" customFormat="1" ht="39.6" x14ac:dyDescent="0.3">
      <c r="B831" s="79">
        <f t="shared" si="185"/>
        <v>828</v>
      </c>
      <c r="C831" s="79"/>
      <c r="D831" s="80" t="s">
        <v>94</v>
      </c>
      <c r="E831" s="80"/>
      <c r="F831" s="81"/>
      <c r="G831" s="82" t="str">
        <f t="shared" si="186"/>
        <v xml:space="preserve">Группа от QF </v>
      </c>
      <c r="H831" s="83"/>
      <c r="I831" s="83"/>
      <c r="J831" s="83"/>
      <c r="K831" s="127"/>
      <c r="L831" s="84"/>
      <c r="M831" s="85"/>
      <c r="N831" s="85"/>
      <c r="O831" s="86"/>
      <c r="P831" s="80"/>
      <c r="Q831" s="87"/>
      <c r="R831" s="88" t="str">
        <f t="shared" si="180"/>
        <v xml:space="preserve"> </v>
      </c>
      <c r="S831" s="89"/>
      <c r="T831" s="90" t="str">
        <f t="shared" si="181"/>
        <v xml:space="preserve"> </v>
      </c>
      <c r="U831" s="90"/>
      <c r="V831" s="90"/>
      <c r="W831" s="90"/>
      <c r="X831" s="90"/>
      <c r="Y831" s="87" t="s">
        <v>74</v>
      </c>
      <c r="Z831" s="76"/>
      <c r="AA831" s="91">
        <f t="shared" si="176"/>
        <v>0</v>
      </c>
      <c r="AB831" s="88" t="str">
        <f t="shared" si="182"/>
        <v xml:space="preserve"> </v>
      </c>
      <c r="AC831" s="91" t="str">
        <f t="shared" si="177"/>
        <v xml:space="preserve"> </v>
      </c>
      <c r="AD831" s="78"/>
      <c r="AE831" s="78"/>
      <c r="AF831" s="78"/>
      <c r="AH831" s="94" t="str">
        <f t="shared" si="178"/>
        <v>≤60</v>
      </c>
      <c r="AI831" s="94">
        <f t="shared" ca="1" si="179"/>
        <v>44</v>
      </c>
      <c r="AJ831" s="95">
        <f t="shared" si="187"/>
        <v>0</v>
      </c>
      <c r="AK831" s="95">
        <f t="shared" si="188"/>
        <v>0</v>
      </c>
      <c r="AL831" s="96">
        <f t="shared" si="183"/>
        <v>0</v>
      </c>
      <c r="AM831" s="96">
        <f t="shared" si="184"/>
        <v>0</v>
      </c>
    </row>
    <row r="832" spans="2:39" s="97" customFormat="1" ht="39.6" x14ac:dyDescent="0.3">
      <c r="B832" s="79">
        <f t="shared" si="185"/>
        <v>829</v>
      </c>
      <c r="C832" s="79"/>
      <c r="D832" s="80" t="s">
        <v>94</v>
      </c>
      <c r="E832" s="80"/>
      <c r="F832" s="81"/>
      <c r="G832" s="82" t="str">
        <f t="shared" si="186"/>
        <v xml:space="preserve">Группа от QF </v>
      </c>
      <c r="H832" s="83"/>
      <c r="I832" s="83"/>
      <c r="J832" s="83"/>
      <c r="K832" s="127"/>
      <c r="L832" s="84"/>
      <c r="M832" s="85"/>
      <c r="N832" s="85"/>
      <c r="O832" s="86"/>
      <c r="P832" s="80"/>
      <c r="Q832" s="87"/>
      <c r="R832" s="88" t="str">
        <f t="shared" si="180"/>
        <v xml:space="preserve"> </v>
      </c>
      <c r="S832" s="89"/>
      <c r="T832" s="90" t="str">
        <f t="shared" si="181"/>
        <v xml:space="preserve"> </v>
      </c>
      <c r="U832" s="90"/>
      <c r="V832" s="90"/>
      <c r="W832" s="90"/>
      <c r="X832" s="90"/>
      <c r="Y832" s="87" t="s">
        <v>74</v>
      </c>
      <c r="Z832" s="76"/>
      <c r="AA832" s="91">
        <f t="shared" si="176"/>
        <v>0</v>
      </c>
      <c r="AB832" s="88" t="str">
        <f t="shared" si="182"/>
        <v xml:space="preserve"> </v>
      </c>
      <c r="AC832" s="91" t="str">
        <f t="shared" si="177"/>
        <v xml:space="preserve"> </v>
      </c>
      <c r="AD832" s="78"/>
      <c r="AE832" s="78"/>
      <c r="AF832" s="78"/>
      <c r="AH832" s="94" t="str">
        <f t="shared" si="178"/>
        <v>≤60</v>
      </c>
      <c r="AI832" s="94">
        <f t="shared" ca="1" si="179"/>
        <v>25</v>
      </c>
      <c r="AJ832" s="95">
        <f t="shared" si="187"/>
        <v>0</v>
      </c>
      <c r="AK832" s="95">
        <f t="shared" si="188"/>
        <v>0</v>
      </c>
      <c r="AL832" s="96">
        <f t="shared" si="183"/>
        <v>0</v>
      </c>
      <c r="AM832" s="96">
        <f t="shared" si="184"/>
        <v>0</v>
      </c>
    </row>
    <row r="833" spans="2:39" s="97" customFormat="1" ht="39.6" x14ac:dyDescent="0.3">
      <c r="B833" s="79">
        <f t="shared" si="185"/>
        <v>830</v>
      </c>
      <c r="C833" s="79"/>
      <c r="D833" s="80" t="s">
        <v>94</v>
      </c>
      <c r="E833" s="80"/>
      <c r="F833" s="81"/>
      <c r="G833" s="82" t="str">
        <f t="shared" si="186"/>
        <v xml:space="preserve">Группа от QF </v>
      </c>
      <c r="H833" s="83"/>
      <c r="I833" s="83"/>
      <c r="J833" s="83"/>
      <c r="K833" s="127"/>
      <c r="L833" s="84"/>
      <c r="M833" s="85"/>
      <c r="N833" s="85"/>
      <c r="O833" s="86"/>
      <c r="P833" s="80"/>
      <c r="Q833" s="87"/>
      <c r="R833" s="88" t="str">
        <f t="shared" si="180"/>
        <v xml:space="preserve"> </v>
      </c>
      <c r="S833" s="89"/>
      <c r="T833" s="90" t="str">
        <f t="shared" si="181"/>
        <v xml:space="preserve"> </v>
      </c>
      <c r="U833" s="90"/>
      <c r="V833" s="90"/>
      <c r="W833" s="90"/>
      <c r="X833" s="90"/>
      <c r="Y833" s="87" t="s">
        <v>74</v>
      </c>
      <c r="Z833" s="76"/>
      <c r="AA833" s="91">
        <f t="shared" si="176"/>
        <v>0</v>
      </c>
      <c r="AB833" s="88" t="str">
        <f t="shared" si="182"/>
        <v xml:space="preserve"> </v>
      </c>
      <c r="AC833" s="91" t="str">
        <f t="shared" si="177"/>
        <v xml:space="preserve"> </v>
      </c>
      <c r="AD833" s="78"/>
      <c r="AE833" s="78"/>
      <c r="AF833" s="78"/>
      <c r="AH833" s="94" t="str">
        <f t="shared" si="178"/>
        <v>≤60</v>
      </c>
      <c r="AI833" s="94">
        <f t="shared" ca="1" si="179"/>
        <v>36</v>
      </c>
      <c r="AJ833" s="95">
        <f t="shared" si="187"/>
        <v>0</v>
      </c>
      <c r="AK833" s="95">
        <f t="shared" si="188"/>
        <v>0</v>
      </c>
      <c r="AL833" s="96">
        <f t="shared" si="183"/>
        <v>0</v>
      </c>
      <c r="AM833" s="96">
        <f t="shared" si="184"/>
        <v>0</v>
      </c>
    </row>
    <row r="834" spans="2:39" s="97" customFormat="1" ht="39.6" x14ac:dyDescent="0.3">
      <c r="B834" s="79">
        <f t="shared" si="185"/>
        <v>831</v>
      </c>
      <c r="C834" s="79"/>
      <c r="D834" s="80" t="s">
        <v>94</v>
      </c>
      <c r="E834" s="80"/>
      <c r="F834" s="81"/>
      <c r="G834" s="82" t="str">
        <f t="shared" si="186"/>
        <v xml:space="preserve">Группа от QF </v>
      </c>
      <c r="H834" s="83"/>
      <c r="I834" s="83"/>
      <c r="J834" s="83"/>
      <c r="K834" s="127"/>
      <c r="L834" s="84"/>
      <c r="M834" s="85"/>
      <c r="N834" s="85"/>
      <c r="O834" s="86"/>
      <c r="P834" s="80"/>
      <c r="Q834" s="87"/>
      <c r="R834" s="88" t="str">
        <f t="shared" si="180"/>
        <v xml:space="preserve"> </v>
      </c>
      <c r="S834" s="89"/>
      <c r="T834" s="90" t="str">
        <f t="shared" si="181"/>
        <v xml:space="preserve"> </v>
      </c>
      <c r="U834" s="90"/>
      <c r="V834" s="90"/>
      <c r="W834" s="90"/>
      <c r="X834" s="90"/>
      <c r="Y834" s="87" t="s">
        <v>74</v>
      </c>
      <c r="Z834" s="76"/>
      <c r="AA834" s="91">
        <f t="shared" si="176"/>
        <v>0</v>
      </c>
      <c r="AB834" s="88" t="str">
        <f t="shared" si="182"/>
        <v xml:space="preserve"> </v>
      </c>
      <c r="AC834" s="91" t="str">
        <f t="shared" si="177"/>
        <v xml:space="preserve"> </v>
      </c>
      <c r="AD834" s="78"/>
      <c r="AE834" s="78"/>
      <c r="AF834" s="78"/>
      <c r="AH834" s="94" t="str">
        <f t="shared" si="178"/>
        <v>≤60</v>
      </c>
      <c r="AI834" s="94">
        <f t="shared" ca="1" si="179"/>
        <v>32</v>
      </c>
      <c r="AJ834" s="95">
        <f t="shared" si="187"/>
        <v>0</v>
      </c>
      <c r="AK834" s="95">
        <f t="shared" si="188"/>
        <v>0</v>
      </c>
      <c r="AL834" s="96">
        <f t="shared" si="183"/>
        <v>0</v>
      </c>
      <c r="AM834" s="96">
        <f t="shared" si="184"/>
        <v>0</v>
      </c>
    </row>
    <row r="835" spans="2:39" s="97" customFormat="1" ht="39.6" x14ac:dyDescent="0.3">
      <c r="B835" s="79">
        <f t="shared" si="185"/>
        <v>832</v>
      </c>
      <c r="C835" s="79"/>
      <c r="D835" s="80" t="s">
        <v>94</v>
      </c>
      <c r="E835" s="80"/>
      <c r="F835" s="81"/>
      <c r="G835" s="82" t="str">
        <f t="shared" si="186"/>
        <v xml:space="preserve">Группа от QF </v>
      </c>
      <c r="H835" s="83"/>
      <c r="I835" s="83"/>
      <c r="J835" s="83"/>
      <c r="K835" s="127"/>
      <c r="L835" s="84"/>
      <c r="M835" s="85"/>
      <c r="N835" s="85"/>
      <c r="O835" s="86"/>
      <c r="P835" s="80"/>
      <c r="Q835" s="87"/>
      <c r="R835" s="88" t="str">
        <f t="shared" si="180"/>
        <v xml:space="preserve"> </v>
      </c>
      <c r="S835" s="89"/>
      <c r="T835" s="90" t="str">
        <f t="shared" si="181"/>
        <v xml:space="preserve"> </v>
      </c>
      <c r="U835" s="90"/>
      <c r="V835" s="90"/>
      <c r="W835" s="90"/>
      <c r="X835" s="90"/>
      <c r="Y835" s="87" t="s">
        <v>74</v>
      </c>
      <c r="Z835" s="76"/>
      <c r="AA835" s="91">
        <f t="shared" ref="AA835:AA898" si="189">IF(S835=$AD$1,K835*3,IF(S835=$AE$1,K835*5,IF(S835=$AF$1,K835*8,IF(S835=$AG$1,K835*12*0.75,0))))</f>
        <v>0</v>
      </c>
      <c r="AB835" s="88" t="str">
        <f t="shared" si="182"/>
        <v xml:space="preserve"> </v>
      </c>
      <c r="AC835" s="91" t="str">
        <f t="shared" ref="AC835:AC898" si="190">IF(S835=$AD$1,K835*5,IF(S835=$AE$1,K835*10,IF(S835=$AF$1,K835*10,IF(S835=$AG$1,K835*12," "))))</f>
        <v xml:space="preserve"> </v>
      </c>
      <c r="AD835" s="78"/>
      <c r="AE835" s="78"/>
      <c r="AF835" s="78"/>
      <c r="AH835" s="94" t="str">
        <f t="shared" ref="AH835:AH898" si="191">IF(K835&gt;63,"≤120","≤60")</f>
        <v>≤60</v>
      </c>
      <c r="AI835" s="94">
        <f t="shared" ref="AI835:AI898" ca="1" si="192">IF(K835&lt;63,RANDBETWEEN(20,50),RANDBETWEEN(60,110))</f>
        <v>35</v>
      </c>
      <c r="AJ835" s="95">
        <f t="shared" si="187"/>
        <v>0</v>
      </c>
      <c r="AK835" s="95">
        <f t="shared" si="188"/>
        <v>0</v>
      </c>
      <c r="AL835" s="96">
        <f t="shared" si="183"/>
        <v>0</v>
      </c>
      <c r="AM835" s="96">
        <f t="shared" si="184"/>
        <v>0</v>
      </c>
    </row>
    <row r="836" spans="2:39" s="97" customFormat="1" ht="39.6" x14ac:dyDescent="0.3">
      <c r="B836" s="79">
        <f t="shared" si="185"/>
        <v>833</v>
      </c>
      <c r="C836" s="79"/>
      <c r="D836" s="80" t="s">
        <v>94</v>
      </c>
      <c r="E836" s="80"/>
      <c r="F836" s="81"/>
      <c r="G836" s="82" t="str">
        <f t="shared" si="186"/>
        <v xml:space="preserve">Группа от QF </v>
      </c>
      <c r="H836" s="83"/>
      <c r="I836" s="83"/>
      <c r="J836" s="83"/>
      <c r="K836" s="127"/>
      <c r="L836" s="84"/>
      <c r="M836" s="85"/>
      <c r="N836" s="85"/>
      <c r="O836" s="86"/>
      <c r="P836" s="80"/>
      <c r="Q836" s="87"/>
      <c r="R836" s="88" t="str">
        <f t="shared" ref="R836:R899" si="193">IF(AA836=0," ","-")</f>
        <v xml:space="preserve"> </v>
      </c>
      <c r="S836" s="89"/>
      <c r="T836" s="90" t="str">
        <f t="shared" ref="T836:T899" si="194">IF(AA836=0," ","-")</f>
        <v xml:space="preserve"> </v>
      </c>
      <c r="U836" s="90"/>
      <c r="V836" s="90"/>
      <c r="W836" s="90"/>
      <c r="X836" s="90"/>
      <c r="Y836" s="87" t="s">
        <v>74</v>
      </c>
      <c r="Z836" s="76"/>
      <c r="AA836" s="91">
        <f t="shared" si="189"/>
        <v>0</v>
      </c>
      <c r="AB836" s="88" t="str">
        <f t="shared" ref="AB836:AB899" si="195">IF(AA836=0," ","-")</f>
        <v xml:space="preserve"> </v>
      </c>
      <c r="AC836" s="91" t="str">
        <f t="shared" si="190"/>
        <v xml:space="preserve"> </v>
      </c>
      <c r="AD836" s="78"/>
      <c r="AE836" s="78"/>
      <c r="AF836" s="78"/>
      <c r="AH836" s="94" t="str">
        <f t="shared" si="191"/>
        <v>≤60</v>
      </c>
      <c r="AI836" s="94">
        <f t="shared" ca="1" si="192"/>
        <v>20</v>
      </c>
      <c r="AJ836" s="95">
        <f t="shared" si="187"/>
        <v>0</v>
      </c>
      <c r="AK836" s="95">
        <f t="shared" si="188"/>
        <v>0</v>
      </c>
      <c r="AL836" s="96">
        <f t="shared" ref="AL836:AL899" si="196">ROUND(K836*1.13,0)</f>
        <v>0</v>
      </c>
      <c r="AM836" s="96">
        <f t="shared" ref="AM836:AM899" si="197">ROUND(K836*1.45,0)</f>
        <v>0</v>
      </c>
    </row>
    <row r="837" spans="2:39" s="97" customFormat="1" ht="39.6" x14ac:dyDescent="0.3">
      <c r="B837" s="79">
        <f t="shared" si="185"/>
        <v>834</v>
      </c>
      <c r="C837" s="79"/>
      <c r="D837" s="80" t="s">
        <v>94</v>
      </c>
      <c r="E837" s="80"/>
      <c r="F837" s="81"/>
      <c r="G837" s="82" t="str">
        <f t="shared" si="186"/>
        <v xml:space="preserve">Группа от QF </v>
      </c>
      <c r="H837" s="83"/>
      <c r="I837" s="83"/>
      <c r="J837" s="83"/>
      <c r="K837" s="127"/>
      <c r="L837" s="84"/>
      <c r="M837" s="85"/>
      <c r="N837" s="85"/>
      <c r="O837" s="86"/>
      <c r="P837" s="80"/>
      <c r="Q837" s="87"/>
      <c r="R837" s="88" t="str">
        <f t="shared" si="193"/>
        <v xml:space="preserve"> </v>
      </c>
      <c r="S837" s="89"/>
      <c r="T837" s="90" t="str">
        <f t="shared" si="194"/>
        <v xml:space="preserve"> </v>
      </c>
      <c r="U837" s="90"/>
      <c r="V837" s="90"/>
      <c r="W837" s="90"/>
      <c r="X837" s="90"/>
      <c r="Y837" s="87" t="s">
        <v>74</v>
      </c>
      <c r="Z837" s="76"/>
      <c r="AA837" s="91">
        <f t="shared" si="189"/>
        <v>0</v>
      </c>
      <c r="AB837" s="88" t="str">
        <f t="shared" si="195"/>
        <v xml:space="preserve"> </v>
      </c>
      <c r="AC837" s="91" t="str">
        <f t="shared" si="190"/>
        <v xml:space="preserve"> </v>
      </c>
      <c r="AD837" s="78"/>
      <c r="AE837" s="78"/>
      <c r="AF837" s="78"/>
      <c r="AH837" s="94" t="str">
        <f t="shared" si="191"/>
        <v>≤60</v>
      </c>
      <c r="AI837" s="94">
        <f t="shared" ca="1" si="192"/>
        <v>32</v>
      </c>
      <c r="AJ837" s="95">
        <f t="shared" si="187"/>
        <v>0</v>
      </c>
      <c r="AK837" s="95">
        <f t="shared" si="188"/>
        <v>0</v>
      </c>
      <c r="AL837" s="96">
        <f t="shared" si="196"/>
        <v>0</v>
      </c>
      <c r="AM837" s="96">
        <f t="shared" si="197"/>
        <v>0</v>
      </c>
    </row>
    <row r="838" spans="2:39" s="97" customFormat="1" ht="39.6" x14ac:dyDescent="0.3">
      <c r="B838" s="79">
        <f t="shared" ref="B838:B901" si="198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186"/>
        <v xml:space="preserve">Группа от QF </v>
      </c>
      <c r="H838" s="83"/>
      <c r="I838" s="83"/>
      <c r="J838" s="83"/>
      <c r="K838" s="127"/>
      <c r="L838" s="84"/>
      <c r="M838" s="85"/>
      <c r="N838" s="85"/>
      <c r="O838" s="86"/>
      <c r="P838" s="80"/>
      <c r="Q838" s="87"/>
      <c r="R838" s="88" t="str">
        <f t="shared" si="193"/>
        <v xml:space="preserve"> </v>
      </c>
      <c r="S838" s="89"/>
      <c r="T838" s="90" t="str">
        <f t="shared" si="194"/>
        <v xml:space="preserve"> </v>
      </c>
      <c r="U838" s="90"/>
      <c r="V838" s="90"/>
      <c r="W838" s="90"/>
      <c r="X838" s="90"/>
      <c r="Y838" s="87" t="s">
        <v>74</v>
      </c>
      <c r="Z838" s="76"/>
      <c r="AA838" s="91">
        <f t="shared" si="189"/>
        <v>0</v>
      </c>
      <c r="AB838" s="88" t="str">
        <f t="shared" si="195"/>
        <v xml:space="preserve"> </v>
      </c>
      <c r="AC838" s="91" t="str">
        <f t="shared" si="190"/>
        <v xml:space="preserve"> </v>
      </c>
      <c r="AD838" s="78"/>
      <c r="AE838" s="78"/>
      <c r="AF838" s="78"/>
      <c r="AH838" s="94" t="str">
        <f t="shared" si="191"/>
        <v>≤60</v>
      </c>
      <c r="AI838" s="94">
        <f t="shared" ca="1" si="192"/>
        <v>20</v>
      </c>
      <c r="AJ838" s="95">
        <f t="shared" si="187"/>
        <v>0</v>
      </c>
      <c r="AK838" s="95">
        <f t="shared" si="188"/>
        <v>0</v>
      </c>
      <c r="AL838" s="96">
        <f t="shared" si="196"/>
        <v>0</v>
      </c>
      <c r="AM838" s="96">
        <f t="shared" si="197"/>
        <v>0</v>
      </c>
    </row>
    <row r="839" spans="2:39" s="97" customFormat="1" ht="39.6" x14ac:dyDescent="0.3">
      <c r="B839" s="79">
        <f t="shared" si="198"/>
        <v>836</v>
      </c>
      <c r="C839" s="79"/>
      <c r="D839" s="80" t="s">
        <v>94</v>
      </c>
      <c r="E839" s="80"/>
      <c r="F839" s="81"/>
      <c r="G839" s="82" t="str">
        <f t="shared" si="186"/>
        <v xml:space="preserve">Группа от QF </v>
      </c>
      <c r="H839" s="83"/>
      <c r="I839" s="83"/>
      <c r="J839" s="83"/>
      <c r="K839" s="127"/>
      <c r="L839" s="84"/>
      <c r="M839" s="85"/>
      <c r="N839" s="85"/>
      <c r="O839" s="86"/>
      <c r="P839" s="80"/>
      <c r="Q839" s="87"/>
      <c r="R839" s="88" t="str">
        <f t="shared" si="193"/>
        <v xml:space="preserve"> </v>
      </c>
      <c r="S839" s="89"/>
      <c r="T839" s="90" t="str">
        <f t="shared" si="194"/>
        <v xml:space="preserve"> </v>
      </c>
      <c r="U839" s="90"/>
      <c r="V839" s="90"/>
      <c r="W839" s="90"/>
      <c r="X839" s="90"/>
      <c r="Y839" s="87" t="s">
        <v>74</v>
      </c>
      <c r="Z839" s="76"/>
      <c r="AA839" s="91">
        <f t="shared" si="189"/>
        <v>0</v>
      </c>
      <c r="AB839" s="88" t="str">
        <f t="shared" si="195"/>
        <v xml:space="preserve"> </v>
      </c>
      <c r="AC839" s="91" t="str">
        <f t="shared" si="190"/>
        <v xml:space="preserve"> </v>
      </c>
      <c r="AD839" s="78"/>
      <c r="AE839" s="78"/>
      <c r="AF839" s="78"/>
      <c r="AH839" s="94" t="str">
        <f t="shared" si="191"/>
        <v>≤60</v>
      </c>
      <c r="AI839" s="94">
        <f t="shared" ca="1" si="192"/>
        <v>22</v>
      </c>
      <c r="AJ839" s="95">
        <f t="shared" si="187"/>
        <v>0</v>
      </c>
      <c r="AK839" s="95">
        <f t="shared" si="188"/>
        <v>0</v>
      </c>
      <c r="AL839" s="96">
        <f t="shared" si="196"/>
        <v>0</v>
      </c>
      <c r="AM839" s="96">
        <f t="shared" si="197"/>
        <v>0</v>
      </c>
    </row>
    <row r="840" spans="2:39" s="97" customFormat="1" ht="39.6" x14ac:dyDescent="0.3">
      <c r="B840" s="79">
        <f t="shared" si="198"/>
        <v>837</v>
      </c>
      <c r="C840" s="79"/>
      <c r="D840" s="80" t="s">
        <v>94</v>
      </c>
      <c r="E840" s="80"/>
      <c r="F840" s="81"/>
      <c r="G840" s="82" t="str">
        <f t="shared" si="186"/>
        <v xml:space="preserve">Группа от QF </v>
      </c>
      <c r="H840" s="83"/>
      <c r="I840" s="83"/>
      <c r="J840" s="83"/>
      <c r="K840" s="127"/>
      <c r="L840" s="84"/>
      <c r="M840" s="85"/>
      <c r="N840" s="85"/>
      <c r="O840" s="86"/>
      <c r="P840" s="80"/>
      <c r="Q840" s="87"/>
      <c r="R840" s="88" t="str">
        <f t="shared" si="193"/>
        <v xml:space="preserve"> </v>
      </c>
      <c r="S840" s="89"/>
      <c r="T840" s="90" t="str">
        <f t="shared" si="194"/>
        <v xml:space="preserve"> </v>
      </c>
      <c r="U840" s="90"/>
      <c r="V840" s="90"/>
      <c r="W840" s="90"/>
      <c r="X840" s="90"/>
      <c r="Y840" s="87" t="s">
        <v>74</v>
      </c>
      <c r="Z840" s="76"/>
      <c r="AA840" s="91">
        <f t="shared" si="189"/>
        <v>0</v>
      </c>
      <c r="AB840" s="88" t="str">
        <f t="shared" si="195"/>
        <v xml:space="preserve"> </v>
      </c>
      <c r="AC840" s="91" t="str">
        <f t="shared" si="190"/>
        <v xml:space="preserve"> </v>
      </c>
      <c r="AD840" s="78"/>
      <c r="AE840" s="78"/>
      <c r="AF840" s="78"/>
      <c r="AH840" s="94" t="str">
        <f t="shared" si="191"/>
        <v>≤60</v>
      </c>
      <c r="AI840" s="94">
        <f t="shared" ca="1" si="192"/>
        <v>49</v>
      </c>
      <c r="AJ840" s="95">
        <f t="shared" si="187"/>
        <v>0</v>
      </c>
      <c r="AK840" s="95">
        <f t="shared" si="188"/>
        <v>0</v>
      </c>
      <c r="AL840" s="96">
        <f t="shared" si="196"/>
        <v>0</v>
      </c>
      <c r="AM840" s="96">
        <f t="shared" si="197"/>
        <v>0</v>
      </c>
    </row>
    <row r="841" spans="2:39" s="97" customFormat="1" ht="39.6" x14ac:dyDescent="0.3">
      <c r="B841" s="79">
        <f t="shared" si="198"/>
        <v>838</v>
      </c>
      <c r="C841" s="79"/>
      <c r="D841" s="80" t="s">
        <v>94</v>
      </c>
      <c r="E841" s="80"/>
      <c r="F841" s="81"/>
      <c r="G841" s="82" t="str">
        <f t="shared" si="186"/>
        <v xml:space="preserve">Группа от QF </v>
      </c>
      <c r="H841" s="83"/>
      <c r="I841" s="83"/>
      <c r="J841" s="83"/>
      <c r="K841" s="127"/>
      <c r="L841" s="84"/>
      <c r="M841" s="85"/>
      <c r="N841" s="85"/>
      <c r="O841" s="86"/>
      <c r="P841" s="80"/>
      <c r="Q841" s="87"/>
      <c r="R841" s="88" t="str">
        <f t="shared" si="193"/>
        <v xml:space="preserve"> </v>
      </c>
      <c r="S841" s="89"/>
      <c r="T841" s="90" t="str">
        <f t="shared" si="194"/>
        <v xml:space="preserve"> </v>
      </c>
      <c r="U841" s="90"/>
      <c r="V841" s="90"/>
      <c r="W841" s="90"/>
      <c r="X841" s="90"/>
      <c r="Y841" s="87" t="s">
        <v>74</v>
      </c>
      <c r="Z841" s="76"/>
      <c r="AA841" s="91">
        <f t="shared" si="189"/>
        <v>0</v>
      </c>
      <c r="AB841" s="88" t="str">
        <f t="shared" si="195"/>
        <v xml:space="preserve"> </v>
      </c>
      <c r="AC841" s="91" t="str">
        <f t="shared" si="190"/>
        <v xml:space="preserve"> </v>
      </c>
      <c r="AD841" s="78"/>
      <c r="AE841" s="78"/>
      <c r="AF841" s="78"/>
      <c r="AH841" s="94" t="str">
        <f t="shared" si="191"/>
        <v>≤60</v>
      </c>
      <c r="AI841" s="94">
        <f t="shared" ca="1" si="192"/>
        <v>29</v>
      </c>
      <c r="AJ841" s="95">
        <f t="shared" si="187"/>
        <v>0</v>
      </c>
      <c r="AK841" s="95">
        <f t="shared" si="188"/>
        <v>0</v>
      </c>
      <c r="AL841" s="96">
        <f t="shared" si="196"/>
        <v>0</v>
      </c>
      <c r="AM841" s="96">
        <f t="shared" si="197"/>
        <v>0</v>
      </c>
    </row>
    <row r="842" spans="2:39" s="97" customFormat="1" ht="39.6" x14ac:dyDescent="0.3">
      <c r="B842" s="79">
        <f t="shared" si="198"/>
        <v>839</v>
      </c>
      <c r="C842" s="79"/>
      <c r="D842" s="80" t="s">
        <v>94</v>
      </c>
      <c r="E842" s="80"/>
      <c r="F842" s="81"/>
      <c r="G842" s="82" t="str">
        <f t="shared" si="186"/>
        <v xml:space="preserve">Группа от QF </v>
      </c>
      <c r="H842" s="83"/>
      <c r="I842" s="83"/>
      <c r="J842" s="83"/>
      <c r="K842" s="127"/>
      <c r="L842" s="84"/>
      <c r="M842" s="85"/>
      <c r="N842" s="85"/>
      <c r="O842" s="86"/>
      <c r="P842" s="80"/>
      <c r="Q842" s="87"/>
      <c r="R842" s="88" t="str">
        <f t="shared" si="193"/>
        <v xml:space="preserve"> </v>
      </c>
      <c r="S842" s="89"/>
      <c r="T842" s="90" t="str">
        <f t="shared" si="194"/>
        <v xml:space="preserve"> </v>
      </c>
      <c r="U842" s="90"/>
      <c r="V842" s="90"/>
      <c r="W842" s="90"/>
      <c r="X842" s="90"/>
      <c r="Y842" s="87" t="s">
        <v>74</v>
      </c>
      <c r="Z842" s="76"/>
      <c r="AA842" s="91">
        <f t="shared" si="189"/>
        <v>0</v>
      </c>
      <c r="AB842" s="88" t="str">
        <f t="shared" si="195"/>
        <v xml:space="preserve"> </v>
      </c>
      <c r="AC842" s="91" t="str">
        <f t="shared" si="190"/>
        <v xml:space="preserve"> </v>
      </c>
      <c r="AD842" s="78"/>
      <c r="AE842" s="78"/>
      <c r="AF842" s="78"/>
      <c r="AH842" s="94" t="str">
        <f t="shared" si="191"/>
        <v>≤60</v>
      </c>
      <c r="AI842" s="94">
        <f t="shared" ca="1" si="192"/>
        <v>29</v>
      </c>
      <c r="AJ842" s="95">
        <f t="shared" si="187"/>
        <v>0</v>
      </c>
      <c r="AK842" s="95">
        <f t="shared" si="188"/>
        <v>0</v>
      </c>
      <c r="AL842" s="96">
        <f t="shared" si="196"/>
        <v>0</v>
      </c>
      <c r="AM842" s="96">
        <f t="shared" si="197"/>
        <v>0</v>
      </c>
    </row>
    <row r="843" spans="2:39" s="97" customFormat="1" ht="39.6" x14ac:dyDescent="0.3">
      <c r="B843" s="79">
        <f t="shared" si="198"/>
        <v>840</v>
      </c>
      <c r="C843" s="79"/>
      <c r="D843" s="80" t="s">
        <v>94</v>
      </c>
      <c r="E843" s="80"/>
      <c r="F843" s="81"/>
      <c r="G843" s="82" t="str">
        <f t="shared" si="186"/>
        <v xml:space="preserve">Группа от QF </v>
      </c>
      <c r="H843" s="83"/>
      <c r="I843" s="83"/>
      <c r="J843" s="83"/>
      <c r="K843" s="127"/>
      <c r="L843" s="84"/>
      <c r="M843" s="85"/>
      <c r="N843" s="85"/>
      <c r="O843" s="86"/>
      <c r="P843" s="80"/>
      <c r="Q843" s="87"/>
      <c r="R843" s="88" t="str">
        <f t="shared" si="193"/>
        <v xml:space="preserve"> </v>
      </c>
      <c r="S843" s="89"/>
      <c r="T843" s="90" t="str">
        <f t="shared" si="194"/>
        <v xml:space="preserve"> </v>
      </c>
      <c r="U843" s="90"/>
      <c r="V843" s="90"/>
      <c r="W843" s="90"/>
      <c r="X843" s="90"/>
      <c r="Y843" s="87" t="s">
        <v>74</v>
      </c>
      <c r="Z843" s="76"/>
      <c r="AA843" s="91">
        <f t="shared" si="189"/>
        <v>0</v>
      </c>
      <c r="AB843" s="88" t="str">
        <f t="shared" si="195"/>
        <v xml:space="preserve"> </v>
      </c>
      <c r="AC843" s="91" t="str">
        <f t="shared" si="190"/>
        <v xml:space="preserve"> </v>
      </c>
      <c r="AD843" s="78"/>
      <c r="AE843" s="78"/>
      <c r="AF843" s="78"/>
      <c r="AH843" s="94" t="str">
        <f t="shared" si="191"/>
        <v>≤60</v>
      </c>
      <c r="AI843" s="94">
        <f t="shared" ca="1" si="192"/>
        <v>22</v>
      </c>
      <c r="AJ843" s="95">
        <f t="shared" si="187"/>
        <v>0</v>
      </c>
      <c r="AK843" s="95">
        <f t="shared" si="188"/>
        <v>0</v>
      </c>
      <c r="AL843" s="96">
        <f t="shared" si="196"/>
        <v>0</v>
      </c>
      <c r="AM843" s="96">
        <f t="shared" si="197"/>
        <v>0</v>
      </c>
    </row>
    <row r="844" spans="2:39" s="97" customFormat="1" ht="39.6" x14ac:dyDescent="0.3">
      <c r="B844" s="79">
        <f t="shared" si="198"/>
        <v>841</v>
      </c>
      <c r="C844" s="79"/>
      <c r="D844" s="80" t="s">
        <v>94</v>
      </c>
      <c r="E844" s="80"/>
      <c r="F844" s="81"/>
      <c r="G844" s="82" t="str">
        <f t="shared" si="186"/>
        <v xml:space="preserve">Группа от QF </v>
      </c>
      <c r="H844" s="83"/>
      <c r="I844" s="83"/>
      <c r="J844" s="83"/>
      <c r="K844" s="127"/>
      <c r="L844" s="84"/>
      <c r="M844" s="85"/>
      <c r="N844" s="85"/>
      <c r="O844" s="86"/>
      <c r="P844" s="80"/>
      <c r="Q844" s="87"/>
      <c r="R844" s="88" t="str">
        <f t="shared" si="193"/>
        <v xml:space="preserve"> </v>
      </c>
      <c r="S844" s="89"/>
      <c r="T844" s="90" t="str">
        <f t="shared" si="194"/>
        <v xml:space="preserve"> </v>
      </c>
      <c r="U844" s="90"/>
      <c r="V844" s="90"/>
      <c r="W844" s="90"/>
      <c r="X844" s="90"/>
      <c r="Y844" s="87" t="s">
        <v>74</v>
      </c>
      <c r="Z844" s="76"/>
      <c r="AA844" s="91">
        <f t="shared" si="189"/>
        <v>0</v>
      </c>
      <c r="AB844" s="88" t="str">
        <f t="shared" si="195"/>
        <v xml:space="preserve"> </v>
      </c>
      <c r="AC844" s="91" t="str">
        <f t="shared" si="190"/>
        <v xml:space="preserve"> </v>
      </c>
      <c r="AD844" s="78"/>
      <c r="AE844" s="78"/>
      <c r="AF844" s="78"/>
      <c r="AH844" s="94" t="str">
        <f t="shared" si="191"/>
        <v>≤60</v>
      </c>
      <c r="AI844" s="94">
        <f t="shared" ca="1" si="192"/>
        <v>23</v>
      </c>
      <c r="AJ844" s="95">
        <f t="shared" si="187"/>
        <v>0</v>
      </c>
      <c r="AK844" s="95">
        <f t="shared" si="188"/>
        <v>0</v>
      </c>
      <c r="AL844" s="96">
        <f t="shared" si="196"/>
        <v>0</v>
      </c>
      <c r="AM844" s="96">
        <f t="shared" si="197"/>
        <v>0</v>
      </c>
    </row>
    <row r="845" spans="2:39" s="97" customFormat="1" ht="39.6" x14ac:dyDescent="0.3">
      <c r="B845" s="79">
        <f t="shared" si="198"/>
        <v>842</v>
      </c>
      <c r="C845" s="79"/>
      <c r="D845" s="80" t="s">
        <v>94</v>
      </c>
      <c r="E845" s="80"/>
      <c r="F845" s="81"/>
      <c r="G845" s="82" t="str">
        <f t="shared" ref="G845:G908" si="199">CONCATENATE(D845," ",F845,E845)</f>
        <v xml:space="preserve">Группа от QF </v>
      </c>
      <c r="H845" s="83"/>
      <c r="I845" s="83"/>
      <c r="J845" s="83"/>
      <c r="K845" s="127"/>
      <c r="L845" s="84"/>
      <c r="M845" s="85"/>
      <c r="N845" s="85"/>
      <c r="O845" s="86"/>
      <c r="P845" s="80"/>
      <c r="Q845" s="87"/>
      <c r="R845" s="88" t="str">
        <f t="shared" si="193"/>
        <v xml:space="preserve"> </v>
      </c>
      <c r="S845" s="89"/>
      <c r="T845" s="90" t="str">
        <f t="shared" si="194"/>
        <v xml:space="preserve"> </v>
      </c>
      <c r="U845" s="90"/>
      <c r="V845" s="90"/>
      <c r="W845" s="90"/>
      <c r="X845" s="90"/>
      <c r="Y845" s="87" t="s">
        <v>74</v>
      </c>
      <c r="Z845" s="76"/>
      <c r="AA845" s="91">
        <f t="shared" si="189"/>
        <v>0</v>
      </c>
      <c r="AB845" s="88" t="str">
        <f t="shared" si="195"/>
        <v xml:space="preserve"> </v>
      </c>
      <c r="AC845" s="91" t="str">
        <f t="shared" si="190"/>
        <v xml:space="preserve"> </v>
      </c>
      <c r="AD845" s="78"/>
      <c r="AE845" s="78"/>
      <c r="AF845" s="78"/>
      <c r="AH845" s="94" t="str">
        <f t="shared" si="191"/>
        <v>≤60</v>
      </c>
      <c r="AI845" s="94">
        <f t="shared" ca="1" si="192"/>
        <v>48</v>
      </c>
      <c r="AJ845" s="95">
        <f t="shared" si="187"/>
        <v>0</v>
      </c>
      <c r="AK845" s="95">
        <f t="shared" si="188"/>
        <v>0</v>
      </c>
      <c r="AL845" s="96">
        <f t="shared" si="196"/>
        <v>0</v>
      </c>
      <c r="AM845" s="96">
        <f t="shared" si="197"/>
        <v>0</v>
      </c>
    </row>
    <row r="846" spans="2:39" s="97" customFormat="1" ht="39.6" x14ac:dyDescent="0.3">
      <c r="B846" s="79">
        <f t="shared" si="198"/>
        <v>843</v>
      </c>
      <c r="C846" s="79"/>
      <c r="D846" s="80" t="s">
        <v>94</v>
      </c>
      <c r="E846" s="80"/>
      <c r="F846" s="81"/>
      <c r="G846" s="82" t="str">
        <f t="shared" si="199"/>
        <v xml:space="preserve">Группа от QF </v>
      </c>
      <c r="H846" s="83"/>
      <c r="I846" s="83"/>
      <c r="J846" s="83"/>
      <c r="K846" s="127"/>
      <c r="L846" s="84"/>
      <c r="M846" s="85"/>
      <c r="N846" s="85"/>
      <c r="O846" s="86"/>
      <c r="P846" s="80"/>
      <c r="Q846" s="87"/>
      <c r="R846" s="88" t="str">
        <f t="shared" si="193"/>
        <v xml:space="preserve"> </v>
      </c>
      <c r="S846" s="89"/>
      <c r="T846" s="90" t="str">
        <f t="shared" si="194"/>
        <v xml:space="preserve"> </v>
      </c>
      <c r="U846" s="90"/>
      <c r="V846" s="90"/>
      <c r="W846" s="90"/>
      <c r="X846" s="90"/>
      <c r="Y846" s="87" t="s">
        <v>74</v>
      </c>
      <c r="Z846" s="76"/>
      <c r="AA846" s="91">
        <f t="shared" si="189"/>
        <v>0</v>
      </c>
      <c r="AB846" s="88" t="str">
        <f t="shared" si="195"/>
        <v xml:space="preserve"> </v>
      </c>
      <c r="AC846" s="91" t="str">
        <f t="shared" si="190"/>
        <v xml:space="preserve"> </v>
      </c>
      <c r="AD846" s="78"/>
      <c r="AE846" s="78"/>
      <c r="AF846" s="78"/>
      <c r="AH846" s="94" t="str">
        <f t="shared" si="191"/>
        <v>≤60</v>
      </c>
      <c r="AI846" s="94">
        <f t="shared" ca="1" si="192"/>
        <v>33</v>
      </c>
      <c r="AJ846" s="95">
        <f t="shared" ref="AJ846:AJ909" si="200">IF(S846=$AD$1,K846*3,IF(S846=$AE$1,K846*5,IF(S846=$AF$1,K846*8,IF(S846=$AG$1,K846*12,0))))</f>
        <v>0</v>
      </c>
      <c r="AK846" s="95">
        <f t="shared" ref="AK846:AK909" si="201">IF(S846=$AD$1,K846*5,IF(S846=$AE$1,K846*10,IF(S846=$AF$1,K846*10,IF(S846=$AG$1,K846*0,0))))</f>
        <v>0</v>
      </c>
      <c r="AL846" s="96">
        <f t="shared" si="196"/>
        <v>0</v>
      </c>
      <c r="AM846" s="96">
        <f t="shared" si="197"/>
        <v>0</v>
      </c>
    </row>
    <row r="847" spans="2:39" s="97" customFormat="1" ht="39.6" x14ac:dyDescent="0.3">
      <c r="B847" s="79">
        <f t="shared" si="198"/>
        <v>844</v>
      </c>
      <c r="C847" s="79"/>
      <c r="D847" s="80" t="s">
        <v>94</v>
      </c>
      <c r="E847" s="80"/>
      <c r="F847" s="81"/>
      <c r="G847" s="82" t="str">
        <f t="shared" si="199"/>
        <v xml:space="preserve">Группа от QF </v>
      </c>
      <c r="H847" s="83"/>
      <c r="I847" s="83"/>
      <c r="J847" s="83"/>
      <c r="K847" s="127"/>
      <c r="L847" s="84"/>
      <c r="M847" s="85"/>
      <c r="N847" s="85"/>
      <c r="O847" s="86"/>
      <c r="P847" s="80"/>
      <c r="Q847" s="87"/>
      <c r="R847" s="88" t="str">
        <f t="shared" si="193"/>
        <v xml:space="preserve"> </v>
      </c>
      <c r="S847" s="89"/>
      <c r="T847" s="90" t="str">
        <f t="shared" si="194"/>
        <v xml:space="preserve"> </v>
      </c>
      <c r="U847" s="90"/>
      <c r="V847" s="90"/>
      <c r="W847" s="90"/>
      <c r="X847" s="90"/>
      <c r="Y847" s="87" t="s">
        <v>74</v>
      </c>
      <c r="Z847" s="76"/>
      <c r="AA847" s="91">
        <f t="shared" si="189"/>
        <v>0</v>
      </c>
      <c r="AB847" s="88" t="str">
        <f t="shared" si="195"/>
        <v xml:space="preserve"> </v>
      </c>
      <c r="AC847" s="91" t="str">
        <f t="shared" si="190"/>
        <v xml:space="preserve"> </v>
      </c>
      <c r="AD847" s="78"/>
      <c r="AE847" s="78"/>
      <c r="AF847" s="78"/>
      <c r="AH847" s="94" t="str">
        <f t="shared" si="191"/>
        <v>≤60</v>
      </c>
      <c r="AI847" s="94">
        <f t="shared" ca="1" si="192"/>
        <v>25</v>
      </c>
      <c r="AJ847" s="95">
        <f t="shared" si="200"/>
        <v>0</v>
      </c>
      <c r="AK847" s="95">
        <f t="shared" si="201"/>
        <v>0</v>
      </c>
      <c r="AL847" s="96">
        <f t="shared" si="196"/>
        <v>0</v>
      </c>
      <c r="AM847" s="96">
        <f t="shared" si="197"/>
        <v>0</v>
      </c>
    </row>
    <row r="848" spans="2:39" s="97" customFormat="1" ht="39.6" x14ac:dyDescent="0.3">
      <c r="B848" s="79">
        <f t="shared" si="198"/>
        <v>845</v>
      </c>
      <c r="C848" s="79"/>
      <c r="D848" s="80" t="s">
        <v>94</v>
      </c>
      <c r="E848" s="80"/>
      <c r="F848" s="81"/>
      <c r="G848" s="82" t="str">
        <f t="shared" si="199"/>
        <v xml:space="preserve">Группа от QF </v>
      </c>
      <c r="H848" s="83"/>
      <c r="I848" s="83"/>
      <c r="J848" s="83"/>
      <c r="K848" s="127"/>
      <c r="L848" s="84"/>
      <c r="M848" s="85"/>
      <c r="N848" s="85"/>
      <c r="O848" s="86"/>
      <c r="P848" s="80"/>
      <c r="Q848" s="87"/>
      <c r="R848" s="88" t="str">
        <f t="shared" si="193"/>
        <v xml:space="preserve"> </v>
      </c>
      <c r="S848" s="89"/>
      <c r="T848" s="90" t="str">
        <f t="shared" si="194"/>
        <v xml:space="preserve"> </v>
      </c>
      <c r="U848" s="90"/>
      <c r="V848" s="90"/>
      <c r="W848" s="90"/>
      <c r="X848" s="90"/>
      <c r="Y848" s="87" t="s">
        <v>74</v>
      </c>
      <c r="Z848" s="76"/>
      <c r="AA848" s="91">
        <f t="shared" si="189"/>
        <v>0</v>
      </c>
      <c r="AB848" s="88" t="str">
        <f t="shared" si="195"/>
        <v xml:space="preserve"> </v>
      </c>
      <c r="AC848" s="91" t="str">
        <f t="shared" si="190"/>
        <v xml:space="preserve"> </v>
      </c>
      <c r="AD848" s="78"/>
      <c r="AE848" s="78"/>
      <c r="AF848" s="78"/>
      <c r="AH848" s="94" t="str">
        <f t="shared" si="191"/>
        <v>≤60</v>
      </c>
      <c r="AI848" s="94">
        <f t="shared" ca="1" si="192"/>
        <v>45</v>
      </c>
      <c r="AJ848" s="95">
        <f t="shared" si="200"/>
        <v>0</v>
      </c>
      <c r="AK848" s="95">
        <f t="shared" si="201"/>
        <v>0</v>
      </c>
      <c r="AL848" s="96">
        <f t="shared" si="196"/>
        <v>0</v>
      </c>
      <c r="AM848" s="96">
        <f t="shared" si="197"/>
        <v>0</v>
      </c>
    </row>
    <row r="849" spans="2:39" s="97" customFormat="1" ht="39.6" x14ac:dyDescent="0.3">
      <c r="B849" s="79">
        <f t="shared" si="198"/>
        <v>846</v>
      </c>
      <c r="C849" s="79"/>
      <c r="D849" s="80" t="s">
        <v>94</v>
      </c>
      <c r="E849" s="80"/>
      <c r="F849" s="81"/>
      <c r="G849" s="82" t="str">
        <f t="shared" si="199"/>
        <v xml:space="preserve">Группа от QF </v>
      </c>
      <c r="H849" s="83"/>
      <c r="I849" s="83"/>
      <c r="J849" s="83"/>
      <c r="K849" s="127"/>
      <c r="L849" s="84"/>
      <c r="M849" s="85"/>
      <c r="N849" s="85"/>
      <c r="O849" s="86"/>
      <c r="P849" s="80"/>
      <c r="Q849" s="87"/>
      <c r="R849" s="88" t="str">
        <f t="shared" si="193"/>
        <v xml:space="preserve"> </v>
      </c>
      <c r="S849" s="89"/>
      <c r="T849" s="90" t="str">
        <f t="shared" si="194"/>
        <v xml:space="preserve"> </v>
      </c>
      <c r="U849" s="90"/>
      <c r="V849" s="90"/>
      <c r="W849" s="90"/>
      <c r="X849" s="90"/>
      <c r="Y849" s="87" t="s">
        <v>74</v>
      </c>
      <c r="Z849" s="76"/>
      <c r="AA849" s="91">
        <f t="shared" si="189"/>
        <v>0</v>
      </c>
      <c r="AB849" s="88" t="str">
        <f t="shared" si="195"/>
        <v xml:space="preserve"> </v>
      </c>
      <c r="AC849" s="91" t="str">
        <f t="shared" si="190"/>
        <v xml:space="preserve"> </v>
      </c>
      <c r="AD849" s="78"/>
      <c r="AE849" s="78"/>
      <c r="AF849" s="78"/>
      <c r="AH849" s="94" t="str">
        <f t="shared" si="191"/>
        <v>≤60</v>
      </c>
      <c r="AI849" s="94">
        <f t="shared" ca="1" si="192"/>
        <v>48</v>
      </c>
      <c r="AJ849" s="95">
        <f t="shared" si="200"/>
        <v>0</v>
      </c>
      <c r="AK849" s="95">
        <f t="shared" si="201"/>
        <v>0</v>
      </c>
      <c r="AL849" s="96">
        <f t="shared" si="196"/>
        <v>0</v>
      </c>
      <c r="AM849" s="96">
        <f t="shared" si="197"/>
        <v>0</v>
      </c>
    </row>
    <row r="850" spans="2:39" s="97" customFormat="1" ht="39.6" x14ac:dyDescent="0.3">
      <c r="B850" s="79">
        <f t="shared" si="198"/>
        <v>847</v>
      </c>
      <c r="C850" s="79"/>
      <c r="D850" s="80" t="s">
        <v>94</v>
      </c>
      <c r="E850" s="80"/>
      <c r="F850" s="81"/>
      <c r="G850" s="82" t="str">
        <f t="shared" si="199"/>
        <v xml:space="preserve">Группа от QF </v>
      </c>
      <c r="H850" s="83"/>
      <c r="I850" s="83"/>
      <c r="J850" s="83"/>
      <c r="K850" s="127"/>
      <c r="L850" s="84"/>
      <c r="M850" s="85"/>
      <c r="N850" s="85"/>
      <c r="O850" s="86"/>
      <c r="P850" s="80"/>
      <c r="Q850" s="87"/>
      <c r="R850" s="88" t="str">
        <f t="shared" si="193"/>
        <v xml:space="preserve"> </v>
      </c>
      <c r="S850" s="89"/>
      <c r="T850" s="90" t="str">
        <f t="shared" si="194"/>
        <v xml:space="preserve"> </v>
      </c>
      <c r="U850" s="90"/>
      <c r="V850" s="90"/>
      <c r="W850" s="90"/>
      <c r="X850" s="90"/>
      <c r="Y850" s="87" t="s">
        <v>74</v>
      </c>
      <c r="Z850" s="76"/>
      <c r="AA850" s="91">
        <f t="shared" si="189"/>
        <v>0</v>
      </c>
      <c r="AB850" s="88" t="str">
        <f t="shared" si="195"/>
        <v xml:space="preserve"> </v>
      </c>
      <c r="AC850" s="91" t="str">
        <f t="shared" si="190"/>
        <v xml:space="preserve"> </v>
      </c>
      <c r="AD850" s="78"/>
      <c r="AE850" s="78"/>
      <c r="AF850" s="78"/>
      <c r="AH850" s="94" t="str">
        <f t="shared" si="191"/>
        <v>≤60</v>
      </c>
      <c r="AI850" s="94">
        <f t="shared" ca="1" si="192"/>
        <v>39</v>
      </c>
      <c r="AJ850" s="95">
        <f t="shared" si="200"/>
        <v>0</v>
      </c>
      <c r="AK850" s="95">
        <f t="shared" si="201"/>
        <v>0</v>
      </c>
      <c r="AL850" s="96">
        <f t="shared" si="196"/>
        <v>0</v>
      </c>
      <c r="AM850" s="96">
        <f t="shared" si="197"/>
        <v>0</v>
      </c>
    </row>
    <row r="851" spans="2:39" s="97" customFormat="1" ht="39.6" x14ac:dyDescent="0.3">
      <c r="B851" s="79">
        <f t="shared" si="198"/>
        <v>848</v>
      </c>
      <c r="C851" s="79"/>
      <c r="D851" s="80" t="s">
        <v>94</v>
      </c>
      <c r="E851" s="80"/>
      <c r="F851" s="81"/>
      <c r="G851" s="82" t="str">
        <f t="shared" si="199"/>
        <v xml:space="preserve">Группа от QF </v>
      </c>
      <c r="H851" s="83"/>
      <c r="I851" s="83"/>
      <c r="J851" s="83"/>
      <c r="K851" s="127"/>
      <c r="L851" s="84"/>
      <c r="M851" s="85"/>
      <c r="N851" s="85"/>
      <c r="O851" s="86"/>
      <c r="P851" s="80"/>
      <c r="Q851" s="87"/>
      <c r="R851" s="88" t="str">
        <f t="shared" si="193"/>
        <v xml:space="preserve"> </v>
      </c>
      <c r="S851" s="89"/>
      <c r="T851" s="90" t="str">
        <f t="shared" si="194"/>
        <v xml:space="preserve"> </v>
      </c>
      <c r="U851" s="90"/>
      <c r="V851" s="90"/>
      <c r="W851" s="90"/>
      <c r="X851" s="90"/>
      <c r="Y851" s="87" t="s">
        <v>74</v>
      </c>
      <c r="Z851" s="76"/>
      <c r="AA851" s="91">
        <f t="shared" si="189"/>
        <v>0</v>
      </c>
      <c r="AB851" s="88" t="str">
        <f t="shared" si="195"/>
        <v xml:space="preserve"> </v>
      </c>
      <c r="AC851" s="91" t="str">
        <f t="shared" si="190"/>
        <v xml:space="preserve"> </v>
      </c>
      <c r="AD851" s="78"/>
      <c r="AE851" s="78"/>
      <c r="AF851" s="78"/>
      <c r="AH851" s="94" t="str">
        <f t="shared" si="191"/>
        <v>≤60</v>
      </c>
      <c r="AI851" s="94">
        <f t="shared" ca="1" si="192"/>
        <v>48</v>
      </c>
      <c r="AJ851" s="95">
        <f t="shared" si="200"/>
        <v>0</v>
      </c>
      <c r="AK851" s="95">
        <f t="shared" si="201"/>
        <v>0</v>
      </c>
      <c r="AL851" s="96">
        <f t="shared" si="196"/>
        <v>0</v>
      </c>
      <c r="AM851" s="96">
        <f t="shared" si="197"/>
        <v>0</v>
      </c>
    </row>
    <row r="852" spans="2:39" s="97" customFormat="1" ht="39.6" x14ac:dyDescent="0.3">
      <c r="B852" s="79">
        <f t="shared" si="198"/>
        <v>849</v>
      </c>
      <c r="C852" s="79"/>
      <c r="D852" s="80" t="s">
        <v>94</v>
      </c>
      <c r="E852" s="80"/>
      <c r="F852" s="81"/>
      <c r="G852" s="82" t="str">
        <f t="shared" si="199"/>
        <v xml:space="preserve">Группа от QF </v>
      </c>
      <c r="H852" s="83"/>
      <c r="I852" s="83"/>
      <c r="J852" s="83"/>
      <c r="K852" s="127"/>
      <c r="L852" s="84"/>
      <c r="M852" s="85"/>
      <c r="N852" s="85"/>
      <c r="O852" s="86"/>
      <c r="P852" s="80"/>
      <c r="Q852" s="87"/>
      <c r="R852" s="88" t="str">
        <f t="shared" si="193"/>
        <v xml:space="preserve"> </v>
      </c>
      <c r="S852" s="89"/>
      <c r="T852" s="90" t="str">
        <f t="shared" si="194"/>
        <v xml:space="preserve"> </v>
      </c>
      <c r="U852" s="90"/>
      <c r="V852" s="90"/>
      <c r="W852" s="90"/>
      <c r="X852" s="90"/>
      <c r="Y852" s="87" t="s">
        <v>74</v>
      </c>
      <c r="Z852" s="76"/>
      <c r="AA852" s="91">
        <f t="shared" si="189"/>
        <v>0</v>
      </c>
      <c r="AB852" s="88" t="str">
        <f t="shared" si="195"/>
        <v xml:space="preserve"> </v>
      </c>
      <c r="AC852" s="91" t="str">
        <f t="shared" si="190"/>
        <v xml:space="preserve"> </v>
      </c>
      <c r="AD852" s="78"/>
      <c r="AE852" s="78"/>
      <c r="AF852" s="78"/>
      <c r="AH852" s="94" t="str">
        <f t="shared" si="191"/>
        <v>≤60</v>
      </c>
      <c r="AI852" s="94">
        <f t="shared" ca="1" si="192"/>
        <v>27</v>
      </c>
      <c r="AJ852" s="95">
        <f t="shared" si="200"/>
        <v>0</v>
      </c>
      <c r="AK852" s="95">
        <f t="shared" si="201"/>
        <v>0</v>
      </c>
      <c r="AL852" s="96">
        <f t="shared" si="196"/>
        <v>0</v>
      </c>
      <c r="AM852" s="96">
        <f t="shared" si="197"/>
        <v>0</v>
      </c>
    </row>
    <row r="853" spans="2:39" s="97" customFormat="1" ht="39.6" x14ac:dyDescent="0.3">
      <c r="B853" s="79">
        <f t="shared" si="198"/>
        <v>850</v>
      </c>
      <c r="C853" s="79"/>
      <c r="D853" s="80" t="s">
        <v>94</v>
      </c>
      <c r="E853" s="80"/>
      <c r="F853" s="81"/>
      <c r="G853" s="82" t="str">
        <f t="shared" si="199"/>
        <v xml:space="preserve">Группа от QF </v>
      </c>
      <c r="H853" s="83"/>
      <c r="I853" s="83"/>
      <c r="J853" s="83"/>
      <c r="K853" s="127"/>
      <c r="L853" s="84"/>
      <c r="M853" s="85"/>
      <c r="N853" s="85"/>
      <c r="O853" s="86"/>
      <c r="P853" s="80"/>
      <c r="Q853" s="87"/>
      <c r="R853" s="88" t="str">
        <f t="shared" si="193"/>
        <v xml:space="preserve"> </v>
      </c>
      <c r="S853" s="89"/>
      <c r="T853" s="90" t="str">
        <f t="shared" si="194"/>
        <v xml:space="preserve"> </v>
      </c>
      <c r="U853" s="90"/>
      <c r="V853" s="90"/>
      <c r="W853" s="90"/>
      <c r="X853" s="90"/>
      <c r="Y853" s="87" t="s">
        <v>74</v>
      </c>
      <c r="Z853" s="76"/>
      <c r="AA853" s="91">
        <f t="shared" si="189"/>
        <v>0</v>
      </c>
      <c r="AB853" s="88" t="str">
        <f t="shared" si="195"/>
        <v xml:space="preserve"> </v>
      </c>
      <c r="AC853" s="91" t="str">
        <f t="shared" si="190"/>
        <v xml:space="preserve"> </v>
      </c>
      <c r="AD853" s="78"/>
      <c r="AE853" s="78"/>
      <c r="AF853" s="78"/>
      <c r="AH853" s="94" t="str">
        <f t="shared" si="191"/>
        <v>≤60</v>
      </c>
      <c r="AI853" s="94">
        <f t="shared" ca="1" si="192"/>
        <v>44</v>
      </c>
      <c r="AJ853" s="95">
        <f t="shared" si="200"/>
        <v>0</v>
      </c>
      <c r="AK853" s="95">
        <f t="shared" si="201"/>
        <v>0</v>
      </c>
      <c r="AL853" s="96">
        <f t="shared" si="196"/>
        <v>0</v>
      </c>
      <c r="AM853" s="96">
        <f t="shared" si="197"/>
        <v>0</v>
      </c>
    </row>
    <row r="854" spans="2:39" s="97" customFormat="1" ht="39.6" x14ac:dyDescent="0.3">
      <c r="B854" s="79">
        <f t="shared" si="198"/>
        <v>851</v>
      </c>
      <c r="C854" s="79"/>
      <c r="D854" s="80" t="s">
        <v>94</v>
      </c>
      <c r="E854" s="80"/>
      <c r="F854" s="81"/>
      <c r="G854" s="82" t="str">
        <f t="shared" si="199"/>
        <v xml:space="preserve">Группа от QF </v>
      </c>
      <c r="H854" s="83"/>
      <c r="I854" s="83"/>
      <c r="J854" s="83"/>
      <c r="K854" s="127"/>
      <c r="L854" s="84"/>
      <c r="M854" s="85"/>
      <c r="N854" s="85"/>
      <c r="O854" s="86"/>
      <c r="P854" s="80"/>
      <c r="Q854" s="87"/>
      <c r="R854" s="88" t="str">
        <f t="shared" si="193"/>
        <v xml:space="preserve"> </v>
      </c>
      <c r="S854" s="89"/>
      <c r="T854" s="90" t="str">
        <f t="shared" si="194"/>
        <v xml:space="preserve"> </v>
      </c>
      <c r="U854" s="90"/>
      <c r="V854" s="90"/>
      <c r="W854" s="90"/>
      <c r="X854" s="90"/>
      <c r="Y854" s="87" t="s">
        <v>74</v>
      </c>
      <c r="Z854" s="76"/>
      <c r="AA854" s="91">
        <f t="shared" si="189"/>
        <v>0</v>
      </c>
      <c r="AB854" s="88" t="str">
        <f t="shared" si="195"/>
        <v xml:space="preserve"> </v>
      </c>
      <c r="AC854" s="91" t="str">
        <f t="shared" si="190"/>
        <v xml:space="preserve"> </v>
      </c>
      <c r="AD854" s="78"/>
      <c r="AE854" s="78"/>
      <c r="AF854" s="78"/>
      <c r="AH854" s="94" t="str">
        <f t="shared" si="191"/>
        <v>≤60</v>
      </c>
      <c r="AI854" s="94">
        <f t="shared" ca="1" si="192"/>
        <v>32</v>
      </c>
      <c r="AJ854" s="95">
        <f t="shared" si="200"/>
        <v>0</v>
      </c>
      <c r="AK854" s="95">
        <f t="shared" si="201"/>
        <v>0</v>
      </c>
      <c r="AL854" s="96">
        <f t="shared" si="196"/>
        <v>0</v>
      </c>
      <c r="AM854" s="96">
        <f t="shared" si="197"/>
        <v>0</v>
      </c>
    </row>
    <row r="855" spans="2:39" s="97" customFormat="1" ht="39.6" x14ac:dyDescent="0.3">
      <c r="B855" s="79">
        <f t="shared" si="198"/>
        <v>852</v>
      </c>
      <c r="C855" s="79"/>
      <c r="D855" s="80" t="s">
        <v>94</v>
      </c>
      <c r="E855" s="80"/>
      <c r="F855" s="81"/>
      <c r="G855" s="82" t="str">
        <f t="shared" si="199"/>
        <v xml:space="preserve">Группа от QF </v>
      </c>
      <c r="H855" s="83"/>
      <c r="I855" s="83"/>
      <c r="J855" s="83"/>
      <c r="K855" s="127"/>
      <c r="L855" s="84"/>
      <c r="M855" s="85"/>
      <c r="N855" s="85"/>
      <c r="O855" s="86"/>
      <c r="P855" s="80"/>
      <c r="Q855" s="87"/>
      <c r="R855" s="88" t="str">
        <f t="shared" si="193"/>
        <v xml:space="preserve"> </v>
      </c>
      <c r="S855" s="89"/>
      <c r="T855" s="90" t="str">
        <f t="shared" si="194"/>
        <v xml:space="preserve"> </v>
      </c>
      <c r="U855" s="90"/>
      <c r="V855" s="90"/>
      <c r="W855" s="90"/>
      <c r="X855" s="90"/>
      <c r="Y855" s="87" t="s">
        <v>74</v>
      </c>
      <c r="Z855" s="76"/>
      <c r="AA855" s="91">
        <f t="shared" si="189"/>
        <v>0</v>
      </c>
      <c r="AB855" s="88" t="str">
        <f t="shared" si="195"/>
        <v xml:space="preserve"> </v>
      </c>
      <c r="AC855" s="91" t="str">
        <f t="shared" si="190"/>
        <v xml:space="preserve"> </v>
      </c>
      <c r="AD855" s="78"/>
      <c r="AE855" s="78"/>
      <c r="AF855" s="78"/>
      <c r="AH855" s="94" t="str">
        <f t="shared" si="191"/>
        <v>≤60</v>
      </c>
      <c r="AI855" s="94">
        <f t="shared" ca="1" si="192"/>
        <v>28</v>
      </c>
      <c r="AJ855" s="95">
        <f t="shared" si="200"/>
        <v>0</v>
      </c>
      <c r="AK855" s="95">
        <f t="shared" si="201"/>
        <v>0</v>
      </c>
      <c r="AL855" s="96">
        <f t="shared" si="196"/>
        <v>0</v>
      </c>
      <c r="AM855" s="96">
        <f t="shared" si="197"/>
        <v>0</v>
      </c>
    </row>
    <row r="856" spans="2:39" s="97" customFormat="1" ht="39.6" x14ac:dyDescent="0.3">
      <c r="B856" s="79">
        <f t="shared" si="198"/>
        <v>853</v>
      </c>
      <c r="C856" s="79"/>
      <c r="D856" s="80" t="s">
        <v>94</v>
      </c>
      <c r="E856" s="80"/>
      <c r="F856" s="81"/>
      <c r="G856" s="82" t="str">
        <f t="shared" si="199"/>
        <v xml:space="preserve">Группа от QF </v>
      </c>
      <c r="H856" s="83"/>
      <c r="I856" s="83"/>
      <c r="J856" s="83"/>
      <c r="K856" s="127"/>
      <c r="L856" s="84"/>
      <c r="M856" s="85"/>
      <c r="N856" s="85"/>
      <c r="O856" s="86"/>
      <c r="P856" s="80"/>
      <c r="Q856" s="87"/>
      <c r="R856" s="88" t="str">
        <f t="shared" si="193"/>
        <v xml:space="preserve"> </v>
      </c>
      <c r="S856" s="89"/>
      <c r="T856" s="90" t="str">
        <f t="shared" si="194"/>
        <v xml:space="preserve"> </v>
      </c>
      <c r="U856" s="90"/>
      <c r="V856" s="90"/>
      <c r="W856" s="90"/>
      <c r="X856" s="90"/>
      <c r="Y856" s="87" t="s">
        <v>74</v>
      </c>
      <c r="Z856" s="76"/>
      <c r="AA856" s="91">
        <f t="shared" si="189"/>
        <v>0</v>
      </c>
      <c r="AB856" s="88" t="str">
        <f t="shared" si="195"/>
        <v xml:space="preserve"> </v>
      </c>
      <c r="AC856" s="91" t="str">
        <f t="shared" si="190"/>
        <v xml:space="preserve"> </v>
      </c>
      <c r="AD856" s="78"/>
      <c r="AE856" s="78"/>
      <c r="AF856" s="78"/>
      <c r="AH856" s="94" t="str">
        <f t="shared" si="191"/>
        <v>≤60</v>
      </c>
      <c r="AI856" s="94">
        <f t="shared" ca="1" si="192"/>
        <v>43</v>
      </c>
      <c r="AJ856" s="95">
        <f t="shared" si="200"/>
        <v>0</v>
      </c>
      <c r="AK856" s="95">
        <f t="shared" si="201"/>
        <v>0</v>
      </c>
      <c r="AL856" s="96">
        <f t="shared" si="196"/>
        <v>0</v>
      </c>
      <c r="AM856" s="96">
        <f t="shared" si="197"/>
        <v>0</v>
      </c>
    </row>
    <row r="857" spans="2:39" s="97" customFormat="1" ht="39.6" x14ac:dyDescent="0.3">
      <c r="B857" s="79">
        <f t="shared" si="198"/>
        <v>854</v>
      </c>
      <c r="C857" s="79"/>
      <c r="D857" s="80" t="s">
        <v>94</v>
      </c>
      <c r="E857" s="80"/>
      <c r="F857" s="81"/>
      <c r="G857" s="82" t="str">
        <f t="shared" si="199"/>
        <v xml:space="preserve">Группа от QF </v>
      </c>
      <c r="H857" s="83"/>
      <c r="I857" s="83"/>
      <c r="J857" s="83"/>
      <c r="K857" s="127"/>
      <c r="L857" s="84"/>
      <c r="M857" s="85"/>
      <c r="N857" s="85"/>
      <c r="O857" s="86"/>
      <c r="P857" s="80"/>
      <c r="Q857" s="87"/>
      <c r="R857" s="88" t="str">
        <f t="shared" si="193"/>
        <v xml:space="preserve"> </v>
      </c>
      <c r="S857" s="89"/>
      <c r="T857" s="90" t="str">
        <f t="shared" si="194"/>
        <v xml:space="preserve"> </v>
      </c>
      <c r="U857" s="90"/>
      <c r="V857" s="90"/>
      <c r="W857" s="90"/>
      <c r="X857" s="90"/>
      <c r="Y857" s="87" t="s">
        <v>74</v>
      </c>
      <c r="Z857" s="76"/>
      <c r="AA857" s="91">
        <f t="shared" si="189"/>
        <v>0</v>
      </c>
      <c r="AB857" s="88" t="str">
        <f t="shared" si="195"/>
        <v xml:space="preserve"> </v>
      </c>
      <c r="AC857" s="91" t="str">
        <f t="shared" si="190"/>
        <v xml:space="preserve"> </v>
      </c>
      <c r="AD857" s="78"/>
      <c r="AE857" s="78"/>
      <c r="AF857" s="78"/>
      <c r="AH857" s="94" t="str">
        <f t="shared" si="191"/>
        <v>≤60</v>
      </c>
      <c r="AI857" s="94">
        <f t="shared" ca="1" si="192"/>
        <v>21</v>
      </c>
      <c r="AJ857" s="95">
        <f t="shared" si="200"/>
        <v>0</v>
      </c>
      <c r="AK857" s="95">
        <f t="shared" si="201"/>
        <v>0</v>
      </c>
      <c r="AL857" s="96">
        <f t="shared" si="196"/>
        <v>0</v>
      </c>
      <c r="AM857" s="96">
        <f t="shared" si="197"/>
        <v>0</v>
      </c>
    </row>
    <row r="858" spans="2:39" s="97" customFormat="1" ht="39.6" x14ac:dyDescent="0.3">
      <c r="B858" s="79">
        <f t="shared" si="198"/>
        <v>855</v>
      </c>
      <c r="C858" s="79"/>
      <c r="D858" s="80" t="s">
        <v>94</v>
      </c>
      <c r="E858" s="80"/>
      <c r="F858" s="81"/>
      <c r="G858" s="82" t="str">
        <f t="shared" si="199"/>
        <v xml:space="preserve">Группа от QF </v>
      </c>
      <c r="H858" s="83"/>
      <c r="I858" s="83"/>
      <c r="J858" s="83"/>
      <c r="K858" s="127"/>
      <c r="L858" s="84"/>
      <c r="M858" s="85"/>
      <c r="N858" s="85"/>
      <c r="O858" s="86"/>
      <c r="P858" s="80"/>
      <c r="Q858" s="87"/>
      <c r="R858" s="88" t="str">
        <f t="shared" si="193"/>
        <v xml:space="preserve"> </v>
      </c>
      <c r="S858" s="89"/>
      <c r="T858" s="90" t="str">
        <f t="shared" si="194"/>
        <v xml:space="preserve"> </v>
      </c>
      <c r="U858" s="90"/>
      <c r="V858" s="90"/>
      <c r="W858" s="90"/>
      <c r="X858" s="90"/>
      <c r="Y858" s="87" t="s">
        <v>74</v>
      </c>
      <c r="Z858" s="76"/>
      <c r="AA858" s="91">
        <f t="shared" si="189"/>
        <v>0</v>
      </c>
      <c r="AB858" s="88" t="str">
        <f t="shared" si="195"/>
        <v xml:space="preserve"> </v>
      </c>
      <c r="AC858" s="91" t="str">
        <f t="shared" si="190"/>
        <v xml:space="preserve"> </v>
      </c>
      <c r="AD858" s="78"/>
      <c r="AE858" s="78"/>
      <c r="AF858" s="78"/>
      <c r="AH858" s="94" t="str">
        <f t="shared" si="191"/>
        <v>≤60</v>
      </c>
      <c r="AI858" s="94">
        <f t="shared" ca="1" si="192"/>
        <v>48</v>
      </c>
      <c r="AJ858" s="95">
        <f t="shared" si="200"/>
        <v>0</v>
      </c>
      <c r="AK858" s="95">
        <f t="shared" si="201"/>
        <v>0</v>
      </c>
      <c r="AL858" s="96">
        <f t="shared" si="196"/>
        <v>0</v>
      </c>
      <c r="AM858" s="96">
        <f t="shared" si="197"/>
        <v>0</v>
      </c>
    </row>
    <row r="859" spans="2:39" s="97" customFormat="1" ht="39.6" x14ac:dyDescent="0.3">
      <c r="B859" s="79">
        <f t="shared" si="198"/>
        <v>856</v>
      </c>
      <c r="C859" s="79"/>
      <c r="D859" s="80" t="s">
        <v>94</v>
      </c>
      <c r="E859" s="80"/>
      <c r="F859" s="81"/>
      <c r="G859" s="82" t="str">
        <f t="shared" si="199"/>
        <v xml:space="preserve">Группа от QF </v>
      </c>
      <c r="H859" s="83"/>
      <c r="I859" s="83"/>
      <c r="J859" s="83"/>
      <c r="K859" s="127"/>
      <c r="L859" s="84"/>
      <c r="M859" s="85"/>
      <c r="N859" s="85"/>
      <c r="O859" s="86"/>
      <c r="P859" s="80"/>
      <c r="Q859" s="87"/>
      <c r="R859" s="88" t="str">
        <f t="shared" si="193"/>
        <v xml:space="preserve"> </v>
      </c>
      <c r="S859" s="89"/>
      <c r="T859" s="90" t="str">
        <f t="shared" si="194"/>
        <v xml:space="preserve"> </v>
      </c>
      <c r="U859" s="90"/>
      <c r="V859" s="90"/>
      <c r="W859" s="90"/>
      <c r="X859" s="90"/>
      <c r="Y859" s="87" t="s">
        <v>74</v>
      </c>
      <c r="Z859" s="76"/>
      <c r="AA859" s="91">
        <f t="shared" si="189"/>
        <v>0</v>
      </c>
      <c r="AB859" s="88" t="str">
        <f t="shared" si="195"/>
        <v xml:space="preserve"> </v>
      </c>
      <c r="AC859" s="91" t="str">
        <f t="shared" si="190"/>
        <v xml:space="preserve"> </v>
      </c>
      <c r="AD859" s="78"/>
      <c r="AE859" s="78"/>
      <c r="AF859" s="78"/>
      <c r="AH859" s="94" t="str">
        <f t="shared" si="191"/>
        <v>≤60</v>
      </c>
      <c r="AI859" s="94">
        <f t="shared" ca="1" si="192"/>
        <v>27</v>
      </c>
      <c r="AJ859" s="95">
        <f t="shared" si="200"/>
        <v>0</v>
      </c>
      <c r="AK859" s="95">
        <f t="shared" si="201"/>
        <v>0</v>
      </c>
      <c r="AL859" s="96">
        <f t="shared" si="196"/>
        <v>0</v>
      </c>
      <c r="AM859" s="96">
        <f t="shared" si="197"/>
        <v>0</v>
      </c>
    </row>
    <row r="860" spans="2:39" s="97" customFormat="1" ht="39.6" x14ac:dyDescent="0.3">
      <c r="B860" s="79">
        <f t="shared" si="198"/>
        <v>857</v>
      </c>
      <c r="C860" s="79"/>
      <c r="D860" s="80" t="s">
        <v>94</v>
      </c>
      <c r="E860" s="80"/>
      <c r="F860" s="81"/>
      <c r="G860" s="82" t="str">
        <f t="shared" si="199"/>
        <v xml:space="preserve">Группа от QF </v>
      </c>
      <c r="H860" s="83"/>
      <c r="I860" s="83"/>
      <c r="J860" s="83"/>
      <c r="K860" s="127"/>
      <c r="L860" s="84"/>
      <c r="M860" s="85"/>
      <c r="N860" s="85"/>
      <c r="O860" s="86"/>
      <c r="P860" s="80"/>
      <c r="Q860" s="87"/>
      <c r="R860" s="88" t="str">
        <f t="shared" si="193"/>
        <v xml:space="preserve"> </v>
      </c>
      <c r="S860" s="89"/>
      <c r="T860" s="90" t="str">
        <f t="shared" si="194"/>
        <v xml:space="preserve"> </v>
      </c>
      <c r="U860" s="90"/>
      <c r="V860" s="90"/>
      <c r="W860" s="90"/>
      <c r="X860" s="90"/>
      <c r="Y860" s="87" t="s">
        <v>74</v>
      </c>
      <c r="Z860" s="76"/>
      <c r="AA860" s="91">
        <f t="shared" si="189"/>
        <v>0</v>
      </c>
      <c r="AB860" s="88" t="str">
        <f t="shared" si="195"/>
        <v xml:space="preserve"> </v>
      </c>
      <c r="AC860" s="91" t="str">
        <f t="shared" si="190"/>
        <v xml:space="preserve"> </v>
      </c>
      <c r="AD860" s="78"/>
      <c r="AE860" s="78"/>
      <c r="AF860" s="78"/>
      <c r="AH860" s="94" t="str">
        <f t="shared" si="191"/>
        <v>≤60</v>
      </c>
      <c r="AI860" s="94">
        <f t="shared" ca="1" si="192"/>
        <v>39</v>
      </c>
      <c r="AJ860" s="95">
        <f t="shared" si="200"/>
        <v>0</v>
      </c>
      <c r="AK860" s="95">
        <f t="shared" si="201"/>
        <v>0</v>
      </c>
      <c r="AL860" s="96">
        <f t="shared" si="196"/>
        <v>0</v>
      </c>
      <c r="AM860" s="96">
        <f t="shared" si="197"/>
        <v>0</v>
      </c>
    </row>
    <row r="861" spans="2:39" s="97" customFormat="1" ht="39.6" x14ac:dyDescent="0.3">
      <c r="B861" s="79">
        <f t="shared" si="198"/>
        <v>858</v>
      </c>
      <c r="C861" s="79"/>
      <c r="D861" s="80" t="s">
        <v>94</v>
      </c>
      <c r="E861" s="80"/>
      <c r="F861" s="81"/>
      <c r="G861" s="82" t="str">
        <f t="shared" si="199"/>
        <v xml:space="preserve">Группа от QF </v>
      </c>
      <c r="H861" s="83"/>
      <c r="I861" s="83"/>
      <c r="J861" s="83"/>
      <c r="K861" s="127"/>
      <c r="L861" s="84"/>
      <c r="M861" s="85"/>
      <c r="N861" s="85"/>
      <c r="O861" s="86"/>
      <c r="P861" s="80"/>
      <c r="Q861" s="87"/>
      <c r="R861" s="88" t="str">
        <f t="shared" si="193"/>
        <v xml:space="preserve"> </v>
      </c>
      <c r="S861" s="89"/>
      <c r="T861" s="90" t="str">
        <f t="shared" si="194"/>
        <v xml:space="preserve"> </v>
      </c>
      <c r="U861" s="90"/>
      <c r="V861" s="90"/>
      <c r="W861" s="90"/>
      <c r="X861" s="90"/>
      <c r="Y861" s="87" t="s">
        <v>74</v>
      </c>
      <c r="Z861" s="76"/>
      <c r="AA861" s="91">
        <f t="shared" si="189"/>
        <v>0</v>
      </c>
      <c r="AB861" s="88" t="str">
        <f t="shared" si="195"/>
        <v xml:space="preserve"> </v>
      </c>
      <c r="AC861" s="91" t="str">
        <f t="shared" si="190"/>
        <v xml:space="preserve"> </v>
      </c>
      <c r="AD861" s="78"/>
      <c r="AE861" s="78"/>
      <c r="AF861" s="78"/>
      <c r="AH861" s="94" t="str">
        <f t="shared" si="191"/>
        <v>≤60</v>
      </c>
      <c r="AI861" s="94">
        <f t="shared" ca="1" si="192"/>
        <v>31</v>
      </c>
      <c r="AJ861" s="95">
        <f t="shared" si="200"/>
        <v>0</v>
      </c>
      <c r="AK861" s="95">
        <f t="shared" si="201"/>
        <v>0</v>
      </c>
      <c r="AL861" s="96">
        <f t="shared" si="196"/>
        <v>0</v>
      </c>
      <c r="AM861" s="96">
        <f t="shared" si="197"/>
        <v>0</v>
      </c>
    </row>
    <row r="862" spans="2:39" s="97" customFormat="1" ht="39.6" x14ac:dyDescent="0.3">
      <c r="B862" s="79">
        <f t="shared" si="198"/>
        <v>859</v>
      </c>
      <c r="C862" s="79"/>
      <c r="D862" s="80" t="s">
        <v>94</v>
      </c>
      <c r="E862" s="80"/>
      <c r="F862" s="81"/>
      <c r="G862" s="82" t="str">
        <f t="shared" si="199"/>
        <v xml:space="preserve">Группа от QF </v>
      </c>
      <c r="H862" s="83"/>
      <c r="I862" s="83"/>
      <c r="J862" s="83"/>
      <c r="K862" s="127"/>
      <c r="L862" s="84"/>
      <c r="M862" s="85"/>
      <c r="N862" s="85"/>
      <c r="O862" s="86"/>
      <c r="P862" s="80"/>
      <c r="Q862" s="87"/>
      <c r="R862" s="88" t="str">
        <f t="shared" si="193"/>
        <v xml:space="preserve"> </v>
      </c>
      <c r="S862" s="89"/>
      <c r="T862" s="90" t="str">
        <f t="shared" si="194"/>
        <v xml:space="preserve"> </v>
      </c>
      <c r="U862" s="90"/>
      <c r="V862" s="90"/>
      <c r="W862" s="90"/>
      <c r="X862" s="90"/>
      <c r="Y862" s="87" t="s">
        <v>74</v>
      </c>
      <c r="Z862" s="76"/>
      <c r="AA862" s="91">
        <f t="shared" si="189"/>
        <v>0</v>
      </c>
      <c r="AB862" s="88" t="str">
        <f t="shared" si="195"/>
        <v xml:space="preserve"> </v>
      </c>
      <c r="AC862" s="91" t="str">
        <f t="shared" si="190"/>
        <v xml:space="preserve"> </v>
      </c>
      <c r="AD862" s="78"/>
      <c r="AE862" s="78"/>
      <c r="AF862" s="78"/>
      <c r="AH862" s="94" t="str">
        <f t="shared" si="191"/>
        <v>≤60</v>
      </c>
      <c r="AI862" s="94">
        <f t="shared" ca="1" si="192"/>
        <v>20</v>
      </c>
      <c r="AJ862" s="95">
        <f t="shared" si="200"/>
        <v>0</v>
      </c>
      <c r="AK862" s="95">
        <f t="shared" si="201"/>
        <v>0</v>
      </c>
      <c r="AL862" s="96">
        <f t="shared" si="196"/>
        <v>0</v>
      </c>
      <c r="AM862" s="96">
        <f t="shared" si="197"/>
        <v>0</v>
      </c>
    </row>
    <row r="863" spans="2:39" s="97" customFormat="1" ht="39.6" x14ac:dyDescent="0.3">
      <c r="B863" s="79">
        <f t="shared" si="198"/>
        <v>860</v>
      </c>
      <c r="C863" s="79"/>
      <c r="D863" s="80" t="s">
        <v>94</v>
      </c>
      <c r="E863" s="80"/>
      <c r="F863" s="81"/>
      <c r="G863" s="82" t="str">
        <f t="shared" si="199"/>
        <v xml:space="preserve">Группа от QF </v>
      </c>
      <c r="H863" s="83"/>
      <c r="I863" s="83"/>
      <c r="J863" s="83"/>
      <c r="K863" s="127"/>
      <c r="L863" s="84"/>
      <c r="M863" s="85"/>
      <c r="N863" s="85"/>
      <c r="O863" s="86"/>
      <c r="P863" s="80"/>
      <c r="Q863" s="87"/>
      <c r="R863" s="88" t="str">
        <f t="shared" si="193"/>
        <v xml:space="preserve"> </v>
      </c>
      <c r="S863" s="89"/>
      <c r="T863" s="90" t="str">
        <f t="shared" si="194"/>
        <v xml:space="preserve"> </v>
      </c>
      <c r="U863" s="90"/>
      <c r="V863" s="90"/>
      <c r="W863" s="90"/>
      <c r="X863" s="90"/>
      <c r="Y863" s="87" t="s">
        <v>74</v>
      </c>
      <c r="Z863" s="76"/>
      <c r="AA863" s="91">
        <f t="shared" si="189"/>
        <v>0</v>
      </c>
      <c r="AB863" s="88" t="str">
        <f t="shared" si="195"/>
        <v xml:space="preserve"> </v>
      </c>
      <c r="AC863" s="91" t="str">
        <f t="shared" si="190"/>
        <v xml:space="preserve"> </v>
      </c>
      <c r="AD863" s="78"/>
      <c r="AE863" s="78"/>
      <c r="AF863" s="78"/>
      <c r="AH863" s="94" t="str">
        <f t="shared" si="191"/>
        <v>≤60</v>
      </c>
      <c r="AI863" s="94">
        <f t="shared" ca="1" si="192"/>
        <v>46</v>
      </c>
      <c r="AJ863" s="95">
        <f t="shared" si="200"/>
        <v>0</v>
      </c>
      <c r="AK863" s="95">
        <f t="shared" si="201"/>
        <v>0</v>
      </c>
      <c r="AL863" s="96">
        <f t="shared" si="196"/>
        <v>0</v>
      </c>
      <c r="AM863" s="96">
        <f t="shared" si="197"/>
        <v>0</v>
      </c>
    </row>
    <row r="864" spans="2:39" s="97" customFormat="1" ht="39.6" x14ac:dyDescent="0.3">
      <c r="B864" s="79">
        <f t="shared" si="198"/>
        <v>861</v>
      </c>
      <c r="C864" s="79"/>
      <c r="D864" s="80" t="s">
        <v>94</v>
      </c>
      <c r="E864" s="80"/>
      <c r="F864" s="81"/>
      <c r="G864" s="82" t="str">
        <f t="shared" si="199"/>
        <v xml:space="preserve">Группа от QF </v>
      </c>
      <c r="H864" s="83"/>
      <c r="I864" s="83"/>
      <c r="J864" s="83"/>
      <c r="K864" s="127"/>
      <c r="L864" s="84"/>
      <c r="M864" s="85"/>
      <c r="N864" s="85"/>
      <c r="O864" s="86"/>
      <c r="P864" s="80"/>
      <c r="Q864" s="87"/>
      <c r="R864" s="88" t="str">
        <f t="shared" si="193"/>
        <v xml:space="preserve"> </v>
      </c>
      <c r="S864" s="89"/>
      <c r="T864" s="90" t="str">
        <f t="shared" si="194"/>
        <v xml:space="preserve"> </v>
      </c>
      <c r="U864" s="90"/>
      <c r="V864" s="90"/>
      <c r="W864" s="90"/>
      <c r="X864" s="90"/>
      <c r="Y864" s="87" t="s">
        <v>74</v>
      </c>
      <c r="Z864" s="76"/>
      <c r="AA864" s="91">
        <f t="shared" si="189"/>
        <v>0</v>
      </c>
      <c r="AB864" s="88" t="str">
        <f t="shared" si="195"/>
        <v xml:space="preserve"> </v>
      </c>
      <c r="AC864" s="91" t="str">
        <f t="shared" si="190"/>
        <v xml:space="preserve"> </v>
      </c>
      <c r="AD864" s="78"/>
      <c r="AE864" s="78"/>
      <c r="AF864" s="78"/>
      <c r="AH864" s="94" t="str">
        <f t="shared" si="191"/>
        <v>≤60</v>
      </c>
      <c r="AI864" s="94">
        <f t="shared" ca="1" si="192"/>
        <v>44</v>
      </c>
      <c r="AJ864" s="95">
        <f t="shared" si="200"/>
        <v>0</v>
      </c>
      <c r="AK864" s="95">
        <f t="shared" si="201"/>
        <v>0</v>
      </c>
      <c r="AL864" s="96">
        <f t="shared" si="196"/>
        <v>0</v>
      </c>
      <c r="AM864" s="96">
        <f t="shared" si="197"/>
        <v>0</v>
      </c>
    </row>
    <row r="865" spans="2:39" s="97" customFormat="1" ht="39.6" x14ac:dyDescent="0.3">
      <c r="B865" s="79">
        <f t="shared" si="198"/>
        <v>862</v>
      </c>
      <c r="C865" s="79"/>
      <c r="D865" s="80" t="s">
        <v>94</v>
      </c>
      <c r="E865" s="80"/>
      <c r="F865" s="81"/>
      <c r="G865" s="82" t="str">
        <f t="shared" si="199"/>
        <v xml:space="preserve">Группа от QF </v>
      </c>
      <c r="H865" s="83"/>
      <c r="I865" s="83"/>
      <c r="J865" s="83"/>
      <c r="K865" s="127"/>
      <c r="L865" s="84"/>
      <c r="M865" s="85"/>
      <c r="N865" s="85"/>
      <c r="O865" s="86"/>
      <c r="P865" s="80"/>
      <c r="Q865" s="87"/>
      <c r="R865" s="88" t="str">
        <f t="shared" si="193"/>
        <v xml:space="preserve"> </v>
      </c>
      <c r="S865" s="89"/>
      <c r="T865" s="90" t="str">
        <f t="shared" si="194"/>
        <v xml:space="preserve"> </v>
      </c>
      <c r="U865" s="90"/>
      <c r="V865" s="90"/>
      <c r="W865" s="90"/>
      <c r="X865" s="90"/>
      <c r="Y865" s="87" t="s">
        <v>74</v>
      </c>
      <c r="Z865" s="76"/>
      <c r="AA865" s="91">
        <f t="shared" si="189"/>
        <v>0</v>
      </c>
      <c r="AB865" s="88" t="str">
        <f t="shared" si="195"/>
        <v xml:space="preserve"> </v>
      </c>
      <c r="AC865" s="91" t="str">
        <f t="shared" si="190"/>
        <v xml:space="preserve"> </v>
      </c>
      <c r="AD865" s="78"/>
      <c r="AE865" s="78"/>
      <c r="AF865" s="78"/>
      <c r="AH865" s="94" t="str">
        <f t="shared" si="191"/>
        <v>≤60</v>
      </c>
      <c r="AI865" s="94">
        <f t="shared" ca="1" si="192"/>
        <v>21</v>
      </c>
      <c r="AJ865" s="95">
        <f t="shared" si="200"/>
        <v>0</v>
      </c>
      <c r="AK865" s="95">
        <f t="shared" si="201"/>
        <v>0</v>
      </c>
      <c r="AL865" s="96">
        <f t="shared" si="196"/>
        <v>0</v>
      </c>
      <c r="AM865" s="96">
        <f t="shared" si="197"/>
        <v>0</v>
      </c>
    </row>
    <row r="866" spans="2:39" s="97" customFormat="1" ht="39.6" x14ac:dyDescent="0.3">
      <c r="B866" s="79">
        <f t="shared" si="198"/>
        <v>863</v>
      </c>
      <c r="C866" s="79"/>
      <c r="D866" s="80" t="s">
        <v>94</v>
      </c>
      <c r="E866" s="80"/>
      <c r="F866" s="81"/>
      <c r="G866" s="82" t="str">
        <f t="shared" si="199"/>
        <v xml:space="preserve">Группа от QF </v>
      </c>
      <c r="H866" s="83"/>
      <c r="I866" s="83"/>
      <c r="J866" s="83"/>
      <c r="K866" s="127"/>
      <c r="L866" s="84"/>
      <c r="M866" s="85"/>
      <c r="N866" s="85"/>
      <c r="O866" s="86"/>
      <c r="P866" s="80"/>
      <c r="Q866" s="87"/>
      <c r="R866" s="88" t="str">
        <f t="shared" si="193"/>
        <v xml:space="preserve"> </v>
      </c>
      <c r="S866" s="89"/>
      <c r="T866" s="90" t="str">
        <f t="shared" si="194"/>
        <v xml:space="preserve"> </v>
      </c>
      <c r="U866" s="90"/>
      <c r="V866" s="90"/>
      <c r="W866" s="90"/>
      <c r="X866" s="90"/>
      <c r="Y866" s="87" t="s">
        <v>74</v>
      </c>
      <c r="Z866" s="76"/>
      <c r="AA866" s="91">
        <f t="shared" si="189"/>
        <v>0</v>
      </c>
      <c r="AB866" s="88" t="str">
        <f t="shared" si="195"/>
        <v xml:space="preserve"> </v>
      </c>
      <c r="AC866" s="91" t="str">
        <f t="shared" si="190"/>
        <v xml:space="preserve"> </v>
      </c>
      <c r="AD866" s="78"/>
      <c r="AE866" s="78"/>
      <c r="AF866" s="78"/>
      <c r="AH866" s="94" t="str">
        <f t="shared" si="191"/>
        <v>≤60</v>
      </c>
      <c r="AI866" s="94">
        <f t="shared" ca="1" si="192"/>
        <v>34</v>
      </c>
      <c r="AJ866" s="95">
        <f t="shared" si="200"/>
        <v>0</v>
      </c>
      <c r="AK866" s="95">
        <f t="shared" si="201"/>
        <v>0</v>
      </c>
      <c r="AL866" s="96">
        <f t="shared" si="196"/>
        <v>0</v>
      </c>
      <c r="AM866" s="96">
        <f t="shared" si="197"/>
        <v>0</v>
      </c>
    </row>
    <row r="867" spans="2:39" s="97" customFormat="1" ht="39.6" x14ac:dyDescent="0.3">
      <c r="B867" s="79">
        <f t="shared" si="198"/>
        <v>864</v>
      </c>
      <c r="C867" s="79"/>
      <c r="D867" s="80" t="s">
        <v>94</v>
      </c>
      <c r="E867" s="80"/>
      <c r="F867" s="81"/>
      <c r="G867" s="82" t="str">
        <f t="shared" si="199"/>
        <v xml:space="preserve">Группа от QF </v>
      </c>
      <c r="H867" s="83"/>
      <c r="I867" s="83"/>
      <c r="J867" s="83"/>
      <c r="K867" s="127"/>
      <c r="L867" s="84"/>
      <c r="M867" s="85"/>
      <c r="N867" s="85"/>
      <c r="O867" s="86"/>
      <c r="P867" s="80"/>
      <c r="Q867" s="87"/>
      <c r="R867" s="88" t="str">
        <f t="shared" si="193"/>
        <v xml:space="preserve"> </v>
      </c>
      <c r="S867" s="89"/>
      <c r="T867" s="90" t="str">
        <f t="shared" si="194"/>
        <v xml:space="preserve"> </v>
      </c>
      <c r="U867" s="90"/>
      <c r="V867" s="90"/>
      <c r="W867" s="90"/>
      <c r="X867" s="90"/>
      <c r="Y867" s="87" t="s">
        <v>74</v>
      </c>
      <c r="Z867" s="76"/>
      <c r="AA867" s="91">
        <f t="shared" si="189"/>
        <v>0</v>
      </c>
      <c r="AB867" s="88" t="str">
        <f t="shared" si="195"/>
        <v xml:space="preserve"> </v>
      </c>
      <c r="AC867" s="91" t="str">
        <f t="shared" si="190"/>
        <v xml:space="preserve"> </v>
      </c>
      <c r="AD867" s="78"/>
      <c r="AE867" s="78"/>
      <c r="AF867" s="78"/>
      <c r="AH867" s="94" t="str">
        <f t="shared" si="191"/>
        <v>≤60</v>
      </c>
      <c r="AI867" s="94">
        <f t="shared" ca="1" si="192"/>
        <v>41</v>
      </c>
      <c r="AJ867" s="95">
        <f t="shared" si="200"/>
        <v>0</v>
      </c>
      <c r="AK867" s="95">
        <f t="shared" si="201"/>
        <v>0</v>
      </c>
      <c r="AL867" s="96">
        <f t="shared" si="196"/>
        <v>0</v>
      </c>
      <c r="AM867" s="96">
        <f t="shared" si="197"/>
        <v>0</v>
      </c>
    </row>
    <row r="868" spans="2:39" s="97" customFormat="1" ht="39.6" x14ac:dyDescent="0.3">
      <c r="B868" s="79">
        <f t="shared" si="198"/>
        <v>865</v>
      </c>
      <c r="C868" s="79"/>
      <c r="D868" s="80" t="s">
        <v>94</v>
      </c>
      <c r="E868" s="80"/>
      <c r="F868" s="81"/>
      <c r="G868" s="82" t="str">
        <f t="shared" si="199"/>
        <v xml:space="preserve">Группа от QF </v>
      </c>
      <c r="H868" s="83"/>
      <c r="I868" s="83"/>
      <c r="J868" s="83"/>
      <c r="K868" s="127"/>
      <c r="L868" s="84"/>
      <c r="M868" s="85"/>
      <c r="N868" s="85"/>
      <c r="O868" s="86"/>
      <c r="P868" s="80"/>
      <c r="Q868" s="87"/>
      <c r="R868" s="88" t="str">
        <f t="shared" si="193"/>
        <v xml:space="preserve"> </v>
      </c>
      <c r="S868" s="89"/>
      <c r="T868" s="90" t="str">
        <f t="shared" si="194"/>
        <v xml:space="preserve"> </v>
      </c>
      <c r="U868" s="90"/>
      <c r="V868" s="90"/>
      <c r="W868" s="90"/>
      <c r="X868" s="90"/>
      <c r="Y868" s="87" t="s">
        <v>74</v>
      </c>
      <c r="Z868" s="76"/>
      <c r="AA868" s="91">
        <f t="shared" si="189"/>
        <v>0</v>
      </c>
      <c r="AB868" s="88" t="str">
        <f t="shared" si="195"/>
        <v xml:space="preserve"> </v>
      </c>
      <c r="AC868" s="91" t="str">
        <f t="shared" si="190"/>
        <v xml:space="preserve"> </v>
      </c>
      <c r="AD868" s="78"/>
      <c r="AE868" s="78"/>
      <c r="AF868" s="78"/>
      <c r="AH868" s="94" t="str">
        <f t="shared" si="191"/>
        <v>≤60</v>
      </c>
      <c r="AI868" s="94">
        <f t="shared" ca="1" si="192"/>
        <v>26</v>
      </c>
      <c r="AJ868" s="95">
        <f t="shared" si="200"/>
        <v>0</v>
      </c>
      <c r="AK868" s="95">
        <f t="shared" si="201"/>
        <v>0</v>
      </c>
      <c r="AL868" s="96">
        <f t="shared" si="196"/>
        <v>0</v>
      </c>
      <c r="AM868" s="96">
        <f t="shared" si="197"/>
        <v>0</v>
      </c>
    </row>
    <row r="869" spans="2:39" s="97" customFormat="1" ht="39.6" x14ac:dyDescent="0.3">
      <c r="B869" s="79">
        <f t="shared" si="198"/>
        <v>866</v>
      </c>
      <c r="C869" s="79"/>
      <c r="D869" s="80" t="s">
        <v>94</v>
      </c>
      <c r="E869" s="80"/>
      <c r="F869" s="81"/>
      <c r="G869" s="82" t="str">
        <f t="shared" si="199"/>
        <v xml:space="preserve">Группа от QF </v>
      </c>
      <c r="H869" s="83"/>
      <c r="I869" s="83"/>
      <c r="J869" s="83"/>
      <c r="K869" s="127"/>
      <c r="L869" s="84"/>
      <c r="M869" s="85"/>
      <c r="N869" s="85"/>
      <c r="O869" s="86"/>
      <c r="P869" s="80"/>
      <c r="Q869" s="87"/>
      <c r="R869" s="88" t="str">
        <f t="shared" si="193"/>
        <v xml:space="preserve"> </v>
      </c>
      <c r="S869" s="89"/>
      <c r="T869" s="90" t="str">
        <f t="shared" si="194"/>
        <v xml:space="preserve"> </v>
      </c>
      <c r="U869" s="90"/>
      <c r="V869" s="90"/>
      <c r="W869" s="90"/>
      <c r="X869" s="90"/>
      <c r="Y869" s="87" t="s">
        <v>74</v>
      </c>
      <c r="Z869" s="76"/>
      <c r="AA869" s="91">
        <f t="shared" si="189"/>
        <v>0</v>
      </c>
      <c r="AB869" s="88" t="str">
        <f t="shared" si="195"/>
        <v xml:space="preserve"> </v>
      </c>
      <c r="AC869" s="91" t="str">
        <f t="shared" si="190"/>
        <v xml:space="preserve"> </v>
      </c>
      <c r="AD869" s="78"/>
      <c r="AE869" s="78"/>
      <c r="AF869" s="78"/>
      <c r="AH869" s="94" t="str">
        <f t="shared" si="191"/>
        <v>≤60</v>
      </c>
      <c r="AI869" s="94">
        <f t="shared" ca="1" si="192"/>
        <v>46</v>
      </c>
      <c r="AJ869" s="95">
        <f t="shared" si="200"/>
        <v>0</v>
      </c>
      <c r="AK869" s="95">
        <f t="shared" si="201"/>
        <v>0</v>
      </c>
      <c r="AL869" s="96">
        <f t="shared" si="196"/>
        <v>0</v>
      </c>
      <c r="AM869" s="96">
        <f t="shared" si="197"/>
        <v>0</v>
      </c>
    </row>
    <row r="870" spans="2:39" s="97" customFormat="1" ht="39.6" x14ac:dyDescent="0.3">
      <c r="B870" s="79">
        <f t="shared" si="198"/>
        <v>867</v>
      </c>
      <c r="C870" s="79"/>
      <c r="D870" s="80" t="s">
        <v>94</v>
      </c>
      <c r="E870" s="80"/>
      <c r="F870" s="81"/>
      <c r="G870" s="82" t="str">
        <f t="shared" si="199"/>
        <v xml:space="preserve">Группа от QF </v>
      </c>
      <c r="H870" s="83"/>
      <c r="I870" s="83"/>
      <c r="J870" s="83"/>
      <c r="K870" s="127"/>
      <c r="L870" s="84"/>
      <c r="M870" s="85"/>
      <c r="N870" s="85"/>
      <c r="O870" s="86"/>
      <c r="P870" s="80"/>
      <c r="Q870" s="87"/>
      <c r="R870" s="88" t="str">
        <f t="shared" si="193"/>
        <v xml:space="preserve"> </v>
      </c>
      <c r="S870" s="89"/>
      <c r="T870" s="90" t="str">
        <f t="shared" si="194"/>
        <v xml:space="preserve"> </v>
      </c>
      <c r="U870" s="90"/>
      <c r="V870" s="90"/>
      <c r="W870" s="90"/>
      <c r="X870" s="90"/>
      <c r="Y870" s="87" t="s">
        <v>74</v>
      </c>
      <c r="Z870" s="76"/>
      <c r="AA870" s="91">
        <f t="shared" si="189"/>
        <v>0</v>
      </c>
      <c r="AB870" s="88" t="str">
        <f t="shared" si="195"/>
        <v xml:space="preserve"> </v>
      </c>
      <c r="AC870" s="91" t="str">
        <f t="shared" si="190"/>
        <v xml:space="preserve"> </v>
      </c>
      <c r="AD870" s="78"/>
      <c r="AE870" s="78"/>
      <c r="AF870" s="78"/>
      <c r="AH870" s="94" t="str">
        <f t="shared" si="191"/>
        <v>≤60</v>
      </c>
      <c r="AI870" s="94">
        <f t="shared" ca="1" si="192"/>
        <v>31</v>
      </c>
      <c r="AJ870" s="95">
        <f t="shared" si="200"/>
        <v>0</v>
      </c>
      <c r="AK870" s="95">
        <f t="shared" si="201"/>
        <v>0</v>
      </c>
      <c r="AL870" s="96">
        <f t="shared" si="196"/>
        <v>0</v>
      </c>
      <c r="AM870" s="96">
        <f t="shared" si="197"/>
        <v>0</v>
      </c>
    </row>
    <row r="871" spans="2:39" s="97" customFormat="1" ht="39.6" x14ac:dyDescent="0.3">
      <c r="B871" s="79">
        <f t="shared" si="198"/>
        <v>868</v>
      </c>
      <c r="C871" s="79"/>
      <c r="D871" s="80" t="s">
        <v>94</v>
      </c>
      <c r="E871" s="80"/>
      <c r="F871" s="81"/>
      <c r="G871" s="82" t="str">
        <f t="shared" si="199"/>
        <v xml:space="preserve">Группа от QF </v>
      </c>
      <c r="H871" s="83"/>
      <c r="I871" s="83"/>
      <c r="J871" s="83"/>
      <c r="K871" s="127"/>
      <c r="L871" s="84"/>
      <c r="M871" s="85"/>
      <c r="N871" s="85"/>
      <c r="O871" s="86"/>
      <c r="P871" s="80"/>
      <c r="Q871" s="87"/>
      <c r="R871" s="88" t="str">
        <f t="shared" si="193"/>
        <v xml:space="preserve"> </v>
      </c>
      <c r="S871" s="89"/>
      <c r="T871" s="90" t="str">
        <f t="shared" si="194"/>
        <v xml:space="preserve"> </v>
      </c>
      <c r="U871" s="90"/>
      <c r="V871" s="90"/>
      <c r="W871" s="90"/>
      <c r="X871" s="90"/>
      <c r="Y871" s="87" t="s">
        <v>74</v>
      </c>
      <c r="Z871" s="76"/>
      <c r="AA871" s="91">
        <f t="shared" si="189"/>
        <v>0</v>
      </c>
      <c r="AB871" s="88" t="str">
        <f t="shared" si="195"/>
        <v xml:space="preserve"> </v>
      </c>
      <c r="AC871" s="91" t="str">
        <f t="shared" si="190"/>
        <v xml:space="preserve"> </v>
      </c>
      <c r="AD871" s="78"/>
      <c r="AE871" s="78"/>
      <c r="AF871" s="78"/>
      <c r="AH871" s="94" t="str">
        <f t="shared" si="191"/>
        <v>≤60</v>
      </c>
      <c r="AI871" s="94">
        <f t="shared" ca="1" si="192"/>
        <v>20</v>
      </c>
      <c r="AJ871" s="95">
        <f t="shared" si="200"/>
        <v>0</v>
      </c>
      <c r="AK871" s="95">
        <f t="shared" si="201"/>
        <v>0</v>
      </c>
      <c r="AL871" s="96">
        <f t="shared" si="196"/>
        <v>0</v>
      </c>
      <c r="AM871" s="96">
        <f t="shared" si="197"/>
        <v>0</v>
      </c>
    </row>
    <row r="872" spans="2:39" s="97" customFormat="1" ht="39.6" x14ac:dyDescent="0.3">
      <c r="B872" s="79">
        <f t="shared" si="198"/>
        <v>869</v>
      </c>
      <c r="C872" s="79"/>
      <c r="D872" s="80" t="s">
        <v>94</v>
      </c>
      <c r="E872" s="80"/>
      <c r="F872" s="81"/>
      <c r="G872" s="82" t="str">
        <f t="shared" si="199"/>
        <v xml:space="preserve">Группа от QF </v>
      </c>
      <c r="H872" s="83"/>
      <c r="I872" s="83"/>
      <c r="J872" s="83"/>
      <c r="K872" s="127"/>
      <c r="L872" s="84"/>
      <c r="M872" s="85"/>
      <c r="N872" s="85"/>
      <c r="O872" s="86"/>
      <c r="P872" s="80"/>
      <c r="Q872" s="87"/>
      <c r="R872" s="88" t="str">
        <f t="shared" si="193"/>
        <v xml:space="preserve"> </v>
      </c>
      <c r="S872" s="89"/>
      <c r="T872" s="90" t="str">
        <f t="shared" si="194"/>
        <v xml:space="preserve"> </v>
      </c>
      <c r="U872" s="90"/>
      <c r="V872" s="90"/>
      <c r="W872" s="90"/>
      <c r="X872" s="90"/>
      <c r="Y872" s="87" t="s">
        <v>74</v>
      </c>
      <c r="Z872" s="76"/>
      <c r="AA872" s="91">
        <f t="shared" si="189"/>
        <v>0</v>
      </c>
      <c r="AB872" s="88" t="str">
        <f t="shared" si="195"/>
        <v xml:space="preserve"> </v>
      </c>
      <c r="AC872" s="91" t="str">
        <f t="shared" si="190"/>
        <v xml:space="preserve"> </v>
      </c>
      <c r="AD872" s="78"/>
      <c r="AE872" s="78"/>
      <c r="AF872" s="78"/>
      <c r="AH872" s="94" t="str">
        <f t="shared" si="191"/>
        <v>≤60</v>
      </c>
      <c r="AI872" s="94">
        <f t="shared" ca="1" si="192"/>
        <v>48</v>
      </c>
      <c r="AJ872" s="95">
        <f t="shared" si="200"/>
        <v>0</v>
      </c>
      <c r="AK872" s="95">
        <f t="shared" si="201"/>
        <v>0</v>
      </c>
      <c r="AL872" s="96">
        <f t="shared" si="196"/>
        <v>0</v>
      </c>
      <c r="AM872" s="96">
        <f t="shared" si="197"/>
        <v>0</v>
      </c>
    </row>
    <row r="873" spans="2:39" s="97" customFormat="1" ht="39.6" x14ac:dyDescent="0.3">
      <c r="B873" s="79">
        <f t="shared" si="198"/>
        <v>870</v>
      </c>
      <c r="C873" s="79"/>
      <c r="D873" s="80" t="s">
        <v>94</v>
      </c>
      <c r="E873" s="80"/>
      <c r="F873" s="81"/>
      <c r="G873" s="82" t="str">
        <f t="shared" si="199"/>
        <v xml:space="preserve">Группа от QF </v>
      </c>
      <c r="H873" s="83"/>
      <c r="I873" s="83"/>
      <c r="J873" s="83"/>
      <c r="K873" s="127"/>
      <c r="L873" s="84"/>
      <c r="M873" s="85"/>
      <c r="N873" s="85"/>
      <c r="O873" s="86"/>
      <c r="P873" s="80"/>
      <c r="Q873" s="87"/>
      <c r="R873" s="88" t="str">
        <f t="shared" si="193"/>
        <v xml:space="preserve"> </v>
      </c>
      <c r="S873" s="89"/>
      <c r="T873" s="90" t="str">
        <f t="shared" si="194"/>
        <v xml:space="preserve"> </v>
      </c>
      <c r="U873" s="90"/>
      <c r="V873" s="90"/>
      <c r="W873" s="90"/>
      <c r="X873" s="90"/>
      <c r="Y873" s="87" t="s">
        <v>74</v>
      </c>
      <c r="Z873" s="76"/>
      <c r="AA873" s="91">
        <f t="shared" si="189"/>
        <v>0</v>
      </c>
      <c r="AB873" s="88" t="str">
        <f t="shared" si="195"/>
        <v xml:space="preserve"> </v>
      </c>
      <c r="AC873" s="91" t="str">
        <f t="shared" si="190"/>
        <v xml:space="preserve"> </v>
      </c>
      <c r="AD873" s="78"/>
      <c r="AE873" s="78"/>
      <c r="AF873" s="78"/>
      <c r="AH873" s="94" t="str">
        <f t="shared" si="191"/>
        <v>≤60</v>
      </c>
      <c r="AI873" s="94">
        <f t="shared" ca="1" si="192"/>
        <v>40</v>
      </c>
      <c r="AJ873" s="95">
        <f t="shared" si="200"/>
        <v>0</v>
      </c>
      <c r="AK873" s="95">
        <f t="shared" si="201"/>
        <v>0</v>
      </c>
      <c r="AL873" s="96">
        <f t="shared" si="196"/>
        <v>0</v>
      </c>
      <c r="AM873" s="96">
        <f t="shared" si="197"/>
        <v>0</v>
      </c>
    </row>
    <row r="874" spans="2:39" s="97" customFormat="1" ht="39.6" x14ac:dyDescent="0.3">
      <c r="B874" s="79">
        <f t="shared" si="198"/>
        <v>871</v>
      </c>
      <c r="C874" s="79"/>
      <c r="D874" s="80" t="s">
        <v>94</v>
      </c>
      <c r="E874" s="80"/>
      <c r="F874" s="81"/>
      <c r="G874" s="82" t="str">
        <f t="shared" si="199"/>
        <v xml:space="preserve">Группа от QF </v>
      </c>
      <c r="H874" s="83"/>
      <c r="I874" s="83"/>
      <c r="J874" s="83"/>
      <c r="K874" s="127"/>
      <c r="L874" s="84"/>
      <c r="M874" s="85"/>
      <c r="N874" s="85"/>
      <c r="O874" s="86"/>
      <c r="P874" s="80"/>
      <c r="Q874" s="87"/>
      <c r="R874" s="88" t="str">
        <f t="shared" si="193"/>
        <v xml:space="preserve"> </v>
      </c>
      <c r="S874" s="89"/>
      <c r="T874" s="90" t="str">
        <f t="shared" si="194"/>
        <v xml:space="preserve"> </v>
      </c>
      <c r="U874" s="90"/>
      <c r="V874" s="90"/>
      <c r="W874" s="90"/>
      <c r="X874" s="90"/>
      <c r="Y874" s="87" t="s">
        <v>74</v>
      </c>
      <c r="Z874" s="76"/>
      <c r="AA874" s="91">
        <f t="shared" si="189"/>
        <v>0</v>
      </c>
      <c r="AB874" s="88" t="str">
        <f t="shared" si="195"/>
        <v xml:space="preserve"> </v>
      </c>
      <c r="AC874" s="91" t="str">
        <f t="shared" si="190"/>
        <v xml:space="preserve"> </v>
      </c>
      <c r="AD874" s="78"/>
      <c r="AE874" s="78"/>
      <c r="AF874" s="78"/>
      <c r="AH874" s="94" t="str">
        <f t="shared" si="191"/>
        <v>≤60</v>
      </c>
      <c r="AI874" s="94">
        <f t="shared" ca="1" si="192"/>
        <v>36</v>
      </c>
      <c r="AJ874" s="95">
        <f t="shared" si="200"/>
        <v>0</v>
      </c>
      <c r="AK874" s="95">
        <f t="shared" si="201"/>
        <v>0</v>
      </c>
      <c r="AL874" s="96">
        <f t="shared" si="196"/>
        <v>0</v>
      </c>
      <c r="AM874" s="96">
        <f t="shared" si="197"/>
        <v>0</v>
      </c>
    </row>
    <row r="875" spans="2:39" s="97" customFormat="1" ht="39.6" x14ac:dyDescent="0.3">
      <c r="B875" s="79">
        <f t="shared" si="198"/>
        <v>872</v>
      </c>
      <c r="C875" s="79"/>
      <c r="D875" s="80" t="s">
        <v>94</v>
      </c>
      <c r="E875" s="80"/>
      <c r="F875" s="81"/>
      <c r="G875" s="82" t="str">
        <f t="shared" si="199"/>
        <v xml:space="preserve">Группа от QF </v>
      </c>
      <c r="H875" s="83"/>
      <c r="I875" s="83"/>
      <c r="J875" s="83"/>
      <c r="K875" s="127"/>
      <c r="L875" s="84"/>
      <c r="M875" s="85"/>
      <c r="N875" s="85"/>
      <c r="O875" s="86"/>
      <c r="P875" s="80"/>
      <c r="Q875" s="87"/>
      <c r="R875" s="88" t="str">
        <f t="shared" si="193"/>
        <v xml:space="preserve"> </v>
      </c>
      <c r="S875" s="89"/>
      <c r="T875" s="90" t="str">
        <f t="shared" si="194"/>
        <v xml:space="preserve"> </v>
      </c>
      <c r="U875" s="90"/>
      <c r="V875" s="90"/>
      <c r="W875" s="90"/>
      <c r="X875" s="90"/>
      <c r="Y875" s="87" t="s">
        <v>74</v>
      </c>
      <c r="Z875" s="76"/>
      <c r="AA875" s="91">
        <f t="shared" si="189"/>
        <v>0</v>
      </c>
      <c r="AB875" s="88" t="str">
        <f t="shared" si="195"/>
        <v xml:space="preserve"> </v>
      </c>
      <c r="AC875" s="91" t="str">
        <f t="shared" si="190"/>
        <v xml:space="preserve"> </v>
      </c>
      <c r="AD875" s="78"/>
      <c r="AE875" s="78"/>
      <c r="AF875" s="78"/>
      <c r="AH875" s="94" t="str">
        <f t="shared" si="191"/>
        <v>≤60</v>
      </c>
      <c r="AI875" s="94">
        <f t="shared" ca="1" si="192"/>
        <v>49</v>
      </c>
      <c r="AJ875" s="95">
        <f t="shared" si="200"/>
        <v>0</v>
      </c>
      <c r="AK875" s="95">
        <f t="shared" si="201"/>
        <v>0</v>
      </c>
      <c r="AL875" s="96">
        <f t="shared" si="196"/>
        <v>0</v>
      </c>
      <c r="AM875" s="96">
        <f t="shared" si="197"/>
        <v>0</v>
      </c>
    </row>
    <row r="876" spans="2:39" s="97" customFormat="1" ht="39.6" x14ac:dyDescent="0.3">
      <c r="B876" s="79">
        <f t="shared" si="198"/>
        <v>873</v>
      </c>
      <c r="C876" s="79"/>
      <c r="D876" s="80" t="s">
        <v>94</v>
      </c>
      <c r="E876" s="80"/>
      <c r="F876" s="81"/>
      <c r="G876" s="82" t="str">
        <f t="shared" si="199"/>
        <v xml:space="preserve">Группа от QF </v>
      </c>
      <c r="H876" s="83"/>
      <c r="I876" s="83"/>
      <c r="J876" s="83"/>
      <c r="K876" s="127"/>
      <c r="L876" s="84"/>
      <c r="M876" s="85"/>
      <c r="N876" s="85"/>
      <c r="O876" s="86"/>
      <c r="P876" s="80"/>
      <c r="Q876" s="87"/>
      <c r="R876" s="88" t="str">
        <f t="shared" si="193"/>
        <v xml:space="preserve"> </v>
      </c>
      <c r="S876" s="89"/>
      <c r="T876" s="90" t="str">
        <f t="shared" si="194"/>
        <v xml:space="preserve"> </v>
      </c>
      <c r="U876" s="90"/>
      <c r="V876" s="90"/>
      <c r="W876" s="90"/>
      <c r="X876" s="90"/>
      <c r="Y876" s="87" t="s">
        <v>74</v>
      </c>
      <c r="Z876" s="76"/>
      <c r="AA876" s="91">
        <f t="shared" si="189"/>
        <v>0</v>
      </c>
      <c r="AB876" s="88" t="str">
        <f t="shared" si="195"/>
        <v xml:space="preserve"> </v>
      </c>
      <c r="AC876" s="91" t="str">
        <f t="shared" si="190"/>
        <v xml:space="preserve"> </v>
      </c>
      <c r="AD876" s="78"/>
      <c r="AE876" s="78"/>
      <c r="AF876" s="78"/>
      <c r="AH876" s="94" t="str">
        <f t="shared" si="191"/>
        <v>≤60</v>
      </c>
      <c r="AI876" s="94">
        <f t="shared" ca="1" si="192"/>
        <v>36</v>
      </c>
      <c r="AJ876" s="95">
        <f t="shared" si="200"/>
        <v>0</v>
      </c>
      <c r="AK876" s="95">
        <f t="shared" si="201"/>
        <v>0</v>
      </c>
      <c r="AL876" s="96">
        <f t="shared" si="196"/>
        <v>0</v>
      </c>
      <c r="AM876" s="96">
        <f t="shared" si="197"/>
        <v>0</v>
      </c>
    </row>
    <row r="877" spans="2:39" s="97" customFormat="1" ht="39.6" x14ac:dyDescent="0.3">
      <c r="B877" s="79">
        <f t="shared" si="198"/>
        <v>874</v>
      </c>
      <c r="C877" s="79"/>
      <c r="D877" s="80" t="s">
        <v>94</v>
      </c>
      <c r="E877" s="80"/>
      <c r="F877" s="81"/>
      <c r="G877" s="82" t="str">
        <f t="shared" si="199"/>
        <v xml:space="preserve">Группа от QF </v>
      </c>
      <c r="H877" s="83"/>
      <c r="I877" s="83"/>
      <c r="J877" s="83"/>
      <c r="K877" s="127"/>
      <c r="L877" s="84"/>
      <c r="M877" s="85"/>
      <c r="N877" s="85"/>
      <c r="O877" s="86"/>
      <c r="P877" s="80"/>
      <c r="Q877" s="87"/>
      <c r="R877" s="88" t="str">
        <f t="shared" si="193"/>
        <v xml:space="preserve"> </v>
      </c>
      <c r="S877" s="89"/>
      <c r="T877" s="90" t="str">
        <f t="shared" si="194"/>
        <v xml:space="preserve"> </v>
      </c>
      <c r="U877" s="90"/>
      <c r="V877" s="90"/>
      <c r="W877" s="90"/>
      <c r="X877" s="90"/>
      <c r="Y877" s="87" t="s">
        <v>74</v>
      </c>
      <c r="Z877" s="76"/>
      <c r="AA877" s="91">
        <f t="shared" si="189"/>
        <v>0</v>
      </c>
      <c r="AB877" s="88" t="str">
        <f t="shared" si="195"/>
        <v xml:space="preserve"> </v>
      </c>
      <c r="AC877" s="91" t="str">
        <f t="shared" si="190"/>
        <v xml:space="preserve"> </v>
      </c>
      <c r="AD877" s="78"/>
      <c r="AE877" s="78"/>
      <c r="AF877" s="78"/>
      <c r="AH877" s="94" t="str">
        <f t="shared" si="191"/>
        <v>≤60</v>
      </c>
      <c r="AI877" s="94">
        <f t="shared" ca="1" si="192"/>
        <v>27</v>
      </c>
      <c r="AJ877" s="95">
        <f t="shared" si="200"/>
        <v>0</v>
      </c>
      <c r="AK877" s="95">
        <f t="shared" si="201"/>
        <v>0</v>
      </c>
      <c r="AL877" s="96">
        <f t="shared" si="196"/>
        <v>0</v>
      </c>
      <c r="AM877" s="96">
        <f t="shared" si="197"/>
        <v>0</v>
      </c>
    </row>
    <row r="878" spans="2:39" s="97" customFormat="1" ht="39.6" x14ac:dyDescent="0.3">
      <c r="B878" s="79">
        <f t="shared" si="198"/>
        <v>875</v>
      </c>
      <c r="C878" s="79"/>
      <c r="D878" s="80" t="s">
        <v>94</v>
      </c>
      <c r="E878" s="80"/>
      <c r="F878" s="81"/>
      <c r="G878" s="82" t="str">
        <f t="shared" si="199"/>
        <v xml:space="preserve">Группа от QF </v>
      </c>
      <c r="H878" s="83"/>
      <c r="I878" s="83"/>
      <c r="J878" s="83"/>
      <c r="K878" s="127"/>
      <c r="L878" s="84"/>
      <c r="M878" s="85"/>
      <c r="N878" s="85"/>
      <c r="O878" s="86"/>
      <c r="P878" s="80"/>
      <c r="Q878" s="87"/>
      <c r="R878" s="88" t="str">
        <f t="shared" si="193"/>
        <v xml:space="preserve"> </v>
      </c>
      <c r="S878" s="89"/>
      <c r="T878" s="90" t="str">
        <f t="shared" si="194"/>
        <v xml:space="preserve"> </v>
      </c>
      <c r="U878" s="90"/>
      <c r="V878" s="90"/>
      <c r="W878" s="90"/>
      <c r="X878" s="90"/>
      <c r="Y878" s="87" t="s">
        <v>74</v>
      </c>
      <c r="Z878" s="76"/>
      <c r="AA878" s="91">
        <f t="shared" si="189"/>
        <v>0</v>
      </c>
      <c r="AB878" s="88" t="str">
        <f t="shared" si="195"/>
        <v xml:space="preserve"> </v>
      </c>
      <c r="AC878" s="91" t="str">
        <f t="shared" si="190"/>
        <v xml:space="preserve"> </v>
      </c>
      <c r="AD878" s="78"/>
      <c r="AE878" s="78"/>
      <c r="AF878" s="78"/>
      <c r="AH878" s="94" t="str">
        <f t="shared" si="191"/>
        <v>≤60</v>
      </c>
      <c r="AI878" s="94">
        <f t="shared" ca="1" si="192"/>
        <v>30</v>
      </c>
      <c r="AJ878" s="95">
        <f t="shared" si="200"/>
        <v>0</v>
      </c>
      <c r="AK878" s="95">
        <f t="shared" si="201"/>
        <v>0</v>
      </c>
      <c r="AL878" s="96">
        <f t="shared" si="196"/>
        <v>0</v>
      </c>
      <c r="AM878" s="96">
        <f t="shared" si="197"/>
        <v>0</v>
      </c>
    </row>
    <row r="879" spans="2:39" s="97" customFormat="1" ht="39.6" x14ac:dyDescent="0.3">
      <c r="B879" s="79">
        <f t="shared" si="198"/>
        <v>876</v>
      </c>
      <c r="C879" s="79"/>
      <c r="D879" s="80" t="s">
        <v>94</v>
      </c>
      <c r="E879" s="80"/>
      <c r="F879" s="81"/>
      <c r="G879" s="82" t="str">
        <f t="shared" si="199"/>
        <v xml:space="preserve">Группа от QF </v>
      </c>
      <c r="H879" s="83"/>
      <c r="I879" s="83"/>
      <c r="J879" s="83"/>
      <c r="K879" s="127"/>
      <c r="L879" s="84"/>
      <c r="M879" s="85"/>
      <c r="N879" s="85"/>
      <c r="O879" s="86"/>
      <c r="P879" s="80"/>
      <c r="Q879" s="87"/>
      <c r="R879" s="88" t="str">
        <f t="shared" si="193"/>
        <v xml:space="preserve"> </v>
      </c>
      <c r="S879" s="89"/>
      <c r="T879" s="90" t="str">
        <f t="shared" si="194"/>
        <v xml:space="preserve"> </v>
      </c>
      <c r="U879" s="90"/>
      <c r="V879" s="90"/>
      <c r="W879" s="90"/>
      <c r="X879" s="90"/>
      <c r="Y879" s="87" t="s">
        <v>74</v>
      </c>
      <c r="Z879" s="76"/>
      <c r="AA879" s="91">
        <f t="shared" si="189"/>
        <v>0</v>
      </c>
      <c r="AB879" s="88" t="str">
        <f t="shared" si="195"/>
        <v xml:space="preserve"> </v>
      </c>
      <c r="AC879" s="91" t="str">
        <f t="shared" si="190"/>
        <v xml:space="preserve"> </v>
      </c>
      <c r="AD879" s="78"/>
      <c r="AE879" s="78"/>
      <c r="AF879" s="78"/>
      <c r="AH879" s="94" t="str">
        <f t="shared" si="191"/>
        <v>≤60</v>
      </c>
      <c r="AI879" s="94">
        <f t="shared" ca="1" si="192"/>
        <v>50</v>
      </c>
      <c r="AJ879" s="95">
        <f t="shared" si="200"/>
        <v>0</v>
      </c>
      <c r="AK879" s="95">
        <f t="shared" si="201"/>
        <v>0</v>
      </c>
      <c r="AL879" s="96">
        <f t="shared" si="196"/>
        <v>0</v>
      </c>
      <c r="AM879" s="96">
        <f t="shared" si="197"/>
        <v>0</v>
      </c>
    </row>
    <row r="880" spans="2:39" s="97" customFormat="1" ht="39.6" x14ac:dyDescent="0.3">
      <c r="B880" s="79">
        <f t="shared" si="198"/>
        <v>877</v>
      </c>
      <c r="C880" s="79"/>
      <c r="D880" s="80" t="s">
        <v>94</v>
      </c>
      <c r="E880" s="80"/>
      <c r="F880" s="81"/>
      <c r="G880" s="82" t="str">
        <f t="shared" si="199"/>
        <v xml:space="preserve">Группа от QF </v>
      </c>
      <c r="H880" s="83"/>
      <c r="I880" s="83"/>
      <c r="J880" s="83"/>
      <c r="K880" s="127"/>
      <c r="L880" s="84"/>
      <c r="M880" s="85"/>
      <c r="N880" s="85"/>
      <c r="O880" s="86"/>
      <c r="P880" s="80"/>
      <c r="Q880" s="87"/>
      <c r="R880" s="88" t="str">
        <f t="shared" si="193"/>
        <v xml:space="preserve"> </v>
      </c>
      <c r="S880" s="89"/>
      <c r="T880" s="90" t="str">
        <f t="shared" si="194"/>
        <v xml:space="preserve"> </v>
      </c>
      <c r="U880" s="90"/>
      <c r="V880" s="90"/>
      <c r="W880" s="90"/>
      <c r="X880" s="90"/>
      <c r="Y880" s="87" t="s">
        <v>74</v>
      </c>
      <c r="Z880" s="76"/>
      <c r="AA880" s="91">
        <f t="shared" si="189"/>
        <v>0</v>
      </c>
      <c r="AB880" s="88" t="str">
        <f t="shared" si="195"/>
        <v xml:space="preserve"> </v>
      </c>
      <c r="AC880" s="91" t="str">
        <f t="shared" si="190"/>
        <v xml:space="preserve"> </v>
      </c>
      <c r="AD880" s="78"/>
      <c r="AE880" s="78"/>
      <c r="AF880" s="78"/>
      <c r="AH880" s="94" t="str">
        <f t="shared" si="191"/>
        <v>≤60</v>
      </c>
      <c r="AI880" s="94">
        <f t="shared" ca="1" si="192"/>
        <v>28</v>
      </c>
      <c r="AJ880" s="95">
        <f t="shared" si="200"/>
        <v>0</v>
      </c>
      <c r="AK880" s="95">
        <f t="shared" si="201"/>
        <v>0</v>
      </c>
      <c r="AL880" s="96">
        <f t="shared" si="196"/>
        <v>0</v>
      </c>
      <c r="AM880" s="96">
        <f t="shared" si="197"/>
        <v>0</v>
      </c>
    </row>
    <row r="881" spans="2:39" s="97" customFormat="1" ht="39.6" x14ac:dyDescent="0.3">
      <c r="B881" s="79">
        <f t="shared" si="198"/>
        <v>878</v>
      </c>
      <c r="C881" s="79"/>
      <c r="D881" s="80" t="s">
        <v>94</v>
      </c>
      <c r="E881" s="80"/>
      <c r="F881" s="81"/>
      <c r="G881" s="82" t="str">
        <f t="shared" si="199"/>
        <v xml:space="preserve">Группа от QF </v>
      </c>
      <c r="H881" s="83"/>
      <c r="I881" s="83"/>
      <c r="J881" s="83"/>
      <c r="K881" s="127"/>
      <c r="L881" s="84"/>
      <c r="M881" s="85"/>
      <c r="N881" s="85"/>
      <c r="O881" s="86"/>
      <c r="P881" s="80"/>
      <c r="Q881" s="87"/>
      <c r="R881" s="88" t="str">
        <f t="shared" si="193"/>
        <v xml:space="preserve"> </v>
      </c>
      <c r="S881" s="89"/>
      <c r="T881" s="90" t="str">
        <f t="shared" si="194"/>
        <v xml:space="preserve"> </v>
      </c>
      <c r="U881" s="90"/>
      <c r="V881" s="90"/>
      <c r="W881" s="90"/>
      <c r="X881" s="90"/>
      <c r="Y881" s="87" t="s">
        <v>74</v>
      </c>
      <c r="Z881" s="76"/>
      <c r="AA881" s="91">
        <f t="shared" si="189"/>
        <v>0</v>
      </c>
      <c r="AB881" s="88" t="str">
        <f t="shared" si="195"/>
        <v xml:space="preserve"> </v>
      </c>
      <c r="AC881" s="91" t="str">
        <f t="shared" si="190"/>
        <v xml:space="preserve"> </v>
      </c>
      <c r="AD881" s="78"/>
      <c r="AE881" s="78"/>
      <c r="AF881" s="78"/>
      <c r="AH881" s="94" t="str">
        <f t="shared" si="191"/>
        <v>≤60</v>
      </c>
      <c r="AI881" s="94">
        <f t="shared" ca="1" si="192"/>
        <v>45</v>
      </c>
      <c r="AJ881" s="95">
        <f t="shared" si="200"/>
        <v>0</v>
      </c>
      <c r="AK881" s="95">
        <f t="shared" si="201"/>
        <v>0</v>
      </c>
      <c r="AL881" s="96">
        <f t="shared" si="196"/>
        <v>0</v>
      </c>
      <c r="AM881" s="96">
        <f t="shared" si="197"/>
        <v>0</v>
      </c>
    </row>
    <row r="882" spans="2:39" s="97" customFormat="1" ht="39.6" x14ac:dyDescent="0.3">
      <c r="B882" s="79">
        <f t="shared" si="198"/>
        <v>879</v>
      </c>
      <c r="C882" s="79"/>
      <c r="D882" s="80" t="s">
        <v>94</v>
      </c>
      <c r="E882" s="80"/>
      <c r="F882" s="81"/>
      <c r="G882" s="82" t="str">
        <f t="shared" si="199"/>
        <v xml:space="preserve">Группа от QF </v>
      </c>
      <c r="H882" s="83"/>
      <c r="I882" s="83"/>
      <c r="J882" s="83"/>
      <c r="K882" s="127"/>
      <c r="L882" s="84"/>
      <c r="M882" s="85"/>
      <c r="N882" s="85"/>
      <c r="O882" s="86"/>
      <c r="P882" s="80"/>
      <c r="Q882" s="87"/>
      <c r="R882" s="88" t="str">
        <f t="shared" si="193"/>
        <v xml:space="preserve"> </v>
      </c>
      <c r="S882" s="89"/>
      <c r="T882" s="90" t="str">
        <f t="shared" si="194"/>
        <v xml:space="preserve"> </v>
      </c>
      <c r="U882" s="90"/>
      <c r="V882" s="90"/>
      <c r="W882" s="90"/>
      <c r="X882" s="90"/>
      <c r="Y882" s="87" t="s">
        <v>74</v>
      </c>
      <c r="Z882" s="76"/>
      <c r="AA882" s="91">
        <f t="shared" si="189"/>
        <v>0</v>
      </c>
      <c r="AB882" s="88" t="str">
        <f t="shared" si="195"/>
        <v xml:space="preserve"> </v>
      </c>
      <c r="AC882" s="91" t="str">
        <f t="shared" si="190"/>
        <v xml:space="preserve"> </v>
      </c>
      <c r="AD882" s="78"/>
      <c r="AE882" s="78"/>
      <c r="AF882" s="78"/>
      <c r="AH882" s="94" t="str">
        <f t="shared" si="191"/>
        <v>≤60</v>
      </c>
      <c r="AI882" s="94">
        <f t="shared" ca="1" si="192"/>
        <v>33</v>
      </c>
      <c r="AJ882" s="95">
        <f t="shared" si="200"/>
        <v>0</v>
      </c>
      <c r="AK882" s="95">
        <f t="shared" si="201"/>
        <v>0</v>
      </c>
      <c r="AL882" s="96">
        <f t="shared" si="196"/>
        <v>0</v>
      </c>
      <c r="AM882" s="96">
        <f t="shared" si="197"/>
        <v>0</v>
      </c>
    </row>
    <row r="883" spans="2:39" s="97" customFormat="1" ht="39.6" x14ac:dyDescent="0.3">
      <c r="B883" s="79">
        <f t="shared" si="198"/>
        <v>880</v>
      </c>
      <c r="C883" s="79"/>
      <c r="D883" s="80" t="s">
        <v>94</v>
      </c>
      <c r="E883" s="80"/>
      <c r="F883" s="81"/>
      <c r="G883" s="82" t="str">
        <f t="shared" si="199"/>
        <v xml:space="preserve">Группа от QF </v>
      </c>
      <c r="H883" s="83"/>
      <c r="I883" s="83"/>
      <c r="J883" s="83"/>
      <c r="K883" s="127"/>
      <c r="L883" s="84"/>
      <c r="M883" s="85"/>
      <c r="N883" s="85"/>
      <c r="O883" s="86"/>
      <c r="P883" s="80"/>
      <c r="Q883" s="87"/>
      <c r="R883" s="88" t="str">
        <f t="shared" si="193"/>
        <v xml:space="preserve"> </v>
      </c>
      <c r="S883" s="89"/>
      <c r="T883" s="90" t="str">
        <f t="shared" si="194"/>
        <v xml:space="preserve"> </v>
      </c>
      <c r="U883" s="90"/>
      <c r="V883" s="90"/>
      <c r="W883" s="90"/>
      <c r="X883" s="90"/>
      <c r="Y883" s="87" t="s">
        <v>74</v>
      </c>
      <c r="Z883" s="76"/>
      <c r="AA883" s="91">
        <f t="shared" si="189"/>
        <v>0</v>
      </c>
      <c r="AB883" s="88" t="str">
        <f t="shared" si="195"/>
        <v xml:space="preserve"> </v>
      </c>
      <c r="AC883" s="91" t="str">
        <f t="shared" si="190"/>
        <v xml:space="preserve"> </v>
      </c>
      <c r="AD883" s="78"/>
      <c r="AE883" s="78"/>
      <c r="AF883" s="78"/>
      <c r="AH883" s="94" t="str">
        <f t="shared" si="191"/>
        <v>≤60</v>
      </c>
      <c r="AI883" s="94">
        <f t="shared" ca="1" si="192"/>
        <v>23</v>
      </c>
      <c r="AJ883" s="95">
        <f t="shared" si="200"/>
        <v>0</v>
      </c>
      <c r="AK883" s="95">
        <f t="shared" si="201"/>
        <v>0</v>
      </c>
      <c r="AL883" s="96">
        <f t="shared" si="196"/>
        <v>0</v>
      </c>
      <c r="AM883" s="96">
        <f t="shared" si="197"/>
        <v>0</v>
      </c>
    </row>
    <row r="884" spans="2:39" s="97" customFormat="1" ht="39.6" x14ac:dyDescent="0.3">
      <c r="B884" s="79">
        <f t="shared" si="198"/>
        <v>881</v>
      </c>
      <c r="C884" s="79"/>
      <c r="D884" s="80" t="s">
        <v>94</v>
      </c>
      <c r="E884" s="80"/>
      <c r="F884" s="81"/>
      <c r="G884" s="82" t="str">
        <f t="shared" si="199"/>
        <v xml:space="preserve">Группа от QF </v>
      </c>
      <c r="H884" s="83"/>
      <c r="I884" s="83"/>
      <c r="J884" s="83"/>
      <c r="K884" s="127"/>
      <c r="L884" s="84"/>
      <c r="M884" s="85"/>
      <c r="N884" s="85"/>
      <c r="O884" s="86"/>
      <c r="P884" s="80"/>
      <c r="Q884" s="87"/>
      <c r="R884" s="88" t="str">
        <f t="shared" si="193"/>
        <v xml:space="preserve"> </v>
      </c>
      <c r="S884" s="89"/>
      <c r="T884" s="90" t="str">
        <f t="shared" si="194"/>
        <v xml:space="preserve"> </v>
      </c>
      <c r="U884" s="90"/>
      <c r="V884" s="90"/>
      <c r="W884" s="90"/>
      <c r="X884" s="90"/>
      <c r="Y884" s="87" t="s">
        <v>74</v>
      </c>
      <c r="Z884" s="76"/>
      <c r="AA884" s="91">
        <f t="shared" si="189"/>
        <v>0</v>
      </c>
      <c r="AB884" s="88" t="str">
        <f t="shared" si="195"/>
        <v xml:space="preserve"> </v>
      </c>
      <c r="AC884" s="91" t="str">
        <f t="shared" si="190"/>
        <v xml:space="preserve"> </v>
      </c>
      <c r="AD884" s="78"/>
      <c r="AE884" s="78"/>
      <c r="AF884" s="78"/>
      <c r="AH884" s="94" t="str">
        <f t="shared" si="191"/>
        <v>≤60</v>
      </c>
      <c r="AI884" s="94">
        <f t="shared" ca="1" si="192"/>
        <v>35</v>
      </c>
      <c r="AJ884" s="95">
        <f t="shared" si="200"/>
        <v>0</v>
      </c>
      <c r="AK884" s="95">
        <f t="shared" si="201"/>
        <v>0</v>
      </c>
      <c r="AL884" s="96">
        <f t="shared" si="196"/>
        <v>0</v>
      </c>
      <c r="AM884" s="96">
        <f t="shared" si="197"/>
        <v>0</v>
      </c>
    </row>
    <row r="885" spans="2:39" s="97" customFormat="1" ht="39.6" x14ac:dyDescent="0.3">
      <c r="B885" s="79">
        <f t="shared" si="198"/>
        <v>882</v>
      </c>
      <c r="C885" s="79"/>
      <c r="D885" s="80" t="s">
        <v>94</v>
      </c>
      <c r="E885" s="80"/>
      <c r="F885" s="81"/>
      <c r="G885" s="82" t="str">
        <f t="shared" si="199"/>
        <v xml:space="preserve">Группа от QF </v>
      </c>
      <c r="H885" s="83"/>
      <c r="I885" s="83"/>
      <c r="J885" s="83"/>
      <c r="K885" s="127"/>
      <c r="L885" s="84"/>
      <c r="M885" s="85"/>
      <c r="N885" s="85"/>
      <c r="O885" s="86"/>
      <c r="P885" s="80"/>
      <c r="Q885" s="87"/>
      <c r="R885" s="88" t="str">
        <f t="shared" si="193"/>
        <v xml:space="preserve"> </v>
      </c>
      <c r="S885" s="89"/>
      <c r="T885" s="90" t="str">
        <f t="shared" si="194"/>
        <v xml:space="preserve"> </v>
      </c>
      <c r="U885" s="90"/>
      <c r="V885" s="90"/>
      <c r="W885" s="90"/>
      <c r="X885" s="90"/>
      <c r="Y885" s="87" t="s">
        <v>74</v>
      </c>
      <c r="Z885" s="76"/>
      <c r="AA885" s="91">
        <f t="shared" si="189"/>
        <v>0</v>
      </c>
      <c r="AB885" s="88" t="str">
        <f t="shared" si="195"/>
        <v xml:space="preserve"> </v>
      </c>
      <c r="AC885" s="91" t="str">
        <f t="shared" si="190"/>
        <v xml:space="preserve"> </v>
      </c>
      <c r="AD885" s="78"/>
      <c r="AE885" s="78"/>
      <c r="AF885" s="78"/>
      <c r="AH885" s="94" t="str">
        <f t="shared" si="191"/>
        <v>≤60</v>
      </c>
      <c r="AI885" s="94">
        <f t="shared" ca="1" si="192"/>
        <v>42</v>
      </c>
      <c r="AJ885" s="95">
        <f t="shared" si="200"/>
        <v>0</v>
      </c>
      <c r="AK885" s="95">
        <f t="shared" si="201"/>
        <v>0</v>
      </c>
      <c r="AL885" s="96">
        <f t="shared" si="196"/>
        <v>0</v>
      </c>
      <c r="AM885" s="96">
        <f t="shared" si="197"/>
        <v>0</v>
      </c>
    </row>
    <row r="886" spans="2:39" s="97" customFormat="1" ht="39.6" x14ac:dyDescent="0.3">
      <c r="B886" s="79">
        <f t="shared" si="198"/>
        <v>883</v>
      </c>
      <c r="C886" s="79"/>
      <c r="D886" s="80" t="s">
        <v>94</v>
      </c>
      <c r="E886" s="80"/>
      <c r="F886" s="81"/>
      <c r="G886" s="82" t="str">
        <f t="shared" si="199"/>
        <v xml:space="preserve">Группа от QF </v>
      </c>
      <c r="H886" s="83"/>
      <c r="I886" s="83"/>
      <c r="J886" s="83"/>
      <c r="K886" s="127"/>
      <c r="L886" s="84"/>
      <c r="M886" s="85"/>
      <c r="N886" s="85"/>
      <c r="O886" s="86"/>
      <c r="P886" s="80"/>
      <c r="Q886" s="87"/>
      <c r="R886" s="88" t="str">
        <f t="shared" si="193"/>
        <v xml:space="preserve"> </v>
      </c>
      <c r="S886" s="89"/>
      <c r="T886" s="90" t="str">
        <f t="shared" si="194"/>
        <v xml:space="preserve"> </v>
      </c>
      <c r="U886" s="90"/>
      <c r="V886" s="90"/>
      <c r="W886" s="90"/>
      <c r="X886" s="90"/>
      <c r="Y886" s="87" t="s">
        <v>74</v>
      </c>
      <c r="Z886" s="76"/>
      <c r="AA886" s="91">
        <f t="shared" si="189"/>
        <v>0</v>
      </c>
      <c r="AB886" s="88" t="str">
        <f t="shared" si="195"/>
        <v xml:space="preserve"> </v>
      </c>
      <c r="AC886" s="91" t="str">
        <f t="shared" si="190"/>
        <v xml:space="preserve"> </v>
      </c>
      <c r="AD886" s="78"/>
      <c r="AE886" s="78"/>
      <c r="AF886" s="78"/>
      <c r="AH886" s="94" t="str">
        <f t="shared" si="191"/>
        <v>≤60</v>
      </c>
      <c r="AI886" s="94">
        <f t="shared" ca="1" si="192"/>
        <v>39</v>
      </c>
      <c r="AJ886" s="95">
        <f t="shared" si="200"/>
        <v>0</v>
      </c>
      <c r="AK886" s="95">
        <f t="shared" si="201"/>
        <v>0</v>
      </c>
      <c r="AL886" s="96">
        <f t="shared" si="196"/>
        <v>0</v>
      </c>
      <c r="AM886" s="96">
        <f t="shared" si="197"/>
        <v>0</v>
      </c>
    </row>
    <row r="887" spans="2:39" s="97" customFormat="1" ht="39.6" x14ac:dyDescent="0.3">
      <c r="B887" s="79">
        <f t="shared" si="198"/>
        <v>884</v>
      </c>
      <c r="C887" s="79"/>
      <c r="D887" s="80" t="s">
        <v>94</v>
      </c>
      <c r="E887" s="80"/>
      <c r="F887" s="81"/>
      <c r="G887" s="82" t="str">
        <f t="shared" si="199"/>
        <v xml:space="preserve">Группа от QF </v>
      </c>
      <c r="H887" s="83"/>
      <c r="I887" s="83"/>
      <c r="J887" s="83"/>
      <c r="K887" s="127"/>
      <c r="L887" s="84"/>
      <c r="M887" s="85"/>
      <c r="N887" s="85"/>
      <c r="O887" s="86"/>
      <c r="P887" s="80"/>
      <c r="Q887" s="87"/>
      <c r="R887" s="88" t="str">
        <f t="shared" si="193"/>
        <v xml:space="preserve"> </v>
      </c>
      <c r="S887" s="89"/>
      <c r="T887" s="90" t="str">
        <f t="shared" si="194"/>
        <v xml:space="preserve"> </v>
      </c>
      <c r="U887" s="90"/>
      <c r="V887" s="90"/>
      <c r="W887" s="90"/>
      <c r="X887" s="90"/>
      <c r="Y887" s="87" t="s">
        <v>74</v>
      </c>
      <c r="Z887" s="76"/>
      <c r="AA887" s="91">
        <f t="shared" si="189"/>
        <v>0</v>
      </c>
      <c r="AB887" s="88" t="str">
        <f t="shared" si="195"/>
        <v xml:space="preserve"> </v>
      </c>
      <c r="AC887" s="91" t="str">
        <f t="shared" si="190"/>
        <v xml:space="preserve"> </v>
      </c>
      <c r="AD887" s="78"/>
      <c r="AE887" s="78"/>
      <c r="AF887" s="78"/>
      <c r="AH887" s="94" t="str">
        <f t="shared" si="191"/>
        <v>≤60</v>
      </c>
      <c r="AI887" s="94">
        <f t="shared" ca="1" si="192"/>
        <v>20</v>
      </c>
      <c r="AJ887" s="95">
        <f t="shared" si="200"/>
        <v>0</v>
      </c>
      <c r="AK887" s="95">
        <f t="shared" si="201"/>
        <v>0</v>
      </c>
      <c r="AL887" s="96">
        <f t="shared" si="196"/>
        <v>0</v>
      </c>
      <c r="AM887" s="96">
        <f t="shared" si="197"/>
        <v>0</v>
      </c>
    </row>
    <row r="888" spans="2:39" s="97" customFormat="1" ht="39.6" x14ac:dyDescent="0.3">
      <c r="B888" s="79">
        <f t="shared" si="198"/>
        <v>885</v>
      </c>
      <c r="C888" s="79"/>
      <c r="D888" s="80" t="s">
        <v>94</v>
      </c>
      <c r="E888" s="80"/>
      <c r="F888" s="81"/>
      <c r="G888" s="82" t="str">
        <f t="shared" si="199"/>
        <v xml:space="preserve">Группа от QF </v>
      </c>
      <c r="H888" s="83"/>
      <c r="I888" s="83"/>
      <c r="J888" s="83"/>
      <c r="K888" s="127"/>
      <c r="L888" s="84"/>
      <c r="M888" s="85"/>
      <c r="N888" s="85"/>
      <c r="O888" s="86"/>
      <c r="P888" s="80"/>
      <c r="Q888" s="87"/>
      <c r="R888" s="88" t="str">
        <f t="shared" si="193"/>
        <v xml:space="preserve"> </v>
      </c>
      <c r="S888" s="89"/>
      <c r="T888" s="90" t="str">
        <f t="shared" si="194"/>
        <v xml:space="preserve"> </v>
      </c>
      <c r="U888" s="90"/>
      <c r="V888" s="90"/>
      <c r="W888" s="90"/>
      <c r="X888" s="90"/>
      <c r="Y888" s="87" t="s">
        <v>74</v>
      </c>
      <c r="Z888" s="76"/>
      <c r="AA888" s="91">
        <f t="shared" si="189"/>
        <v>0</v>
      </c>
      <c r="AB888" s="88" t="str">
        <f t="shared" si="195"/>
        <v xml:space="preserve"> </v>
      </c>
      <c r="AC888" s="91" t="str">
        <f t="shared" si="190"/>
        <v xml:space="preserve"> </v>
      </c>
      <c r="AD888" s="78"/>
      <c r="AE888" s="78"/>
      <c r="AF888" s="78"/>
      <c r="AH888" s="94" t="str">
        <f t="shared" si="191"/>
        <v>≤60</v>
      </c>
      <c r="AI888" s="94">
        <f t="shared" ca="1" si="192"/>
        <v>20</v>
      </c>
      <c r="AJ888" s="95">
        <f t="shared" si="200"/>
        <v>0</v>
      </c>
      <c r="AK888" s="95">
        <f t="shared" si="201"/>
        <v>0</v>
      </c>
      <c r="AL888" s="96">
        <f t="shared" si="196"/>
        <v>0</v>
      </c>
      <c r="AM888" s="96">
        <f t="shared" si="197"/>
        <v>0</v>
      </c>
    </row>
    <row r="889" spans="2:39" s="97" customFormat="1" ht="39.6" x14ac:dyDescent="0.3">
      <c r="B889" s="79">
        <f t="shared" si="198"/>
        <v>886</v>
      </c>
      <c r="C889" s="79"/>
      <c r="D889" s="80" t="s">
        <v>94</v>
      </c>
      <c r="E889" s="80"/>
      <c r="F889" s="81"/>
      <c r="G889" s="82" t="str">
        <f t="shared" si="199"/>
        <v xml:space="preserve">Группа от QF </v>
      </c>
      <c r="H889" s="83"/>
      <c r="I889" s="83"/>
      <c r="J889" s="83"/>
      <c r="K889" s="127"/>
      <c r="L889" s="84"/>
      <c r="M889" s="85"/>
      <c r="N889" s="85"/>
      <c r="O889" s="86"/>
      <c r="P889" s="80"/>
      <c r="Q889" s="87"/>
      <c r="R889" s="88" t="str">
        <f t="shared" si="193"/>
        <v xml:space="preserve"> </v>
      </c>
      <c r="S889" s="89"/>
      <c r="T889" s="90" t="str">
        <f t="shared" si="194"/>
        <v xml:space="preserve"> </v>
      </c>
      <c r="U889" s="90"/>
      <c r="V889" s="90"/>
      <c r="W889" s="90"/>
      <c r="X889" s="90"/>
      <c r="Y889" s="87" t="s">
        <v>74</v>
      </c>
      <c r="Z889" s="76"/>
      <c r="AA889" s="91">
        <f t="shared" si="189"/>
        <v>0</v>
      </c>
      <c r="AB889" s="88" t="str">
        <f t="shared" si="195"/>
        <v xml:space="preserve"> </v>
      </c>
      <c r="AC889" s="91" t="str">
        <f t="shared" si="190"/>
        <v xml:space="preserve"> </v>
      </c>
      <c r="AD889" s="78"/>
      <c r="AE889" s="78"/>
      <c r="AF889" s="78"/>
      <c r="AH889" s="94" t="str">
        <f t="shared" si="191"/>
        <v>≤60</v>
      </c>
      <c r="AI889" s="94">
        <f t="shared" ca="1" si="192"/>
        <v>42</v>
      </c>
      <c r="AJ889" s="95">
        <f t="shared" si="200"/>
        <v>0</v>
      </c>
      <c r="AK889" s="95">
        <f t="shared" si="201"/>
        <v>0</v>
      </c>
      <c r="AL889" s="96">
        <f t="shared" si="196"/>
        <v>0</v>
      </c>
      <c r="AM889" s="96">
        <f t="shared" si="197"/>
        <v>0</v>
      </c>
    </row>
    <row r="890" spans="2:39" s="97" customFormat="1" ht="39.6" x14ac:dyDescent="0.3">
      <c r="B890" s="79">
        <f t="shared" si="198"/>
        <v>887</v>
      </c>
      <c r="C890" s="79"/>
      <c r="D890" s="80" t="s">
        <v>94</v>
      </c>
      <c r="E890" s="80"/>
      <c r="F890" s="81"/>
      <c r="G890" s="82" t="str">
        <f t="shared" si="199"/>
        <v xml:space="preserve">Группа от QF </v>
      </c>
      <c r="H890" s="83"/>
      <c r="I890" s="83"/>
      <c r="J890" s="83"/>
      <c r="K890" s="127"/>
      <c r="L890" s="84"/>
      <c r="M890" s="85"/>
      <c r="N890" s="85"/>
      <c r="O890" s="86"/>
      <c r="P890" s="80"/>
      <c r="Q890" s="87"/>
      <c r="R890" s="88" t="str">
        <f t="shared" si="193"/>
        <v xml:space="preserve"> </v>
      </c>
      <c r="S890" s="89"/>
      <c r="T890" s="90" t="str">
        <f t="shared" si="194"/>
        <v xml:space="preserve"> </v>
      </c>
      <c r="U890" s="90"/>
      <c r="V890" s="90"/>
      <c r="W890" s="90"/>
      <c r="X890" s="90"/>
      <c r="Y890" s="87" t="s">
        <v>74</v>
      </c>
      <c r="Z890" s="76"/>
      <c r="AA890" s="91">
        <f t="shared" si="189"/>
        <v>0</v>
      </c>
      <c r="AB890" s="88" t="str">
        <f t="shared" si="195"/>
        <v xml:space="preserve"> </v>
      </c>
      <c r="AC890" s="91" t="str">
        <f t="shared" si="190"/>
        <v xml:space="preserve"> </v>
      </c>
      <c r="AD890" s="78"/>
      <c r="AE890" s="78"/>
      <c r="AF890" s="78"/>
      <c r="AH890" s="94" t="str">
        <f t="shared" si="191"/>
        <v>≤60</v>
      </c>
      <c r="AI890" s="94">
        <f t="shared" ca="1" si="192"/>
        <v>31</v>
      </c>
      <c r="AJ890" s="95">
        <f t="shared" si="200"/>
        <v>0</v>
      </c>
      <c r="AK890" s="95">
        <f t="shared" si="201"/>
        <v>0</v>
      </c>
      <c r="AL890" s="96">
        <f t="shared" si="196"/>
        <v>0</v>
      </c>
      <c r="AM890" s="96">
        <f t="shared" si="197"/>
        <v>0</v>
      </c>
    </row>
    <row r="891" spans="2:39" s="97" customFormat="1" ht="39.6" x14ac:dyDescent="0.3">
      <c r="B891" s="79">
        <f t="shared" si="198"/>
        <v>888</v>
      </c>
      <c r="C891" s="79"/>
      <c r="D891" s="80" t="s">
        <v>94</v>
      </c>
      <c r="E891" s="80"/>
      <c r="F891" s="81"/>
      <c r="G891" s="82" t="str">
        <f t="shared" si="199"/>
        <v xml:space="preserve">Группа от QF </v>
      </c>
      <c r="H891" s="83"/>
      <c r="I891" s="83"/>
      <c r="J891" s="83"/>
      <c r="K891" s="127"/>
      <c r="L891" s="84"/>
      <c r="M891" s="85"/>
      <c r="N891" s="85"/>
      <c r="O891" s="86"/>
      <c r="P891" s="80"/>
      <c r="Q891" s="87"/>
      <c r="R891" s="88" t="str">
        <f t="shared" si="193"/>
        <v xml:space="preserve"> </v>
      </c>
      <c r="S891" s="89"/>
      <c r="T891" s="90" t="str">
        <f t="shared" si="194"/>
        <v xml:space="preserve"> </v>
      </c>
      <c r="U891" s="90"/>
      <c r="V891" s="90"/>
      <c r="W891" s="90"/>
      <c r="X891" s="90"/>
      <c r="Y891" s="87" t="s">
        <v>74</v>
      </c>
      <c r="Z891" s="76"/>
      <c r="AA891" s="91">
        <f t="shared" si="189"/>
        <v>0</v>
      </c>
      <c r="AB891" s="88" t="str">
        <f t="shared" si="195"/>
        <v xml:space="preserve"> </v>
      </c>
      <c r="AC891" s="91" t="str">
        <f t="shared" si="190"/>
        <v xml:space="preserve"> </v>
      </c>
      <c r="AD891" s="78"/>
      <c r="AE891" s="78"/>
      <c r="AF891" s="78"/>
      <c r="AH891" s="94" t="str">
        <f t="shared" si="191"/>
        <v>≤60</v>
      </c>
      <c r="AI891" s="94">
        <f t="shared" ca="1" si="192"/>
        <v>26</v>
      </c>
      <c r="AJ891" s="95">
        <f t="shared" si="200"/>
        <v>0</v>
      </c>
      <c r="AK891" s="95">
        <f t="shared" si="201"/>
        <v>0</v>
      </c>
      <c r="AL891" s="96">
        <f t="shared" si="196"/>
        <v>0</v>
      </c>
      <c r="AM891" s="96">
        <f t="shared" si="197"/>
        <v>0</v>
      </c>
    </row>
    <row r="892" spans="2:39" s="97" customFormat="1" ht="39.6" x14ac:dyDescent="0.3">
      <c r="B892" s="79">
        <f t="shared" si="198"/>
        <v>889</v>
      </c>
      <c r="C892" s="79"/>
      <c r="D892" s="80" t="s">
        <v>94</v>
      </c>
      <c r="E892" s="80"/>
      <c r="F892" s="81"/>
      <c r="G892" s="82" t="str">
        <f t="shared" si="199"/>
        <v xml:space="preserve">Группа от QF </v>
      </c>
      <c r="H892" s="83"/>
      <c r="I892" s="83"/>
      <c r="J892" s="83"/>
      <c r="K892" s="127"/>
      <c r="L892" s="84"/>
      <c r="M892" s="85"/>
      <c r="N892" s="85"/>
      <c r="O892" s="86"/>
      <c r="P892" s="80"/>
      <c r="Q892" s="87"/>
      <c r="R892" s="88" t="str">
        <f t="shared" si="193"/>
        <v xml:space="preserve"> </v>
      </c>
      <c r="S892" s="89"/>
      <c r="T892" s="90" t="str">
        <f t="shared" si="194"/>
        <v xml:space="preserve"> </v>
      </c>
      <c r="U892" s="90"/>
      <c r="V892" s="90"/>
      <c r="W892" s="90"/>
      <c r="X892" s="90"/>
      <c r="Y892" s="87" t="s">
        <v>74</v>
      </c>
      <c r="Z892" s="76"/>
      <c r="AA892" s="91">
        <f t="shared" si="189"/>
        <v>0</v>
      </c>
      <c r="AB892" s="88" t="str">
        <f t="shared" si="195"/>
        <v xml:space="preserve"> </v>
      </c>
      <c r="AC892" s="91" t="str">
        <f t="shared" si="190"/>
        <v xml:space="preserve"> </v>
      </c>
      <c r="AD892" s="78"/>
      <c r="AE892" s="78"/>
      <c r="AF892" s="78"/>
      <c r="AH892" s="94" t="str">
        <f t="shared" si="191"/>
        <v>≤60</v>
      </c>
      <c r="AI892" s="94">
        <f t="shared" ca="1" si="192"/>
        <v>50</v>
      </c>
      <c r="AJ892" s="95">
        <f t="shared" si="200"/>
        <v>0</v>
      </c>
      <c r="AK892" s="95">
        <f t="shared" si="201"/>
        <v>0</v>
      </c>
      <c r="AL892" s="96">
        <f t="shared" si="196"/>
        <v>0</v>
      </c>
      <c r="AM892" s="96">
        <f t="shared" si="197"/>
        <v>0</v>
      </c>
    </row>
    <row r="893" spans="2:39" s="97" customFormat="1" ht="39.6" x14ac:dyDescent="0.3">
      <c r="B893" s="79">
        <f t="shared" si="198"/>
        <v>890</v>
      </c>
      <c r="C893" s="79"/>
      <c r="D893" s="80" t="s">
        <v>94</v>
      </c>
      <c r="E893" s="80"/>
      <c r="F893" s="81"/>
      <c r="G893" s="82" t="str">
        <f t="shared" si="199"/>
        <v xml:space="preserve">Группа от QF </v>
      </c>
      <c r="H893" s="83"/>
      <c r="I893" s="83"/>
      <c r="J893" s="83"/>
      <c r="K893" s="127"/>
      <c r="L893" s="84"/>
      <c r="M893" s="85"/>
      <c r="N893" s="85"/>
      <c r="O893" s="86"/>
      <c r="P893" s="80"/>
      <c r="Q893" s="87"/>
      <c r="R893" s="88" t="str">
        <f t="shared" si="193"/>
        <v xml:space="preserve"> </v>
      </c>
      <c r="S893" s="89"/>
      <c r="T893" s="90" t="str">
        <f t="shared" si="194"/>
        <v xml:space="preserve"> </v>
      </c>
      <c r="U893" s="90"/>
      <c r="V893" s="90"/>
      <c r="W893" s="90"/>
      <c r="X893" s="90"/>
      <c r="Y893" s="87" t="s">
        <v>74</v>
      </c>
      <c r="Z893" s="76"/>
      <c r="AA893" s="91">
        <f t="shared" si="189"/>
        <v>0</v>
      </c>
      <c r="AB893" s="88" t="str">
        <f t="shared" si="195"/>
        <v xml:space="preserve"> </v>
      </c>
      <c r="AC893" s="91" t="str">
        <f t="shared" si="190"/>
        <v xml:space="preserve"> </v>
      </c>
      <c r="AD893" s="78"/>
      <c r="AE893" s="78"/>
      <c r="AF893" s="78"/>
      <c r="AH893" s="94" t="str">
        <f t="shared" si="191"/>
        <v>≤60</v>
      </c>
      <c r="AI893" s="94">
        <f t="shared" ca="1" si="192"/>
        <v>24</v>
      </c>
      <c r="AJ893" s="95">
        <f t="shared" si="200"/>
        <v>0</v>
      </c>
      <c r="AK893" s="95">
        <f t="shared" si="201"/>
        <v>0</v>
      </c>
      <c r="AL893" s="96">
        <f t="shared" si="196"/>
        <v>0</v>
      </c>
      <c r="AM893" s="96">
        <f t="shared" si="197"/>
        <v>0</v>
      </c>
    </row>
    <row r="894" spans="2:39" s="97" customFormat="1" ht="39.6" x14ac:dyDescent="0.3">
      <c r="B894" s="79">
        <f t="shared" si="198"/>
        <v>891</v>
      </c>
      <c r="C894" s="79"/>
      <c r="D894" s="80" t="s">
        <v>94</v>
      </c>
      <c r="E894" s="80"/>
      <c r="F894" s="81"/>
      <c r="G894" s="82" t="str">
        <f t="shared" si="199"/>
        <v xml:space="preserve">Группа от QF </v>
      </c>
      <c r="H894" s="83"/>
      <c r="I894" s="83"/>
      <c r="J894" s="83"/>
      <c r="K894" s="127"/>
      <c r="L894" s="84"/>
      <c r="M894" s="85"/>
      <c r="N894" s="85"/>
      <c r="O894" s="86"/>
      <c r="P894" s="80"/>
      <c r="Q894" s="87"/>
      <c r="R894" s="88" t="str">
        <f t="shared" si="193"/>
        <v xml:space="preserve"> </v>
      </c>
      <c r="S894" s="89"/>
      <c r="T894" s="90" t="str">
        <f t="shared" si="194"/>
        <v xml:space="preserve"> </v>
      </c>
      <c r="U894" s="90"/>
      <c r="V894" s="90"/>
      <c r="W894" s="90"/>
      <c r="X894" s="90"/>
      <c r="Y894" s="87" t="s">
        <v>74</v>
      </c>
      <c r="Z894" s="76"/>
      <c r="AA894" s="91">
        <f t="shared" si="189"/>
        <v>0</v>
      </c>
      <c r="AB894" s="88" t="str">
        <f t="shared" si="195"/>
        <v xml:space="preserve"> </v>
      </c>
      <c r="AC894" s="91" t="str">
        <f t="shared" si="190"/>
        <v xml:space="preserve"> </v>
      </c>
      <c r="AD894" s="78"/>
      <c r="AE894" s="78"/>
      <c r="AF894" s="78"/>
      <c r="AH894" s="94" t="str">
        <f t="shared" si="191"/>
        <v>≤60</v>
      </c>
      <c r="AI894" s="94">
        <f t="shared" ca="1" si="192"/>
        <v>37</v>
      </c>
      <c r="AJ894" s="95">
        <f t="shared" si="200"/>
        <v>0</v>
      </c>
      <c r="AK894" s="95">
        <f t="shared" si="201"/>
        <v>0</v>
      </c>
      <c r="AL894" s="96">
        <f t="shared" si="196"/>
        <v>0</v>
      </c>
      <c r="AM894" s="96">
        <f t="shared" si="197"/>
        <v>0</v>
      </c>
    </row>
    <row r="895" spans="2:39" s="97" customFormat="1" ht="39.6" x14ac:dyDescent="0.3">
      <c r="B895" s="79">
        <f t="shared" si="198"/>
        <v>892</v>
      </c>
      <c r="C895" s="79"/>
      <c r="D895" s="80" t="s">
        <v>94</v>
      </c>
      <c r="E895" s="80"/>
      <c r="F895" s="81"/>
      <c r="G895" s="82" t="str">
        <f t="shared" si="199"/>
        <v xml:space="preserve">Группа от QF </v>
      </c>
      <c r="H895" s="83"/>
      <c r="I895" s="83"/>
      <c r="J895" s="83"/>
      <c r="K895" s="127"/>
      <c r="L895" s="84"/>
      <c r="M895" s="85"/>
      <c r="N895" s="85"/>
      <c r="O895" s="86"/>
      <c r="P895" s="80"/>
      <c r="Q895" s="87"/>
      <c r="R895" s="88" t="str">
        <f t="shared" si="193"/>
        <v xml:space="preserve"> </v>
      </c>
      <c r="S895" s="89"/>
      <c r="T895" s="90" t="str">
        <f t="shared" si="194"/>
        <v xml:space="preserve"> </v>
      </c>
      <c r="U895" s="90"/>
      <c r="V895" s="90"/>
      <c r="W895" s="90"/>
      <c r="X895" s="90"/>
      <c r="Y895" s="87" t="s">
        <v>74</v>
      </c>
      <c r="Z895" s="76"/>
      <c r="AA895" s="91">
        <f t="shared" si="189"/>
        <v>0</v>
      </c>
      <c r="AB895" s="88" t="str">
        <f t="shared" si="195"/>
        <v xml:space="preserve"> </v>
      </c>
      <c r="AC895" s="91" t="str">
        <f t="shared" si="190"/>
        <v xml:space="preserve"> </v>
      </c>
      <c r="AD895" s="78"/>
      <c r="AE895" s="78"/>
      <c r="AF895" s="78"/>
      <c r="AH895" s="94" t="str">
        <f t="shared" si="191"/>
        <v>≤60</v>
      </c>
      <c r="AI895" s="94">
        <f t="shared" ca="1" si="192"/>
        <v>25</v>
      </c>
      <c r="AJ895" s="95">
        <f t="shared" si="200"/>
        <v>0</v>
      </c>
      <c r="AK895" s="95">
        <f t="shared" si="201"/>
        <v>0</v>
      </c>
      <c r="AL895" s="96">
        <f t="shared" si="196"/>
        <v>0</v>
      </c>
      <c r="AM895" s="96">
        <f t="shared" si="197"/>
        <v>0</v>
      </c>
    </row>
    <row r="896" spans="2:39" s="97" customFormat="1" ht="39.6" x14ac:dyDescent="0.3">
      <c r="B896" s="79">
        <f t="shared" si="198"/>
        <v>893</v>
      </c>
      <c r="C896" s="79"/>
      <c r="D896" s="80" t="s">
        <v>94</v>
      </c>
      <c r="E896" s="80"/>
      <c r="F896" s="81"/>
      <c r="G896" s="82" t="str">
        <f t="shared" si="199"/>
        <v xml:space="preserve">Группа от QF </v>
      </c>
      <c r="H896" s="83"/>
      <c r="I896" s="83"/>
      <c r="J896" s="83"/>
      <c r="K896" s="127"/>
      <c r="L896" s="84"/>
      <c r="M896" s="85"/>
      <c r="N896" s="85"/>
      <c r="O896" s="86"/>
      <c r="P896" s="80"/>
      <c r="Q896" s="87"/>
      <c r="R896" s="88" t="str">
        <f t="shared" si="193"/>
        <v xml:space="preserve"> </v>
      </c>
      <c r="S896" s="89"/>
      <c r="T896" s="90" t="str">
        <f t="shared" si="194"/>
        <v xml:space="preserve"> </v>
      </c>
      <c r="U896" s="90"/>
      <c r="V896" s="90"/>
      <c r="W896" s="90"/>
      <c r="X896" s="90"/>
      <c r="Y896" s="87" t="s">
        <v>74</v>
      </c>
      <c r="Z896" s="76"/>
      <c r="AA896" s="91">
        <f t="shared" si="189"/>
        <v>0</v>
      </c>
      <c r="AB896" s="88" t="str">
        <f t="shared" si="195"/>
        <v xml:space="preserve"> </v>
      </c>
      <c r="AC896" s="91" t="str">
        <f t="shared" si="190"/>
        <v xml:space="preserve"> </v>
      </c>
      <c r="AD896" s="78"/>
      <c r="AE896" s="78"/>
      <c r="AF896" s="78"/>
      <c r="AH896" s="94" t="str">
        <f t="shared" si="191"/>
        <v>≤60</v>
      </c>
      <c r="AI896" s="94">
        <f t="shared" ca="1" si="192"/>
        <v>31</v>
      </c>
      <c r="AJ896" s="95">
        <f t="shared" si="200"/>
        <v>0</v>
      </c>
      <c r="AK896" s="95">
        <f t="shared" si="201"/>
        <v>0</v>
      </c>
      <c r="AL896" s="96">
        <f t="shared" si="196"/>
        <v>0</v>
      </c>
      <c r="AM896" s="96">
        <f t="shared" si="197"/>
        <v>0</v>
      </c>
    </row>
    <row r="897" spans="2:39" s="97" customFormat="1" ht="39.6" x14ac:dyDescent="0.3">
      <c r="B897" s="79">
        <f t="shared" si="198"/>
        <v>894</v>
      </c>
      <c r="C897" s="79"/>
      <c r="D897" s="80" t="s">
        <v>94</v>
      </c>
      <c r="E897" s="80"/>
      <c r="F897" s="81"/>
      <c r="G897" s="82" t="str">
        <f t="shared" si="199"/>
        <v xml:space="preserve">Группа от QF </v>
      </c>
      <c r="H897" s="83"/>
      <c r="I897" s="83"/>
      <c r="J897" s="83"/>
      <c r="K897" s="127"/>
      <c r="L897" s="84"/>
      <c r="M897" s="85"/>
      <c r="N897" s="85"/>
      <c r="O897" s="86"/>
      <c r="P897" s="80"/>
      <c r="Q897" s="87"/>
      <c r="R897" s="88" t="str">
        <f t="shared" si="193"/>
        <v xml:space="preserve"> </v>
      </c>
      <c r="S897" s="89"/>
      <c r="T897" s="90" t="str">
        <f t="shared" si="194"/>
        <v xml:space="preserve"> </v>
      </c>
      <c r="U897" s="90"/>
      <c r="V897" s="90"/>
      <c r="W897" s="90"/>
      <c r="X897" s="90"/>
      <c r="Y897" s="87" t="s">
        <v>74</v>
      </c>
      <c r="Z897" s="76"/>
      <c r="AA897" s="91">
        <f t="shared" si="189"/>
        <v>0</v>
      </c>
      <c r="AB897" s="88" t="str">
        <f t="shared" si="195"/>
        <v xml:space="preserve"> </v>
      </c>
      <c r="AC897" s="91" t="str">
        <f t="shared" si="190"/>
        <v xml:space="preserve"> </v>
      </c>
      <c r="AD897" s="78"/>
      <c r="AE897" s="78"/>
      <c r="AF897" s="78"/>
      <c r="AH897" s="94" t="str">
        <f t="shared" si="191"/>
        <v>≤60</v>
      </c>
      <c r="AI897" s="94">
        <f t="shared" ca="1" si="192"/>
        <v>21</v>
      </c>
      <c r="AJ897" s="95">
        <f t="shared" si="200"/>
        <v>0</v>
      </c>
      <c r="AK897" s="95">
        <f t="shared" si="201"/>
        <v>0</v>
      </c>
      <c r="AL897" s="96">
        <f t="shared" si="196"/>
        <v>0</v>
      </c>
      <c r="AM897" s="96">
        <f t="shared" si="197"/>
        <v>0</v>
      </c>
    </row>
    <row r="898" spans="2:39" s="97" customFormat="1" ht="39.6" x14ac:dyDescent="0.3">
      <c r="B898" s="79">
        <f t="shared" si="198"/>
        <v>895</v>
      </c>
      <c r="C898" s="79"/>
      <c r="D898" s="80" t="s">
        <v>94</v>
      </c>
      <c r="E898" s="80"/>
      <c r="F898" s="81"/>
      <c r="G898" s="82" t="str">
        <f t="shared" si="199"/>
        <v xml:space="preserve">Группа от QF </v>
      </c>
      <c r="H898" s="83"/>
      <c r="I898" s="83"/>
      <c r="J898" s="83"/>
      <c r="K898" s="127"/>
      <c r="L898" s="84"/>
      <c r="M898" s="85"/>
      <c r="N898" s="85"/>
      <c r="O898" s="86"/>
      <c r="P898" s="80"/>
      <c r="Q898" s="87"/>
      <c r="R898" s="88" t="str">
        <f t="shared" si="193"/>
        <v xml:space="preserve"> </v>
      </c>
      <c r="S898" s="89"/>
      <c r="T898" s="90" t="str">
        <f t="shared" si="194"/>
        <v xml:space="preserve"> </v>
      </c>
      <c r="U898" s="90"/>
      <c r="V898" s="90"/>
      <c r="W898" s="90"/>
      <c r="X898" s="90"/>
      <c r="Y898" s="87" t="s">
        <v>74</v>
      </c>
      <c r="Z898" s="76"/>
      <c r="AA898" s="91">
        <f t="shared" si="189"/>
        <v>0</v>
      </c>
      <c r="AB898" s="88" t="str">
        <f t="shared" si="195"/>
        <v xml:space="preserve"> </v>
      </c>
      <c r="AC898" s="91" t="str">
        <f t="shared" si="190"/>
        <v xml:space="preserve"> </v>
      </c>
      <c r="AD898" s="78"/>
      <c r="AE898" s="78"/>
      <c r="AF898" s="78"/>
      <c r="AH898" s="94" t="str">
        <f t="shared" si="191"/>
        <v>≤60</v>
      </c>
      <c r="AI898" s="94">
        <f t="shared" ca="1" si="192"/>
        <v>33</v>
      </c>
      <c r="AJ898" s="95">
        <f t="shared" si="200"/>
        <v>0</v>
      </c>
      <c r="AK898" s="95">
        <f t="shared" si="201"/>
        <v>0</v>
      </c>
      <c r="AL898" s="96">
        <f t="shared" si="196"/>
        <v>0</v>
      </c>
      <c r="AM898" s="96">
        <f t="shared" si="197"/>
        <v>0</v>
      </c>
    </row>
    <row r="899" spans="2:39" s="97" customFormat="1" ht="39.6" x14ac:dyDescent="0.3">
      <c r="B899" s="79">
        <f t="shared" si="198"/>
        <v>896</v>
      </c>
      <c r="C899" s="79"/>
      <c r="D899" s="80" t="s">
        <v>94</v>
      </c>
      <c r="E899" s="80"/>
      <c r="F899" s="81"/>
      <c r="G899" s="82" t="str">
        <f t="shared" si="199"/>
        <v xml:space="preserve">Группа от QF </v>
      </c>
      <c r="H899" s="83"/>
      <c r="I899" s="83"/>
      <c r="J899" s="83"/>
      <c r="K899" s="127"/>
      <c r="L899" s="84"/>
      <c r="M899" s="85"/>
      <c r="N899" s="85"/>
      <c r="O899" s="86"/>
      <c r="P899" s="80"/>
      <c r="Q899" s="87"/>
      <c r="R899" s="88" t="str">
        <f t="shared" si="193"/>
        <v xml:space="preserve"> </v>
      </c>
      <c r="S899" s="89"/>
      <c r="T899" s="90" t="str">
        <f t="shared" si="194"/>
        <v xml:space="preserve"> </v>
      </c>
      <c r="U899" s="90"/>
      <c r="V899" s="90"/>
      <c r="W899" s="90"/>
      <c r="X899" s="90"/>
      <c r="Y899" s="87" t="s">
        <v>74</v>
      </c>
      <c r="Z899" s="76"/>
      <c r="AA899" s="91">
        <f t="shared" ref="AA899:AA962" si="202">IF(S899=$AD$1,K899*3,IF(S899=$AE$1,K899*5,IF(S899=$AF$1,K899*8,IF(S899=$AG$1,K899*12*0.75,0))))</f>
        <v>0</v>
      </c>
      <c r="AB899" s="88" t="str">
        <f t="shared" si="195"/>
        <v xml:space="preserve"> </v>
      </c>
      <c r="AC899" s="91" t="str">
        <f t="shared" ref="AC899:AC962" si="203">IF(S899=$AD$1,K899*5,IF(S899=$AE$1,K899*10,IF(S899=$AF$1,K899*10,IF(S899=$AG$1,K899*12," "))))</f>
        <v xml:space="preserve"> </v>
      </c>
      <c r="AD899" s="78"/>
      <c r="AE899" s="78"/>
      <c r="AF899" s="78"/>
      <c r="AH899" s="94" t="str">
        <f t="shared" ref="AH899:AH962" si="204">IF(K899&gt;63,"≤120","≤60")</f>
        <v>≤60</v>
      </c>
      <c r="AI899" s="94">
        <f t="shared" ref="AI899:AI962" ca="1" si="205">IF(K899&lt;63,RANDBETWEEN(20,50),RANDBETWEEN(60,110))</f>
        <v>29</v>
      </c>
      <c r="AJ899" s="95">
        <f t="shared" si="200"/>
        <v>0</v>
      </c>
      <c r="AK899" s="95">
        <f t="shared" si="201"/>
        <v>0</v>
      </c>
      <c r="AL899" s="96">
        <f t="shared" si="196"/>
        <v>0</v>
      </c>
      <c r="AM899" s="96">
        <f t="shared" si="197"/>
        <v>0</v>
      </c>
    </row>
    <row r="900" spans="2:39" s="97" customFormat="1" ht="39.6" x14ac:dyDescent="0.3">
      <c r="B900" s="79">
        <f t="shared" si="198"/>
        <v>897</v>
      </c>
      <c r="C900" s="79"/>
      <c r="D900" s="80" t="s">
        <v>94</v>
      </c>
      <c r="E900" s="80"/>
      <c r="F900" s="81"/>
      <c r="G900" s="82" t="str">
        <f t="shared" si="199"/>
        <v xml:space="preserve">Группа от QF </v>
      </c>
      <c r="H900" s="83"/>
      <c r="I900" s="83"/>
      <c r="J900" s="83"/>
      <c r="K900" s="127"/>
      <c r="L900" s="84"/>
      <c r="M900" s="85"/>
      <c r="N900" s="85"/>
      <c r="O900" s="86"/>
      <c r="P900" s="80"/>
      <c r="Q900" s="87"/>
      <c r="R900" s="88" t="str">
        <f t="shared" ref="R900:R963" si="206">IF(AA900=0," ","-")</f>
        <v xml:space="preserve"> </v>
      </c>
      <c r="S900" s="89"/>
      <c r="T900" s="90" t="str">
        <f t="shared" ref="T900:T963" si="207">IF(AA900=0," ","-")</f>
        <v xml:space="preserve"> </v>
      </c>
      <c r="U900" s="90"/>
      <c r="V900" s="90"/>
      <c r="W900" s="90"/>
      <c r="X900" s="90"/>
      <c r="Y900" s="87" t="s">
        <v>74</v>
      </c>
      <c r="Z900" s="76"/>
      <c r="AA900" s="91">
        <f t="shared" si="202"/>
        <v>0</v>
      </c>
      <c r="AB900" s="88" t="str">
        <f t="shared" ref="AB900:AB963" si="208">IF(AA900=0," ","-")</f>
        <v xml:space="preserve"> </v>
      </c>
      <c r="AC900" s="91" t="str">
        <f t="shared" si="203"/>
        <v xml:space="preserve"> </v>
      </c>
      <c r="AD900" s="78"/>
      <c r="AE900" s="78"/>
      <c r="AF900" s="78"/>
      <c r="AH900" s="94" t="str">
        <f t="shared" si="204"/>
        <v>≤60</v>
      </c>
      <c r="AI900" s="94">
        <f t="shared" ca="1" si="205"/>
        <v>40</v>
      </c>
      <c r="AJ900" s="95">
        <f t="shared" si="200"/>
        <v>0</v>
      </c>
      <c r="AK900" s="95">
        <f t="shared" si="201"/>
        <v>0</v>
      </c>
      <c r="AL900" s="96">
        <f t="shared" ref="AL900:AL963" si="209">ROUND(K900*1.13,0)</f>
        <v>0</v>
      </c>
      <c r="AM900" s="96">
        <f t="shared" ref="AM900:AM963" si="210">ROUND(K900*1.45,0)</f>
        <v>0</v>
      </c>
    </row>
    <row r="901" spans="2:39" s="97" customFormat="1" ht="39.6" x14ac:dyDescent="0.3">
      <c r="B901" s="79">
        <f t="shared" si="198"/>
        <v>898</v>
      </c>
      <c r="C901" s="79"/>
      <c r="D901" s="80" t="s">
        <v>94</v>
      </c>
      <c r="E901" s="80"/>
      <c r="F901" s="81"/>
      <c r="G901" s="82" t="str">
        <f t="shared" si="199"/>
        <v xml:space="preserve">Группа от QF </v>
      </c>
      <c r="H901" s="83"/>
      <c r="I901" s="83"/>
      <c r="J901" s="83"/>
      <c r="K901" s="127"/>
      <c r="L901" s="84"/>
      <c r="M901" s="85"/>
      <c r="N901" s="85"/>
      <c r="O901" s="86"/>
      <c r="P901" s="80"/>
      <c r="Q901" s="87"/>
      <c r="R901" s="88" t="str">
        <f t="shared" si="206"/>
        <v xml:space="preserve"> </v>
      </c>
      <c r="S901" s="89"/>
      <c r="T901" s="90" t="str">
        <f t="shared" si="207"/>
        <v xml:space="preserve"> </v>
      </c>
      <c r="U901" s="90"/>
      <c r="V901" s="90"/>
      <c r="W901" s="90"/>
      <c r="X901" s="90"/>
      <c r="Y901" s="87" t="s">
        <v>74</v>
      </c>
      <c r="Z901" s="76"/>
      <c r="AA901" s="91">
        <f t="shared" si="202"/>
        <v>0</v>
      </c>
      <c r="AB901" s="88" t="str">
        <f t="shared" si="208"/>
        <v xml:space="preserve"> </v>
      </c>
      <c r="AC901" s="91" t="str">
        <f t="shared" si="203"/>
        <v xml:space="preserve"> </v>
      </c>
      <c r="AD901" s="78"/>
      <c r="AE901" s="78"/>
      <c r="AF901" s="78"/>
      <c r="AH901" s="94" t="str">
        <f t="shared" si="204"/>
        <v>≤60</v>
      </c>
      <c r="AI901" s="94">
        <f t="shared" ca="1" si="205"/>
        <v>24</v>
      </c>
      <c r="AJ901" s="95">
        <f t="shared" si="200"/>
        <v>0</v>
      </c>
      <c r="AK901" s="95">
        <f t="shared" si="201"/>
        <v>0</v>
      </c>
      <c r="AL901" s="96">
        <f t="shared" si="209"/>
        <v>0</v>
      </c>
      <c r="AM901" s="96">
        <f t="shared" si="210"/>
        <v>0</v>
      </c>
    </row>
    <row r="902" spans="2:39" s="97" customFormat="1" ht="39.6" x14ac:dyDescent="0.3">
      <c r="B902" s="79">
        <f t="shared" ref="B902:B965" si="211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199"/>
        <v xml:space="preserve">Группа от QF </v>
      </c>
      <c r="H902" s="83"/>
      <c r="I902" s="83"/>
      <c r="J902" s="83"/>
      <c r="K902" s="127"/>
      <c r="L902" s="84"/>
      <c r="M902" s="85"/>
      <c r="N902" s="85"/>
      <c r="O902" s="86"/>
      <c r="P902" s="80"/>
      <c r="Q902" s="87"/>
      <c r="R902" s="88" t="str">
        <f t="shared" si="206"/>
        <v xml:space="preserve"> </v>
      </c>
      <c r="S902" s="89"/>
      <c r="T902" s="90" t="str">
        <f t="shared" si="207"/>
        <v xml:space="preserve"> </v>
      </c>
      <c r="U902" s="90"/>
      <c r="V902" s="90"/>
      <c r="W902" s="90"/>
      <c r="X902" s="90"/>
      <c r="Y902" s="87" t="s">
        <v>74</v>
      </c>
      <c r="Z902" s="76"/>
      <c r="AA902" s="91">
        <f t="shared" si="202"/>
        <v>0</v>
      </c>
      <c r="AB902" s="88" t="str">
        <f t="shared" si="208"/>
        <v xml:space="preserve"> </v>
      </c>
      <c r="AC902" s="91" t="str">
        <f t="shared" si="203"/>
        <v xml:space="preserve"> </v>
      </c>
      <c r="AD902" s="78"/>
      <c r="AE902" s="78"/>
      <c r="AF902" s="78"/>
      <c r="AH902" s="94" t="str">
        <f t="shared" si="204"/>
        <v>≤60</v>
      </c>
      <c r="AI902" s="94">
        <f t="shared" ca="1" si="205"/>
        <v>25</v>
      </c>
      <c r="AJ902" s="95">
        <f t="shared" si="200"/>
        <v>0</v>
      </c>
      <c r="AK902" s="95">
        <f t="shared" si="201"/>
        <v>0</v>
      </c>
      <c r="AL902" s="96">
        <f t="shared" si="209"/>
        <v>0</v>
      </c>
      <c r="AM902" s="96">
        <f t="shared" si="210"/>
        <v>0</v>
      </c>
    </row>
    <row r="903" spans="2:39" s="97" customFormat="1" ht="39.6" x14ac:dyDescent="0.3">
      <c r="B903" s="79">
        <f t="shared" si="211"/>
        <v>900</v>
      </c>
      <c r="C903" s="79"/>
      <c r="D903" s="80" t="s">
        <v>94</v>
      </c>
      <c r="E903" s="80"/>
      <c r="F903" s="81"/>
      <c r="G903" s="82" t="str">
        <f t="shared" si="199"/>
        <v xml:space="preserve">Группа от QF </v>
      </c>
      <c r="H903" s="83"/>
      <c r="I903" s="83"/>
      <c r="J903" s="83"/>
      <c r="K903" s="127"/>
      <c r="L903" s="84"/>
      <c r="M903" s="85"/>
      <c r="N903" s="85"/>
      <c r="O903" s="86"/>
      <c r="P903" s="80"/>
      <c r="Q903" s="87"/>
      <c r="R903" s="88" t="str">
        <f t="shared" si="206"/>
        <v xml:space="preserve"> </v>
      </c>
      <c r="S903" s="89"/>
      <c r="T903" s="90" t="str">
        <f t="shared" si="207"/>
        <v xml:space="preserve"> </v>
      </c>
      <c r="U903" s="90"/>
      <c r="V903" s="90"/>
      <c r="W903" s="90"/>
      <c r="X903" s="90"/>
      <c r="Y903" s="87" t="s">
        <v>74</v>
      </c>
      <c r="Z903" s="76"/>
      <c r="AA903" s="91">
        <f t="shared" si="202"/>
        <v>0</v>
      </c>
      <c r="AB903" s="88" t="str">
        <f t="shared" si="208"/>
        <v xml:space="preserve"> </v>
      </c>
      <c r="AC903" s="91" t="str">
        <f t="shared" si="203"/>
        <v xml:space="preserve"> </v>
      </c>
      <c r="AD903" s="78"/>
      <c r="AE903" s="78"/>
      <c r="AF903" s="78"/>
      <c r="AH903" s="94" t="str">
        <f t="shared" si="204"/>
        <v>≤60</v>
      </c>
      <c r="AI903" s="94">
        <f t="shared" ca="1" si="205"/>
        <v>40</v>
      </c>
      <c r="AJ903" s="95">
        <f t="shared" si="200"/>
        <v>0</v>
      </c>
      <c r="AK903" s="95">
        <f t="shared" si="201"/>
        <v>0</v>
      </c>
      <c r="AL903" s="96">
        <f t="shared" si="209"/>
        <v>0</v>
      </c>
      <c r="AM903" s="96">
        <f t="shared" si="210"/>
        <v>0</v>
      </c>
    </row>
    <row r="904" spans="2:39" s="97" customFormat="1" ht="39.6" x14ac:dyDescent="0.3">
      <c r="B904" s="79">
        <f t="shared" si="211"/>
        <v>901</v>
      </c>
      <c r="C904" s="79"/>
      <c r="D904" s="80" t="s">
        <v>94</v>
      </c>
      <c r="E904" s="80"/>
      <c r="F904" s="81"/>
      <c r="G904" s="82" t="str">
        <f t="shared" si="199"/>
        <v xml:space="preserve">Группа от QF </v>
      </c>
      <c r="H904" s="83"/>
      <c r="I904" s="83"/>
      <c r="J904" s="83"/>
      <c r="K904" s="127"/>
      <c r="L904" s="84"/>
      <c r="M904" s="85"/>
      <c r="N904" s="85"/>
      <c r="O904" s="86"/>
      <c r="P904" s="80"/>
      <c r="Q904" s="87"/>
      <c r="R904" s="88" t="str">
        <f t="shared" si="206"/>
        <v xml:space="preserve"> </v>
      </c>
      <c r="S904" s="89"/>
      <c r="T904" s="90" t="str">
        <f t="shared" si="207"/>
        <v xml:space="preserve"> </v>
      </c>
      <c r="U904" s="90"/>
      <c r="V904" s="90"/>
      <c r="W904" s="90"/>
      <c r="X904" s="90"/>
      <c r="Y904" s="87" t="s">
        <v>74</v>
      </c>
      <c r="Z904" s="76"/>
      <c r="AA904" s="91">
        <f t="shared" si="202"/>
        <v>0</v>
      </c>
      <c r="AB904" s="88" t="str">
        <f t="shared" si="208"/>
        <v xml:space="preserve"> </v>
      </c>
      <c r="AC904" s="91" t="str">
        <f t="shared" si="203"/>
        <v xml:space="preserve"> </v>
      </c>
      <c r="AD904" s="78"/>
      <c r="AE904" s="78"/>
      <c r="AF904" s="78"/>
      <c r="AH904" s="94" t="str">
        <f t="shared" si="204"/>
        <v>≤60</v>
      </c>
      <c r="AI904" s="94">
        <f t="shared" ca="1" si="205"/>
        <v>33</v>
      </c>
      <c r="AJ904" s="95">
        <f t="shared" si="200"/>
        <v>0</v>
      </c>
      <c r="AK904" s="95">
        <f t="shared" si="201"/>
        <v>0</v>
      </c>
      <c r="AL904" s="96">
        <f t="shared" si="209"/>
        <v>0</v>
      </c>
      <c r="AM904" s="96">
        <f t="shared" si="210"/>
        <v>0</v>
      </c>
    </row>
    <row r="905" spans="2:39" s="97" customFormat="1" ht="39.6" x14ac:dyDescent="0.3">
      <c r="B905" s="79">
        <f t="shared" si="211"/>
        <v>902</v>
      </c>
      <c r="C905" s="79"/>
      <c r="D905" s="80" t="s">
        <v>94</v>
      </c>
      <c r="E905" s="80"/>
      <c r="F905" s="81"/>
      <c r="G905" s="82" t="str">
        <f t="shared" si="199"/>
        <v xml:space="preserve">Группа от QF </v>
      </c>
      <c r="H905" s="83"/>
      <c r="I905" s="83"/>
      <c r="J905" s="83"/>
      <c r="K905" s="127"/>
      <c r="L905" s="84"/>
      <c r="M905" s="85"/>
      <c r="N905" s="85"/>
      <c r="O905" s="86"/>
      <c r="P905" s="80"/>
      <c r="Q905" s="87"/>
      <c r="R905" s="88" t="str">
        <f t="shared" si="206"/>
        <v xml:space="preserve"> </v>
      </c>
      <c r="S905" s="89"/>
      <c r="T905" s="90" t="str">
        <f t="shared" si="207"/>
        <v xml:space="preserve"> </v>
      </c>
      <c r="U905" s="90"/>
      <c r="V905" s="90"/>
      <c r="W905" s="90"/>
      <c r="X905" s="90"/>
      <c r="Y905" s="87" t="s">
        <v>74</v>
      </c>
      <c r="Z905" s="76"/>
      <c r="AA905" s="91">
        <f t="shared" si="202"/>
        <v>0</v>
      </c>
      <c r="AB905" s="88" t="str">
        <f t="shared" si="208"/>
        <v xml:space="preserve"> </v>
      </c>
      <c r="AC905" s="91" t="str">
        <f t="shared" si="203"/>
        <v xml:space="preserve"> </v>
      </c>
      <c r="AD905" s="78"/>
      <c r="AE905" s="78"/>
      <c r="AF905" s="78"/>
      <c r="AH905" s="94" t="str">
        <f t="shared" si="204"/>
        <v>≤60</v>
      </c>
      <c r="AI905" s="94">
        <f t="shared" ca="1" si="205"/>
        <v>26</v>
      </c>
      <c r="AJ905" s="95">
        <f t="shared" si="200"/>
        <v>0</v>
      </c>
      <c r="AK905" s="95">
        <f t="shared" si="201"/>
        <v>0</v>
      </c>
      <c r="AL905" s="96">
        <f t="shared" si="209"/>
        <v>0</v>
      </c>
      <c r="AM905" s="96">
        <f t="shared" si="210"/>
        <v>0</v>
      </c>
    </row>
    <row r="906" spans="2:39" s="97" customFormat="1" ht="39.6" x14ac:dyDescent="0.3">
      <c r="B906" s="79">
        <f t="shared" si="211"/>
        <v>903</v>
      </c>
      <c r="C906" s="79"/>
      <c r="D906" s="80" t="s">
        <v>94</v>
      </c>
      <c r="E906" s="80"/>
      <c r="F906" s="81"/>
      <c r="G906" s="82" t="str">
        <f t="shared" si="199"/>
        <v xml:space="preserve">Группа от QF </v>
      </c>
      <c r="H906" s="83"/>
      <c r="I906" s="83"/>
      <c r="J906" s="83"/>
      <c r="K906" s="127"/>
      <c r="L906" s="84"/>
      <c r="M906" s="85"/>
      <c r="N906" s="85"/>
      <c r="O906" s="86"/>
      <c r="P906" s="80"/>
      <c r="Q906" s="87"/>
      <c r="R906" s="88" t="str">
        <f t="shared" si="206"/>
        <v xml:space="preserve"> </v>
      </c>
      <c r="S906" s="89"/>
      <c r="T906" s="90" t="str">
        <f t="shared" si="207"/>
        <v xml:space="preserve"> </v>
      </c>
      <c r="U906" s="90"/>
      <c r="V906" s="90"/>
      <c r="W906" s="90"/>
      <c r="X906" s="90"/>
      <c r="Y906" s="87" t="s">
        <v>74</v>
      </c>
      <c r="Z906" s="76"/>
      <c r="AA906" s="91">
        <f t="shared" si="202"/>
        <v>0</v>
      </c>
      <c r="AB906" s="88" t="str">
        <f t="shared" si="208"/>
        <v xml:space="preserve"> </v>
      </c>
      <c r="AC906" s="91" t="str">
        <f t="shared" si="203"/>
        <v xml:space="preserve"> </v>
      </c>
      <c r="AD906" s="78"/>
      <c r="AE906" s="78"/>
      <c r="AF906" s="78"/>
      <c r="AH906" s="94" t="str">
        <f t="shared" si="204"/>
        <v>≤60</v>
      </c>
      <c r="AI906" s="94">
        <f t="shared" ca="1" si="205"/>
        <v>44</v>
      </c>
      <c r="AJ906" s="95">
        <f t="shared" si="200"/>
        <v>0</v>
      </c>
      <c r="AK906" s="95">
        <f t="shared" si="201"/>
        <v>0</v>
      </c>
      <c r="AL906" s="96">
        <f t="shared" si="209"/>
        <v>0</v>
      </c>
      <c r="AM906" s="96">
        <f t="shared" si="210"/>
        <v>0</v>
      </c>
    </row>
    <row r="907" spans="2:39" s="97" customFormat="1" ht="39.6" x14ac:dyDescent="0.3">
      <c r="B907" s="79">
        <f t="shared" si="211"/>
        <v>904</v>
      </c>
      <c r="C907" s="79"/>
      <c r="D907" s="80" t="s">
        <v>94</v>
      </c>
      <c r="E907" s="80"/>
      <c r="F907" s="81"/>
      <c r="G907" s="82" t="str">
        <f t="shared" si="199"/>
        <v xml:space="preserve">Группа от QF </v>
      </c>
      <c r="H907" s="83"/>
      <c r="I907" s="83"/>
      <c r="J907" s="83"/>
      <c r="K907" s="127"/>
      <c r="L907" s="84"/>
      <c r="M907" s="85"/>
      <c r="N907" s="85"/>
      <c r="O907" s="86"/>
      <c r="P907" s="80"/>
      <c r="Q907" s="87"/>
      <c r="R907" s="88" t="str">
        <f t="shared" si="206"/>
        <v xml:space="preserve"> </v>
      </c>
      <c r="S907" s="89"/>
      <c r="T907" s="90" t="str">
        <f t="shared" si="207"/>
        <v xml:space="preserve"> </v>
      </c>
      <c r="U907" s="90"/>
      <c r="V907" s="90"/>
      <c r="W907" s="90"/>
      <c r="X907" s="90"/>
      <c r="Y907" s="87" t="s">
        <v>74</v>
      </c>
      <c r="Z907" s="76"/>
      <c r="AA907" s="91">
        <f t="shared" si="202"/>
        <v>0</v>
      </c>
      <c r="AB907" s="88" t="str">
        <f t="shared" si="208"/>
        <v xml:space="preserve"> </v>
      </c>
      <c r="AC907" s="91" t="str">
        <f t="shared" si="203"/>
        <v xml:space="preserve"> </v>
      </c>
      <c r="AD907" s="78"/>
      <c r="AE907" s="78"/>
      <c r="AF907" s="78"/>
      <c r="AH907" s="94" t="str">
        <f t="shared" si="204"/>
        <v>≤60</v>
      </c>
      <c r="AI907" s="94">
        <f t="shared" ca="1" si="205"/>
        <v>25</v>
      </c>
      <c r="AJ907" s="95">
        <f t="shared" si="200"/>
        <v>0</v>
      </c>
      <c r="AK907" s="95">
        <f t="shared" si="201"/>
        <v>0</v>
      </c>
      <c r="AL907" s="96">
        <f t="shared" si="209"/>
        <v>0</v>
      </c>
      <c r="AM907" s="96">
        <f t="shared" si="210"/>
        <v>0</v>
      </c>
    </row>
    <row r="908" spans="2:39" s="97" customFormat="1" ht="39.6" x14ac:dyDescent="0.3">
      <c r="B908" s="79">
        <f t="shared" si="211"/>
        <v>905</v>
      </c>
      <c r="C908" s="79"/>
      <c r="D908" s="80" t="s">
        <v>94</v>
      </c>
      <c r="E908" s="80"/>
      <c r="F908" s="81"/>
      <c r="G908" s="82" t="str">
        <f t="shared" si="199"/>
        <v xml:space="preserve">Группа от QF </v>
      </c>
      <c r="H908" s="83"/>
      <c r="I908" s="83"/>
      <c r="J908" s="83"/>
      <c r="K908" s="127"/>
      <c r="L908" s="84"/>
      <c r="M908" s="85"/>
      <c r="N908" s="85"/>
      <c r="O908" s="86"/>
      <c r="P908" s="80"/>
      <c r="Q908" s="87"/>
      <c r="R908" s="88" t="str">
        <f t="shared" si="206"/>
        <v xml:space="preserve"> </v>
      </c>
      <c r="S908" s="89"/>
      <c r="T908" s="90" t="str">
        <f t="shared" si="207"/>
        <v xml:space="preserve"> </v>
      </c>
      <c r="U908" s="90"/>
      <c r="V908" s="90"/>
      <c r="W908" s="90"/>
      <c r="X908" s="90"/>
      <c r="Y908" s="87" t="s">
        <v>74</v>
      </c>
      <c r="Z908" s="76"/>
      <c r="AA908" s="91">
        <f t="shared" si="202"/>
        <v>0</v>
      </c>
      <c r="AB908" s="88" t="str">
        <f t="shared" si="208"/>
        <v xml:space="preserve"> </v>
      </c>
      <c r="AC908" s="91" t="str">
        <f t="shared" si="203"/>
        <v xml:space="preserve"> </v>
      </c>
      <c r="AD908" s="78"/>
      <c r="AE908" s="78"/>
      <c r="AF908" s="78"/>
      <c r="AH908" s="94" t="str">
        <f t="shared" si="204"/>
        <v>≤60</v>
      </c>
      <c r="AI908" s="94">
        <f t="shared" ca="1" si="205"/>
        <v>47</v>
      </c>
      <c r="AJ908" s="95">
        <f t="shared" si="200"/>
        <v>0</v>
      </c>
      <c r="AK908" s="95">
        <f t="shared" si="201"/>
        <v>0</v>
      </c>
      <c r="AL908" s="96">
        <f t="shared" si="209"/>
        <v>0</v>
      </c>
      <c r="AM908" s="96">
        <f t="shared" si="210"/>
        <v>0</v>
      </c>
    </row>
    <row r="909" spans="2:39" s="97" customFormat="1" ht="39.6" x14ac:dyDescent="0.3">
      <c r="B909" s="79">
        <f t="shared" si="211"/>
        <v>906</v>
      </c>
      <c r="C909" s="79"/>
      <c r="D909" s="80" t="s">
        <v>94</v>
      </c>
      <c r="E909" s="80"/>
      <c r="F909" s="81"/>
      <c r="G909" s="82" t="str">
        <f t="shared" ref="G909:G972" si="212">CONCATENATE(D909," ",F909,E909)</f>
        <v xml:space="preserve">Группа от QF </v>
      </c>
      <c r="H909" s="83"/>
      <c r="I909" s="83"/>
      <c r="J909" s="83"/>
      <c r="K909" s="127"/>
      <c r="L909" s="84"/>
      <c r="M909" s="85"/>
      <c r="N909" s="85"/>
      <c r="O909" s="86"/>
      <c r="P909" s="80"/>
      <c r="Q909" s="87"/>
      <c r="R909" s="88" t="str">
        <f t="shared" si="206"/>
        <v xml:space="preserve"> </v>
      </c>
      <c r="S909" s="89"/>
      <c r="T909" s="90" t="str">
        <f t="shared" si="207"/>
        <v xml:space="preserve"> </v>
      </c>
      <c r="U909" s="90"/>
      <c r="V909" s="90"/>
      <c r="W909" s="90"/>
      <c r="X909" s="90"/>
      <c r="Y909" s="87" t="s">
        <v>74</v>
      </c>
      <c r="Z909" s="76"/>
      <c r="AA909" s="91">
        <f t="shared" si="202"/>
        <v>0</v>
      </c>
      <c r="AB909" s="88" t="str">
        <f t="shared" si="208"/>
        <v xml:space="preserve"> </v>
      </c>
      <c r="AC909" s="91" t="str">
        <f t="shared" si="203"/>
        <v xml:space="preserve"> </v>
      </c>
      <c r="AD909" s="78"/>
      <c r="AE909" s="78"/>
      <c r="AF909" s="78"/>
      <c r="AH909" s="94" t="str">
        <f t="shared" si="204"/>
        <v>≤60</v>
      </c>
      <c r="AI909" s="94">
        <f t="shared" ca="1" si="205"/>
        <v>28</v>
      </c>
      <c r="AJ909" s="95">
        <f t="shared" si="200"/>
        <v>0</v>
      </c>
      <c r="AK909" s="95">
        <f t="shared" si="201"/>
        <v>0</v>
      </c>
      <c r="AL909" s="96">
        <f t="shared" si="209"/>
        <v>0</v>
      </c>
      <c r="AM909" s="96">
        <f t="shared" si="210"/>
        <v>0</v>
      </c>
    </row>
    <row r="910" spans="2:39" s="97" customFormat="1" ht="39.6" x14ac:dyDescent="0.3">
      <c r="B910" s="79">
        <f t="shared" si="211"/>
        <v>907</v>
      </c>
      <c r="C910" s="79"/>
      <c r="D910" s="80" t="s">
        <v>94</v>
      </c>
      <c r="E910" s="80"/>
      <c r="F910" s="81"/>
      <c r="G910" s="82" t="str">
        <f t="shared" si="212"/>
        <v xml:space="preserve">Группа от QF </v>
      </c>
      <c r="H910" s="83"/>
      <c r="I910" s="83"/>
      <c r="J910" s="83"/>
      <c r="K910" s="127"/>
      <c r="L910" s="84"/>
      <c r="M910" s="85"/>
      <c r="N910" s="85"/>
      <c r="O910" s="86"/>
      <c r="P910" s="80"/>
      <c r="Q910" s="87"/>
      <c r="R910" s="88" t="str">
        <f t="shared" si="206"/>
        <v xml:space="preserve"> </v>
      </c>
      <c r="S910" s="89"/>
      <c r="T910" s="90" t="str">
        <f t="shared" si="207"/>
        <v xml:space="preserve"> </v>
      </c>
      <c r="U910" s="90"/>
      <c r="V910" s="90"/>
      <c r="W910" s="90"/>
      <c r="X910" s="90"/>
      <c r="Y910" s="87" t="s">
        <v>74</v>
      </c>
      <c r="Z910" s="76"/>
      <c r="AA910" s="91">
        <f t="shared" si="202"/>
        <v>0</v>
      </c>
      <c r="AB910" s="88" t="str">
        <f t="shared" si="208"/>
        <v xml:space="preserve"> </v>
      </c>
      <c r="AC910" s="91" t="str">
        <f t="shared" si="203"/>
        <v xml:space="preserve"> </v>
      </c>
      <c r="AD910" s="78"/>
      <c r="AE910" s="78"/>
      <c r="AF910" s="78"/>
      <c r="AH910" s="94" t="str">
        <f t="shared" si="204"/>
        <v>≤60</v>
      </c>
      <c r="AI910" s="94">
        <f t="shared" ca="1" si="205"/>
        <v>39</v>
      </c>
      <c r="AJ910" s="95">
        <f t="shared" ref="AJ910:AJ973" si="213">IF(S910=$AD$1,K910*3,IF(S910=$AE$1,K910*5,IF(S910=$AF$1,K910*8,IF(S910=$AG$1,K910*12,0))))</f>
        <v>0</v>
      </c>
      <c r="AK910" s="95">
        <f t="shared" ref="AK910:AK973" si="214">IF(S910=$AD$1,K910*5,IF(S910=$AE$1,K910*10,IF(S910=$AF$1,K910*10,IF(S910=$AG$1,K910*0,0))))</f>
        <v>0</v>
      </c>
      <c r="AL910" s="96">
        <f t="shared" si="209"/>
        <v>0</v>
      </c>
      <c r="AM910" s="96">
        <f t="shared" si="210"/>
        <v>0</v>
      </c>
    </row>
    <row r="911" spans="2:39" s="97" customFormat="1" ht="39.6" x14ac:dyDescent="0.3">
      <c r="B911" s="79">
        <f t="shared" si="211"/>
        <v>908</v>
      </c>
      <c r="C911" s="79"/>
      <c r="D911" s="80" t="s">
        <v>94</v>
      </c>
      <c r="E911" s="80"/>
      <c r="F911" s="81"/>
      <c r="G911" s="82" t="str">
        <f t="shared" si="212"/>
        <v xml:space="preserve">Группа от QF </v>
      </c>
      <c r="H911" s="83"/>
      <c r="I911" s="83"/>
      <c r="J911" s="83"/>
      <c r="K911" s="127"/>
      <c r="L911" s="84"/>
      <c r="M911" s="85"/>
      <c r="N911" s="85"/>
      <c r="O911" s="86"/>
      <c r="P911" s="80"/>
      <c r="Q911" s="87"/>
      <c r="R911" s="88" t="str">
        <f t="shared" si="206"/>
        <v xml:space="preserve"> </v>
      </c>
      <c r="S911" s="89"/>
      <c r="T911" s="90" t="str">
        <f t="shared" si="207"/>
        <v xml:space="preserve"> </v>
      </c>
      <c r="U911" s="90"/>
      <c r="V911" s="90"/>
      <c r="W911" s="90"/>
      <c r="X911" s="90"/>
      <c r="Y911" s="87" t="s">
        <v>74</v>
      </c>
      <c r="Z911" s="76"/>
      <c r="AA911" s="91">
        <f t="shared" si="202"/>
        <v>0</v>
      </c>
      <c r="AB911" s="88" t="str">
        <f t="shared" si="208"/>
        <v xml:space="preserve"> </v>
      </c>
      <c r="AC911" s="91" t="str">
        <f t="shared" si="203"/>
        <v xml:space="preserve"> </v>
      </c>
      <c r="AD911" s="78"/>
      <c r="AE911" s="78"/>
      <c r="AF911" s="78"/>
      <c r="AH911" s="94" t="str">
        <f t="shared" si="204"/>
        <v>≤60</v>
      </c>
      <c r="AI911" s="94">
        <f t="shared" ca="1" si="205"/>
        <v>46</v>
      </c>
      <c r="AJ911" s="95">
        <f t="shared" si="213"/>
        <v>0</v>
      </c>
      <c r="AK911" s="95">
        <f t="shared" si="214"/>
        <v>0</v>
      </c>
      <c r="AL911" s="96">
        <f t="shared" si="209"/>
        <v>0</v>
      </c>
      <c r="AM911" s="96">
        <f t="shared" si="210"/>
        <v>0</v>
      </c>
    </row>
    <row r="912" spans="2:39" s="97" customFormat="1" ht="39.6" x14ac:dyDescent="0.3">
      <c r="B912" s="79">
        <f t="shared" si="211"/>
        <v>909</v>
      </c>
      <c r="C912" s="79"/>
      <c r="D912" s="80" t="s">
        <v>94</v>
      </c>
      <c r="E912" s="80"/>
      <c r="F912" s="81"/>
      <c r="G912" s="82" t="str">
        <f t="shared" si="212"/>
        <v xml:space="preserve">Группа от QF </v>
      </c>
      <c r="H912" s="83"/>
      <c r="I912" s="83"/>
      <c r="J912" s="83"/>
      <c r="K912" s="127"/>
      <c r="L912" s="84"/>
      <c r="M912" s="85"/>
      <c r="N912" s="85"/>
      <c r="O912" s="86"/>
      <c r="P912" s="80"/>
      <c r="Q912" s="87"/>
      <c r="R912" s="88" t="str">
        <f t="shared" si="206"/>
        <v xml:space="preserve"> </v>
      </c>
      <c r="S912" s="89"/>
      <c r="T912" s="90" t="str">
        <f t="shared" si="207"/>
        <v xml:space="preserve"> </v>
      </c>
      <c r="U912" s="90"/>
      <c r="V912" s="90"/>
      <c r="W912" s="90"/>
      <c r="X912" s="90"/>
      <c r="Y912" s="87" t="s">
        <v>74</v>
      </c>
      <c r="Z912" s="76"/>
      <c r="AA912" s="91">
        <f t="shared" si="202"/>
        <v>0</v>
      </c>
      <c r="AB912" s="88" t="str">
        <f t="shared" si="208"/>
        <v xml:space="preserve"> </v>
      </c>
      <c r="AC912" s="91" t="str">
        <f t="shared" si="203"/>
        <v xml:space="preserve"> </v>
      </c>
      <c r="AD912" s="78"/>
      <c r="AE912" s="78"/>
      <c r="AF912" s="78"/>
      <c r="AH912" s="94" t="str">
        <f t="shared" si="204"/>
        <v>≤60</v>
      </c>
      <c r="AI912" s="94">
        <f t="shared" ca="1" si="205"/>
        <v>45</v>
      </c>
      <c r="AJ912" s="95">
        <f t="shared" si="213"/>
        <v>0</v>
      </c>
      <c r="AK912" s="95">
        <f t="shared" si="214"/>
        <v>0</v>
      </c>
      <c r="AL912" s="96">
        <f t="shared" si="209"/>
        <v>0</v>
      </c>
      <c r="AM912" s="96">
        <f t="shared" si="210"/>
        <v>0</v>
      </c>
    </row>
    <row r="913" spans="2:39" s="97" customFormat="1" ht="39.6" x14ac:dyDescent="0.3">
      <c r="B913" s="79">
        <f t="shared" si="211"/>
        <v>910</v>
      </c>
      <c r="C913" s="79"/>
      <c r="D913" s="80" t="s">
        <v>94</v>
      </c>
      <c r="E913" s="80"/>
      <c r="F913" s="81"/>
      <c r="G913" s="82" t="str">
        <f t="shared" si="212"/>
        <v xml:space="preserve">Группа от QF </v>
      </c>
      <c r="H913" s="83"/>
      <c r="I913" s="83"/>
      <c r="J913" s="83"/>
      <c r="K913" s="127"/>
      <c r="L913" s="84"/>
      <c r="M913" s="85"/>
      <c r="N913" s="85"/>
      <c r="O913" s="86"/>
      <c r="P913" s="80"/>
      <c r="Q913" s="87"/>
      <c r="R913" s="88" t="str">
        <f t="shared" si="206"/>
        <v xml:space="preserve"> </v>
      </c>
      <c r="S913" s="89"/>
      <c r="T913" s="90" t="str">
        <f t="shared" si="207"/>
        <v xml:space="preserve"> </v>
      </c>
      <c r="U913" s="90"/>
      <c r="V913" s="90"/>
      <c r="W913" s="90"/>
      <c r="X913" s="90"/>
      <c r="Y913" s="87" t="s">
        <v>74</v>
      </c>
      <c r="Z913" s="76"/>
      <c r="AA913" s="91">
        <f t="shared" si="202"/>
        <v>0</v>
      </c>
      <c r="AB913" s="88" t="str">
        <f t="shared" si="208"/>
        <v xml:space="preserve"> </v>
      </c>
      <c r="AC913" s="91" t="str">
        <f t="shared" si="203"/>
        <v xml:space="preserve"> </v>
      </c>
      <c r="AD913" s="78"/>
      <c r="AE913" s="78"/>
      <c r="AF913" s="78"/>
      <c r="AH913" s="94" t="str">
        <f t="shared" si="204"/>
        <v>≤60</v>
      </c>
      <c r="AI913" s="94">
        <f t="shared" ca="1" si="205"/>
        <v>25</v>
      </c>
      <c r="AJ913" s="95">
        <f t="shared" si="213"/>
        <v>0</v>
      </c>
      <c r="AK913" s="95">
        <f t="shared" si="214"/>
        <v>0</v>
      </c>
      <c r="AL913" s="96">
        <f t="shared" si="209"/>
        <v>0</v>
      </c>
      <c r="AM913" s="96">
        <f t="shared" si="210"/>
        <v>0</v>
      </c>
    </row>
    <row r="914" spans="2:39" s="97" customFormat="1" ht="39.6" x14ac:dyDescent="0.3">
      <c r="B914" s="79">
        <f t="shared" si="211"/>
        <v>911</v>
      </c>
      <c r="C914" s="79"/>
      <c r="D914" s="80" t="s">
        <v>94</v>
      </c>
      <c r="E914" s="80"/>
      <c r="F914" s="81"/>
      <c r="G914" s="82" t="str">
        <f t="shared" si="212"/>
        <v xml:space="preserve">Группа от QF </v>
      </c>
      <c r="H914" s="83"/>
      <c r="I914" s="83"/>
      <c r="J914" s="83"/>
      <c r="K914" s="127"/>
      <c r="L914" s="84"/>
      <c r="M914" s="85"/>
      <c r="N914" s="85"/>
      <c r="O914" s="86"/>
      <c r="P914" s="80"/>
      <c r="Q914" s="87"/>
      <c r="R914" s="88" t="str">
        <f t="shared" si="206"/>
        <v xml:space="preserve"> </v>
      </c>
      <c r="S914" s="89"/>
      <c r="T914" s="90" t="str">
        <f t="shared" si="207"/>
        <v xml:space="preserve"> </v>
      </c>
      <c r="U914" s="90"/>
      <c r="V914" s="90"/>
      <c r="W914" s="90"/>
      <c r="X914" s="90"/>
      <c r="Y914" s="87" t="s">
        <v>74</v>
      </c>
      <c r="Z914" s="76"/>
      <c r="AA914" s="91">
        <f t="shared" si="202"/>
        <v>0</v>
      </c>
      <c r="AB914" s="88" t="str">
        <f t="shared" si="208"/>
        <v xml:space="preserve"> </v>
      </c>
      <c r="AC914" s="91" t="str">
        <f t="shared" si="203"/>
        <v xml:space="preserve"> </v>
      </c>
      <c r="AD914" s="78"/>
      <c r="AE914" s="78"/>
      <c r="AF914" s="78"/>
      <c r="AH914" s="94" t="str">
        <f t="shared" si="204"/>
        <v>≤60</v>
      </c>
      <c r="AI914" s="94">
        <f t="shared" ca="1" si="205"/>
        <v>23</v>
      </c>
      <c r="AJ914" s="95">
        <f t="shared" si="213"/>
        <v>0</v>
      </c>
      <c r="AK914" s="95">
        <f t="shared" si="214"/>
        <v>0</v>
      </c>
      <c r="AL914" s="96">
        <f t="shared" si="209"/>
        <v>0</v>
      </c>
      <c r="AM914" s="96">
        <f t="shared" si="210"/>
        <v>0</v>
      </c>
    </row>
    <row r="915" spans="2:39" s="97" customFormat="1" ht="39.6" x14ac:dyDescent="0.3">
      <c r="B915" s="79">
        <f t="shared" si="211"/>
        <v>912</v>
      </c>
      <c r="C915" s="79"/>
      <c r="D915" s="80" t="s">
        <v>94</v>
      </c>
      <c r="E915" s="80"/>
      <c r="F915" s="81"/>
      <c r="G915" s="82" t="str">
        <f t="shared" si="212"/>
        <v xml:space="preserve">Группа от QF </v>
      </c>
      <c r="H915" s="83"/>
      <c r="I915" s="83"/>
      <c r="J915" s="83"/>
      <c r="K915" s="127"/>
      <c r="L915" s="84"/>
      <c r="M915" s="85"/>
      <c r="N915" s="85"/>
      <c r="O915" s="86"/>
      <c r="P915" s="80"/>
      <c r="Q915" s="87"/>
      <c r="R915" s="88" t="str">
        <f t="shared" si="206"/>
        <v xml:space="preserve"> </v>
      </c>
      <c r="S915" s="89"/>
      <c r="T915" s="90" t="str">
        <f t="shared" si="207"/>
        <v xml:space="preserve"> </v>
      </c>
      <c r="U915" s="90"/>
      <c r="V915" s="90"/>
      <c r="W915" s="90"/>
      <c r="X915" s="90"/>
      <c r="Y915" s="87" t="s">
        <v>74</v>
      </c>
      <c r="Z915" s="76"/>
      <c r="AA915" s="91">
        <f t="shared" si="202"/>
        <v>0</v>
      </c>
      <c r="AB915" s="88" t="str">
        <f t="shared" si="208"/>
        <v xml:space="preserve"> </v>
      </c>
      <c r="AC915" s="91" t="str">
        <f t="shared" si="203"/>
        <v xml:space="preserve"> </v>
      </c>
      <c r="AD915" s="78"/>
      <c r="AE915" s="78"/>
      <c r="AF915" s="78"/>
      <c r="AH915" s="94" t="str">
        <f t="shared" si="204"/>
        <v>≤60</v>
      </c>
      <c r="AI915" s="94">
        <f t="shared" ca="1" si="205"/>
        <v>41</v>
      </c>
      <c r="AJ915" s="95">
        <f t="shared" si="213"/>
        <v>0</v>
      </c>
      <c r="AK915" s="95">
        <f t="shared" si="214"/>
        <v>0</v>
      </c>
      <c r="AL915" s="96">
        <f t="shared" si="209"/>
        <v>0</v>
      </c>
      <c r="AM915" s="96">
        <f t="shared" si="210"/>
        <v>0</v>
      </c>
    </row>
    <row r="916" spans="2:39" s="97" customFormat="1" ht="39.6" x14ac:dyDescent="0.3">
      <c r="B916" s="79">
        <f t="shared" si="211"/>
        <v>913</v>
      </c>
      <c r="C916" s="79"/>
      <c r="D916" s="80" t="s">
        <v>94</v>
      </c>
      <c r="E916" s="80"/>
      <c r="F916" s="81"/>
      <c r="G916" s="82" t="str">
        <f t="shared" si="212"/>
        <v xml:space="preserve">Группа от QF </v>
      </c>
      <c r="H916" s="83"/>
      <c r="I916" s="83"/>
      <c r="J916" s="83"/>
      <c r="K916" s="127"/>
      <c r="L916" s="84"/>
      <c r="M916" s="85"/>
      <c r="N916" s="85"/>
      <c r="O916" s="86"/>
      <c r="P916" s="80"/>
      <c r="Q916" s="87"/>
      <c r="R916" s="88" t="str">
        <f t="shared" si="206"/>
        <v xml:space="preserve"> </v>
      </c>
      <c r="S916" s="89"/>
      <c r="T916" s="90" t="str">
        <f t="shared" si="207"/>
        <v xml:space="preserve"> </v>
      </c>
      <c r="U916" s="90"/>
      <c r="V916" s="90"/>
      <c r="W916" s="90"/>
      <c r="X916" s="90"/>
      <c r="Y916" s="87" t="s">
        <v>74</v>
      </c>
      <c r="Z916" s="76"/>
      <c r="AA916" s="91">
        <f t="shared" si="202"/>
        <v>0</v>
      </c>
      <c r="AB916" s="88" t="str">
        <f t="shared" si="208"/>
        <v xml:space="preserve"> </v>
      </c>
      <c r="AC916" s="91" t="str">
        <f t="shared" si="203"/>
        <v xml:space="preserve"> </v>
      </c>
      <c r="AD916" s="78"/>
      <c r="AE916" s="78"/>
      <c r="AF916" s="78"/>
      <c r="AH916" s="94" t="str">
        <f t="shared" si="204"/>
        <v>≤60</v>
      </c>
      <c r="AI916" s="94">
        <f t="shared" ca="1" si="205"/>
        <v>48</v>
      </c>
      <c r="AJ916" s="95">
        <f t="shared" si="213"/>
        <v>0</v>
      </c>
      <c r="AK916" s="95">
        <f t="shared" si="214"/>
        <v>0</v>
      </c>
      <c r="AL916" s="96">
        <f t="shared" si="209"/>
        <v>0</v>
      </c>
      <c r="AM916" s="96">
        <f t="shared" si="210"/>
        <v>0</v>
      </c>
    </row>
    <row r="917" spans="2:39" s="97" customFormat="1" ht="39.6" x14ac:dyDescent="0.3">
      <c r="B917" s="79">
        <f t="shared" si="211"/>
        <v>914</v>
      </c>
      <c r="C917" s="79"/>
      <c r="D917" s="80" t="s">
        <v>94</v>
      </c>
      <c r="E917" s="80"/>
      <c r="F917" s="81"/>
      <c r="G917" s="82" t="str">
        <f t="shared" si="212"/>
        <v xml:space="preserve">Группа от QF </v>
      </c>
      <c r="H917" s="83"/>
      <c r="I917" s="83"/>
      <c r="J917" s="83"/>
      <c r="K917" s="127"/>
      <c r="L917" s="84"/>
      <c r="M917" s="85"/>
      <c r="N917" s="85"/>
      <c r="O917" s="86"/>
      <c r="P917" s="80"/>
      <c r="Q917" s="87"/>
      <c r="R917" s="88" t="str">
        <f t="shared" si="206"/>
        <v xml:space="preserve"> </v>
      </c>
      <c r="S917" s="89"/>
      <c r="T917" s="90" t="str">
        <f t="shared" si="207"/>
        <v xml:space="preserve"> </v>
      </c>
      <c r="U917" s="90"/>
      <c r="V917" s="90"/>
      <c r="W917" s="90"/>
      <c r="X917" s="90"/>
      <c r="Y917" s="87" t="s">
        <v>74</v>
      </c>
      <c r="Z917" s="76"/>
      <c r="AA917" s="91">
        <f t="shared" si="202"/>
        <v>0</v>
      </c>
      <c r="AB917" s="88" t="str">
        <f t="shared" si="208"/>
        <v xml:space="preserve"> </v>
      </c>
      <c r="AC917" s="91" t="str">
        <f t="shared" si="203"/>
        <v xml:space="preserve"> </v>
      </c>
      <c r="AD917" s="78"/>
      <c r="AE917" s="78"/>
      <c r="AF917" s="78"/>
      <c r="AH917" s="94" t="str">
        <f t="shared" si="204"/>
        <v>≤60</v>
      </c>
      <c r="AI917" s="94">
        <f t="shared" ca="1" si="205"/>
        <v>24</v>
      </c>
      <c r="AJ917" s="95">
        <f t="shared" si="213"/>
        <v>0</v>
      </c>
      <c r="AK917" s="95">
        <f t="shared" si="214"/>
        <v>0</v>
      </c>
      <c r="AL917" s="96">
        <f t="shared" si="209"/>
        <v>0</v>
      </c>
      <c r="AM917" s="96">
        <f t="shared" si="210"/>
        <v>0</v>
      </c>
    </row>
    <row r="918" spans="2:39" s="97" customFormat="1" ht="39.6" x14ac:dyDescent="0.3">
      <c r="B918" s="79">
        <f t="shared" si="211"/>
        <v>915</v>
      </c>
      <c r="C918" s="79"/>
      <c r="D918" s="80" t="s">
        <v>94</v>
      </c>
      <c r="E918" s="80"/>
      <c r="F918" s="81"/>
      <c r="G918" s="82" t="str">
        <f t="shared" si="212"/>
        <v xml:space="preserve">Группа от QF </v>
      </c>
      <c r="H918" s="83"/>
      <c r="I918" s="83"/>
      <c r="J918" s="83"/>
      <c r="K918" s="127"/>
      <c r="L918" s="84"/>
      <c r="M918" s="85"/>
      <c r="N918" s="85"/>
      <c r="O918" s="86"/>
      <c r="P918" s="80"/>
      <c r="Q918" s="87"/>
      <c r="R918" s="88" t="str">
        <f t="shared" si="206"/>
        <v xml:space="preserve"> </v>
      </c>
      <c r="S918" s="89"/>
      <c r="T918" s="90" t="str">
        <f t="shared" si="207"/>
        <v xml:space="preserve"> </v>
      </c>
      <c r="U918" s="90"/>
      <c r="V918" s="90"/>
      <c r="W918" s="90"/>
      <c r="X918" s="90"/>
      <c r="Y918" s="87" t="s">
        <v>74</v>
      </c>
      <c r="Z918" s="76"/>
      <c r="AA918" s="91">
        <f t="shared" si="202"/>
        <v>0</v>
      </c>
      <c r="AB918" s="88" t="str">
        <f t="shared" si="208"/>
        <v xml:space="preserve"> </v>
      </c>
      <c r="AC918" s="91" t="str">
        <f t="shared" si="203"/>
        <v xml:space="preserve"> </v>
      </c>
      <c r="AD918" s="78"/>
      <c r="AE918" s="78"/>
      <c r="AF918" s="78"/>
      <c r="AH918" s="94" t="str">
        <f t="shared" si="204"/>
        <v>≤60</v>
      </c>
      <c r="AI918" s="94">
        <f t="shared" ca="1" si="205"/>
        <v>26</v>
      </c>
      <c r="AJ918" s="95">
        <f t="shared" si="213"/>
        <v>0</v>
      </c>
      <c r="AK918" s="95">
        <f t="shared" si="214"/>
        <v>0</v>
      </c>
      <c r="AL918" s="96">
        <f t="shared" si="209"/>
        <v>0</v>
      </c>
      <c r="AM918" s="96">
        <f t="shared" si="210"/>
        <v>0</v>
      </c>
    </row>
    <row r="919" spans="2:39" s="97" customFormat="1" ht="39.6" x14ac:dyDescent="0.3">
      <c r="B919" s="79">
        <f t="shared" si="211"/>
        <v>916</v>
      </c>
      <c r="C919" s="79"/>
      <c r="D919" s="80" t="s">
        <v>94</v>
      </c>
      <c r="E919" s="80"/>
      <c r="F919" s="81"/>
      <c r="G919" s="82" t="str">
        <f t="shared" si="212"/>
        <v xml:space="preserve">Группа от QF </v>
      </c>
      <c r="H919" s="83"/>
      <c r="I919" s="83"/>
      <c r="J919" s="83"/>
      <c r="K919" s="127"/>
      <c r="L919" s="84"/>
      <c r="M919" s="85"/>
      <c r="N919" s="85"/>
      <c r="O919" s="86"/>
      <c r="P919" s="80"/>
      <c r="Q919" s="87"/>
      <c r="R919" s="88" t="str">
        <f t="shared" si="206"/>
        <v xml:space="preserve"> </v>
      </c>
      <c r="S919" s="89"/>
      <c r="T919" s="90" t="str">
        <f t="shared" si="207"/>
        <v xml:space="preserve"> </v>
      </c>
      <c r="U919" s="90"/>
      <c r="V919" s="90"/>
      <c r="W919" s="90"/>
      <c r="X919" s="90"/>
      <c r="Y919" s="87" t="s">
        <v>74</v>
      </c>
      <c r="Z919" s="76"/>
      <c r="AA919" s="91">
        <f t="shared" si="202"/>
        <v>0</v>
      </c>
      <c r="AB919" s="88" t="str">
        <f t="shared" si="208"/>
        <v xml:space="preserve"> </v>
      </c>
      <c r="AC919" s="91" t="str">
        <f t="shared" si="203"/>
        <v xml:space="preserve"> </v>
      </c>
      <c r="AD919" s="78"/>
      <c r="AE919" s="78"/>
      <c r="AF919" s="78"/>
      <c r="AH919" s="94" t="str">
        <f t="shared" si="204"/>
        <v>≤60</v>
      </c>
      <c r="AI919" s="94">
        <f t="shared" ca="1" si="205"/>
        <v>22</v>
      </c>
      <c r="AJ919" s="95">
        <f t="shared" si="213"/>
        <v>0</v>
      </c>
      <c r="AK919" s="95">
        <f t="shared" si="214"/>
        <v>0</v>
      </c>
      <c r="AL919" s="96">
        <f t="shared" si="209"/>
        <v>0</v>
      </c>
      <c r="AM919" s="96">
        <f t="shared" si="210"/>
        <v>0</v>
      </c>
    </row>
    <row r="920" spans="2:39" s="97" customFormat="1" ht="39.6" x14ac:dyDescent="0.3">
      <c r="B920" s="79">
        <f t="shared" si="211"/>
        <v>917</v>
      </c>
      <c r="C920" s="79"/>
      <c r="D920" s="80" t="s">
        <v>94</v>
      </c>
      <c r="E920" s="80"/>
      <c r="F920" s="81"/>
      <c r="G920" s="82" t="str">
        <f t="shared" si="212"/>
        <v xml:space="preserve">Группа от QF </v>
      </c>
      <c r="H920" s="83"/>
      <c r="I920" s="83"/>
      <c r="J920" s="83"/>
      <c r="K920" s="127"/>
      <c r="L920" s="84"/>
      <c r="M920" s="85"/>
      <c r="N920" s="85"/>
      <c r="O920" s="86"/>
      <c r="P920" s="80"/>
      <c r="Q920" s="87"/>
      <c r="R920" s="88" t="str">
        <f t="shared" si="206"/>
        <v xml:space="preserve"> </v>
      </c>
      <c r="S920" s="89"/>
      <c r="T920" s="90" t="str">
        <f t="shared" si="207"/>
        <v xml:space="preserve"> </v>
      </c>
      <c r="U920" s="90"/>
      <c r="V920" s="90"/>
      <c r="W920" s="90"/>
      <c r="X920" s="90"/>
      <c r="Y920" s="87" t="s">
        <v>74</v>
      </c>
      <c r="Z920" s="76"/>
      <c r="AA920" s="91">
        <f t="shared" si="202"/>
        <v>0</v>
      </c>
      <c r="AB920" s="88" t="str">
        <f t="shared" si="208"/>
        <v xml:space="preserve"> </v>
      </c>
      <c r="AC920" s="91" t="str">
        <f t="shared" si="203"/>
        <v xml:space="preserve"> </v>
      </c>
      <c r="AD920" s="78"/>
      <c r="AE920" s="78"/>
      <c r="AF920" s="78"/>
      <c r="AH920" s="94" t="str">
        <f t="shared" si="204"/>
        <v>≤60</v>
      </c>
      <c r="AI920" s="94">
        <f t="shared" ca="1" si="205"/>
        <v>31</v>
      </c>
      <c r="AJ920" s="95">
        <f t="shared" si="213"/>
        <v>0</v>
      </c>
      <c r="AK920" s="95">
        <f t="shared" si="214"/>
        <v>0</v>
      </c>
      <c r="AL920" s="96">
        <f t="shared" si="209"/>
        <v>0</v>
      </c>
      <c r="AM920" s="96">
        <f t="shared" si="210"/>
        <v>0</v>
      </c>
    </row>
    <row r="921" spans="2:39" s="97" customFormat="1" ht="39.6" x14ac:dyDescent="0.3">
      <c r="B921" s="79">
        <f t="shared" si="211"/>
        <v>918</v>
      </c>
      <c r="C921" s="79"/>
      <c r="D921" s="80" t="s">
        <v>94</v>
      </c>
      <c r="E921" s="80"/>
      <c r="F921" s="81"/>
      <c r="G921" s="82" t="str">
        <f t="shared" si="212"/>
        <v xml:space="preserve">Группа от QF </v>
      </c>
      <c r="H921" s="83"/>
      <c r="I921" s="83"/>
      <c r="J921" s="83"/>
      <c r="K921" s="127"/>
      <c r="L921" s="84"/>
      <c r="M921" s="85"/>
      <c r="N921" s="85"/>
      <c r="O921" s="86"/>
      <c r="P921" s="80"/>
      <c r="Q921" s="87"/>
      <c r="R921" s="88" t="str">
        <f t="shared" si="206"/>
        <v xml:space="preserve"> </v>
      </c>
      <c r="S921" s="89"/>
      <c r="T921" s="90" t="str">
        <f t="shared" si="207"/>
        <v xml:space="preserve"> </v>
      </c>
      <c r="U921" s="90"/>
      <c r="V921" s="90"/>
      <c r="W921" s="90"/>
      <c r="X921" s="90"/>
      <c r="Y921" s="87" t="s">
        <v>74</v>
      </c>
      <c r="Z921" s="76"/>
      <c r="AA921" s="91">
        <f t="shared" si="202"/>
        <v>0</v>
      </c>
      <c r="AB921" s="88" t="str">
        <f t="shared" si="208"/>
        <v xml:space="preserve"> </v>
      </c>
      <c r="AC921" s="91" t="str">
        <f t="shared" si="203"/>
        <v xml:space="preserve"> </v>
      </c>
      <c r="AD921" s="78"/>
      <c r="AE921" s="78"/>
      <c r="AF921" s="78"/>
      <c r="AH921" s="94" t="str">
        <f t="shared" si="204"/>
        <v>≤60</v>
      </c>
      <c r="AI921" s="94">
        <f t="shared" ca="1" si="205"/>
        <v>45</v>
      </c>
      <c r="AJ921" s="95">
        <f t="shared" si="213"/>
        <v>0</v>
      </c>
      <c r="AK921" s="95">
        <f t="shared" si="214"/>
        <v>0</v>
      </c>
      <c r="AL921" s="96">
        <f t="shared" si="209"/>
        <v>0</v>
      </c>
      <c r="AM921" s="96">
        <f t="shared" si="210"/>
        <v>0</v>
      </c>
    </row>
    <row r="922" spans="2:39" s="97" customFormat="1" ht="39.6" x14ac:dyDescent="0.3">
      <c r="B922" s="79">
        <f t="shared" si="211"/>
        <v>919</v>
      </c>
      <c r="C922" s="79"/>
      <c r="D922" s="80" t="s">
        <v>94</v>
      </c>
      <c r="E922" s="80"/>
      <c r="F922" s="81"/>
      <c r="G922" s="82" t="str">
        <f t="shared" si="212"/>
        <v xml:space="preserve">Группа от QF </v>
      </c>
      <c r="H922" s="83"/>
      <c r="I922" s="83"/>
      <c r="J922" s="83"/>
      <c r="K922" s="127"/>
      <c r="L922" s="84"/>
      <c r="M922" s="85"/>
      <c r="N922" s="85"/>
      <c r="O922" s="86"/>
      <c r="P922" s="80"/>
      <c r="Q922" s="87"/>
      <c r="R922" s="88" t="str">
        <f t="shared" si="206"/>
        <v xml:space="preserve"> </v>
      </c>
      <c r="S922" s="89"/>
      <c r="T922" s="90" t="str">
        <f t="shared" si="207"/>
        <v xml:space="preserve"> </v>
      </c>
      <c r="U922" s="90"/>
      <c r="V922" s="90"/>
      <c r="W922" s="90"/>
      <c r="X922" s="90"/>
      <c r="Y922" s="87" t="s">
        <v>74</v>
      </c>
      <c r="Z922" s="76"/>
      <c r="AA922" s="91">
        <f t="shared" si="202"/>
        <v>0</v>
      </c>
      <c r="AB922" s="88" t="str">
        <f t="shared" si="208"/>
        <v xml:space="preserve"> </v>
      </c>
      <c r="AC922" s="91" t="str">
        <f t="shared" si="203"/>
        <v xml:space="preserve"> </v>
      </c>
      <c r="AD922" s="78"/>
      <c r="AE922" s="78"/>
      <c r="AF922" s="78"/>
      <c r="AH922" s="94" t="str">
        <f t="shared" si="204"/>
        <v>≤60</v>
      </c>
      <c r="AI922" s="94">
        <f t="shared" ca="1" si="205"/>
        <v>44</v>
      </c>
      <c r="AJ922" s="95">
        <f t="shared" si="213"/>
        <v>0</v>
      </c>
      <c r="AK922" s="95">
        <f t="shared" si="214"/>
        <v>0</v>
      </c>
      <c r="AL922" s="96">
        <f t="shared" si="209"/>
        <v>0</v>
      </c>
      <c r="AM922" s="96">
        <f t="shared" si="210"/>
        <v>0</v>
      </c>
    </row>
    <row r="923" spans="2:39" s="97" customFormat="1" ht="39.6" x14ac:dyDescent="0.3">
      <c r="B923" s="79">
        <f t="shared" si="211"/>
        <v>920</v>
      </c>
      <c r="C923" s="79"/>
      <c r="D923" s="80" t="s">
        <v>94</v>
      </c>
      <c r="E923" s="80"/>
      <c r="F923" s="81"/>
      <c r="G923" s="82" t="str">
        <f t="shared" si="212"/>
        <v xml:space="preserve">Группа от QF </v>
      </c>
      <c r="H923" s="83"/>
      <c r="I923" s="83"/>
      <c r="J923" s="83"/>
      <c r="K923" s="127"/>
      <c r="L923" s="84"/>
      <c r="M923" s="85"/>
      <c r="N923" s="85"/>
      <c r="O923" s="86"/>
      <c r="P923" s="80"/>
      <c r="Q923" s="87"/>
      <c r="R923" s="88" t="str">
        <f t="shared" si="206"/>
        <v xml:space="preserve"> </v>
      </c>
      <c r="S923" s="89"/>
      <c r="T923" s="90" t="str">
        <f t="shared" si="207"/>
        <v xml:space="preserve"> </v>
      </c>
      <c r="U923" s="90"/>
      <c r="V923" s="90"/>
      <c r="W923" s="90"/>
      <c r="X923" s="90"/>
      <c r="Y923" s="87" t="s">
        <v>74</v>
      </c>
      <c r="Z923" s="76"/>
      <c r="AA923" s="91">
        <f t="shared" si="202"/>
        <v>0</v>
      </c>
      <c r="AB923" s="88" t="str">
        <f t="shared" si="208"/>
        <v xml:space="preserve"> </v>
      </c>
      <c r="AC923" s="91" t="str">
        <f t="shared" si="203"/>
        <v xml:space="preserve"> </v>
      </c>
      <c r="AD923" s="78"/>
      <c r="AE923" s="78"/>
      <c r="AF923" s="78"/>
      <c r="AH923" s="94" t="str">
        <f t="shared" si="204"/>
        <v>≤60</v>
      </c>
      <c r="AI923" s="94">
        <f t="shared" ca="1" si="205"/>
        <v>45</v>
      </c>
      <c r="AJ923" s="95">
        <f t="shared" si="213"/>
        <v>0</v>
      </c>
      <c r="AK923" s="95">
        <f t="shared" si="214"/>
        <v>0</v>
      </c>
      <c r="AL923" s="96">
        <f t="shared" si="209"/>
        <v>0</v>
      </c>
      <c r="AM923" s="96">
        <f t="shared" si="210"/>
        <v>0</v>
      </c>
    </row>
    <row r="924" spans="2:39" s="97" customFormat="1" ht="39.6" x14ac:dyDescent="0.3">
      <c r="B924" s="79">
        <f t="shared" si="211"/>
        <v>921</v>
      </c>
      <c r="C924" s="79"/>
      <c r="D924" s="80" t="s">
        <v>94</v>
      </c>
      <c r="E924" s="80"/>
      <c r="F924" s="81"/>
      <c r="G924" s="82" t="str">
        <f t="shared" si="212"/>
        <v xml:space="preserve">Группа от QF </v>
      </c>
      <c r="H924" s="83"/>
      <c r="I924" s="83"/>
      <c r="J924" s="83"/>
      <c r="K924" s="127"/>
      <c r="L924" s="84"/>
      <c r="M924" s="85"/>
      <c r="N924" s="85"/>
      <c r="O924" s="86"/>
      <c r="P924" s="80"/>
      <c r="Q924" s="87"/>
      <c r="R924" s="88" t="str">
        <f t="shared" si="206"/>
        <v xml:space="preserve"> </v>
      </c>
      <c r="S924" s="89"/>
      <c r="T924" s="90" t="str">
        <f t="shared" si="207"/>
        <v xml:space="preserve"> </v>
      </c>
      <c r="U924" s="90"/>
      <c r="V924" s="90"/>
      <c r="W924" s="90"/>
      <c r="X924" s="90"/>
      <c r="Y924" s="87" t="s">
        <v>74</v>
      </c>
      <c r="Z924" s="76"/>
      <c r="AA924" s="91">
        <f t="shared" si="202"/>
        <v>0</v>
      </c>
      <c r="AB924" s="88" t="str">
        <f t="shared" si="208"/>
        <v xml:space="preserve"> </v>
      </c>
      <c r="AC924" s="91" t="str">
        <f t="shared" si="203"/>
        <v xml:space="preserve"> </v>
      </c>
      <c r="AD924" s="78"/>
      <c r="AE924" s="78"/>
      <c r="AF924" s="78"/>
      <c r="AH924" s="94" t="str">
        <f t="shared" si="204"/>
        <v>≤60</v>
      </c>
      <c r="AI924" s="94">
        <f t="shared" ca="1" si="205"/>
        <v>39</v>
      </c>
      <c r="AJ924" s="95">
        <f t="shared" si="213"/>
        <v>0</v>
      </c>
      <c r="AK924" s="95">
        <f t="shared" si="214"/>
        <v>0</v>
      </c>
      <c r="AL924" s="96">
        <f t="shared" si="209"/>
        <v>0</v>
      </c>
      <c r="AM924" s="96">
        <f t="shared" si="210"/>
        <v>0</v>
      </c>
    </row>
    <row r="925" spans="2:39" s="97" customFormat="1" ht="39.6" x14ac:dyDescent="0.3">
      <c r="B925" s="79">
        <f t="shared" si="211"/>
        <v>922</v>
      </c>
      <c r="C925" s="79"/>
      <c r="D925" s="80" t="s">
        <v>94</v>
      </c>
      <c r="E925" s="80"/>
      <c r="F925" s="81"/>
      <c r="G925" s="82" t="str">
        <f t="shared" si="212"/>
        <v xml:space="preserve">Группа от QF </v>
      </c>
      <c r="H925" s="83"/>
      <c r="I925" s="83"/>
      <c r="J925" s="83"/>
      <c r="K925" s="127"/>
      <c r="L925" s="84"/>
      <c r="M925" s="85"/>
      <c r="N925" s="85"/>
      <c r="O925" s="86"/>
      <c r="P925" s="80"/>
      <c r="Q925" s="87"/>
      <c r="R925" s="88" t="str">
        <f t="shared" si="206"/>
        <v xml:space="preserve"> </v>
      </c>
      <c r="S925" s="89"/>
      <c r="T925" s="90" t="str">
        <f t="shared" si="207"/>
        <v xml:space="preserve"> </v>
      </c>
      <c r="U925" s="90"/>
      <c r="V925" s="90"/>
      <c r="W925" s="90"/>
      <c r="X925" s="90"/>
      <c r="Y925" s="87" t="s">
        <v>74</v>
      </c>
      <c r="Z925" s="76"/>
      <c r="AA925" s="91">
        <f t="shared" si="202"/>
        <v>0</v>
      </c>
      <c r="AB925" s="88" t="str">
        <f t="shared" si="208"/>
        <v xml:space="preserve"> </v>
      </c>
      <c r="AC925" s="91" t="str">
        <f t="shared" si="203"/>
        <v xml:space="preserve"> </v>
      </c>
      <c r="AD925" s="78"/>
      <c r="AE925" s="78"/>
      <c r="AF925" s="78"/>
      <c r="AH925" s="94" t="str">
        <f t="shared" si="204"/>
        <v>≤60</v>
      </c>
      <c r="AI925" s="94">
        <f t="shared" ca="1" si="205"/>
        <v>49</v>
      </c>
      <c r="AJ925" s="95">
        <f t="shared" si="213"/>
        <v>0</v>
      </c>
      <c r="AK925" s="95">
        <f t="shared" si="214"/>
        <v>0</v>
      </c>
      <c r="AL925" s="96">
        <f t="shared" si="209"/>
        <v>0</v>
      </c>
      <c r="AM925" s="96">
        <f t="shared" si="210"/>
        <v>0</v>
      </c>
    </row>
    <row r="926" spans="2:39" s="97" customFormat="1" ht="39.6" x14ac:dyDescent="0.3">
      <c r="B926" s="79">
        <f t="shared" si="211"/>
        <v>923</v>
      </c>
      <c r="C926" s="79"/>
      <c r="D926" s="80" t="s">
        <v>94</v>
      </c>
      <c r="E926" s="80"/>
      <c r="F926" s="81"/>
      <c r="G926" s="82" t="str">
        <f t="shared" si="212"/>
        <v xml:space="preserve">Группа от QF </v>
      </c>
      <c r="H926" s="83"/>
      <c r="I926" s="83"/>
      <c r="J926" s="83"/>
      <c r="K926" s="127"/>
      <c r="L926" s="84"/>
      <c r="M926" s="85"/>
      <c r="N926" s="85"/>
      <c r="O926" s="86"/>
      <c r="P926" s="80"/>
      <c r="Q926" s="87"/>
      <c r="R926" s="88" t="str">
        <f t="shared" si="206"/>
        <v xml:space="preserve"> </v>
      </c>
      <c r="S926" s="89"/>
      <c r="T926" s="90" t="str">
        <f t="shared" si="207"/>
        <v xml:space="preserve"> </v>
      </c>
      <c r="U926" s="90"/>
      <c r="V926" s="90"/>
      <c r="W926" s="90"/>
      <c r="X926" s="90"/>
      <c r="Y926" s="87" t="s">
        <v>74</v>
      </c>
      <c r="Z926" s="76"/>
      <c r="AA926" s="91">
        <f t="shared" si="202"/>
        <v>0</v>
      </c>
      <c r="AB926" s="88" t="str">
        <f t="shared" si="208"/>
        <v xml:space="preserve"> </v>
      </c>
      <c r="AC926" s="91" t="str">
        <f t="shared" si="203"/>
        <v xml:space="preserve"> </v>
      </c>
      <c r="AD926" s="78"/>
      <c r="AE926" s="78"/>
      <c r="AF926" s="78"/>
      <c r="AH926" s="94" t="str">
        <f t="shared" si="204"/>
        <v>≤60</v>
      </c>
      <c r="AI926" s="94">
        <f t="shared" ca="1" si="205"/>
        <v>42</v>
      </c>
      <c r="AJ926" s="95">
        <f t="shared" si="213"/>
        <v>0</v>
      </c>
      <c r="AK926" s="95">
        <f t="shared" si="214"/>
        <v>0</v>
      </c>
      <c r="AL926" s="96">
        <f t="shared" si="209"/>
        <v>0</v>
      </c>
      <c r="AM926" s="96">
        <f t="shared" si="210"/>
        <v>0</v>
      </c>
    </row>
    <row r="927" spans="2:39" s="97" customFormat="1" ht="39.6" x14ac:dyDescent="0.3">
      <c r="B927" s="79">
        <f t="shared" si="211"/>
        <v>924</v>
      </c>
      <c r="C927" s="79"/>
      <c r="D927" s="80" t="s">
        <v>94</v>
      </c>
      <c r="E927" s="80"/>
      <c r="F927" s="81"/>
      <c r="G927" s="82" t="str">
        <f t="shared" si="212"/>
        <v xml:space="preserve">Группа от QF </v>
      </c>
      <c r="H927" s="83"/>
      <c r="I927" s="83"/>
      <c r="J927" s="83"/>
      <c r="K927" s="127"/>
      <c r="L927" s="84"/>
      <c r="M927" s="85"/>
      <c r="N927" s="85"/>
      <c r="O927" s="86"/>
      <c r="P927" s="80"/>
      <c r="Q927" s="87"/>
      <c r="R927" s="88" t="str">
        <f t="shared" si="206"/>
        <v xml:space="preserve"> </v>
      </c>
      <c r="S927" s="89"/>
      <c r="T927" s="90" t="str">
        <f t="shared" si="207"/>
        <v xml:space="preserve"> </v>
      </c>
      <c r="U927" s="90"/>
      <c r="V927" s="90"/>
      <c r="W927" s="90"/>
      <c r="X927" s="90"/>
      <c r="Y927" s="87" t="s">
        <v>74</v>
      </c>
      <c r="Z927" s="76"/>
      <c r="AA927" s="91">
        <f t="shared" si="202"/>
        <v>0</v>
      </c>
      <c r="AB927" s="88" t="str">
        <f t="shared" si="208"/>
        <v xml:space="preserve"> </v>
      </c>
      <c r="AC927" s="91" t="str">
        <f t="shared" si="203"/>
        <v xml:space="preserve"> </v>
      </c>
      <c r="AD927" s="78"/>
      <c r="AE927" s="78"/>
      <c r="AF927" s="78"/>
      <c r="AH927" s="94" t="str">
        <f t="shared" si="204"/>
        <v>≤60</v>
      </c>
      <c r="AI927" s="94">
        <f t="shared" ca="1" si="205"/>
        <v>49</v>
      </c>
      <c r="AJ927" s="95">
        <f t="shared" si="213"/>
        <v>0</v>
      </c>
      <c r="AK927" s="95">
        <f t="shared" si="214"/>
        <v>0</v>
      </c>
      <c r="AL927" s="96">
        <f t="shared" si="209"/>
        <v>0</v>
      </c>
      <c r="AM927" s="96">
        <f t="shared" si="210"/>
        <v>0</v>
      </c>
    </row>
    <row r="928" spans="2:39" s="97" customFormat="1" ht="39.6" x14ac:dyDescent="0.3">
      <c r="B928" s="79">
        <f t="shared" si="211"/>
        <v>925</v>
      </c>
      <c r="C928" s="79"/>
      <c r="D928" s="80" t="s">
        <v>94</v>
      </c>
      <c r="E928" s="80"/>
      <c r="F928" s="81"/>
      <c r="G928" s="82" t="str">
        <f t="shared" si="212"/>
        <v xml:space="preserve">Группа от QF </v>
      </c>
      <c r="H928" s="83"/>
      <c r="I928" s="83"/>
      <c r="J928" s="83"/>
      <c r="K928" s="127"/>
      <c r="L928" s="84"/>
      <c r="M928" s="85"/>
      <c r="N928" s="85"/>
      <c r="O928" s="86"/>
      <c r="P928" s="80"/>
      <c r="Q928" s="87"/>
      <c r="R928" s="88" t="str">
        <f t="shared" si="206"/>
        <v xml:space="preserve"> </v>
      </c>
      <c r="S928" s="89"/>
      <c r="T928" s="90" t="str">
        <f t="shared" si="207"/>
        <v xml:space="preserve"> </v>
      </c>
      <c r="U928" s="90"/>
      <c r="V928" s="90"/>
      <c r="W928" s="90"/>
      <c r="X928" s="90"/>
      <c r="Y928" s="87" t="s">
        <v>74</v>
      </c>
      <c r="Z928" s="76"/>
      <c r="AA928" s="91">
        <f t="shared" si="202"/>
        <v>0</v>
      </c>
      <c r="AB928" s="88" t="str">
        <f t="shared" si="208"/>
        <v xml:space="preserve"> </v>
      </c>
      <c r="AC928" s="91" t="str">
        <f t="shared" si="203"/>
        <v xml:space="preserve"> </v>
      </c>
      <c r="AD928" s="78"/>
      <c r="AE928" s="78"/>
      <c r="AF928" s="78"/>
      <c r="AH928" s="94" t="str">
        <f t="shared" si="204"/>
        <v>≤60</v>
      </c>
      <c r="AI928" s="94">
        <f t="shared" ca="1" si="205"/>
        <v>39</v>
      </c>
      <c r="AJ928" s="95">
        <f t="shared" si="213"/>
        <v>0</v>
      </c>
      <c r="AK928" s="95">
        <f t="shared" si="214"/>
        <v>0</v>
      </c>
      <c r="AL928" s="96">
        <f t="shared" si="209"/>
        <v>0</v>
      </c>
      <c r="AM928" s="96">
        <f t="shared" si="210"/>
        <v>0</v>
      </c>
    </row>
    <row r="929" spans="2:39" s="97" customFormat="1" ht="39.6" x14ac:dyDescent="0.3">
      <c r="B929" s="79">
        <f t="shared" si="211"/>
        <v>926</v>
      </c>
      <c r="C929" s="79"/>
      <c r="D929" s="80" t="s">
        <v>94</v>
      </c>
      <c r="E929" s="80"/>
      <c r="F929" s="81"/>
      <c r="G929" s="82" t="str">
        <f t="shared" si="212"/>
        <v xml:space="preserve">Группа от QF </v>
      </c>
      <c r="H929" s="83"/>
      <c r="I929" s="83"/>
      <c r="J929" s="83"/>
      <c r="K929" s="127"/>
      <c r="L929" s="84"/>
      <c r="M929" s="85"/>
      <c r="N929" s="85"/>
      <c r="O929" s="86"/>
      <c r="P929" s="80"/>
      <c r="Q929" s="87"/>
      <c r="R929" s="88" t="str">
        <f t="shared" si="206"/>
        <v xml:space="preserve"> </v>
      </c>
      <c r="S929" s="89"/>
      <c r="T929" s="90" t="str">
        <f t="shared" si="207"/>
        <v xml:space="preserve"> </v>
      </c>
      <c r="U929" s="90"/>
      <c r="V929" s="90"/>
      <c r="W929" s="90"/>
      <c r="X929" s="90"/>
      <c r="Y929" s="87" t="s">
        <v>74</v>
      </c>
      <c r="Z929" s="76"/>
      <c r="AA929" s="91">
        <f t="shared" si="202"/>
        <v>0</v>
      </c>
      <c r="AB929" s="88" t="str">
        <f t="shared" si="208"/>
        <v xml:space="preserve"> </v>
      </c>
      <c r="AC929" s="91" t="str">
        <f t="shared" si="203"/>
        <v xml:space="preserve"> </v>
      </c>
      <c r="AD929" s="78"/>
      <c r="AE929" s="78"/>
      <c r="AF929" s="78"/>
      <c r="AH929" s="94" t="str">
        <f t="shared" si="204"/>
        <v>≤60</v>
      </c>
      <c r="AI929" s="94">
        <f t="shared" ca="1" si="205"/>
        <v>48</v>
      </c>
      <c r="AJ929" s="95">
        <f t="shared" si="213"/>
        <v>0</v>
      </c>
      <c r="AK929" s="95">
        <f t="shared" si="214"/>
        <v>0</v>
      </c>
      <c r="AL929" s="96">
        <f t="shared" si="209"/>
        <v>0</v>
      </c>
      <c r="AM929" s="96">
        <f t="shared" si="210"/>
        <v>0</v>
      </c>
    </row>
    <row r="930" spans="2:39" s="97" customFormat="1" ht="39.6" x14ac:dyDescent="0.3">
      <c r="B930" s="79">
        <f t="shared" si="211"/>
        <v>927</v>
      </c>
      <c r="C930" s="79"/>
      <c r="D930" s="80" t="s">
        <v>94</v>
      </c>
      <c r="E930" s="80"/>
      <c r="F930" s="81"/>
      <c r="G930" s="82" t="str">
        <f t="shared" si="212"/>
        <v xml:space="preserve">Группа от QF </v>
      </c>
      <c r="H930" s="83"/>
      <c r="I930" s="83"/>
      <c r="J930" s="83"/>
      <c r="K930" s="127"/>
      <c r="L930" s="84"/>
      <c r="M930" s="85"/>
      <c r="N930" s="85"/>
      <c r="O930" s="86"/>
      <c r="P930" s="80"/>
      <c r="Q930" s="87"/>
      <c r="R930" s="88" t="str">
        <f t="shared" si="206"/>
        <v xml:space="preserve"> </v>
      </c>
      <c r="S930" s="89"/>
      <c r="T930" s="90" t="str">
        <f t="shared" si="207"/>
        <v xml:space="preserve"> </v>
      </c>
      <c r="U930" s="90"/>
      <c r="V930" s="90"/>
      <c r="W930" s="90"/>
      <c r="X930" s="90"/>
      <c r="Y930" s="87" t="s">
        <v>74</v>
      </c>
      <c r="Z930" s="76"/>
      <c r="AA930" s="91">
        <f t="shared" si="202"/>
        <v>0</v>
      </c>
      <c r="AB930" s="88" t="str">
        <f t="shared" si="208"/>
        <v xml:space="preserve"> </v>
      </c>
      <c r="AC930" s="91" t="str">
        <f t="shared" si="203"/>
        <v xml:space="preserve"> </v>
      </c>
      <c r="AD930" s="78"/>
      <c r="AE930" s="78"/>
      <c r="AF930" s="78"/>
      <c r="AH930" s="94" t="str">
        <f t="shared" si="204"/>
        <v>≤60</v>
      </c>
      <c r="AI930" s="94">
        <f t="shared" ca="1" si="205"/>
        <v>29</v>
      </c>
      <c r="AJ930" s="95">
        <f t="shared" si="213"/>
        <v>0</v>
      </c>
      <c r="AK930" s="95">
        <f t="shared" si="214"/>
        <v>0</v>
      </c>
      <c r="AL930" s="96">
        <f t="shared" si="209"/>
        <v>0</v>
      </c>
      <c r="AM930" s="96">
        <f t="shared" si="210"/>
        <v>0</v>
      </c>
    </row>
    <row r="931" spans="2:39" s="97" customFormat="1" ht="39.6" x14ac:dyDescent="0.3">
      <c r="B931" s="79">
        <f t="shared" si="211"/>
        <v>928</v>
      </c>
      <c r="C931" s="79"/>
      <c r="D931" s="80" t="s">
        <v>94</v>
      </c>
      <c r="E931" s="80"/>
      <c r="F931" s="81"/>
      <c r="G931" s="82" t="str">
        <f t="shared" si="212"/>
        <v xml:space="preserve">Группа от QF </v>
      </c>
      <c r="H931" s="83"/>
      <c r="I931" s="83"/>
      <c r="J931" s="83"/>
      <c r="K931" s="127"/>
      <c r="L931" s="84"/>
      <c r="M931" s="85"/>
      <c r="N931" s="85"/>
      <c r="O931" s="86"/>
      <c r="P931" s="80"/>
      <c r="Q931" s="87"/>
      <c r="R931" s="88" t="str">
        <f t="shared" si="206"/>
        <v xml:space="preserve"> </v>
      </c>
      <c r="S931" s="89"/>
      <c r="T931" s="90" t="str">
        <f t="shared" si="207"/>
        <v xml:space="preserve"> </v>
      </c>
      <c r="U931" s="90"/>
      <c r="V931" s="90"/>
      <c r="W931" s="90"/>
      <c r="X931" s="90"/>
      <c r="Y931" s="87" t="s">
        <v>74</v>
      </c>
      <c r="Z931" s="76"/>
      <c r="AA931" s="91">
        <f t="shared" si="202"/>
        <v>0</v>
      </c>
      <c r="AB931" s="88" t="str">
        <f t="shared" si="208"/>
        <v xml:space="preserve"> </v>
      </c>
      <c r="AC931" s="91" t="str">
        <f t="shared" si="203"/>
        <v xml:space="preserve"> </v>
      </c>
      <c r="AD931" s="78"/>
      <c r="AE931" s="78"/>
      <c r="AF931" s="78"/>
      <c r="AH931" s="94" t="str">
        <f t="shared" si="204"/>
        <v>≤60</v>
      </c>
      <c r="AI931" s="94">
        <f t="shared" ca="1" si="205"/>
        <v>23</v>
      </c>
      <c r="AJ931" s="95">
        <f t="shared" si="213"/>
        <v>0</v>
      </c>
      <c r="AK931" s="95">
        <f t="shared" si="214"/>
        <v>0</v>
      </c>
      <c r="AL931" s="96">
        <f t="shared" si="209"/>
        <v>0</v>
      </c>
      <c r="AM931" s="96">
        <f t="shared" si="210"/>
        <v>0</v>
      </c>
    </row>
    <row r="932" spans="2:39" s="97" customFormat="1" ht="39.6" x14ac:dyDescent="0.3">
      <c r="B932" s="79">
        <f t="shared" si="211"/>
        <v>929</v>
      </c>
      <c r="C932" s="79"/>
      <c r="D932" s="80" t="s">
        <v>94</v>
      </c>
      <c r="E932" s="80"/>
      <c r="F932" s="81"/>
      <c r="G932" s="82" t="str">
        <f t="shared" si="212"/>
        <v xml:space="preserve">Группа от QF </v>
      </c>
      <c r="H932" s="83"/>
      <c r="I932" s="83"/>
      <c r="J932" s="83"/>
      <c r="K932" s="127"/>
      <c r="L932" s="84"/>
      <c r="M932" s="85"/>
      <c r="N932" s="85"/>
      <c r="O932" s="86"/>
      <c r="P932" s="80"/>
      <c r="Q932" s="87"/>
      <c r="R932" s="88" t="str">
        <f t="shared" si="206"/>
        <v xml:space="preserve"> </v>
      </c>
      <c r="S932" s="89"/>
      <c r="T932" s="90" t="str">
        <f t="shared" si="207"/>
        <v xml:space="preserve"> </v>
      </c>
      <c r="U932" s="90"/>
      <c r="V932" s="90"/>
      <c r="W932" s="90"/>
      <c r="X932" s="90"/>
      <c r="Y932" s="87" t="s">
        <v>74</v>
      </c>
      <c r="Z932" s="76"/>
      <c r="AA932" s="91">
        <f t="shared" si="202"/>
        <v>0</v>
      </c>
      <c r="AB932" s="88" t="str">
        <f t="shared" si="208"/>
        <v xml:space="preserve"> </v>
      </c>
      <c r="AC932" s="91" t="str">
        <f t="shared" si="203"/>
        <v xml:space="preserve"> </v>
      </c>
      <c r="AD932" s="78"/>
      <c r="AE932" s="78"/>
      <c r="AF932" s="78"/>
      <c r="AH932" s="94" t="str">
        <f t="shared" si="204"/>
        <v>≤60</v>
      </c>
      <c r="AI932" s="94">
        <f t="shared" ca="1" si="205"/>
        <v>42</v>
      </c>
      <c r="AJ932" s="95">
        <f t="shared" si="213"/>
        <v>0</v>
      </c>
      <c r="AK932" s="95">
        <f t="shared" si="214"/>
        <v>0</v>
      </c>
      <c r="AL932" s="96">
        <f t="shared" si="209"/>
        <v>0</v>
      </c>
      <c r="AM932" s="96">
        <f t="shared" si="210"/>
        <v>0</v>
      </c>
    </row>
    <row r="933" spans="2:39" s="97" customFormat="1" ht="39.6" x14ac:dyDescent="0.3">
      <c r="B933" s="79">
        <f t="shared" si="211"/>
        <v>930</v>
      </c>
      <c r="C933" s="79"/>
      <c r="D933" s="80" t="s">
        <v>94</v>
      </c>
      <c r="E933" s="80"/>
      <c r="F933" s="81"/>
      <c r="G933" s="82" t="str">
        <f t="shared" si="212"/>
        <v xml:space="preserve">Группа от QF </v>
      </c>
      <c r="H933" s="83"/>
      <c r="I933" s="83"/>
      <c r="J933" s="83"/>
      <c r="K933" s="127"/>
      <c r="L933" s="84"/>
      <c r="M933" s="85"/>
      <c r="N933" s="85"/>
      <c r="O933" s="86"/>
      <c r="P933" s="80"/>
      <c r="Q933" s="87"/>
      <c r="R933" s="88" t="str">
        <f t="shared" si="206"/>
        <v xml:space="preserve"> </v>
      </c>
      <c r="S933" s="89"/>
      <c r="T933" s="90" t="str">
        <f t="shared" si="207"/>
        <v xml:space="preserve"> </v>
      </c>
      <c r="U933" s="90"/>
      <c r="V933" s="90"/>
      <c r="W933" s="90"/>
      <c r="X933" s="90"/>
      <c r="Y933" s="87" t="s">
        <v>74</v>
      </c>
      <c r="Z933" s="76"/>
      <c r="AA933" s="91">
        <f t="shared" si="202"/>
        <v>0</v>
      </c>
      <c r="AB933" s="88" t="str">
        <f t="shared" si="208"/>
        <v xml:space="preserve"> </v>
      </c>
      <c r="AC933" s="91" t="str">
        <f t="shared" si="203"/>
        <v xml:space="preserve"> </v>
      </c>
      <c r="AD933" s="78"/>
      <c r="AE933" s="78"/>
      <c r="AF933" s="78"/>
      <c r="AH933" s="94" t="str">
        <f t="shared" si="204"/>
        <v>≤60</v>
      </c>
      <c r="AI933" s="94">
        <f t="shared" ca="1" si="205"/>
        <v>26</v>
      </c>
      <c r="AJ933" s="95">
        <f t="shared" si="213"/>
        <v>0</v>
      </c>
      <c r="AK933" s="95">
        <f t="shared" si="214"/>
        <v>0</v>
      </c>
      <c r="AL933" s="96">
        <f t="shared" si="209"/>
        <v>0</v>
      </c>
      <c r="AM933" s="96">
        <f t="shared" si="210"/>
        <v>0</v>
      </c>
    </row>
    <row r="934" spans="2:39" s="97" customFormat="1" ht="39.6" x14ac:dyDescent="0.3">
      <c r="B934" s="79">
        <f t="shared" si="211"/>
        <v>931</v>
      </c>
      <c r="C934" s="79"/>
      <c r="D934" s="80" t="s">
        <v>94</v>
      </c>
      <c r="E934" s="80"/>
      <c r="F934" s="81"/>
      <c r="G934" s="82" t="str">
        <f t="shared" si="212"/>
        <v xml:space="preserve">Группа от QF </v>
      </c>
      <c r="H934" s="83"/>
      <c r="I934" s="83"/>
      <c r="J934" s="83"/>
      <c r="K934" s="127"/>
      <c r="L934" s="84"/>
      <c r="M934" s="85"/>
      <c r="N934" s="85"/>
      <c r="O934" s="86"/>
      <c r="P934" s="80"/>
      <c r="Q934" s="87"/>
      <c r="R934" s="88" t="str">
        <f t="shared" si="206"/>
        <v xml:space="preserve"> </v>
      </c>
      <c r="S934" s="89"/>
      <c r="T934" s="90" t="str">
        <f t="shared" si="207"/>
        <v xml:space="preserve"> </v>
      </c>
      <c r="U934" s="90"/>
      <c r="V934" s="90"/>
      <c r="W934" s="90"/>
      <c r="X934" s="90"/>
      <c r="Y934" s="87" t="s">
        <v>74</v>
      </c>
      <c r="Z934" s="76"/>
      <c r="AA934" s="91">
        <f t="shared" si="202"/>
        <v>0</v>
      </c>
      <c r="AB934" s="88" t="str">
        <f t="shared" si="208"/>
        <v xml:space="preserve"> </v>
      </c>
      <c r="AC934" s="91" t="str">
        <f t="shared" si="203"/>
        <v xml:space="preserve"> </v>
      </c>
      <c r="AD934" s="78"/>
      <c r="AE934" s="78"/>
      <c r="AF934" s="78"/>
      <c r="AH934" s="94" t="str">
        <f t="shared" si="204"/>
        <v>≤60</v>
      </c>
      <c r="AI934" s="94">
        <f t="shared" ca="1" si="205"/>
        <v>37</v>
      </c>
      <c r="AJ934" s="95">
        <f t="shared" si="213"/>
        <v>0</v>
      </c>
      <c r="AK934" s="95">
        <f t="shared" si="214"/>
        <v>0</v>
      </c>
      <c r="AL934" s="96">
        <f t="shared" si="209"/>
        <v>0</v>
      </c>
      <c r="AM934" s="96">
        <f t="shared" si="210"/>
        <v>0</v>
      </c>
    </row>
    <row r="935" spans="2:39" s="97" customFormat="1" ht="39.6" x14ac:dyDescent="0.3">
      <c r="B935" s="79">
        <f t="shared" si="211"/>
        <v>932</v>
      </c>
      <c r="C935" s="79"/>
      <c r="D935" s="80" t="s">
        <v>94</v>
      </c>
      <c r="E935" s="80"/>
      <c r="F935" s="81"/>
      <c r="G935" s="82" t="str">
        <f t="shared" si="212"/>
        <v xml:space="preserve">Группа от QF </v>
      </c>
      <c r="H935" s="83"/>
      <c r="I935" s="83"/>
      <c r="J935" s="83"/>
      <c r="K935" s="127"/>
      <c r="L935" s="84"/>
      <c r="M935" s="85"/>
      <c r="N935" s="85"/>
      <c r="O935" s="86"/>
      <c r="P935" s="80"/>
      <c r="Q935" s="87"/>
      <c r="R935" s="88" t="str">
        <f t="shared" si="206"/>
        <v xml:space="preserve"> </v>
      </c>
      <c r="S935" s="89"/>
      <c r="T935" s="90" t="str">
        <f t="shared" si="207"/>
        <v xml:space="preserve"> </v>
      </c>
      <c r="U935" s="90"/>
      <c r="V935" s="90"/>
      <c r="W935" s="90"/>
      <c r="X935" s="90"/>
      <c r="Y935" s="87" t="s">
        <v>74</v>
      </c>
      <c r="Z935" s="76"/>
      <c r="AA935" s="91">
        <f t="shared" si="202"/>
        <v>0</v>
      </c>
      <c r="AB935" s="88" t="str">
        <f t="shared" si="208"/>
        <v xml:space="preserve"> </v>
      </c>
      <c r="AC935" s="91" t="str">
        <f t="shared" si="203"/>
        <v xml:space="preserve"> </v>
      </c>
      <c r="AD935" s="78"/>
      <c r="AE935" s="78"/>
      <c r="AF935" s="78"/>
      <c r="AH935" s="94" t="str">
        <f t="shared" si="204"/>
        <v>≤60</v>
      </c>
      <c r="AI935" s="94">
        <f t="shared" ca="1" si="205"/>
        <v>34</v>
      </c>
      <c r="AJ935" s="95">
        <f t="shared" si="213"/>
        <v>0</v>
      </c>
      <c r="AK935" s="95">
        <f t="shared" si="214"/>
        <v>0</v>
      </c>
      <c r="AL935" s="96">
        <f t="shared" si="209"/>
        <v>0</v>
      </c>
      <c r="AM935" s="96">
        <f t="shared" si="210"/>
        <v>0</v>
      </c>
    </row>
    <row r="936" spans="2:39" s="97" customFormat="1" ht="39.6" x14ac:dyDescent="0.3">
      <c r="B936" s="79">
        <f t="shared" si="211"/>
        <v>933</v>
      </c>
      <c r="C936" s="79"/>
      <c r="D936" s="80" t="s">
        <v>94</v>
      </c>
      <c r="E936" s="80"/>
      <c r="F936" s="81"/>
      <c r="G936" s="82" t="str">
        <f t="shared" si="212"/>
        <v xml:space="preserve">Группа от QF </v>
      </c>
      <c r="H936" s="83"/>
      <c r="I936" s="83"/>
      <c r="J936" s="83"/>
      <c r="K936" s="127"/>
      <c r="L936" s="84"/>
      <c r="M936" s="85"/>
      <c r="N936" s="85"/>
      <c r="O936" s="86"/>
      <c r="P936" s="80"/>
      <c r="Q936" s="87"/>
      <c r="R936" s="88" t="str">
        <f t="shared" si="206"/>
        <v xml:space="preserve"> </v>
      </c>
      <c r="S936" s="89"/>
      <c r="T936" s="90" t="str">
        <f t="shared" si="207"/>
        <v xml:space="preserve"> </v>
      </c>
      <c r="U936" s="90"/>
      <c r="V936" s="90"/>
      <c r="W936" s="90"/>
      <c r="X936" s="90"/>
      <c r="Y936" s="87" t="s">
        <v>74</v>
      </c>
      <c r="Z936" s="76"/>
      <c r="AA936" s="91">
        <f t="shared" si="202"/>
        <v>0</v>
      </c>
      <c r="AB936" s="88" t="str">
        <f t="shared" si="208"/>
        <v xml:space="preserve"> </v>
      </c>
      <c r="AC936" s="91" t="str">
        <f t="shared" si="203"/>
        <v xml:space="preserve"> </v>
      </c>
      <c r="AD936" s="78"/>
      <c r="AE936" s="78"/>
      <c r="AF936" s="78"/>
      <c r="AH936" s="94" t="str">
        <f t="shared" si="204"/>
        <v>≤60</v>
      </c>
      <c r="AI936" s="94">
        <f t="shared" ca="1" si="205"/>
        <v>26</v>
      </c>
      <c r="AJ936" s="95">
        <f t="shared" si="213"/>
        <v>0</v>
      </c>
      <c r="AK936" s="95">
        <f t="shared" si="214"/>
        <v>0</v>
      </c>
      <c r="AL936" s="96">
        <f t="shared" si="209"/>
        <v>0</v>
      </c>
      <c r="AM936" s="96">
        <f t="shared" si="210"/>
        <v>0</v>
      </c>
    </row>
    <row r="937" spans="2:39" s="97" customFormat="1" ht="39.6" x14ac:dyDescent="0.3">
      <c r="B937" s="79">
        <f t="shared" si="211"/>
        <v>934</v>
      </c>
      <c r="C937" s="79"/>
      <c r="D937" s="80" t="s">
        <v>94</v>
      </c>
      <c r="E937" s="80"/>
      <c r="F937" s="81"/>
      <c r="G937" s="82" t="str">
        <f t="shared" si="212"/>
        <v xml:space="preserve">Группа от QF </v>
      </c>
      <c r="H937" s="83"/>
      <c r="I937" s="83"/>
      <c r="J937" s="83"/>
      <c r="K937" s="127"/>
      <c r="L937" s="84"/>
      <c r="M937" s="85"/>
      <c r="N937" s="85"/>
      <c r="O937" s="86"/>
      <c r="P937" s="80"/>
      <c r="Q937" s="87"/>
      <c r="R937" s="88" t="str">
        <f t="shared" si="206"/>
        <v xml:space="preserve"> </v>
      </c>
      <c r="S937" s="89"/>
      <c r="T937" s="90" t="str">
        <f t="shared" si="207"/>
        <v xml:space="preserve"> </v>
      </c>
      <c r="U937" s="90"/>
      <c r="V937" s="90"/>
      <c r="W937" s="90"/>
      <c r="X937" s="90"/>
      <c r="Y937" s="87" t="s">
        <v>74</v>
      </c>
      <c r="Z937" s="76"/>
      <c r="AA937" s="91">
        <f t="shared" si="202"/>
        <v>0</v>
      </c>
      <c r="AB937" s="88" t="str">
        <f t="shared" si="208"/>
        <v xml:space="preserve"> </v>
      </c>
      <c r="AC937" s="91" t="str">
        <f t="shared" si="203"/>
        <v xml:space="preserve"> </v>
      </c>
      <c r="AD937" s="78"/>
      <c r="AE937" s="78"/>
      <c r="AF937" s="78"/>
      <c r="AH937" s="94" t="str">
        <f t="shared" si="204"/>
        <v>≤60</v>
      </c>
      <c r="AI937" s="94">
        <f t="shared" ca="1" si="205"/>
        <v>30</v>
      </c>
      <c r="AJ937" s="95">
        <f t="shared" si="213"/>
        <v>0</v>
      </c>
      <c r="AK937" s="95">
        <f t="shared" si="214"/>
        <v>0</v>
      </c>
      <c r="AL937" s="96">
        <f t="shared" si="209"/>
        <v>0</v>
      </c>
      <c r="AM937" s="96">
        <f t="shared" si="210"/>
        <v>0</v>
      </c>
    </row>
    <row r="938" spans="2:39" s="97" customFormat="1" ht="39.6" x14ac:dyDescent="0.3">
      <c r="B938" s="79">
        <f t="shared" si="211"/>
        <v>935</v>
      </c>
      <c r="C938" s="79"/>
      <c r="D938" s="80" t="s">
        <v>94</v>
      </c>
      <c r="E938" s="80"/>
      <c r="F938" s="81"/>
      <c r="G938" s="82" t="str">
        <f t="shared" si="212"/>
        <v xml:space="preserve">Группа от QF </v>
      </c>
      <c r="H938" s="83"/>
      <c r="I938" s="83"/>
      <c r="J938" s="83"/>
      <c r="K938" s="127"/>
      <c r="L938" s="84"/>
      <c r="M938" s="85"/>
      <c r="N938" s="85"/>
      <c r="O938" s="86"/>
      <c r="P938" s="80"/>
      <c r="Q938" s="87"/>
      <c r="R938" s="88" t="str">
        <f t="shared" si="206"/>
        <v xml:space="preserve"> </v>
      </c>
      <c r="S938" s="89"/>
      <c r="T938" s="90" t="str">
        <f t="shared" si="207"/>
        <v xml:space="preserve"> </v>
      </c>
      <c r="U938" s="90"/>
      <c r="V938" s="90"/>
      <c r="W938" s="90"/>
      <c r="X938" s="90"/>
      <c r="Y938" s="87" t="s">
        <v>74</v>
      </c>
      <c r="Z938" s="76"/>
      <c r="AA938" s="91">
        <f t="shared" si="202"/>
        <v>0</v>
      </c>
      <c r="AB938" s="88" t="str">
        <f t="shared" si="208"/>
        <v xml:space="preserve"> </v>
      </c>
      <c r="AC938" s="91" t="str">
        <f t="shared" si="203"/>
        <v xml:space="preserve"> </v>
      </c>
      <c r="AD938" s="78"/>
      <c r="AE938" s="78"/>
      <c r="AF938" s="78"/>
      <c r="AH938" s="94" t="str">
        <f t="shared" si="204"/>
        <v>≤60</v>
      </c>
      <c r="AI938" s="94">
        <f t="shared" ca="1" si="205"/>
        <v>33</v>
      </c>
      <c r="AJ938" s="95">
        <f t="shared" si="213"/>
        <v>0</v>
      </c>
      <c r="AK938" s="95">
        <f t="shared" si="214"/>
        <v>0</v>
      </c>
      <c r="AL938" s="96">
        <f t="shared" si="209"/>
        <v>0</v>
      </c>
      <c r="AM938" s="96">
        <f t="shared" si="210"/>
        <v>0</v>
      </c>
    </row>
    <row r="939" spans="2:39" s="97" customFormat="1" ht="39.6" x14ac:dyDescent="0.3">
      <c r="B939" s="79">
        <f t="shared" si="211"/>
        <v>936</v>
      </c>
      <c r="C939" s="79"/>
      <c r="D939" s="80" t="s">
        <v>94</v>
      </c>
      <c r="E939" s="80"/>
      <c r="F939" s="81"/>
      <c r="G939" s="82" t="str">
        <f t="shared" si="212"/>
        <v xml:space="preserve">Группа от QF </v>
      </c>
      <c r="H939" s="83"/>
      <c r="I939" s="83"/>
      <c r="J939" s="83"/>
      <c r="K939" s="127"/>
      <c r="L939" s="84"/>
      <c r="M939" s="85"/>
      <c r="N939" s="85"/>
      <c r="O939" s="86"/>
      <c r="P939" s="80"/>
      <c r="Q939" s="87"/>
      <c r="R939" s="88" t="str">
        <f t="shared" si="206"/>
        <v xml:space="preserve"> </v>
      </c>
      <c r="S939" s="89"/>
      <c r="T939" s="90" t="str">
        <f t="shared" si="207"/>
        <v xml:space="preserve"> </v>
      </c>
      <c r="U939" s="90"/>
      <c r="V939" s="90"/>
      <c r="W939" s="90"/>
      <c r="X939" s="90"/>
      <c r="Y939" s="87" t="s">
        <v>74</v>
      </c>
      <c r="Z939" s="76"/>
      <c r="AA939" s="91">
        <f t="shared" si="202"/>
        <v>0</v>
      </c>
      <c r="AB939" s="88" t="str">
        <f t="shared" si="208"/>
        <v xml:space="preserve"> </v>
      </c>
      <c r="AC939" s="91" t="str">
        <f t="shared" si="203"/>
        <v xml:space="preserve"> </v>
      </c>
      <c r="AD939" s="78"/>
      <c r="AE939" s="78"/>
      <c r="AF939" s="78"/>
      <c r="AH939" s="94" t="str">
        <f t="shared" si="204"/>
        <v>≤60</v>
      </c>
      <c r="AI939" s="94">
        <f t="shared" ca="1" si="205"/>
        <v>32</v>
      </c>
      <c r="AJ939" s="95">
        <f t="shared" si="213"/>
        <v>0</v>
      </c>
      <c r="AK939" s="95">
        <f t="shared" si="214"/>
        <v>0</v>
      </c>
      <c r="AL939" s="96">
        <f t="shared" si="209"/>
        <v>0</v>
      </c>
      <c r="AM939" s="96">
        <f t="shared" si="210"/>
        <v>0</v>
      </c>
    </row>
    <row r="940" spans="2:39" s="97" customFormat="1" ht="39.6" x14ac:dyDescent="0.3">
      <c r="B940" s="79">
        <f t="shared" si="211"/>
        <v>937</v>
      </c>
      <c r="C940" s="79"/>
      <c r="D940" s="80" t="s">
        <v>94</v>
      </c>
      <c r="E940" s="80"/>
      <c r="F940" s="81"/>
      <c r="G940" s="82" t="str">
        <f t="shared" si="212"/>
        <v xml:space="preserve">Группа от QF </v>
      </c>
      <c r="H940" s="83"/>
      <c r="I940" s="83"/>
      <c r="J940" s="83"/>
      <c r="K940" s="127"/>
      <c r="L940" s="84"/>
      <c r="M940" s="85"/>
      <c r="N940" s="85"/>
      <c r="O940" s="86"/>
      <c r="P940" s="80"/>
      <c r="Q940" s="87"/>
      <c r="R940" s="88" t="str">
        <f t="shared" si="206"/>
        <v xml:space="preserve"> </v>
      </c>
      <c r="S940" s="89"/>
      <c r="T940" s="90" t="str">
        <f t="shared" si="207"/>
        <v xml:space="preserve"> </v>
      </c>
      <c r="U940" s="90"/>
      <c r="V940" s="90"/>
      <c r="W940" s="90"/>
      <c r="X940" s="90"/>
      <c r="Y940" s="87" t="s">
        <v>74</v>
      </c>
      <c r="Z940" s="76"/>
      <c r="AA940" s="91">
        <f t="shared" si="202"/>
        <v>0</v>
      </c>
      <c r="AB940" s="88" t="str">
        <f t="shared" si="208"/>
        <v xml:space="preserve"> </v>
      </c>
      <c r="AC940" s="91" t="str">
        <f t="shared" si="203"/>
        <v xml:space="preserve"> </v>
      </c>
      <c r="AD940" s="78"/>
      <c r="AE940" s="78"/>
      <c r="AF940" s="78"/>
      <c r="AH940" s="94" t="str">
        <f t="shared" si="204"/>
        <v>≤60</v>
      </c>
      <c r="AI940" s="94">
        <f t="shared" ca="1" si="205"/>
        <v>24</v>
      </c>
      <c r="AJ940" s="95">
        <f t="shared" si="213"/>
        <v>0</v>
      </c>
      <c r="AK940" s="95">
        <f t="shared" si="214"/>
        <v>0</v>
      </c>
      <c r="AL940" s="96">
        <f t="shared" si="209"/>
        <v>0</v>
      </c>
      <c r="AM940" s="96">
        <f t="shared" si="210"/>
        <v>0</v>
      </c>
    </row>
    <row r="941" spans="2:39" s="97" customFormat="1" ht="39.6" x14ac:dyDescent="0.3">
      <c r="B941" s="79">
        <f t="shared" si="211"/>
        <v>938</v>
      </c>
      <c r="C941" s="79"/>
      <c r="D941" s="80" t="s">
        <v>94</v>
      </c>
      <c r="E941" s="80"/>
      <c r="F941" s="81"/>
      <c r="G941" s="82" t="str">
        <f t="shared" si="212"/>
        <v xml:space="preserve">Группа от QF </v>
      </c>
      <c r="H941" s="83"/>
      <c r="I941" s="83"/>
      <c r="J941" s="83"/>
      <c r="K941" s="127"/>
      <c r="L941" s="84"/>
      <c r="M941" s="85"/>
      <c r="N941" s="85"/>
      <c r="O941" s="86"/>
      <c r="P941" s="80"/>
      <c r="Q941" s="87"/>
      <c r="R941" s="88" t="str">
        <f t="shared" si="206"/>
        <v xml:space="preserve"> </v>
      </c>
      <c r="S941" s="89"/>
      <c r="T941" s="90" t="str">
        <f t="shared" si="207"/>
        <v xml:space="preserve"> </v>
      </c>
      <c r="U941" s="90"/>
      <c r="V941" s="90"/>
      <c r="W941" s="90"/>
      <c r="X941" s="90"/>
      <c r="Y941" s="87" t="s">
        <v>74</v>
      </c>
      <c r="Z941" s="76"/>
      <c r="AA941" s="91">
        <f t="shared" si="202"/>
        <v>0</v>
      </c>
      <c r="AB941" s="88" t="str">
        <f t="shared" si="208"/>
        <v xml:space="preserve"> </v>
      </c>
      <c r="AC941" s="91" t="str">
        <f t="shared" si="203"/>
        <v xml:space="preserve"> </v>
      </c>
      <c r="AD941" s="78"/>
      <c r="AE941" s="78"/>
      <c r="AF941" s="78"/>
      <c r="AH941" s="94" t="str">
        <f t="shared" si="204"/>
        <v>≤60</v>
      </c>
      <c r="AI941" s="94">
        <f t="shared" ca="1" si="205"/>
        <v>28</v>
      </c>
      <c r="AJ941" s="95">
        <f t="shared" si="213"/>
        <v>0</v>
      </c>
      <c r="AK941" s="95">
        <f t="shared" si="214"/>
        <v>0</v>
      </c>
      <c r="AL941" s="96">
        <f t="shared" si="209"/>
        <v>0</v>
      </c>
      <c r="AM941" s="96">
        <f t="shared" si="210"/>
        <v>0</v>
      </c>
    </row>
    <row r="942" spans="2:39" s="97" customFormat="1" ht="39.6" x14ac:dyDescent="0.3">
      <c r="B942" s="79">
        <f t="shared" si="211"/>
        <v>939</v>
      </c>
      <c r="C942" s="79"/>
      <c r="D942" s="80" t="s">
        <v>94</v>
      </c>
      <c r="E942" s="80"/>
      <c r="F942" s="81"/>
      <c r="G942" s="82" t="str">
        <f t="shared" si="212"/>
        <v xml:space="preserve">Группа от QF </v>
      </c>
      <c r="H942" s="83"/>
      <c r="I942" s="83"/>
      <c r="J942" s="83"/>
      <c r="K942" s="127"/>
      <c r="L942" s="84"/>
      <c r="M942" s="85"/>
      <c r="N942" s="85"/>
      <c r="O942" s="86"/>
      <c r="P942" s="80"/>
      <c r="Q942" s="87"/>
      <c r="R942" s="88" t="str">
        <f t="shared" si="206"/>
        <v xml:space="preserve"> </v>
      </c>
      <c r="S942" s="89"/>
      <c r="T942" s="90" t="str">
        <f t="shared" si="207"/>
        <v xml:space="preserve"> </v>
      </c>
      <c r="U942" s="90"/>
      <c r="V942" s="90"/>
      <c r="W942" s="90"/>
      <c r="X942" s="90"/>
      <c r="Y942" s="87" t="s">
        <v>74</v>
      </c>
      <c r="Z942" s="76"/>
      <c r="AA942" s="91">
        <f t="shared" si="202"/>
        <v>0</v>
      </c>
      <c r="AB942" s="88" t="str">
        <f t="shared" si="208"/>
        <v xml:space="preserve"> </v>
      </c>
      <c r="AC942" s="91" t="str">
        <f t="shared" si="203"/>
        <v xml:space="preserve"> </v>
      </c>
      <c r="AD942" s="78"/>
      <c r="AE942" s="78"/>
      <c r="AF942" s="78"/>
      <c r="AH942" s="94" t="str">
        <f t="shared" si="204"/>
        <v>≤60</v>
      </c>
      <c r="AI942" s="94">
        <f t="shared" ca="1" si="205"/>
        <v>41</v>
      </c>
      <c r="AJ942" s="95">
        <f t="shared" si="213"/>
        <v>0</v>
      </c>
      <c r="AK942" s="95">
        <f t="shared" si="214"/>
        <v>0</v>
      </c>
      <c r="AL942" s="96">
        <f t="shared" si="209"/>
        <v>0</v>
      </c>
      <c r="AM942" s="96">
        <f t="shared" si="210"/>
        <v>0</v>
      </c>
    </row>
    <row r="943" spans="2:39" s="97" customFormat="1" ht="39.6" x14ac:dyDescent="0.3">
      <c r="B943" s="79">
        <f t="shared" si="211"/>
        <v>940</v>
      </c>
      <c r="C943" s="79"/>
      <c r="D943" s="80" t="s">
        <v>94</v>
      </c>
      <c r="E943" s="80"/>
      <c r="F943" s="81"/>
      <c r="G943" s="82" t="str">
        <f t="shared" si="212"/>
        <v xml:space="preserve">Группа от QF </v>
      </c>
      <c r="H943" s="83"/>
      <c r="I943" s="83"/>
      <c r="J943" s="83"/>
      <c r="K943" s="127"/>
      <c r="L943" s="84"/>
      <c r="M943" s="85"/>
      <c r="N943" s="85"/>
      <c r="O943" s="86"/>
      <c r="P943" s="80"/>
      <c r="Q943" s="87"/>
      <c r="R943" s="88" t="str">
        <f t="shared" si="206"/>
        <v xml:space="preserve"> </v>
      </c>
      <c r="S943" s="89"/>
      <c r="T943" s="90" t="str">
        <f t="shared" si="207"/>
        <v xml:space="preserve"> </v>
      </c>
      <c r="U943" s="90"/>
      <c r="V943" s="90"/>
      <c r="W943" s="90"/>
      <c r="X943" s="90"/>
      <c r="Y943" s="87" t="s">
        <v>74</v>
      </c>
      <c r="Z943" s="76"/>
      <c r="AA943" s="91">
        <f t="shared" si="202"/>
        <v>0</v>
      </c>
      <c r="AB943" s="88" t="str">
        <f t="shared" si="208"/>
        <v xml:space="preserve"> </v>
      </c>
      <c r="AC943" s="91" t="str">
        <f t="shared" si="203"/>
        <v xml:space="preserve"> </v>
      </c>
      <c r="AD943" s="78"/>
      <c r="AE943" s="78"/>
      <c r="AF943" s="78"/>
      <c r="AH943" s="94" t="str">
        <f t="shared" si="204"/>
        <v>≤60</v>
      </c>
      <c r="AI943" s="94">
        <f t="shared" ca="1" si="205"/>
        <v>47</v>
      </c>
      <c r="AJ943" s="95">
        <f t="shared" si="213"/>
        <v>0</v>
      </c>
      <c r="AK943" s="95">
        <f t="shared" si="214"/>
        <v>0</v>
      </c>
      <c r="AL943" s="96">
        <f t="shared" si="209"/>
        <v>0</v>
      </c>
      <c r="AM943" s="96">
        <f t="shared" si="210"/>
        <v>0</v>
      </c>
    </row>
    <row r="944" spans="2:39" s="97" customFormat="1" ht="39.6" x14ac:dyDescent="0.3">
      <c r="B944" s="79">
        <f t="shared" si="211"/>
        <v>941</v>
      </c>
      <c r="C944" s="79"/>
      <c r="D944" s="80" t="s">
        <v>94</v>
      </c>
      <c r="E944" s="80"/>
      <c r="F944" s="81"/>
      <c r="G944" s="82" t="str">
        <f t="shared" si="212"/>
        <v xml:space="preserve">Группа от QF </v>
      </c>
      <c r="H944" s="83"/>
      <c r="I944" s="83"/>
      <c r="J944" s="83"/>
      <c r="K944" s="127"/>
      <c r="L944" s="84"/>
      <c r="M944" s="85"/>
      <c r="N944" s="85"/>
      <c r="O944" s="86"/>
      <c r="P944" s="80"/>
      <c r="Q944" s="87"/>
      <c r="R944" s="88" t="str">
        <f t="shared" si="206"/>
        <v xml:space="preserve"> </v>
      </c>
      <c r="S944" s="89"/>
      <c r="T944" s="90" t="str">
        <f t="shared" si="207"/>
        <v xml:space="preserve"> </v>
      </c>
      <c r="U944" s="90"/>
      <c r="V944" s="90"/>
      <c r="W944" s="90"/>
      <c r="X944" s="90"/>
      <c r="Y944" s="87" t="s">
        <v>74</v>
      </c>
      <c r="Z944" s="76"/>
      <c r="AA944" s="91">
        <f t="shared" si="202"/>
        <v>0</v>
      </c>
      <c r="AB944" s="88" t="str">
        <f t="shared" si="208"/>
        <v xml:space="preserve"> </v>
      </c>
      <c r="AC944" s="91" t="str">
        <f t="shared" si="203"/>
        <v xml:space="preserve"> </v>
      </c>
      <c r="AD944" s="78"/>
      <c r="AE944" s="78"/>
      <c r="AF944" s="78"/>
      <c r="AH944" s="94" t="str">
        <f t="shared" si="204"/>
        <v>≤60</v>
      </c>
      <c r="AI944" s="94">
        <f t="shared" ca="1" si="205"/>
        <v>23</v>
      </c>
      <c r="AJ944" s="95">
        <f t="shared" si="213"/>
        <v>0</v>
      </c>
      <c r="AK944" s="95">
        <f t="shared" si="214"/>
        <v>0</v>
      </c>
      <c r="AL944" s="96">
        <f t="shared" si="209"/>
        <v>0</v>
      </c>
      <c r="AM944" s="96">
        <f t="shared" si="210"/>
        <v>0</v>
      </c>
    </row>
    <row r="945" spans="2:39" s="97" customFormat="1" ht="39.6" x14ac:dyDescent="0.3">
      <c r="B945" s="79">
        <f t="shared" si="211"/>
        <v>942</v>
      </c>
      <c r="C945" s="79"/>
      <c r="D945" s="80" t="s">
        <v>94</v>
      </c>
      <c r="E945" s="80"/>
      <c r="F945" s="81"/>
      <c r="G945" s="82" t="str">
        <f t="shared" si="212"/>
        <v xml:space="preserve">Группа от QF </v>
      </c>
      <c r="H945" s="83"/>
      <c r="I945" s="83"/>
      <c r="J945" s="83"/>
      <c r="K945" s="127"/>
      <c r="L945" s="84"/>
      <c r="M945" s="85"/>
      <c r="N945" s="85"/>
      <c r="O945" s="86"/>
      <c r="P945" s="80"/>
      <c r="Q945" s="87"/>
      <c r="R945" s="88" t="str">
        <f t="shared" si="206"/>
        <v xml:space="preserve"> </v>
      </c>
      <c r="S945" s="89"/>
      <c r="T945" s="90" t="str">
        <f t="shared" si="207"/>
        <v xml:space="preserve"> </v>
      </c>
      <c r="U945" s="90"/>
      <c r="V945" s="90"/>
      <c r="W945" s="90"/>
      <c r="X945" s="90"/>
      <c r="Y945" s="87" t="s">
        <v>74</v>
      </c>
      <c r="Z945" s="76"/>
      <c r="AA945" s="91">
        <f t="shared" si="202"/>
        <v>0</v>
      </c>
      <c r="AB945" s="88" t="str">
        <f t="shared" si="208"/>
        <v xml:space="preserve"> </v>
      </c>
      <c r="AC945" s="91" t="str">
        <f t="shared" si="203"/>
        <v xml:space="preserve"> </v>
      </c>
      <c r="AD945" s="78"/>
      <c r="AE945" s="78"/>
      <c r="AF945" s="78"/>
      <c r="AH945" s="94" t="str">
        <f t="shared" si="204"/>
        <v>≤60</v>
      </c>
      <c r="AI945" s="94">
        <f t="shared" ca="1" si="205"/>
        <v>28</v>
      </c>
      <c r="AJ945" s="95">
        <f t="shared" si="213"/>
        <v>0</v>
      </c>
      <c r="AK945" s="95">
        <f t="shared" si="214"/>
        <v>0</v>
      </c>
      <c r="AL945" s="96">
        <f t="shared" si="209"/>
        <v>0</v>
      </c>
      <c r="AM945" s="96">
        <f t="shared" si="210"/>
        <v>0</v>
      </c>
    </row>
    <row r="946" spans="2:39" s="97" customFormat="1" ht="39.6" x14ac:dyDescent="0.3">
      <c r="B946" s="79">
        <f t="shared" si="211"/>
        <v>943</v>
      </c>
      <c r="C946" s="79"/>
      <c r="D946" s="80" t="s">
        <v>94</v>
      </c>
      <c r="E946" s="80"/>
      <c r="F946" s="81"/>
      <c r="G946" s="82" t="str">
        <f t="shared" si="212"/>
        <v xml:space="preserve">Группа от QF </v>
      </c>
      <c r="H946" s="83"/>
      <c r="I946" s="83"/>
      <c r="J946" s="83"/>
      <c r="K946" s="127"/>
      <c r="L946" s="84"/>
      <c r="M946" s="85"/>
      <c r="N946" s="85"/>
      <c r="O946" s="86"/>
      <c r="P946" s="80"/>
      <c r="Q946" s="87"/>
      <c r="R946" s="88" t="str">
        <f t="shared" si="206"/>
        <v xml:space="preserve"> </v>
      </c>
      <c r="S946" s="89"/>
      <c r="T946" s="90" t="str">
        <f t="shared" si="207"/>
        <v xml:space="preserve"> </v>
      </c>
      <c r="U946" s="90"/>
      <c r="V946" s="90"/>
      <c r="W946" s="90"/>
      <c r="X946" s="90"/>
      <c r="Y946" s="87" t="s">
        <v>74</v>
      </c>
      <c r="Z946" s="76"/>
      <c r="AA946" s="91">
        <f t="shared" si="202"/>
        <v>0</v>
      </c>
      <c r="AB946" s="88" t="str">
        <f t="shared" si="208"/>
        <v xml:space="preserve"> </v>
      </c>
      <c r="AC946" s="91" t="str">
        <f t="shared" si="203"/>
        <v xml:space="preserve"> </v>
      </c>
      <c r="AD946" s="78"/>
      <c r="AE946" s="78"/>
      <c r="AF946" s="78"/>
      <c r="AH946" s="94" t="str">
        <f t="shared" si="204"/>
        <v>≤60</v>
      </c>
      <c r="AI946" s="94">
        <f t="shared" ca="1" si="205"/>
        <v>45</v>
      </c>
      <c r="AJ946" s="95">
        <f t="shared" si="213"/>
        <v>0</v>
      </c>
      <c r="AK946" s="95">
        <f t="shared" si="214"/>
        <v>0</v>
      </c>
      <c r="AL946" s="96">
        <f t="shared" si="209"/>
        <v>0</v>
      </c>
      <c r="AM946" s="96">
        <f t="shared" si="210"/>
        <v>0</v>
      </c>
    </row>
    <row r="947" spans="2:39" s="97" customFormat="1" ht="39.6" x14ac:dyDescent="0.3">
      <c r="B947" s="79">
        <f t="shared" si="211"/>
        <v>944</v>
      </c>
      <c r="C947" s="79"/>
      <c r="D947" s="80" t="s">
        <v>94</v>
      </c>
      <c r="E947" s="80"/>
      <c r="F947" s="81"/>
      <c r="G947" s="82" t="str">
        <f t="shared" si="212"/>
        <v xml:space="preserve">Группа от QF </v>
      </c>
      <c r="H947" s="83"/>
      <c r="I947" s="83"/>
      <c r="J947" s="83"/>
      <c r="K947" s="127"/>
      <c r="L947" s="84"/>
      <c r="M947" s="85"/>
      <c r="N947" s="85"/>
      <c r="O947" s="86"/>
      <c r="P947" s="80"/>
      <c r="Q947" s="87"/>
      <c r="R947" s="88" t="str">
        <f t="shared" si="206"/>
        <v xml:space="preserve"> </v>
      </c>
      <c r="S947" s="89"/>
      <c r="T947" s="90" t="str">
        <f t="shared" si="207"/>
        <v xml:space="preserve"> </v>
      </c>
      <c r="U947" s="90"/>
      <c r="V947" s="90"/>
      <c r="W947" s="90"/>
      <c r="X947" s="90"/>
      <c r="Y947" s="87" t="s">
        <v>74</v>
      </c>
      <c r="Z947" s="76"/>
      <c r="AA947" s="91">
        <f t="shared" si="202"/>
        <v>0</v>
      </c>
      <c r="AB947" s="88" t="str">
        <f t="shared" si="208"/>
        <v xml:space="preserve"> </v>
      </c>
      <c r="AC947" s="91" t="str">
        <f t="shared" si="203"/>
        <v xml:space="preserve"> </v>
      </c>
      <c r="AD947" s="78"/>
      <c r="AE947" s="78"/>
      <c r="AF947" s="78"/>
      <c r="AH947" s="94" t="str">
        <f t="shared" si="204"/>
        <v>≤60</v>
      </c>
      <c r="AI947" s="94">
        <f t="shared" ca="1" si="205"/>
        <v>22</v>
      </c>
      <c r="AJ947" s="95">
        <f t="shared" si="213"/>
        <v>0</v>
      </c>
      <c r="AK947" s="95">
        <f t="shared" si="214"/>
        <v>0</v>
      </c>
      <c r="AL947" s="96">
        <f t="shared" si="209"/>
        <v>0</v>
      </c>
      <c r="AM947" s="96">
        <f t="shared" si="210"/>
        <v>0</v>
      </c>
    </row>
    <row r="948" spans="2:39" s="97" customFormat="1" ht="39.6" x14ac:dyDescent="0.3">
      <c r="B948" s="79">
        <f t="shared" si="211"/>
        <v>945</v>
      </c>
      <c r="C948" s="79"/>
      <c r="D948" s="80" t="s">
        <v>94</v>
      </c>
      <c r="E948" s="80"/>
      <c r="F948" s="81"/>
      <c r="G948" s="82" t="str">
        <f t="shared" si="212"/>
        <v xml:space="preserve">Группа от QF </v>
      </c>
      <c r="H948" s="83"/>
      <c r="I948" s="83"/>
      <c r="J948" s="83"/>
      <c r="K948" s="127"/>
      <c r="L948" s="84"/>
      <c r="M948" s="85"/>
      <c r="N948" s="85"/>
      <c r="O948" s="86"/>
      <c r="P948" s="80"/>
      <c r="Q948" s="87"/>
      <c r="R948" s="88" t="str">
        <f t="shared" si="206"/>
        <v xml:space="preserve"> </v>
      </c>
      <c r="S948" s="89"/>
      <c r="T948" s="90" t="str">
        <f t="shared" si="207"/>
        <v xml:space="preserve"> </v>
      </c>
      <c r="U948" s="90"/>
      <c r="V948" s="90"/>
      <c r="W948" s="90"/>
      <c r="X948" s="90"/>
      <c r="Y948" s="87" t="s">
        <v>74</v>
      </c>
      <c r="Z948" s="76"/>
      <c r="AA948" s="91">
        <f t="shared" si="202"/>
        <v>0</v>
      </c>
      <c r="AB948" s="88" t="str">
        <f t="shared" si="208"/>
        <v xml:space="preserve"> </v>
      </c>
      <c r="AC948" s="91" t="str">
        <f t="shared" si="203"/>
        <v xml:space="preserve"> </v>
      </c>
      <c r="AD948" s="78"/>
      <c r="AE948" s="78"/>
      <c r="AF948" s="78"/>
      <c r="AH948" s="94" t="str">
        <f t="shared" si="204"/>
        <v>≤60</v>
      </c>
      <c r="AI948" s="94">
        <f t="shared" ca="1" si="205"/>
        <v>46</v>
      </c>
      <c r="AJ948" s="95">
        <f t="shared" si="213"/>
        <v>0</v>
      </c>
      <c r="AK948" s="95">
        <f t="shared" si="214"/>
        <v>0</v>
      </c>
      <c r="AL948" s="96">
        <f t="shared" si="209"/>
        <v>0</v>
      </c>
      <c r="AM948" s="96">
        <f t="shared" si="210"/>
        <v>0</v>
      </c>
    </row>
    <row r="949" spans="2:39" s="97" customFormat="1" ht="39.6" x14ac:dyDescent="0.3">
      <c r="B949" s="79">
        <f t="shared" si="211"/>
        <v>946</v>
      </c>
      <c r="C949" s="79"/>
      <c r="D949" s="80" t="s">
        <v>94</v>
      </c>
      <c r="E949" s="80"/>
      <c r="F949" s="81"/>
      <c r="G949" s="82" t="str">
        <f t="shared" si="212"/>
        <v xml:space="preserve">Группа от QF </v>
      </c>
      <c r="H949" s="83"/>
      <c r="I949" s="83"/>
      <c r="J949" s="83"/>
      <c r="K949" s="127"/>
      <c r="L949" s="84"/>
      <c r="M949" s="85"/>
      <c r="N949" s="85"/>
      <c r="O949" s="86"/>
      <c r="P949" s="80"/>
      <c r="Q949" s="87"/>
      <c r="R949" s="88" t="str">
        <f t="shared" si="206"/>
        <v xml:space="preserve"> </v>
      </c>
      <c r="S949" s="89"/>
      <c r="T949" s="90" t="str">
        <f t="shared" si="207"/>
        <v xml:space="preserve"> </v>
      </c>
      <c r="U949" s="90"/>
      <c r="V949" s="90"/>
      <c r="W949" s="90"/>
      <c r="X949" s="90"/>
      <c r="Y949" s="87" t="s">
        <v>74</v>
      </c>
      <c r="Z949" s="76"/>
      <c r="AA949" s="91">
        <f t="shared" si="202"/>
        <v>0</v>
      </c>
      <c r="AB949" s="88" t="str">
        <f t="shared" si="208"/>
        <v xml:space="preserve"> </v>
      </c>
      <c r="AC949" s="91" t="str">
        <f t="shared" si="203"/>
        <v xml:space="preserve"> </v>
      </c>
      <c r="AD949" s="78"/>
      <c r="AE949" s="78"/>
      <c r="AF949" s="78"/>
      <c r="AH949" s="94" t="str">
        <f t="shared" si="204"/>
        <v>≤60</v>
      </c>
      <c r="AI949" s="94">
        <f t="shared" ca="1" si="205"/>
        <v>29</v>
      </c>
      <c r="AJ949" s="95">
        <f t="shared" si="213"/>
        <v>0</v>
      </c>
      <c r="AK949" s="95">
        <f t="shared" si="214"/>
        <v>0</v>
      </c>
      <c r="AL949" s="96">
        <f t="shared" si="209"/>
        <v>0</v>
      </c>
      <c r="AM949" s="96">
        <f t="shared" si="210"/>
        <v>0</v>
      </c>
    </row>
    <row r="950" spans="2:39" s="97" customFormat="1" ht="39.6" x14ac:dyDescent="0.3">
      <c r="B950" s="79">
        <f t="shared" si="211"/>
        <v>947</v>
      </c>
      <c r="C950" s="79"/>
      <c r="D950" s="80" t="s">
        <v>94</v>
      </c>
      <c r="E950" s="80"/>
      <c r="F950" s="81"/>
      <c r="G950" s="82" t="str">
        <f t="shared" si="212"/>
        <v xml:space="preserve">Группа от QF </v>
      </c>
      <c r="H950" s="83"/>
      <c r="I950" s="83"/>
      <c r="J950" s="83"/>
      <c r="K950" s="127"/>
      <c r="L950" s="84"/>
      <c r="M950" s="85"/>
      <c r="N950" s="85"/>
      <c r="O950" s="86"/>
      <c r="P950" s="80"/>
      <c r="Q950" s="87"/>
      <c r="R950" s="88" t="str">
        <f t="shared" si="206"/>
        <v xml:space="preserve"> </v>
      </c>
      <c r="S950" s="89"/>
      <c r="T950" s="90" t="str">
        <f t="shared" si="207"/>
        <v xml:space="preserve"> </v>
      </c>
      <c r="U950" s="90"/>
      <c r="V950" s="90"/>
      <c r="W950" s="90"/>
      <c r="X950" s="90"/>
      <c r="Y950" s="87" t="s">
        <v>74</v>
      </c>
      <c r="Z950" s="76"/>
      <c r="AA950" s="91">
        <f t="shared" si="202"/>
        <v>0</v>
      </c>
      <c r="AB950" s="88" t="str">
        <f t="shared" si="208"/>
        <v xml:space="preserve"> </v>
      </c>
      <c r="AC950" s="91" t="str">
        <f t="shared" si="203"/>
        <v xml:space="preserve"> </v>
      </c>
      <c r="AD950" s="78"/>
      <c r="AE950" s="78"/>
      <c r="AF950" s="78"/>
      <c r="AH950" s="94" t="str">
        <f t="shared" si="204"/>
        <v>≤60</v>
      </c>
      <c r="AI950" s="94">
        <f t="shared" ca="1" si="205"/>
        <v>31</v>
      </c>
      <c r="AJ950" s="95">
        <f t="shared" si="213"/>
        <v>0</v>
      </c>
      <c r="AK950" s="95">
        <f t="shared" si="214"/>
        <v>0</v>
      </c>
      <c r="AL950" s="96">
        <f t="shared" si="209"/>
        <v>0</v>
      </c>
      <c r="AM950" s="96">
        <f t="shared" si="210"/>
        <v>0</v>
      </c>
    </row>
    <row r="951" spans="2:39" s="97" customFormat="1" ht="39.6" x14ac:dyDescent="0.3">
      <c r="B951" s="79">
        <f t="shared" si="211"/>
        <v>948</v>
      </c>
      <c r="C951" s="79"/>
      <c r="D951" s="80" t="s">
        <v>94</v>
      </c>
      <c r="E951" s="80"/>
      <c r="F951" s="81"/>
      <c r="G951" s="82" t="str">
        <f t="shared" si="212"/>
        <v xml:space="preserve">Группа от QF </v>
      </c>
      <c r="H951" s="83"/>
      <c r="I951" s="83"/>
      <c r="J951" s="83"/>
      <c r="K951" s="127"/>
      <c r="L951" s="84"/>
      <c r="M951" s="85"/>
      <c r="N951" s="85"/>
      <c r="O951" s="86"/>
      <c r="P951" s="80"/>
      <c r="Q951" s="87"/>
      <c r="R951" s="88" t="str">
        <f t="shared" si="206"/>
        <v xml:space="preserve"> </v>
      </c>
      <c r="S951" s="89"/>
      <c r="T951" s="90" t="str">
        <f t="shared" si="207"/>
        <v xml:space="preserve"> </v>
      </c>
      <c r="U951" s="90"/>
      <c r="V951" s="90"/>
      <c r="W951" s="90"/>
      <c r="X951" s="90"/>
      <c r="Y951" s="87" t="s">
        <v>74</v>
      </c>
      <c r="Z951" s="76"/>
      <c r="AA951" s="91">
        <f t="shared" si="202"/>
        <v>0</v>
      </c>
      <c r="AB951" s="88" t="str">
        <f t="shared" si="208"/>
        <v xml:space="preserve"> </v>
      </c>
      <c r="AC951" s="91" t="str">
        <f t="shared" si="203"/>
        <v xml:space="preserve"> </v>
      </c>
      <c r="AD951" s="78"/>
      <c r="AE951" s="78"/>
      <c r="AF951" s="78"/>
      <c r="AH951" s="94" t="str">
        <f t="shared" si="204"/>
        <v>≤60</v>
      </c>
      <c r="AI951" s="94">
        <f t="shared" ca="1" si="205"/>
        <v>32</v>
      </c>
      <c r="AJ951" s="95">
        <f t="shared" si="213"/>
        <v>0</v>
      </c>
      <c r="AK951" s="95">
        <f t="shared" si="214"/>
        <v>0</v>
      </c>
      <c r="AL951" s="96">
        <f t="shared" si="209"/>
        <v>0</v>
      </c>
      <c r="AM951" s="96">
        <f t="shared" si="210"/>
        <v>0</v>
      </c>
    </row>
    <row r="952" spans="2:39" s="97" customFormat="1" ht="39.6" x14ac:dyDescent="0.3">
      <c r="B952" s="79">
        <f t="shared" si="211"/>
        <v>949</v>
      </c>
      <c r="C952" s="79"/>
      <c r="D952" s="80" t="s">
        <v>94</v>
      </c>
      <c r="E952" s="80"/>
      <c r="F952" s="81"/>
      <c r="G952" s="82" t="str">
        <f t="shared" si="212"/>
        <v xml:space="preserve">Группа от QF </v>
      </c>
      <c r="H952" s="83"/>
      <c r="I952" s="83"/>
      <c r="J952" s="83"/>
      <c r="K952" s="127"/>
      <c r="L952" s="84"/>
      <c r="M952" s="85"/>
      <c r="N952" s="85"/>
      <c r="O952" s="86"/>
      <c r="P952" s="80"/>
      <c r="Q952" s="87"/>
      <c r="R952" s="88" t="str">
        <f t="shared" si="206"/>
        <v xml:space="preserve"> </v>
      </c>
      <c r="S952" s="89"/>
      <c r="T952" s="90" t="str">
        <f t="shared" si="207"/>
        <v xml:space="preserve"> </v>
      </c>
      <c r="U952" s="90"/>
      <c r="V952" s="90"/>
      <c r="W952" s="90"/>
      <c r="X952" s="90"/>
      <c r="Y952" s="87" t="s">
        <v>74</v>
      </c>
      <c r="Z952" s="76"/>
      <c r="AA952" s="91">
        <f t="shared" si="202"/>
        <v>0</v>
      </c>
      <c r="AB952" s="88" t="str">
        <f t="shared" si="208"/>
        <v xml:space="preserve"> </v>
      </c>
      <c r="AC952" s="91" t="str">
        <f t="shared" si="203"/>
        <v xml:space="preserve"> </v>
      </c>
      <c r="AD952" s="78"/>
      <c r="AE952" s="78"/>
      <c r="AF952" s="78"/>
      <c r="AH952" s="94" t="str">
        <f t="shared" si="204"/>
        <v>≤60</v>
      </c>
      <c r="AI952" s="94">
        <f t="shared" ca="1" si="205"/>
        <v>27</v>
      </c>
      <c r="AJ952" s="95">
        <f t="shared" si="213"/>
        <v>0</v>
      </c>
      <c r="AK952" s="95">
        <f t="shared" si="214"/>
        <v>0</v>
      </c>
      <c r="AL952" s="96">
        <f t="shared" si="209"/>
        <v>0</v>
      </c>
      <c r="AM952" s="96">
        <f t="shared" si="210"/>
        <v>0</v>
      </c>
    </row>
    <row r="953" spans="2:39" s="97" customFormat="1" ht="39.6" x14ac:dyDescent="0.3">
      <c r="B953" s="79">
        <f t="shared" si="211"/>
        <v>950</v>
      </c>
      <c r="C953" s="79"/>
      <c r="D953" s="80" t="s">
        <v>94</v>
      </c>
      <c r="E953" s="80"/>
      <c r="F953" s="81"/>
      <c r="G953" s="82" t="str">
        <f t="shared" si="212"/>
        <v xml:space="preserve">Группа от QF </v>
      </c>
      <c r="H953" s="83"/>
      <c r="I953" s="83"/>
      <c r="J953" s="83"/>
      <c r="K953" s="127"/>
      <c r="L953" s="84"/>
      <c r="M953" s="85"/>
      <c r="N953" s="85"/>
      <c r="O953" s="86"/>
      <c r="P953" s="80"/>
      <c r="Q953" s="87"/>
      <c r="R953" s="88" t="str">
        <f t="shared" si="206"/>
        <v xml:space="preserve"> </v>
      </c>
      <c r="S953" s="89"/>
      <c r="T953" s="90" t="str">
        <f t="shared" si="207"/>
        <v xml:space="preserve"> </v>
      </c>
      <c r="U953" s="90"/>
      <c r="V953" s="90"/>
      <c r="W953" s="90"/>
      <c r="X953" s="90"/>
      <c r="Y953" s="87" t="s">
        <v>74</v>
      </c>
      <c r="Z953" s="76"/>
      <c r="AA953" s="91">
        <f t="shared" si="202"/>
        <v>0</v>
      </c>
      <c r="AB953" s="88" t="str">
        <f t="shared" si="208"/>
        <v xml:space="preserve"> </v>
      </c>
      <c r="AC953" s="91" t="str">
        <f t="shared" si="203"/>
        <v xml:space="preserve"> </v>
      </c>
      <c r="AD953" s="78"/>
      <c r="AE953" s="78"/>
      <c r="AF953" s="78"/>
      <c r="AH953" s="94" t="str">
        <f t="shared" si="204"/>
        <v>≤60</v>
      </c>
      <c r="AI953" s="94">
        <f t="shared" ca="1" si="205"/>
        <v>42</v>
      </c>
      <c r="AJ953" s="95">
        <f t="shared" si="213"/>
        <v>0</v>
      </c>
      <c r="AK953" s="95">
        <f t="shared" si="214"/>
        <v>0</v>
      </c>
      <c r="AL953" s="96">
        <f t="shared" si="209"/>
        <v>0</v>
      </c>
      <c r="AM953" s="96">
        <f t="shared" si="210"/>
        <v>0</v>
      </c>
    </row>
    <row r="954" spans="2:39" s="97" customFormat="1" ht="39.6" x14ac:dyDescent="0.3">
      <c r="B954" s="79">
        <f t="shared" si="211"/>
        <v>951</v>
      </c>
      <c r="C954" s="79"/>
      <c r="D954" s="80" t="s">
        <v>94</v>
      </c>
      <c r="E954" s="80"/>
      <c r="F954" s="81"/>
      <c r="G954" s="82" t="str">
        <f t="shared" si="212"/>
        <v xml:space="preserve">Группа от QF </v>
      </c>
      <c r="H954" s="83"/>
      <c r="I954" s="83"/>
      <c r="J954" s="83"/>
      <c r="K954" s="127"/>
      <c r="L954" s="84"/>
      <c r="M954" s="85"/>
      <c r="N954" s="85"/>
      <c r="O954" s="86"/>
      <c r="P954" s="80"/>
      <c r="Q954" s="87"/>
      <c r="R954" s="88" t="str">
        <f t="shared" si="206"/>
        <v xml:space="preserve"> </v>
      </c>
      <c r="S954" s="89"/>
      <c r="T954" s="90" t="str">
        <f t="shared" si="207"/>
        <v xml:space="preserve"> </v>
      </c>
      <c r="U954" s="90"/>
      <c r="V954" s="90"/>
      <c r="W954" s="90"/>
      <c r="X954" s="90"/>
      <c r="Y954" s="87" t="s">
        <v>74</v>
      </c>
      <c r="Z954" s="76"/>
      <c r="AA954" s="91">
        <f t="shared" si="202"/>
        <v>0</v>
      </c>
      <c r="AB954" s="88" t="str">
        <f t="shared" si="208"/>
        <v xml:space="preserve"> </v>
      </c>
      <c r="AC954" s="91" t="str">
        <f t="shared" si="203"/>
        <v xml:space="preserve"> </v>
      </c>
      <c r="AD954" s="78"/>
      <c r="AE954" s="78"/>
      <c r="AF954" s="78"/>
      <c r="AH954" s="94" t="str">
        <f t="shared" si="204"/>
        <v>≤60</v>
      </c>
      <c r="AI954" s="94">
        <f t="shared" ca="1" si="205"/>
        <v>37</v>
      </c>
      <c r="AJ954" s="95">
        <f t="shared" si="213"/>
        <v>0</v>
      </c>
      <c r="AK954" s="95">
        <f t="shared" si="214"/>
        <v>0</v>
      </c>
      <c r="AL954" s="96">
        <f t="shared" si="209"/>
        <v>0</v>
      </c>
      <c r="AM954" s="96">
        <f t="shared" si="210"/>
        <v>0</v>
      </c>
    </row>
    <row r="955" spans="2:39" s="97" customFormat="1" ht="39.6" x14ac:dyDescent="0.3">
      <c r="B955" s="79">
        <f t="shared" si="211"/>
        <v>952</v>
      </c>
      <c r="C955" s="79"/>
      <c r="D955" s="80" t="s">
        <v>94</v>
      </c>
      <c r="E955" s="80"/>
      <c r="F955" s="81"/>
      <c r="G955" s="82" t="str">
        <f t="shared" si="212"/>
        <v xml:space="preserve">Группа от QF </v>
      </c>
      <c r="H955" s="83"/>
      <c r="I955" s="83"/>
      <c r="J955" s="83"/>
      <c r="K955" s="127"/>
      <c r="L955" s="84"/>
      <c r="M955" s="85"/>
      <c r="N955" s="85"/>
      <c r="O955" s="86"/>
      <c r="P955" s="80"/>
      <c r="Q955" s="87"/>
      <c r="R955" s="88" t="str">
        <f t="shared" si="206"/>
        <v xml:space="preserve"> </v>
      </c>
      <c r="S955" s="89"/>
      <c r="T955" s="90" t="str">
        <f t="shared" si="207"/>
        <v xml:space="preserve"> </v>
      </c>
      <c r="U955" s="90"/>
      <c r="V955" s="90"/>
      <c r="W955" s="90"/>
      <c r="X955" s="90"/>
      <c r="Y955" s="87" t="s">
        <v>74</v>
      </c>
      <c r="Z955" s="76"/>
      <c r="AA955" s="91">
        <f t="shared" si="202"/>
        <v>0</v>
      </c>
      <c r="AB955" s="88" t="str">
        <f t="shared" si="208"/>
        <v xml:space="preserve"> </v>
      </c>
      <c r="AC955" s="91" t="str">
        <f t="shared" si="203"/>
        <v xml:space="preserve"> </v>
      </c>
      <c r="AD955" s="78"/>
      <c r="AE955" s="78"/>
      <c r="AF955" s="78"/>
      <c r="AH955" s="94" t="str">
        <f t="shared" si="204"/>
        <v>≤60</v>
      </c>
      <c r="AI955" s="94">
        <f t="shared" ca="1" si="205"/>
        <v>48</v>
      </c>
      <c r="AJ955" s="95">
        <f t="shared" si="213"/>
        <v>0</v>
      </c>
      <c r="AK955" s="95">
        <f t="shared" si="214"/>
        <v>0</v>
      </c>
      <c r="AL955" s="96">
        <f t="shared" si="209"/>
        <v>0</v>
      </c>
      <c r="AM955" s="96">
        <f t="shared" si="210"/>
        <v>0</v>
      </c>
    </row>
    <row r="956" spans="2:39" s="97" customFormat="1" ht="39.6" x14ac:dyDescent="0.3">
      <c r="B956" s="79">
        <f t="shared" si="211"/>
        <v>953</v>
      </c>
      <c r="C956" s="79"/>
      <c r="D956" s="80" t="s">
        <v>94</v>
      </c>
      <c r="E956" s="80"/>
      <c r="F956" s="81"/>
      <c r="G956" s="82" t="str">
        <f t="shared" si="212"/>
        <v xml:space="preserve">Группа от QF </v>
      </c>
      <c r="H956" s="83"/>
      <c r="I956" s="83"/>
      <c r="J956" s="83"/>
      <c r="K956" s="127"/>
      <c r="L956" s="84"/>
      <c r="M956" s="85"/>
      <c r="N956" s="85"/>
      <c r="O956" s="86"/>
      <c r="P956" s="80"/>
      <c r="Q956" s="87"/>
      <c r="R956" s="88" t="str">
        <f t="shared" si="206"/>
        <v xml:space="preserve"> </v>
      </c>
      <c r="S956" s="89"/>
      <c r="T956" s="90" t="str">
        <f t="shared" si="207"/>
        <v xml:space="preserve"> </v>
      </c>
      <c r="U956" s="90"/>
      <c r="V956" s="90"/>
      <c r="W956" s="90"/>
      <c r="X956" s="90"/>
      <c r="Y956" s="87" t="s">
        <v>74</v>
      </c>
      <c r="Z956" s="76"/>
      <c r="AA956" s="91">
        <f t="shared" si="202"/>
        <v>0</v>
      </c>
      <c r="AB956" s="88" t="str">
        <f t="shared" si="208"/>
        <v xml:space="preserve"> </v>
      </c>
      <c r="AC956" s="91" t="str">
        <f t="shared" si="203"/>
        <v xml:space="preserve"> </v>
      </c>
      <c r="AD956" s="78"/>
      <c r="AE956" s="78"/>
      <c r="AF956" s="78"/>
      <c r="AH956" s="94" t="str">
        <f t="shared" si="204"/>
        <v>≤60</v>
      </c>
      <c r="AI956" s="94">
        <f t="shared" ca="1" si="205"/>
        <v>44</v>
      </c>
      <c r="AJ956" s="95">
        <f t="shared" si="213"/>
        <v>0</v>
      </c>
      <c r="AK956" s="95">
        <f t="shared" si="214"/>
        <v>0</v>
      </c>
      <c r="AL956" s="96">
        <f t="shared" si="209"/>
        <v>0</v>
      </c>
      <c r="AM956" s="96">
        <f t="shared" si="210"/>
        <v>0</v>
      </c>
    </row>
    <row r="957" spans="2:39" s="97" customFormat="1" ht="39.6" x14ac:dyDescent="0.3">
      <c r="B957" s="79">
        <f t="shared" si="211"/>
        <v>954</v>
      </c>
      <c r="C957" s="79"/>
      <c r="D957" s="80" t="s">
        <v>94</v>
      </c>
      <c r="E957" s="80"/>
      <c r="F957" s="81"/>
      <c r="G957" s="82" t="str">
        <f t="shared" si="212"/>
        <v xml:space="preserve">Группа от QF </v>
      </c>
      <c r="H957" s="83"/>
      <c r="I957" s="83"/>
      <c r="J957" s="83"/>
      <c r="K957" s="127"/>
      <c r="L957" s="84"/>
      <c r="M957" s="85"/>
      <c r="N957" s="85"/>
      <c r="O957" s="86"/>
      <c r="P957" s="80"/>
      <c r="Q957" s="87"/>
      <c r="R957" s="88" t="str">
        <f t="shared" si="206"/>
        <v xml:space="preserve"> </v>
      </c>
      <c r="S957" s="89"/>
      <c r="T957" s="90" t="str">
        <f t="shared" si="207"/>
        <v xml:space="preserve"> </v>
      </c>
      <c r="U957" s="90"/>
      <c r="V957" s="90"/>
      <c r="W957" s="90"/>
      <c r="X957" s="90"/>
      <c r="Y957" s="87" t="s">
        <v>74</v>
      </c>
      <c r="Z957" s="76"/>
      <c r="AA957" s="91">
        <f t="shared" si="202"/>
        <v>0</v>
      </c>
      <c r="AB957" s="88" t="str">
        <f t="shared" si="208"/>
        <v xml:space="preserve"> </v>
      </c>
      <c r="AC957" s="91" t="str">
        <f t="shared" si="203"/>
        <v xml:space="preserve"> </v>
      </c>
      <c r="AD957" s="78"/>
      <c r="AE957" s="78"/>
      <c r="AF957" s="78"/>
      <c r="AH957" s="94" t="str">
        <f t="shared" si="204"/>
        <v>≤60</v>
      </c>
      <c r="AI957" s="94">
        <f t="shared" ca="1" si="205"/>
        <v>29</v>
      </c>
      <c r="AJ957" s="95">
        <f t="shared" si="213"/>
        <v>0</v>
      </c>
      <c r="AK957" s="95">
        <f t="shared" si="214"/>
        <v>0</v>
      </c>
      <c r="AL957" s="96">
        <f t="shared" si="209"/>
        <v>0</v>
      </c>
      <c r="AM957" s="96">
        <f t="shared" si="210"/>
        <v>0</v>
      </c>
    </row>
    <row r="958" spans="2:39" s="97" customFormat="1" ht="39.6" x14ac:dyDescent="0.3">
      <c r="B958" s="79">
        <f t="shared" si="211"/>
        <v>955</v>
      </c>
      <c r="C958" s="79"/>
      <c r="D958" s="80" t="s">
        <v>94</v>
      </c>
      <c r="E958" s="80"/>
      <c r="F958" s="81"/>
      <c r="G958" s="82" t="str">
        <f t="shared" si="212"/>
        <v xml:space="preserve">Группа от QF </v>
      </c>
      <c r="H958" s="83"/>
      <c r="I958" s="83"/>
      <c r="J958" s="83"/>
      <c r="K958" s="127"/>
      <c r="L958" s="84"/>
      <c r="M958" s="85"/>
      <c r="N958" s="85"/>
      <c r="O958" s="86"/>
      <c r="P958" s="80"/>
      <c r="Q958" s="87"/>
      <c r="R958" s="88" t="str">
        <f t="shared" si="206"/>
        <v xml:space="preserve"> </v>
      </c>
      <c r="S958" s="89"/>
      <c r="T958" s="90" t="str">
        <f t="shared" si="207"/>
        <v xml:space="preserve"> </v>
      </c>
      <c r="U958" s="90"/>
      <c r="V958" s="90"/>
      <c r="W958" s="90"/>
      <c r="X958" s="90"/>
      <c r="Y958" s="87" t="s">
        <v>74</v>
      </c>
      <c r="Z958" s="76"/>
      <c r="AA958" s="91">
        <f t="shared" si="202"/>
        <v>0</v>
      </c>
      <c r="AB958" s="88" t="str">
        <f t="shared" si="208"/>
        <v xml:space="preserve"> </v>
      </c>
      <c r="AC958" s="91" t="str">
        <f t="shared" si="203"/>
        <v xml:space="preserve"> </v>
      </c>
      <c r="AD958" s="78"/>
      <c r="AE958" s="78"/>
      <c r="AF958" s="78"/>
      <c r="AH958" s="94" t="str">
        <f t="shared" si="204"/>
        <v>≤60</v>
      </c>
      <c r="AI958" s="94">
        <f t="shared" ca="1" si="205"/>
        <v>39</v>
      </c>
      <c r="AJ958" s="95">
        <f t="shared" si="213"/>
        <v>0</v>
      </c>
      <c r="AK958" s="95">
        <f t="shared" si="214"/>
        <v>0</v>
      </c>
      <c r="AL958" s="96">
        <f t="shared" si="209"/>
        <v>0</v>
      </c>
      <c r="AM958" s="96">
        <f t="shared" si="210"/>
        <v>0</v>
      </c>
    </row>
    <row r="959" spans="2:39" s="97" customFormat="1" ht="39.6" x14ac:dyDescent="0.3">
      <c r="B959" s="79">
        <f t="shared" si="211"/>
        <v>956</v>
      </c>
      <c r="C959" s="79"/>
      <c r="D959" s="80" t="s">
        <v>94</v>
      </c>
      <c r="E959" s="80"/>
      <c r="F959" s="81"/>
      <c r="G959" s="82" t="str">
        <f t="shared" si="212"/>
        <v xml:space="preserve">Группа от QF </v>
      </c>
      <c r="H959" s="83"/>
      <c r="I959" s="83"/>
      <c r="J959" s="83"/>
      <c r="K959" s="127"/>
      <c r="L959" s="84"/>
      <c r="M959" s="85"/>
      <c r="N959" s="85"/>
      <c r="O959" s="86"/>
      <c r="P959" s="80"/>
      <c r="Q959" s="87"/>
      <c r="R959" s="88" t="str">
        <f t="shared" si="206"/>
        <v xml:space="preserve"> </v>
      </c>
      <c r="S959" s="89"/>
      <c r="T959" s="90" t="str">
        <f t="shared" si="207"/>
        <v xml:space="preserve"> </v>
      </c>
      <c r="U959" s="90"/>
      <c r="V959" s="90"/>
      <c r="W959" s="90"/>
      <c r="X959" s="90"/>
      <c r="Y959" s="87" t="s">
        <v>74</v>
      </c>
      <c r="Z959" s="76"/>
      <c r="AA959" s="91">
        <f t="shared" si="202"/>
        <v>0</v>
      </c>
      <c r="AB959" s="88" t="str">
        <f t="shared" si="208"/>
        <v xml:space="preserve"> </v>
      </c>
      <c r="AC959" s="91" t="str">
        <f t="shared" si="203"/>
        <v xml:space="preserve"> </v>
      </c>
      <c r="AD959" s="78"/>
      <c r="AE959" s="78"/>
      <c r="AF959" s="78"/>
      <c r="AH959" s="94" t="str">
        <f t="shared" si="204"/>
        <v>≤60</v>
      </c>
      <c r="AI959" s="94">
        <f t="shared" ca="1" si="205"/>
        <v>45</v>
      </c>
      <c r="AJ959" s="95">
        <f t="shared" si="213"/>
        <v>0</v>
      </c>
      <c r="AK959" s="95">
        <f t="shared" si="214"/>
        <v>0</v>
      </c>
      <c r="AL959" s="96">
        <f t="shared" si="209"/>
        <v>0</v>
      </c>
      <c r="AM959" s="96">
        <f t="shared" si="210"/>
        <v>0</v>
      </c>
    </row>
    <row r="960" spans="2:39" s="97" customFormat="1" ht="39.6" x14ac:dyDescent="0.3">
      <c r="B960" s="79">
        <f t="shared" si="211"/>
        <v>957</v>
      </c>
      <c r="C960" s="79"/>
      <c r="D960" s="80" t="s">
        <v>94</v>
      </c>
      <c r="E960" s="80"/>
      <c r="F960" s="81"/>
      <c r="G960" s="82" t="str">
        <f t="shared" si="212"/>
        <v xml:space="preserve">Группа от QF </v>
      </c>
      <c r="H960" s="83"/>
      <c r="I960" s="83"/>
      <c r="J960" s="83"/>
      <c r="K960" s="127"/>
      <c r="L960" s="84"/>
      <c r="M960" s="85"/>
      <c r="N960" s="85"/>
      <c r="O960" s="86"/>
      <c r="P960" s="80"/>
      <c r="Q960" s="87"/>
      <c r="R960" s="88" t="str">
        <f t="shared" si="206"/>
        <v xml:space="preserve"> </v>
      </c>
      <c r="S960" s="89"/>
      <c r="T960" s="90" t="str">
        <f t="shared" si="207"/>
        <v xml:space="preserve"> </v>
      </c>
      <c r="U960" s="90"/>
      <c r="V960" s="90"/>
      <c r="W960" s="90"/>
      <c r="X960" s="90"/>
      <c r="Y960" s="87" t="s">
        <v>74</v>
      </c>
      <c r="Z960" s="76"/>
      <c r="AA960" s="91">
        <f t="shared" si="202"/>
        <v>0</v>
      </c>
      <c r="AB960" s="88" t="str">
        <f t="shared" si="208"/>
        <v xml:space="preserve"> </v>
      </c>
      <c r="AC960" s="91" t="str">
        <f t="shared" si="203"/>
        <v xml:space="preserve"> </v>
      </c>
      <c r="AD960" s="78"/>
      <c r="AE960" s="78"/>
      <c r="AF960" s="78"/>
      <c r="AH960" s="94" t="str">
        <f t="shared" si="204"/>
        <v>≤60</v>
      </c>
      <c r="AI960" s="94">
        <f t="shared" ca="1" si="205"/>
        <v>21</v>
      </c>
      <c r="AJ960" s="95">
        <f t="shared" si="213"/>
        <v>0</v>
      </c>
      <c r="AK960" s="95">
        <f t="shared" si="214"/>
        <v>0</v>
      </c>
      <c r="AL960" s="96">
        <f t="shared" si="209"/>
        <v>0</v>
      </c>
      <c r="AM960" s="96">
        <f t="shared" si="210"/>
        <v>0</v>
      </c>
    </row>
    <row r="961" spans="2:39" s="97" customFormat="1" ht="39.6" x14ac:dyDescent="0.3">
      <c r="B961" s="79">
        <f t="shared" si="211"/>
        <v>958</v>
      </c>
      <c r="C961" s="79"/>
      <c r="D961" s="80" t="s">
        <v>94</v>
      </c>
      <c r="E961" s="80"/>
      <c r="F961" s="81"/>
      <c r="G961" s="82" t="str">
        <f t="shared" si="212"/>
        <v xml:space="preserve">Группа от QF </v>
      </c>
      <c r="H961" s="83"/>
      <c r="I961" s="83"/>
      <c r="J961" s="83"/>
      <c r="K961" s="127"/>
      <c r="L961" s="84"/>
      <c r="M961" s="85"/>
      <c r="N961" s="85"/>
      <c r="O961" s="86"/>
      <c r="P961" s="80"/>
      <c r="Q961" s="87"/>
      <c r="R961" s="88" t="str">
        <f t="shared" si="206"/>
        <v xml:space="preserve"> </v>
      </c>
      <c r="S961" s="89"/>
      <c r="T961" s="90" t="str">
        <f t="shared" si="207"/>
        <v xml:space="preserve"> </v>
      </c>
      <c r="U961" s="90"/>
      <c r="V961" s="90"/>
      <c r="W961" s="90"/>
      <c r="X961" s="90"/>
      <c r="Y961" s="87" t="s">
        <v>74</v>
      </c>
      <c r="Z961" s="76"/>
      <c r="AA961" s="91">
        <f t="shared" si="202"/>
        <v>0</v>
      </c>
      <c r="AB961" s="88" t="str">
        <f t="shared" si="208"/>
        <v xml:space="preserve"> </v>
      </c>
      <c r="AC961" s="91" t="str">
        <f t="shared" si="203"/>
        <v xml:space="preserve"> </v>
      </c>
      <c r="AD961" s="78"/>
      <c r="AE961" s="78"/>
      <c r="AF961" s="78"/>
      <c r="AH961" s="94" t="str">
        <f t="shared" si="204"/>
        <v>≤60</v>
      </c>
      <c r="AI961" s="94">
        <f t="shared" ca="1" si="205"/>
        <v>33</v>
      </c>
      <c r="AJ961" s="95">
        <f t="shared" si="213"/>
        <v>0</v>
      </c>
      <c r="AK961" s="95">
        <f t="shared" si="214"/>
        <v>0</v>
      </c>
      <c r="AL961" s="96">
        <f t="shared" si="209"/>
        <v>0</v>
      </c>
      <c r="AM961" s="96">
        <f t="shared" si="210"/>
        <v>0</v>
      </c>
    </row>
    <row r="962" spans="2:39" s="97" customFormat="1" ht="39.6" x14ac:dyDescent="0.3">
      <c r="B962" s="79">
        <f t="shared" si="211"/>
        <v>959</v>
      </c>
      <c r="C962" s="79"/>
      <c r="D962" s="80" t="s">
        <v>94</v>
      </c>
      <c r="E962" s="80"/>
      <c r="F962" s="81"/>
      <c r="G962" s="82" t="str">
        <f t="shared" si="212"/>
        <v xml:space="preserve">Группа от QF </v>
      </c>
      <c r="H962" s="83"/>
      <c r="I962" s="83"/>
      <c r="J962" s="83"/>
      <c r="K962" s="127"/>
      <c r="L962" s="84"/>
      <c r="M962" s="85"/>
      <c r="N962" s="85"/>
      <c r="O962" s="86"/>
      <c r="P962" s="80"/>
      <c r="Q962" s="87"/>
      <c r="R962" s="88" t="str">
        <f t="shared" si="206"/>
        <v xml:space="preserve"> </v>
      </c>
      <c r="S962" s="89"/>
      <c r="T962" s="90" t="str">
        <f t="shared" si="207"/>
        <v xml:space="preserve"> </v>
      </c>
      <c r="U962" s="90"/>
      <c r="V962" s="90"/>
      <c r="W962" s="90"/>
      <c r="X962" s="90"/>
      <c r="Y962" s="87" t="s">
        <v>74</v>
      </c>
      <c r="Z962" s="76"/>
      <c r="AA962" s="91">
        <f t="shared" si="202"/>
        <v>0</v>
      </c>
      <c r="AB962" s="88" t="str">
        <f t="shared" si="208"/>
        <v xml:space="preserve"> </v>
      </c>
      <c r="AC962" s="91" t="str">
        <f t="shared" si="203"/>
        <v xml:space="preserve"> </v>
      </c>
      <c r="AD962" s="78"/>
      <c r="AE962" s="78"/>
      <c r="AF962" s="78"/>
      <c r="AH962" s="94" t="str">
        <f t="shared" si="204"/>
        <v>≤60</v>
      </c>
      <c r="AI962" s="94">
        <f t="shared" ca="1" si="205"/>
        <v>48</v>
      </c>
      <c r="AJ962" s="95">
        <f t="shared" si="213"/>
        <v>0</v>
      </c>
      <c r="AK962" s="95">
        <f t="shared" si="214"/>
        <v>0</v>
      </c>
      <c r="AL962" s="96">
        <f t="shared" si="209"/>
        <v>0</v>
      </c>
      <c r="AM962" s="96">
        <f t="shared" si="210"/>
        <v>0</v>
      </c>
    </row>
    <row r="963" spans="2:39" s="97" customFormat="1" ht="39.6" x14ac:dyDescent="0.3">
      <c r="B963" s="79">
        <f t="shared" si="211"/>
        <v>960</v>
      </c>
      <c r="C963" s="79"/>
      <c r="D963" s="80" t="s">
        <v>94</v>
      </c>
      <c r="E963" s="80"/>
      <c r="F963" s="81"/>
      <c r="G963" s="82" t="str">
        <f t="shared" si="212"/>
        <v xml:space="preserve">Группа от QF </v>
      </c>
      <c r="H963" s="83"/>
      <c r="I963" s="83"/>
      <c r="J963" s="83"/>
      <c r="K963" s="127"/>
      <c r="L963" s="84"/>
      <c r="M963" s="85"/>
      <c r="N963" s="85"/>
      <c r="O963" s="86"/>
      <c r="P963" s="80"/>
      <c r="Q963" s="87"/>
      <c r="R963" s="88" t="str">
        <f t="shared" si="206"/>
        <v xml:space="preserve"> </v>
      </c>
      <c r="S963" s="89"/>
      <c r="T963" s="90" t="str">
        <f t="shared" si="207"/>
        <v xml:space="preserve"> </v>
      </c>
      <c r="U963" s="90"/>
      <c r="V963" s="90"/>
      <c r="W963" s="90"/>
      <c r="X963" s="90"/>
      <c r="Y963" s="87" t="s">
        <v>74</v>
      </c>
      <c r="Z963" s="76"/>
      <c r="AA963" s="91">
        <f t="shared" ref="AA963:AA1026" si="215">IF(S963=$AD$1,K963*3,IF(S963=$AE$1,K963*5,IF(S963=$AF$1,K963*8,IF(S963=$AG$1,K963*12*0.75,0))))</f>
        <v>0</v>
      </c>
      <c r="AB963" s="88" t="str">
        <f t="shared" si="208"/>
        <v xml:space="preserve"> </v>
      </c>
      <c r="AC963" s="91" t="str">
        <f t="shared" ref="AC963:AC1026" si="216">IF(S963=$AD$1,K963*5,IF(S963=$AE$1,K963*10,IF(S963=$AF$1,K963*10,IF(S963=$AG$1,K963*12," "))))</f>
        <v xml:space="preserve"> </v>
      </c>
      <c r="AD963" s="78"/>
      <c r="AE963" s="78"/>
      <c r="AF963" s="78"/>
      <c r="AH963" s="94" t="str">
        <f t="shared" ref="AH963:AH1026" si="217">IF(K963&gt;63,"≤120","≤60")</f>
        <v>≤60</v>
      </c>
      <c r="AI963" s="94">
        <f t="shared" ref="AI963:AI1026" ca="1" si="218">IF(K963&lt;63,RANDBETWEEN(20,50),RANDBETWEEN(60,110))</f>
        <v>26</v>
      </c>
      <c r="AJ963" s="95">
        <f t="shared" si="213"/>
        <v>0</v>
      </c>
      <c r="AK963" s="95">
        <f t="shared" si="214"/>
        <v>0</v>
      </c>
      <c r="AL963" s="96">
        <f t="shared" si="209"/>
        <v>0</v>
      </c>
      <c r="AM963" s="96">
        <f t="shared" si="210"/>
        <v>0</v>
      </c>
    </row>
    <row r="964" spans="2:39" s="97" customFormat="1" ht="39.6" x14ac:dyDescent="0.3">
      <c r="B964" s="79">
        <f t="shared" si="211"/>
        <v>961</v>
      </c>
      <c r="C964" s="79"/>
      <c r="D964" s="80" t="s">
        <v>94</v>
      </c>
      <c r="E964" s="80"/>
      <c r="F964" s="81"/>
      <c r="G964" s="82" t="str">
        <f t="shared" si="212"/>
        <v xml:space="preserve">Группа от QF </v>
      </c>
      <c r="H964" s="83"/>
      <c r="I964" s="83"/>
      <c r="J964" s="83"/>
      <c r="K964" s="127"/>
      <c r="L964" s="84"/>
      <c r="M964" s="85"/>
      <c r="N964" s="85"/>
      <c r="O964" s="86"/>
      <c r="P964" s="80"/>
      <c r="Q964" s="87"/>
      <c r="R964" s="88" t="str">
        <f t="shared" ref="R964:R1027" si="219">IF(AA964=0," ","-")</f>
        <v xml:space="preserve"> </v>
      </c>
      <c r="S964" s="89"/>
      <c r="T964" s="90" t="str">
        <f t="shared" ref="T964:T1027" si="220">IF(AA964=0," ","-")</f>
        <v xml:space="preserve"> </v>
      </c>
      <c r="U964" s="90"/>
      <c r="V964" s="90"/>
      <c r="W964" s="90"/>
      <c r="X964" s="90"/>
      <c r="Y964" s="87" t="s">
        <v>74</v>
      </c>
      <c r="Z964" s="76"/>
      <c r="AA964" s="91">
        <f t="shared" si="215"/>
        <v>0</v>
      </c>
      <c r="AB964" s="88" t="str">
        <f t="shared" ref="AB964:AB1027" si="221">IF(AA964=0," ","-")</f>
        <v xml:space="preserve"> </v>
      </c>
      <c r="AC964" s="91" t="str">
        <f t="shared" si="216"/>
        <v xml:space="preserve"> </v>
      </c>
      <c r="AD964" s="78"/>
      <c r="AE964" s="78"/>
      <c r="AF964" s="78"/>
      <c r="AH964" s="94" t="str">
        <f t="shared" si="217"/>
        <v>≤60</v>
      </c>
      <c r="AI964" s="94">
        <f t="shared" ca="1" si="218"/>
        <v>38</v>
      </c>
      <c r="AJ964" s="95">
        <f t="shared" si="213"/>
        <v>0</v>
      </c>
      <c r="AK964" s="95">
        <f t="shared" si="214"/>
        <v>0</v>
      </c>
      <c r="AL964" s="96">
        <f t="shared" ref="AL964:AL1027" si="222">ROUND(K964*1.13,0)</f>
        <v>0</v>
      </c>
      <c r="AM964" s="96">
        <f t="shared" ref="AM964:AM1027" si="223">ROUND(K964*1.45,0)</f>
        <v>0</v>
      </c>
    </row>
    <row r="965" spans="2:39" s="97" customFormat="1" ht="39.6" x14ac:dyDescent="0.3">
      <c r="B965" s="79">
        <f t="shared" si="211"/>
        <v>962</v>
      </c>
      <c r="C965" s="79"/>
      <c r="D965" s="80" t="s">
        <v>94</v>
      </c>
      <c r="E965" s="80"/>
      <c r="F965" s="81"/>
      <c r="G965" s="82" t="str">
        <f t="shared" si="212"/>
        <v xml:space="preserve">Группа от QF </v>
      </c>
      <c r="H965" s="83"/>
      <c r="I965" s="83"/>
      <c r="J965" s="83"/>
      <c r="K965" s="127"/>
      <c r="L965" s="84"/>
      <c r="M965" s="85"/>
      <c r="N965" s="85"/>
      <c r="O965" s="86"/>
      <c r="P965" s="80"/>
      <c r="Q965" s="87"/>
      <c r="R965" s="88" t="str">
        <f t="shared" si="219"/>
        <v xml:space="preserve"> </v>
      </c>
      <c r="S965" s="89"/>
      <c r="T965" s="90" t="str">
        <f t="shared" si="220"/>
        <v xml:space="preserve"> </v>
      </c>
      <c r="U965" s="90"/>
      <c r="V965" s="90"/>
      <c r="W965" s="90"/>
      <c r="X965" s="90"/>
      <c r="Y965" s="87" t="s">
        <v>74</v>
      </c>
      <c r="Z965" s="76"/>
      <c r="AA965" s="91">
        <f t="shared" si="215"/>
        <v>0</v>
      </c>
      <c r="AB965" s="88" t="str">
        <f t="shared" si="221"/>
        <v xml:space="preserve"> </v>
      </c>
      <c r="AC965" s="91" t="str">
        <f t="shared" si="216"/>
        <v xml:space="preserve"> </v>
      </c>
      <c r="AD965" s="78"/>
      <c r="AE965" s="78"/>
      <c r="AF965" s="78"/>
      <c r="AH965" s="94" t="str">
        <f t="shared" si="217"/>
        <v>≤60</v>
      </c>
      <c r="AI965" s="94">
        <f t="shared" ca="1" si="218"/>
        <v>45</v>
      </c>
      <c r="AJ965" s="95">
        <f t="shared" si="213"/>
        <v>0</v>
      </c>
      <c r="AK965" s="95">
        <f t="shared" si="214"/>
        <v>0</v>
      </c>
      <c r="AL965" s="96">
        <f t="shared" si="222"/>
        <v>0</v>
      </c>
      <c r="AM965" s="96">
        <f t="shared" si="223"/>
        <v>0</v>
      </c>
    </row>
    <row r="966" spans="2:39" s="97" customFormat="1" ht="39.6" x14ac:dyDescent="0.3">
      <c r="B966" s="79">
        <f t="shared" ref="B966:B1029" si="224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212"/>
        <v xml:space="preserve">Группа от QF </v>
      </c>
      <c r="H966" s="83"/>
      <c r="I966" s="83"/>
      <c r="J966" s="83"/>
      <c r="K966" s="127"/>
      <c r="L966" s="84"/>
      <c r="M966" s="85"/>
      <c r="N966" s="85"/>
      <c r="O966" s="86"/>
      <c r="P966" s="80"/>
      <c r="Q966" s="87"/>
      <c r="R966" s="88" t="str">
        <f t="shared" si="219"/>
        <v xml:space="preserve"> </v>
      </c>
      <c r="S966" s="89"/>
      <c r="T966" s="90" t="str">
        <f t="shared" si="220"/>
        <v xml:space="preserve"> </v>
      </c>
      <c r="U966" s="90"/>
      <c r="V966" s="90"/>
      <c r="W966" s="90"/>
      <c r="X966" s="90"/>
      <c r="Y966" s="87" t="s">
        <v>74</v>
      </c>
      <c r="Z966" s="76"/>
      <c r="AA966" s="91">
        <f t="shared" si="215"/>
        <v>0</v>
      </c>
      <c r="AB966" s="88" t="str">
        <f t="shared" si="221"/>
        <v xml:space="preserve"> </v>
      </c>
      <c r="AC966" s="91" t="str">
        <f t="shared" si="216"/>
        <v xml:space="preserve"> </v>
      </c>
      <c r="AD966" s="78"/>
      <c r="AE966" s="78"/>
      <c r="AF966" s="78"/>
      <c r="AH966" s="94" t="str">
        <f t="shared" si="217"/>
        <v>≤60</v>
      </c>
      <c r="AI966" s="94">
        <f t="shared" ca="1" si="218"/>
        <v>34</v>
      </c>
      <c r="AJ966" s="95">
        <f t="shared" si="213"/>
        <v>0</v>
      </c>
      <c r="AK966" s="95">
        <f t="shared" si="214"/>
        <v>0</v>
      </c>
      <c r="AL966" s="96">
        <f t="shared" si="222"/>
        <v>0</v>
      </c>
      <c r="AM966" s="96">
        <f t="shared" si="223"/>
        <v>0</v>
      </c>
    </row>
    <row r="967" spans="2:39" s="97" customFormat="1" ht="39.6" x14ac:dyDescent="0.3">
      <c r="B967" s="79">
        <f t="shared" si="224"/>
        <v>964</v>
      </c>
      <c r="C967" s="79"/>
      <c r="D967" s="80" t="s">
        <v>94</v>
      </c>
      <c r="E967" s="80"/>
      <c r="F967" s="81"/>
      <c r="G967" s="82" t="str">
        <f t="shared" si="212"/>
        <v xml:space="preserve">Группа от QF </v>
      </c>
      <c r="H967" s="83"/>
      <c r="I967" s="83"/>
      <c r="J967" s="83"/>
      <c r="K967" s="127"/>
      <c r="L967" s="84"/>
      <c r="M967" s="85"/>
      <c r="N967" s="85"/>
      <c r="O967" s="86"/>
      <c r="P967" s="80"/>
      <c r="Q967" s="87"/>
      <c r="R967" s="88" t="str">
        <f t="shared" si="219"/>
        <v xml:space="preserve"> </v>
      </c>
      <c r="S967" s="89"/>
      <c r="T967" s="90" t="str">
        <f t="shared" si="220"/>
        <v xml:space="preserve"> </v>
      </c>
      <c r="U967" s="90"/>
      <c r="V967" s="90"/>
      <c r="W967" s="90"/>
      <c r="X967" s="90"/>
      <c r="Y967" s="87" t="s">
        <v>74</v>
      </c>
      <c r="Z967" s="76"/>
      <c r="AA967" s="91">
        <f t="shared" si="215"/>
        <v>0</v>
      </c>
      <c r="AB967" s="88" t="str">
        <f t="shared" si="221"/>
        <v xml:space="preserve"> </v>
      </c>
      <c r="AC967" s="91" t="str">
        <f t="shared" si="216"/>
        <v xml:space="preserve"> </v>
      </c>
      <c r="AD967" s="78"/>
      <c r="AE967" s="78"/>
      <c r="AF967" s="78"/>
      <c r="AH967" s="94" t="str">
        <f t="shared" si="217"/>
        <v>≤60</v>
      </c>
      <c r="AI967" s="94">
        <f t="shared" ca="1" si="218"/>
        <v>28</v>
      </c>
      <c r="AJ967" s="95">
        <f t="shared" si="213"/>
        <v>0</v>
      </c>
      <c r="AK967" s="95">
        <f t="shared" si="214"/>
        <v>0</v>
      </c>
      <c r="AL967" s="96">
        <f t="shared" si="222"/>
        <v>0</v>
      </c>
      <c r="AM967" s="96">
        <f t="shared" si="223"/>
        <v>0</v>
      </c>
    </row>
    <row r="968" spans="2:39" s="97" customFormat="1" ht="39.6" x14ac:dyDescent="0.3">
      <c r="B968" s="79">
        <f t="shared" si="224"/>
        <v>965</v>
      </c>
      <c r="C968" s="79"/>
      <c r="D968" s="80" t="s">
        <v>94</v>
      </c>
      <c r="E968" s="80"/>
      <c r="F968" s="81"/>
      <c r="G968" s="82" t="str">
        <f t="shared" si="212"/>
        <v xml:space="preserve">Группа от QF </v>
      </c>
      <c r="H968" s="83"/>
      <c r="I968" s="83"/>
      <c r="J968" s="83"/>
      <c r="K968" s="127"/>
      <c r="L968" s="84"/>
      <c r="M968" s="85"/>
      <c r="N968" s="85"/>
      <c r="O968" s="86"/>
      <c r="P968" s="80"/>
      <c r="Q968" s="87"/>
      <c r="R968" s="88" t="str">
        <f t="shared" si="219"/>
        <v xml:space="preserve"> </v>
      </c>
      <c r="S968" s="89"/>
      <c r="T968" s="90" t="str">
        <f t="shared" si="220"/>
        <v xml:space="preserve"> </v>
      </c>
      <c r="U968" s="90"/>
      <c r="V968" s="90"/>
      <c r="W968" s="90"/>
      <c r="X968" s="90"/>
      <c r="Y968" s="87" t="s">
        <v>74</v>
      </c>
      <c r="Z968" s="76"/>
      <c r="AA968" s="91">
        <f t="shared" si="215"/>
        <v>0</v>
      </c>
      <c r="AB968" s="88" t="str">
        <f t="shared" si="221"/>
        <v xml:space="preserve"> </v>
      </c>
      <c r="AC968" s="91" t="str">
        <f t="shared" si="216"/>
        <v xml:space="preserve"> </v>
      </c>
      <c r="AD968" s="78"/>
      <c r="AE968" s="78"/>
      <c r="AF968" s="78"/>
      <c r="AH968" s="94" t="str">
        <f t="shared" si="217"/>
        <v>≤60</v>
      </c>
      <c r="AI968" s="94">
        <f t="shared" ca="1" si="218"/>
        <v>23</v>
      </c>
      <c r="AJ968" s="95">
        <f t="shared" si="213"/>
        <v>0</v>
      </c>
      <c r="AK968" s="95">
        <f t="shared" si="214"/>
        <v>0</v>
      </c>
      <c r="AL968" s="96">
        <f t="shared" si="222"/>
        <v>0</v>
      </c>
      <c r="AM968" s="96">
        <f t="shared" si="223"/>
        <v>0</v>
      </c>
    </row>
    <row r="969" spans="2:39" s="97" customFormat="1" ht="39.6" x14ac:dyDescent="0.3">
      <c r="B969" s="79">
        <f t="shared" si="224"/>
        <v>966</v>
      </c>
      <c r="C969" s="79"/>
      <c r="D969" s="80" t="s">
        <v>94</v>
      </c>
      <c r="E969" s="80"/>
      <c r="F969" s="81"/>
      <c r="G969" s="82" t="str">
        <f t="shared" si="212"/>
        <v xml:space="preserve">Группа от QF </v>
      </c>
      <c r="H969" s="83"/>
      <c r="I969" s="83"/>
      <c r="J969" s="83"/>
      <c r="K969" s="127"/>
      <c r="L969" s="84"/>
      <c r="M969" s="85"/>
      <c r="N969" s="85"/>
      <c r="O969" s="86"/>
      <c r="P969" s="80"/>
      <c r="Q969" s="87"/>
      <c r="R969" s="88" t="str">
        <f t="shared" si="219"/>
        <v xml:space="preserve"> </v>
      </c>
      <c r="S969" s="89"/>
      <c r="T969" s="90" t="str">
        <f t="shared" si="220"/>
        <v xml:space="preserve"> </v>
      </c>
      <c r="U969" s="90"/>
      <c r="V969" s="90"/>
      <c r="W969" s="90"/>
      <c r="X969" s="90"/>
      <c r="Y969" s="87" t="s">
        <v>74</v>
      </c>
      <c r="Z969" s="76"/>
      <c r="AA969" s="91">
        <f t="shared" si="215"/>
        <v>0</v>
      </c>
      <c r="AB969" s="88" t="str">
        <f t="shared" si="221"/>
        <v xml:space="preserve"> </v>
      </c>
      <c r="AC969" s="91" t="str">
        <f t="shared" si="216"/>
        <v xml:space="preserve"> </v>
      </c>
      <c r="AD969" s="78"/>
      <c r="AE969" s="78"/>
      <c r="AF969" s="78"/>
      <c r="AH969" s="94" t="str">
        <f t="shared" si="217"/>
        <v>≤60</v>
      </c>
      <c r="AI969" s="94">
        <f t="shared" ca="1" si="218"/>
        <v>26</v>
      </c>
      <c r="AJ969" s="95">
        <f t="shared" si="213"/>
        <v>0</v>
      </c>
      <c r="AK969" s="95">
        <f t="shared" si="214"/>
        <v>0</v>
      </c>
      <c r="AL969" s="96">
        <f t="shared" si="222"/>
        <v>0</v>
      </c>
      <c r="AM969" s="96">
        <f t="shared" si="223"/>
        <v>0</v>
      </c>
    </row>
    <row r="970" spans="2:39" s="97" customFormat="1" ht="39.6" x14ac:dyDescent="0.3">
      <c r="B970" s="79">
        <f t="shared" si="224"/>
        <v>967</v>
      </c>
      <c r="C970" s="79"/>
      <c r="D970" s="80" t="s">
        <v>94</v>
      </c>
      <c r="E970" s="80"/>
      <c r="F970" s="81"/>
      <c r="G970" s="82" t="str">
        <f t="shared" si="212"/>
        <v xml:space="preserve">Группа от QF </v>
      </c>
      <c r="H970" s="83"/>
      <c r="I970" s="83"/>
      <c r="J970" s="83"/>
      <c r="K970" s="127"/>
      <c r="L970" s="84"/>
      <c r="M970" s="85"/>
      <c r="N970" s="85"/>
      <c r="O970" s="86"/>
      <c r="P970" s="80"/>
      <c r="Q970" s="87"/>
      <c r="R970" s="88" t="str">
        <f t="shared" si="219"/>
        <v xml:space="preserve"> </v>
      </c>
      <c r="S970" s="89"/>
      <c r="T970" s="90" t="str">
        <f t="shared" si="220"/>
        <v xml:space="preserve"> </v>
      </c>
      <c r="U970" s="90"/>
      <c r="V970" s="90"/>
      <c r="W970" s="90"/>
      <c r="X970" s="90"/>
      <c r="Y970" s="87" t="s">
        <v>74</v>
      </c>
      <c r="Z970" s="76"/>
      <c r="AA970" s="91">
        <f t="shared" si="215"/>
        <v>0</v>
      </c>
      <c r="AB970" s="88" t="str">
        <f t="shared" si="221"/>
        <v xml:space="preserve"> </v>
      </c>
      <c r="AC970" s="91" t="str">
        <f t="shared" si="216"/>
        <v xml:space="preserve"> </v>
      </c>
      <c r="AD970" s="78"/>
      <c r="AE970" s="78"/>
      <c r="AF970" s="78"/>
      <c r="AH970" s="94" t="str">
        <f t="shared" si="217"/>
        <v>≤60</v>
      </c>
      <c r="AI970" s="94">
        <f t="shared" ca="1" si="218"/>
        <v>40</v>
      </c>
      <c r="AJ970" s="95">
        <f t="shared" si="213"/>
        <v>0</v>
      </c>
      <c r="AK970" s="95">
        <f t="shared" si="214"/>
        <v>0</v>
      </c>
      <c r="AL970" s="96">
        <f t="shared" si="222"/>
        <v>0</v>
      </c>
      <c r="AM970" s="96">
        <f t="shared" si="223"/>
        <v>0</v>
      </c>
    </row>
    <row r="971" spans="2:39" s="97" customFormat="1" ht="39.6" x14ac:dyDescent="0.3">
      <c r="B971" s="79">
        <f t="shared" si="224"/>
        <v>968</v>
      </c>
      <c r="C971" s="79"/>
      <c r="D971" s="80" t="s">
        <v>94</v>
      </c>
      <c r="E971" s="80"/>
      <c r="F971" s="81"/>
      <c r="G971" s="82" t="str">
        <f t="shared" si="212"/>
        <v xml:space="preserve">Группа от QF </v>
      </c>
      <c r="H971" s="83"/>
      <c r="I971" s="83"/>
      <c r="J971" s="83"/>
      <c r="K971" s="127"/>
      <c r="L971" s="84"/>
      <c r="M971" s="85"/>
      <c r="N971" s="85"/>
      <c r="O971" s="86"/>
      <c r="P971" s="80"/>
      <c r="Q971" s="87"/>
      <c r="R971" s="88" t="str">
        <f t="shared" si="219"/>
        <v xml:space="preserve"> </v>
      </c>
      <c r="S971" s="89"/>
      <c r="T971" s="90" t="str">
        <f t="shared" si="220"/>
        <v xml:space="preserve"> </v>
      </c>
      <c r="U971" s="90"/>
      <c r="V971" s="90"/>
      <c r="W971" s="90"/>
      <c r="X971" s="90"/>
      <c r="Y971" s="87" t="s">
        <v>74</v>
      </c>
      <c r="Z971" s="76"/>
      <c r="AA971" s="91">
        <f t="shared" si="215"/>
        <v>0</v>
      </c>
      <c r="AB971" s="88" t="str">
        <f t="shared" si="221"/>
        <v xml:space="preserve"> </v>
      </c>
      <c r="AC971" s="91" t="str">
        <f t="shared" si="216"/>
        <v xml:space="preserve"> </v>
      </c>
      <c r="AD971" s="78"/>
      <c r="AE971" s="78"/>
      <c r="AF971" s="78"/>
      <c r="AH971" s="94" t="str">
        <f t="shared" si="217"/>
        <v>≤60</v>
      </c>
      <c r="AI971" s="94">
        <f t="shared" ca="1" si="218"/>
        <v>22</v>
      </c>
      <c r="AJ971" s="95">
        <f t="shared" si="213"/>
        <v>0</v>
      </c>
      <c r="AK971" s="95">
        <f t="shared" si="214"/>
        <v>0</v>
      </c>
      <c r="AL971" s="96">
        <f t="shared" si="222"/>
        <v>0</v>
      </c>
      <c r="AM971" s="96">
        <f t="shared" si="223"/>
        <v>0</v>
      </c>
    </row>
    <row r="972" spans="2:39" s="97" customFormat="1" ht="39.6" x14ac:dyDescent="0.3">
      <c r="B972" s="79">
        <f t="shared" si="224"/>
        <v>969</v>
      </c>
      <c r="C972" s="79"/>
      <c r="D972" s="80" t="s">
        <v>94</v>
      </c>
      <c r="E972" s="80"/>
      <c r="F972" s="81"/>
      <c r="G972" s="82" t="str">
        <f t="shared" si="212"/>
        <v xml:space="preserve">Группа от QF </v>
      </c>
      <c r="H972" s="83"/>
      <c r="I972" s="83"/>
      <c r="J972" s="83"/>
      <c r="K972" s="127"/>
      <c r="L972" s="84"/>
      <c r="M972" s="85"/>
      <c r="N972" s="85"/>
      <c r="O972" s="86"/>
      <c r="P972" s="80"/>
      <c r="Q972" s="87"/>
      <c r="R972" s="88" t="str">
        <f t="shared" si="219"/>
        <v xml:space="preserve"> </v>
      </c>
      <c r="S972" s="89"/>
      <c r="T972" s="90" t="str">
        <f t="shared" si="220"/>
        <v xml:space="preserve"> </v>
      </c>
      <c r="U972" s="90"/>
      <c r="V972" s="90"/>
      <c r="W972" s="90"/>
      <c r="X972" s="90"/>
      <c r="Y972" s="87" t="s">
        <v>74</v>
      </c>
      <c r="Z972" s="76"/>
      <c r="AA972" s="91">
        <f t="shared" si="215"/>
        <v>0</v>
      </c>
      <c r="AB972" s="88" t="str">
        <f t="shared" si="221"/>
        <v xml:space="preserve"> </v>
      </c>
      <c r="AC972" s="91" t="str">
        <f t="shared" si="216"/>
        <v xml:space="preserve"> </v>
      </c>
      <c r="AD972" s="78"/>
      <c r="AE972" s="78"/>
      <c r="AF972" s="78"/>
      <c r="AH972" s="94" t="str">
        <f t="shared" si="217"/>
        <v>≤60</v>
      </c>
      <c r="AI972" s="94">
        <f t="shared" ca="1" si="218"/>
        <v>44</v>
      </c>
      <c r="AJ972" s="95">
        <f t="shared" si="213"/>
        <v>0</v>
      </c>
      <c r="AK972" s="95">
        <f t="shared" si="214"/>
        <v>0</v>
      </c>
      <c r="AL972" s="96">
        <f t="shared" si="222"/>
        <v>0</v>
      </c>
      <c r="AM972" s="96">
        <f t="shared" si="223"/>
        <v>0</v>
      </c>
    </row>
    <row r="973" spans="2:39" s="97" customFormat="1" ht="39.6" x14ac:dyDescent="0.3">
      <c r="B973" s="79">
        <f t="shared" si="224"/>
        <v>970</v>
      </c>
      <c r="C973" s="79"/>
      <c r="D973" s="80" t="s">
        <v>94</v>
      </c>
      <c r="E973" s="80"/>
      <c r="F973" s="81"/>
      <c r="G973" s="82" t="str">
        <f t="shared" ref="G973:G1036" si="225">CONCATENATE(D973," ",F973,E973)</f>
        <v xml:space="preserve">Группа от QF </v>
      </c>
      <c r="H973" s="83"/>
      <c r="I973" s="83"/>
      <c r="J973" s="83"/>
      <c r="K973" s="127"/>
      <c r="L973" s="84"/>
      <c r="M973" s="85"/>
      <c r="N973" s="85"/>
      <c r="O973" s="86"/>
      <c r="P973" s="80"/>
      <c r="Q973" s="87"/>
      <c r="R973" s="88" t="str">
        <f t="shared" si="219"/>
        <v xml:space="preserve"> </v>
      </c>
      <c r="S973" s="89"/>
      <c r="T973" s="90" t="str">
        <f t="shared" si="220"/>
        <v xml:space="preserve"> </v>
      </c>
      <c r="U973" s="90"/>
      <c r="V973" s="90"/>
      <c r="W973" s="90"/>
      <c r="X973" s="90"/>
      <c r="Y973" s="87" t="s">
        <v>74</v>
      </c>
      <c r="Z973" s="76"/>
      <c r="AA973" s="91">
        <f t="shared" si="215"/>
        <v>0</v>
      </c>
      <c r="AB973" s="88" t="str">
        <f t="shared" si="221"/>
        <v xml:space="preserve"> </v>
      </c>
      <c r="AC973" s="91" t="str">
        <f t="shared" si="216"/>
        <v xml:space="preserve"> </v>
      </c>
      <c r="AD973" s="78"/>
      <c r="AE973" s="78"/>
      <c r="AF973" s="78"/>
      <c r="AH973" s="94" t="str">
        <f t="shared" si="217"/>
        <v>≤60</v>
      </c>
      <c r="AI973" s="94">
        <f t="shared" ca="1" si="218"/>
        <v>21</v>
      </c>
      <c r="AJ973" s="95">
        <f t="shared" si="213"/>
        <v>0</v>
      </c>
      <c r="AK973" s="95">
        <f t="shared" si="214"/>
        <v>0</v>
      </c>
      <c r="AL973" s="96">
        <f t="shared" si="222"/>
        <v>0</v>
      </c>
      <c r="AM973" s="96">
        <f t="shared" si="223"/>
        <v>0</v>
      </c>
    </row>
    <row r="974" spans="2:39" s="97" customFormat="1" ht="39.6" x14ac:dyDescent="0.3">
      <c r="B974" s="79">
        <f t="shared" si="224"/>
        <v>971</v>
      </c>
      <c r="C974" s="79"/>
      <c r="D974" s="80" t="s">
        <v>94</v>
      </c>
      <c r="E974" s="80"/>
      <c r="F974" s="81"/>
      <c r="G974" s="82" t="str">
        <f t="shared" si="225"/>
        <v xml:space="preserve">Группа от QF </v>
      </c>
      <c r="H974" s="83"/>
      <c r="I974" s="83"/>
      <c r="J974" s="83"/>
      <c r="K974" s="127"/>
      <c r="L974" s="84"/>
      <c r="M974" s="85"/>
      <c r="N974" s="85"/>
      <c r="O974" s="86"/>
      <c r="P974" s="80"/>
      <c r="Q974" s="87"/>
      <c r="R974" s="88" t="str">
        <f t="shared" si="219"/>
        <v xml:space="preserve"> </v>
      </c>
      <c r="S974" s="89"/>
      <c r="T974" s="90" t="str">
        <f t="shared" si="220"/>
        <v xml:space="preserve"> </v>
      </c>
      <c r="U974" s="90"/>
      <c r="V974" s="90"/>
      <c r="W974" s="90"/>
      <c r="X974" s="90"/>
      <c r="Y974" s="87" t="s">
        <v>74</v>
      </c>
      <c r="Z974" s="76"/>
      <c r="AA974" s="91">
        <f t="shared" si="215"/>
        <v>0</v>
      </c>
      <c r="AB974" s="88" t="str">
        <f t="shared" si="221"/>
        <v xml:space="preserve"> </v>
      </c>
      <c r="AC974" s="91" t="str">
        <f t="shared" si="216"/>
        <v xml:space="preserve"> </v>
      </c>
      <c r="AD974" s="78"/>
      <c r="AE974" s="78"/>
      <c r="AF974" s="78"/>
      <c r="AH974" s="94" t="str">
        <f t="shared" si="217"/>
        <v>≤60</v>
      </c>
      <c r="AI974" s="94">
        <f t="shared" ca="1" si="218"/>
        <v>35</v>
      </c>
      <c r="AJ974" s="95">
        <f t="shared" ref="AJ974:AJ1037" si="226">IF(S974=$AD$1,K974*3,IF(S974=$AE$1,K974*5,IF(S974=$AF$1,K974*8,IF(S974=$AG$1,K974*12,0))))</f>
        <v>0</v>
      </c>
      <c r="AK974" s="95">
        <f t="shared" ref="AK974:AK1037" si="227">IF(S974=$AD$1,K974*5,IF(S974=$AE$1,K974*10,IF(S974=$AF$1,K974*10,IF(S974=$AG$1,K974*0,0))))</f>
        <v>0</v>
      </c>
      <c r="AL974" s="96">
        <f t="shared" si="222"/>
        <v>0</v>
      </c>
      <c r="AM974" s="96">
        <f t="shared" si="223"/>
        <v>0</v>
      </c>
    </row>
    <row r="975" spans="2:39" s="97" customFormat="1" ht="39.6" x14ac:dyDescent="0.3">
      <c r="B975" s="79">
        <f t="shared" si="224"/>
        <v>972</v>
      </c>
      <c r="C975" s="79"/>
      <c r="D975" s="80" t="s">
        <v>94</v>
      </c>
      <c r="E975" s="80"/>
      <c r="F975" s="81"/>
      <c r="G975" s="82" t="str">
        <f t="shared" si="225"/>
        <v xml:space="preserve">Группа от QF </v>
      </c>
      <c r="H975" s="83"/>
      <c r="I975" s="83"/>
      <c r="J975" s="83"/>
      <c r="K975" s="127"/>
      <c r="L975" s="84"/>
      <c r="M975" s="85"/>
      <c r="N975" s="85"/>
      <c r="O975" s="86"/>
      <c r="P975" s="80"/>
      <c r="Q975" s="87"/>
      <c r="R975" s="88" t="str">
        <f t="shared" si="219"/>
        <v xml:space="preserve"> </v>
      </c>
      <c r="S975" s="89"/>
      <c r="T975" s="90" t="str">
        <f t="shared" si="220"/>
        <v xml:space="preserve"> </v>
      </c>
      <c r="U975" s="90"/>
      <c r="V975" s="90"/>
      <c r="W975" s="90"/>
      <c r="X975" s="90"/>
      <c r="Y975" s="87" t="s">
        <v>74</v>
      </c>
      <c r="Z975" s="76"/>
      <c r="AA975" s="91">
        <f t="shared" si="215"/>
        <v>0</v>
      </c>
      <c r="AB975" s="88" t="str">
        <f t="shared" si="221"/>
        <v xml:space="preserve"> </v>
      </c>
      <c r="AC975" s="91" t="str">
        <f t="shared" si="216"/>
        <v xml:space="preserve"> </v>
      </c>
      <c r="AD975" s="78"/>
      <c r="AE975" s="78"/>
      <c r="AF975" s="78"/>
      <c r="AH975" s="94" t="str">
        <f t="shared" si="217"/>
        <v>≤60</v>
      </c>
      <c r="AI975" s="94">
        <f t="shared" ca="1" si="218"/>
        <v>31</v>
      </c>
      <c r="AJ975" s="95">
        <f t="shared" si="226"/>
        <v>0</v>
      </c>
      <c r="AK975" s="95">
        <f t="shared" si="227"/>
        <v>0</v>
      </c>
      <c r="AL975" s="96">
        <f t="shared" si="222"/>
        <v>0</v>
      </c>
      <c r="AM975" s="96">
        <f t="shared" si="223"/>
        <v>0</v>
      </c>
    </row>
    <row r="976" spans="2:39" s="97" customFormat="1" ht="39.6" x14ac:dyDescent="0.3">
      <c r="B976" s="79">
        <f t="shared" si="224"/>
        <v>973</v>
      </c>
      <c r="C976" s="79"/>
      <c r="D976" s="80" t="s">
        <v>94</v>
      </c>
      <c r="E976" s="80"/>
      <c r="F976" s="81"/>
      <c r="G976" s="82" t="str">
        <f t="shared" si="225"/>
        <v xml:space="preserve">Группа от QF </v>
      </c>
      <c r="H976" s="83"/>
      <c r="I976" s="83"/>
      <c r="J976" s="83"/>
      <c r="K976" s="127"/>
      <c r="L976" s="84"/>
      <c r="M976" s="85"/>
      <c r="N976" s="85"/>
      <c r="O976" s="86"/>
      <c r="P976" s="80"/>
      <c r="Q976" s="87"/>
      <c r="R976" s="88" t="str">
        <f t="shared" si="219"/>
        <v xml:space="preserve"> </v>
      </c>
      <c r="S976" s="89"/>
      <c r="T976" s="90" t="str">
        <f t="shared" si="220"/>
        <v xml:space="preserve"> </v>
      </c>
      <c r="U976" s="90"/>
      <c r="V976" s="90"/>
      <c r="W976" s="90"/>
      <c r="X976" s="90"/>
      <c r="Y976" s="87" t="s">
        <v>74</v>
      </c>
      <c r="Z976" s="76"/>
      <c r="AA976" s="91">
        <f t="shared" si="215"/>
        <v>0</v>
      </c>
      <c r="AB976" s="88" t="str">
        <f t="shared" si="221"/>
        <v xml:space="preserve"> </v>
      </c>
      <c r="AC976" s="91" t="str">
        <f t="shared" si="216"/>
        <v xml:space="preserve"> </v>
      </c>
      <c r="AD976" s="78"/>
      <c r="AE976" s="78"/>
      <c r="AF976" s="78"/>
      <c r="AH976" s="94" t="str">
        <f t="shared" si="217"/>
        <v>≤60</v>
      </c>
      <c r="AI976" s="94">
        <f t="shared" ca="1" si="218"/>
        <v>31</v>
      </c>
      <c r="AJ976" s="95">
        <f t="shared" si="226"/>
        <v>0</v>
      </c>
      <c r="AK976" s="95">
        <f t="shared" si="227"/>
        <v>0</v>
      </c>
      <c r="AL976" s="96">
        <f t="shared" si="222"/>
        <v>0</v>
      </c>
      <c r="AM976" s="96">
        <f t="shared" si="223"/>
        <v>0</v>
      </c>
    </row>
    <row r="977" spans="2:39" s="97" customFormat="1" ht="39.6" x14ac:dyDescent="0.3">
      <c r="B977" s="79">
        <f t="shared" si="224"/>
        <v>974</v>
      </c>
      <c r="C977" s="79"/>
      <c r="D977" s="80" t="s">
        <v>94</v>
      </c>
      <c r="E977" s="80"/>
      <c r="F977" s="81"/>
      <c r="G977" s="82" t="str">
        <f t="shared" si="225"/>
        <v xml:space="preserve">Группа от QF </v>
      </c>
      <c r="H977" s="83"/>
      <c r="I977" s="83"/>
      <c r="J977" s="83"/>
      <c r="K977" s="127"/>
      <c r="L977" s="84"/>
      <c r="M977" s="85"/>
      <c r="N977" s="85"/>
      <c r="O977" s="86"/>
      <c r="P977" s="80"/>
      <c r="Q977" s="87"/>
      <c r="R977" s="88" t="str">
        <f t="shared" si="219"/>
        <v xml:space="preserve"> </v>
      </c>
      <c r="S977" s="89"/>
      <c r="T977" s="90" t="str">
        <f t="shared" si="220"/>
        <v xml:space="preserve"> </v>
      </c>
      <c r="U977" s="90"/>
      <c r="V977" s="90"/>
      <c r="W977" s="90"/>
      <c r="X977" s="90"/>
      <c r="Y977" s="87" t="s">
        <v>74</v>
      </c>
      <c r="Z977" s="76"/>
      <c r="AA977" s="91">
        <f t="shared" si="215"/>
        <v>0</v>
      </c>
      <c r="AB977" s="88" t="str">
        <f t="shared" si="221"/>
        <v xml:space="preserve"> </v>
      </c>
      <c r="AC977" s="91" t="str">
        <f t="shared" si="216"/>
        <v xml:space="preserve"> </v>
      </c>
      <c r="AD977" s="78"/>
      <c r="AE977" s="78"/>
      <c r="AF977" s="78"/>
      <c r="AH977" s="94" t="str">
        <f t="shared" si="217"/>
        <v>≤60</v>
      </c>
      <c r="AI977" s="94">
        <f t="shared" ca="1" si="218"/>
        <v>33</v>
      </c>
      <c r="AJ977" s="95">
        <f t="shared" si="226"/>
        <v>0</v>
      </c>
      <c r="AK977" s="95">
        <f t="shared" si="227"/>
        <v>0</v>
      </c>
      <c r="AL977" s="96">
        <f t="shared" si="222"/>
        <v>0</v>
      </c>
      <c r="AM977" s="96">
        <f t="shared" si="223"/>
        <v>0</v>
      </c>
    </row>
    <row r="978" spans="2:39" s="97" customFormat="1" ht="39.6" x14ac:dyDescent="0.3">
      <c r="B978" s="79">
        <f t="shared" si="224"/>
        <v>975</v>
      </c>
      <c r="C978" s="79"/>
      <c r="D978" s="80" t="s">
        <v>94</v>
      </c>
      <c r="E978" s="80"/>
      <c r="F978" s="81"/>
      <c r="G978" s="82" t="str">
        <f t="shared" si="225"/>
        <v xml:space="preserve">Группа от QF </v>
      </c>
      <c r="H978" s="83"/>
      <c r="I978" s="83"/>
      <c r="J978" s="83"/>
      <c r="K978" s="127"/>
      <c r="L978" s="84"/>
      <c r="M978" s="85"/>
      <c r="N978" s="85"/>
      <c r="O978" s="86"/>
      <c r="P978" s="80"/>
      <c r="Q978" s="87"/>
      <c r="R978" s="88" t="str">
        <f t="shared" si="219"/>
        <v xml:space="preserve"> </v>
      </c>
      <c r="S978" s="89"/>
      <c r="T978" s="90" t="str">
        <f t="shared" si="220"/>
        <v xml:space="preserve"> </v>
      </c>
      <c r="U978" s="90"/>
      <c r="V978" s="90"/>
      <c r="W978" s="90"/>
      <c r="X978" s="90"/>
      <c r="Y978" s="87" t="s">
        <v>74</v>
      </c>
      <c r="Z978" s="76"/>
      <c r="AA978" s="91">
        <f t="shared" si="215"/>
        <v>0</v>
      </c>
      <c r="AB978" s="88" t="str">
        <f t="shared" si="221"/>
        <v xml:space="preserve"> </v>
      </c>
      <c r="AC978" s="91" t="str">
        <f t="shared" si="216"/>
        <v xml:space="preserve"> </v>
      </c>
      <c r="AD978" s="78"/>
      <c r="AE978" s="78"/>
      <c r="AF978" s="78"/>
      <c r="AH978" s="94" t="str">
        <f t="shared" si="217"/>
        <v>≤60</v>
      </c>
      <c r="AI978" s="94">
        <f t="shared" ca="1" si="218"/>
        <v>32</v>
      </c>
      <c r="AJ978" s="95">
        <f t="shared" si="226"/>
        <v>0</v>
      </c>
      <c r="AK978" s="95">
        <f t="shared" si="227"/>
        <v>0</v>
      </c>
      <c r="AL978" s="96">
        <f t="shared" si="222"/>
        <v>0</v>
      </c>
      <c r="AM978" s="96">
        <f t="shared" si="223"/>
        <v>0</v>
      </c>
    </row>
    <row r="979" spans="2:39" s="97" customFormat="1" ht="39.6" x14ac:dyDescent="0.3">
      <c r="B979" s="79">
        <f t="shared" si="224"/>
        <v>976</v>
      </c>
      <c r="C979" s="79"/>
      <c r="D979" s="80" t="s">
        <v>94</v>
      </c>
      <c r="E979" s="80"/>
      <c r="F979" s="81"/>
      <c r="G979" s="82" t="str">
        <f t="shared" si="225"/>
        <v xml:space="preserve">Группа от QF </v>
      </c>
      <c r="H979" s="83"/>
      <c r="I979" s="83"/>
      <c r="J979" s="83"/>
      <c r="K979" s="127"/>
      <c r="L979" s="84"/>
      <c r="M979" s="85"/>
      <c r="N979" s="85"/>
      <c r="O979" s="86"/>
      <c r="P979" s="80"/>
      <c r="Q979" s="87"/>
      <c r="R979" s="88" t="str">
        <f t="shared" si="219"/>
        <v xml:space="preserve"> </v>
      </c>
      <c r="S979" s="89"/>
      <c r="T979" s="90" t="str">
        <f t="shared" si="220"/>
        <v xml:space="preserve"> </v>
      </c>
      <c r="U979" s="90"/>
      <c r="V979" s="90"/>
      <c r="W979" s="90"/>
      <c r="X979" s="90"/>
      <c r="Y979" s="87" t="s">
        <v>74</v>
      </c>
      <c r="Z979" s="76"/>
      <c r="AA979" s="91">
        <f t="shared" si="215"/>
        <v>0</v>
      </c>
      <c r="AB979" s="88" t="str">
        <f t="shared" si="221"/>
        <v xml:space="preserve"> </v>
      </c>
      <c r="AC979" s="91" t="str">
        <f t="shared" si="216"/>
        <v xml:space="preserve"> </v>
      </c>
      <c r="AD979" s="78"/>
      <c r="AE979" s="78"/>
      <c r="AF979" s="78"/>
      <c r="AH979" s="94" t="str">
        <f t="shared" si="217"/>
        <v>≤60</v>
      </c>
      <c r="AI979" s="94">
        <f t="shared" ca="1" si="218"/>
        <v>34</v>
      </c>
      <c r="AJ979" s="95">
        <f t="shared" si="226"/>
        <v>0</v>
      </c>
      <c r="AK979" s="95">
        <f t="shared" si="227"/>
        <v>0</v>
      </c>
      <c r="AL979" s="96">
        <f t="shared" si="222"/>
        <v>0</v>
      </c>
      <c r="AM979" s="96">
        <f t="shared" si="223"/>
        <v>0</v>
      </c>
    </row>
    <row r="980" spans="2:39" s="97" customFormat="1" ht="39.6" x14ac:dyDescent="0.3">
      <c r="B980" s="79">
        <f t="shared" si="224"/>
        <v>977</v>
      </c>
      <c r="C980" s="79"/>
      <c r="D980" s="80" t="s">
        <v>94</v>
      </c>
      <c r="E980" s="80"/>
      <c r="F980" s="81"/>
      <c r="G980" s="82" t="str">
        <f t="shared" si="225"/>
        <v xml:space="preserve">Группа от QF </v>
      </c>
      <c r="H980" s="83"/>
      <c r="I980" s="83"/>
      <c r="J980" s="83"/>
      <c r="K980" s="127"/>
      <c r="L980" s="84"/>
      <c r="M980" s="85"/>
      <c r="N980" s="85"/>
      <c r="O980" s="86"/>
      <c r="P980" s="80"/>
      <c r="Q980" s="87"/>
      <c r="R980" s="88" t="str">
        <f t="shared" si="219"/>
        <v xml:space="preserve"> </v>
      </c>
      <c r="S980" s="89"/>
      <c r="T980" s="90" t="str">
        <f t="shared" si="220"/>
        <v xml:space="preserve"> </v>
      </c>
      <c r="U980" s="90"/>
      <c r="V980" s="90"/>
      <c r="W980" s="90"/>
      <c r="X980" s="90"/>
      <c r="Y980" s="87" t="s">
        <v>74</v>
      </c>
      <c r="Z980" s="76"/>
      <c r="AA980" s="91">
        <f t="shared" si="215"/>
        <v>0</v>
      </c>
      <c r="AB980" s="88" t="str">
        <f t="shared" si="221"/>
        <v xml:space="preserve"> </v>
      </c>
      <c r="AC980" s="91" t="str">
        <f t="shared" si="216"/>
        <v xml:space="preserve"> </v>
      </c>
      <c r="AD980" s="78"/>
      <c r="AE980" s="78"/>
      <c r="AF980" s="78"/>
      <c r="AH980" s="94" t="str">
        <f t="shared" si="217"/>
        <v>≤60</v>
      </c>
      <c r="AI980" s="94">
        <f t="shared" ca="1" si="218"/>
        <v>36</v>
      </c>
      <c r="AJ980" s="95">
        <f t="shared" si="226"/>
        <v>0</v>
      </c>
      <c r="AK980" s="95">
        <f t="shared" si="227"/>
        <v>0</v>
      </c>
      <c r="AL980" s="96">
        <f t="shared" si="222"/>
        <v>0</v>
      </c>
      <c r="AM980" s="96">
        <f t="shared" si="223"/>
        <v>0</v>
      </c>
    </row>
    <row r="981" spans="2:39" s="97" customFormat="1" ht="39.6" x14ac:dyDescent="0.3">
      <c r="B981" s="79">
        <f t="shared" si="224"/>
        <v>978</v>
      </c>
      <c r="C981" s="79"/>
      <c r="D981" s="80" t="s">
        <v>94</v>
      </c>
      <c r="E981" s="80"/>
      <c r="F981" s="81"/>
      <c r="G981" s="82" t="str">
        <f t="shared" si="225"/>
        <v xml:space="preserve">Группа от QF </v>
      </c>
      <c r="H981" s="83"/>
      <c r="I981" s="83"/>
      <c r="J981" s="83"/>
      <c r="K981" s="127"/>
      <c r="L981" s="84"/>
      <c r="M981" s="85"/>
      <c r="N981" s="85"/>
      <c r="O981" s="86"/>
      <c r="P981" s="80"/>
      <c r="Q981" s="87"/>
      <c r="R981" s="88" t="str">
        <f t="shared" si="219"/>
        <v xml:space="preserve"> </v>
      </c>
      <c r="S981" s="89"/>
      <c r="T981" s="90" t="str">
        <f t="shared" si="220"/>
        <v xml:space="preserve"> </v>
      </c>
      <c r="U981" s="90"/>
      <c r="V981" s="90"/>
      <c r="W981" s="90"/>
      <c r="X981" s="90"/>
      <c r="Y981" s="87" t="s">
        <v>74</v>
      </c>
      <c r="Z981" s="76"/>
      <c r="AA981" s="91">
        <f t="shared" si="215"/>
        <v>0</v>
      </c>
      <c r="AB981" s="88" t="str">
        <f t="shared" si="221"/>
        <v xml:space="preserve"> </v>
      </c>
      <c r="AC981" s="91" t="str">
        <f t="shared" si="216"/>
        <v xml:space="preserve"> </v>
      </c>
      <c r="AD981" s="78"/>
      <c r="AE981" s="78"/>
      <c r="AF981" s="78"/>
      <c r="AH981" s="94" t="str">
        <f t="shared" si="217"/>
        <v>≤60</v>
      </c>
      <c r="AI981" s="94">
        <f t="shared" ca="1" si="218"/>
        <v>50</v>
      </c>
      <c r="AJ981" s="95">
        <f t="shared" si="226"/>
        <v>0</v>
      </c>
      <c r="AK981" s="95">
        <f t="shared" si="227"/>
        <v>0</v>
      </c>
      <c r="AL981" s="96">
        <f t="shared" si="222"/>
        <v>0</v>
      </c>
      <c r="AM981" s="96">
        <f t="shared" si="223"/>
        <v>0</v>
      </c>
    </row>
    <row r="982" spans="2:39" s="97" customFormat="1" ht="39.6" x14ac:dyDescent="0.3">
      <c r="B982" s="79">
        <f t="shared" si="224"/>
        <v>979</v>
      </c>
      <c r="C982" s="79"/>
      <c r="D982" s="80" t="s">
        <v>94</v>
      </c>
      <c r="E982" s="80"/>
      <c r="F982" s="81"/>
      <c r="G982" s="82" t="str">
        <f t="shared" si="225"/>
        <v xml:space="preserve">Группа от QF </v>
      </c>
      <c r="H982" s="83"/>
      <c r="I982" s="83"/>
      <c r="J982" s="83"/>
      <c r="K982" s="127"/>
      <c r="L982" s="84"/>
      <c r="M982" s="85"/>
      <c r="N982" s="85"/>
      <c r="O982" s="86"/>
      <c r="P982" s="80"/>
      <c r="Q982" s="87"/>
      <c r="R982" s="88" t="str">
        <f t="shared" si="219"/>
        <v xml:space="preserve"> </v>
      </c>
      <c r="S982" s="89"/>
      <c r="T982" s="90" t="str">
        <f t="shared" si="220"/>
        <v xml:space="preserve"> </v>
      </c>
      <c r="U982" s="90"/>
      <c r="V982" s="90"/>
      <c r="W982" s="90"/>
      <c r="X982" s="90"/>
      <c r="Y982" s="87" t="s">
        <v>74</v>
      </c>
      <c r="Z982" s="76"/>
      <c r="AA982" s="91">
        <f t="shared" si="215"/>
        <v>0</v>
      </c>
      <c r="AB982" s="88" t="str">
        <f t="shared" si="221"/>
        <v xml:space="preserve"> </v>
      </c>
      <c r="AC982" s="91" t="str">
        <f t="shared" si="216"/>
        <v xml:space="preserve"> </v>
      </c>
      <c r="AD982" s="78"/>
      <c r="AE982" s="78"/>
      <c r="AF982" s="78"/>
      <c r="AH982" s="94" t="str">
        <f t="shared" si="217"/>
        <v>≤60</v>
      </c>
      <c r="AI982" s="94">
        <f t="shared" ca="1" si="218"/>
        <v>47</v>
      </c>
      <c r="AJ982" s="95">
        <f t="shared" si="226"/>
        <v>0</v>
      </c>
      <c r="AK982" s="95">
        <f t="shared" si="227"/>
        <v>0</v>
      </c>
      <c r="AL982" s="96">
        <f t="shared" si="222"/>
        <v>0</v>
      </c>
      <c r="AM982" s="96">
        <f t="shared" si="223"/>
        <v>0</v>
      </c>
    </row>
    <row r="983" spans="2:39" s="97" customFormat="1" ht="39.6" x14ac:dyDescent="0.3">
      <c r="B983" s="79">
        <f t="shared" si="224"/>
        <v>980</v>
      </c>
      <c r="C983" s="79"/>
      <c r="D983" s="80" t="s">
        <v>94</v>
      </c>
      <c r="E983" s="80"/>
      <c r="F983" s="81"/>
      <c r="G983" s="82" t="str">
        <f t="shared" si="225"/>
        <v xml:space="preserve">Группа от QF </v>
      </c>
      <c r="H983" s="83"/>
      <c r="I983" s="83"/>
      <c r="J983" s="83"/>
      <c r="K983" s="127"/>
      <c r="L983" s="84"/>
      <c r="M983" s="85"/>
      <c r="N983" s="85"/>
      <c r="O983" s="86"/>
      <c r="P983" s="80"/>
      <c r="Q983" s="87"/>
      <c r="R983" s="88" t="str">
        <f t="shared" si="219"/>
        <v xml:space="preserve"> </v>
      </c>
      <c r="S983" s="89"/>
      <c r="T983" s="90" t="str">
        <f t="shared" si="220"/>
        <v xml:space="preserve"> </v>
      </c>
      <c r="U983" s="90"/>
      <c r="V983" s="90"/>
      <c r="W983" s="90"/>
      <c r="X983" s="90"/>
      <c r="Y983" s="87" t="s">
        <v>74</v>
      </c>
      <c r="Z983" s="76"/>
      <c r="AA983" s="91">
        <f t="shared" si="215"/>
        <v>0</v>
      </c>
      <c r="AB983" s="88" t="str">
        <f t="shared" si="221"/>
        <v xml:space="preserve"> </v>
      </c>
      <c r="AC983" s="91" t="str">
        <f t="shared" si="216"/>
        <v xml:space="preserve"> </v>
      </c>
      <c r="AD983" s="78"/>
      <c r="AE983" s="78"/>
      <c r="AF983" s="78"/>
      <c r="AH983" s="94" t="str">
        <f t="shared" si="217"/>
        <v>≤60</v>
      </c>
      <c r="AI983" s="94">
        <f t="shared" ca="1" si="218"/>
        <v>31</v>
      </c>
      <c r="AJ983" s="95">
        <f t="shared" si="226"/>
        <v>0</v>
      </c>
      <c r="AK983" s="95">
        <f t="shared" si="227"/>
        <v>0</v>
      </c>
      <c r="AL983" s="96">
        <f t="shared" si="222"/>
        <v>0</v>
      </c>
      <c r="AM983" s="96">
        <f t="shared" si="223"/>
        <v>0</v>
      </c>
    </row>
    <row r="984" spans="2:39" s="97" customFormat="1" ht="39.6" x14ac:dyDescent="0.3">
      <c r="B984" s="79">
        <f t="shared" si="224"/>
        <v>981</v>
      </c>
      <c r="C984" s="79"/>
      <c r="D984" s="80" t="s">
        <v>94</v>
      </c>
      <c r="E984" s="80"/>
      <c r="F984" s="81"/>
      <c r="G984" s="82" t="str">
        <f t="shared" si="225"/>
        <v xml:space="preserve">Группа от QF </v>
      </c>
      <c r="H984" s="83"/>
      <c r="I984" s="83"/>
      <c r="J984" s="83"/>
      <c r="K984" s="127"/>
      <c r="L984" s="84"/>
      <c r="M984" s="85"/>
      <c r="N984" s="85"/>
      <c r="O984" s="86"/>
      <c r="P984" s="80"/>
      <c r="Q984" s="87"/>
      <c r="R984" s="88" t="str">
        <f t="shared" si="219"/>
        <v xml:space="preserve"> </v>
      </c>
      <c r="S984" s="89"/>
      <c r="T984" s="90" t="str">
        <f t="shared" si="220"/>
        <v xml:space="preserve"> </v>
      </c>
      <c r="U984" s="90"/>
      <c r="V984" s="90"/>
      <c r="W984" s="90"/>
      <c r="X984" s="90"/>
      <c r="Y984" s="87" t="s">
        <v>74</v>
      </c>
      <c r="Z984" s="76"/>
      <c r="AA984" s="91">
        <f t="shared" si="215"/>
        <v>0</v>
      </c>
      <c r="AB984" s="88" t="str">
        <f t="shared" si="221"/>
        <v xml:space="preserve"> </v>
      </c>
      <c r="AC984" s="91" t="str">
        <f t="shared" si="216"/>
        <v xml:space="preserve"> </v>
      </c>
      <c r="AD984" s="78"/>
      <c r="AE984" s="78"/>
      <c r="AF984" s="78"/>
      <c r="AH984" s="94" t="str">
        <f t="shared" si="217"/>
        <v>≤60</v>
      </c>
      <c r="AI984" s="94">
        <f t="shared" ca="1" si="218"/>
        <v>28</v>
      </c>
      <c r="AJ984" s="95">
        <f t="shared" si="226"/>
        <v>0</v>
      </c>
      <c r="AK984" s="95">
        <f t="shared" si="227"/>
        <v>0</v>
      </c>
      <c r="AL984" s="96">
        <f t="shared" si="222"/>
        <v>0</v>
      </c>
      <c r="AM984" s="96">
        <f t="shared" si="223"/>
        <v>0</v>
      </c>
    </row>
    <row r="985" spans="2:39" s="97" customFormat="1" ht="39.6" x14ac:dyDescent="0.3">
      <c r="B985" s="79">
        <f t="shared" si="224"/>
        <v>982</v>
      </c>
      <c r="C985" s="79"/>
      <c r="D985" s="80" t="s">
        <v>94</v>
      </c>
      <c r="E985" s="80"/>
      <c r="F985" s="81"/>
      <c r="G985" s="82" t="str">
        <f t="shared" si="225"/>
        <v xml:space="preserve">Группа от QF </v>
      </c>
      <c r="H985" s="83"/>
      <c r="I985" s="83"/>
      <c r="J985" s="83"/>
      <c r="K985" s="127"/>
      <c r="L985" s="84"/>
      <c r="M985" s="85"/>
      <c r="N985" s="85"/>
      <c r="O985" s="86"/>
      <c r="P985" s="80"/>
      <c r="Q985" s="87"/>
      <c r="R985" s="88" t="str">
        <f t="shared" si="219"/>
        <v xml:space="preserve"> </v>
      </c>
      <c r="S985" s="89"/>
      <c r="T985" s="90" t="str">
        <f t="shared" si="220"/>
        <v xml:space="preserve"> </v>
      </c>
      <c r="U985" s="90"/>
      <c r="V985" s="90"/>
      <c r="W985" s="90"/>
      <c r="X985" s="90"/>
      <c r="Y985" s="87" t="s">
        <v>74</v>
      </c>
      <c r="Z985" s="76"/>
      <c r="AA985" s="91">
        <f t="shared" si="215"/>
        <v>0</v>
      </c>
      <c r="AB985" s="88" t="str">
        <f t="shared" si="221"/>
        <v xml:space="preserve"> </v>
      </c>
      <c r="AC985" s="91" t="str">
        <f t="shared" si="216"/>
        <v xml:space="preserve"> </v>
      </c>
      <c r="AD985" s="78"/>
      <c r="AE985" s="78"/>
      <c r="AF985" s="78"/>
      <c r="AH985" s="94" t="str">
        <f t="shared" si="217"/>
        <v>≤60</v>
      </c>
      <c r="AI985" s="94">
        <f t="shared" ca="1" si="218"/>
        <v>35</v>
      </c>
      <c r="AJ985" s="95">
        <f t="shared" si="226"/>
        <v>0</v>
      </c>
      <c r="AK985" s="95">
        <f t="shared" si="227"/>
        <v>0</v>
      </c>
      <c r="AL985" s="96">
        <f t="shared" si="222"/>
        <v>0</v>
      </c>
      <c r="AM985" s="96">
        <f t="shared" si="223"/>
        <v>0</v>
      </c>
    </row>
    <row r="986" spans="2:39" s="97" customFormat="1" ht="39.6" x14ac:dyDescent="0.3">
      <c r="B986" s="79">
        <f t="shared" si="224"/>
        <v>983</v>
      </c>
      <c r="C986" s="79"/>
      <c r="D986" s="80" t="s">
        <v>94</v>
      </c>
      <c r="E986" s="80"/>
      <c r="F986" s="81"/>
      <c r="G986" s="82" t="str">
        <f t="shared" si="225"/>
        <v xml:space="preserve">Группа от QF </v>
      </c>
      <c r="H986" s="83"/>
      <c r="I986" s="83"/>
      <c r="J986" s="83"/>
      <c r="K986" s="127"/>
      <c r="L986" s="84"/>
      <c r="M986" s="85"/>
      <c r="N986" s="85"/>
      <c r="O986" s="86"/>
      <c r="P986" s="80"/>
      <c r="Q986" s="87"/>
      <c r="R986" s="88" t="str">
        <f t="shared" si="219"/>
        <v xml:space="preserve"> </v>
      </c>
      <c r="S986" s="89"/>
      <c r="T986" s="90" t="str">
        <f t="shared" si="220"/>
        <v xml:space="preserve"> </v>
      </c>
      <c r="U986" s="90"/>
      <c r="V986" s="90"/>
      <c r="W986" s="90"/>
      <c r="X986" s="90"/>
      <c r="Y986" s="87" t="s">
        <v>74</v>
      </c>
      <c r="Z986" s="76"/>
      <c r="AA986" s="91">
        <f t="shared" si="215"/>
        <v>0</v>
      </c>
      <c r="AB986" s="88" t="str">
        <f t="shared" si="221"/>
        <v xml:space="preserve"> </v>
      </c>
      <c r="AC986" s="91" t="str">
        <f t="shared" si="216"/>
        <v xml:space="preserve"> </v>
      </c>
      <c r="AD986" s="78"/>
      <c r="AE986" s="78"/>
      <c r="AF986" s="78"/>
      <c r="AH986" s="94" t="str">
        <f t="shared" si="217"/>
        <v>≤60</v>
      </c>
      <c r="AI986" s="94">
        <f t="shared" ca="1" si="218"/>
        <v>34</v>
      </c>
      <c r="AJ986" s="95">
        <f t="shared" si="226"/>
        <v>0</v>
      </c>
      <c r="AK986" s="95">
        <f t="shared" si="227"/>
        <v>0</v>
      </c>
      <c r="AL986" s="96">
        <f t="shared" si="222"/>
        <v>0</v>
      </c>
      <c r="AM986" s="96">
        <f t="shared" si="223"/>
        <v>0</v>
      </c>
    </row>
    <row r="987" spans="2:39" s="97" customFormat="1" ht="39.6" x14ac:dyDescent="0.3">
      <c r="B987" s="79">
        <f t="shared" si="224"/>
        <v>984</v>
      </c>
      <c r="C987" s="79"/>
      <c r="D987" s="80" t="s">
        <v>94</v>
      </c>
      <c r="E987" s="80"/>
      <c r="F987" s="81"/>
      <c r="G987" s="82" t="str">
        <f t="shared" si="225"/>
        <v xml:space="preserve">Группа от QF </v>
      </c>
      <c r="H987" s="83"/>
      <c r="I987" s="83"/>
      <c r="J987" s="83"/>
      <c r="K987" s="127"/>
      <c r="L987" s="84"/>
      <c r="M987" s="85"/>
      <c r="N987" s="85"/>
      <c r="O987" s="86"/>
      <c r="P987" s="80"/>
      <c r="Q987" s="87"/>
      <c r="R987" s="88" t="str">
        <f t="shared" si="219"/>
        <v xml:space="preserve"> </v>
      </c>
      <c r="S987" s="89"/>
      <c r="T987" s="90" t="str">
        <f t="shared" si="220"/>
        <v xml:space="preserve"> </v>
      </c>
      <c r="U987" s="90"/>
      <c r="V987" s="90"/>
      <c r="W987" s="90"/>
      <c r="X987" s="90"/>
      <c r="Y987" s="87" t="s">
        <v>74</v>
      </c>
      <c r="Z987" s="76"/>
      <c r="AA987" s="91">
        <f t="shared" si="215"/>
        <v>0</v>
      </c>
      <c r="AB987" s="88" t="str">
        <f t="shared" si="221"/>
        <v xml:space="preserve"> </v>
      </c>
      <c r="AC987" s="91" t="str">
        <f t="shared" si="216"/>
        <v xml:space="preserve"> </v>
      </c>
      <c r="AD987" s="78"/>
      <c r="AE987" s="78"/>
      <c r="AF987" s="78"/>
      <c r="AH987" s="94" t="str">
        <f t="shared" si="217"/>
        <v>≤60</v>
      </c>
      <c r="AI987" s="94">
        <f t="shared" ca="1" si="218"/>
        <v>44</v>
      </c>
      <c r="AJ987" s="95">
        <f t="shared" si="226"/>
        <v>0</v>
      </c>
      <c r="AK987" s="95">
        <f t="shared" si="227"/>
        <v>0</v>
      </c>
      <c r="AL987" s="96">
        <f t="shared" si="222"/>
        <v>0</v>
      </c>
      <c r="AM987" s="96">
        <f t="shared" si="223"/>
        <v>0</v>
      </c>
    </row>
    <row r="988" spans="2:39" s="97" customFormat="1" ht="39.6" x14ac:dyDescent="0.3">
      <c r="B988" s="79">
        <f t="shared" si="224"/>
        <v>985</v>
      </c>
      <c r="C988" s="79"/>
      <c r="D988" s="80" t="s">
        <v>94</v>
      </c>
      <c r="E988" s="80"/>
      <c r="F988" s="81"/>
      <c r="G988" s="82" t="str">
        <f t="shared" si="225"/>
        <v xml:space="preserve">Группа от QF </v>
      </c>
      <c r="H988" s="83"/>
      <c r="I988" s="83"/>
      <c r="J988" s="83"/>
      <c r="K988" s="127"/>
      <c r="L988" s="84"/>
      <c r="M988" s="85"/>
      <c r="N988" s="85"/>
      <c r="O988" s="86"/>
      <c r="P988" s="80"/>
      <c r="Q988" s="87"/>
      <c r="R988" s="88" t="str">
        <f t="shared" si="219"/>
        <v xml:space="preserve"> </v>
      </c>
      <c r="S988" s="89"/>
      <c r="T988" s="90" t="str">
        <f t="shared" si="220"/>
        <v xml:space="preserve"> </v>
      </c>
      <c r="U988" s="90"/>
      <c r="V988" s="90"/>
      <c r="W988" s="90"/>
      <c r="X988" s="90"/>
      <c r="Y988" s="87" t="s">
        <v>74</v>
      </c>
      <c r="Z988" s="76"/>
      <c r="AA988" s="91">
        <f t="shared" si="215"/>
        <v>0</v>
      </c>
      <c r="AB988" s="88" t="str">
        <f t="shared" si="221"/>
        <v xml:space="preserve"> </v>
      </c>
      <c r="AC988" s="91" t="str">
        <f t="shared" si="216"/>
        <v xml:space="preserve"> </v>
      </c>
      <c r="AD988" s="78"/>
      <c r="AE988" s="78"/>
      <c r="AF988" s="78"/>
      <c r="AH988" s="94" t="str">
        <f t="shared" si="217"/>
        <v>≤60</v>
      </c>
      <c r="AI988" s="94">
        <f t="shared" ca="1" si="218"/>
        <v>41</v>
      </c>
      <c r="AJ988" s="95">
        <f t="shared" si="226"/>
        <v>0</v>
      </c>
      <c r="AK988" s="95">
        <f t="shared" si="227"/>
        <v>0</v>
      </c>
      <c r="AL988" s="96">
        <f t="shared" si="222"/>
        <v>0</v>
      </c>
      <c r="AM988" s="96">
        <f t="shared" si="223"/>
        <v>0</v>
      </c>
    </row>
    <row r="989" spans="2:39" s="97" customFormat="1" ht="39.6" x14ac:dyDescent="0.3">
      <c r="B989" s="79">
        <f t="shared" si="224"/>
        <v>986</v>
      </c>
      <c r="C989" s="79"/>
      <c r="D989" s="80" t="s">
        <v>94</v>
      </c>
      <c r="E989" s="80"/>
      <c r="F989" s="81"/>
      <c r="G989" s="82" t="str">
        <f t="shared" si="225"/>
        <v xml:space="preserve">Группа от QF </v>
      </c>
      <c r="H989" s="83"/>
      <c r="I989" s="83"/>
      <c r="J989" s="83"/>
      <c r="K989" s="127"/>
      <c r="L989" s="84"/>
      <c r="M989" s="85"/>
      <c r="N989" s="85"/>
      <c r="O989" s="86"/>
      <c r="P989" s="80"/>
      <c r="Q989" s="87"/>
      <c r="R989" s="88" t="str">
        <f t="shared" si="219"/>
        <v xml:space="preserve"> </v>
      </c>
      <c r="S989" s="89"/>
      <c r="T989" s="90" t="str">
        <f t="shared" si="220"/>
        <v xml:space="preserve"> </v>
      </c>
      <c r="U989" s="90"/>
      <c r="V989" s="90"/>
      <c r="W989" s="90"/>
      <c r="X989" s="90"/>
      <c r="Y989" s="87" t="s">
        <v>74</v>
      </c>
      <c r="Z989" s="76"/>
      <c r="AA989" s="91">
        <f t="shared" si="215"/>
        <v>0</v>
      </c>
      <c r="AB989" s="88" t="str">
        <f t="shared" si="221"/>
        <v xml:space="preserve"> </v>
      </c>
      <c r="AC989" s="91" t="str">
        <f t="shared" si="216"/>
        <v xml:space="preserve"> </v>
      </c>
      <c r="AD989" s="78"/>
      <c r="AE989" s="78"/>
      <c r="AF989" s="78"/>
      <c r="AH989" s="94" t="str">
        <f t="shared" si="217"/>
        <v>≤60</v>
      </c>
      <c r="AI989" s="94">
        <f t="shared" ca="1" si="218"/>
        <v>45</v>
      </c>
      <c r="AJ989" s="95">
        <f t="shared" si="226"/>
        <v>0</v>
      </c>
      <c r="AK989" s="95">
        <f t="shared" si="227"/>
        <v>0</v>
      </c>
      <c r="AL989" s="96">
        <f t="shared" si="222"/>
        <v>0</v>
      </c>
      <c r="AM989" s="96">
        <f t="shared" si="223"/>
        <v>0</v>
      </c>
    </row>
    <row r="990" spans="2:39" s="97" customFormat="1" ht="39.6" x14ac:dyDescent="0.3">
      <c r="B990" s="79">
        <f t="shared" si="224"/>
        <v>987</v>
      </c>
      <c r="C990" s="79"/>
      <c r="D990" s="80" t="s">
        <v>94</v>
      </c>
      <c r="E990" s="80"/>
      <c r="F990" s="81"/>
      <c r="G990" s="82" t="str">
        <f t="shared" si="225"/>
        <v xml:space="preserve">Группа от QF </v>
      </c>
      <c r="H990" s="83"/>
      <c r="I990" s="83"/>
      <c r="J990" s="83"/>
      <c r="K990" s="127"/>
      <c r="L990" s="84"/>
      <c r="M990" s="85"/>
      <c r="N990" s="85"/>
      <c r="O990" s="86"/>
      <c r="P990" s="80"/>
      <c r="Q990" s="87"/>
      <c r="R990" s="88" t="str">
        <f t="shared" si="219"/>
        <v xml:space="preserve"> </v>
      </c>
      <c r="S990" s="89"/>
      <c r="T990" s="90" t="str">
        <f t="shared" si="220"/>
        <v xml:space="preserve"> </v>
      </c>
      <c r="U990" s="90"/>
      <c r="V990" s="90"/>
      <c r="W990" s="90"/>
      <c r="X990" s="90"/>
      <c r="Y990" s="87" t="s">
        <v>74</v>
      </c>
      <c r="Z990" s="76"/>
      <c r="AA990" s="91">
        <f t="shared" si="215"/>
        <v>0</v>
      </c>
      <c r="AB990" s="88" t="str">
        <f t="shared" si="221"/>
        <v xml:space="preserve"> </v>
      </c>
      <c r="AC990" s="91" t="str">
        <f t="shared" si="216"/>
        <v xml:space="preserve"> </v>
      </c>
      <c r="AD990" s="78"/>
      <c r="AE990" s="78"/>
      <c r="AF990" s="78"/>
      <c r="AH990" s="94" t="str">
        <f t="shared" si="217"/>
        <v>≤60</v>
      </c>
      <c r="AI990" s="94">
        <f t="shared" ca="1" si="218"/>
        <v>39</v>
      </c>
      <c r="AJ990" s="95">
        <f t="shared" si="226"/>
        <v>0</v>
      </c>
      <c r="AK990" s="95">
        <f t="shared" si="227"/>
        <v>0</v>
      </c>
      <c r="AL990" s="96">
        <f t="shared" si="222"/>
        <v>0</v>
      </c>
      <c r="AM990" s="96">
        <f t="shared" si="223"/>
        <v>0</v>
      </c>
    </row>
    <row r="991" spans="2:39" s="97" customFormat="1" ht="39.6" x14ac:dyDescent="0.3">
      <c r="B991" s="79">
        <f t="shared" si="224"/>
        <v>988</v>
      </c>
      <c r="C991" s="79"/>
      <c r="D991" s="80" t="s">
        <v>94</v>
      </c>
      <c r="E991" s="80"/>
      <c r="F991" s="81"/>
      <c r="G991" s="82" t="str">
        <f t="shared" si="225"/>
        <v xml:space="preserve">Группа от QF </v>
      </c>
      <c r="H991" s="83"/>
      <c r="I991" s="83"/>
      <c r="J991" s="83"/>
      <c r="K991" s="127"/>
      <c r="L991" s="84"/>
      <c r="M991" s="85"/>
      <c r="N991" s="85"/>
      <c r="O991" s="86"/>
      <c r="P991" s="80"/>
      <c r="Q991" s="87"/>
      <c r="R991" s="88" t="str">
        <f t="shared" si="219"/>
        <v xml:space="preserve"> </v>
      </c>
      <c r="S991" s="89"/>
      <c r="T991" s="90" t="str">
        <f t="shared" si="220"/>
        <v xml:space="preserve"> </v>
      </c>
      <c r="U991" s="90"/>
      <c r="V991" s="90"/>
      <c r="W991" s="90"/>
      <c r="X991" s="90"/>
      <c r="Y991" s="87" t="s">
        <v>74</v>
      </c>
      <c r="Z991" s="76"/>
      <c r="AA991" s="91">
        <f t="shared" si="215"/>
        <v>0</v>
      </c>
      <c r="AB991" s="88" t="str">
        <f t="shared" si="221"/>
        <v xml:space="preserve"> </v>
      </c>
      <c r="AC991" s="91" t="str">
        <f t="shared" si="216"/>
        <v xml:space="preserve"> </v>
      </c>
      <c r="AD991" s="78"/>
      <c r="AE991" s="78"/>
      <c r="AF991" s="78"/>
      <c r="AH991" s="94" t="str">
        <f t="shared" si="217"/>
        <v>≤60</v>
      </c>
      <c r="AI991" s="94">
        <f t="shared" ca="1" si="218"/>
        <v>32</v>
      </c>
      <c r="AJ991" s="95">
        <f t="shared" si="226"/>
        <v>0</v>
      </c>
      <c r="AK991" s="95">
        <f t="shared" si="227"/>
        <v>0</v>
      </c>
      <c r="AL991" s="96">
        <f t="shared" si="222"/>
        <v>0</v>
      </c>
      <c r="AM991" s="96">
        <f t="shared" si="223"/>
        <v>0</v>
      </c>
    </row>
    <row r="992" spans="2:39" s="97" customFormat="1" ht="39.6" x14ac:dyDescent="0.3">
      <c r="B992" s="79">
        <f t="shared" si="224"/>
        <v>989</v>
      </c>
      <c r="C992" s="79"/>
      <c r="D992" s="80" t="s">
        <v>94</v>
      </c>
      <c r="E992" s="80"/>
      <c r="F992" s="81"/>
      <c r="G992" s="82" t="str">
        <f t="shared" si="225"/>
        <v xml:space="preserve">Группа от QF </v>
      </c>
      <c r="H992" s="83"/>
      <c r="I992" s="83"/>
      <c r="J992" s="83"/>
      <c r="K992" s="127"/>
      <c r="L992" s="84"/>
      <c r="M992" s="85"/>
      <c r="N992" s="85"/>
      <c r="O992" s="86"/>
      <c r="P992" s="80"/>
      <c r="Q992" s="87"/>
      <c r="R992" s="88" t="str">
        <f t="shared" si="219"/>
        <v xml:space="preserve"> </v>
      </c>
      <c r="S992" s="89"/>
      <c r="T992" s="90" t="str">
        <f t="shared" si="220"/>
        <v xml:space="preserve"> </v>
      </c>
      <c r="U992" s="90"/>
      <c r="V992" s="90"/>
      <c r="W992" s="90"/>
      <c r="X992" s="90"/>
      <c r="Y992" s="87" t="s">
        <v>74</v>
      </c>
      <c r="Z992" s="76"/>
      <c r="AA992" s="91">
        <f t="shared" si="215"/>
        <v>0</v>
      </c>
      <c r="AB992" s="88" t="str">
        <f t="shared" si="221"/>
        <v xml:space="preserve"> </v>
      </c>
      <c r="AC992" s="91" t="str">
        <f t="shared" si="216"/>
        <v xml:space="preserve"> </v>
      </c>
      <c r="AD992" s="78"/>
      <c r="AE992" s="78"/>
      <c r="AF992" s="78"/>
      <c r="AH992" s="94" t="str">
        <f t="shared" si="217"/>
        <v>≤60</v>
      </c>
      <c r="AI992" s="94">
        <f t="shared" ca="1" si="218"/>
        <v>30</v>
      </c>
      <c r="AJ992" s="95">
        <f t="shared" si="226"/>
        <v>0</v>
      </c>
      <c r="AK992" s="95">
        <f t="shared" si="227"/>
        <v>0</v>
      </c>
      <c r="AL992" s="96">
        <f t="shared" si="222"/>
        <v>0</v>
      </c>
      <c r="AM992" s="96">
        <f t="shared" si="223"/>
        <v>0</v>
      </c>
    </row>
    <row r="993" spans="2:39" s="97" customFormat="1" ht="39.6" x14ac:dyDescent="0.3">
      <c r="B993" s="79">
        <f t="shared" si="224"/>
        <v>990</v>
      </c>
      <c r="C993" s="79"/>
      <c r="D993" s="80" t="s">
        <v>94</v>
      </c>
      <c r="E993" s="80"/>
      <c r="F993" s="81"/>
      <c r="G993" s="82" t="str">
        <f t="shared" si="225"/>
        <v xml:space="preserve">Группа от QF </v>
      </c>
      <c r="H993" s="83"/>
      <c r="I993" s="83"/>
      <c r="J993" s="83"/>
      <c r="K993" s="127"/>
      <c r="L993" s="84"/>
      <c r="M993" s="85"/>
      <c r="N993" s="85"/>
      <c r="O993" s="86"/>
      <c r="P993" s="80"/>
      <c r="Q993" s="87"/>
      <c r="R993" s="88" t="str">
        <f t="shared" si="219"/>
        <v xml:space="preserve"> </v>
      </c>
      <c r="S993" s="89"/>
      <c r="T993" s="90" t="str">
        <f t="shared" si="220"/>
        <v xml:space="preserve"> </v>
      </c>
      <c r="U993" s="90"/>
      <c r="V993" s="90"/>
      <c r="W993" s="90"/>
      <c r="X993" s="90"/>
      <c r="Y993" s="87" t="s">
        <v>74</v>
      </c>
      <c r="Z993" s="76"/>
      <c r="AA993" s="91">
        <f t="shared" si="215"/>
        <v>0</v>
      </c>
      <c r="AB993" s="88" t="str">
        <f t="shared" si="221"/>
        <v xml:space="preserve"> </v>
      </c>
      <c r="AC993" s="91" t="str">
        <f t="shared" si="216"/>
        <v xml:space="preserve"> </v>
      </c>
      <c r="AD993" s="78"/>
      <c r="AE993" s="78"/>
      <c r="AF993" s="78"/>
      <c r="AH993" s="94" t="str">
        <f t="shared" si="217"/>
        <v>≤60</v>
      </c>
      <c r="AI993" s="94">
        <f t="shared" ca="1" si="218"/>
        <v>33</v>
      </c>
      <c r="AJ993" s="95">
        <f t="shared" si="226"/>
        <v>0</v>
      </c>
      <c r="AK993" s="95">
        <f t="shared" si="227"/>
        <v>0</v>
      </c>
      <c r="AL993" s="96">
        <f t="shared" si="222"/>
        <v>0</v>
      </c>
      <c r="AM993" s="96">
        <f t="shared" si="223"/>
        <v>0</v>
      </c>
    </row>
    <row r="994" spans="2:39" s="97" customFormat="1" ht="39.6" x14ac:dyDescent="0.3">
      <c r="B994" s="79">
        <f t="shared" si="224"/>
        <v>991</v>
      </c>
      <c r="C994" s="79"/>
      <c r="D994" s="80" t="s">
        <v>94</v>
      </c>
      <c r="E994" s="80"/>
      <c r="F994" s="81"/>
      <c r="G994" s="82" t="str">
        <f t="shared" si="225"/>
        <v xml:space="preserve">Группа от QF </v>
      </c>
      <c r="H994" s="83"/>
      <c r="I994" s="83"/>
      <c r="J994" s="83"/>
      <c r="K994" s="127"/>
      <c r="L994" s="84"/>
      <c r="M994" s="85"/>
      <c r="N994" s="85"/>
      <c r="O994" s="86"/>
      <c r="P994" s="80"/>
      <c r="Q994" s="87"/>
      <c r="R994" s="88" t="str">
        <f t="shared" si="219"/>
        <v xml:space="preserve"> </v>
      </c>
      <c r="S994" s="89"/>
      <c r="T994" s="90" t="str">
        <f t="shared" si="220"/>
        <v xml:space="preserve"> </v>
      </c>
      <c r="U994" s="90"/>
      <c r="V994" s="90"/>
      <c r="W994" s="90"/>
      <c r="X994" s="90"/>
      <c r="Y994" s="87" t="s">
        <v>74</v>
      </c>
      <c r="Z994" s="76"/>
      <c r="AA994" s="91">
        <f t="shared" si="215"/>
        <v>0</v>
      </c>
      <c r="AB994" s="88" t="str">
        <f t="shared" si="221"/>
        <v xml:space="preserve"> </v>
      </c>
      <c r="AC994" s="91" t="str">
        <f t="shared" si="216"/>
        <v xml:space="preserve"> </v>
      </c>
      <c r="AD994" s="78"/>
      <c r="AE994" s="78"/>
      <c r="AF994" s="78"/>
      <c r="AH994" s="94" t="str">
        <f t="shared" si="217"/>
        <v>≤60</v>
      </c>
      <c r="AI994" s="94">
        <f t="shared" ca="1" si="218"/>
        <v>49</v>
      </c>
      <c r="AJ994" s="95">
        <f t="shared" si="226"/>
        <v>0</v>
      </c>
      <c r="AK994" s="95">
        <f t="shared" si="227"/>
        <v>0</v>
      </c>
      <c r="AL994" s="96">
        <f t="shared" si="222"/>
        <v>0</v>
      </c>
      <c r="AM994" s="96">
        <f t="shared" si="223"/>
        <v>0</v>
      </c>
    </row>
    <row r="995" spans="2:39" s="97" customFormat="1" ht="39.6" x14ac:dyDescent="0.3">
      <c r="B995" s="79">
        <f t="shared" si="224"/>
        <v>992</v>
      </c>
      <c r="C995" s="79"/>
      <c r="D995" s="80" t="s">
        <v>94</v>
      </c>
      <c r="E995" s="80"/>
      <c r="F995" s="81"/>
      <c r="G995" s="82" t="str">
        <f t="shared" si="225"/>
        <v xml:space="preserve">Группа от QF </v>
      </c>
      <c r="H995" s="83"/>
      <c r="I995" s="83"/>
      <c r="J995" s="83"/>
      <c r="K995" s="127"/>
      <c r="L995" s="84"/>
      <c r="M995" s="85"/>
      <c r="N995" s="85"/>
      <c r="O995" s="86"/>
      <c r="P995" s="80"/>
      <c r="Q995" s="87"/>
      <c r="R995" s="88" t="str">
        <f t="shared" si="219"/>
        <v xml:space="preserve"> </v>
      </c>
      <c r="S995" s="89"/>
      <c r="T995" s="90" t="str">
        <f t="shared" si="220"/>
        <v xml:space="preserve"> </v>
      </c>
      <c r="U995" s="90"/>
      <c r="V995" s="90"/>
      <c r="W995" s="90"/>
      <c r="X995" s="90"/>
      <c r="Y995" s="87" t="s">
        <v>74</v>
      </c>
      <c r="Z995" s="76"/>
      <c r="AA995" s="91">
        <f t="shared" si="215"/>
        <v>0</v>
      </c>
      <c r="AB995" s="88" t="str">
        <f t="shared" si="221"/>
        <v xml:space="preserve"> </v>
      </c>
      <c r="AC995" s="91" t="str">
        <f t="shared" si="216"/>
        <v xml:space="preserve"> </v>
      </c>
      <c r="AD995" s="78"/>
      <c r="AE995" s="78"/>
      <c r="AF995" s="78"/>
      <c r="AH995" s="94" t="str">
        <f t="shared" si="217"/>
        <v>≤60</v>
      </c>
      <c r="AI995" s="94">
        <f t="shared" ca="1" si="218"/>
        <v>37</v>
      </c>
      <c r="AJ995" s="95">
        <f t="shared" si="226"/>
        <v>0</v>
      </c>
      <c r="AK995" s="95">
        <f t="shared" si="227"/>
        <v>0</v>
      </c>
      <c r="AL995" s="96">
        <f t="shared" si="222"/>
        <v>0</v>
      </c>
      <c r="AM995" s="96">
        <f t="shared" si="223"/>
        <v>0</v>
      </c>
    </row>
    <row r="996" spans="2:39" s="97" customFormat="1" ht="39.6" x14ac:dyDescent="0.3">
      <c r="B996" s="79">
        <f t="shared" si="224"/>
        <v>993</v>
      </c>
      <c r="C996" s="79"/>
      <c r="D996" s="80" t="s">
        <v>94</v>
      </c>
      <c r="E996" s="80"/>
      <c r="F996" s="81"/>
      <c r="G996" s="82" t="str">
        <f t="shared" si="225"/>
        <v xml:space="preserve">Группа от QF </v>
      </c>
      <c r="H996" s="83"/>
      <c r="I996" s="83"/>
      <c r="J996" s="83"/>
      <c r="K996" s="127"/>
      <c r="L996" s="84"/>
      <c r="M996" s="85"/>
      <c r="N996" s="85"/>
      <c r="O996" s="86"/>
      <c r="P996" s="80"/>
      <c r="Q996" s="87"/>
      <c r="R996" s="88" t="str">
        <f t="shared" si="219"/>
        <v xml:space="preserve"> </v>
      </c>
      <c r="S996" s="89"/>
      <c r="T996" s="90" t="str">
        <f t="shared" si="220"/>
        <v xml:space="preserve"> </v>
      </c>
      <c r="U996" s="90"/>
      <c r="V996" s="90"/>
      <c r="W996" s="90"/>
      <c r="X996" s="90"/>
      <c r="Y996" s="87" t="s">
        <v>74</v>
      </c>
      <c r="Z996" s="76"/>
      <c r="AA996" s="91">
        <f t="shared" si="215"/>
        <v>0</v>
      </c>
      <c r="AB996" s="88" t="str">
        <f t="shared" si="221"/>
        <v xml:space="preserve"> </v>
      </c>
      <c r="AC996" s="91" t="str">
        <f t="shared" si="216"/>
        <v xml:space="preserve"> </v>
      </c>
      <c r="AD996" s="78"/>
      <c r="AE996" s="78"/>
      <c r="AF996" s="78"/>
      <c r="AH996" s="94" t="str">
        <f t="shared" si="217"/>
        <v>≤60</v>
      </c>
      <c r="AI996" s="94">
        <f t="shared" ca="1" si="218"/>
        <v>33</v>
      </c>
      <c r="AJ996" s="95">
        <f t="shared" si="226"/>
        <v>0</v>
      </c>
      <c r="AK996" s="95">
        <f t="shared" si="227"/>
        <v>0</v>
      </c>
      <c r="AL996" s="96">
        <f t="shared" si="222"/>
        <v>0</v>
      </c>
      <c r="AM996" s="96">
        <f t="shared" si="223"/>
        <v>0</v>
      </c>
    </row>
    <row r="997" spans="2:39" s="97" customFormat="1" ht="39.6" x14ac:dyDescent="0.3">
      <c r="B997" s="79">
        <f t="shared" si="224"/>
        <v>994</v>
      </c>
      <c r="C997" s="79"/>
      <c r="D997" s="80" t="s">
        <v>94</v>
      </c>
      <c r="E997" s="80"/>
      <c r="F997" s="81"/>
      <c r="G997" s="82" t="str">
        <f t="shared" si="225"/>
        <v xml:space="preserve">Группа от QF </v>
      </c>
      <c r="H997" s="83"/>
      <c r="I997" s="83"/>
      <c r="J997" s="83"/>
      <c r="K997" s="127"/>
      <c r="L997" s="84"/>
      <c r="M997" s="85"/>
      <c r="N997" s="85"/>
      <c r="O997" s="86"/>
      <c r="P997" s="80"/>
      <c r="Q997" s="87"/>
      <c r="R997" s="88" t="str">
        <f t="shared" si="219"/>
        <v xml:space="preserve"> </v>
      </c>
      <c r="S997" s="89"/>
      <c r="T997" s="90" t="str">
        <f t="shared" si="220"/>
        <v xml:space="preserve"> </v>
      </c>
      <c r="U997" s="90"/>
      <c r="V997" s="90"/>
      <c r="W997" s="90"/>
      <c r="X997" s="90"/>
      <c r="Y997" s="87" t="s">
        <v>74</v>
      </c>
      <c r="Z997" s="76"/>
      <c r="AA997" s="91">
        <f t="shared" si="215"/>
        <v>0</v>
      </c>
      <c r="AB997" s="88" t="str">
        <f t="shared" si="221"/>
        <v xml:space="preserve"> </v>
      </c>
      <c r="AC997" s="91" t="str">
        <f t="shared" si="216"/>
        <v xml:space="preserve"> </v>
      </c>
      <c r="AD997" s="78"/>
      <c r="AE997" s="78"/>
      <c r="AF997" s="78"/>
      <c r="AH997" s="94" t="str">
        <f t="shared" si="217"/>
        <v>≤60</v>
      </c>
      <c r="AI997" s="94">
        <f t="shared" ca="1" si="218"/>
        <v>48</v>
      </c>
      <c r="AJ997" s="95">
        <f t="shared" si="226"/>
        <v>0</v>
      </c>
      <c r="AK997" s="95">
        <f t="shared" si="227"/>
        <v>0</v>
      </c>
      <c r="AL997" s="96">
        <f t="shared" si="222"/>
        <v>0</v>
      </c>
      <c r="AM997" s="96">
        <f t="shared" si="223"/>
        <v>0</v>
      </c>
    </row>
    <row r="998" spans="2:39" s="97" customFormat="1" ht="39.6" x14ac:dyDescent="0.3">
      <c r="B998" s="79">
        <f t="shared" si="224"/>
        <v>995</v>
      </c>
      <c r="C998" s="79"/>
      <c r="D998" s="80" t="s">
        <v>94</v>
      </c>
      <c r="E998" s="80"/>
      <c r="F998" s="81"/>
      <c r="G998" s="82" t="str">
        <f t="shared" si="225"/>
        <v xml:space="preserve">Группа от QF </v>
      </c>
      <c r="H998" s="83"/>
      <c r="I998" s="83"/>
      <c r="J998" s="83"/>
      <c r="K998" s="127"/>
      <c r="L998" s="84"/>
      <c r="M998" s="85"/>
      <c r="N998" s="85"/>
      <c r="O998" s="86"/>
      <c r="P998" s="80"/>
      <c r="Q998" s="87"/>
      <c r="R998" s="88" t="str">
        <f t="shared" si="219"/>
        <v xml:space="preserve"> </v>
      </c>
      <c r="S998" s="89"/>
      <c r="T998" s="90" t="str">
        <f t="shared" si="220"/>
        <v xml:space="preserve"> </v>
      </c>
      <c r="U998" s="90"/>
      <c r="V998" s="90"/>
      <c r="W998" s="90"/>
      <c r="X998" s="90"/>
      <c r="Y998" s="87" t="s">
        <v>74</v>
      </c>
      <c r="Z998" s="76"/>
      <c r="AA998" s="91">
        <f t="shared" si="215"/>
        <v>0</v>
      </c>
      <c r="AB998" s="88" t="str">
        <f t="shared" si="221"/>
        <v xml:space="preserve"> </v>
      </c>
      <c r="AC998" s="91" t="str">
        <f t="shared" si="216"/>
        <v xml:space="preserve"> </v>
      </c>
      <c r="AD998" s="78"/>
      <c r="AE998" s="78"/>
      <c r="AF998" s="78"/>
      <c r="AH998" s="94" t="str">
        <f t="shared" si="217"/>
        <v>≤60</v>
      </c>
      <c r="AI998" s="94">
        <f t="shared" ca="1" si="218"/>
        <v>21</v>
      </c>
      <c r="AJ998" s="95">
        <f t="shared" si="226"/>
        <v>0</v>
      </c>
      <c r="AK998" s="95">
        <f t="shared" si="227"/>
        <v>0</v>
      </c>
      <c r="AL998" s="96">
        <f t="shared" si="222"/>
        <v>0</v>
      </c>
      <c r="AM998" s="96">
        <f t="shared" si="223"/>
        <v>0</v>
      </c>
    </row>
    <row r="999" spans="2:39" s="97" customFormat="1" ht="39.6" x14ac:dyDescent="0.3">
      <c r="B999" s="79">
        <f t="shared" si="224"/>
        <v>996</v>
      </c>
      <c r="C999" s="79"/>
      <c r="D999" s="80" t="s">
        <v>94</v>
      </c>
      <c r="E999" s="80"/>
      <c r="F999" s="81"/>
      <c r="G999" s="82" t="str">
        <f t="shared" si="225"/>
        <v xml:space="preserve">Группа от QF </v>
      </c>
      <c r="H999" s="83"/>
      <c r="I999" s="83"/>
      <c r="J999" s="83"/>
      <c r="K999" s="127"/>
      <c r="L999" s="84"/>
      <c r="M999" s="85"/>
      <c r="N999" s="85"/>
      <c r="O999" s="86"/>
      <c r="P999" s="80"/>
      <c r="Q999" s="87"/>
      <c r="R999" s="88" t="str">
        <f t="shared" si="219"/>
        <v xml:space="preserve"> </v>
      </c>
      <c r="S999" s="89"/>
      <c r="T999" s="90" t="str">
        <f t="shared" si="220"/>
        <v xml:space="preserve"> </v>
      </c>
      <c r="U999" s="90"/>
      <c r="V999" s="90"/>
      <c r="W999" s="90"/>
      <c r="X999" s="90"/>
      <c r="Y999" s="87" t="s">
        <v>74</v>
      </c>
      <c r="Z999" s="76"/>
      <c r="AA999" s="91">
        <f t="shared" si="215"/>
        <v>0</v>
      </c>
      <c r="AB999" s="88" t="str">
        <f t="shared" si="221"/>
        <v xml:space="preserve"> </v>
      </c>
      <c r="AC999" s="91" t="str">
        <f t="shared" si="216"/>
        <v xml:space="preserve"> </v>
      </c>
      <c r="AD999" s="78"/>
      <c r="AE999" s="78"/>
      <c r="AF999" s="78"/>
      <c r="AH999" s="94" t="str">
        <f t="shared" si="217"/>
        <v>≤60</v>
      </c>
      <c r="AI999" s="94">
        <f t="shared" ca="1" si="218"/>
        <v>38</v>
      </c>
      <c r="AJ999" s="95">
        <f t="shared" si="226"/>
        <v>0</v>
      </c>
      <c r="AK999" s="95">
        <f t="shared" si="227"/>
        <v>0</v>
      </c>
      <c r="AL999" s="96">
        <f t="shared" si="222"/>
        <v>0</v>
      </c>
      <c r="AM999" s="96">
        <f t="shared" si="223"/>
        <v>0</v>
      </c>
    </row>
    <row r="1000" spans="2:39" s="97" customFormat="1" ht="39.6" x14ac:dyDescent="0.3">
      <c r="B1000" s="79">
        <f t="shared" si="224"/>
        <v>997</v>
      </c>
      <c r="C1000" s="79"/>
      <c r="D1000" s="80" t="s">
        <v>94</v>
      </c>
      <c r="E1000" s="80"/>
      <c r="F1000" s="81"/>
      <c r="G1000" s="82" t="str">
        <f t="shared" si="225"/>
        <v xml:space="preserve">Группа от QF </v>
      </c>
      <c r="H1000" s="83"/>
      <c r="I1000" s="83"/>
      <c r="J1000" s="83"/>
      <c r="K1000" s="127"/>
      <c r="L1000" s="84"/>
      <c r="M1000" s="85"/>
      <c r="N1000" s="85"/>
      <c r="O1000" s="86"/>
      <c r="P1000" s="80"/>
      <c r="Q1000" s="87"/>
      <c r="R1000" s="88" t="str">
        <f t="shared" si="219"/>
        <v xml:space="preserve"> </v>
      </c>
      <c r="S1000" s="89"/>
      <c r="T1000" s="90" t="str">
        <f t="shared" si="220"/>
        <v xml:space="preserve"> </v>
      </c>
      <c r="U1000" s="90"/>
      <c r="V1000" s="90"/>
      <c r="W1000" s="90"/>
      <c r="X1000" s="90"/>
      <c r="Y1000" s="87" t="s">
        <v>74</v>
      </c>
      <c r="Z1000" s="76"/>
      <c r="AA1000" s="91">
        <f t="shared" si="215"/>
        <v>0</v>
      </c>
      <c r="AB1000" s="88" t="str">
        <f t="shared" si="221"/>
        <v xml:space="preserve"> </v>
      </c>
      <c r="AC1000" s="91" t="str">
        <f t="shared" si="216"/>
        <v xml:space="preserve"> </v>
      </c>
      <c r="AD1000" s="78"/>
      <c r="AE1000" s="78"/>
      <c r="AF1000" s="78"/>
      <c r="AH1000" s="94" t="str">
        <f t="shared" si="217"/>
        <v>≤60</v>
      </c>
      <c r="AI1000" s="94">
        <f t="shared" ca="1" si="218"/>
        <v>26</v>
      </c>
      <c r="AJ1000" s="95">
        <f t="shared" si="226"/>
        <v>0</v>
      </c>
      <c r="AK1000" s="95">
        <f t="shared" si="227"/>
        <v>0</v>
      </c>
      <c r="AL1000" s="96">
        <f t="shared" si="222"/>
        <v>0</v>
      </c>
      <c r="AM1000" s="96">
        <f t="shared" si="223"/>
        <v>0</v>
      </c>
    </row>
    <row r="1001" spans="2:39" s="97" customFormat="1" ht="39.6" x14ac:dyDescent="0.3">
      <c r="B1001" s="79">
        <f t="shared" si="224"/>
        <v>998</v>
      </c>
      <c r="C1001" s="79"/>
      <c r="D1001" s="80" t="s">
        <v>94</v>
      </c>
      <c r="E1001" s="80"/>
      <c r="F1001" s="81"/>
      <c r="G1001" s="82" t="str">
        <f t="shared" si="225"/>
        <v xml:space="preserve">Группа от QF </v>
      </c>
      <c r="H1001" s="83"/>
      <c r="I1001" s="83"/>
      <c r="J1001" s="83"/>
      <c r="K1001" s="127"/>
      <c r="L1001" s="84"/>
      <c r="M1001" s="85"/>
      <c r="N1001" s="85"/>
      <c r="O1001" s="86"/>
      <c r="P1001" s="80"/>
      <c r="Q1001" s="87"/>
      <c r="R1001" s="88" t="str">
        <f t="shared" si="219"/>
        <v xml:space="preserve"> </v>
      </c>
      <c r="S1001" s="89"/>
      <c r="T1001" s="90" t="str">
        <f t="shared" si="220"/>
        <v xml:space="preserve"> </v>
      </c>
      <c r="U1001" s="90"/>
      <c r="V1001" s="90"/>
      <c r="W1001" s="90"/>
      <c r="X1001" s="90"/>
      <c r="Y1001" s="87" t="s">
        <v>74</v>
      </c>
      <c r="Z1001" s="76"/>
      <c r="AA1001" s="91">
        <f t="shared" si="215"/>
        <v>0</v>
      </c>
      <c r="AB1001" s="88" t="str">
        <f t="shared" si="221"/>
        <v xml:space="preserve"> </v>
      </c>
      <c r="AC1001" s="91" t="str">
        <f t="shared" si="216"/>
        <v xml:space="preserve"> </v>
      </c>
      <c r="AD1001" s="78"/>
      <c r="AE1001" s="78"/>
      <c r="AF1001" s="78"/>
      <c r="AH1001" s="94" t="str">
        <f t="shared" si="217"/>
        <v>≤60</v>
      </c>
      <c r="AI1001" s="94">
        <f t="shared" ca="1" si="218"/>
        <v>40</v>
      </c>
      <c r="AJ1001" s="95">
        <f t="shared" si="226"/>
        <v>0</v>
      </c>
      <c r="AK1001" s="95">
        <f t="shared" si="227"/>
        <v>0</v>
      </c>
      <c r="AL1001" s="96">
        <f t="shared" si="222"/>
        <v>0</v>
      </c>
      <c r="AM1001" s="96">
        <f t="shared" si="223"/>
        <v>0</v>
      </c>
    </row>
    <row r="1002" spans="2:39" s="97" customFormat="1" ht="39.6" x14ac:dyDescent="0.3">
      <c r="B1002" s="79">
        <f t="shared" si="224"/>
        <v>999</v>
      </c>
      <c r="C1002" s="79"/>
      <c r="D1002" s="80" t="s">
        <v>94</v>
      </c>
      <c r="E1002" s="80"/>
      <c r="F1002" s="81"/>
      <c r="G1002" s="82" t="str">
        <f t="shared" si="225"/>
        <v xml:space="preserve">Группа от QF </v>
      </c>
      <c r="H1002" s="83"/>
      <c r="I1002" s="83"/>
      <c r="J1002" s="83"/>
      <c r="K1002" s="127"/>
      <c r="L1002" s="84"/>
      <c r="M1002" s="85"/>
      <c r="N1002" s="85"/>
      <c r="O1002" s="86"/>
      <c r="P1002" s="80"/>
      <c r="Q1002" s="87"/>
      <c r="R1002" s="88" t="str">
        <f t="shared" si="219"/>
        <v xml:space="preserve"> </v>
      </c>
      <c r="S1002" s="89"/>
      <c r="T1002" s="90" t="str">
        <f t="shared" si="220"/>
        <v xml:space="preserve"> </v>
      </c>
      <c r="U1002" s="90"/>
      <c r="V1002" s="90"/>
      <c r="W1002" s="90"/>
      <c r="X1002" s="90"/>
      <c r="Y1002" s="87" t="s">
        <v>74</v>
      </c>
      <c r="Z1002" s="76"/>
      <c r="AA1002" s="91">
        <f t="shared" si="215"/>
        <v>0</v>
      </c>
      <c r="AB1002" s="88" t="str">
        <f t="shared" si="221"/>
        <v xml:space="preserve"> </v>
      </c>
      <c r="AC1002" s="91" t="str">
        <f t="shared" si="216"/>
        <v xml:space="preserve"> </v>
      </c>
      <c r="AD1002" s="78"/>
      <c r="AE1002" s="78"/>
      <c r="AF1002" s="78"/>
      <c r="AH1002" s="94" t="str">
        <f t="shared" si="217"/>
        <v>≤60</v>
      </c>
      <c r="AI1002" s="94">
        <f t="shared" ca="1" si="218"/>
        <v>20</v>
      </c>
      <c r="AJ1002" s="95">
        <f t="shared" si="226"/>
        <v>0</v>
      </c>
      <c r="AK1002" s="95">
        <f t="shared" si="227"/>
        <v>0</v>
      </c>
      <c r="AL1002" s="96">
        <f t="shared" si="222"/>
        <v>0</v>
      </c>
      <c r="AM1002" s="96">
        <f t="shared" si="223"/>
        <v>0</v>
      </c>
    </row>
    <row r="1003" spans="2:39" s="97" customFormat="1" ht="39.6" x14ac:dyDescent="0.3">
      <c r="B1003" s="79">
        <f t="shared" si="224"/>
        <v>1000</v>
      </c>
      <c r="C1003" s="79"/>
      <c r="D1003" s="80" t="s">
        <v>94</v>
      </c>
      <c r="E1003" s="80"/>
      <c r="F1003" s="81"/>
      <c r="G1003" s="82" t="str">
        <f t="shared" si="225"/>
        <v xml:space="preserve">Группа от QF </v>
      </c>
      <c r="H1003" s="83"/>
      <c r="I1003" s="83"/>
      <c r="J1003" s="83"/>
      <c r="K1003" s="127"/>
      <c r="L1003" s="84"/>
      <c r="M1003" s="85"/>
      <c r="N1003" s="85"/>
      <c r="O1003" s="86"/>
      <c r="P1003" s="80"/>
      <c r="Q1003" s="87"/>
      <c r="R1003" s="88" t="str">
        <f t="shared" si="219"/>
        <v xml:space="preserve"> </v>
      </c>
      <c r="S1003" s="89"/>
      <c r="T1003" s="90" t="str">
        <f t="shared" si="220"/>
        <v xml:space="preserve"> </v>
      </c>
      <c r="U1003" s="90"/>
      <c r="V1003" s="90"/>
      <c r="W1003" s="90"/>
      <c r="X1003" s="90"/>
      <c r="Y1003" s="87" t="s">
        <v>74</v>
      </c>
      <c r="Z1003" s="76"/>
      <c r="AA1003" s="91">
        <f t="shared" si="215"/>
        <v>0</v>
      </c>
      <c r="AB1003" s="88" t="str">
        <f t="shared" si="221"/>
        <v xml:space="preserve"> </v>
      </c>
      <c r="AC1003" s="91" t="str">
        <f t="shared" si="216"/>
        <v xml:space="preserve"> </v>
      </c>
      <c r="AD1003" s="78"/>
      <c r="AE1003" s="78"/>
      <c r="AF1003" s="78"/>
      <c r="AH1003" s="94" t="str">
        <f t="shared" si="217"/>
        <v>≤60</v>
      </c>
      <c r="AI1003" s="94">
        <f t="shared" ca="1" si="218"/>
        <v>46</v>
      </c>
      <c r="AJ1003" s="95">
        <f t="shared" si="226"/>
        <v>0</v>
      </c>
      <c r="AK1003" s="95">
        <f t="shared" si="227"/>
        <v>0</v>
      </c>
      <c r="AL1003" s="96">
        <f t="shared" si="222"/>
        <v>0</v>
      </c>
      <c r="AM1003" s="96">
        <f t="shared" si="223"/>
        <v>0</v>
      </c>
    </row>
    <row r="1004" spans="2:39" s="97" customFormat="1" ht="39.6" x14ac:dyDescent="0.3">
      <c r="B1004" s="79">
        <f t="shared" si="224"/>
        <v>1001</v>
      </c>
      <c r="C1004" s="79"/>
      <c r="D1004" s="80" t="s">
        <v>94</v>
      </c>
      <c r="E1004" s="80"/>
      <c r="F1004" s="81"/>
      <c r="G1004" s="82" t="str">
        <f t="shared" si="225"/>
        <v xml:space="preserve">Группа от QF </v>
      </c>
      <c r="H1004" s="83"/>
      <c r="I1004" s="83"/>
      <c r="J1004" s="83"/>
      <c r="K1004" s="127"/>
      <c r="L1004" s="84"/>
      <c r="M1004" s="85"/>
      <c r="N1004" s="85"/>
      <c r="O1004" s="86"/>
      <c r="P1004" s="80"/>
      <c r="Q1004" s="87"/>
      <c r="R1004" s="88" t="str">
        <f t="shared" si="219"/>
        <v xml:space="preserve"> </v>
      </c>
      <c r="S1004" s="89"/>
      <c r="T1004" s="90" t="str">
        <f t="shared" si="220"/>
        <v xml:space="preserve"> </v>
      </c>
      <c r="U1004" s="90"/>
      <c r="V1004" s="90"/>
      <c r="W1004" s="90"/>
      <c r="X1004" s="90"/>
      <c r="Y1004" s="87" t="s">
        <v>74</v>
      </c>
      <c r="Z1004" s="76"/>
      <c r="AA1004" s="91">
        <f t="shared" si="215"/>
        <v>0</v>
      </c>
      <c r="AB1004" s="88" t="str">
        <f t="shared" si="221"/>
        <v xml:space="preserve"> </v>
      </c>
      <c r="AC1004" s="91" t="str">
        <f t="shared" si="216"/>
        <v xml:space="preserve"> </v>
      </c>
      <c r="AD1004" s="78"/>
      <c r="AE1004" s="78"/>
      <c r="AF1004" s="78"/>
      <c r="AH1004" s="94" t="str">
        <f t="shared" si="217"/>
        <v>≤60</v>
      </c>
      <c r="AI1004" s="94">
        <f t="shared" ca="1" si="218"/>
        <v>30</v>
      </c>
      <c r="AJ1004" s="95">
        <f t="shared" si="226"/>
        <v>0</v>
      </c>
      <c r="AK1004" s="95">
        <f t="shared" si="227"/>
        <v>0</v>
      </c>
      <c r="AL1004" s="96">
        <f t="shared" si="222"/>
        <v>0</v>
      </c>
      <c r="AM1004" s="96">
        <f t="shared" si="223"/>
        <v>0</v>
      </c>
    </row>
    <row r="1005" spans="2:39" s="97" customFormat="1" ht="39.6" x14ac:dyDescent="0.3">
      <c r="B1005" s="79">
        <f t="shared" si="224"/>
        <v>1002</v>
      </c>
      <c r="C1005" s="79"/>
      <c r="D1005" s="80" t="s">
        <v>94</v>
      </c>
      <c r="E1005" s="80"/>
      <c r="F1005" s="81"/>
      <c r="G1005" s="82" t="str">
        <f t="shared" si="225"/>
        <v xml:space="preserve">Группа от QF </v>
      </c>
      <c r="H1005" s="83"/>
      <c r="I1005" s="83"/>
      <c r="J1005" s="83"/>
      <c r="K1005" s="127"/>
      <c r="L1005" s="84"/>
      <c r="M1005" s="85"/>
      <c r="N1005" s="85"/>
      <c r="O1005" s="86"/>
      <c r="P1005" s="80"/>
      <c r="Q1005" s="87"/>
      <c r="R1005" s="88" t="str">
        <f t="shared" si="219"/>
        <v xml:space="preserve"> </v>
      </c>
      <c r="S1005" s="89"/>
      <c r="T1005" s="90" t="str">
        <f t="shared" si="220"/>
        <v xml:space="preserve"> </v>
      </c>
      <c r="U1005" s="90"/>
      <c r="V1005" s="90"/>
      <c r="W1005" s="90"/>
      <c r="X1005" s="90"/>
      <c r="Y1005" s="87" t="s">
        <v>74</v>
      </c>
      <c r="Z1005" s="76"/>
      <c r="AA1005" s="91">
        <f t="shared" si="215"/>
        <v>0</v>
      </c>
      <c r="AB1005" s="88" t="str">
        <f t="shared" si="221"/>
        <v xml:space="preserve"> </v>
      </c>
      <c r="AC1005" s="91" t="str">
        <f t="shared" si="216"/>
        <v xml:space="preserve"> </v>
      </c>
      <c r="AD1005" s="78"/>
      <c r="AE1005" s="78"/>
      <c r="AF1005" s="78"/>
      <c r="AH1005" s="94" t="str">
        <f t="shared" si="217"/>
        <v>≤60</v>
      </c>
      <c r="AI1005" s="94">
        <f t="shared" ca="1" si="218"/>
        <v>39</v>
      </c>
      <c r="AJ1005" s="95">
        <f t="shared" si="226"/>
        <v>0</v>
      </c>
      <c r="AK1005" s="95">
        <f t="shared" si="227"/>
        <v>0</v>
      </c>
      <c r="AL1005" s="96">
        <f t="shared" si="222"/>
        <v>0</v>
      </c>
      <c r="AM1005" s="96">
        <f t="shared" si="223"/>
        <v>0</v>
      </c>
    </row>
    <row r="1006" spans="2:39" s="97" customFormat="1" ht="39.6" x14ac:dyDescent="0.3">
      <c r="B1006" s="79">
        <f t="shared" si="224"/>
        <v>1003</v>
      </c>
      <c r="C1006" s="79"/>
      <c r="D1006" s="80" t="s">
        <v>94</v>
      </c>
      <c r="E1006" s="80"/>
      <c r="F1006" s="81"/>
      <c r="G1006" s="82" t="str">
        <f t="shared" si="225"/>
        <v xml:space="preserve">Группа от QF </v>
      </c>
      <c r="H1006" s="83"/>
      <c r="I1006" s="83"/>
      <c r="J1006" s="83"/>
      <c r="K1006" s="127"/>
      <c r="L1006" s="84"/>
      <c r="M1006" s="85"/>
      <c r="N1006" s="85"/>
      <c r="O1006" s="86"/>
      <c r="P1006" s="80"/>
      <c r="Q1006" s="87"/>
      <c r="R1006" s="88" t="str">
        <f t="shared" si="219"/>
        <v xml:space="preserve"> </v>
      </c>
      <c r="S1006" s="89"/>
      <c r="T1006" s="90" t="str">
        <f t="shared" si="220"/>
        <v xml:space="preserve"> </v>
      </c>
      <c r="U1006" s="90"/>
      <c r="V1006" s="90"/>
      <c r="W1006" s="90"/>
      <c r="X1006" s="90"/>
      <c r="Y1006" s="87" t="s">
        <v>74</v>
      </c>
      <c r="Z1006" s="76"/>
      <c r="AA1006" s="91">
        <f t="shared" si="215"/>
        <v>0</v>
      </c>
      <c r="AB1006" s="88" t="str">
        <f t="shared" si="221"/>
        <v xml:space="preserve"> </v>
      </c>
      <c r="AC1006" s="91" t="str">
        <f t="shared" si="216"/>
        <v xml:space="preserve"> </v>
      </c>
      <c r="AD1006" s="78"/>
      <c r="AE1006" s="78"/>
      <c r="AF1006" s="78"/>
      <c r="AH1006" s="94" t="str">
        <f t="shared" si="217"/>
        <v>≤60</v>
      </c>
      <c r="AI1006" s="94">
        <f t="shared" ca="1" si="218"/>
        <v>44</v>
      </c>
      <c r="AJ1006" s="95">
        <f t="shared" si="226"/>
        <v>0</v>
      </c>
      <c r="AK1006" s="95">
        <f t="shared" si="227"/>
        <v>0</v>
      </c>
      <c r="AL1006" s="96">
        <f t="shared" si="222"/>
        <v>0</v>
      </c>
      <c r="AM1006" s="96">
        <f t="shared" si="223"/>
        <v>0</v>
      </c>
    </row>
    <row r="1007" spans="2:39" s="97" customFormat="1" ht="39.6" x14ac:dyDescent="0.3">
      <c r="B1007" s="79">
        <f t="shared" si="224"/>
        <v>1004</v>
      </c>
      <c r="C1007" s="79"/>
      <c r="D1007" s="80" t="s">
        <v>94</v>
      </c>
      <c r="E1007" s="80"/>
      <c r="F1007" s="81"/>
      <c r="G1007" s="82" t="str">
        <f t="shared" si="225"/>
        <v xml:space="preserve">Группа от QF </v>
      </c>
      <c r="H1007" s="83"/>
      <c r="I1007" s="83"/>
      <c r="J1007" s="83"/>
      <c r="K1007" s="127"/>
      <c r="L1007" s="84"/>
      <c r="M1007" s="85"/>
      <c r="N1007" s="85"/>
      <c r="O1007" s="86"/>
      <c r="P1007" s="80"/>
      <c r="Q1007" s="87"/>
      <c r="R1007" s="88" t="str">
        <f t="shared" si="219"/>
        <v xml:space="preserve"> </v>
      </c>
      <c r="S1007" s="89"/>
      <c r="T1007" s="90" t="str">
        <f t="shared" si="220"/>
        <v xml:space="preserve"> </v>
      </c>
      <c r="U1007" s="90"/>
      <c r="V1007" s="90"/>
      <c r="W1007" s="90"/>
      <c r="X1007" s="90"/>
      <c r="Y1007" s="87" t="s">
        <v>74</v>
      </c>
      <c r="Z1007" s="76"/>
      <c r="AA1007" s="91">
        <f t="shared" si="215"/>
        <v>0</v>
      </c>
      <c r="AB1007" s="88" t="str">
        <f t="shared" si="221"/>
        <v xml:space="preserve"> </v>
      </c>
      <c r="AC1007" s="91" t="str">
        <f t="shared" si="216"/>
        <v xml:space="preserve"> </v>
      </c>
      <c r="AD1007" s="78"/>
      <c r="AE1007" s="78"/>
      <c r="AF1007" s="78"/>
      <c r="AH1007" s="94" t="str">
        <f t="shared" si="217"/>
        <v>≤60</v>
      </c>
      <c r="AI1007" s="94">
        <f t="shared" ca="1" si="218"/>
        <v>26</v>
      </c>
      <c r="AJ1007" s="95">
        <f t="shared" si="226"/>
        <v>0</v>
      </c>
      <c r="AK1007" s="95">
        <f t="shared" si="227"/>
        <v>0</v>
      </c>
      <c r="AL1007" s="96">
        <f t="shared" si="222"/>
        <v>0</v>
      </c>
      <c r="AM1007" s="96">
        <f t="shared" si="223"/>
        <v>0</v>
      </c>
    </row>
    <row r="1008" spans="2:39" s="97" customFormat="1" ht="39.6" x14ac:dyDescent="0.3">
      <c r="B1008" s="79">
        <f t="shared" si="224"/>
        <v>1005</v>
      </c>
      <c r="C1008" s="79"/>
      <c r="D1008" s="80" t="s">
        <v>94</v>
      </c>
      <c r="E1008" s="80"/>
      <c r="F1008" s="81"/>
      <c r="G1008" s="82" t="str">
        <f t="shared" si="225"/>
        <v xml:space="preserve">Группа от QF </v>
      </c>
      <c r="H1008" s="83"/>
      <c r="I1008" s="83"/>
      <c r="J1008" s="83"/>
      <c r="K1008" s="127"/>
      <c r="L1008" s="84"/>
      <c r="M1008" s="85"/>
      <c r="N1008" s="85"/>
      <c r="O1008" s="86"/>
      <c r="P1008" s="80"/>
      <c r="Q1008" s="87"/>
      <c r="R1008" s="88" t="str">
        <f t="shared" si="219"/>
        <v xml:space="preserve"> </v>
      </c>
      <c r="S1008" s="89"/>
      <c r="T1008" s="90" t="str">
        <f t="shared" si="220"/>
        <v xml:space="preserve"> </v>
      </c>
      <c r="U1008" s="90"/>
      <c r="V1008" s="90"/>
      <c r="W1008" s="90"/>
      <c r="X1008" s="90"/>
      <c r="Y1008" s="87" t="s">
        <v>74</v>
      </c>
      <c r="Z1008" s="76"/>
      <c r="AA1008" s="91">
        <f t="shared" si="215"/>
        <v>0</v>
      </c>
      <c r="AB1008" s="88" t="str">
        <f t="shared" si="221"/>
        <v xml:space="preserve"> </v>
      </c>
      <c r="AC1008" s="91" t="str">
        <f t="shared" si="216"/>
        <v xml:space="preserve"> </v>
      </c>
      <c r="AD1008" s="78"/>
      <c r="AE1008" s="78"/>
      <c r="AF1008" s="78"/>
      <c r="AH1008" s="94" t="str">
        <f t="shared" si="217"/>
        <v>≤60</v>
      </c>
      <c r="AI1008" s="94">
        <f t="shared" ca="1" si="218"/>
        <v>47</v>
      </c>
      <c r="AJ1008" s="95">
        <f t="shared" si="226"/>
        <v>0</v>
      </c>
      <c r="AK1008" s="95">
        <f t="shared" si="227"/>
        <v>0</v>
      </c>
      <c r="AL1008" s="96">
        <f t="shared" si="222"/>
        <v>0</v>
      </c>
      <c r="AM1008" s="96">
        <f t="shared" si="223"/>
        <v>0</v>
      </c>
    </row>
    <row r="1009" spans="2:39" s="97" customFormat="1" ht="39.6" x14ac:dyDescent="0.3">
      <c r="B1009" s="79">
        <f t="shared" si="224"/>
        <v>1006</v>
      </c>
      <c r="C1009" s="79"/>
      <c r="D1009" s="80" t="s">
        <v>94</v>
      </c>
      <c r="E1009" s="80"/>
      <c r="F1009" s="81"/>
      <c r="G1009" s="82" t="str">
        <f t="shared" si="225"/>
        <v xml:space="preserve">Группа от QF </v>
      </c>
      <c r="H1009" s="83"/>
      <c r="I1009" s="83"/>
      <c r="J1009" s="83"/>
      <c r="K1009" s="127"/>
      <c r="L1009" s="84"/>
      <c r="M1009" s="85"/>
      <c r="N1009" s="85"/>
      <c r="O1009" s="86"/>
      <c r="P1009" s="80"/>
      <c r="Q1009" s="87"/>
      <c r="R1009" s="88" t="str">
        <f t="shared" si="219"/>
        <v xml:space="preserve"> </v>
      </c>
      <c r="S1009" s="89"/>
      <c r="T1009" s="90" t="str">
        <f t="shared" si="220"/>
        <v xml:space="preserve"> </v>
      </c>
      <c r="U1009" s="90"/>
      <c r="V1009" s="90"/>
      <c r="W1009" s="90"/>
      <c r="X1009" s="90"/>
      <c r="Y1009" s="87" t="s">
        <v>74</v>
      </c>
      <c r="Z1009" s="76"/>
      <c r="AA1009" s="91">
        <f t="shared" si="215"/>
        <v>0</v>
      </c>
      <c r="AB1009" s="88" t="str">
        <f t="shared" si="221"/>
        <v xml:space="preserve"> </v>
      </c>
      <c r="AC1009" s="91" t="str">
        <f t="shared" si="216"/>
        <v xml:space="preserve"> </v>
      </c>
      <c r="AD1009" s="78"/>
      <c r="AE1009" s="78"/>
      <c r="AF1009" s="78"/>
      <c r="AH1009" s="94" t="str">
        <f t="shared" si="217"/>
        <v>≤60</v>
      </c>
      <c r="AI1009" s="94">
        <f t="shared" ca="1" si="218"/>
        <v>32</v>
      </c>
      <c r="AJ1009" s="95">
        <f t="shared" si="226"/>
        <v>0</v>
      </c>
      <c r="AK1009" s="95">
        <f t="shared" si="227"/>
        <v>0</v>
      </c>
      <c r="AL1009" s="96">
        <f t="shared" si="222"/>
        <v>0</v>
      </c>
      <c r="AM1009" s="96">
        <f t="shared" si="223"/>
        <v>0</v>
      </c>
    </row>
    <row r="1010" spans="2:39" s="97" customFormat="1" ht="39.6" x14ac:dyDescent="0.3">
      <c r="B1010" s="79">
        <f t="shared" si="224"/>
        <v>1007</v>
      </c>
      <c r="C1010" s="79"/>
      <c r="D1010" s="80" t="s">
        <v>94</v>
      </c>
      <c r="E1010" s="80"/>
      <c r="F1010" s="81"/>
      <c r="G1010" s="82" t="str">
        <f t="shared" si="225"/>
        <v xml:space="preserve">Группа от QF </v>
      </c>
      <c r="H1010" s="83"/>
      <c r="I1010" s="83"/>
      <c r="J1010" s="83"/>
      <c r="K1010" s="127"/>
      <c r="L1010" s="84"/>
      <c r="M1010" s="85"/>
      <c r="N1010" s="85"/>
      <c r="O1010" s="86"/>
      <c r="P1010" s="80"/>
      <c r="Q1010" s="87"/>
      <c r="R1010" s="88" t="str">
        <f t="shared" si="219"/>
        <v xml:space="preserve"> </v>
      </c>
      <c r="S1010" s="89"/>
      <c r="T1010" s="90" t="str">
        <f t="shared" si="220"/>
        <v xml:space="preserve"> </v>
      </c>
      <c r="U1010" s="90"/>
      <c r="V1010" s="90"/>
      <c r="W1010" s="90"/>
      <c r="X1010" s="90"/>
      <c r="Y1010" s="87" t="s">
        <v>74</v>
      </c>
      <c r="Z1010" s="76"/>
      <c r="AA1010" s="91">
        <f t="shared" si="215"/>
        <v>0</v>
      </c>
      <c r="AB1010" s="88" t="str">
        <f t="shared" si="221"/>
        <v xml:space="preserve"> </v>
      </c>
      <c r="AC1010" s="91" t="str">
        <f t="shared" si="216"/>
        <v xml:space="preserve"> </v>
      </c>
      <c r="AD1010" s="78"/>
      <c r="AE1010" s="78"/>
      <c r="AF1010" s="78"/>
      <c r="AH1010" s="94" t="str">
        <f t="shared" si="217"/>
        <v>≤60</v>
      </c>
      <c r="AI1010" s="94">
        <f t="shared" ca="1" si="218"/>
        <v>30</v>
      </c>
      <c r="AJ1010" s="95">
        <f t="shared" si="226"/>
        <v>0</v>
      </c>
      <c r="AK1010" s="95">
        <f t="shared" si="227"/>
        <v>0</v>
      </c>
      <c r="AL1010" s="96">
        <f t="shared" si="222"/>
        <v>0</v>
      </c>
      <c r="AM1010" s="96">
        <f t="shared" si="223"/>
        <v>0</v>
      </c>
    </row>
    <row r="1011" spans="2:39" s="97" customFormat="1" ht="39.6" x14ac:dyDescent="0.3">
      <c r="B1011" s="79">
        <f t="shared" si="224"/>
        <v>1008</v>
      </c>
      <c r="C1011" s="79"/>
      <c r="D1011" s="80" t="s">
        <v>94</v>
      </c>
      <c r="E1011" s="80"/>
      <c r="F1011" s="81"/>
      <c r="G1011" s="82" t="str">
        <f t="shared" si="225"/>
        <v xml:space="preserve">Группа от QF </v>
      </c>
      <c r="H1011" s="83"/>
      <c r="I1011" s="83"/>
      <c r="J1011" s="83"/>
      <c r="K1011" s="127"/>
      <c r="L1011" s="84"/>
      <c r="M1011" s="85"/>
      <c r="N1011" s="85"/>
      <c r="O1011" s="86"/>
      <c r="P1011" s="80"/>
      <c r="Q1011" s="87"/>
      <c r="R1011" s="88" t="str">
        <f t="shared" si="219"/>
        <v xml:space="preserve"> </v>
      </c>
      <c r="S1011" s="89"/>
      <c r="T1011" s="90" t="str">
        <f t="shared" si="220"/>
        <v xml:space="preserve"> </v>
      </c>
      <c r="U1011" s="90"/>
      <c r="V1011" s="90"/>
      <c r="W1011" s="90"/>
      <c r="X1011" s="90"/>
      <c r="Y1011" s="87" t="s">
        <v>74</v>
      </c>
      <c r="Z1011" s="76"/>
      <c r="AA1011" s="91">
        <f t="shared" si="215"/>
        <v>0</v>
      </c>
      <c r="AB1011" s="88" t="str">
        <f t="shared" si="221"/>
        <v xml:space="preserve"> </v>
      </c>
      <c r="AC1011" s="91" t="str">
        <f t="shared" si="216"/>
        <v xml:space="preserve"> </v>
      </c>
      <c r="AD1011" s="78"/>
      <c r="AE1011" s="78"/>
      <c r="AF1011" s="78"/>
      <c r="AH1011" s="94" t="str">
        <f t="shared" si="217"/>
        <v>≤60</v>
      </c>
      <c r="AI1011" s="94">
        <f t="shared" ca="1" si="218"/>
        <v>27</v>
      </c>
      <c r="AJ1011" s="95">
        <f t="shared" si="226"/>
        <v>0</v>
      </c>
      <c r="AK1011" s="95">
        <f t="shared" si="227"/>
        <v>0</v>
      </c>
      <c r="AL1011" s="96">
        <f t="shared" si="222"/>
        <v>0</v>
      </c>
      <c r="AM1011" s="96">
        <f t="shared" si="223"/>
        <v>0</v>
      </c>
    </row>
    <row r="1012" spans="2:39" s="97" customFormat="1" ht="39.6" x14ac:dyDescent="0.3">
      <c r="B1012" s="79">
        <f t="shared" si="224"/>
        <v>1009</v>
      </c>
      <c r="C1012" s="79"/>
      <c r="D1012" s="80" t="s">
        <v>94</v>
      </c>
      <c r="E1012" s="80"/>
      <c r="F1012" s="81"/>
      <c r="G1012" s="82" t="str">
        <f t="shared" si="225"/>
        <v xml:space="preserve">Группа от QF </v>
      </c>
      <c r="H1012" s="83"/>
      <c r="I1012" s="83"/>
      <c r="J1012" s="83"/>
      <c r="K1012" s="127"/>
      <c r="L1012" s="84"/>
      <c r="M1012" s="85"/>
      <c r="N1012" s="85"/>
      <c r="O1012" s="86"/>
      <c r="P1012" s="80"/>
      <c r="Q1012" s="87"/>
      <c r="R1012" s="88" t="str">
        <f t="shared" si="219"/>
        <v xml:space="preserve"> </v>
      </c>
      <c r="S1012" s="89"/>
      <c r="T1012" s="90" t="str">
        <f t="shared" si="220"/>
        <v xml:space="preserve"> </v>
      </c>
      <c r="U1012" s="90"/>
      <c r="V1012" s="90"/>
      <c r="W1012" s="90"/>
      <c r="X1012" s="90"/>
      <c r="Y1012" s="87" t="s">
        <v>74</v>
      </c>
      <c r="Z1012" s="76"/>
      <c r="AA1012" s="91">
        <f t="shared" si="215"/>
        <v>0</v>
      </c>
      <c r="AB1012" s="88" t="str">
        <f t="shared" si="221"/>
        <v xml:space="preserve"> </v>
      </c>
      <c r="AC1012" s="91" t="str">
        <f t="shared" si="216"/>
        <v xml:space="preserve"> </v>
      </c>
      <c r="AD1012" s="78"/>
      <c r="AE1012" s="78"/>
      <c r="AF1012" s="78"/>
      <c r="AH1012" s="94" t="str">
        <f t="shared" si="217"/>
        <v>≤60</v>
      </c>
      <c r="AI1012" s="94">
        <f t="shared" ca="1" si="218"/>
        <v>21</v>
      </c>
      <c r="AJ1012" s="95">
        <f t="shared" si="226"/>
        <v>0</v>
      </c>
      <c r="AK1012" s="95">
        <f t="shared" si="227"/>
        <v>0</v>
      </c>
      <c r="AL1012" s="96">
        <f t="shared" si="222"/>
        <v>0</v>
      </c>
      <c r="AM1012" s="96">
        <f t="shared" si="223"/>
        <v>0</v>
      </c>
    </row>
    <row r="1013" spans="2:39" s="97" customFormat="1" ht="39.6" x14ac:dyDescent="0.3">
      <c r="B1013" s="79">
        <f t="shared" si="224"/>
        <v>1010</v>
      </c>
      <c r="C1013" s="79"/>
      <c r="D1013" s="80" t="s">
        <v>94</v>
      </c>
      <c r="E1013" s="80"/>
      <c r="F1013" s="81"/>
      <c r="G1013" s="82" t="str">
        <f t="shared" si="225"/>
        <v xml:space="preserve">Группа от QF </v>
      </c>
      <c r="H1013" s="83"/>
      <c r="I1013" s="83"/>
      <c r="J1013" s="83"/>
      <c r="K1013" s="127"/>
      <c r="L1013" s="84"/>
      <c r="M1013" s="85"/>
      <c r="N1013" s="85"/>
      <c r="O1013" s="86"/>
      <c r="P1013" s="80"/>
      <c r="Q1013" s="87"/>
      <c r="R1013" s="88" t="str">
        <f t="shared" si="219"/>
        <v xml:space="preserve"> </v>
      </c>
      <c r="S1013" s="89"/>
      <c r="T1013" s="90" t="str">
        <f t="shared" si="220"/>
        <v xml:space="preserve"> </v>
      </c>
      <c r="U1013" s="90"/>
      <c r="V1013" s="90"/>
      <c r="W1013" s="90"/>
      <c r="X1013" s="90"/>
      <c r="Y1013" s="87" t="s">
        <v>74</v>
      </c>
      <c r="Z1013" s="76"/>
      <c r="AA1013" s="91">
        <f t="shared" si="215"/>
        <v>0</v>
      </c>
      <c r="AB1013" s="88" t="str">
        <f t="shared" si="221"/>
        <v xml:space="preserve"> </v>
      </c>
      <c r="AC1013" s="91" t="str">
        <f t="shared" si="216"/>
        <v xml:space="preserve"> </v>
      </c>
      <c r="AD1013" s="78"/>
      <c r="AE1013" s="78"/>
      <c r="AF1013" s="78"/>
      <c r="AH1013" s="94" t="str">
        <f t="shared" si="217"/>
        <v>≤60</v>
      </c>
      <c r="AI1013" s="94">
        <f t="shared" ca="1" si="218"/>
        <v>31</v>
      </c>
      <c r="AJ1013" s="95">
        <f t="shared" si="226"/>
        <v>0</v>
      </c>
      <c r="AK1013" s="95">
        <f t="shared" si="227"/>
        <v>0</v>
      </c>
      <c r="AL1013" s="96">
        <f t="shared" si="222"/>
        <v>0</v>
      </c>
      <c r="AM1013" s="96">
        <f t="shared" si="223"/>
        <v>0</v>
      </c>
    </row>
    <row r="1014" spans="2:39" s="97" customFormat="1" ht="39.6" x14ac:dyDescent="0.3">
      <c r="B1014" s="79">
        <f t="shared" si="224"/>
        <v>1011</v>
      </c>
      <c r="C1014" s="79"/>
      <c r="D1014" s="80" t="s">
        <v>94</v>
      </c>
      <c r="E1014" s="80"/>
      <c r="F1014" s="81"/>
      <c r="G1014" s="82" t="str">
        <f t="shared" si="225"/>
        <v xml:space="preserve">Группа от QF </v>
      </c>
      <c r="H1014" s="83"/>
      <c r="I1014" s="83"/>
      <c r="J1014" s="83"/>
      <c r="K1014" s="127"/>
      <c r="L1014" s="84"/>
      <c r="M1014" s="85"/>
      <c r="N1014" s="85"/>
      <c r="O1014" s="86"/>
      <c r="P1014" s="80"/>
      <c r="Q1014" s="87"/>
      <c r="R1014" s="88" t="str">
        <f t="shared" si="219"/>
        <v xml:space="preserve"> </v>
      </c>
      <c r="S1014" s="89"/>
      <c r="T1014" s="90" t="str">
        <f t="shared" si="220"/>
        <v xml:space="preserve"> </v>
      </c>
      <c r="U1014" s="90"/>
      <c r="V1014" s="90"/>
      <c r="W1014" s="90"/>
      <c r="X1014" s="90"/>
      <c r="Y1014" s="87" t="s">
        <v>74</v>
      </c>
      <c r="Z1014" s="76"/>
      <c r="AA1014" s="91">
        <f t="shared" si="215"/>
        <v>0</v>
      </c>
      <c r="AB1014" s="88" t="str">
        <f t="shared" si="221"/>
        <v xml:space="preserve"> </v>
      </c>
      <c r="AC1014" s="91" t="str">
        <f t="shared" si="216"/>
        <v xml:space="preserve"> </v>
      </c>
      <c r="AD1014" s="78"/>
      <c r="AE1014" s="78"/>
      <c r="AF1014" s="78"/>
      <c r="AH1014" s="94" t="str">
        <f t="shared" si="217"/>
        <v>≤60</v>
      </c>
      <c r="AI1014" s="94">
        <f t="shared" ca="1" si="218"/>
        <v>35</v>
      </c>
      <c r="AJ1014" s="95">
        <f t="shared" si="226"/>
        <v>0</v>
      </c>
      <c r="AK1014" s="95">
        <f t="shared" si="227"/>
        <v>0</v>
      </c>
      <c r="AL1014" s="96">
        <f t="shared" si="222"/>
        <v>0</v>
      </c>
      <c r="AM1014" s="96">
        <f t="shared" si="223"/>
        <v>0</v>
      </c>
    </row>
    <row r="1015" spans="2:39" s="97" customFormat="1" ht="39.6" x14ac:dyDescent="0.3">
      <c r="B1015" s="79">
        <f t="shared" si="224"/>
        <v>1012</v>
      </c>
      <c r="C1015" s="79"/>
      <c r="D1015" s="80" t="s">
        <v>94</v>
      </c>
      <c r="E1015" s="80"/>
      <c r="F1015" s="81"/>
      <c r="G1015" s="82" t="str">
        <f t="shared" si="225"/>
        <v xml:space="preserve">Группа от QF </v>
      </c>
      <c r="H1015" s="83"/>
      <c r="I1015" s="83"/>
      <c r="J1015" s="83"/>
      <c r="K1015" s="127"/>
      <c r="L1015" s="84"/>
      <c r="M1015" s="85"/>
      <c r="N1015" s="85"/>
      <c r="O1015" s="86"/>
      <c r="P1015" s="80"/>
      <c r="Q1015" s="87"/>
      <c r="R1015" s="88" t="str">
        <f t="shared" si="219"/>
        <v xml:space="preserve"> </v>
      </c>
      <c r="S1015" s="89"/>
      <c r="T1015" s="90" t="str">
        <f t="shared" si="220"/>
        <v xml:space="preserve"> </v>
      </c>
      <c r="U1015" s="90"/>
      <c r="V1015" s="90"/>
      <c r="W1015" s="90"/>
      <c r="X1015" s="90"/>
      <c r="Y1015" s="87" t="s">
        <v>74</v>
      </c>
      <c r="Z1015" s="76"/>
      <c r="AA1015" s="91">
        <f t="shared" si="215"/>
        <v>0</v>
      </c>
      <c r="AB1015" s="88" t="str">
        <f t="shared" si="221"/>
        <v xml:space="preserve"> </v>
      </c>
      <c r="AC1015" s="91" t="str">
        <f t="shared" si="216"/>
        <v xml:space="preserve"> </v>
      </c>
      <c r="AD1015" s="78"/>
      <c r="AE1015" s="78"/>
      <c r="AF1015" s="78"/>
      <c r="AH1015" s="94" t="str">
        <f t="shared" si="217"/>
        <v>≤60</v>
      </c>
      <c r="AI1015" s="94">
        <f t="shared" ca="1" si="218"/>
        <v>21</v>
      </c>
      <c r="AJ1015" s="95">
        <f t="shared" si="226"/>
        <v>0</v>
      </c>
      <c r="AK1015" s="95">
        <f t="shared" si="227"/>
        <v>0</v>
      </c>
      <c r="AL1015" s="96">
        <f t="shared" si="222"/>
        <v>0</v>
      </c>
      <c r="AM1015" s="96">
        <f t="shared" si="223"/>
        <v>0</v>
      </c>
    </row>
    <row r="1016" spans="2:39" s="97" customFormat="1" ht="39.6" x14ac:dyDescent="0.3">
      <c r="B1016" s="79">
        <f t="shared" si="224"/>
        <v>1013</v>
      </c>
      <c r="C1016" s="79"/>
      <c r="D1016" s="80" t="s">
        <v>94</v>
      </c>
      <c r="E1016" s="80"/>
      <c r="F1016" s="81"/>
      <c r="G1016" s="82" t="str">
        <f t="shared" si="225"/>
        <v xml:space="preserve">Группа от QF </v>
      </c>
      <c r="H1016" s="83"/>
      <c r="I1016" s="83"/>
      <c r="J1016" s="83"/>
      <c r="K1016" s="127"/>
      <c r="L1016" s="84"/>
      <c r="M1016" s="85"/>
      <c r="N1016" s="85"/>
      <c r="O1016" s="86"/>
      <c r="P1016" s="80"/>
      <c r="Q1016" s="87"/>
      <c r="R1016" s="88" t="str">
        <f t="shared" si="219"/>
        <v xml:space="preserve"> </v>
      </c>
      <c r="S1016" s="89"/>
      <c r="T1016" s="90" t="str">
        <f t="shared" si="220"/>
        <v xml:space="preserve"> </v>
      </c>
      <c r="U1016" s="90"/>
      <c r="V1016" s="90"/>
      <c r="W1016" s="90"/>
      <c r="X1016" s="90"/>
      <c r="Y1016" s="87" t="s">
        <v>74</v>
      </c>
      <c r="Z1016" s="76"/>
      <c r="AA1016" s="91">
        <f t="shared" si="215"/>
        <v>0</v>
      </c>
      <c r="AB1016" s="88" t="str">
        <f t="shared" si="221"/>
        <v xml:space="preserve"> </v>
      </c>
      <c r="AC1016" s="91" t="str">
        <f t="shared" si="216"/>
        <v xml:space="preserve"> </v>
      </c>
      <c r="AD1016" s="78"/>
      <c r="AE1016" s="78"/>
      <c r="AF1016" s="78"/>
      <c r="AH1016" s="94" t="str">
        <f t="shared" si="217"/>
        <v>≤60</v>
      </c>
      <c r="AI1016" s="94">
        <f t="shared" ca="1" si="218"/>
        <v>38</v>
      </c>
      <c r="AJ1016" s="95">
        <f t="shared" si="226"/>
        <v>0</v>
      </c>
      <c r="AK1016" s="95">
        <f t="shared" si="227"/>
        <v>0</v>
      </c>
      <c r="AL1016" s="96">
        <f t="shared" si="222"/>
        <v>0</v>
      </c>
      <c r="AM1016" s="96">
        <f t="shared" si="223"/>
        <v>0</v>
      </c>
    </row>
    <row r="1017" spans="2:39" s="97" customFormat="1" ht="39.6" x14ac:dyDescent="0.3">
      <c r="B1017" s="79">
        <f t="shared" si="224"/>
        <v>1014</v>
      </c>
      <c r="C1017" s="79"/>
      <c r="D1017" s="80" t="s">
        <v>94</v>
      </c>
      <c r="E1017" s="80"/>
      <c r="F1017" s="81"/>
      <c r="G1017" s="82" t="str">
        <f t="shared" si="225"/>
        <v xml:space="preserve">Группа от QF </v>
      </c>
      <c r="H1017" s="83"/>
      <c r="I1017" s="83"/>
      <c r="J1017" s="83"/>
      <c r="K1017" s="127"/>
      <c r="L1017" s="84"/>
      <c r="M1017" s="85"/>
      <c r="N1017" s="85"/>
      <c r="O1017" s="86"/>
      <c r="P1017" s="80"/>
      <c r="Q1017" s="87"/>
      <c r="R1017" s="88" t="str">
        <f t="shared" si="219"/>
        <v xml:space="preserve"> </v>
      </c>
      <c r="S1017" s="89"/>
      <c r="T1017" s="90" t="str">
        <f t="shared" si="220"/>
        <v xml:space="preserve"> </v>
      </c>
      <c r="U1017" s="90"/>
      <c r="V1017" s="90"/>
      <c r="W1017" s="90"/>
      <c r="X1017" s="90"/>
      <c r="Y1017" s="87" t="s">
        <v>74</v>
      </c>
      <c r="Z1017" s="76"/>
      <c r="AA1017" s="91">
        <f t="shared" si="215"/>
        <v>0</v>
      </c>
      <c r="AB1017" s="88" t="str">
        <f t="shared" si="221"/>
        <v xml:space="preserve"> </v>
      </c>
      <c r="AC1017" s="91" t="str">
        <f t="shared" si="216"/>
        <v xml:space="preserve"> </v>
      </c>
      <c r="AD1017" s="78"/>
      <c r="AE1017" s="78"/>
      <c r="AF1017" s="78"/>
      <c r="AH1017" s="94" t="str">
        <f t="shared" si="217"/>
        <v>≤60</v>
      </c>
      <c r="AI1017" s="94">
        <f t="shared" ca="1" si="218"/>
        <v>47</v>
      </c>
      <c r="AJ1017" s="95">
        <f t="shared" si="226"/>
        <v>0</v>
      </c>
      <c r="AK1017" s="95">
        <f t="shared" si="227"/>
        <v>0</v>
      </c>
      <c r="AL1017" s="96">
        <f t="shared" si="222"/>
        <v>0</v>
      </c>
      <c r="AM1017" s="96">
        <f t="shared" si="223"/>
        <v>0</v>
      </c>
    </row>
    <row r="1018" spans="2:39" s="97" customFormat="1" ht="39.6" x14ac:dyDescent="0.3">
      <c r="B1018" s="79">
        <f t="shared" si="224"/>
        <v>1015</v>
      </c>
      <c r="C1018" s="79"/>
      <c r="D1018" s="80" t="s">
        <v>94</v>
      </c>
      <c r="E1018" s="80"/>
      <c r="F1018" s="81"/>
      <c r="G1018" s="82" t="str">
        <f t="shared" si="225"/>
        <v xml:space="preserve">Группа от QF </v>
      </c>
      <c r="H1018" s="83"/>
      <c r="I1018" s="83"/>
      <c r="J1018" s="83"/>
      <c r="K1018" s="127"/>
      <c r="L1018" s="84"/>
      <c r="M1018" s="85"/>
      <c r="N1018" s="85"/>
      <c r="O1018" s="86"/>
      <c r="P1018" s="80"/>
      <c r="Q1018" s="87"/>
      <c r="R1018" s="88" t="str">
        <f t="shared" si="219"/>
        <v xml:space="preserve"> </v>
      </c>
      <c r="S1018" s="89"/>
      <c r="T1018" s="90" t="str">
        <f t="shared" si="220"/>
        <v xml:space="preserve"> </v>
      </c>
      <c r="U1018" s="90"/>
      <c r="V1018" s="90"/>
      <c r="W1018" s="90"/>
      <c r="X1018" s="90"/>
      <c r="Y1018" s="87" t="s">
        <v>74</v>
      </c>
      <c r="Z1018" s="76"/>
      <c r="AA1018" s="91">
        <f t="shared" si="215"/>
        <v>0</v>
      </c>
      <c r="AB1018" s="88" t="str">
        <f t="shared" si="221"/>
        <v xml:space="preserve"> </v>
      </c>
      <c r="AC1018" s="91" t="str">
        <f t="shared" si="216"/>
        <v xml:space="preserve"> </v>
      </c>
      <c r="AD1018" s="78"/>
      <c r="AE1018" s="78"/>
      <c r="AF1018" s="78"/>
      <c r="AH1018" s="94" t="str">
        <f t="shared" si="217"/>
        <v>≤60</v>
      </c>
      <c r="AI1018" s="94">
        <f t="shared" ca="1" si="218"/>
        <v>37</v>
      </c>
      <c r="AJ1018" s="95">
        <f t="shared" si="226"/>
        <v>0</v>
      </c>
      <c r="AK1018" s="95">
        <f t="shared" si="227"/>
        <v>0</v>
      </c>
      <c r="AL1018" s="96">
        <f t="shared" si="222"/>
        <v>0</v>
      </c>
      <c r="AM1018" s="96">
        <f t="shared" si="223"/>
        <v>0</v>
      </c>
    </row>
    <row r="1019" spans="2:39" s="97" customFormat="1" ht="39.6" x14ac:dyDescent="0.3">
      <c r="B1019" s="79">
        <f t="shared" si="224"/>
        <v>1016</v>
      </c>
      <c r="C1019" s="79"/>
      <c r="D1019" s="80" t="s">
        <v>94</v>
      </c>
      <c r="E1019" s="80"/>
      <c r="F1019" s="81"/>
      <c r="G1019" s="82" t="str">
        <f t="shared" si="225"/>
        <v xml:space="preserve">Группа от QF </v>
      </c>
      <c r="H1019" s="83"/>
      <c r="I1019" s="83"/>
      <c r="J1019" s="83"/>
      <c r="K1019" s="127"/>
      <c r="L1019" s="84"/>
      <c r="M1019" s="85"/>
      <c r="N1019" s="85"/>
      <c r="O1019" s="86"/>
      <c r="P1019" s="80"/>
      <c r="Q1019" s="87"/>
      <c r="R1019" s="88" t="str">
        <f t="shared" si="219"/>
        <v xml:space="preserve"> </v>
      </c>
      <c r="S1019" s="89"/>
      <c r="T1019" s="90" t="str">
        <f t="shared" si="220"/>
        <v xml:space="preserve"> </v>
      </c>
      <c r="U1019" s="90"/>
      <c r="V1019" s="90"/>
      <c r="W1019" s="90"/>
      <c r="X1019" s="90"/>
      <c r="Y1019" s="87" t="s">
        <v>74</v>
      </c>
      <c r="Z1019" s="76"/>
      <c r="AA1019" s="91">
        <f t="shared" si="215"/>
        <v>0</v>
      </c>
      <c r="AB1019" s="88" t="str">
        <f t="shared" si="221"/>
        <v xml:space="preserve"> </v>
      </c>
      <c r="AC1019" s="91" t="str">
        <f t="shared" si="216"/>
        <v xml:space="preserve"> </v>
      </c>
      <c r="AD1019" s="78"/>
      <c r="AE1019" s="78"/>
      <c r="AF1019" s="78"/>
      <c r="AH1019" s="94" t="str">
        <f t="shared" si="217"/>
        <v>≤60</v>
      </c>
      <c r="AI1019" s="94">
        <f t="shared" ca="1" si="218"/>
        <v>32</v>
      </c>
      <c r="AJ1019" s="95">
        <f t="shared" si="226"/>
        <v>0</v>
      </c>
      <c r="AK1019" s="95">
        <f t="shared" si="227"/>
        <v>0</v>
      </c>
      <c r="AL1019" s="96">
        <f t="shared" si="222"/>
        <v>0</v>
      </c>
      <c r="AM1019" s="96">
        <f t="shared" si="223"/>
        <v>0</v>
      </c>
    </row>
    <row r="1020" spans="2:39" s="97" customFormat="1" ht="39.6" x14ac:dyDescent="0.3">
      <c r="B1020" s="79">
        <f t="shared" si="224"/>
        <v>1017</v>
      </c>
      <c r="C1020" s="79"/>
      <c r="D1020" s="80" t="s">
        <v>94</v>
      </c>
      <c r="E1020" s="80"/>
      <c r="F1020" s="81"/>
      <c r="G1020" s="82" t="str">
        <f t="shared" si="225"/>
        <v xml:space="preserve">Группа от QF </v>
      </c>
      <c r="H1020" s="83"/>
      <c r="I1020" s="83"/>
      <c r="J1020" s="83"/>
      <c r="K1020" s="127"/>
      <c r="L1020" s="84"/>
      <c r="M1020" s="85"/>
      <c r="N1020" s="85"/>
      <c r="O1020" s="86"/>
      <c r="P1020" s="80"/>
      <c r="Q1020" s="87"/>
      <c r="R1020" s="88" t="str">
        <f t="shared" si="219"/>
        <v xml:space="preserve"> </v>
      </c>
      <c r="S1020" s="89"/>
      <c r="T1020" s="90" t="str">
        <f t="shared" si="220"/>
        <v xml:space="preserve"> </v>
      </c>
      <c r="U1020" s="90"/>
      <c r="V1020" s="90"/>
      <c r="W1020" s="90"/>
      <c r="X1020" s="90"/>
      <c r="Y1020" s="87" t="s">
        <v>74</v>
      </c>
      <c r="Z1020" s="76"/>
      <c r="AA1020" s="91">
        <f t="shared" si="215"/>
        <v>0</v>
      </c>
      <c r="AB1020" s="88" t="str">
        <f t="shared" si="221"/>
        <v xml:space="preserve"> </v>
      </c>
      <c r="AC1020" s="91" t="str">
        <f t="shared" si="216"/>
        <v xml:space="preserve"> </v>
      </c>
      <c r="AD1020" s="78"/>
      <c r="AE1020" s="78"/>
      <c r="AF1020" s="78"/>
      <c r="AH1020" s="94" t="str">
        <f t="shared" si="217"/>
        <v>≤60</v>
      </c>
      <c r="AI1020" s="94">
        <f t="shared" ca="1" si="218"/>
        <v>38</v>
      </c>
      <c r="AJ1020" s="95">
        <f t="shared" si="226"/>
        <v>0</v>
      </c>
      <c r="AK1020" s="95">
        <f t="shared" si="227"/>
        <v>0</v>
      </c>
      <c r="AL1020" s="96">
        <f t="shared" si="222"/>
        <v>0</v>
      </c>
      <c r="AM1020" s="96">
        <f t="shared" si="223"/>
        <v>0</v>
      </c>
    </row>
    <row r="1021" spans="2:39" s="97" customFormat="1" ht="39.6" x14ac:dyDescent="0.3">
      <c r="B1021" s="79">
        <f t="shared" si="224"/>
        <v>1018</v>
      </c>
      <c r="C1021" s="79"/>
      <c r="D1021" s="80" t="s">
        <v>94</v>
      </c>
      <c r="E1021" s="80"/>
      <c r="F1021" s="81"/>
      <c r="G1021" s="82" t="str">
        <f t="shared" si="225"/>
        <v xml:space="preserve">Группа от QF </v>
      </c>
      <c r="H1021" s="83"/>
      <c r="I1021" s="83"/>
      <c r="J1021" s="83"/>
      <c r="K1021" s="127"/>
      <c r="L1021" s="84"/>
      <c r="M1021" s="85"/>
      <c r="N1021" s="85"/>
      <c r="O1021" s="86"/>
      <c r="P1021" s="80"/>
      <c r="Q1021" s="87"/>
      <c r="R1021" s="88" t="str">
        <f t="shared" si="219"/>
        <v xml:space="preserve"> </v>
      </c>
      <c r="S1021" s="89"/>
      <c r="T1021" s="90" t="str">
        <f t="shared" si="220"/>
        <v xml:space="preserve"> </v>
      </c>
      <c r="U1021" s="90"/>
      <c r="V1021" s="90"/>
      <c r="W1021" s="90"/>
      <c r="X1021" s="90"/>
      <c r="Y1021" s="87" t="s">
        <v>74</v>
      </c>
      <c r="Z1021" s="76"/>
      <c r="AA1021" s="91">
        <f t="shared" si="215"/>
        <v>0</v>
      </c>
      <c r="AB1021" s="88" t="str">
        <f t="shared" si="221"/>
        <v xml:space="preserve"> </v>
      </c>
      <c r="AC1021" s="91" t="str">
        <f t="shared" si="216"/>
        <v xml:space="preserve"> </v>
      </c>
      <c r="AD1021" s="78"/>
      <c r="AE1021" s="78"/>
      <c r="AF1021" s="78"/>
      <c r="AH1021" s="94" t="str">
        <f t="shared" si="217"/>
        <v>≤60</v>
      </c>
      <c r="AI1021" s="94">
        <f t="shared" ca="1" si="218"/>
        <v>35</v>
      </c>
      <c r="AJ1021" s="95">
        <f t="shared" si="226"/>
        <v>0</v>
      </c>
      <c r="AK1021" s="95">
        <f t="shared" si="227"/>
        <v>0</v>
      </c>
      <c r="AL1021" s="96">
        <f t="shared" si="222"/>
        <v>0</v>
      </c>
      <c r="AM1021" s="96">
        <f t="shared" si="223"/>
        <v>0</v>
      </c>
    </row>
    <row r="1022" spans="2:39" s="97" customFormat="1" ht="39.6" x14ac:dyDescent="0.3">
      <c r="B1022" s="79">
        <f t="shared" si="224"/>
        <v>1019</v>
      </c>
      <c r="C1022" s="79"/>
      <c r="D1022" s="80" t="s">
        <v>94</v>
      </c>
      <c r="E1022" s="80"/>
      <c r="F1022" s="81"/>
      <c r="G1022" s="82" t="str">
        <f t="shared" si="225"/>
        <v xml:space="preserve">Группа от QF </v>
      </c>
      <c r="H1022" s="83"/>
      <c r="I1022" s="83"/>
      <c r="J1022" s="83"/>
      <c r="K1022" s="127"/>
      <c r="L1022" s="84"/>
      <c r="M1022" s="85"/>
      <c r="N1022" s="85"/>
      <c r="O1022" s="86"/>
      <c r="P1022" s="80"/>
      <c r="Q1022" s="87"/>
      <c r="R1022" s="88" t="str">
        <f t="shared" si="219"/>
        <v xml:space="preserve"> </v>
      </c>
      <c r="S1022" s="89"/>
      <c r="T1022" s="90" t="str">
        <f t="shared" si="220"/>
        <v xml:space="preserve"> </v>
      </c>
      <c r="U1022" s="90"/>
      <c r="V1022" s="90"/>
      <c r="W1022" s="90"/>
      <c r="X1022" s="90"/>
      <c r="Y1022" s="87" t="s">
        <v>74</v>
      </c>
      <c r="Z1022" s="76"/>
      <c r="AA1022" s="91">
        <f t="shared" si="215"/>
        <v>0</v>
      </c>
      <c r="AB1022" s="88" t="str">
        <f t="shared" si="221"/>
        <v xml:space="preserve"> </v>
      </c>
      <c r="AC1022" s="91" t="str">
        <f t="shared" si="216"/>
        <v xml:space="preserve"> </v>
      </c>
      <c r="AD1022" s="78"/>
      <c r="AE1022" s="78"/>
      <c r="AF1022" s="78"/>
      <c r="AH1022" s="94" t="str">
        <f t="shared" si="217"/>
        <v>≤60</v>
      </c>
      <c r="AI1022" s="94">
        <f t="shared" ca="1" si="218"/>
        <v>50</v>
      </c>
      <c r="AJ1022" s="95">
        <f t="shared" si="226"/>
        <v>0</v>
      </c>
      <c r="AK1022" s="95">
        <f t="shared" si="227"/>
        <v>0</v>
      </c>
      <c r="AL1022" s="96">
        <f t="shared" si="222"/>
        <v>0</v>
      </c>
      <c r="AM1022" s="96">
        <f t="shared" si="223"/>
        <v>0</v>
      </c>
    </row>
    <row r="1023" spans="2:39" s="97" customFormat="1" ht="39.6" x14ac:dyDescent="0.3">
      <c r="B1023" s="79">
        <f t="shared" si="224"/>
        <v>1020</v>
      </c>
      <c r="C1023" s="79"/>
      <c r="D1023" s="80" t="s">
        <v>94</v>
      </c>
      <c r="E1023" s="80"/>
      <c r="F1023" s="81"/>
      <c r="G1023" s="82" t="str">
        <f t="shared" si="225"/>
        <v xml:space="preserve">Группа от QF </v>
      </c>
      <c r="H1023" s="83"/>
      <c r="I1023" s="83"/>
      <c r="J1023" s="83"/>
      <c r="K1023" s="127"/>
      <c r="L1023" s="84"/>
      <c r="M1023" s="85"/>
      <c r="N1023" s="85"/>
      <c r="O1023" s="86"/>
      <c r="P1023" s="80"/>
      <c r="Q1023" s="87"/>
      <c r="R1023" s="88" t="str">
        <f t="shared" si="219"/>
        <v xml:space="preserve"> </v>
      </c>
      <c r="S1023" s="89"/>
      <c r="T1023" s="90" t="str">
        <f t="shared" si="220"/>
        <v xml:space="preserve"> </v>
      </c>
      <c r="U1023" s="90"/>
      <c r="V1023" s="90"/>
      <c r="W1023" s="90"/>
      <c r="X1023" s="90"/>
      <c r="Y1023" s="87" t="s">
        <v>74</v>
      </c>
      <c r="Z1023" s="76"/>
      <c r="AA1023" s="91">
        <f t="shared" si="215"/>
        <v>0</v>
      </c>
      <c r="AB1023" s="88" t="str">
        <f t="shared" si="221"/>
        <v xml:space="preserve"> </v>
      </c>
      <c r="AC1023" s="91" t="str">
        <f t="shared" si="216"/>
        <v xml:space="preserve"> </v>
      </c>
      <c r="AD1023" s="78"/>
      <c r="AE1023" s="78"/>
      <c r="AF1023" s="78"/>
      <c r="AH1023" s="94" t="str">
        <f t="shared" si="217"/>
        <v>≤60</v>
      </c>
      <c r="AI1023" s="94">
        <f t="shared" ca="1" si="218"/>
        <v>43</v>
      </c>
      <c r="AJ1023" s="95">
        <f t="shared" si="226"/>
        <v>0</v>
      </c>
      <c r="AK1023" s="95">
        <f t="shared" si="227"/>
        <v>0</v>
      </c>
      <c r="AL1023" s="96">
        <f t="shared" si="222"/>
        <v>0</v>
      </c>
      <c r="AM1023" s="96">
        <f t="shared" si="223"/>
        <v>0</v>
      </c>
    </row>
    <row r="1024" spans="2:39" s="97" customFormat="1" ht="39.6" x14ac:dyDescent="0.3">
      <c r="B1024" s="79">
        <f t="shared" si="224"/>
        <v>1021</v>
      </c>
      <c r="C1024" s="79"/>
      <c r="D1024" s="80" t="s">
        <v>94</v>
      </c>
      <c r="E1024" s="80"/>
      <c r="F1024" s="81"/>
      <c r="G1024" s="82" t="str">
        <f t="shared" si="225"/>
        <v xml:space="preserve">Группа от QF </v>
      </c>
      <c r="H1024" s="83"/>
      <c r="I1024" s="83"/>
      <c r="J1024" s="83"/>
      <c r="K1024" s="127"/>
      <c r="L1024" s="84"/>
      <c r="M1024" s="85"/>
      <c r="N1024" s="85"/>
      <c r="O1024" s="86"/>
      <c r="P1024" s="80"/>
      <c r="Q1024" s="87"/>
      <c r="R1024" s="88" t="str">
        <f t="shared" si="219"/>
        <v xml:space="preserve"> </v>
      </c>
      <c r="S1024" s="89"/>
      <c r="T1024" s="90" t="str">
        <f t="shared" si="220"/>
        <v xml:space="preserve"> </v>
      </c>
      <c r="U1024" s="90"/>
      <c r="V1024" s="90"/>
      <c r="W1024" s="90"/>
      <c r="X1024" s="90"/>
      <c r="Y1024" s="87" t="s">
        <v>74</v>
      </c>
      <c r="Z1024" s="76"/>
      <c r="AA1024" s="91">
        <f t="shared" si="215"/>
        <v>0</v>
      </c>
      <c r="AB1024" s="88" t="str">
        <f t="shared" si="221"/>
        <v xml:space="preserve"> </v>
      </c>
      <c r="AC1024" s="91" t="str">
        <f t="shared" si="216"/>
        <v xml:space="preserve"> </v>
      </c>
      <c r="AD1024" s="78"/>
      <c r="AE1024" s="78"/>
      <c r="AF1024" s="78"/>
      <c r="AH1024" s="94" t="str">
        <f t="shared" si="217"/>
        <v>≤60</v>
      </c>
      <c r="AI1024" s="94">
        <f t="shared" ca="1" si="218"/>
        <v>46</v>
      </c>
      <c r="AJ1024" s="95">
        <f t="shared" si="226"/>
        <v>0</v>
      </c>
      <c r="AK1024" s="95">
        <f t="shared" si="227"/>
        <v>0</v>
      </c>
      <c r="AL1024" s="96">
        <f t="shared" si="222"/>
        <v>0</v>
      </c>
      <c r="AM1024" s="96">
        <f t="shared" si="223"/>
        <v>0</v>
      </c>
    </row>
    <row r="1025" spans="2:39" s="97" customFormat="1" ht="39.6" x14ac:dyDescent="0.3">
      <c r="B1025" s="79">
        <f t="shared" si="224"/>
        <v>1022</v>
      </c>
      <c r="C1025" s="79"/>
      <c r="D1025" s="80" t="s">
        <v>94</v>
      </c>
      <c r="E1025" s="80"/>
      <c r="F1025" s="81"/>
      <c r="G1025" s="82" t="str">
        <f t="shared" si="225"/>
        <v xml:space="preserve">Группа от QF </v>
      </c>
      <c r="H1025" s="83"/>
      <c r="I1025" s="83"/>
      <c r="J1025" s="83"/>
      <c r="K1025" s="127"/>
      <c r="L1025" s="84"/>
      <c r="M1025" s="85"/>
      <c r="N1025" s="85"/>
      <c r="O1025" s="86"/>
      <c r="P1025" s="80"/>
      <c r="Q1025" s="87"/>
      <c r="R1025" s="88" t="str">
        <f t="shared" si="219"/>
        <v xml:space="preserve"> </v>
      </c>
      <c r="S1025" s="89"/>
      <c r="T1025" s="90" t="str">
        <f t="shared" si="220"/>
        <v xml:space="preserve"> </v>
      </c>
      <c r="U1025" s="90"/>
      <c r="V1025" s="90"/>
      <c r="W1025" s="90"/>
      <c r="X1025" s="90"/>
      <c r="Y1025" s="87" t="s">
        <v>74</v>
      </c>
      <c r="Z1025" s="76"/>
      <c r="AA1025" s="91">
        <f t="shared" si="215"/>
        <v>0</v>
      </c>
      <c r="AB1025" s="88" t="str">
        <f t="shared" si="221"/>
        <v xml:space="preserve"> </v>
      </c>
      <c r="AC1025" s="91" t="str">
        <f t="shared" si="216"/>
        <v xml:space="preserve"> </v>
      </c>
      <c r="AD1025" s="78"/>
      <c r="AE1025" s="78"/>
      <c r="AF1025" s="78"/>
      <c r="AH1025" s="94" t="str">
        <f t="shared" si="217"/>
        <v>≤60</v>
      </c>
      <c r="AI1025" s="94">
        <f t="shared" ca="1" si="218"/>
        <v>30</v>
      </c>
      <c r="AJ1025" s="95">
        <f t="shared" si="226"/>
        <v>0</v>
      </c>
      <c r="AK1025" s="95">
        <f t="shared" si="227"/>
        <v>0</v>
      </c>
      <c r="AL1025" s="96">
        <f t="shared" si="222"/>
        <v>0</v>
      </c>
      <c r="AM1025" s="96">
        <f t="shared" si="223"/>
        <v>0</v>
      </c>
    </row>
    <row r="1026" spans="2:39" s="97" customFormat="1" ht="39.6" x14ac:dyDescent="0.3">
      <c r="B1026" s="79">
        <f t="shared" si="224"/>
        <v>1023</v>
      </c>
      <c r="C1026" s="79"/>
      <c r="D1026" s="80" t="s">
        <v>94</v>
      </c>
      <c r="E1026" s="80"/>
      <c r="F1026" s="81"/>
      <c r="G1026" s="82" t="str">
        <f t="shared" si="225"/>
        <v xml:space="preserve">Группа от QF </v>
      </c>
      <c r="H1026" s="83"/>
      <c r="I1026" s="83"/>
      <c r="J1026" s="83"/>
      <c r="K1026" s="127"/>
      <c r="L1026" s="84"/>
      <c r="M1026" s="85"/>
      <c r="N1026" s="85"/>
      <c r="O1026" s="86"/>
      <c r="P1026" s="80"/>
      <c r="Q1026" s="87"/>
      <c r="R1026" s="88" t="str">
        <f t="shared" si="219"/>
        <v xml:space="preserve"> </v>
      </c>
      <c r="S1026" s="89"/>
      <c r="T1026" s="90" t="str">
        <f t="shared" si="220"/>
        <v xml:space="preserve"> </v>
      </c>
      <c r="U1026" s="90"/>
      <c r="V1026" s="90"/>
      <c r="W1026" s="90"/>
      <c r="X1026" s="90"/>
      <c r="Y1026" s="87" t="s">
        <v>74</v>
      </c>
      <c r="Z1026" s="76"/>
      <c r="AA1026" s="91">
        <f t="shared" si="215"/>
        <v>0</v>
      </c>
      <c r="AB1026" s="88" t="str">
        <f t="shared" si="221"/>
        <v xml:space="preserve"> </v>
      </c>
      <c r="AC1026" s="91" t="str">
        <f t="shared" si="216"/>
        <v xml:space="preserve"> </v>
      </c>
      <c r="AD1026" s="78"/>
      <c r="AE1026" s="78"/>
      <c r="AF1026" s="78"/>
      <c r="AH1026" s="94" t="str">
        <f t="shared" si="217"/>
        <v>≤60</v>
      </c>
      <c r="AI1026" s="94">
        <f t="shared" ca="1" si="218"/>
        <v>25</v>
      </c>
      <c r="AJ1026" s="95">
        <f t="shared" si="226"/>
        <v>0</v>
      </c>
      <c r="AK1026" s="95">
        <f t="shared" si="227"/>
        <v>0</v>
      </c>
      <c r="AL1026" s="96">
        <f t="shared" si="222"/>
        <v>0</v>
      </c>
      <c r="AM1026" s="96">
        <f t="shared" si="223"/>
        <v>0</v>
      </c>
    </row>
    <row r="1027" spans="2:39" s="97" customFormat="1" ht="39.6" x14ac:dyDescent="0.3">
      <c r="B1027" s="79">
        <f t="shared" si="224"/>
        <v>1024</v>
      </c>
      <c r="C1027" s="79"/>
      <c r="D1027" s="80" t="s">
        <v>94</v>
      </c>
      <c r="E1027" s="80"/>
      <c r="F1027" s="81"/>
      <c r="G1027" s="82" t="str">
        <f t="shared" si="225"/>
        <v xml:space="preserve">Группа от QF </v>
      </c>
      <c r="H1027" s="83"/>
      <c r="I1027" s="83"/>
      <c r="J1027" s="83"/>
      <c r="K1027" s="127"/>
      <c r="L1027" s="84"/>
      <c r="M1027" s="85"/>
      <c r="N1027" s="85"/>
      <c r="O1027" s="86"/>
      <c r="P1027" s="80"/>
      <c r="Q1027" s="87"/>
      <c r="R1027" s="88" t="str">
        <f t="shared" si="219"/>
        <v xml:space="preserve"> </v>
      </c>
      <c r="S1027" s="89"/>
      <c r="T1027" s="90" t="str">
        <f t="shared" si="220"/>
        <v xml:space="preserve"> </v>
      </c>
      <c r="U1027" s="90"/>
      <c r="V1027" s="90"/>
      <c r="W1027" s="90"/>
      <c r="X1027" s="90"/>
      <c r="Y1027" s="87" t="s">
        <v>74</v>
      </c>
      <c r="Z1027" s="76"/>
      <c r="AA1027" s="91">
        <f t="shared" ref="AA1027:AA1090" si="228">IF(S1027=$AD$1,K1027*3,IF(S1027=$AE$1,K1027*5,IF(S1027=$AF$1,K1027*8,IF(S1027=$AG$1,K1027*12*0.75,0))))</f>
        <v>0</v>
      </c>
      <c r="AB1027" s="88" t="str">
        <f t="shared" si="221"/>
        <v xml:space="preserve"> </v>
      </c>
      <c r="AC1027" s="91" t="str">
        <f t="shared" ref="AC1027:AC1090" si="229">IF(S1027=$AD$1,K1027*5,IF(S1027=$AE$1,K1027*10,IF(S1027=$AF$1,K1027*10,IF(S1027=$AG$1,K1027*12," "))))</f>
        <v xml:space="preserve"> </v>
      </c>
      <c r="AD1027" s="78"/>
      <c r="AE1027" s="78"/>
      <c r="AF1027" s="78"/>
      <c r="AH1027" s="94" t="str">
        <f t="shared" ref="AH1027:AH1090" si="230">IF(K1027&gt;63,"≤120","≤60")</f>
        <v>≤60</v>
      </c>
      <c r="AI1027" s="94">
        <f t="shared" ref="AI1027:AI1090" ca="1" si="231">IF(K1027&lt;63,RANDBETWEEN(20,50),RANDBETWEEN(60,110))</f>
        <v>45</v>
      </c>
      <c r="AJ1027" s="95">
        <f t="shared" si="226"/>
        <v>0</v>
      </c>
      <c r="AK1027" s="95">
        <f t="shared" si="227"/>
        <v>0</v>
      </c>
      <c r="AL1027" s="96">
        <f t="shared" si="222"/>
        <v>0</v>
      </c>
      <c r="AM1027" s="96">
        <f t="shared" si="223"/>
        <v>0</v>
      </c>
    </row>
    <row r="1028" spans="2:39" s="97" customFormat="1" ht="39.6" x14ac:dyDescent="0.3">
      <c r="B1028" s="79">
        <f t="shared" si="224"/>
        <v>1025</v>
      </c>
      <c r="C1028" s="79"/>
      <c r="D1028" s="80" t="s">
        <v>94</v>
      </c>
      <c r="E1028" s="80"/>
      <c r="F1028" s="81"/>
      <c r="G1028" s="82" t="str">
        <f t="shared" si="225"/>
        <v xml:space="preserve">Группа от QF </v>
      </c>
      <c r="H1028" s="83"/>
      <c r="I1028" s="83"/>
      <c r="J1028" s="83"/>
      <c r="K1028" s="127"/>
      <c r="L1028" s="84"/>
      <c r="M1028" s="85"/>
      <c r="N1028" s="85"/>
      <c r="O1028" s="86"/>
      <c r="P1028" s="80"/>
      <c r="Q1028" s="87"/>
      <c r="R1028" s="88" t="str">
        <f t="shared" ref="R1028:R1091" si="232">IF(AA1028=0," ","-")</f>
        <v xml:space="preserve"> </v>
      </c>
      <c r="S1028" s="89"/>
      <c r="T1028" s="90" t="str">
        <f t="shared" ref="T1028:T1091" si="233">IF(AA1028=0," ","-")</f>
        <v xml:space="preserve"> </v>
      </c>
      <c r="U1028" s="90"/>
      <c r="V1028" s="90"/>
      <c r="W1028" s="90"/>
      <c r="X1028" s="90"/>
      <c r="Y1028" s="87" t="s">
        <v>74</v>
      </c>
      <c r="Z1028" s="76"/>
      <c r="AA1028" s="91">
        <f t="shared" si="228"/>
        <v>0</v>
      </c>
      <c r="AB1028" s="88" t="str">
        <f t="shared" ref="AB1028:AB1091" si="234">IF(AA1028=0," ","-")</f>
        <v xml:space="preserve"> </v>
      </c>
      <c r="AC1028" s="91" t="str">
        <f t="shared" si="229"/>
        <v xml:space="preserve"> </v>
      </c>
      <c r="AD1028" s="78"/>
      <c r="AE1028" s="78"/>
      <c r="AF1028" s="78"/>
      <c r="AH1028" s="94" t="str">
        <f t="shared" si="230"/>
        <v>≤60</v>
      </c>
      <c r="AI1028" s="94">
        <f t="shared" ca="1" si="231"/>
        <v>36</v>
      </c>
      <c r="AJ1028" s="95">
        <f t="shared" si="226"/>
        <v>0</v>
      </c>
      <c r="AK1028" s="95">
        <f t="shared" si="227"/>
        <v>0</v>
      </c>
      <c r="AL1028" s="96">
        <f t="shared" ref="AL1028:AL1091" si="235">ROUND(K1028*1.13,0)</f>
        <v>0</v>
      </c>
      <c r="AM1028" s="96">
        <f t="shared" ref="AM1028:AM1091" si="236">ROUND(K1028*1.45,0)</f>
        <v>0</v>
      </c>
    </row>
    <row r="1029" spans="2:39" s="97" customFormat="1" ht="39.6" x14ac:dyDescent="0.3">
      <c r="B1029" s="79">
        <f t="shared" si="224"/>
        <v>1026</v>
      </c>
      <c r="C1029" s="79"/>
      <c r="D1029" s="80" t="s">
        <v>94</v>
      </c>
      <c r="E1029" s="80"/>
      <c r="F1029" s="81"/>
      <c r="G1029" s="82" t="str">
        <f t="shared" si="225"/>
        <v xml:space="preserve">Группа от QF </v>
      </c>
      <c r="H1029" s="83"/>
      <c r="I1029" s="83"/>
      <c r="J1029" s="83"/>
      <c r="K1029" s="127"/>
      <c r="L1029" s="84"/>
      <c r="M1029" s="85"/>
      <c r="N1029" s="85"/>
      <c r="O1029" s="86"/>
      <c r="P1029" s="80"/>
      <c r="Q1029" s="87"/>
      <c r="R1029" s="88" t="str">
        <f t="shared" si="232"/>
        <v xml:space="preserve"> </v>
      </c>
      <c r="S1029" s="89"/>
      <c r="T1029" s="90" t="str">
        <f t="shared" si="233"/>
        <v xml:space="preserve"> </v>
      </c>
      <c r="U1029" s="90"/>
      <c r="V1029" s="90"/>
      <c r="W1029" s="90"/>
      <c r="X1029" s="90"/>
      <c r="Y1029" s="87" t="s">
        <v>74</v>
      </c>
      <c r="Z1029" s="76"/>
      <c r="AA1029" s="91">
        <f t="shared" si="228"/>
        <v>0</v>
      </c>
      <c r="AB1029" s="88" t="str">
        <f t="shared" si="234"/>
        <v xml:space="preserve"> </v>
      </c>
      <c r="AC1029" s="91" t="str">
        <f t="shared" si="229"/>
        <v xml:space="preserve"> </v>
      </c>
      <c r="AD1029" s="78"/>
      <c r="AE1029" s="78"/>
      <c r="AF1029" s="78"/>
      <c r="AH1029" s="94" t="str">
        <f t="shared" si="230"/>
        <v>≤60</v>
      </c>
      <c r="AI1029" s="94">
        <f t="shared" ca="1" si="231"/>
        <v>22</v>
      </c>
      <c r="AJ1029" s="95">
        <f t="shared" si="226"/>
        <v>0</v>
      </c>
      <c r="AK1029" s="95">
        <f t="shared" si="227"/>
        <v>0</v>
      </c>
      <c r="AL1029" s="96">
        <f t="shared" si="235"/>
        <v>0</v>
      </c>
      <c r="AM1029" s="96">
        <f t="shared" si="236"/>
        <v>0</v>
      </c>
    </row>
    <row r="1030" spans="2:39" s="97" customFormat="1" ht="39.6" x14ac:dyDescent="0.3">
      <c r="B1030" s="79">
        <f t="shared" ref="B1030:B1093" si="237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225"/>
        <v xml:space="preserve">Группа от QF </v>
      </c>
      <c r="H1030" s="83"/>
      <c r="I1030" s="83"/>
      <c r="J1030" s="83"/>
      <c r="K1030" s="127"/>
      <c r="L1030" s="84"/>
      <c r="M1030" s="85"/>
      <c r="N1030" s="85"/>
      <c r="O1030" s="86"/>
      <c r="P1030" s="80"/>
      <c r="Q1030" s="87"/>
      <c r="R1030" s="88" t="str">
        <f t="shared" si="232"/>
        <v xml:space="preserve"> </v>
      </c>
      <c r="S1030" s="89"/>
      <c r="T1030" s="90" t="str">
        <f t="shared" si="233"/>
        <v xml:space="preserve"> </v>
      </c>
      <c r="U1030" s="90"/>
      <c r="V1030" s="90"/>
      <c r="W1030" s="90"/>
      <c r="X1030" s="90"/>
      <c r="Y1030" s="87" t="s">
        <v>74</v>
      </c>
      <c r="Z1030" s="76"/>
      <c r="AA1030" s="91">
        <f t="shared" si="228"/>
        <v>0</v>
      </c>
      <c r="AB1030" s="88" t="str">
        <f t="shared" si="234"/>
        <v xml:space="preserve"> </v>
      </c>
      <c r="AC1030" s="91" t="str">
        <f t="shared" si="229"/>
        <v xml:space="preserve"> </v>
      </c>
      <c r="AD1030" s="78"/>
      <c r="AE1030" s="78"/>
      <c r="AF1030" s="78"/>
      <c r="AH1030" s="94" t="str">
        <f t="shared" si="230"/>
        <v>≤60</v>
      </c>
      <c r="AI1030" s="94">
        <f t="shared" ca="1" si="231"/>
        <v>24</v>
      </c>
      <c r="AJ1030" s="95">
        <f t="shared" si="226"/>
        <v>0</v>
      </c>
      <c r="AK1030" s="95">
        <f t="shared" si="227"/>
        <v>0</v>
      </c>
      <c r="AL1030" s="96">
        <f t="shared" si="235"/>
        <v>0</v>
      </c>
      <c r="AM1030" s="96">
        <f t="shared" si="236"/>
        <v>0</v>
      </c>
    </row>
    <row r="1031" spans="2:39" s="97" customFormat="1" ht="39.6" x14ac:dyDescent="0.3">
      <c r="B1031" s="79">
        <f t="shared" si="237"/>
        <v>1028</v>
      </c>
      <c r="C1031" s="79"/>
      <c r="D1031" s="80" t="s">
        <v>94</v>
      </c>
      <c r="E1031" s="80"/>
      <c r="F1031" s="81"/>
      <c r="G1031" s="82" t="str">
        <f t="shared" si="225"/>
        <v xml:space="preserve">Группа от QF </v>
      </c>
      <c r="H1031" s="83"/>
      <c r="I1031" s="83"/>
      <c r="J1031" s="83"/>
      <c r="K1031" s="127"/>
      <c r="L1031" s="84"/>
      <c r="M1031" s="85"/>
      <c r="N1031" s="85"/>
      <c r="O1031" s="86"/>
      <c r="P1031" s="80"/>
      <c r="Q1031" s="87"/>
      <c r="R1031" s="88" t="str">
        <f t="shared" si="232"/>
        <v xml:space="preserve"> </v>
      </c>
      <c r="S1031" s="89"/>
      <c r="T1031" s="90" t="str">
        <f t="shared" si="233"/>
        <v xml:space="preserve"> </v>
      </c>
      <c r="U1031" s="90"/>
      <c r="V1031" s="90"/>
      <c r="W1031" s="90"/>
      <c r="X1031" s="90"/>
      <c r="Y1031" s="87" t="s">
        <v>74</v>
      </c>
      <c r="Z1031" s="76"/>
      <c r="AA1031" s="91">
        <f t="shared" si="228"/>
        <v>0</v>
      </c>
      <c r="AB1031" s="88" t="str">
        <f t="shared" si="234"/>
        <v xml:space="preserve"> </v>
      </c>
      <c r="AC1031" s="91" t="str">
        <f t="shared" si="229"/>
        <v xml:space="preserve"> </v>
      </c>
      <c r="AD1031" s="78"/>
      <c r="AE1031" s="78"/>
      <c r="AF1031" s="78"/>
      <c r="AH1031" s="94" t="str">
        <f t="shared" si="230"/>
        <v>≤60</v>
      </c>
      <c r="AI1031" s="94">
        <f t="shared" ca="1" si="231"/>
        <v>45</v>
      </c>
      <c r="AJ1031" s="95">
        <f t="shared" si="226"/>
        <v>0</v>
      </c>
      <c r="AK1031" s="95">
        <f t="shared" si="227"/>
        <v>0</v>
      </c>
      <c r="AL1031" s="96">
        <f t="shared" si="235"/>
        <v>0</v>
      </c>
      <c r="AM1031" s="96">
        <f t="shared" si="236"/>
        <v>0</v>
      </c>
    </row>
    <row r="1032" spans="2:39" s="97" customFormat="1" ht="39.6" x14ac:dyDescent="0.3">
      <c r="B1032" s="79">
        <f t="shared" si="237"/>
        <v>1029</v>
      </c>
      <c r="C1032" s="79"/>
      <c r="D1032" s="80" t="s">
        <v>94</v>
      </c>
      <c r="E1032" s="80"/>
      <c r="F1032" s="81"/>
      <c r="G1032" s="82" t="str">
        <f t="shared" si="225"/>
        <v xml:space="preserve">Группа от QF </v>
      </c>
      <c r="H1032" s="83"/>
      <c r="I1032" s="83"/>
      <c r="J1032" s="83"/>
      <c r="K1032" s="127"/>
      <c r="L1032" s="84"/>
      <c r="M1032" s="85"/>
      <c r="N1032" s="85"/>
      <c r="O1032" s="86"/>
      <c r="P1032" s="80"/>
      <c r="Q1032" s="87"/>
      <c r="R1032" s="88" t="str">
        <f t="shared" si="232"/>
        <v xml:space="preserve"> </v>
      </c>
      <c r="S1032" s="89"/>
      <c r="T1032" s="90" t="str">
        <f t="shared" si="233"/>
        <v xml:space="preserve"> </v>
      </c>
      <c r="U1032" s="90"/>
      <c r="V1032" s="90"/>
      <c r="W1032" s="90"/>
      <c r="X1032" s="90"/>
      <c r="Y1032" s="87" t="s">
        <v>74</v>
      </c>
      <c r="Z1032" s="76"/>
      <c r="AA1032" s="91">
        <f t="shared" si="228"/>
        <v>0</v>
      </c>
      <c r="AB1032" s="88" t="str">
        <f t="shared" si="234"/>
        <v xml:space="preserve"> </v>
      </c>
      <c r="AC1032" s="91" t="str">
        <f t="shared" si="229"/>
        <v xml:space="preserve"> </v>
      </c>
      <c r="AD1032" s="78"/>
      <c r="AE1032" s="78"/>
      <c r="AF1032" s="78"/>
      <c r="AH1032" s="94" t="str">
        <f t="shared" si="230"/>
        <v>≤60</v>
      </c>
      <c r="AI1032" s="94">
        <f t="shared" ca="1" si="231"/>
        <v>48</v>
      </c>
      <c r="AJ1032" s="95">
        <f t="shared" si="226"/>
        <v>0</v>
      </c>
      <c r="AK1032" s="95">
        <f t="shared" si="227"/>
        <v>0</v>
      </c>
      <c r="AL1032" s="96">
        <f t="shared" si="235"/>
        <v>0</v>
      </c>
      <c r="AM1032" s="96">
        <f t="shared" si="236"/>
        <v>0</v>
      </c>
    </row>
    <row r="1033" spans="2:39" s="97" customFormat="1" ht="39.6" x14ac:dyDescent="0.3">
      <c r="B1033" s="79">
        <f t="shared" si="237"/>
        <v>1030</v>
      </c>
      <c r="C1033" s="79"/>
      <c r="D1033" s="80" t="s">
        <v>94</v>
      </c>
      <c r="E1033" s="80"/>
      <c r="F1033" s="81"/>
      <c r="G1033" s="82" t="str">
        <f t="shared" si="225"/>
        <v xml:space="preserve">Группа от QF </v>
      </c>
      <c r="H1033" s="83"/>
      <c r="I1033" s="83"/>
      <c r="J1033" s="83"/>
      <c r="K1033" s="127"/>
      <c r="L1033" s="84"/>
      <c r="M1033" s="85"/>
      <c r="N1033" s="85"/>
      <c r="O1033" s="86"/>
      <c r="P1033" s="80"/>
      <c r="Q1033" s="87"/>
      <c r="R1033" s="88" t="str">
        <f t="shared" si="232"/>
        <v xml:space="preserve"> </v>
      </c>
      <c r="S1033" s="89"/>
      <c r="T1033" s="90" t="str">
        <f t="shared" si="233"/>
        <v xml:space="preserve"> </v>
      </c>
      <c r="U1033" s="90"/>
      <c r="V1033" s="90"/>
      <c r="W1033" s="90"/>
      <c r="X1033" s="90"/>
      <c r="Y1033" s="87" t="s">
        <v>74</v>
      </c>
      <c r="Z1033" s="76"/>
      <c r="AA1033" s="91">
        <f t="shared" si="228"/>
        <v>0</v>
      </c>
      <c r="AB1033" s="88" t="str">
        <f t="shared" si="234"/>
        <v xml:space="preserve"> </v>
      </c>
      <c r="AC1033" s="91" t="str">
        <f t="shared" si="229"/>
        <v xml:space="preserve"> </v>
      </c>
      <c r="AD1033" s="78"/>
      <c r="AE1033" s="78"/>
      <c r="AF1033" s="78"/>
      <c r="AH1033" s="94" t="str">
        <f t="shared" si="230"/>
        <v>≤60</v>
      </c>
      <c r="AI1033" s="94">
        <f t="shared" ca="1" si="231"/>
        <v>38</v>
      </c>
      <c r="AJ1033" s="95">
        <f t="shared" si="226"/>
        <v>0</v>
      </c>
      <c r="AK1033" s="95">
        <f t="shared" si="227"/>
        <v>0</v>
      </c>
      <c r="AL1033" s="96">
        <f t="shared" si="235"/>
        <v>0</v>
      </c>
      <c r="AM1033" s="96">
        <f t="shared" si="236"/>
        <v>0</v>
      </c>
    </row>
    <row r="1034" spans="2:39" s="97" customFormat="1" ht="39.6" x14ac:dyDescent="0.3">
      <c r="B1034" s="79">
        <f t="shared" si="237"/>
        <v>1031</v>
      </c>
      <c r="C1034" s="79"/>
      <c r="D1034" s="80" t="s">
        <v>94</v>
      </c>
      <c r="E1034" s="80"/>
      <c r="F1034" s="81"/>
      <c r="G1034" s="82" t="str">
        <f t="shared" si="225"/>
        <v xml:space="preserve">Группа от QF </v>
      </c>
      <c r="H1034" s="83"/>
      <c r="I1034" s="83"/>
      <c r="J1034" s="83"/>
      <c r="K1034" s="127"/>
      <c r="L1034" s="84"/>
      <c r="M1034" s="85"/>
      <c r="N1034" s="85"/>
      <c r="O1034" s="86"/>
      <c r="P1034" s="80"/>
      <c r="Q1034" s="87"/>
      <c r="R1034" s="88" t="str">
        <f t="shared" si="232"/>
        <v xml:space="preserve"> </v>
      </c>
      <c r="S1034" s="89"/>
      <c r="T1034" s="90" t="str">
        <f t="shared" si="233"/>
        <v xml:space="preserve"> </v>
      </c>
      <c r="U1034" s="90"/>
      <c r="V1034" s="90"/>
      <c r="W1034" s="90"/>
      <c r="X1034" s="90"/>
      <c r="Y1034" s="87" t="s">
        <v>74</v>
      </c>
      <c r="Z1034" s="76"/>
      <c r="AA1034" s="91">
        <f t="shared" si="228"/>
        <v>0</v>
      </c>
      <c r="AB1034" s="88" t="str">
        <f t="shared" si="234"/>
        <v xml:space="preserve"> </v>
      </c>
      <c r="AC1034" s="91" t="str">
        <f t="shared" si="229"/>
        <v xml:space="preserve"> </v>
      </c>
      <c r="AD1034" s="78"/>
      <c r="AE1034" s="78"/>
      <c r="AF1034" s="78"/>
      <c r="AH1034" s="94" t="str">
        <f t="shared" si="230"/>
        <v>≤60</v>
      </c>
      <c r="AI1034" s="94">
        <f t="shared" ca="1" si="231"/>
        <v>48</v>
      </c>
      <c r="AJ1034" s="95">
        <f t="shared" si="226"/>
        <v>0</v>
      </c>
      <c r="AK1034" s="95">
        <f t="shared" si="227"/>
        <v>0</v>
      </c>
      <c r="AL1034" s="96">
        <f t="shared" si="235"/>
        <v>0</v>
      </c>
      <c r="AM1034" s="96">
        <f t="shared" si="236"/>
        <v>0</v>
      </c>
    </row>
    <row r="1035" spans="2:39" s="97" customFormat="1" ht="39.6" x14ac:dyDescent="0.3">
      <c r="B1035" s="79">
        <f t="shared" si="237"/>
        <v>1032</v>
      </c>
      <c r="C1035" s="79"/>
      <c r="D1035" s="80" t="s">
        <v>94</v>
      </c>
      <c r="E1035" s="80"/>
      <c r="F1035" s="81"/>
      <c r="G1035" s="82" t="str">
        <f t="shared" si="225"/>
        <v xml:space="preserve">Группа от QF </v>
      </c>
      <c r="H1035" s="83"/>
      <c r="I1035" s="83"/>
      <c r="J1035" s="83"/>
      <c r="K1035" s="127"/>
      <c r="L1035" s="84"/>
      <c r="M1035" s="85"/>
      <c r="N1035" s="85"/>
      <c r="O1035" s="86"/>
      <c r="P1035" s="80"/>
      <c r="Q1035" s="87"/>
      <c r="R1035" s="88" t="str">
        <f t="shared" si="232"/>
        <v xml:space="preserve"> </v>
      </c>
      <c r="S1035" s="89"/>
      <c r="T1035" s="90" t="str">
        <f t="shared" si="233"/>
        <v xml:space="preserve"> </v>
      </c>
      <c r="U1035" s="90"/>
      <c r="V1035" s="90"/>
      <c r="W1035" s="90"/>
      <c r="X1035" s="90"/>
      <c r="Y1035" s="87" t="s">
        <v>74</v>
      </c>
      <c r="Z1035" s="76"/>
      <c r="AA1035" s="91">
        <f t="shared" si="228"/>
        <v>0</v>
      </c>
      <c r="AB1035" s="88" t="str">
        <f t="shared" si="234"/>
        <v xml:space="preserve"> </v>
      </c>
      <c r="AC1035" s="91" t="str">
        <f t="shared" si="229"/>
        <v xml:space="preserve"> </v>
      </c>
      <c r="AD1035" s="78"/>
      <c r="AE1035" s="78"/>
      <c r="AF1035" s="78"/>
      <c r="AH1035" s="94" t="str">
        <f t="shared" si="230"/>
        <v>≤60</v>
      </c>
      <c r="AI1035" s="94">
        <f t="shared" ca="1" si="231"/>
        <v>32</v>
      </c>
      <c r="AJ1035" s="95">
        <f t="shared" si="226"/>
        <v>0</v>
      </c>
      <c r="AK1035" s="95">
        <f t="shared" si="227"/>
        <v>0</v>
      </c>
      <c r="AL1035" s="96">
        <f t="shared" si="235"/>
        <v>0</v>
      </c>
      <c r="AM1035" s="96">
        <f t="shared" si="236"/>
        <v>0</v>
      </c>
    </row>
    <row r="1036" spans="2:39" s="97" customFormat="1" ht="39.6" x14ac:dyDescent="0.3">
      <c r="B1036" s="79">
        <f t="shared" si="237"/>
        <v>1033</v>
      </c>
      <c r="C1036" s="79"/>
      <c r="D1036" s="80" t="s">
        <v>94</v>
      </c>
      <c r="E1036" s="80"/>
      <c r="F1036" s="81"/>
      <c r="G1036" s="82" t="str">
        <f t="shared" si="225"/>
        <v xml:space="preserve">Группа от QF </v>
      </c>
      <c r="H1036" s="83"/>
      <c r="I1036" s="83"/>
      <c r="J1036" s="83"/>
      <c r="K1036" s="127"/>
      <c r="L1036" s="84"/>
      <c r="M1036" s="85"/>
      <c r="N1036" s="85"/>
      <c r="O1036" s="86"/>
      <c r="P1036" s="80"/>
      <c r="Q1036" s="87"/>
      <c r="R1036" s="88" t="str">
        <f t="shared" si="232"/>
        <v xml:space="preserve"> </v>
      </c>
      <c r="S1036" s="89"/>
      <c r="T1036" s="90" t="str">
        <f t="shared" si="233"/>
        <v xml:space="preserve"> </v>
      </c>
      <c r="U1036" s="90"/>
      <c r="V1036" s="90"/>
      <c r="W1036" s="90"/>
      <c r="X1036" s="90"/>
      <c r="Y1036" s="87" t="s">
        <v>74</v>
      </c>
      <c r="Z1036" s="76"/>
      <c r="AA1036" s="91">
        <f t="shared" si="228"/>
        <v>0</v>
      </c>
      <c r="AB1036" s="88" t="str">
        <f t="shared" si="234"/>
        <v xml:space="preserve"> </v>
      </c>
      <c r="AC1036" s="91" t="str">
        <f t="shared" si="229"/>
        <v xml:space="preserve"> </v>
      </c>
      <c r="AD1036" s="78"/>
      <c r="AE1036" s="78"/>
      <c r="AF1036" s="78"/>
      <c r="AH1036" s="94" t="str">
        <f t="shared" si="230"/>
        <v>≤60</v>
      </c>
      <c r="AI1036" s="94">
        <f t="shared" ca="1" si="231"/>
        <v>21</v>
      </c>
      <c r="AJ1036" s="95">
        <f t="shared" si="226"/>
        <v>0</v>
      </c>
      <c r="AK1036" s="95">
        <f t="shared" si="227"/>
        <v>0</v>
      </c>
      <c r="AL1036" s="96">
        <f t="shared" si="235"/>
        <v>0</v>
      </c>
      <c r="AM1036" s="96">
        <f t="shared" si="236"/>
        <v>0</v>
      </c>
    </row>
    <row r="1037" spans="2:39" s="97" customFormat="1" ht="39.6" x14ac:dyDescent="0.3">
      <c r="B1037" s="79">
        <f t="shared" si="237"/>
        <v>1034</v>
      </c>
      <c r="C1037" s="79"/>
      <c r="D1037" s="80" t="s">
        <v>94</v>
      </c>
      <c r="E1037" s="80"/>
      <c r="F1037" s="81"/>
      <c r="G1037" s="82" t="str">
        <f t="shared" ref="G1037:G1100" si="238">CONCATENATE(D1037," ",F1037,E1037)</f>
        <v xml:space="preserve">Группа от QF </v>
      </c>
      <c r="H1037" s="83"/>
      <c r="I1037" s="83"/>
      <c r="J1037" s="83"/>
      <c r="K1037" s="127"/>
      <c r="L1037" s="84"/>
      <c r="M1037" s="85"/>
      <c r="N1037" s="85"/>
      <c r="O1037" s="86"/>
      <c r="P1037" s="80"/>
      <c r="Q1037" s="87"/>
      <c r="R1037" s="88" t="str">
        <f t="shared" si="232"/>
        <v xml:space="preserve"> </v>
      </c>
      <c r="S1037" s="89"/>
      <c r="T1037" s="90" t="str">
        <f t="shared" si="233"/>
        <v xml:space="preserve"> </v>
      </c>
      <c r="U1037" s="90"/>
      <c r="V1037" s="90"/>
      <c r="W1037" s="90"/>
      <c r="X1037" s="90"/>
      <c r="Y1037" s="87" t="s">
        <v>74</v>
      </c>
      <c r="Z1037" s="76"/>
      <c r="AA1037" s="91">
        <f t="shared" si="228"/>
        <v>0</v>
      </c>
      <c r="AB1037" s="88" t="str">
        <f t="shared" si="234"/>
        <v xml:space="preserve"> </v>
      </c>
      <c r="AC1037" s="91" t="str">
        <f t="shared" si="229"/>
        <v xml:space="preserve"> </v>
      </c>
      <c r="AD1037" s="78"/>
      <c r="AE1037" s="78"/>
      <c r="AF1037" s="78"/>
      <c r="AH1037" s="94" t="str">
        <f t="shared" si="230"/>
        <v>≤60</v>
      </c>
      <c r="AI1037" s="94">
        <f t="shared" ca="1" si="231"/>
        <v>34</v>
      </c>
      <c r="AJ1037" s="95">
        <f t="shared" si="226"/>
        <v>0</v>
      </c>
      <c r="AK1037" s="95">
        <f t="shared" si="227"/>
        <v>0</v>
      </c>
      <c r="AL1037" s="96">
        <f t="shared" si="235"/>
        <v>0</v>
      </c>
      <c r="AM1037" s="96">
        <f t="shared" si="236"/>
        <v>0</v>
      </c>
    </row>
    <row r="1038" spans="2:39" s="97" customFormat="1" ht="39.6" x14ac:dyDescent="0.3">
      <c r="B1038" s="79">
        <f t="shared" si="237"/>
        <v>1035</v>
      </c>
      <c r="C1038" s="79"/>
      <c r="D1038" s="80" t="s">
        <v>94</v>
      </c>
      <c r="E1038" s="80"/>
      <c r="F1038" s="81"/>
      <c r="G1038" s="82" t="str">
        <f t="shared" si="238"/>
        <v xml:space="preserve">Группа от QF </v>
      </c>
      <c r="H1038" s="83"/>
      <c r="I1038" s="83"/>
      <c r="J1038" s="83"/>
      <c r="K1038" s="127"/>
      <c r="L1038" s="84"/>
      <c r="M1038" s="85"/>
      <c r="N1038" s="85"/>
      <c r="O1038" s="86"/>
      <c r="P1038" s="80"/>
      <c r="Q1038" s="87"/>
      <c r="R1038" s="88" t="str">
        <f t="shared" si="232"/>
        <v xml:space="preserve"> </v>
      </c>
      <c r="S1038" s="89"/>
      <c r="T1038" s="90" t="str">
        <f t="shared" si="233"/>
        <v xml:space="preserve"> </v>
      </c>
      <c r="U1038" s="90"/>
      <c r="V1038" s="90"/>
      <c r="W1038" s="90"/>
      <c r="X1038" s="90"/>
      <c r="Y1038" s="87" t="s">
        <v>74</v>
      </c>
      <c r="Z1038" s="76"/>
      <c r="AA1038" s="91">
        <f t="shared" si="228"/>
        <v>0</v>
      </c>
      <c r="AB1038" s="88" t="str">
        <f t="shared" si="234"/>
        <v xml:space="preserve"> </v>
      </c>
      <c r="AC1038" s="91" t="str">
        <f t="shared" si="229"/>
        <v xml:space="preserve"> </v>
      </c>
      <c r="AD1038" s="78"/>
      <c r="AE1038" s="78"/>
      <c r="AF1038" s="78"/>
      <c r="AH1038" s="94" t="str">
        <f t="shared" si="230"/>
        <v>≤60</v>
      </c>
      <c r="AI1038" s="94">
        <f t="shared" ca="1" si="231"/>
        <v>29</v>
      </c>
      <c r="AJ1038" s="95">
        <f t="shared" ref="AJ1038:AJ1101" si="239">IF(S1038=$AD$1,K1038*3,IF(S1038=$AE$1,K1038*5,IF(S1038=$AF$1,K1038*8,IF(S1038=$AG$1,K1038*12,0))))</f>
        <v>0</v>
      </c>
      <c r="AK1038" s="95">
        <f t="shared" ref="AK1038:AK1101" si="240">IF(S1038=$AD$1,K1038*5,IF(S1038=$AE$1,K1038*10,IF(S1038=$AF$1,K1038*10,IF(S1038=$AG$1,K1038*0,0))))</f>
        <v>0</v>
      </c>
      <c r="AL1038" s="96">
        <f t="shared" si="235"/>
        <v>0</v>
      </c>
      <c r="AM1038" s="96">
        <f t="shared" si="236"/>
        <v>0</v>
      </c>
    </row>
    <row r="1039" spans="2:39" s="97" customFormat="1" ht="39.6" x14ac:dyDescent="0.3">
      <c r="B1039" s="79">
        <f t="shared" si="237"/>
        <v>1036</v>
      </c>
      <c r="C1039" s="79"/>
      <c r="D1039" s="80" t="s">
        <v>94</v>
      </c>
      <c r="E1039" s="80"/>
      <c r="F1039" s="81"/>
      <c r="G1039" s="82" t="str">
        <f t="shared" si="238"/>
        <v xml:space="preserve">Группа от QF </v>
      </c>
      <c r="H1039" s="83"/>
      <c r="I1039" s="83"/>
      <c r="J1039" s="83"/>
      <c r="K1039" s="127"/>
      <c r="L1039" s="84"/>
      <c r="M1039" s="85"/>
      <c r="N1039" s="85"/>
      <c r="O1039" s="86"/>
      <c r="P1039" s="80"/>
      <c r="Q1039" s="87"/>
      <c r="R1039" s="88" t="str">
        <f t="shared" si="232"/>
        <v xml:space="preserve"> </v>
      </c>
      <c r="S1039" s="89"/>
      <c r="T1039" s="90" t="str">
        <f t="shared" si="233"/>
        <v xml:space="preserve"> </v>
      </c>
      <c r="U1039" s="90"/>
      <c r="V1039" s="90"/>
      <c r="W1039" s="90"/>
      <c r="X1039" s="90"/>
      <c r="Y1039" s="87" t="s">
        <v>74</v>
      </c>
      <c r="Z1039" s="76"/>
      <c r="AA1039" s="91">
        <f t="shared" si="228"/>
        <v>0</v>
      </c>
      <c r="AB1039" s="88" t="str">
        <f t="shared" si="234"/>
        <v xml:space="preserve"> </v>
      </c>
      <c r="AC1039" s="91" t="str">
        <f t="shared" si="229"/>
        <v xml:space="preserve"> </v>
      </c>
      <c r="AD1039" s="78"/>
      <c r="AE1039" s="78"/>
      <c r="AF1039" s="78"/>
      <c r="AH1039" s="94" t="str">
        <f t="shared" si="230"/>
        <v>≤60</v>
      </c>
      <c r="AI1039" s="94">
        <f t="shared" ca="1" si="231"/>
        <v>40</v>
      </c>
      <c r="AJ1039" s="95">
        <f t="shared" si="239"/>
        <v>0</v>
      </c>
      <c r="AK1039" s="95">
        <f t="shared" si="240"/>
        <v>0</v>
      </c>
      <c r="AL1039" s="96">
        <f t="shared" si="235"/>
        <v>0</v>
      </c>
      <c r="AM1039" s="96">
        <f t="shared" si="236"/>
        <v>0</v>
      </c>
    </row>
    <row r="1040" spans="2:39" s="97" customFormat="1" ht="39.6" x14ac:dyDescent="0.3">
      <c r="B1040" s="79">
        <f t="shared" si="237"/>
        <v>1037</v>
      </c>
      <c r="C1040" s="79"/>
      <c r="D1040" s="80" t="s">
        <v>94</v>
      </c>
      <c r="E1040" s="80"/>
      <c r="F1040" s="81"/>
      <c r="G1040" s="82" t="str">
        <f t="shared" si="238"/>
        <v xml:space="preserve">Группа от QF </v>
      </c>
      <c r="H1040" s="83"/>
      <c r="I1040" s="83"/>
      <c r="J1040" s="83"/>
      <c r="K1040" s="127"/>
      <c r="L1040" s="84"/>
      <c r="M1040" s="85"/>
      <c r="N1040" s="85"/>
      <c r="O1040" s="86"/>
      <c r="P1040" s="80"/>
      <c r="Q1040" s="87"/>
      <c r="R1040" s="88" t="str">
        <f t="shared" si="232"/>
        <v xml:space="preserve"> </v>
      </c>
      <c r="S1040" s="89"/>
      <c r="T1040" s="90" t="str">
        <f t="shared" si="233"/>
        <v xml:space="preserve"> </v>
      </c>
      <c r="U1040" s="90"/>
      <c r="V1040" s="90"/>
      <c r="W1040" s="90"/>
      <c r="X1040" s="90"/>
      <c r="Y1040" s="87" t="s">
        <v>74</v>
      </c>
      <c r="Z1040" s="76"/>
      <c r="AA1040" s="91">
        <f t="shared" si="228"/>
        <v>0</v>
      </c>
      <c r="AB1040" s="88" t="str">
        <f t="shared" si="234"/>
        <v xml:space="preserve"> </v>
      </c>
      <c r="AC1040" s="91" t="str">
        <f t="shared" si="229"/>
        <v xml:space="preserve"> </v>
      </c>
      <c r="AD1040" s="78"/>
      <c r="AE1040" s="78"/>
      <c r="AF1040" s="78"/>
      <c r="AH1040" s="94" t="str">
        <f t="shared" si="230"/>
        <v>≤60</v>
      </c>
      <c r="AI1040" s="94">
        <f t="shared" ca="1" si="231"/>
        <v>25</v>
      </c>
      <c r="AJ1040" s="95">
        <f t="shared" si="239"/>
        <v>0</v>
      </c>
      <c r="AK1040" s="95">
        <f t="shared" si="240"/>
        <v>0</v>
      </c>
      <c r="AL1040" s="96">
        <f t="shared" si="235"/>
        <v>0</v>
      </c>
      <c r="AM1040" s="96">
        <f t="shared" si="236"/>
        <v>0</v>
      </c>
    </row>
    <row r="1041" spans="2:39" s="97" customFormat="1" ht="39.6" x14ac:dyDescent="0.3">
      <c r="B1041" s="79">
        <f t="shared" si="237"/>
        <v>1038</v>
      </c>
      <c r="C1041" s="79"/>
      <c r="D1041" s="80" t="s">
        <v>94</v>
      </c>
      <c r="E1041" s="80"/>
      <c r="F1041" s="81"/>
      <c r="G1041" s="82" t="str">
        <f t="shared" si="238"/>
        <v xml:space="preserve">Группа от QF </v>
      </c>
      <c r="H1041" s="83"/>
      <c r="I1041" s="83"/>
      <c r="J1041" s="83"/>
      <c r="K1041" s="127"/>
      <c r="L1041" s="84"/>
      <c r="M1041" s="85"/>
      <c r="N1041" s="85"/>
      <c r="O1041" s="86"/>
      <c r="P1041" s="80"/>
      <c r="Q1041" s="87"/>
      <c r="R1041" s="88" t="str">
        <f t="shared" si="232"/>
        <v xml:space="preserve"> </v>
      </c>
      <c r="S1041" s="89"/>
      <c r="T1041" s="90" t="str">
        <f t="shared" si="233"/>
        <v xml:space="preserve"> </v>
      </c>
      <c r="U1041" s="90"/>
      <c r="V1041" s="90"/>
      <c r="W1041" s="90"/>
      <c r="X1041" s="90"/>
      <c r="Y1041" s="87" t="s">
        <v>74</v>
      </c>
      <c r="Z1041" s="76"/>
      <c r="AA1041" s="91">
        <f t="shared" si="228"/>
        <v>0</v>
      </c>
      <c r="AB1041" s="88" t="str">
        <f t="shared" si="234"/>
        <v xml:space="preserve"> </v>
      </c>
      <c r="AC1041" s="91" t="str">
        <f t="shared" si="229"/>
        <v xml:space="preserve"> </v>
      </c>
      <c r="AD1041" s="78"/>
      <c r="AE1041" s="78"/>
      <c r="AF1041" s="78"/>
      <c r="AH1041" s="94" t="str">
        <f t="shared" si="230"/>
        <v>≤60</v>
      </c>
      <c r="AI1041" s="94">
        <f t="shared" ca="1" si="231"/>
        <v>29</v>
      </c>
      <c r="AJ1041" s="95">
        <f t="shared" si="239"/>
        <v>0</v>
      </c>
      <c r="AK1041" s="95">
        <f t="shared" si="240"/>
        <v>0</v>
      </c>
      <c r="AL1041" s="96">
        <f t="shared" si="235"/>
        <v>0</v>
      </c>
      <c r="AM1041" s="96">
        <f t="shared" si="236"/>
        <v>0</v>
      </c>
    </row>
    <row r="1042" spans="2:39" s="97" customFormat="1" ht="39.6" x14ac:dyDescent="0.3">
      <c r="B1042" s="79">
        <f t="shared" si="237"/>
        <v>1039</v>
      </c>
      <c r="C1042" s="79"/>
      <c r="D1042" s="80" t="s">
        <v>94</v>
      </c>
      <c r="E1042" s="80"/>
      <c r="F1042" s="81"/>
      <c r="G1042" s="82" t="str">
        <f t="shared" si="238"/>
        <v xml:space="preserve">Группа от QF </v>
      </c>
      <c r="H1042" s="83"/>
      <c r="I1042" s="83"/>
      <c r="J1042" s="83"/>
      <c r="K1042" s="127"/>
      <c r="L1042" s="84"/>
      <c r="M1042" s="85"/>
      <c r="N1042" s="85"/>
      <c r="O1042" s="86"/>
      <c r="P1042" s="80"/>
      <c r="Q1042" s="87"/>
      <c r="R1042" s="88" t="str">
        <f t="shared" si="232"/>
        <v xml:space="preserve"> </v>
      </c>
      <c r="S1042" s="89"/>
      <c r="T1042" s="90" t="str">
        <f t="shared" si="233"/>
        <v xml:space="preserve"> </v>
      </c>
      <c r="U1042" s="90"/>
      <c r="V1042" s="90"/>
      <c r="W1042" s="90"/>
      <c r="X1042" s="90"/>
      <c r="Y1042" s="87" t="s">
        <v>74</v>
      </c>
      <c r="Z1042" s="76"/>
      <c r="AA1042" s="91">
        <f t="shared" si="228"/>
        <v>0</v>
      </c>
      <c r="AB1042" s="88" t="str">
        <f t="shared" si="234"/>
        <v xml:space="preserve"> </v>
      </c>
      <c r="AC1042" s="91" t="str">
        <f t="shared" si="229"/>
        <v xml:space="preserve"> </v>
      </c>
      <c r="AD1042" s="78"/>
      <c r="AE1042" s="78"/>
      <c r="AF1042" s="78"/>
      <c r="AH1042" s="94" t="str">
        <f t="shared" si="230"/>
        <v>≤60</v>
      </c>
      <c r="AI1042" s="94">
        <f t="shared" ca="1" si="231"/>
        <v>25</v>
      </c>
      <c r="AJ1042" s="95">
        <f t="shared" si="239"/>
        <v>0</v>
      </c>
      <c r="AK1042" s="95">
        <f t="shared" si="240"/>
        <v>0</v>
      </c>
      <c r="AL1042" s="96">
        <f t="shared" si="235"/>
        <v>0</v>
      </c>
      <c r="AM1042" s="96">
        <f t="shared" si="236"/>
        <v>0</v>
      </c>
    </row>
    <row r="1043" spans="2:39" s="97" customFormat="1" ht="39.6" x14ac:dyDescent="0.3">
      <c r="B1043" s="79">
        <f t="shared" si="237"/>
        <v>1040</v>
      </c>
      <c r="C1043" s="79"/>
      <c r="D1043" s="80" t="s">
        <v>94</v>
      </c>
      <c r="E1043" s="80"/>
      <c r="F1043" s="81"/>
      <c r="G1043" s="82" t="str">
        <f t="shared" si="238"/>
        <v xml:space="preserve">Группа от QF </v>
      </c>
      <c r="H1043" s="83"/>
      <c r="I1043" s="83"/>
      <c r="J1043" s="83"/>
      <c r="K1043" s="127"/>
      <c r="L1043" s="84"/>
      <c r="M1043" s="85"/>
      <c r="N1043" s="85"/>
      <c r="O1043" s="86"/>
      <c r="P1043" s="80"/>
      <c r="Q1043" s="87"/>
      <c r="R1043" s="88" t="str">
        <f t="shared" si="232"/>
        <v xml:space="preserve"> </v>
      </c>
      <c r="S1043" s="89"/>
      <c r="T1043" s="90" t="str">
        <f t="shared" si="233"/>
        <v xml:space="preserve"> </v>
      </c>
      <c r="U1043" s="90"/>
      <c r="V1043" s="90"/>
      <c r="W1043" s="90"/>
      <c r="X1043" s="90"/>
      <c r="Y1043" s="87" t="s">
        <v>74</v>
      </c>
      <c r="Z1043" s="76"/>
      <c r="AA1043" s="91">
        <f t="shared" si="228"/>
        <v>0</v>
      </c>
      <c r="AB1043" s="88" t="str">
        <f t="shared" si="234"/>
        <v xml:space="preserve"> </v>
      </c>
      <c r="AC1043" s="91" t="str">
        <f t="shared" si="229"/>
        <v xml:space="preserve"> </v>
      </c>
      <c r="AD1043" s="78"/>
      <c r="AE1043" s="78"/>
      <c r="AF1043" s="78"/>
      <c r="AH1043" s="94" t="str">
        <f t="shared" si="230"/>
        <v>≤60</v>
      </c>
      <c r="AI1043" s="94">
        <f t="shared" ca="1" si="231"/>
        <v>42</v>
      </c>
      <c r="AJ1043" s="95">
        <f t="shared" si="239"/>
        <v>0</v>
      </c>
      <c r="AK1043" s="95">
        <f t="shared" si="240"/>
        <v>0</v>
      </c>
      <c r="AL1043" s="96">
        <f t="shared" si="235"/>
        <v>0</v>
      </c>
      <c r="AM1043" s="96">
        <f t="shared" si="236"/>
        <v>0</v>
      </c>
    </row>
    <row r="1044" spans="2:39" s="97" customFormat="1" ht="39.6" x14ac:dyDescent="0.3">
      <c r="B1044" s="79">
        <f t="shared" si="237"/>
        <v>1041</v>
      </c>
      <c r="C1044" s="79"/>
      <c r="D1044" s="80" t="s">
        <v>94</v>
      </c>
      <c r="E1044" s="80"/>
      <c r="F1044" s="81"/>
      <c r="G1044" s="82" t="str">
        <f t="shared" si="238"/>
        <v xml:space="preserve">Группа от QF </v>
      </c>
      <c r="H1044" s="83"/>
      <c r="I1044" s="83"/>
      <c r="J1044" s="83"/>
      <c r="K1044" s="127"/>
      <c r="L1044" s="84"/>
      <c r="M1044" s="85"/>
      <c r="N1044" s="85"/>
      <c r="O1044" s="86"/>
      <c r="P1044" s="80"/>
      <c r="Q1044" s="87"/>
      <c r="R1044" s="88" t="str">
        <f t="shared" si="232"/>
        <v xml:space="preserve"> </v>
      </c>
      <c r="S1044" s="89"/>
      <c r="T1044" s="90" t="str">
        <f t="shared" si="233"/>
        <v xml:space="preserve"> </v>
      </c>
      <c r="U1044" s="90"/>
      <c r="V1044" s="90"/>
      <c r="W1044" s="90"/>
      <c r="X1044" s="90"/>
      <c r="Y1044" s="87" t="s">
        <v>74</v>
      </c>
      <c r="Z1044" s="76"/>
      <c r="AA1044" s="91">
        <f t="shared" si="228"/>
        <v>0</v>
      </c>
      <c r="AB1044" s="88" t="str">
        <f t="shared" si="234"/>
        <v xml:space="preserve"> </v>
      </c>
      <c r="AC1044" s="91" t="str">
        <f t="shared" si="229"/>
        <v xml:space="preserve"> </v>
      </c>
      <c r="AD1044" s="78"/>
      <c r="AE1044" s="78"/>
      <c r="AF1044" s="78"/>
      <c r="AH1044" s="94" t="str">
        <f t="shared" si="230"/>
        <v>≤60</v>
      </c>
      <c r="AI1044" s="94">
        <f t="shared" ca="1" si="231"/>
        <v>49</v>
      </c>
      <c r="AJ1044" s="95">
        <f t="shared" si="239"/>
        <v>0</v>
      </c>
      <c r="AK1044" s="95">
        <f t="shared" si="240"/>
        <v>0</v>
      </c>
      <c r="AL1044" s="96">
        <f t="shared" si="235"/>
        <v>0</v>
      </c>
      <c r="AM1044" s="96">
        <f t="shared" si="236"/>
        <v>0</v>
      </c>
    </row>
    <row r="1045" spans="2:39" s="97" customFormat="1" ht="39.6" x14ac:dyDescent="0.3">
      <c r="B1045" s="79">
        <f t="shared" si="237"/>
        <v>1042</v>
      </c>
      <c r="C1045" s="79"/>
      <c r="D1045" s="80" t="s">
        <v>94</v>
      </c>
      <c r="E1045" s="80"/>
      <c r="F1045" s="81"/>
      <c r="G1045" s="82" t="str">
        <f t="shared" si="238"/>
        <v xml:space="preserve">Группа от QF </v>
      </c>
      <c r="H1045" s="83"/>
      <c r="I1045" s="83"/>
      <c r="J1045" s="83"/>
      <c r="K1045" s="127"/>
      <c r="L1045" s="84"/>
      <c r="M1045" s="85"/>
      <c r="N1045" s="85"/>
      <c r="O1045" s="86"/>
      <c r="P1045" s="80"/>
      <c r="Q1045" s="87"/>
      <c r="R1045" s="88" t="str">
        <f t="shared" si="232"/>
        <v xml:space="preserve"> </v>
      </c>
      <c r="S1045" s="89"/>
      <c r="T1045" s="90" t="str">
        <f t="shared" si="233"/>
        <v xml:space="preserve"> </v>
      </c>
      <c r="U1045" s="90"/>
      <c r="V1045" s="90"/>
      <c r="W1045" s="90"/>
      <c r="X1045" s="90"/>
      <c r="Y1045" s="87" t="s">
        <v>74</v>
      </c>
      <c r="Z1045" s="76"/>
      <c r="AA1045" s="91">
        <f t="shared" si="228"/>
        <v>0</v>
      </c>
      <c r="AB1045" s="88" t="str">
        <f t="shared" si="234"/>
        <v xml:space="preserve"> </v>
      </c>
      <c r="AC1045" s="91" t="str">
        <f t="shared" si="229"/>
        <v xml:space="preserve"> </v>
      </c>
      <c r="AD1045" s="78"/>
      <c r="AE1045" s="78"/>
      <c r="AF1045" s="78"/>
      <c r="AH1045" s="94" t="str">
        <f t="shared" si="230"/>
        <v>≤60</v>
      </c>
      <c r="AI1045" s="94">
        <f t="shared" ca="1" si="231"/>
        <v>41</v>
      </c>
      <c r="AJ1045" s="95">
        <f t="shared" si="239"/>
        <v>0</v>
      </c>
      <c r="AK1045" s="95">
        <f t="shared" si="240"/>
        <v>0</v>
      </c>
      <c r="AL1045" s="96">
        <f t="shared" si="235"/>
        <v>0</v>
      </c>
      <c r="AM1045" s="96">
        <f t="shared" si="236"/>
        <v>0</v>
      </c>
    </row>
    <row r="1046" spans="2:39" s="97" customFormat="1" ht="39.6" x14ac:dyDescent="0.3">
      <c r="B1046" s="79">
        <f t="shared" si="237"/>
        <v>1043</v>
      </c>
      <c r="C1046" s="79"/>
      <c r="D1046" s="80" t="s">
        <v>94</v>
      </c>
      <c r="E1046" s="80"/>
      <c r="F1046" s="81"/>
      <c r="G1046" s="82" t="str">
        <f t="shared" si="238"/>
        <v xml:space="preserve">Группа от QF </v>
      </c>
      <c r="H1046" s="83"/>
      <c r="I1046" s="83"/>
      <c r="J1046" s="83"/>
      <c r="K1046" s="127"/>
      <c r="L1046" s="84"/>
      <c r="M1046" s="85"/>
      <c r="N1046" s="85"/>
      <c r="O1046" s="86"/>
      <c r="P1046" s="80"/>
      <c r="Q1046" s="87"/>
      <c r="R1046" s="88" t="str">
        <f t="shared" si="232"/>
        <v xml:space="preserve"> </v>
      </c>
      <c r="S1046" s="89"/>
      <c r="T1046" s="90" t="str">
        <f t="shared" si="233"/>
        <v xml:space="preserve"> </v>
      </c>
      <c r="U1046" s="90"/>
      <c r="V1046" s="90"/>
      <c r="W1046" s="90"/>
      <c r="X1046" s="90"/>
      <c r="Y1046" s="87" t="s">
        <v>74</v>
      </c>
      <c r="Z1046" s="76"/>
      <c r="AA1046" s="91">
        <f t="shared" si="228"/>
        <v>0</v>
      </c>
      <c r="AB1046" s="88" t="str">
        <f t="shared" si="234"/>
        <v xml:space="preserve"> </v>
      </c>
      <c r="AC1046" s="91" t="str">
        <f t="shared" si="229"/>
        <v xml:space="preserve"> </v>
      </c>
      <c r="AD1046" s="78"/>
      <c r="AE1046" s="78"/>
      <c r="AF1046" s="78"/>
      <c r="AH1046" s="94" t="str">
        <f t="shared" si="230"/>
        <v>≤60</v>
      </c>
      <c r="AI1046" s="94">
        <f t="shared" ca="1" si="231"/>
        <v>39</v>
      </c>
      <c r="AJ1046" s="95">
        <f t="shared" si="239"/>
        <v>0</v>
      </c>
      <c r="AK1046" s="95">
        <f t="shared" si="240"/>
        <v>0</v>
      </c>
      <c r="AL1046" s="96">
        <f t="shared" si="235"/>
        <v>0</v>
      </c>
      <c r="AM1046" s="96">
        <f t="shared" si="236"/>
        <v>0</v>
      </c>
    </row>
    <row r="1047" spans="2:39" s="97" customFormat="1" ht="39.6" x14ac:dyDescent="0.3">
      <c r="B1047" s="79">
        <f t="shared" si="237"/>
        <v>1044</v>
      </c>
      <c r="C1047" s="79"/>
      <c r="D1047" s="80" t="s">
        <v>94</v>
      </c>
      <c r="E1047" s="80"/>
      <c r="F1047" s="81"/>
      <c r="G1047" s="82" t="str">
        <f t="shared" si="238"/>
        <v xml:space="preserve">Группа от QF </v>
      </c>
      <c r="H1047" s="83"/>
      <c r="I1047" s="83"/>
      <c r="J1047" s="83"/>
      <c r="K1047" s="127"/>
      <c r="L1047" s="84"/>
      <c r="M1047" s="85"/>
      <c r="N1047" s="85"/>
      <c r="O1047" s="86"/>
      <c r="P1047" s="80"/>
      <c r="Q1047" s="87"/>
      <c r="R1047" s="88" t="str">
        <f t="shared" si="232"/>
        <v xml:space="preserve"> </v>
      </c>
      <c r="S1047" s="89"/>
      <c r="T1047" s="90" t="str">
        <f t="shared" si="233"/>
        <v xml:space="preserve"> </v>
      </c>
      <c r="U1047" s="90"/>
      <c r="V1047" s="90"/>
      <c r="W1047" s="90"/>
      <c r="X1047" s="90"/>
      <c r="Y1047" s="87" t="s">
        <v>74</v>
      </c>
      <c r="Z1047" s="76"/>
      <c r="AA1047" s="91">
        <f t="shared" si="228"/>
        <v>0</v>
      </c>
      <c r="AB1047" s="88" t="str">
        <f t="shared" si="234"/>
        <v xml:space="preserve"> </v>
      </c>
      <c r="AC1047" s="91" t="str">
        <f t="shared" si="229"/>
        <v xml:space="preserve"> </v>
      </c>
      <c r="AD1047" s="78"/>
      <c r="AE1047" s="78"/>
      <c r="AF1047" s="78"/>
      <c r="AH1047" s="94" t="str">
        <f t="shared" si="230"/>
        <v>≤60</v>
      </c>
      <c r="AI1047" s="94">
        <f t="shared" ca="1" si="231"/>
        <v>36</v>
      </c>
      <c r="AJ1047" s="95">
        <f t="shared" si="239"/>
        <v>0</v>
      </c>
      <c r="AK1047" s="95">
        <f t="shared" si="240"/>
        <v>0</v>
      </c>
      <c r="AL1047" s="96">
        <f t="shared" si="235"/>
        <v>0</v>
      </c>
      <c r="AM1047" s="96">
        <f t="shared" si="236"/>
        <v>0</v>
      </c>
    </row>
    <row r="1048" spans="2:39" s="97" customFormat="1" ht="39.6" x14ac:dyDescent="0.3">
      <c r="B1048" s="79">
        <f t="shared" si="237"/>
        <v>1045</v>
      </c>
      <c r="C1048" s="79"/>
      <c r="D1048" s="80" t="s">
        <v>94</v>
      </c>
      <c r="E1048" s="80"/>
      <c r="F1048" s="81"/>
      <c r="G1048" s="82" t="str">
        <f t="shared" si="238"/>
        <v xml:space="preserve">Группа от QF </v>
      </c>
      <c r="H1048" s="83"/>
      <c r="I1048" s="83"/>
      <c r="J1048" s="83"/>
      <c r="K1048" s="127"/>
      <c r="L1048" s="84"/>
      <c r="M1048" s="85"/>
      <c r="N1048" s="85"/>
      <c r="O1048" s="86"/>
      <c r="P1048" s="80"/>
      <c r="Q1048" s="87"/>
      <c r="R1048" s="88" t="str">
        <f t="shared" si="232"/>
        <v xml:space="preserve"> </v>
      </c>
      <c r="S1048" s="89"/>
      <c r="T1048" s="90" t="str">
        <f t="shared" si="233"/>
        <v xml:space="preserve"> </v>
      </c>
      <c r="U1048" s="90"/>
      <c r="V1048" s="90"/>
      <c r="W1048" s="90"/>
      <c r="X1048" s="90"/>
      <c r="Y1048" s="87" t="s">
        <v>74</v>
      </c>
      <c r="Z1048" s="76"/>
      <c r="AA1048" s="91">
        <f t="shared" si="228"/>
        <v>0</v>
      </c>
      <c r="AB1048" s="88" t="str">
        <f t="shared" si="234"/>
        <v xml:space="preserve"> </v>
      </c>
      <c r="AC1048" s="91" t="str">
        <f t="shared" si="229"/>
        <v xml:space="preserve"> </v>
      </c>
      <c r="AD1048" s="78"/>
      <c r="AE1048" s="78"/>
      <c r="AF1048" s="78"/>
      <c r="AH1048" s="94" t="str">
        <f t="shared" si="230"/>
        <v>≤60</v>
      </c>
      <c r="AI1048" s="94">
        <f t="shared" ca="1" si="231"/>
        <v>38</v>
      </c>
      <c r="AJ1048" s="95">
        <f t="shared" si="239"/>
        <v>0</v>
      </c>
      <c r="AK1048" s="95">
        <f t="shared" si="240"/>
        <v>0</v>
      </c>
      <c r="AL1048" s="96">
        <f t="shared" si="235"/>
        <v>0</v>
      </c>
      <c r="AM1048" s="96">
        <f t="shared" si="236"/>
        <v>0</v>
      </c>
    </row>
    <row r="1049" spans="2:39" s="97" customFormat="1" ht="39.6" x14ac:dyDescent="0.3">
      <c r="B1049" s="79">
        <f t="shared" si="237"/>
        <v>1046</v>
      </c>
      <c r="C1049" s="79"/>
      <c r="D1049" s="80" t="s">
        <v>94</v>
      </c>
      <c r="E1049" s="80"/>
      <c r="F1049" s="81"/>
      <c r="G1049" s="82" t="str">
        <f t="shared" si="238"/>
        <v xml:space="preserve">Группа от QF </v>
      </c>
      <c r="H1049" s="83"/>
      <c r="I1049" s="83"/>
      <c r="J1049" s="83"/>
      <c r="K1049" s="127"/>
      <c r="L1049" s="84"/>
      <c r="M1049" s="85"/>
      <c r="N1049" s="85"/>
      <c r="O1049" s="86"/>
      <c r="P1049" s="80"/>
      <c r="Q1049" s="87"/>
      <c r="R1049" s="88" t="str">
        <f t="shared" si="232"/>
        <v xml:space="preserve"> </v>
      </c>
      <c r="S1049" s="89"/>
      <c r="T1049" s="90" t="str">
        <f t="shared" si="233"/>
        <v xml:space="preserve"> </v>
      </c>
      <c r="U1049" s="90"/>
      <c r="V1049" s="90"/>
      <c r="W1049" s="90"/>
      <c r="X1049" s="90"/>
      <c r="Y1049" s="87" t="s">
        <v>74</v>
      </c>
      <c r="Z1049" s="76"/>
      <c r="AA1049" s="91">
        <f t="shared" si="228"/>
        <v>0</v>
      </c>
      <c r="AB1049" s="88" t="str">
        <f t="shared" si="234"/>
        <v xml:space="preserve"> </v>
      </c>
      <c r="AC1049" s="91" t="str">
        <f t="shared" si="229"/>
        <v xml:space="preserve"> </v>
      </c>
      <c r="AD1049" s="78"/>
      <c r="AE1049" s="78"/>
      <c r="AF1049" s="78"/>
      <c r="AH1049" s="94" t="str">
        <f t="shared" si="230"/>
        <v>≤60</v>
      </c>
      <c r="AI1049" s="94">
        <f t="shared" ca="1" si="231"/>
        <v>46</v>
      </c>
      <c r="AJ1049" s="95">
        <f t="shared" si="239"/>
        <v>0</v>
      </c>
      <c r="AK1049" s="95">
        <f t="shared" si="240"/>
        <v>0</v>
      </c>
      <c r="AL1049" s="96">
        <f t="shared" si="235"/>
        <v>0</v>
      </c>
      <c r="AM1049" s="96">
        <f t="shared" si="236"/>
        <v>0</v>
      </c>
    </row>
    <row r="1050" spans="2:39" s="97" customFormat="1" ht="39.6" x14ac:dyDescent="0.3">
      <c r="B1050" s="79">
        <f t="shared" si="237"/>
        <v>1047</v>
      </c>
      <c r="C1050" s="79"/>
      <c r="D1050" s="80" t="s">
        <v>94</v>
      </c>
      <c r="E1050" s="80"/>
      <c r="F1050" s="81"/>
      <c r="G1050" s="82" t="str">
        <f t="shared" si="238"/>
        <v xml:space="preserve">Группа от QF </v>
      </c>
      <c r="H1050" s="83"/>
      <c r="I1050" s="83"/>
      <c r="J1050" s="83"/>
      <c r="K1050" s="127"/>
      <c r="L1050" s="84"/>
      <c r="M1050" s="85"/>
      <c r="N1050" s="85"/>
      <c r="O1050" s="86"/>
      <c r="P1050" s="80"/>
      <c r="Q1050" s="87"/>
      <c r="R1050" s="88" t="str">
        <f t="shared" si="232"/>
        <v xml:space="preserve"> </v>
      </c>
      <c r="S1050" s="89"/>
      <c r="T1050" s="90" t="str">
        <f t="shared" si="233"/>
        <v xml:space="preserve"> </v>
      </c>
      <c r="U1050" s="90"/>
      <c r="V1050" s="90"/>
      <c r="W1050" s="90"/>
      <c r="X1050" s="90"/>
      <c r="Y1050" s="87" t="s">
        <v>74</v>
      </c>
      <c r="Z1050" s="76"/>
      <c r="AA1050" s="91">
        <f t="shared" si="228"/>
        <v>0</v>
      </c>
      <c r="AB1050" s="88" t="str">
        <f t="shared" si="234"/>
        <v xml:space="preserve"> </v>
      </c>
      <c r="AC1050" s="91" t="str">
        <f t="shared" si="229"/>
        <v xml:space="preserve"> </v>
      </c>
      <c r="AD1050" s="78"/>
      <c r="AE1050" s="78"/>
      <c r="AF1050" s="78"/>
      <c r="AH1050" s="94" t="str">
        <f t="shared" si="230"/>
        <v>≤60</v>
      </c>
      <c r="AI1050" s="94">
        <f t="shared" ca="1" si="231"/>
        <v>47</v>
      </c>
      <c r="AJ1050" s="95">
        <f t="shared" si="239"/>
        <v>0</v>
      </c>
      <c r="AK1050" s="95">
        <f t="shared" si="240"/>
        <v>0</v>
      </c>
      <c r="AL1050" s="96">
        <f t="shared" si="235"/>
        <v>0</v>
      </c>
      <c r="AM1050" s="96">
        <f t="shared" si="236"/>
        <v>0</v>
      </c>
    </row>
    <row r="1051" spans="2:39" s="97" customFormat="1" ht="39.6" x14ac:dyDescent="0.3">
      <c r="B1051" s="79">
        <f t="shared" si="237"/>
        <v>1048</v>
      </c>
      <c r="C1051" s="79"/>
      <c r="D1051" s="80" t="s">
        <v>94</v>
      </c>
      <c r="E1051" s="80"/>
      <c r="F1051" s="81"/>
      <c r="G1051" s="82" t="str">
        <f t="shared" si="238"/>
        <v xml:space="preserve">Группа от QF </v>
      </c>
      <c r="H1051" s="83"/>
      <c r="I1051" s="83"/>
      <c r="J1051" s="83"/>
      <c r="K1051" s="127"/>
      <c r="L1051" s="84"/>
      <c r="M1051" s="85"/>
      <c r="N1051" s="85"/>
      <c r="O1051" s="86"/>
      <c r="P1051" s="80"/>
      <c r="Q1051" s="87"/>
      <c r="R1051" s="88" t="str">
        <f t="shared" si="232"/>
        <v xml:space="preserve"> </v>
      </c>
      <c r="S1051" s="89"/>
      <c r="T1051" s="90" t="str">
        <f t="shared" si="233"/>
        <v xml:space="preserve"> </v>
      </c>
      <c r="U1051" s="90"/>
      <c r="V1051" s="90"/>
      <c r="W1051" s="90"/>
      <c r="X1051" s="90"/>
      <c r="Y1051" s="87" t="s">
        <v>74</v>
      </c>
      <c r="Z1051" s="76"/>
      <c r="AA1051" s="91">
        <f t="shared" si="228"/>
        <v>0</v>
      </c>
      <c r="AB1051" s="88" t="str">
        <f t="shared" si="234"/>
        <v xml:space="preserve"> </v>
      </c>
      <c r="AC1051" s="91" t="str">
        <f t="shared" si="229"/>
        <v xml:space="preserve"> </v>
      </c>
      <c r="AD1051" s="78"/>
      <c r="AE1051" s="78"/>
      <c r="AF1051" s="78"/>
      <c r="AH1051" s="94" t="str">
        <f t="shared" si="230"/>
        <v>≤60</v>
      </c>
      <c r="AI1051" s="94">
        <f t="shared" ca="1" si="231"/>
        <v>39</v>
      </c>
      <c r="AJ1051" s="95">
        <f t="shared" si="239"/>
        <v>0</v>
      </c>
      <c r="AK1051" s="95">
        <f t="shared" si="240"/>
        <v>0</v>
      </c>
      <c r="AL1051" s="96">
        <f t="shared" si="235"/>
        <v>0</v>
      </c>
      <c r="AM1051" s="96">
        <f t="shared" si="236"/>
        <v>0</v>
      </c>
    </row>
    <row r="1052" spans="2:39" s="97" customFormat="1" ht="39.6" x14ac:dyDescent="0.3">
      <c r="B1052" s="79">
        <f t="shared" si="237"/>
        <v>1049</v>
      </c>
      <c r="C1052" s="79"/>
      <c r="D1052" s="80" t="s">
        <v>94</v>
      </c>
      <c r="E1052" s="80"/>
      <c r="F1052" s="81"/>
      <c r="G1052" s="82" t="str">
        <f t="shared" si="238"/>
        <v xml:space="preserve">Группа от QF </v>
      </c>
      <c r="H1052" s="83"/>
      <c r="I1052" s="83"/>
      <c r="J1052" s="83"/>
      <c r="K1052" s="127"/>
      <c r="L1052" s="84"/>
      <c r="M1052" s="85"/>
      <c r="N1052" s="85"/>
      <c r="O1052" s="86"/>
      <c r="P1052" s="80"/>
      <c r="Q1052" s="87"/>
      <c r="R1052" s="88" t="str">
        <f t="shared" si="232"/>
        <v xml:space="preserve"> </v>
      </c>
      <c r="S1052" s="89"/>
      <c r="T1052" s="90" t="str">
        <f t="shared" si="233"/>
        <v xml:space="preserve"> </v>
      </c>
      <c r="U1052" s="90"/>
      <c r="V1052" s="90"/>
      <c r="W1052" s="90"/>
      <c r="X1052" s="90"/>
      <c r="Y1052" s="87" t="s">
        <v>74</v>
      </c>
      <c r="Z1052" s="76"/>
      <c r="AA1052" s="91">
        <f t="shared" si="228"/>
        <v>0</v>
      </c>
      <c r="AB1052" s="88" t="str">
        <f t="shared" si="234"/>
        <v xml:space="preserve"> </v>
      </c>
      <c r="AC1052" s="91" t="str">
        <f t="shared" si="229"/>
        <v xml:space="preserve"> </v>
      </c>
      <c r="AD1052" s="78"/>
      <c r="AE1052" s="78"/>
      <c r="AF1052" s="78"/>
      <c r="AH1052" s="94" t="str">
        <f t="shared" si="230"/>
        <v>≤60</v>
      </c>
      <c r="AI1052" s="94">
        <f t="shared" ca="1" si="231"/>
        <v>22</v>
      </c>
      <c r="AJ1052" s="95">
        <f t="shared" si="239"/>
        <v>0</v>
      </c>
      <c r="AK1052" s="95">
        <f t="shared" si="240"/>
        <v>0</v>
      </c>
      <c r="AL1052" s="96">
        <f t="shared" si="235"/>
        <v>0</v>
      </c>
      <c r="AM1052" s="96">
        <f t="shared" si="236"/>
        <v>0</v>
      </c>
    </row>
    <row r="1053" spans="2:39" s="97" customFormat="1" ht="39.6" x14ac:dyDescent="0.3">
      <c r="B1053" s="79">
        <f t="shared" si="237"/>
        <v>1050</v>
      </c>
      <c r="C1053" s="79"/>
      <c r="D1053" s="80" t="s">
        <v>94</v>
      </c>
      <c r="E1053" s="80"/>
      <c r="F1053" s="81"/>
      <c r="G1053" s="82" t="str">
        <f t="shared" si="238"/>
        <v xml:space="preserve">Группа от QF </v>
      </c>
      <c r="H1053" s="83"/>
      <c r="I1053" s="83"/>
      <c r="J1053" s="83"/>
      <c r="K1053" s="127"/>
      <c r="L1053" s="84"/>
      <c r="M1053" s="85"/>
      <c r="N1053" s="85"/>
      <c r="O1053" s="86"/>
      <c r="P1053" s="80"/>
      <c r="Q1053" s="87"/>
      <c r="R1053" s="88" t="str">
        <f t="shared" si="232"/>
        <v xml:space="preserve"> </v>
      </c>
      <c r="S1053" s="89"/>
      <c r="T1053" s="90" t="str">
        <f t="shared" si="233"/>
        <v xml:space="preserve"> </v>
      </c>
      <c r="U1053" s="90"/>
      <c r="V1053" s="90"/>
      <c r="W1053" s="90"/>
      <c r="X1053" s="90"/>
      <c r="Y1053" s="87" t="s">
        <v>74</v>
      </c>
      <c r="Z1053" s="76"/>
      <c r="AA1053" s="91">
        <f t="shared" si="228"/>
        <v>0</v>
      </c>
      <c r="AB1053" s="88" t="str">
        <f t="shared" si="234"/>
        <v xml:space="preserve"> </v>
      </c>
      <c r="AC1053" s="91" t="str">
        <f t="shared" si="229"/>
        <v xml:space="preserve"> </v>
      </c>
      <c r="AD1053" s="78"/>
      <c r="AE1053" s="78"/>
      <c r="AF1053" s="78"/>
      <c r="AH1053" s="94" t="str">
        <f t="shared" si="230"/>
        <v>≤60</v>
      </c>
      <c r="AI1053" s="94">
        <f t="shared" ca="1" si="231"/>
        <v>30</v>
      </c>
      <c r="AJ1053" s="95">
        <f t="shared" si="239"/>
        <v>0</v>
      </c>
      <c r="AK1053" s="95">
        <f t="shared" si="240"/>
        <v>0</v>
      </c>
      <c r="AL1053" s="96">
        <f t="shared" si="235"/>
        <v>0</v>
      </c>
      <c r="AM1053" s="96">
        <f t="shared" si="236"/>
        <v>0</v>
      </c>
    </row>
    <row r="1054" spans="2:39" s="97" customFormat="1" ht="39.6" x14ac:dyDescent="0.3">
      <c r="B1054" s="79">
        <f t="shared" si="237"/>
        <v>1051</v>
      </c>
      <c r="C1054" s="79"/>
      <c r="D1054" s="80" t="s">
        <v>94</v>
      </c>
      <c r="E1054" s="80"/>
      <c r="F1054" s="81"/>
      <c r="G1054" s="82" t="str">
        <f t="shared" si="238"/>
        <v xml:space="preserve">Группа от QF </v>
      </c>
      <c r="H1054" s="83"/>
      <c r="I1054" s="83"/>
      <c r="J1054" s="83"/>
      <c r="K1054" s="127"/>
      <c r="L1054" s="84"/>
      <c r="M1054" s="85"/>
      <c r="N1054" s="85"/>
      <c r="O1054" s="86"/>
      <c r="P1054" s="80"/>
      <c r="Q1054" s="87"/>
      <c r="R1054" s="88" t="str">
        <f t="shared" si="232"/>
        <v xml:space="preserve"> </v>
      </c>
      <c r="S1054" s="89"/>
      <c r="T1054" s="90" t="str">
        <f t="shared" si="233"/>
        <v xml:space="preserve"> </v>
      </c>
      <c r="U1054" s="90"/>
      <c r="V1054" s="90"/>
      <c r="W1054" s="90"/>
      <c r="X1054" s="90"/>
      <c r="Y1054" s="87" t="s">
        <v>74</v>
      </c>
      <c r="Z1054" s="76"/>
      <c r="AA1054" s="91">
        <f t="shared" si="228"/>
        <v>0</v>
      </c>
      <c r="AB1054" s="88" t="str">
        <f t="shared" si="234"/>
        <v xml:space="preserve"> </v>
      </c>
      <c r="AC1054" s="91" t="str">
        <f t="shared" si="229"/>
        <v xml:space="preserve"> </v>
      </c>
      <c r="AD1054" s="78"/>
      <c r="AE1054" s="78"/>
      <c r="AF1054" s="78"/>
      <c r="AH1054" s="94" t="str">
        <f t="shared" si="230"/>
        <v>≤60</v>
      </c>
      <c r="AI1054" s="94">
        <f t="shared" ca="1" si="231"/>
        <v>39</v>
      </c>
      <c r="AJ1054" s="95">
        <f t="shared" si="239"/>
        <v>0</v>
      </c>
      <c r="AK1054" s="95">
        <f t="shared" si="240"/>
        <v>0</v>
      </c>
      <c r="AL1054" s="96">
        <f t="shared" si="235"/>
        <v>0</v>
      </c>
      <c r="AM1054" s="96">
        <f t="shared" si="236"/>
        <v>0</v>
      </c>
    </row>
    <row r="1055" spans="2:39" s="97" customFormat="1" ht="39.6" x14ac:dyDescent="0.3">
      <c r="B1055" s="79">
        <f t="shared" si="237"/>
        <v>1052</v>
      </c>
      <c r="C1055" s="79"/>
      <c r="D1055" s="80" t="s">
        <v>94</v>
      </c>
      <c r="E1055" s="80"/>
      <c r="F1055" s="81"/>
      <c r="G1055" s="82" t="str">
        <f t="shared" si="238"/>
        <v xml:space="preserve">Группа от QF </v>
      </c>
      <c r="H1055" s="83"/>
      <c r="I1055" s="83"/>
      <c r="J1055" s="83"/>
      <c r="K1055" s="127"/>
      <c r="L1055" s="84"/>
      <c r="M1055" s="85"/>
      <c r="N1055" s="85"/>
      <c r="O1055" s="86"/>
      <c r="P1055" s="80"/>
      <c r="Q1055" s="87"/>
      <c r="R1055" s="88" t="str">
        <f t="shared" si="232"/>
        <v xml:space="preserve"> </v>
      </c>
      <c r="S1055" s="89"/>
      <c r="T1055" s="90" t="str">
        <f t="shared" si="233"/>
        <v xml:space="preserve"> </v>
      </c>
      <c r="U1055" s="90"/>
      <c r="V1055" s="90"/>
      <c r="W1055" s="90"/>
      <c r="X1055" s="90"/>
      <c r="Y1055" s="87" t="s">
        <v>74</v>
      </c>
      <c r="Z1055" s="76"/>
      <c r="AA1055" s="91">
        <f t="shared" si="228"/>
        <v>0</v>
      </c>
      <c r="AB1055" s="88" t="str">
        <f t="shared" si="234"/>
        <v xml:space="preserve"> </v>
      </c>
      <c r="AC1055" s="91" t="str">
        <f t="shared" si="229"/>
        <v xml:space="preserve"> </v>
      </c>
      <c r="AD1055" s="78"/>
      <c r="AE1055" s="78"/>
      <c r="AF1055" s="78"/>
      <c r="AH1055" s="94" t="str">
        <f t="shared" si="230"/>
        <v>≤60</v>
      </c>
      <c r="AI1055" s="94">
        <f t="shared" ca="1" si="231"/>
        <v>48</v>
      </c>
      <c r="AJ1055" s="95">
        <f t="shared" si="239"/>
        <v>0</v>
      </c>
      <c r="AK1055" s="95">
        <f t="shared" si="240"/>
        <v>0</v>
      </c>
      <c r="AL1055" s="96">
        <f t="shared" si="235"/>
        <v>0</v>
      </c>
      <c r="AM1055" s="96">
        <f t="shared" si="236"/>
        <v>0</v>
      </c>
    </row>
    <row r="1056" spans="2:39" s="97" customFormat="1" ht="39.6" x14ac:dyDescent="0.3">
      <c r="B1056" s="79">
        <f t="shared" si="237"/>
        <v>1053</v>
      </c>
      <c r="C1056" s="79"/>
      <c r="D1056" s="80" t="s">
        <v>94</v>
      </c>
      <c r="E1056" s="80"/>
      <c r="F1056" s="81"/>
      <c r="G1056" s="82" t="str">
        <f t="shared" si="238"/>
        <v xml:space="preserve">Группа от QF </v>
      </c>
      <c r="H1056" s="83"/>
      <c r="I1056" s="83"/>
      <c r="J1056" s="83"/>
      <c r="K1056" s="127"/>
      <c r="L1056" s="84"/>
      <c r="M1056" s="85"/>
      <c r="N1056" s="85"/>
      <c r="O1056" s="86"/>
      <c r="P1056" s="80"/>
      <c r="Q1056" s="87"/>
      <c r="R1056" s="88" t="str">
        <f t="shared" si="232"/>
        <v xml:space="preserve"> </v>
      </c>
      <c r="S1056" s="89"/>
      <c r="T1056" s="90" t="str">
        <f t="shared" si="233"/>
        <v xml:space="preserve"> </v>
      </c>
      <c r="U1056" s="90"/>
      <c r="V1056" s="90"/>
      <c r="W1056" s="90"/>
      <c r="X1056" s="90"/>
      <c r="Y1056" s="87" t="s">
        <v>74</v>
      </c>
      <c r="Z1056" s="76"/>
      <c r="AA1056" s="91">
        <f t="shared" si="228"/>
        <v>0</v>
      </c>
      <c r="AB1056" s="88" t="str">
        <f t="shared" si="234"/>
        <v xml:space="preserve"> </v>
      </c>
      <c r="AC1056" s="91" t="str">
        <f t="shared" si="229"/>
        <v xml:space="preserve"> </v>
      </c>
      <c r="AD1056" s="78"/>
      <c r="AE1056" s="78"/>
      <c r="AF1056" s="78"/>
      <c r="AH1056" s="94" t="str">
        <f t="shared" si="230"/>
        <v>≤60</v>
      </c>
      <c r="AI1056" s="94">
        <f t="shared" ca="1" si="231"/>
        <v>36</v>
      </c>
      <c r="AJ1056" s="95">
        <f t="shared" si="239"/>
        <v>0</v>
      </c>
      <c r="AK1056" s="95">
        <f t="shared" si="240"/>
        <v>0</v>
      </c>
      <c r="AL1056" s="96">
        <f t="shared" si="235"/>
        <v>0</v>
      </c>
      <c r="AM1056" s="96">
        <f t="shared" si="236"/>
        <v>0</v>
      </c>
    </row>
    <row r="1057" spans="2:39" s="97" customFormat="1" ht="39.6" x14ac:dyDescent="0.3">
      <c r="B1057" s="79">
        <f t="shared" si="237"/>
        <v>1054</v>
      </c>
      <c r="C1057" s="79"/>
      <c r="D1057" s="80" t="s">
        <v>94</v>
      </c>
      <c r="E1057" s="80"/>
      <c r="F1057" s="81"/>
      <c r="G1057" s="82" t="str">
        <f t="shared" si="238"/>
        <v xml:space="preserve">Группа от QF </v>
      </c>
      <c r="H1057" s="83"/>
      <c r="I1057" s="83"/>
      <c r="J1057" s="83"/>
      <c r="K1057" s="127"/>
      <c r="L1057" s="84"/>
      <c r="M1057" s="85"/>
      <c r="N1057" s="85"/>
      <c r="O1057" s="86"/>
      <c r="P1057" s="80"/>
      <c r="Q1057" s="87"/>
      <c r="R1057" s="88" t="str">
        <f t="shared" si="232"/>
        <v xml:space="preserve"> </v>
      </c>
      <c r="S1057" s="89"/>
      <c r="T1057" s="90" t="str">
        <f t="shared" si="233"/>
        <v xml:space="preserve"> </v>
      </c>
      <c r="U1057" s="90"/>
      <c r="V1057" s="90"/>
      <c r="W1057" s="90"/>
      <c r="X1057" s="90"/>
      <c r="Y1057" s="87" t="s">
        <v>74</v>
      </c>
      <c r="Z1057" s="76"/>
      <c r="AA1057" s="91">
        <f t="shared" si="228"/>
        <v>0</v>
      </c>
      <c r="AB1057" s="88" t="str">
        <f t="shared" si="234"/>
        <v xml:space="preserve"> </v>
      </c>
      <c r="AC1057" s="91" t="str">
        <f t="shared" si="229"/>
        <v xml:space="preserve"> </v>
      </c>
      <c r="AD1057" s="78"/>
      <c r="AE1057" s="78"/>
      <c r="AF1057" s="78"/>
      <c r="AH1057" s="94" t="str">
        <f t="shared" si="230"/>
        <v>≤60</v>
      </c>
      <c r="AI1057" s="94">
        <f t="shared" ca="1" si="231"/>
        <v>21</v>
      </c>
      <c r="AJ1057" s="95">
        <f t="shared" si="239"/>
        <v>0</v>
      </c>
      <c r="AK1057" s="95">
        <f t="shared" si="240"/>
        <v>0</v>
      </c>
      <c r="AL1057" s="96">
        <f t="shared" si="235"/>
        <v>0</v>
      </c>
      <c r="AM1057" s="96">
        <f t="shared" si="236"/>
        <v>0</v>
      </c>
    </row>
    <row r="1058" spans="2:39" s="97" customFormat="1" ht="39.6" x14ac:dyDescent="0.3">
      <c r="B1058" s="79">
        <f t="shared" si="237"/>
        <v>1055</v>
      </c>
      <c r="C1058" s="79"/>
      <c r="D1058" s="80" t="s">
        <v>94</v>
      </c>
      <c r="E1058" s="80"/>
      <c r="F1058" s="81"/>
      <c r="G1058" s="82" t="str">
        <f t="shared" si="238"/>
        <v xml:space="preserve">Группа от QF </v>
      </c>
      <c r="H1058" s="83"/>
      <c r="I1058" s="83"/>
      <c r="J1058" s="83"/>
      <c r="K1058" s="127"/>
      <c r="L1058" s="84"/>
      <c r="M1058" s="85"/>
      <c r="N1058" s="85"/>
      <c r="O1058" s="86"/>
      <c r="P1058" s="80"/>
      <c r="Q1058" s="87"/>
      <c r="R1058" s="88" t="str">
        <f t="shared" si="232"/>
        <v xml:space="preserve"> </v>
      </c>
      <c r="S1058" s="89"/>
      <c r="T1058" s="90" t="str">
        <f t="shared" si="233"/>
        <v xml:space="preserve"> </v>
      </c>
      <c r="U1058" s="90"/>
      <c r="V1058" s="90"/>
      <c r="W1058" s="90"/>
      <c r="X1058" s="90"/>
      <c r="Y1058" s="87" t="s">
        <v>74</v>
      </c>
      <c r="Z1058" s="76"/>
      <c r="AA1058" s="91">
        <f t="shared" si="228"/>
        <v>0</v>
      </c>
      <c r="AB1058" s="88" t="str">
        <f t="shared" si="234"/>
        <v xml:space="preserve"> </v>
      </c>
      <c r="AC1058" s="91" t="str">
        <f t="shared" si="229"/>
        <v xml:space="preserve"> </v>
      </c>
      <c r="AD1058" s="78"/>
      <c r="AE1058" s="78"/>
      <c r="AF1058" s="78"/>
      <c r="AH1058" s="94" t="str">
        <f t="shared" si="230"/>
        <v>≤60</v>
      </c>
      <c r="AI1058" s="94">
        <f t="shared" ca="1" si="231"/>
        <v>47</v>
      </c>
      <c r="AJ1058" s="95">
        <f t="shared" si="239"/>
        <v>0</v>
      </c>
      <c r="AK1058" s="95">
        <f t="shared" si="240"/>
        <v>0</v>
      </c>
      <c r="AL1058" s="96">
        <f t="shared" si="235"/>
        <v>0</v>
      </c>
      <c r="AM1058" s="96">
        <f t="shared" si="236"/>
        <v>0</v>
      </c>
    </row>
    <row r="1059" spans="2:39" s="97" customFormat="1" ht="39.6" x14ac:dyDescent="0.3">
      <c r="B1059" s="79">
        <f t="shared" si="237"/>
        <v>1056</v>
      </c>
      <c r="C1059" s="79"/>
      <c r="D1059" s="80" t="s">
        <v>94</v>
      </c>
      <c r="E1059" s="80"/>
      <c r="F1059" s="81"/>
      <c r="G1059" s="82" t="str">
        <f t="shared" si="238"/>
        <v xml:space="preserve">Группа от QF </v>
      </c>
      <c r="H1059" s="83"/>
      <c r="I1059" s="83"/>
      <c r="J1059" s="83"/>
      <c r="K1059" s="127"/>
      <c r="L1059" s="84"/>
      <c r="M1059" s="85"/>
      <c r="N1059" s="85"/>
      <c r="O1059" s="86"/>
      <c r="P1059" s="80"/>
      <c r="Q1059" s="87"/>
      <c r="R1059" s="88" t="str">
        <f t="shared" si="232"/>
        <v xml:space="preserve"> </v>
      </c>
      <c r="S1059" s="89"/>
      <c r="T1059" s="90" t="str">
        <f t="shared" si="233"/>
        <v xml:space="preserve"> </v>
      </c>
      <c r="U1059" s="90"/>
      <c r="V1059" s="90"/>
      <c r="W1059" s="90"/>
      <c r="X1059" s="90"/>
      <c r="Y1059" s="87" t="s">
        <v>74</v>
      </c>
      <c r="Z1059" s="76"/>
      <c r="AA1059" s="91">
        <f t="shared" si="228"/>
        <v>0</v>
      </c>
      <c r="AB1059" s="88" t="str">
        <f t="shared" si="234"/>
        <v xml:space="preserve"> </v>
      </c>
      <c r="AC1059" s="91" t="str">
        <f t="shared" si="229"/>
        <v xml:space="preserve"> </v>
      </c>
      <c r="AD1059" s="78"/>
      <c r="AE1059" s="78"/>
      <c r="AF1059" s="78"/>
      <c r="AH1059" s="94" t="str">
        <f t="shared" si="230"/>
        <v>≤60</v>
      </c>
      <c r="AI1059" s="94">
        <f t="shared" ca="1" si="231"/>
        <v>23</v>
      </c>
      <c r="AJ1059" s="95">
        <f t="shared" si="239"/>
        <v>0</v>
      </c>
      <c r="AK1059" s="95">
        <f t="shared" si="240"/>
        <v>0</v>
      </c>
      <c r="AL1059" s="96">
        <f t="shared" si="235"/>
        <v>0</v>
      </c>
      <c r="AM1059" s="96">
        <f t="shared" si="236"/>
        <v>0</v>
      </c>
    </row>
    <row r="1060" spans="2:39" s="97" customFormat="1" ht="39.6" x14ac:dyDescent="0.3">
      <c r="B1060" s="79">
        <f t="shared" si="237"/>
        <v>1057</v>
      </c>
      <c r="C1060" s="79"/>
      <c r="D1060" s="80" t="s">
        <v>94</v>
      </c>
      <c r="E1060" s="80"/>
      <c r="F1060" s="81"/>
      <c r="G1060" s="82" t="str">
        <f t="shared" si="238"/>
        <v xml:space="preserve">Группа от QF </v>
      </c>
      <c r="H1060" s="83"/>
      <c r="I1060" s="83"/>
      <c r="J1060" s="83"/>
      <c r="K1060" s="127"/>
      <c r="L1060" s="84"/>
      <c r="M1060" s="85"/>
      <c r="N1060" s="85"/>
      <c r="O1060" s="86"/>
      <c r="P1060" s="80"/>
      <c r="Q1060" s="87"/>
      <c r="R1060" s="88" t="str">
        <f t="shared" si="232"/>
        <v xml:space="preserve"> </v>
      </c>
      <c r="S1060" s="89"/>
      <c r="T1060" s="90" t="str">
        <f t="shared" si="233"/>
        <v xml:space="preserve"> </v>
      </c>
      <c r="U1060" s="90"/>
      <c r="V1060" s="90"/>
      <c r="W1060" s="90"/>
      <c r="X1060" s="90"/>
      <c r="Y1060" s="87" t="s">
        <v>74</v>
      </c>
      <c r="Z1060" s="76"/>
      <c r="AA1060" s="91">
        <f t="shared" si="228"/>
        <v>0</v>
      </c>
      <c r="AB1060" s="88" t="str">
        <f t="shared" si="234"/>
        <v xml:space="preserve"> </v>
      </c>
      <c r="AC1060" s="91" t="str">
        <f t="shared" si="229"/>
        <v xml:space="preserve"> </v>
      </c>
      <c r="AD1060" s="78"/>
      <c r="AE1060" s="78"/>
      <c r="AF1060" s="78"/>
      <c r="AH1060" s="94" t="str">
        <f t="shared" si="230"/>
        <v>≤60</v>
      </c>
      <c r="AI1060" s="94">
        <f t="shared" ca="1" si="231"/>
        <v>20</v>
      </c>
      <c r="AJ1060" s="95">
        <f t="shared" si="239"/>
        <v>0</v>
      </c>
      <c r="AK1060" s="95">
        <f t="shared" si="240"/>
        <v>0</v>
      </c>
      <c r="AL1060" s="96">
        <f t="shared" si="235"/>
        <v>0</v>
      </c>
      <c r="AM1060" s="96">
        <f t="shared" si="236"/>
        <v>0</v>
      </c>
    </row>
    <row r="1061" spans="2:39" s="97" customFormat="1" ht="39.6" x14ac:dyDescent="0.3">
      <c r="B1061" s="79">
        <f t="shared" si="237"/>
        <v>1058</v>
      </c>
      <c r="C1061" s="79"/>
      <c r="D1061" s="80" t="s">
        <v>94</v>
      </c>
      <c r="E1061" s="80"/>
      <c r="F1061" s="81"/>
      <c r="G1061" s="82" t="str">
        <f t="shared" si="238"/>
        <v xml:space="preserve">Группа от QF </v>
      </c>
      <c r="H1061" s="83"/>
      <c r="I1061" s="83"/>
      <c r="J1061" s="83"/>
      <c r="K1061" s="127"/>
      <c r="L1061" s="84"/>
      <c r="M1061" s="85"/>
      <c r="N1061" s="85"/>
      <c r="O1061" s="86"/>
      <c r="P1061" s="80"/>
      <c r="Q1061" s="87"/>
      <c r="R1061" s="88" t="str">
        <f t="shared" si="232"/>
        <v xml:space="preserve"> </v>
      </c>
      <c r="S1061" s="89"/>
      <c r="T1061" s="90" t="str">
        <f t="shared" si="233"/>
        <v xml:space="preserve"> </v>
      </c>
      <c r="U1061" s="90"/>
      <c r="V1061" s="90"/>
      <c r="W1061" s="90"/>
      <c r="X1061" s="90"/>
      <c r="Y1061" s="87" t="s">
        <v>74</v>
      </c>
      <c r="Z1061" s="76"/>
      <c r="AA1061" s="91">
        <f t="shared" si="228"/>
        <v>0</v>
      </c>
      <c r="AB1061" s="88" t="str">
        <f t="shared" si="234"/>
        <v xml:space="preserve"> </v>
      </c>
      <c r="AC1061" s="91" t="str">
        <f t="shared" si="229"/>
        <v xml:space="preserve"> </v>
      </c>
      <c r="AD1061" s="78"/>
      <c r="AE1061" s="78"/>
      <c r="AF1061" s="78"/>
      <c r="AH1061" s="94" t="str">
        <f t="shared" si="230"/>
        <v>≤60</v>
      </c>
      <c r="AI1061" s="94">
        <f t="shared" ca="1" si="231"/>
        <v>28</v>
      </c>
      <c r="AJ1061" s="95">
        <f t="shared" si="239"/>
        <v>0</v>
      </c>
      <c r="AK1061" s="95">
        <f t="shared" si="240"/>
        <v>0</v>
      </c>
      <c r="AL1061" s="96">
        <f t="shared" si="235"/>
        <v>0</v>
      </c>
      <c r="AM1061" s="96">
        <f t="shared" si="236"/>
        <v>0</v>
      </c>
    </row>
    <row r="1062" spans="2:39" s="97" customFormat="1" ht="39.6" x14ac:dyDescent="0.3">
      <c r="B1062" s="79">
        <f t="shared" si="237"/>
        <v>1059</v>
      </c>
      <c r="C1062" s="79"/>
      <c r="D1062" s="80" t="s">
        <v>94</v>
      </c>
      <c r="E1062" s="80"/>
      <c r="F1062" s="81"/>
      <c r="G1062" s="82" t="str">
        <f t="shared" si="238"/>
        <v xml:space="preserve">Группа от QF </v>
      </c>
      <c r="H1062" s="83"/>
      <c r="I1062" s="83"/>
      <c r="J1062" s="83"/>
      <c r="K1062" s="127"/>
      <c r="L1062" s="84"/>
      <c r="M1062" s="85"/>
      <c r="N1062" s="85"/>
      <c r="O1062" s="86"/>
      <c r="P1062" s="80"/>
      <c r="Q1062" s="87"/>
      <c r="R1062" s="88" t="str">
        <f t="shared" si="232"/>
        <v xml:space="preserve"> </v>
      </c>
      <c r="S1062" s="89"/>
      <c r="T1062" s="90" t="str">
        <f t="shared" si="233"/>
        <v xml:space="preserve"> </v>
      </c>
      <c r="U1062" s="90"/>
      <c r="V1062" s="90"/>
      <c r="W1062" s="90"/>
      <c r="X1062" s="90"/>
      <c r="Y1062" s="87" t="s">
        <v>74</v>
      </c>
      <c r="Z1062" s="76"/>
      <c r="AA1062" s="91">
        <f t="shared" si="228"/>
        <v>0</v>
      </c>
      <c r="AB1062" s="88" t="str">
        <f t="shared" si="234"/>
        <v xml:space="preserve"> </v>
      </c>
      <c r="AC1062" s="91" t="str">
        <f t="shared" si="229"/>
        <v xml:space="preserve"> </v>
      </c>
      <c r="AD1062" s="78"/>
      <c r="AE1062" s="78"/>
      <c r="AF1062" s="78"/>
      <c r="AH1062" s="94" t="str">
        <f t="shared" si="230"/>
        <v>≤60</v>
      </c>
      <c r="AI1062" s="94">
        <f t="shared" ca="1" si="231"/>
        <v>48</v>
      </c>
      <c r="AJ1062" s="95">
        <f t="shared" si="239"/>
        <v>0</v>
      </c>
      <c r="AK1062" s="95">
        <f t="shared" si="240"/>
        <v>0</v>
      </c>
      <c r="AL1062" s="96">
        <f t="shared" si="235"/>
        <v>0</v>
      </c>
      <c r="AM1062" s="96">
        <f t="shared" si="236"/>
        <v>0</v>
      </c>
    </row>
    <row r="1063" spans="2:39" s="97" customFormat="1" ht="39.6" x14ac:dyDescent="0.3">
      <c r="B1063" s="79">
        <f t="shared" si="237"/>
        <v>1060</v>
      </c>
      <c r="C1063" s="79"/>
      <c r="D1063" s="80" t="s">
        <v>94</v>
      </c>
      <c r="E1063" s="80"/>
      <c r="F1063" s="81"/>
      <c r="G1063" s="82" t="str">
        <f t="shared" si="238"/>
        <v xml:space="preserve">Группа от QF </v>
      </c>
      <c r="H1063" s="83"/>
      <c r="I1063" s="83"/>
      <c r="J1063" s="83"/>
      <c r="K1063" s="127"/>
      <c r="L1063" s="84"/>
      <c r="M1063" s="85"/>
      <c r="N1063" s="85"/>
      <c r="O1063" s="86"/>
      <c r="P1063" s="80"/>
      <c r="Q1063" s="87"/>
      <c r="R1063" s="88" t="str">
        <f t="shared" si="232"/>
        <v xml:space="preserve"> </v>
      </c>
      <c r="S1063" s="89"/>
      <c r="T1063" s="90" t="str">
        <f t="shared" si="233"/>
        <v xml:space="preserve"> </v>
      </c>
      <c r="U1063" s="90"/>
      <c r="V1063" s="90"/>
      <c r="W1063" s="90"/>
      <c r="X1063" s="90"/>
      <c r="Y1063" s="87" t="s">
        <v>74</v>
      </c>
      <c r="Z1063" s="76"/>
      <c r="AA1063" s="91">
        <f t="shared" si="228"/>
        <v>0</v>
      </c>
      <c r="AB1063" s="88" t="str">
        <f t="shared" si="234"/>
        <v xml:space="preserve"> </v>
      </c>
      <c r="AC1063" s="91" t="str">
        <f t="shared" si="229"/>
        <v xml:space="preserve"> </v>
      </c>
      <c r="AD1063" s="78"/>
      <c r="AE1063" s="78"/>
      <c r="AF1063" s="78"/>
      <c r="AH1063" s="94" t="str">
        <f t="shared" si="230"/>
        <v>≤60</v>
      </c>
      <c r="AI1063" s="94">
        <f t="shared" ca="1" si="231"/>
        <v>39</v>
      </c>
      <c r="AJ1063" s="95">
        <f t="shared" si="239"/>
        <v>0</v>
      </c>
      <c r="AK1063" s="95">
        <f t="shared" si="240"/>
        <v>0</v>
      </c>
      <c r="AL1063" s="96">
        <f t="shared" si="235"/>
        <v>0</v>
      </c>
      <c r="AM1063" s="96">
        <f t="shared" si="236"/>
        <v>0</v>
      </c>
    </row>
    <row r="1064" spans="2:39" s="97" customFormat="1" ht="39.6" x14ac:dyDescent="0.3">
      <c r="B1064" s="79">
        <f t="shared" si="237"/>
        <v>1061</v>
      </c>
      <c r="C1064" s="79"/>
      <c r="D1064" s="80" t="s">
        <v>94</v>
      </c>
      <c r="E1064" s="80"/>
      <c r="F1064" s="81"/>
      <c r="G1064" s="82" t="str">
        <f t="shared" si="238"/>
        <v xml:space="preserve">Группа от QF </v>
      </c>
      <c r="H1064" s="83"/>
      <c r="I1064" s="83"/>
      <c r="J1064" s="83"/>
      <c r="K1064" s="127"/>
      <c r="L1064" s="84"/>
      <c r="M1064" s="85"/>
      <c r="N1064" s="85"/>
      <c r="O1064" s="86"/>
      <c r="P1064" s="80"/>
      <c r="Q1064" s="87"/>
      <c r="R1064" s="88" t="str">
        <f t="shared" si="232"/>
        <v xml:space="preserve"> </v>
      </c>
      <c r="S1064" s="89"/>
      <c r="T1064" s="90" t="str">
        <f t="shared" si="233"/>
        <v xml:space="preserve"> </v>
      </c>
      <c r="U1064" s="90"/>
      <c r="V1064" s="90"/>
      <c r="W1064" s="90"/>
      <c r="X1064" s="90"/>
      <c r="Y1064" s="87" t="s">
        <v>74</v>
      </c>
      <c r="Z1064" s="76"/>
      <c r="AA1064" s="91">
        <f t="shared" si="228"/>
        <v>0</v>
      </c>
      <c r="AB1064" s="88" t="str">
        <f t="shared" si="234"/>
        <v xml:space="preserve"> </v>
      </c>
      <c r="AC1064" s="91" t="str">
        <f t="shared" si="229"/>
        <v xml:space="preserve"> </v>
      </c>
      <c r="AD1064" s="78"/>
      <c r="AE1064" s="78"/>
      <c r="AF1064" s="78"/>
      <c r="AH1064" s="94" t="str">
        <f t="shared" si="230"/>
        <v>≤60</v>
      </c>
      <c r="AI1064" s="94">
        <f t="shared" ca="1" si="231"/>
        <v>31</v>
      </c>
      <c r="AJ1064" s="95">
        <f t="shared" si="239"/>
        <v>0</v>
      </c>
      <c r="AK1064" s="95">
        <f t="shared" si="240"/>
        <v>0</v>
      </c>
      <c r="AL1064" s="96">
        <f t="shared" si="235"/>
        <v>0</v>
      </c>
      <c r="AM1064" s="96">
        <f t="shared" si="236"/>
        <v>0</v>
      </c>
    </row>
    <row r="1065" spans="2:39" s="97" customFormat="1" ht="39.6" x14ac:dyDescent="0.3">
      <c r="B1065" s="79">
        <f t="shared" si="237"/>
        <v>1062</v>
      </c>
      <c r="C1065" s="79"/>
      <c r="D1065" s="80" t="s">
        <v>94</v>
      </c>
      <c r="E1065" s="80"/>
      <c r="F1065" s="81"/>
      <c r="G1065" s="82" t="str">
        <f t="shared" si="238"/>
        <v xml:space="preserve">Группа от QF </v>
      </c>
      <c r="H1065" s="83"/>
      <c r="I1065" s="83"/>
      <c r="J1065" s="83"/>
      <c r="K1065" s="127"/>
      <c r="L1065" s="84"/>
      <c r="M1065" s="85"/>
      <c r="N1065" s="85"/>
      <c r="O1065" s="86"/>
      <c r="P1065" s="80"/>
      <c r="Q1065" s="87"/>
      <c r="R1065" s="88" t="str">
        <f t="shared" si="232"/>
        <v xml:space="preserve"> </v>
      </c>
      <c r="S1065" s="89"/>
      <c r="T1065" s="90" t="str">
        <f t="shared" si="233"/>
        <v xml:space="preserve"> </v>
      </c>
      <c r="U1065" s="90"/>
      <c r="V1065" s="90"/>
      <c r="W1065" s="90"/>
      <c r="X1065" s="90"/>
      <c r="Y1065" s="87" t="s">
        <v>74</v>
      </c>
      <c r="Z1065" s="76"/>
      <c r="AA1065" s="91">
        <f t="shared" si="228"/>
        <v>0</v>
      </c>
      <c r="AB1065" s="88" t="str">
        <f t="shared" si="234"/>
        <v xml:space="preserve"> </v>
      </c>
      <c r="AC1065" s="91" t="str">
        <f t="shared" si="229"/>
        <v xml:space="preserve"> </v>
      </c>
      <c r="AD1065" s="78"/>
      <c r="AE1065" s="78"/>
      <c r="AF1065" s="78"/>
      <c r="AH1065" s="94" t="str">
        <f t="shared" si="230"/>
        <v>≤60</v>
      </c>
      <c r="AI1065" s="94">
        <f t="shared" ca="1" si="231"/>
        <v>23</v>
      </c>
      <c r="AJ1065" s="95">
        <f t="shared" si="239"/>
        <v>0</v>
      </c>
      <c r="AK1065" s="95">
        <f t="shared" si="240"/>
        <v>0</v>
      </c>
      <c r="AL1065" s="96">
        <f t="shared" si="235"/>
        <v>0</v>
      </c>
      <c r="AM1065" s="96">
        <f t="shared" si="236"/>
        <v>0</v>
      </c>
    </row>
    <row r="1066" spans="2:39" s="97" customFormat="1" ht="39.6" x14ac:dyDescent="0.3">
      <c r="B1066" s="79">
        <f t="shared" si="237"/>
        <v>1063</v>
      </c>
      <c r="C1066" s="79"/>
      <c r="D1066" s="80" t="s">
        <v>94</v>
      </c>
      <c r="E1066" s="80"/>
      <c r="F1066" s="81"/>
      <c r="G1066" s="82" t="str">
        <f t="shared" si="238"/>
        <v xml:space="preserve">Группа от QF </v>
      </c>
      <c r="H1066" s="83"/>
      <c r="I1066" s="83"/>
      <c r="J1066" s="83"/>
      <c r="K1066" s="127"/>
      <c r="L1066" s="84"/>
      <c r="M1066" s="85"/>
      <c r="N1066" s="85"/>
      <c r="O1066" s="86"/>
      <c r="P1066" s="80"/>
      <c r="Q1066" s="87"/>
      <c r="R1066" s="88" t="str">
        <f t="shared" si="232"/>
        <v xml:space="preserve"> </v>
      </c>
      <c r="S1066" s="89"/>
      <c r="T1066" s="90" t="str">
        <f t="shared" si="233"/>
        <v xml:space="preserve"> </v>
      </c>
      <c r="U1066" s="90"/>
      <c r="V1066" s="90"/>
      <c r="W1066" s="90"/>
      <c r="X1066" s="90"/>
      <c r="Y1066" s="87" t="s">
        <v>74</v>
      </c>
      <c r="Z1066" s="76"/>
      <c r="AA1066" s="91">
        <f t="shared" si="228"/>
        <v>0</v>
      </c>
      <c r="AB1066" s="88" t="str">
        <f t="shared" si="234"/>
        <v xml:space="preserve"> </v>
      </c>
      <c r="AC1066" s="91" t="str">
        <f t="shared" si="229"/>
        <v xml:space="preserve"> </v>
      </c>
      <c r="AD1066" s="78"/>
      <c r="AE1066" s="78"/>
      <c r="AF1066" s="78"/>
      <c r="AH1066" s="94" t="str">
        <f t="shared" si="230"/>
        <v>≤60</v>
      </c>
      <c r="AI1066" s="94">
        <f t="shared" ca="1" si="231"/>
        <v>39</v>
      </c>
      <c r="AJ1066" s="95">
        <f t="shared" si="239"/>
        <v>0</v>
      </c>
      <c r="AK1066" s="95">
        <f t="shared" si="240"/>
        <v>0</v>
      </c>
      <c r="AL1066" s="96">
        <f t="shared" si="235"/>
        <v>0</v>
      </c>
      <c r="AM1066" s="96">
        <f t="shared" si="236"/>
        <v>0</v>
      </c>
    </row>
    <row r="1067" spans="2:39" s="97" customFormat="1" ht="39.6" x14ac:dyDescent="0.3">
      <c r="B1067" s="79">
        <f t="shared" si="237"/>
        <v>1064</v>
      </c>
      <c r="C1067" s="79"/>
      <c r="D1067" s="80" t="s">
        <v>94</v>
      </c>
      <c r="E1067" s="80"/>
      <c r="F1067" s="81"/>
      <c r="G1067" s="82" t="str">
        <f t="shared" si="238"/>
        <v xml:space="preserve">Группа от QF </v>
      </c>
      <c r="H1067" s="83"/>
      <c r="I1067" s="83"/>
      <c r="J1067" s="83"/>
      <c r="K1067" s="127"/>
      <c r="L1067" s="84"/>
      <c r="M1067" s="85"/>
      <c r="N1067" s="85"/>
      <c r="O1067" s="86"/>
      <c r="P1067" s="80"/>
      <c r="Q1067" s="87"/>
      <c r="R1067" s="88" t="str">
        <f t="shared" si="232"/>
        <v xml:space="preserve"> </v>
      </c>
      <c r="S1067" s="89"/>
      <c r="T1067" s="90" t="str">
        <f t="shared" si="233"/>
        <v xml:space="preserve"> </v>
      </c>
      <c r="U1067" s="90"/>
      <c r="V1067" s="90"/>
      <c r="W1067" s="90"/>
      <c r="X1067" s="90"/>
      <c r="Y1067" s="87" t="s">
        <v>74</v>
      </c>
      <c r="Z1067" s="76"/>
      <c r="AA1067" s="91">
        <f t="shared" si="228"/>
        <v>0</v>
      </c>
      <c r="AB1067" s="88" t="str">
        <f t="shared" si="234"/>
        <v xml:space="preserve"> </v>
      </c>
      <c r="AC1067" s="91" t="str">
        <f t="shared" si="229"/>
        <v xml:space="preserve"> </v>
      </c>
      <c r="AD1067" s="78"/>
      <c r="AE1067" s="78"/>
      <c r="AF1067" s="78"/>
      <c r="AH1067" s="94" t="str">
        <f t="shared" si="230"/>
        <v>≤60</v>
      </c>
      <c r="AI1067" s="94">
        <f t="shared" ca="1" si="231"/>
        <v>22</v>
      </c>
      <c r="AJ1067" s="95">
        <f t="shared" si="239"/>
        <v>0</v>
      </c>
      <c r="AK1067" s="95">
        <f t="shared" si="240"/>
        <v>0</v>
      </c>
      <c r="AL1067" s="96">
        <f t="shared" si="235"/>
        <v>0</v>
      </c>
      <c r="AM1067" s="96">
        <f t="shared" si="236"/>
        <v>0</v>
      </c>
    </row>
    <row r="1068" spans="2:39" s="97" customFormat="1" ht="39.6" x14ac:dyDescent="0.3">
      <c r="B1068" s="79">
        <f t="shared" si="237"/>
        <v>1065</v>
      </c>
      <c r="C1068" s="79"/>
      <c r="D1068" s="80" t="s">
        <v>94</v>
      </c>
      <c r="E1068" s="80"/>
      <c r="F1068" s="81"/>
      <c r="G1068" s="82" t="str">
        <f t="shared" si="238"/>
        <v xml:space="preserve">Группа от QF </v>
      </c>
      <c r="H1068" s="83"/>
      <c r="I1068" s="83"/>
      <c r="J1068" s="83"/>
      <c r="K1068" s="127"/>
      <c r="L1068" s="84"/>
      <c r="M1068" s="85"/>
      <c r="N1068" s="85"/>
      <c r="O1068" s="86"/>
      <c r="P1068" s="80"/>
      <c r="Q1068" s="87"/>
      <c r="R1068" s="88" t="str">
        <f t="shared" si="232"/>
        <v xml:space="preserve"> </v>
      </c>
      <c r="S1068" s="89"/>
      <c r="T1068" s="90" t="str">
        <f t="shared" si="233"/>
        <v xml:space="preserve"> </v>
      </c>
      <c r="U1068" s="90"/>
      <c r="V1068" s="90"/>
      <c r="W1068" s="90"/>
      <c r="X1068" s="90"/>
      <c r="Y1068" s="87" t="s">
        <v>74</v>
      </c>
      <c r="Z1068" s="76"/>
      <c r="AA1068" s="91">
        <f t="shared" si="228"/>
        <v>0</v>
      </c>
      <c r="AB1068" s="88" t="str">
        <f t="shared" si="234"/>
        <v xml:space="preserve"> </v>
      </c>
      <c r="AC1068" s="91" t="str">
        <f t="shared" si="229"/>
        <v xml:space="preserve"> </v>
      </c>
      <c r="AD1068" s="78"/>
      <c r="AE1068" s="78"/>
      <c r="AF1068" s="78"/>
      <c r="AH1068" s="94" t="str">
        <f t="shared" si="230"/>
        <v>≤60</v>
      </c>
      <c r="AI1068" s="94">
        <f t="shared" ca="1" si="231"/>
        <v>41</v>
      </c>
      <c r="AJ1068" s="95">
        <f t="shared" si="239"/>
        <v>0</v>
      </c>
      <c r="AK1068" s="95">
        <f t="shared" si="240"/>
        <v>0</v>
      </c>
      <c r="AL1068" s="96">
        <f t="shared" si="235"/>
        <v>0</v>
      </c>
      <c r="AM1068" s="96">
        <f t="shared" si="236"/>
        <v>0</v>
      </c>
    </row>
    <row r="1069" spans="2:39" s="97" customFormat="1" ht="39.6" x14ac:dyDescent="0.3">
      <c r="B1069" s="79">
        <f t="shared" si="237"/>
        <v>1066</v>
      </c>
      <c r="C1069" s="79"/>
      <c r="D1069" s="80" t="s">
        <v>94</v>
      </c>
      <c r="E1069" s="80"/>
      <c r="F1069" s="81"/>
      <c r="G1069" s="82" t="str">
        <f t="shared" si="238"/>
        <v xml:space="preserve">Группа от QF </v>
      </c>
      <c r="H1069" s="83"/>
      <c r="I1069" s="83"/>
      <c r="J1069" s="83"/>
      <c r="K1069" s="127"/>
      <c r="L1069" s="84"/>
      <c r="M1069" s="85"/>
      <c r="N1069" s="85"/>
      <c r="O1069" s="86"/>
      <c r="P1069" s="80"/>
      <c r="Q1069" s="87"/>
      <c r="R1069" s="88" t="str">
        <f t="shared" si="232"/>
        <v xml:space="preserve"> </v>
      </c>
      <c r="S1069" s="89"/>
      <c r="T1069" s="90" t="str">
        <f t="shared" si="233"/>
        <v xml:space="preserve"> </v>
      </c>
      <c r="U1069" s="90"/>
      <c r="V1069" s="90"/>
      <c r="W1069" s="90"/>
      <c r="X1069" s="90"/>
      <c r="Y1069" s="87" t="s">
        <v>74</v>
      </c>
      <c r="Z1069" s="76"/>
      <c r="AA1069" s="91">
        <f t="shared" si="228"/>
        <v>0</v>
      </c>
      <c r="AB1069" s="88" t="str">
        <f t="shared" si="234"/>
        <v xml:space="preserve"> </v>
      </c>
      <c r="AC1069" s="91" t="str">
        <f t="shared" si="229"/>
        <v xml:space="preserve"> </v>
      </c>
      <c r="AD1069" s="78"/>
      <c r="AE1069" s="78"/>
      <c r="AF1069" s="78"/>
      <c r="AH1069" s="94" t="str">
        <f t="shared" si="230"/>
        <v>≤60</v>
      </c>
      <c r="AI1069" s="94">
        <f t="shared" ca="1" si="231"/>
        <v>33</v>
      </c>
      <c r="AJ1069" s="95">
        <f t="shared" si="239"/>
        <v>0</v>
      </c>
      <c r="AK1069" s="95">
        <f t="shared" si="240"/>
        <v>0</v>
      </c>
      <c r="AL1069" s="96">
        <f t="shared" si="235"/>
        <v>0</v>
      </c>
      <c r="AM1069" s="96">
        <f t="shared" si="236"/>
        <v>0</v>
      </c>
    </row>
    <row r="1070" spans="2:39" s="97" customFormat="1" ht="39.6" x14ac:dyDescent="0.3">
      <c r="B1070" s="79">
        <f t="shared" si="237"/>
        <v>1067</v>
      </c>
      <c r="C1070" s="79"/>
      <c r="D1070" s="80" t="s">
        <v>94</v>
      </c>
      <c r="E1070" s="80"/>
      <c r="F1070" s="81"/>
      <c r="G1070" s="82" t="str">
        <f t="shared" si="238"/>
        <v xml:space="preserve">Группа от QF </v>
      </c>
      <c r="H1070" s="83"/>
      <c r="I1070" s="83"/>
      <c r="J1070" s="83"/>
      <c r="K1070" s="127"/>
      <c r="L1070" s="84"/>
      <c r="M1070" s="85"/>
      <c r="N1070" s="85"/>
      <c r="O1070" s="86"/>
      <c r="P1070" s="80"/>
      <c r="Q1070" s="87"/>
      <c r="R1070" s="88" t="str">
        <f t="shared" si="232"/>
        <v xml:space="preserve"> </v>
      </c>
      <c r="S1070" s="89"/>
      <c r="T1070" s="90" t="str">
        <f t="shared" si="233"/>
        <v xml:space="preserve"> </v>
      </c>
      <c r="U1070" s="90"/>
      <c r="V1070" s="90"/>
      <c r="W1070" s="90"/>
      <c r="X1070" s="90"/>
      <c r="Y1070" s="87" t="s">
        <v>74</v>
      </c>
      <c r="Z1070" s="76"/>
      <c r="AA1070" s="91">
        <f t="shared" si="228"/>
        <v>0</v>
      </c>
      <c r="AB1070" s="88" t="str">
        <f t="shared" si="234"/>
        <v xml:space="preserve"> </v>
      </c>
      <c r="AC1070" s="91" t="str">
        <f t="shared" si="229"/>
        <v xml:space="preserve"> </v>
      </c>
      <c r="AD1070" s="78"/>
      <c r="AE1070" s="78"/>
      <c r="AF1070" s="78"/>
      <c r="AH1070" s="94" t="str">
        <f t="shared" si="230"/>
        <v>≤60</v>
      </c>
      <c r="AI1070" s="94">
        <f t="shared" ca="1" si="231"/>
        <v>44</v>
      </c>
      <c r="AJ1070" s="95">
        <f t="shared" si="239"/>
        <v>0</v>
      </c>
      <c r="AK1070" s="95">
        <f t="shared" si="240"/>
        <v>0</v>
      </c>
      <c r="AL1070" s="96">
        <f t="shared" si="235"/>
        <v>0</v>
      </c>
      <c r="AM1070" s="96">
        <f t="shared" si="236"/>
        <v>0</v>
      </c>
    </row>
    <row r="1071" spans="2:39" s="97" customFormat="1" ht="39.6" x14ac:dyDescent="0.3">
      <c r="B1071" s="79">
        <f t="shared" si="237"/>
        <v>1068</v>
      </c>
      <c r="C1071" s="79"/>
      <c r="D1071" s="80" t="s">
        <v>94</v>
      </c>
      <c r="E1071" s="80"/>
      <c r="F1071" s="81"/>
      <c r="G1071" s="82" t="str">
        <f t="shared" si="238"/>
        <v xml:space="preserve">Группа от QF </v>
      </c>
      <c r="H1071" s="83"/>
      <c r="I1071" s="83"/>
      <c r="J1071" s="83"/>
      <c r="K1071" s="127"/>
      <c r="L1071" s="84"/>
      <c r="M1071" s="85"/>
      <c r="N1071" s="85"/>
      <c r="O1071" s="86"/>
      <c r="P1071" s="80"/>
      <c r="Q1071" s="87"/>
      <c r="R1071" s="88" t="str">
        <f t="shared" si="232"/>
        <v xml:space="preserve"> </v>
      </c>
      <c r="S1071" s="89"/>
      <c r="T1071" s="90" t="str">
        <f t="shared" si="233"/>
        <v xml:space="preserve"> </v>
      </c>
      <c r="U1071" s="90"/>
      <c r="V1071" s="90"/>
      <c r="W1071" s="90"/>
      <c r="X1071" s="90"/>
      <c r="Y1071" s="87" t="s">
        <v>74</v>
      </c>
      <c r="Z1071" s="76"/>
      <c r="AA1071" s="91">
        <f t="shared" si="228"/>
        <v>0</v>
      </c>
      <c r="AB1071" s="88" t="str">
        <f t="shared" si="234"/>
        <v xml:space="preserve"> </v>
      </c>
      <c r="AC1071" s="91" t="str">
        <f t="shared" si="229"/>
        <v xml:space="preserve"> </v>
      </c>
      <c r="AD1071" s="78"/>
      <c r="AE1071" s="78"/>
      <c r="AF1071" s="78"/>
      <c r="AH1071" s="94" t="str">
        <f t="shared" si="230"/>
        <v>≤60</v>
      </c>
      <c r="AI1071" s="94">
        <f t="shared" ca="1" si="231"/>
        <v>48</v>
      </c>
      <c r="AJ1071" s="95">
        <f t="shared" si="239"/>
        <v>0</v>
      </c>
      <c r="AK1071" s="95">
        <f t="shared" si="240"/>
        <v>0</v>
      </c>
      <c r="AL1071" s="96">
        <f t="shared" si="235"/>
        <v>0</v>
      </c>
      <c r="AM1071" s="96">
        <f t="shared" si="236"/>
        <v>0</v>
      </c>
    </row>
    <row r="1072" spans="2:39" s="97" customFormat="1" ht="39.6" x14ac:dyDescent="0.3">
      <c r="B1072" s="79">
        <f t="shared" si="237"/>
        <v>1069</v>
      </c>
      <c r="C1072" s="79"/>
      <c r="D1072" s="80" t="s">
        <v>94</v>
      </c>
      <c r="E1072" s="80"/>
      <c r="F1072" s="81"/>
      <c r="G1072" s="82" t="str">
        <f t="shared" si="238"/>
        <v xml:space="preserve">Группа от QF </v>
      </c>
      <c r="H1072" s="83"/>
      <c r="I1072" s="83"/>
      <c r="J1072" s="83"/>
      <c r="K1072" s="127"/>
      <c r="L1072" s="84"/>
      <c r="M1072" s="85"/>
      <c r="N1072" s="85"/>
      <c r="O1072" s="86"/>
      <c r="P1072" s="80"/>
      <c r="Q1072" s="87"/>
      <c r="R1072" s="88" t="str">
        <f t="shared" si="232"/>
        <v xml:space="preserve"> </v>
      </c>
      <c r="S1072" s="89"/>
      <c r="T1072" s="90" t="str">
        <f t="shared" si="233"/>
        <v xml:space="preserve"> </v>
      </c>
      <c r="U1072" s="90"/>
      <c r="V1072" s="90"/>
      <c r="W1072" s="90"/>
      <c r="X1072" s="90"/>
      <c r="Y1072" s="87" t="s">
        <v>74</v>
      </c>
      <c r="Z1072" s="76"/>
      <c r="AA1072" s="91">
        <f t="shared" si="228"/>
        <v>0</v>
      </c>
      <c r="AB1072" s="88" t="str">
        <f t="shared" si="234"/>
        <v xml:space="preserve"> </v>
      </c>
      <c r="AC1072" s="91" t="str">
        <f t="shared" si="229"/>
        <v xml:space="preserve"> </v>
      </c>
      <c r="AD1072" s="78"/>
      <c r="AE1072" s="78"/>
      <c r="AF1072" s="78"/>
      <c r="AH1072" s="94" t="str">
        <f t="shared" si="230"/>
        <v>≤60</v>
      </c>
      <c r="AI1072" s="94">
        <f t="shared" ca="1" si="231"/>
        <v>27</v>
      </c>
      <c r="AJ1072" s="95">
        <f t="shared" si="239"/>
        <v>0</v>
      </c>
      <c r="AK1072" s="95">
        <f t="shared" si="240"/>
        <v>0</v>
      </c>
      <c r="AL1072" s="96">
        <f t="shared" si="235"/>
        <v>0</v>
      </c>
      <c r="AM1072" s="96">
        <f t="shared" si="236"/>
        <v>0</v>
      </c>
    </row>
    <row r="1073" spans="2:39" s="97" customFormat="1" ht="39.6" x14ac:dyDescent="0.3">
      <c r="B1073" s="79">
        <f t="shared" si="237"/>
        <v>1070</v>
      </c>
      <c r="C1073" s="79"/>
      <c r="D1073" s="80" t="s">
        <v>94</v>
      </c>
      <c r="E1073" s="80"/>
      <c r="F1073" s="81"/>
      <c r="G1073" s="82" t="str">
        <f t="shared" si="238"/>
        <v xml:space="preserve">Группа от QF </v>
      </c>
      <c r="H1073" s="83"/>
      <c r="I1073" s="83"/>
      <c r="J1073" s="83"/>
      <c r="K1073" s="127"/>
      <c r="L1073" s="84"/>
      <c r="M1073" s="85"/>
      <c r="N1073" s="85"/>
      <c r="O1073" s="86"/>
      <c r="P1073" s="80"/>
      <c r="Q1073" s="87"/>
      <c r="R1073" s="88" t="str">
        <f t="shared" si="232"/>
        <v xml:space="preserve"> </v>
      </c>
      <c r="S1073" s="89"/>
      <c r="T1073" s="90" t="str">
        <f t="shared" si="233"/>
        <v xml:space="preserve"> </v>
      </c>
      <c r="U1073" s="90"/>
      <c r="V1073" s="90"/>
      <c r="W1073" s="90"/>
      <c r="X1073" s="90"/>
      <c r="Y1073" s="87" t="s">
        <v>74</v>
      </c>
      <c r="Z1073" s="76"/>
      <c r="AA1073" s="91">
        <f t="shared" si="228"/>
        <v>0</v>
      </c>
      <c r="AB1073" s="88" t="str">
        <f t="shared" si="234"/>
        <v xml:space="preserve"> </v>
      </c>
      <c r="AC1073" s="91" t="str">
        <f t="shared" si="229"/>
        <v xml:space="preserve"> </v>
      </c>
      <c r="AD1073" s="78"/>
      <c r="AE1073" s="78"/>
      <c r="AF1073" s="78"/>
      <c r="AH1073" s="94" t="str">
        <f t="shared" si="230"/>
        <v>≤60</v>
      </c>
      <c r="AI1073" s="94">
        <f t="shared" ca="1" si="231"/>
        <v>46</v>
      </c>
      <c r="AJ1073" s="95">
        <f t="shared" si="239"/>
        <v>0</v>
      </c>
      <c r="AK1073" s="95">
        <f t="shared" si="240"/>
        <v>0</v>
      </c>
      <c r="AL1073" s="96">
        <f t="shared" si="235"/>
        <v>0</v>
      </c>
      <c r="AM1073" s="96">
        <f t="shared" si="236"/>
        <v>0</v>
      </c>
    </row>
    <row r="1074" spans="2:39" s="97" customFormat="1" ht="39.6" x14ac:dyDescent="0.3">
      <c r="B1074" s="79">
        <f t="shared" si="237"/>
        <v>1071</v>
      </c>
      <c r="C1074" s="79"/>
      <c r="D1074" s="80" t="s">
        <v>94</v>
      </c>
      <c r="E1074" s="80"/>
      <c r="F1074" s="81"/>
      <c r="G1074" s="82" t="str">
        <f t="shared" si="238"/>
        <v xml:space="preserve">Группа от QF </v>
      </c>
      <c r="H1074" s="83"/>
      <c r="I1074" s="83"/>
      <c r="J1074" s="83"/>
      <c r="K1074" s="127"/>
      <c r="L1074" s="84"/>
      <c r="M1074" s="85"/>
      <c r="N1074" s="85"/>
      <c r="O1074" s="86"/>
      <c r="P1074" s="80"/>
      <c r="Q1074" s="87"/>
      <c r="R1074" s="88" t="str">
        <f t="shared" si="232"/>
        <v xml:space="preserve"> </v>
      </c>
      <c r="S1074" s="89"/>
      <c r="T1074" s="90" t="str">
        <f t="shared" si="233"/>
        <v xml:space="preserve"> </v>
      </c>
      <c r="U1074" s="90"/>
      <c r="V1074" s="90"/>
      <c r="W1074" s="90"/>
      <c r="X1074" s="90"/>
      <c r="Y1074" s="87" t="s">
        <v>74</v>
      </c>
      <c r="Z1074" s="76"/>
      <c r="AA1074" s="91">
        <f t="shared" si="228"/>
        <v>0</v>
      </c>
      <c r="AB1074" s="88" t="str">
        <f t="shared" si="234"/>
        <v xml:space="preserve"> </v>
      </c>
      <c r="AC1074" s="91" t="str">
        <f t="shared" si="229"/>
        <v xml:space="preserve"> </v>
      </c>
      <c r="AD1074" s="78"/>
      <c r="AE1074" s="78"/>
      <c r="AF1074" s="78"/>
      <c r="AH1074" s="94" t="str">
        <f t="shared" si="230"/>
        <v>≤60</v>
      </c>
      <c r="AI1074" s="94">
        <f t="shared" ca="1" si="231"/>
        <v>40</v>
      </c>
      <c r="AJ1074" s="95">
        <f t="shared" si="239"/>
        <v>0</v>
      </c>
      <c r="AK1074" s="95">
        <f t="shared" si="240"/>
        <v>0</v>
      </c>
      <c r="AL1074" s="96">
        <f t="shared" si="235"/>
        <v>0</v>
      </c>
      <c r="AM1074" s="96">
        <f t="shared" si="236"/>
        <v>0</v>
      </c>
    </row>
    <row r="1075" spans="2:39" s="97" customFormat="1" ht="39.6" x14ac:dyDescent="0.3">
      <c r="B1075" s="79">
        <f t="shared" si="237"/>
        <v>1072</v>
      </c>
      <c r="C1075" s="79"/>
      <c r="D1075" s="80" t="s">
        <v>94</v>
      </c>
      <c r="E1075" s="80"/>
      <c r="F1075" s="81"/>
      <c r="G1075" s="82" t="str">
        <f t="shared" si="238"/>
        <v xml:space="preserve">Группа от QF </v>
      </c>
      <c r="H1075" s="83"/>
      <c r="I1075" s="83"/>
      <c r="J1075" s="83"/>
      <c r="K1075" s="127"/>
      <c r="L1075" s="84"/>
      <c r="M1075" s="85"/>
      <c r="N1075" s="85"/>
      <c r="O1075" s="86"/>
      <c r="P1075" s="80"/>
      <c r="Q1075" s="87"/>
      <c r="R1075" s="88" t="str">
        <f t="shared" si="232"/>
        <v xml:space="preserve"> </v>
      </c>
      <c r="S1075" s="89"/>
      <c r="T1075" s="90" t="str">
        <f t="shared" si="233"/>
        <v xml:space="preserve"> </v>
      </c>
      <c r="U1075" s="90"/>
      <c r="V1075" s="90"/>
      <c r="W1075" s="90"/>
      <c r="X1075" s="90"/>
      <c r="Y1075" s="87" t="s">
        <v>74</v>
      </c>
      <c r="Z1075" s="76"/>
      <c r="AA1075" s="91">
        <f t="shared" si="228"/>
        <v>0</v>
      </c>
      <c r="AB1075" s="88" t="str">
        <f t="shared" si="234"/>
        <v xml:space="preserve"> </v>
      </c>
      <c r="AC1075" s="91" t="str">
        <f t="shared" si="229"/>
        <v xml:space="preserve"> </v>
      </c>
      <c r="AD1075" s="78"/>
      <c r="AE1075" s="78"/>
      <c r="AF1075" s="78"/>
      <c r="AH1075" s="94" t="str">
        <f t="shared" si="230"/>
        <v>≤60</v>
      </c>
      <c r="AI1075" s="94">
        <f t="shared" ca="1" si="231"/>
        <v>43</v>
      </c>
      <c r="AJ1075" s="95">
        <f t="shared" si="239"/>
        <v>0</v>
      </c>
      <c r="AK1075" s="95">
        <f t="shared" si="240"/>
        <v>0</v>
      </c>
      <c r="AL1075" s="96">
        <f t="shared" si="235"/>
        <v>0</v>
      </c>
      <c r="AM1075" s="96">
        <f t="shared" si="236"/>
        <v>0</v>
      </c>
    </row>
    <row r="1076" spans="2:39" s="97" customFormat="1" ht="39.6" x14ac:dyDescent="0.3">
      <c r="B1076" s="79">
        <f t="shared" si="237"/>
        <v>1073</v>
      </c>
      <c r="C1076" s="79"/>
      <c r="D1076" s="80" t="s">
        <v>94</v>
      </c>
      <c r="E1076" s="80"/>
      <c r="F1076" s="81"/>
      <c r="G1076" s="82" t="str">
        <f t="shared" si="238"/>
        <v xml:space="preserve">Группа от QF </v>
      </c>
      <c r="H1076" s="83"/>
      <c r="I1076" s="83"/>
      <c r="J1076" s="83"/>
      <c r="K1076" s="127"/>
      <c r="L1076" s="84"/>
      <c r="M1076" s="85"/>
      <c r="N1076" s="85"/>
      <c r="O1076" s="86"/>
      <c r="P1076" s="80"/>
      <c r="Q1076" s="87"/>
      <c r="R1076" s="88" t="str">
        <f t="shared" si="232"/>
        <v xml:space="preserve"> </v>
      </c>
      <c r="S1076" s="89"/>
      <c r="T1076" s="90" t="str">
        <f t="shared" si="233"/>
        <v xml:space="preserve"> </v>
      </c>
      <c r="U1076" s="90"/>
      <c r="V1076" s="90"/>
      <c r="W1076" s="90"/>
      <c r="X1076" s="90"/>
      <c r="Y1076" s="87" t="s">
        <v>74</v>
      </c>
      <c r="Z1076" s="76"/>
      <c r="AA1076" s="91">
        <f t="shared" si="228"/>
        <v>0</v>
      </c>
      <c r="AB1076" s="88" t="str">
        <f t="shared" si="234"/>
        <v xml:space="preserve"> </v>
      </c>
      <c r="AC1076" s="91" t="str">
        <f t="shared" si="229"/>
        <v xml:space="preserve"> </v>
      </c>
      <c r="AD1076" s="78"/>
      <c r="AE1076" s="78"/>
      <c r="AF1076" s="78"/>
      <c r="AH1076" s="94" t="str">
        <f t="shared" si="230"/>
        <v>≤60</v>
      </c>
      <c r="AI1076" s="94">
        <f t="shared" ca="1" si="231"/>
        <v>22</v>
      </c>
      <c r="AJ1076" s="95">
        <f t="shared" si="239"/>
        <v>0</v>
      </c>
      <c r="AK1076" s="95">
        <f t="shared" si="240"/>
        <v>0</v>
      </c>
      <c r="AL1076" s="96">
        <f t="shared" si="235"/>
        <v>0</v>
      </c>
      <c r="AM1076" s="96">
        <f t="shared" si="236"/>
        <v>0</v>
      </c>
    </row>
    <row r="1077" spans="2:39" s="97" customFormat="1" ht="39.6" x14ac:dyDescent="0.3">
      <c r="B1077" s="79">
        <f t="shared" si="237"/>
        <v>1074</v>
      </c>
      <c r="C1077" s="79"/>
      <c r="D1077" s="80" t="s">
        <v>94</v>
      </c>
      <c r="E1077" s="80"/>
      <c r="F1077" s="81"/>
      <c r="G1077" s="82" t="str">
        <f t="shared" si="238"/>
        <v xml:space="preserve">Группа от QF </v>
      </c>
      <c r="H1077" s="83"/>
      <c r="I1077" s="83"/>
      <c r="J1077" s="83"/>
      <c r="K1077" s="127"/>
      <c r="L1077" s="84"/>
      <c r="M1077" s="85"/>
      <c r="N1077" s="85"/>
      <c r="O1077" s="86"/>
      <c r="P1077" s="80"/>
      <c r="Q1077" s="87"/>
      <c r="R1077" s="88" t="str">
        <f t="shared" si="232"/>
        <v xml:space="preserve"> </v>
      </c>
      <c r="S1077" s="89"/>
      <c r="T1077" s="90" t="str">
        <f t="shared" si="233"/>
        <v xml:space="preserve"> </v>
      </c>
      <c r="U1077" s="90"/>
      <c r="V1077" s="90"/>
      <c r="W1077" s="90"/>
      <c r="X1077" s="90"/>
      <c r="Y1077" s="87" t="s">
        <v>74</v>
      </c>
      <c r="Z1077" s="76"/>
      <c r="AA1077" s="91">
        <f t="shared" si="228"/>
        <v>0</v>
      </c>
      <c r="AB1077" s="88" t="str">
        <f t="shared" si="234"/>
        <v xml:space="preserve"> </v>
      </c>
      <c r="AC1077" s="91" t="str">
        <f t="shared" si="229"/>
        <v xml:space="preserve"> </v>
      </c>
      <c r="AD1077" s="78"/>
      <c r="AE1077" s="78"/>
      <c r="AF1077" s="78"/>
      <c r="AH1077" s="94" t="str">
        <f t="shared" si="230"/>
        <v>≤60</v>
      </c>
      <c r="AI1077" s="94">
        <f t="shared" ca="1" si="231"/>
        <v>45</v>
      </c>
      <c r="AJ1077" s="95">
        <f t="shared" si="239"/>
        <v>0</v>
      </c>
      <c r="AK1077" s="95">
        <f t="shared" si="240"/>
        <v>0</v>
      </c>
      <c r="AL1077" s="96">
        <f t="shared" si="235"/>
        <v>0</v>
      </c>
      <c r="AM1077" s="96">
        <f t="shared" si="236"/>
        <v>0</v>
      </c>
    </row>
    <row r="1078" spans="2:39" s="97" customFormat="1" ht="39.6" x14ac:dyDescent="0.3">
      <c r="B1078" s="79">
        <f t="shared" si="237"/>
        <v>1075</v>
      </c>
      <c r="C1078" s="79"/>
      <c r="D1078" s="80" t="s">
        <v>94</v>
      </c>
      <c r="E1078" s="80"/>
      <c r="F1078" s="81"/>
      <c r="G1078" s="82" t="str">
        <f t="shared" si="238"/>
        <v xml:space="preserve">Группа от QF </v>
      </c>
      <c r="H1078" s="83"/>
      <c r="I1078" s="83"/>
      <c r="J1078" s="83"/>
      <c r="K1078" s="127"/>
      <c r="L1078" s="84"/>
      <c r="M1078" s="85"/>
      <c r="N1078" s="85"/>
      <c r="O1078" s="86"/>
      <c r="P1078" s="80"/>
      <c r="Q1078" s="87"/>
      <c r="R1078" s="88" t="str">
        <f t="shared" si="232"/>
        <v xml:space="preserve"> </v>
      </c>
      <c r="S1078" s="89"/>
      <c r="T1078" s="90" t="str">
        <f t="shared" si="233"/>
        <v xml:space="preserve"> </v>
      </c>
      <c r="U1078" s="90"/>
      <c r="V1078" s="90"/>
      <c r="W1078" s="90"/>
      <c r="X1078" s="90"/>
      <c r="Y1078" s="87" t="s">
        <v>74</v>
      </c>
      <c r="Z1078" s="76"/>
      <c r="AA1078" s="91">
        <f t="shared" si="228"/>
        <v>0</v>
      </c>
      <c r="AB1078" s="88" t="str">
        <f t="shared" si="234"/>
        <v xml:space="preserve"> </v>
      </c>
      <c r="AC1078" s="91" t="str">
        <f t="shared" si="229"/>
        <v xml:space="preserve"> </v>
      </c>
      <c r="AD1078" s="78"/>
      <c r="AE1078" s="78"/>
      <c r="AF1078" s="78"/>
      <c r="AH1078" s="94" t="str">
        <f t="shared" si="230"/>
        <v>≤60</v>
      </c>
      <c r="AI1078" s="94">
        <f t="shared" ca="1" si="231"/>
        <v>34</v>
      </c>
      <c r="AJ1078" s="95">
        <f t="shared" si="239"/>
        <v>0</v>
      </c>
      <c r="AK1078" s="95">
        <f t="shared" si="240"/>
        <v>0</v>
      </c>
      <c r="AL1078" s="96">
        <f t="shared" si="235"/>
        <v>0</v>
      </c>
      <c r="AM1078" s="96">
        <f t="shared" si="236"/>
        <v>0</v>
      </c>
    </row>
    <row r="1079" spans="2:39" s="97" customFormat="1" ht="39.6" x14ac:dyDescent="0.3">
      <c r="B1079" s="79">
        <f t="shared" si="237"/>
        <v>1076</v>
      </c>
      <c r="C1079" s="79"/>
      <c r="D1079" s="80" t="s">
        <v>94</v>
      </c>
      <c r="E1079" s="80"/>
      <c r="F1079" s="81"/>
      <c r="G1079" s="82" t="str">
        <f t="shared" si="238"/>
        <v xml:space="preserve">Группа от QF </v>
      </c>
      <c r="H1079" s="83"/>
      <c r="I1079" s="83"/>
      <c r="J1079" s="83"/>
      <c r="K1079" s="127"/>
      <c r="L1079" s="84"/>
      <c r="M1079" s="85"/>
      <c r="N1079" s="85"/>
      <c r="O1079" s="86"/>
      <c r="P1079" s="80"/>
      <c r="Q1079" s="87"/>
      <c r="R1079" s="88" t="str">
        <f t="shared" si="232"/>
        <v xml:space="preserve"> </v>
      </c>
      <c r="S1079" s="89"/>
      <c r="T1079" s="90" t="str">
        <f t="shared" si="233"/>
        <v xml:space="preserve"> </v>
      </c>
      <c r="U1079" s="90"/>
      <c r="V1079" s="90"/>
      <c r="W1079" s="90"/>
      <c r="X1079" s="90"/>
      <c r="Y1079" s="87" t="s">
        <v>74</v>
      </c>
      <c r="Z1079" s="76"/>
      <c r="AA1079" s="91">
        <f t="shared" si="228"/>
        <v>0</v>
      </c>
      <c r="AB1079" s="88" t="str">
        <f t="shared" si="234"/>
        <v xml:space="preserve"> </v>
      </c>
      <c r="AC1079" s="91" t="str">
        <f t="shared" si="229"/>
        <v xml:space="preserve"> </v>
      </c>
      <c r="AD1079" s="78"/>
      <c r="AE1079" s="78"/>
      <c r="AF1079" s="78"/>
      <c r="AH1079" s="94" t="str">
        <f t="shared" si="230"/>
        <v>≤60</v>
      </c>
      <c r="AI1079" s="94">
        <f t="shared" ca="1" si="231"/>
        <v>30</v>
      </c>
      <c r="AJ1079" s="95">
        <f t="shared" si="239"/>
        <v>0</v>
      </c>
      <c r="AK1079" s="95">
        <f t="shared" si="240"/>
        <v>0</v>
      </c>
      <c r="AL1079" s="96">
        <f t="shared" si="235"/>
        <v>0</v>
      </c>
      <c r="AM1079" s="96">
        <f t="shared" si="236"/>
        <v>0</v>
      </c>
    </row>
    <row r="1080" spans="2:39" s="97" customFormat="1" ht="39.6" x14ac:dyDescent="0.3">
      <c r="B1080" s="79">
        <f t="shared" si="237"/>
        <v>1077</v>
      </c>
      <c r="C1080" s="79"/>
      <c r="D1080" s="80" t="s">
        <v>94</v>
      </c>
      <c r="E1080" s="80"/>
      <c r="F1080" s="81"/>
      <c r="G1080" s="82" t="str">
        <f t="shared" si="238"/>
        <v xml:space="preserve">Группа от QF </v>
      </c>
      <c r="H1080" s="83"/>
      <c r="I1080" s="83"/>
      <c r="J1080" s="83"/>
      <c r="K1080" s="127"/>
      <c r="L1080" s="84"/>
      <c r="M1080" s="85"/>
      <c r="N1080" s="85"/>
      <c r="O1080" s="86"/>
      <c r="P1080" s="80"/>
      <c r="Q1080" s="87"/>
      <c r="R1080" s="88" t="str">
        <f t="shared" si="232"/>
        <v xml:space="preserve"> </v>
      </c>
      <c r="S1080" s="89"/>
      <c r="T1080" s="90" t="str">
        <f t="shared" si="233"/>
        <v xml:space="preserve"> </v>
      </c>
      <c r="U1080" s="90"/>
      <c r="V1080" s="90"/>
      <c r="W1080" s="90"/>
      <c r="X1080" s="90"/>
      <c r="Y1080" s="87" t="s">
        <v>74</v>
      </c>
      <c r="Z1080" s="76"/>
      <c r="AA1080" s="91">
        <f t="shared" si="228"/>
        <v>0</v>
      </c>
      <c r="AB1080" s="88" t="str">
        <f t="shared" si="234"/>
        <v xml:space="preserve"> </v>
      </c>
      <c r="AC1080" s="91" t="str">
        <f t="shared" si="229"/>
        <v xml:space="preserve"> </v>
      </c>
      <c r="AD1080" s="78"/>
      <c r="AE1080" s="78"/>
      <c r="AF1080" s="78"/>
      <c r="AH1080" s="94" t="str">
        <f t="shared" si="230"/>
        <v>≤60</v>
      </c>
      <c r="AI1080" s="94">
        <f t="shared" ca="1" si="231"/>
        <v>47</v>
      </c>
      <c r="AJ1080" s="95">
        <f t="shared" si="239"/>
        <v>0</v>
      </c>
      <c r="AK1080" s="95">
        <f t="shared" si="240"/>
        <v>0</v>
      </c>
      <c r="AL1080" s="96">
        <f t="shared" si="235"/>
        <v>0</v>
      </c>
      <c r="AM1080" s="96">
        <f t="shared" si="236"/>
        <v>0</v>
      </c>
    </row>
    <row r="1081" spans="2:39" s="97" customFormat="1" ht="39.6" x14ac:dyDescent="0.3">
      <c r="B1081" s="79">
        <f t="shared" si="237"/>
        <v>1078</v>
      </c>
      <c r="C1081" s="79"/>
      <c r="D1081" s="80" t="s">
        <v>94</v>
      </c>
      <c r="E1081" s="80"/>
      <c r="F1081" s="81"/>
      <c r="G1081" s="82" t="str">
        <f t="shared" si="238"/>
        <v xml:space="preserve">Группа от QF </v>
      </c>
      <c r="H1081" s="83"/>
      <c r="I1081" s="83"/>
      <c r="J1081" s="83"/>
      <c r="K1081" s="127"/>
      <c r="L1081" s="84"/>
      <c r="M1081" s="85"/>
      <c r="N1081" s="85"/>
      <c r="O1081" s="86"/>
      <c r="P1081" s="80"/>
      <c r="Q1081" s="87"/>
      <c r="R1081" s="88" t="str">
        <f t="shared" si="232"/>
        <v xml:space="preserve"> </v>
      </c>
      <c r="S1081" s="89"/>
      <c r="T1081" s="90" t="str">
        <f t="shared" si="233"/>
        <v xml:space="preserve"> </v>
      </c>
      <c r="U1081" s="90"/>
      <c r="V1081" s="90"/>
      <c r="W1081" s="90"/>
      <c r="X1081" s="90"/>
      <c r="Y1081" s="87" t="s">
        <v>74</v>
      </c>
      <c r="Z1081" s="76"/>
      <c r="AA1081" s="91">
        <f t="shared" si="228"/>
        <v>0</v>
      </c>
      <c r="AB1081" s="88" t="str">
        <f t="shared" si="234"/>
        <v xml:space="preserve"> </v>
      </c>
      <c r="AC1081" s="91" t="str">
        <f t="shared" si="229"/>
        <v xml:space="preserve"> </v>
      </c>
      <c r="AD1081" s="78"/>
      <c r="AE1081" s="78"/>
      <c r="AF1081" s="78"/>
      <c r="AH1081" s="94" t="str">
        <f t="shared" si="230"/>
        <v>≤60</v>
      </c>
      <c r="AI1081" s="94">
        <f t="shared" ca="1" si="231"/>
        <v>26</v>
      </c>
      <c r="AJ1081" s="95">
        <f t="shared" si="239"/>
        <v>0</v>
      </c>
      <c r="AK1081" s="95">
        <f t="shared" si="240"/>
        <v>0</v>
      </c>
      <c r="AL1081" s="96">
        <f t="shared" si="235"/>
        <v>0</v>
      </c>
      <c r="AM1081" s="96">
        <f t="shared" si="236"/>
        <v>0</v>
      </c>
    </row>
    <row r="1082" spans="2:39" s="97" customFormat="1" ht="39.6" x14ac:dyDescent="0.3">
      <c r="B1082" s="79">
        <f t="shared" si="237"/>
        <v>1079</v>
      </c>
      <c r="C1082" s="79"/>
      <c r="D1082" s="80" t="s">
        <v>94</v>
      </c>
      <c r="E1082" s="80"/>
      <c r="F1082" s="81"/>
      <c r="G1082" s="82" t="str">
        <f t="shared" si="238"/>
        <v xml:space="preserve">Группа от QF </v>
      </c>
      <c r="H1082" s="83"/>
      <c r="I1082" s="83"/>
      <c r="J1082" s="83"/>
      <c r="K1082" s="127"/>
      <c r="L1082" s="84"/>
      <c r="M1082" s="85"/>
      <c r="N1082" s="85"/>
      <c r="O1082" s="86"/>
      <c r="P1082" s="80"/>
      <c r="Q1082" s="87"/>
      <c r="R1082" s="88" t="str">
        <f t="shared" si="232"/>
        <v xml:space="preserve"> </v>
      </c>
      <c r="S1082" s="89"/>
      <c r="T1082" s="90" t="str">
        <f t="shared" si="233"/>
        <v xml:space="preserve"> </v>
      </c>
      <c r="U1082" s="90"/>
      <c r="V1082" s="90"/>
      <c r="W1082" s="90"/>
      <c r="X1082" s="90"/>
      <c r="Y1082" s="87" t="s">
        <v>74</v>
      </c>
      <c r="Z1082" s="76"/>
      <c r="AA1082" s="91">
        <f t="shared" si="228"/>
        <v>0</v>
      </c>
      <c r="AB1082" s="88" t="str">
        <f t="shared" si="234"/>
        <v xml:space="preserve"> </v>
      </c>
      <c r="AC1082" s="91" t="str">
        <f t="shared" si="229"/>
        <v xml:space="preserve"> </v>
      </c>
      <c r="AD1082" s="78"/>
      <c r="AE1082" s="78"/>
      <c r="AF1082" s="78"/>
      <c r="AH1082" s="94" t="str">
        <f t="shared" si="230"/>
        <v>≤60</v>
      </c>
      <c r="AI1082" s="94">
        <f t="shared" ca="1" si="231"/>
        <v>34</v>
      </c>
      <c r="AJ1082" s="95">
        <f t="shared" si="239"/>
        <v>0</v>
      </c>
      <c r="AK1082" s="95">
        <f t="shared" si="240"/>
        <v>0</v>
      </c>
      <c r="AL1082" s="96">
        <f t="shared" si="235"/>
        <v>0</v>
      </c>
      <c r="AM1082" s="96">
        <f t="shared" si="236"/>
        <v>0</v>
      </c>
    </row>
    <row r="1083" spans="2:39" s="97" customFormat="1" ht="39.6" x14ac:dyDescent="0.3">
      <c r="B1083" s="79">
        <f t="shared" si="237"/>
        <v>1080</v>
      </c>
      <c r="C1083" s="79"/>
      <c r="D1083" s="80" t="s">
        <v>94</v>
      </c>
      <c r="E1083" s="80"/>
      <c r="F1083" s="81"/>
      <c r="G1083" s="82" t="str">
        <f t="shared" si="238"/>
        <v xml:space="preserve">Группа от QF </v>
      </c>
      <c r="H1083" s="83"/>
      <c r="I1083" s="83"/>
      <c r="J1083" s="83"/>
      <c r="K1083" s="127"/>
      <c r="L1083" s="84"/>
      <c r="M1083" s="85"/>
      <c r="N1083" s="85"/>
      <c r="O1083" s="86"/>
      <c r="P1083" s="80"/>
      <c r="Q1083" s="87"/>
      <c r="R1083" s="88" t="str">
        <f t="shared" si="232"/>
        <v xml:space="preserve"> </v>
      </c>
      <c r="S1083" s="89"/>
      <c r="T1083" s="90" t="str">
        <f t="shared" si="233"/>
        <v xml:space="preserve"> </v>
      </c>
      <c r="U1083" s="90"/>
      <c r="V1083" s="90"/>
      <c r="W1083" s="90"/>
      <c r="X1083" s="90"/>
      <c r="Y1083" s="87" t="s">
        <v>74</v>
      </c>
      <c r="Z1083" s="76"/>
      <c r="AA1083" s="91">
        <f t="shared" si="228"/>
        <v>0</v>
      </c>
      <c r="AB1083" s="88" t="str">
        <f t="shared" si="234"/>
        <v xml:space="preserve"> </v>
      </c>
      <c r="AC1083" s="91" t="str">
        <f t="shared" si="229"/>
        <v xml:space="preserve"> </v>
      </c>
      <c r="AD1083" s="78"/>
      <c r="AE1083" s="78"/>
      <c r="AF1083" s="78"/>
      <c r="AH1083" s="94" t="str">
        <f t="shared" si="230"/>
        <v>≤60</v>
      </c>
      <c r="AI1083" s="94">
        <f t="shared" ca="1" si="231"/>
        <v>29</v>
      </c>
      <c r="AJ1083" s="95">
        <f t="shared" si="239"/>
        <v>0</v>
      </c>
      <c r="AK1083" s="95">
        <f t="shared" si="240"/>
        <v>0</v>
      </c>
      <c r="AL1083" s="96">
        <f t="shared" si="235"/>
        <v>0</v>
      </c>
      <c r="AM1083" s="96">
        <f t="shared" si="236"/>
        <v>0</v>
      </c>
    </row>
    <row r="1084" spans="2:39" s="97" customFormat="1" ht="39.6" x14ac:dyDescent="0.3">
      <c r="B1084" s="79">
        <f t="shared" si="237"/>
        <v>1081</v>
      </c>
      <c r="C1084" s="79"/>
      <c r="D1084" s="80" t="s">
        <v>94</v>
      </c>
      <c r="E1084" s="80"/>
      <c r="F1084" s="81"/>
      <c r="G1084" s="82" t="str">
        <f t="shared" si="238"/>
        <v xml:space="preserve">Группа от QF </v>
      </c>
      <c r="H1084" s="83"/>
      <c r="I1084" s="83"/>
      <c r="J1084" s="83"/>
      <c r="K1084" s="127"/>
      <c r="L1084" s="84"/>
      <c r="M1084" s="85"/>
      <c r="N1084" s="85"/>
      <c r="O1084" s="86"/>
      <c r="P1084" s="80"/>
      <c r="Q1084" s="87"/>
      <c r="R1084" s="88" t="str">
        <f t="shared" si="232"/>
        <v xml:space="preserve"> </v>
      </c>
      <c r="S1084" s="89"/>
      <c r="T1084" s="90" t="str">
        <f t="shared" si="233"/>
        <v xml:space="preserve"> </v>
      </c>
      <c r="U1084" s="90"/>
      <c r="V1084" s="90"/>
      <c r="W1084" s="90"/>
      <c r="X1084" s="90"/>
      <c r="Y1084" s="87" t="s">
        <v>74</v>
      </c>
      <c r="Z1084" s="76"/>
      <c r="AA1084" s="91">
        <f t="shared" si="228"/>
        <v>0</v>
      </c>
      <c r="AB1084" s="88" t="str">
        <f t="shared" si="234"/>
        <v xml:space="preserve"> </v>
      </c>
      <c r="AC1084" s="91" t="str">
        <f t="shared" si="229"/>
        <v xml:space="preserve"> </v>
      </c>
      <c r="AD1084" s="78"/>
      <c r="AE1084" s="78"/>
      <c r="AF1084" s="78"/>
      <c r="AH1084" s="94" t="str">
        <f t="shared" si="230"/>
        <v>≤60</v>
      </c>
      <c r="AI1084" s="94">
        <f t="shared" ca="1" si="231"/>
        <v>34</v>
      </c>
      <c r="AJ1084" s="95">
        <f t="shared" si="239"/>
        <v>0</v>
      </c>
      <c r="AK1084" s="95">
        <f t="shared" si="240"/>
        <v>0</v>
      </c>
      <c r="AL1084" s="96">
        <f t="shared" si="235"/>
        <v>0</v>
      </c>
      <c r="AM1084" s="96">
        <f t="shared" si="236"/>
        <v>0</v>
      </c>
    </row>
    <row r="1085" spans="2:39" s="97" customFormat="1" ht="39.6" x14ac:dyDescent="0.3">
      <c r="B1085" s="79">
        <f t="shared" si="237"/>
        <v>1082</v>
      </c>
      <c r="C1085" s="79"/>
      <c r="D1085" s="80" t="s">
        <v>94</v>
      </c>
      <c r="E1085" s="80"/>
      <c r="F1085" s="81"/>
      <c r="G1085" s="82" t="str">
        <f t="shared" si="238"/>
        <v xml:space="preserve">Группа от QF </v>
      </c>
      <c r="H1085" s="83"/>
      <c r="I1085" s="83"/>
      <c r="J1085" s="83"/>
      <c r="K1085" s="127"/>
      <c r="L1085" s="84"/>
      <c r="M1085" s="85"/>
      <c r="N1085" s="85"/>
      <c r="O1085" s="86"/>
      <c r="P1085" s="80"/>
      <c r="Q1085" s="87"/>
      <c r="R1085" s="88" t="str">
        <f t="shared" si="232"/>
        <v xml:space="preserve"> </v>
      </c>
      <c r="S1085" s="89"/>
      <c r="T1085" s="90" t="str">
        <f t="shared" si="233"/>
        <v xml:space="preserve"> </v>
      </c>
      <c r="U1085" s="90"/>
      <c r="V1085" s="90"/>
      <c r="W1085" s="90"/>
      <c r="X1085" s="90"/>
      <c r="Y1085" s="87" t="s">
        <v>74</v>
      </c>
      <c r="Z1085" s="76"/>
      <c r="AA1085" s="91">
        <f t="shared" si="228"/>
        <v>0</v>
      </c>
      <c r="AB1085" s="88" t="str">
        <f t="shared" si="234"/>
        <v xml:space="preserve"> </v>
      </c>
      <c r="AC1085" s="91" t="str">
        <f t="shared" si="229"/>
        <v xml:space="preserve"> </v>
      </c>
      <c r="AD1085" s="78"/>
      <c r="AE1085" s="78"/>
      <c r="AF1085" s="78"/>
      <c r="AH1085" s="94" t="str">
        <f t="shared" si="230"/>
        <v>≤60</v>
      </c>
      <c r="AI1085" s="94">
        <f t="shared" ca="1" si="231"/>
        <v>45</v>
      </c>
      <c r="AJ1085" s="95">
        <f t="shared" si="239"/>
        <v>0</v>
      </c>
      <c r="AK1085" s="95">
        <f t="shared" si="240"/>
        <v>0</v>
      </c>
      <c r="AL1085" s="96">
        <f t="shared" si="235"/>
        <v>0</v>
      </c>
      <c r="AM1085" s="96">
        <f t="shared" si="236"/>
        <v>0</v>
      </c>
    </row>
    <row r="1086" spans="2:39" s="97" customFormat="1" ht="39.6" x14ac:dyDescent="0.3">
      <c r="B1086" s="79">
        <f t="shared" si="237"/>
        <v>1083</v>
      </c>
      <c r="C1086" s="79"/>
      <c r="D1086" s="80" t="s">
        <v>94</v>
      </c>
      <c r="E1086" s="80"/>
      <c r="F1086" s="81"/>
      <c r="G1086" s="82" t="str">
        <f t="shared" si="238"/>
        <v xml:space="preserve">Группа от QF </v>
      </c>
      <c r="H1086" s="83"/>
      <c r="I1086" s="83"/>
      <c r="J1086" s="83"/>
      <c r="K1086" s="127"/>
      <c r="L1086" s="84"/>
      <c r="M1086" s="85"/>
      <c r="N1086" s="85"/>
      <c r="O1086" s="86"/>
      <c r="P1086" s="80"/>
      <c r="Q1086" s="87"/>
      <c r="R1086" s="88" t="str">
        <f t="shared" si="232"/>
        <v xml:space="preserve"> </v>
      </c>
      <c r="S1086" s="89"/>
      <c r="T1086" s="90" t="str">
        <f t="shared" si="233"/>
        <v xml:space="preserve"> </v>
      </c>
      <c r="U1086" s="90"/>
      <c r="V1086" s="90"/>
      <c r="W1086" s="90"/>
      <c r="X1086" s="90"/>
      <c r="Y1086" s="87" t="s">
        <v>74</v>
      </c>
      <c r="Z1086" s="76"/>
      <c r="AA1086" s="91">
        <f t="shared" si="228"/>
        <v>0</v>
      </c>
      <c r="AB1086" s="88" t="str">
        <f t="shared" si="234"/>
        <v xml:space="preserve"> </v>
      </c>
      <c r="AC1086" s="91" t="str">
        <f t="shared" si="229"/>
        <v xml:space="preserve"> </v>
      </c>
      <c r="AD1086" s="78"/>
      <c r="AE1086" s="78"/>
      <c r="AF1086" s="78"/>
      <c r="AH1086" s="94" t="str">
        <f t="shared" si="230"/>
        <v>≤60</v>
      </c>
      <c r="AI1086" s="94">
        <f t="shared" ca="1" si="231"/>
        <v>39</v>
      </c>
      <c r="AJ1086" s="95">
        <f t="shared" si="239"/>
        <v>0</v>
      </c>
      <c r="AK1086" s="95">
        <f t="shared" si="240"/>
        <v>0</v>
      </c>
      <c r="AL1086" s="96">
        <f t="shared" si="235"/>
        <v>0</v>
      </c>
      <c r="AM1086" s="96">
        <f t="shared" si="236"/>
        <v>0</v>
      </c>
    </row>
    <row r="1087" spans="2:39" s="97" customFormat="1" ht="39.6" x14ac:dyDescent="0.3">
      <c r="B1087" s="79">
        <f t="shared" si="237"/>
        <v>1084</v>
      </c>
      <c r="C1087" s="79"/>
      <c r="D1087" s="80" t="s">
        <v>94</v>
      </c>
      <c r="E1087" s="80"/>
      <c r="F1087" s="81"/>
      <c r="G1087" s="82" t="str">
        <f t="shared" si="238"/>
        <v xml:space="preserve">Группа от QF </v>
      </c>
      <c r="H1087" s="83"/>
      <c r="I1087" s="83"/>
      <c r="J1087" s="83"/>
      <c r="K1087" s="127"/>
      <c r="L1087" s="84"/>
      <c r="M1087" s="85"/>
      <c r="N1087" s="85"/>
      <c r="O1087" s="86"/>
      <c r="P1087" s="80"/>
      <c r="Q1087" s="87"/>
      <c r="R1087" s="88" t="str">
        <f t="shared" si="232"/>
        <v xml:space="preserve"> </v>
      </c>
      <c r="S1087" s="89"/>
      <c r="T1087" s="90" t="str">
        <f t="shared" si="233"/>
        <v xml:space="preserve"> </v>
      </c>
      <c r="U1087" s="90"/>
      <c r="V1087" s="90"/>
      <c r="W1087" s="90"/>
      <c r="X1087" s="90"/>
      <c r="Y1087" s="87" t="s">
        <v>74</v>
      </c>
      <c r="Z1087" s="76"/>
      <c r="AA1087" s="91">
        <f t="shared" si="228"/>
        <v>0</v>
      </c>
      <c r="AB1087" s="88" t="str">
        <f t="shared" si="234"/>
        <v xml:space="preserve"> </v>
      </c>
      <c r="AC1087" s="91" t="str">
        <f t="shared" si="229"/>
        <v xml:space="preserve"> </v>
      </c>
      <c r="AD1087" s="78"/>
      <c r="AE1087" s="78"/>
      <c r="AF1087" s="78"/>
      <c r="AH1087" s="94" t="str">
        <f t="shared" si="230"/>
        <v>≤60</v>
      </c>
      <c r="AI1087" s="94">
        <f t="shared" ca="1" si="231"/>
        <v>46</v>
      </c>
      <c r="AJ1087" s="95">
        <f t="shared" si="239"/>
        <v>0</v>
      </c>
      <c r="AK1087" s="95">
        <f t="shared" si="240"/>
        <v>0</v>
      </c>
      <c r="AL1087" s="96">
        <f t="shared" si="235"/>
        <v>0</v>
      </c>
      <c r="AM1087" s="96">
        <f t="shared" si="236"/>
        <v>0</v>
      </c>
    </row>
    <row r="1088" spans="2:39" s="97" customFormat="1" ht="39.6" x14ac:dyDescent="0.3">
      <c r="B1088" s="79">
        <f t="shared" si="237"/>
        <v>1085</v>
      </c>
      <c r="C1088" s="79"/>
      <c r="D1088" s="80" t="s">
        <v>94</v>
      </c>
      <c r="E1088" s="80"/>
      <c r="F1088" s="81"/>
      <c r="G1088" s="82" t="str">
        <f t="shared" si="238"/>
        <v xml:space="preserve">Группа от QF </v>
      </c>
      <c r="H1088" s="83"/>
      <c r="I1088" s="83"/>
      <c r="J1088" s="83"/>
      <c r="K1088" s="127"/>
      <c r="L1088" s="84"/>
      <c r="M1088" s="85"/>
      <c r="N1088" s="85"/>
      <c r="O1088" s="86"/>
      <c r="P1088" s="80"/>
      <c r="Q1088" s="87"/>
      <c r="R1088" s="88" t="str">
        <f t="shared" si="232"/>
        <v xml:space="preserve"> </v>
      </c>
      <c r="S1088" s="89"/>
      <c r="T1088" s="90" t="str">
        <f t="shared" si="233"/>
        <v xml:space="preserve"> </v>
      </c>
      <c r="U1088" s="90"/>
      <c r="V1088" s="90"/>
      <c r="W1088" s="90"/>
      <c r="X1088" s="90"/>
      <c r="Y1088" s="87" t="s">
        <v>74</v>
      </c>
      <c r="Z1088" s="76"/>
      <c r="AA1088" s="91">
        <f t="shared" si="228"/>
        <v>0</v>
      </c>
      <c r="AB1088" s="88" t="str">
        <f t="shared" si="234"/>
        <v xml:space="preserve"> </v>
      </c>
      <c r="AC1088" s="91" t="str">
        <f t="shared" si="229"/>
        <v xml:space="preserve"> </v>
      </c>
      <c r="AD1088" s="78"/>
      <c r="AE1088" s="78"/>
      <c r="AF1088" s="78"/>
      <c r="AH1088" s="94" t="str">
        <f t="shared" si="230"/>
        <v>≤60</v>
      </c>
      <c r="AI1088" s="94">
        <f t="shared" ca="1" si="231"/>
        <v>32</v>
      </c>
      <c r="AJ1088" s="95">
        <f t="shared" si="239"/>
        <v>0</v>
      </c>
      <c r="AK1088" s="95">
        <f t="shared" si="240"/>
        <v>0</v>
      </c>
      <c r="AL1088" s="96">
        <f t="shared" si="235"/>
        <v>0</v>
      </c>
      <c r="AM1088" s="96">
        <f t="shared" si="236"/>
        <v>0</v>
      </c>
    </row>
    <row r="1089" spans="2:39" s="97" customFormat="1" ht="39.6" x14ac:dyDescent="0.3">
      <c r="B1089" s="79">
        <f t="shared" si="237"/>
        <v>1086</v>
      </c>
      <c r="C1089" s="79"/>
      <c r="D1089" s="80" t="s">
        <v>94</v>
      </c>
      <c r="E1089" s="80"/>
      <c r="F1089" s="81"/>
      <c r="G1089" s="82" t="str">
        <f t="shared" si="238"/>
        <v xml:space="preserve">Группа от QF </v>
      </c>
      <c r="H1089" s="83"/>
      <c r="I1089" s="83"/>
      <c r="J1089" s="83"/>
      <c r="K1089" s="127"/>
      <c r="L1089" s="84"/>
      <c r="M1089" s="85"/>
      <c r="N1089" s="85"/>
      <c r="O1089" s="86"/>
      <c r="P1089" s="80"/>
      <c r="Q1089" s="87"/>
      <c r="R1089" s="88" t="str">
        <f t="shared" si="232"/>
        <v xml:space="preserve"> </v>
      </c>
      <c r="S1089" s="89"/>
      <c r="T1089" s="90" t="str">
        <f t="shared" si="233"/>
        <v xml:space="preserve"> </v>
      </c>
      <c r="U1089" s="90"/>
      <c r="V1089" s="90"/>
      <c r="W1089" s="90"/>
      <c r="X1089" s="90"/>
      <c r="Y1089" s="87" t="s">
        <v>74</v>
      </c>
      <c r="Z1089" s="76"/>
      <c r="AA1089" s="91">
        <f t="shared" si="228"/>
        <v>0</v>
      </c>
      <c r="AB1089" s="88" t="str">
        <f t="shared" si="234"/>
        <v xml:space="preserve"> </v>
      </c>
      <c r="AC1089" s="91" t="str">
        <f t="shared" si="229"/>
        <v xml:space="preserve"> </v>
      </c>
      <c r="AD1089" s="78"/>
      <c r="AE1089" s="78"/>
      <c r="AF1089" s="78"/>
      <c r="AH1089" s="94" t="str">
        <f t="shared" si="230"/>
        <v>≤60</v>
      </c>
      <c r="AI1089" s="94">
        <f t="shared" ca="1" si="231"/>
        <v>41</v>
      </c>
      <c r="AJ1089" s="95">
        <f t="shared" si="239"/>
        <v>0</v>
      </c>
      <c r="AK1089" s="95">
        <f t="shared" si="240"/>
        <v>0</v>
      </c>
      <c r="AL1089" s="96">
        <f t="shared" si="235"/>
        <v>0</v>
      </c>
      <c r="AM1089" s="96">
        <f t="shared" si="236"/>
        <v>0</v>
      </c>
    </row>
    <row r="1090" spans="2:39" s="97" customFormat="1" ht="39.6" x14ac:dyDescent="0.3">
      <c r="B1090" s="79">
        <f t="shared" si="237"/>
        <v>1087</v>
      </c>
      <c r="C1090" s="79"/>
      <c r="D1090" s="80" t="s">
        <v>94</v>
      </c>
      <c r="E1090" s="80"/>
      <c r="F1090" s="81"/>
      <c r="G1090" s="82" t="str">
        <f t="shared" si="238"/>
        <v xml:space="preserve">Группа от QF </v>
      </c>
      <c r="H1090" s="83"/>
      <c r="I1090" s="83"/>
      <c r="J1090" s="83"/>
      <c r="K1090" s="127"/>
      <c r="L1090" s="84"/>
      <c r="M1090" s="85"/>
      <c r="N1090" s="85"/>
      <c r="O1090" s="86"/>
      <c r="P1090" s="80"/>
      <c r="Q1090" s="87"/>
      <c r="R1090" s="88" t="str">
        <f t="shared" si="232"/>
        <v xml:space="preserve"> </v>
      </c>
      <c r="S1090" s="89"/>
      <c r="T1090" s="90" t="str">
        <f t="shared" si="233"/>
        <v xml:space="preserve"> </v>
      </c>
      <c r="U1090" s="90"/>
      <c r="V1090" s="90"/>
      <c r="W1090" s="90"/>
      <c r="X1090" s="90"/>
      <c r="Y1090" s="87" t="s">
        <v>74</v>
      </c>
      <c r="Z1090" s="76"/>
      <c r="AA1090" s="91">
        <f t="shared" si="228"/>
        <v>0</v>
      </c>
      <c r="AB1090" s="88" t="str">
        <f t="shared" si="234"/>
        <v xml:space="preserve"> </v>
      </c>
      <c r="AC1090" s="91" t="str">
        <f t="shared" si="229"/>
        <v xml:space="preserve"> </v>
      </c>
      <c r="AD1090" s="78"/>
      <c r="AE1090" s="78"/>
      <c r="AF1090" s="78"/>
      <c r="AH1090" s="94" t="str">
        <f t="shared" si="230"/>
        <v>≤60</v>
      </c>
      <c r="AI1090" s="94">
        <f t="shared" ca="1" si="231"/>
        <v>40</v>
      </c>
      <c r="AJ1090" s="95">
        <f t="shared" si="239"/>
        <v>0</v>
      </c>
      <c r="AK1090" s="95">
        <f t="shared" si="240"/>
        <v>0</v>
      </c>
      <c r="AL1090" s="96">
        <f t="shared" si="235"/>
        <v>0</v>
      </c>
      <c r="AM1090" s="96">
        <f t="shared" si="236"/>
        <v>0</v>
      </c>
    </row>
    <row r="1091" spans="2:39" s="97" customFormat="1" ht="39.6" x14ac:dyDescent="0.3">
      <c r="B1091" s="79">
        <f t="shared" si="237"/>
        <v>1088</v>
      </c>
      <c r="C1091" s="79"/>
      <c r="D1091" s="80" t="s">
        <v>94</v>
      </c>
      <c r="E1091" s="80"/>
      <c r="F1091" s="81"/>
      <c r="G1091" s="82" t="str">
        <f t="shared" si="238"/>
        <v xml:space="preserve">Группа от QF </v>
      </c>
      <c r="H1091" s="83"/>
      <c r="I1091" s="83"/>
      <c r="J1091" s="83"/>
      <c r="K1091" s="127"/>
      <c r="L1091" s="84"/>
      <c r="M1091" s="85"/>
      <c r="N1091" s="85"/>
      <c r="O1091" s="86"/>
      <c r="P1091" s="80"/>
      <c r="Q1091" s="87"/>
      <c r="R1091" s="88" t="str">
        <f t="shared" si="232"/>
        <v xml:space="preserve"> </v>
      </c>
      <c r="S1091" s="89"/>
      <c r="T1091" s="90" t="str">
        <f t="shared" si="233"/>
        <v xml:space="preserve"> </v>
      </c>
      <c r="U1091" s="90"/>
      <c r="V1091" s="90"/>
      <c r="W1091" s="90"/>
      <c r="X1091" s="90"/>
      <c r="Y1091" s="87" t="s">
        <v>74</v>
      </c>
      <c r="Z1091" s="76"/>
      <c r="AA1091" s="91">
        <f t="shared" ref="AA1091:AA1154" si="241">IF(S1091=$AD$1,K1091*3,IF(S1091=$AE$1,K1091*5,IF(S1091=$AF$1,K1091*8,IF(S1091=$AG$1,K1091*12*0.75,0))))</f>
        <v>0</v>
      </c>
      <c r="AB1091" s="88" t="str">
        <f t="shared" si="234"/>
        <v xml:space="preserve"> </v>
      </c>
      <c r="AC1091" s="91" t="str">
        <f t="shared" ref="AC1091:AC1154" si="242">IF(S1091=$AD$1,K1091*5,IF(S1091=$AE$1,K1091*10,IF(S1091=$AF$1,K1091*10,IF(S1091=$AG$1,K1091*12," "))))</f>
        <v xml:space="preserve"> </v>
      </c>
      <c r="AD1091" s="78"/>
      <c r="AE1091" s="78"/>
      <c r="AF1091" s="78"/>
      <c r="AH1091" s="94" t="str">
        <f t="shared" ref="AH1091:AH1154" si="243">IF(K1091&gt;63,"≤120","≤60")</f>
        <v>≤60</v>
      </c>
      <c r="AI1091" s="94">
        <f t="shared" ref="AI1091:AI1154" ca="1" si="244">IF(K1091&lt;63,RANDBETWEEN(20,50),RANDBETWEEN(60,110))</f>
        <v>30</v>
      </c>
      <c r="AJ1091" s="95">
        <f t="shared" si="239"/>
        <v>0</v>
      </c>
      <c r="AK1091" s="95">
        <f t="shared" si="240"/>
        <v>0</v>
      </c>
      <c r="AL1091" s="96">
        <f t="shared" si="235"/>
        <v>0</v>
      </c>
      <c r="AM1091" s="96">
        <f t="shared" si="236"/>
        <v>0</v>
      </c>
    </row>
    <row r="1092" spans="2:39" s="97" customFormat="1" ht="39.6" x14ac:dyDescent="0.3">
      <c r="B1092" s="79">
        <f t="shared" si="237"/>
        <v>1089</v>
      </c>
      <c r="C1092" s="79"/>
      <c r="D1092" s="80" t="s">
        <v>94</v>
      </c>
      <c r="E1092" s="80"/>
      <c r="F1092" s="81"/>
      <c r="G1092" s="82" t="str">
        <f t="shared" si="238"/>
        <v xml:space="preserve">Группа от QF </v>
      </c>
      <c r="H1092" s="83"/>
      <c r="I1092" s="83"/>
      <c r="J1092" s="83"/>
      <c r="K1092" s="127"/>
      <c r="L1092" s="84"/>
      <c r="M1092" s="85"/>
      <c r="N1092" s="85"/>
      <c r="O1092" s="86"/>
      <c r="P1092" s="80"/>
      <c r="Q1092" s="87"/>
      <c r="R1092" s="88" t="str">
        <f t="shared" ref="R1092:R1155" si="245">IF(AA1092=0," ","-")</f>
        <v xml:space="preserve"> </v>
      </c>
      <c r="S1092" s="89"/>
      <c r="T1092" s="90" t="str">
        <f t="shared" ref="T1092:T1155" si="246">IF(AA1092=0," ","-")</f>
        <v xml:space="preserve"> </v>
      </c>
      <c r="U1092" s="90"/>
      <c r="V1092" s="90"/>
      <c r="W1092" s="90"/>
      <c r="X1092" s="90"/>
      <c r="Y1092" s="87" t="s">
        <v>74</v>
      </c>
      <c r="Z1092" s="76"/>
      <c r="AA1092" s="91">
        <f t="shared" si="241"/>
        <v>0</v>
      </c>
      <c r="AB1092" s="88" t="str">
        <f t="shared" ref="AB1092:AB1155" si="247">IF(AA1092=0," ","-")</f>
        <v xml:space="preserve"> </v>
      </c>
      <c r="AC1092" s="91" t="str">
        <f t="shared" si="242"/>
        <v xml:space="preserve"> </v>
      </c>
      <c r="AD1092" s="78"/>
      <c r="AE1092" s="78"/>
      <c r="AF1092" s="78"/>
      <c r="AH1092" s="94" t="str">
        <f t="shared" si="243"/>
        <v>≤60</v>
      </c>
      <c r="AI1092" s="94">
        <f t="shared" ca="1" si="244"/>
        <v>34</v>
      </c>
      <c r="AJ1092" s="95">
        <f t="shared" si="239"/>
        <v>0</v>
      </c>
      <c r="AK1092" s="95">
        <f t="shared" si="240"/>
        <v>0</v>
      </c>
      <c r="AL1092" s="96">
        <f t="shared" ref="AL1092:AL1155" si="248">ROUND(K1092*1.13,0)</f>
        <v>0</v>
      </c>
      <c r="AM1092" s="96">
        <f t="shared" ref="AM1092:AM1155" si="249">ROUND(K1092*1.45,0)</f>
        <v>0</v>
      </c>
    </row>
    <row r="1093" spans="2:39" s="97" customFormat="1" ht="39.6" x14ac:dyDescent="0.3">
      <c r="B1093" s="79">
        <f t="shared" si="237"/>
        <v>1090</v>
      </c>
      <c r="C1093" s="79"/>
      <c r="D1093" s="80" t="s">
        <v>94</v>
      </c>
      <c r="E1093" s="80"/>
      <c r="F1093" s="81"/>
      <c r="G1093" s="82" t="str">
        <f t="shared" si="238"/>
        <v xml:space="preserve">Группа от QF </v>
      </c>
      <c r="H1093" s="83"/>
      <c r="I1093" s="83"/>
      <c r="J1093" s="83"/>
      <c r="K1093" s="127"/>
      <c r="L1093" s="84"/>
      <c r="M1093" s="85"/>
      <c r="N1093" s="85"/>
      <c r="O1093" s="86"/>
      <c r="P1093" s="80"/>
      <c r="Q1093" s="87"/>
      <c r="R1093" s="88" t="str">
        <f t="shared" si="245"/>
        <v xml:space="preserve"> </v>
      </c>
      <c r="S1093" s="89"/>
      <c r="T1093" s="90" t="str">
        <f t="shared" si="246"/>
        <v xml:space="preserve"> </v>
      </c>
      <c r="U1093" s="90"/>
      <c r="V1093" s="90"/>
      <c r="W1093" s="90"/>
      <c r="X1093" s="90"/>
      <c r="Y1093" s="87" t="s">
        <v>74</v>
      </c>
      <c r="Z1093" s="76"/>
      <c r="AA1093" s="91">
        <f t="shared" si="241"/>
        <v>0</v>
      </c>
      <c r="AB1093" s="88" t="str">
        <f t="shared" si="247"/>
        <v xml:space="preserve"> </v>
      </c>
      <c r="AC1093" s="91" t="str">
        <f t="shared" si="242"/>
        <v xml:space="preserve"> </v>
      </c>
      <c r="AD1093" s="78"/>
      <c r="AE1093" s="78"/>
      <c r="AF1093" s="78"/>
      <c r="AH1093" s="94" t="str">
        <f t="shared" si="243"/>
        <v>≤60</v>
      </c>
      <c r="AI1093" s="94">
        <f t="shared" ca="1" si="244"/>
        <v>42</v>
      </c>
      <c r="AJ1093" s="95">
        <f t="shared" si="239"/>
        <v>0</v>
      </c>
      <c r="AK1093" s="95">
        <f t="shared" si="240"/>
        <v>0</v>
      </c>
      <c r="AL1093" s="96">
        <f t="shared" si="248"/>
        <v>0</v>
      </c>
      <c r="AM1093" s="96">
        <f t="shared" si="249"/>
        <v>0</v>
      </c>
    </row>
    <row r="1094" spans="2:39" s="97" customFormat="1" ht="39.6" x14ac:dyDescent="0.3">
      <c r="B1094" s="79">
        <f t="shared" ref="B1094:B1157" si="250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238"/>
        <v xml:space="preserve">Группа от QF </v>
      </c>
      <c r="H1094" s="83"/>
      <c r="I1094" s="83"/>
      <c r="J1094" s="83"/>
      <c r="K1094" s="127"/>
      <c r="L1094" s="84"/>
      <c r="M1094" s="85"/>
      <c r="N1094" s="85"/>
      <c r="O1094" s="86"/>
      <c r="P1094" s="80"/>
      <c r="Q1094" s="87"/>
      <c r="R1094" s="88" t="str">
        <f t="shared" si="245"/>
        <v xml:space="preserve"> </v>
      </c>
      <c r="S1094" s="89"/>
      <c r="T1094" s="90" t="str">
        <f t="shared" si="246"/>
        <v xml:space="preserve"> </v>
      </c>
      <c r="U1094" s="90"/>
      <c r="V1094" s="90"/>
      <c r="W1094" s="90"/>
      <c r="X1094" s="90"/>
      <c r="Y1094" s="87" t="s">
        <v>74</v>
      </c>
      <c r="Z1094" s="76"/>
      <c r="AA1094" s="91">
        <f t="shared" si="241"/>
        <v>0</v>
      </c>
      <c r="AB1094" s="88" t="str">
        <f t="shared" si="247"/>
        <v xml:space="preserve"> </v>
      </c>
      <c r="AC1094" s="91" t="str">
        <f t="shared" si="242"/>
        <v xml:space="preserve"> </v>
      </c>
      <c r="AD1094" s="78"/>
      <c r="AE1094" s="78"/>
      <c r="AF1094" s="78"/>
      <c r="AH1094" s="94" t="str">
        <f t="shared" si="243"/>
        <v>≤60</v>
      </c>
      <c r="AI1094" s="94">
        <f t="shared" ca="1" si="244"/>
        <v>26</v>
      </c>
      <c r="AJ1094" s="95">
        <f t="shared" si="239"/>
        <v>0</v>
      </c>
      <c r="AK1094" s="95">
        <f t="shared" si="240"/>
        <v>0</v>
      </c>
      <c r="AL1094" s="96">
        <f t="shared" si="248"/>
        <v>0</v>
      </c>
      <c r="AM1094" s="96">
        <f t="shared" si="249"/>
        <v>0</v>
      </c>
    </row>
    <row r="1095" spans="2:39" s="97" customFormat="1" ht="39.6" x14ac:dyDescent="0.3">
      <c r="B1095" s="79">
        <f t="shared" si="250"/>
        <v>1092</v>
      </c>
      <c r="C1095" s="79"/>
      <c r="D1095" s="80" t="s">
        <v>94</v>
      </c>
      <c r="E1095" s="80"/>
      <c r="F1095" s="81"/>
      <c r="G1095" s="82" t="str">
        <f t="shared" si="238"/>
        <v xml:space="preserve">Группа от QF </v>
      </c>
      <c r="H1095" s="83"/>
      <c r="I1095" s="83"/>
      <c r="J1095" s="83"/>
      <c r="K1095" s="127"/>
      <c r="L1095" s="84"/>
      <c r="M1095" s="85"/>
      <c r="N1095" s="85"/>
      <c r="O1095" s="86"/>
      <c r="P1095" s="80"/>
      <c r="Q1095" s="87"/>
      <c r="R1095" s="88" t="str">
        <f t="shared" si="245"/>
        <v xml:space="preserve"> </v>
      </c>
      <c r="S1095" s="89"/>
      <c r="T1095" s="90" t="str">
        <f t="shared" si="246"/>
        <v xml:space="preserve"> </v>
      </c>
      <c r="U1095" s="90"/>
      <c r="V1095" s="90"/>
      <c r="W1095" s="90"/>
      <c r="X1095" s="90"/>
      <c r="Y1095" s="87" t="s">
        <v>74</v>
      </c>
      <c r="Z1095" s="76"/>
      <c r="AA1095" s="91">
        <f t="shared" si="241"/>
        <v>0</v>
      </c>
      <c r="AB1095" s="88" t="str">
        <f t="shared" si="247"/>
        <v xml:space="preserve"> </v>
      </c>
      <c r="AC1095" s="91" t="str">
        <f t="shared" si="242"/>
        <v xml:space="preserve"> </v>
      </c>
      <c r="AD1095" s="78"/>
      <c r="AE1095" s="78"/>
      <c r="AF1095" s="78"/>
      <c r="AH1095" s="94" t="str">
        <f t="shared" si="243"/>
        <v>≤60</v>
      </c>
      <c r="AI1095" s="94">
        <f t="shared" ca="1" si="244"/>
        <v>31</v>
      </c>
      <c r="AJ1095" s="95">
        <f t="shared" si="239"/>
        <v>0</v>
      </c>
      <c r="AK1095" s="95">
        <f t="shared" si="240"/>
        <v>0</v>
      </c>
      <c r="AL1095" s="96">
        <f t="shared" si="248"/>
        <v>0</v>
      </c>
      <c r="AM1095" s="96">
        <f t="shared" si="249"/>
        <v>0</v>
      </c>
    </row>
    <row r="1096" spans="2:39" s="97" customFormat="1" ht="39.6" x14ac:dyDescent="0.3">
      <c r="B1096" s="79">
        <f t="shared" si="250"/>
        <v>1093</v>
      </c>
      <c r="C1096" s="79"/>
      <c r="D1096" s="80" t="s">
        <v>94</v>
      </c>
      <c r="E1096" s="80"/>
      <c r="F1096" s="81"/>
      <c r="G1096" s="82" t="str">
        <f t="shared" si="238"/>
        <v xml:space="preserve">Группа от QF </v>
      </c>
      <c r="H1096" s="83"/>
      <c r="I1096" s="83"/>
      <c r="J1096" s="83"/>
      <c r="K1096" s="127"/>
      <c r="L1096" s="84"/>
      <c r="M1096" s="85"/>
      <c r="N1096" s="85"/>
      <c r="O1096" s="86"/>
      <c r="P1096" s="80"/>
      <c r="Q1096" s="87"/>
      <c r="R1096" s="88" t="str">
        <f t="shared" si="245"/>
        <v xml:space="preserve"> </v>
      </c>
      <c r="S1096" s="89"/>
      <c r="T1096" s="90" t="str">
        <f t="shared" si="246"/>
        <v xml:space="preserve"> </v>
      </c>
      <c r="U1096" s="90"/>
      <c r="V1096" s="90"/>
      <c r="W1096" s="90"/>
      <c r="X1096" s="90"/>
      <c r="Y1096" s="87" t="s">
        <v>74</v>
      </c>
      <c r="Z1096" s="76"/>
      <c r="AA1096" s="91">
        <f t="shared" si="241"/>
        <v>0</v>
      </c>
      <c r="AB1096" s="88" t="str">
        <f t="shared" si="247"/>
        <v xml:space="preserve"> </v>
      </c>
      <c r="AC1096" s="91" t="str">
        <f t="shared" si="242"/>
        <v xml:space="preserve"> </v>
      </c>
      <c r="AD1096" s="78"/>
      <c r="AE1096" s="78"/>
      <c r="AF1096" s="78"/>
      <c r="AH1096" s="94" t="str">
        <f t="shared" si="243"/>
        <v>≤60</v>
      </c>
      <c r="AI1096" s="94">
        <f t="shared" ca="1" si="244"/>
        <v>22</v>
      </c>
      <c r="AJ1096" s="95">
        <f t="shared" si="239"/>
        <v>0</v>
      </c>
      <c r="AK1096" s="95">
        <f t="shared" si="240"/>
        <v>0</v>
      </c>
      <c r="AL1096" s="96">
        <f t="shared" si="248"/>
        <v>0</v>
      </c>
      <c r="AM1096" s="96">
        <f t="shared" si="249"/>
        <v>0</v>
      </c>
    </row>
    <row r="1097" spans="2:39" s="97" customFormat="1" ht="39.6" x14ac:dyDescent="0.3">
      <c r="B1097" s="79">
        <f t="shared" si="250"/>
        <v>1094</v>
      </c>
      <c r="C1097" s="79"/>
      <c r="D1097" s="80" t="s">
        <v>94</v>
      </c>
      <c r="E1097" s="80"/>
      <c r="F1097" s="81"/>
      <c r="G1097" s="82" t="str">
        <f t="shared" si="238"/>
        <v xml:space="preserve">Группа от QF </v>
      </c>
      <c r="H1097" s="83"/>
      <c r="I1097" s="83"/>
      <c r="J1097" s="83"/>
      <c r="K1097" s="127"/>
      <c r="L1097" s="84"/>
      <c r="M1097" s="85"/>
      <c r="N1097" s="85"/>
      <c r="O1097" s="86"/>
      <c r="P1097" s="80"/>
      <c r="Q1097" s="87"/>
      <c r="R1097" s="88" t="str">
        <f t="shared" si="245"/>
        <v xml:space="preserve"> </v>
      </c>
      <c r="S1097" s="89"/>
      <c r="T1097" s="90" t="str">
        <f t="shared" si="246"/>
        <v xml:space="preserve"> </v>
      </c>
      <c r="U1097" s="90"/>
      <c r="V1097" s="90"/>
      <c r="W1097" s="90"/>
      <c r="X1097" s="90"/>
      <c r="Y1097" s="87" t="s">
        <v>74</v>
      </c>
      <c r="Z1097" s="76"/>
      <c r="AA1097" s="91">
        <f t="shared" si="241"/>
        <v>0</v>
      </c>
      <c r="AB1097" s="88" t="str">
        <f t="shared" si="247"/>
        <v xml:space="preserve"> </v>
      </c>
      <c r="AC1097" s="91" t="str">
        <f t="shared" si="242"/>
        <v xml:space="preserve"> </v>
      </c>
      <c r="AD1097" s="78"/>
      <c r="AE1097" s="78"/>
      <c r="AF1097" s="78"/>
      <c r="AH1097" s="94" t="str">
        <f t="shared" si="243"/>
        <v>≤60</v>
      </c>
      <c r="AI1097" s="94">
        <f t="shared" ca="1" si="244"/>
        <v>35</v>
      </c>
      <c r="AJ1097" s="95">
        <f t="shared" si="239"/>
        <v>0</v>
      </c>
      <c r="AK1097" s="95">
        <f t="shared" si="240"/>
        <v>0</v>
      </c>
      <c r="AL1097" s="96">
        <f t="shared" si="248"/>
        <v>0</v>
      </c>
      <c r="AM1097" s="96">
        <f t="shared" si="249"/>
        <v>0</v>
      </c>
    </row>
    <row r="1098" spans="2:39" s="97" customFormat="1" ht="39.6" x14ac:dyDescent="0.3">
      <c r="B1098" s="79">
        <f t="shared" si="250"/>
        <v>1095</v>
      </c>
      <c r="C1098" s="79"/>
      <c r="D1098" s="80" t="s">
        <v>94</v>
      </c>
      <c r="E1098" s="80"/>
      <c r="F1098" s="81"/>
      <c r="G1098" s="82" t="str">
        <f t="shared" si="238"/>
        <v xml:space="preserve">Группа от QF </v>
      </c>
      <c r="H1098" s="83"/>
      <c r="I1098" s="83"/>
      <c r="J1098" s="83"/>
      <c r="K1098" s="127"/>
      <c r="L1098" s="84"/>
      <c r="M1098" s="85"/>
      <c r="N1098" s="85"/>
      <c r="O1098" s="86"/>
      <c r="P1098" s="80"/>
      <c r="Q1098" s="87"/>
      <c r="R1098" s="88" t="str">
        <f t="shared" si="245"/>
        <v xml:space="preserve"> </v>
      </c>
      <c r="S1098" s="89"/>
      <c r="T1098" s="90" t="str">
        <f t="shared" si="246"/>
        <v xml:space="preserve"> </v>
      </c>
      <c r="U1098" s="90"/>
      <c r="V1098" s="90"/>
      <c r="W1098" s="90"/>
      <c r="X1098" s="90"/>
      <c r="Y1098" s="87" t="s">
        <v>74</v>
      </c>
      <c r="Z1098" s="76"/>
      <c r="AA1098" s="91">
        <f t="shared" si="241"/>
        <v>0</v>
      </c>
      <c r="AB1098" s="88" t="str">
        <f t="shared" si="247"/>
        <v xml:space="preserve"> </v>
      </c>
      <c r="AC1098" s="91" t="str">
        <f t="shared" si="242"/>
        <v xml:space="preserve"> </v>
      </c>
      <c r="AD1098" s="78"/>
      <c r="AE1098" s="78"/>
      <c r="AF1098" s="78"/>
      <c r="AH1098" s="94" t="str">
        <f t="shared" si="243"/>
        <v>≤60</v>
      </c>
      <c r="AI1098" s="94">
        <f t="shared" ca="1" si="244"/>
        <v>20</v>
      </c>
      <c r="AJ1098" s="95">
        <f t="shared" si="239"/>
        <v>0</v>
      </c>
      <c r="AK1098" s="95">
        <f t="shared" si="240"/>
        <v>0</v>
      </c>
      <c r="AL1098" s="96">
        <f t="shared" si="248"/>
        <v>0</v>
      </c>
      <c r="AM1098" s="96">
        <f t="shared" si="249"/>
        <v>0</v>
      </c>
    </row>
    <row r="1099" spans="2:39" s="97" customFormat="1" ht="39.6" x14ac:dyDescent="0.3">
      <c r="B1099" s="79">
        <f t="shared" si="250"/>
        <v>1096</v>
      </c>
      <c r="C1099" s="79"/>
      <c r="D1099" s="80" t="s">
        <v>94</v>
      </c>
      <c r="E1099" s="80"/>
      <c r="F1099" s="81"/>
      <c r="G1099" s="82" t="str">
        <f t="shared" si="238"/>
        <v xml:space="preserve">Группа от QF </v>
      </c>
      <c r="H1099" s="83"/>
      <c r="I1099" s="83"/>
      <c r="J1099" s="83"/>
      <c r="K1099" s="127"/>
      <c r="L1099" s="84"/>
      <c r="M1099" s="85"/>
      <c r="N1099" s="85"/>
      <c r="O1099" s="86"/>
      <c r="P1099" s="80"/>
      <c r="Q1099" s="87"/>
      <c r="R1099" s="88" t="str">
        <f t="shared" si="245"/>
        <v xml:space="preserve"> </v>
      </c>
      <c r="S1099" s="89"/>
      <c r="T1099" s="90" t="str">
        <f t="shared" si="246"/>
        <v xml:space="preserve"> </v>
      </c>
      <c r="U1099" s="90"/>
      <c r="V1099" s="90"/>
      <c r="W1099" s="90"/>
      <c r="X1099" s="90"/>
      <c r="Y1099" s="87" t="s">
        <v>74</v>
      </c>
      <c r="Z1099" s="76"/>
      <c r="AA1099" s="91">
        <f t="shared" si="241"/>
        <v>0</v>
      </c>
      <c r="AB1099" s="88" t="str">
        <f t="shared" si="247"/>
        <v xml:space="preserve"> </v>
      </c>
      <c r="AC1099" s="91" t="str">
        <f t="shared" si="242"/>
        <v xml:space="preserve"> </v>
      </c>
      <c r="AD1099" s="78"/>
      <c r="AE1099" s="78"/>
      <c r="AF1099" s="78"/>
      <c r="AH1099" s="94" t="str">
        <f t="shared" si="243"/>
        <v>≤60</v>
      </c>
      <c r="AI1099" s="94">
        <f t="shared" ca="1" si="244"/>
        <v>41</v>
      </c>
      <c r="AJ1099" s="95">
        <f t="shared" si="239"/>
        <v>0</v>
      </c>
      <c r="AK1099" s="95">
        <f t="shared" si="240"/>
        <v>0</v>
      </c>
      <c r="AL1099" s="96">
        <f t="shared" si="248"/>
        <v>0</v>
      </c>
      <c r="AM1099" s="96">
        <f t="shared" si="249"/>
        <v>0</v>
      </c>
    </row>
    <row r="1100" spans="2:39" s="97" customFormat="1" ht="39.6" x14ac:dyDescent="0.3">
      <c r="B1100" s="79">
        <f t="shared" si="250"/>
        <v>1097</v>
      </c>
      <c r="C1100" s="79"/>
      <c r="D1100" s="80" t="s">
        <v>94</v>
      </c>
      <c r="E1100" s="80"/>
      <c r="F1100" s="81"/>
      <c r="G1100" s="82" t="str">
        <f t="shared" si="238"/>
        <v xml:space="preserve">Группа от QF </v>
      </c>
      <c r="H1100" s="83"/>
      <c r="I1100" s="83"/>
      <c r="J1100" s="83"/>
      <c r="K1100" s="127"/>
      <c r="L1100" s="84"/>
      <c r="M1100" s="85"/>
      <c r="N1100" s="85"/>
      <c r="O1100" s="86"/>
      <c r="P1100" s="80"/>
      <c r="Q1100" s="87"/>
      <c r="R1100" s="88" t="str">
        <f t="shared" si="245"/>
        <v xml:space="preserve"> </v>
      </c>
      <c r="S1100" s="89"/>
      <c r="T1100" s="90" t="str">
        <f t="shared" si="246"/>
        <v xml:space="preserve"> </v>
      </c>
      <c r="U1100" s="90"/>
      <c r="V1100" s="90"/>
      <c r="W1100" s="90"/>
      <c r="X1100" s="90"/>
      <c r="Y1100" s="87" t="s">
        <v>74</v>
      </c>
      <c r="Z1100" s="76"/>
      <c r="AA1100" s="91">
        <f t="shared" si="241"/>
        <v>0</v>
      </c>
      <c r="AB1100" s="88" t="str">
        <f t="shared" si="247"/>
        <v xml:space="preserve"> </v>
      </c>
      <c r="AC1100" s="91" t="str">
        <f t="shared" si="242"/>
        <v xml:space="preserve"> </v>
      </c>
      <c r="AD1100" s="78"/>
      <c r="AE1100" s="78"/>
      <c r="AF1100" s="78"/>
      <c r="AH1100" s="94" t="str">
        <f t="shared" si="243"/>
        <v>≤60</v>
      </c>
      <c r="AI1100" s="94">
        <f t="shared" ca="1" si="244"/>
        <v>48</v>
      </c>
      <c r="AJ1100" s="95">
        <f t="shared" si="239"/>
        <v>0</v>
      </c>
      <c r="AK1100" s="95">
        <f t="shared" si="240"/>
        <v>0</v>
      </c>
      <c r="AL1100" s="96">
        <f t="shared" si="248"/>
        <v>0</v>
      </c>
      <c r="AM1100" s="96">
        <f t="shared" si="249"/>
        <v>0</v>
      </c>
    </row>
    <row r="1101" spans="2:39" s="97" customFormat="1" ht="39.6" x14ac:dyDescent="0.3">
      <c r="B1101" s="79">
        <f t="shared" si="250"/>
        <v>1098</v>
      </c>
      <c r="C1101" s="79"/>
      <c r="D1101" s="80" t="s">
        <v>94</v>
      </c>
      <c r="E1101" s="80"/>
      <c r="F1101" s="81"/>
      <c r="G1101" s="82" t="str">
        <f t="shared" ref="G1101:G1164" si="251">CONCATENATE(D1101," ",F1101,E1101)</f>
        <v xml:space="preserve">Группа от QF </v>
      </c>
      <c r="H1101" s="83"/>
      <c r="I1101" s="83"/>
      <c r="J1101" s="83"/>
      <c r="K1101" s="127"/>
      <c r="L1101" s="84"/>
      <c r="M1101" s="85"/>
      <c r="N1101" s="85"/>
      <c r="O1101" s="86"/>
      <c r="P1101" s="80"/>
      <c r="Q1101" s="87"/>
      <c r="R1101" s="88" t="str">
        <f t="shared" si="245"/>
        <v xml:space="preserve"> </v>
      </c>
      <c r="S1101" s="89"/>
      <c r="T1101" s="90" t="str">
        <f t="shared" si="246"/>
        <v xml:space="preserve"> </v>
      </c>
      <c r="U1101" s="90"/>
      <c r="V1101" s="90"/>
      <c r="W1101" s="90"/>
      <c r="X1101" s="90"/>
      <c r="Y1101" s="87" t="s">
        <v>74</v>
      </c>
      <c r="Z1101" s="76"/>
      <c r="AA1101" s="91">
        <f t="shared" si="241"/>
        <v>0</v>
      </c>
      <c r="AB1101" s="88" t="str">
        <f t="shared" si="247"/>
        <v xml:space="preserve"> </v>
      </c>
      <c r="AC1101" s="91" t="str">
        <f t="shared" si="242"/>
        <v xml:space="preserve"> </v>
      </c>
      <c r="AD1101" s="78"/>
      <c r="AE1101" s="78"/>
      <c r="AF1101" s="78"/>
      <c r="AH1101" s="94" t="str">
        <f t="shared" si="243"/>
        <v>≤60</v>
      </c>
      <c r="AI1101" s="94">
        <f t="shared" ca="1" si="244"/>
        <v>35</v>
      </c>
      <c r="AJ1101" s="95">
        <f t="shared" si="239"/>
        <v>0</v>
      </c>
      <c r="AK1101" s="95">
        <f t="shared" si="240"/>
        <v>0</v>
      </c>
      <c r="AL1101" s="96">
        <f t="shared" si="248"/>
        <v>0</v>
      </c>
      <c r="AM1101" s="96">
        <f t="shared" si="249"/>
        <v>0</v>
      </c>
    </row>
    <row r="1102" spans="2:39" s="97" customFormat="1" ht="39.6" x14ac:dyDescent="0.3">
      <c r="B1102" s="79">
        <f t="shared" si="250"/>
        <v>1099</v>
      </c>
      <c r="C1102" s="79"/>
      <c r="D1102" s="80" t="s">
        <v>94</v>
      </c>
      <c r="E1102" s="80"/>
      <c r="F1102" s="81"/>
      <c r="G1102" s="82" t="str">
        <f t="shared" si="251"/>
        <v xml:space="preserve">Группа от QF </v>
      </c>
      <c r="H1102" s="83"/>
      <c r="I1102" s="83"/>
      <c r="J1102" s="83"/>
      <c r="K1102" s="127"/>
      <c r="L1102" s="84"/>
      <c r="M1102" s="85"/>
      <c r="N1102" s="85"/>
      <c r="O1102" s="86"/>
      <c r="P1102" s="80"/>
      <c r="Q1102" s="87"/>
      <c r="R1102" s="88" t="str">
        <f t="shared" si="245"/>
        <v xml:space="preserve"> </v>
      </c>
      <c r="S1102" s="89"/>
      <c r="T1102" s="90" t="str">
        <f t="shared" si="246"/>
        <v xml:space="preserve"> </v>
      </c>
      <c r="U1102" s="90"/>
      <c r="V1102" s="90"/>
      <c r="W1102" s="90"/>
      <c r="X1102" s="90"/>
      <c r="Y1102" s="87" t="s">
        <v>74</v>
      </c>
      <c r="Z1102" s="76"/>
      <c r="AA1102" s="91">
        <f t="shared" si="241"/>
        <v>0</v>
      </c>
      <c r="AB1102" s="88" t="str">
        <f t="shared" si="247"/>
        <v xml:space="preserve"> </v>
      </c>
      <c r="AC1102" s="91" t="str">
        <f t="shared" si="242"/>
        <v xml:space="preserve"> </v>
      </c>
      <c r="AD1102" s="78"/>
      <c r="AE1102" s="78"/>
      <c r="AF1102" s="78"/>
      <c r="AH1102" s="94" t="str">
        <f t="shared" si="243"/>
        <v>≤60</v>
      </c>
      <c r="AI1102" s="94">
        <f t="shared" ca="1" si="244"/>
        <v>45</v>
      </c>
      <c r="AJ1102" s="95">
        <f t="shared" ref="AJ1102:AJ1165" si="252">IF(S1102=$AD$1,K1102*3,IF(S1102=$AE$1,K1102*5,IF(S1102=$AF$1,K1102*8,IF(S1102=$AG$1,K1102*12,0))))</f>
        <v>0</v>
      </c>
      <c r="AK1102" s="95">
        <f t="shared" ref="AK1102:AK1165" si="253">IF(S1102=$AD$1,K1102*5,IF(S1102=$AE$1,K1102*10,IF(S1102=$AF$1,K1102*10,IF(S1102=$AG$1,K1102*0,0))))</f>
        <v>0</v>
      </c>
      <c r="AL1102" s="96">
        <f t="shared" si="248"/>
        <v>0</v>
      </c>
      <c r="AM1102" s="96">
        <f t="shared" si="249"/>
        <v>0</v>
      </c>
    </row>
    <row r="1103" spans="2:39" s="97" customFormat="1" ht="39.6" x14ac:dyDescent="0.3">
      <c r="B1103" s="79">
        <f t="shared" si="250"/>
        <v>1100</v>
      </c>
      <c r="C1103" s="79"/>
      <c r="D1103" s="80" t="s">
        <v>94</v>
      </c>
      <c r="E1103" s="80"/>
      <c r="F1103" s="81"/>
      <c r="G1103" s="82" t="str">
        <f t="shared" si="251"/>
        <v xml:space="preserve">Группа от QF </v>
      </c>
      <c r="H1103" s="83"/>
      <c r="I1103" s="83"/>
      <c r="J1103" s="83"/>
      <c r="K1103" s="127"/>
      <c r="L1103" s="84"/>
      <c r="M1103" s="85"/>
      <c r="N1103" s="85"/>
      <c r="O1103" s="86"/>
      <c r="P1103" s="80"/>
      <c r="Q1103" s="87"/>
      <c r="R1103" s="88" t="str">
        <f t="shared" si="245"/>
        <v xml:space="preserve"> </v>
      </c>
      <c r="S1103" s="89"/>
      <c r="T1103" s="90" t="str">
        <f t="shared" si="246"/>
        <v xml:space="preserve"> </v>
      </c>
      <c r="U1103" s="90"/>
      <c r="V1103" s="90"/>
      <c r="W1103" s="90"/>
      <c r="X1103" s="90"/>
      <c r="Y1103" s="87" t="s">
        <v>74</v>
      </c>
      <c r="Z1103" s="76"/>
      <c r="AA1103" s="91">
        <f t="shared" si="241"/>
        <v>0</v>
      </c>
      <c r="AB1103" s="88" t="str">
        <f t="shared" si="247"/>
        <v xml:space="preserve"> </v>
      </c>
      <c r="AC1103" s="91" t="str">
        <f t="shared" si="242"/>
        <v xml:space="preserve"> </v>
      </c>
      <c r="AD1103" s="78"/>
      <c r="AE1103" s="78"/>
      <c r="AF1103" s="78"/>
      <c r="AH1103" s="94" t="str">
        <f t="shared" si="243"/>
        <v>≤60</v>
      </c>
      <c r="AI1103" s="94">
        <f t="shared" ca="1" si="244"/>
        <v>34</v>
      </c>
      <c r="AJ1103" s="95">
        <f t="shared" si="252"/>
        <v>0</v>
      </c>
      <c r="AK1103" s="95">
        <f t="shared" si="253"/>
        <v>0</v>
      </c>
      <c r="AL1103" s="96">
        <f t="shared" si="248"/>
        <v>0</v>
      </c>
      <c r="AM1103" s="96">
        <f t="shared" si="249"/>
        <v>0</v>
      </c>
    </row>
    <row r="1104" spans="2:39" s="97" customFormat="1" ht="39.6" x14ac:dyDescent="0.3">
      <c r="B1104" s="79">
        <f t="shared" si="250"/>
        <v>1101</v>
      </c>
      <c r="C1104" s="79"/>
      <c r="D1104" s="80" t="s">
        <v>94</v>
      </c>
      <c r="E1104" s="80"/>
      <c r="F1104" s="81"/>
      <c r="G1104" s="82" t="str">
        <f t="shared" si="251"/>
        <v xml:space="preserve">Группа от QF </v>
      </c>
      <c r="H1104" s="83"/>
      <c r="I1104" s="83"/>
      <c r="J1104" s="83"/>
      <c r="K1104" s="127"/>
      <c r="L1104" s="84"/>
      <c r="M1104" s="85"/>
      <c r="N1104" s="85"/>
      <c r="O1104" s="86"/>
      <c r="P1104" s="80"/>
      <c r="Q1104" s="87"/>
      <c r="R1104" s="88" t="str">
        <f t="shared" si="245"/>
        <v xml:space="preserve"> </v>
      </c>
      <c r="S1104" s="89"/>
      <c r="T1104" s="90" t="str">
        <f t="shared" si="246"/>
        <v xml:space="preserve"> </v>
      </c>
      <c r="U1104" s="90"/>
      <c r="V1104" s="90"/>
      <c r="W1104" s="90"/>
      <c r="X1104" s="90"/>
      <c r="Y1104" s="87" t="s">
        <v>74</v>
      </c>
      <c r="Z1104" s="76"/>
      <c r="AA1104" s="91">
        <f t="shared" si="241"/>
        <v>0</v>
      </c>
      <c r="AB1104" s="88" t="str">
        <f t="shared" si="247"/>
        <v xml:space="preserve"> </v>
      </c>
      <c r="AC1104" s="91" t="str">
        <f t="shared" si="242"/>
        <v xml:space="preserve"> </v>
      </c>
      <c r="AD1104" s="78"/>
      <c r="AE1104" s="78"/>
      <c r="AF1104" s="78"/>
      <c r="AH1104" s="94" t="str">
        <f t="shared" si="243"/>
        <v>≤60</v>
      </c>
      <c r="AI1104" s="94">
        <f t="shared" ca="1" si="244"/>
        <v>32</v>
      </c>
      <c r="AJ1104" s="95">
        <f t="shared" si="252"/>
        <v>0</v>
      </c>
      <c r="AK1104" s="95">
        <f t="shared" si="253"/>
        <v>0</v>
      </c>
      <c r="AL1104" s="96">
        <f t="shared" si="248"/>
        <v>0</v>
      </c>
      <c r="AM1104" s="96">
        <f t="shared" si="249"/>
        <v>0</v>
      </c>
    </row>
    <row r="1105" spans="2:39" s="97" customFormat="1" ht="39.6" x14ac:dyDescent="0.3">
      <c r="B1105" s="79">
        <f t="shared" si="250"/>
        <v>1102</v>
      </c>
      <c r="C1105" s="79"/>
      <c r="D1105" s="80" t="s">
        <v>94</v>
      </c>
      <c r="E1105" s="80"/>
      <c r="F1105" s="81"/>
      <c r="G1105" s="82" t="str">
        <f t="shared" si="251"/>
        <v xml:space="preserve">Группа от QF </v>
      </c>
      <c r="H1105" s="83"/>
      <c r="I1105" s="83"/>
      <c r="J1105" s="83"/>
      <c r="K1105" s="127"/>
      <c r="L1105" s="84"/>
      <c r="M1105" s="85"/>
      <c r="N1105" s="85"/>
      <c r="O1105" s="86"/>
      <c r="P1105" s="80"/>
      <c r="Q1105" s="87"/>
      <c r="R1105" s="88" t="str">
        <f t="shared" si="245"/>
        <v xml:space="preserve"> </v>
      </c>
      <c r="S1105" s="89"/>
      <c r="T1105" s="90" t="str">
        <f t="shared" si="246"/>
        <v xml:space="preserve"> </v>
      </c>
      <c r="U1105" s="90"/>
      <c r="V1105" s="90"/>
      <c r="W1105" s="90"/>
      <c r="X1105" s="90"/>
      <c r="Y1105" s="87" t="s">
        <v>74</v>
      </c>
      <c r="Z1105" s="76"/>
      <c r="AA1105" s="91">
        <f t="shared" si="241"/>
        <v>0</v>
      </c>
      <c r="AB1105" s="88" t="str">
        <f t="shared" si="247"/>
        <v xml:space="preserve"> </v>
      </c>
      <c r="AC1105" s="91" t="str">
        <f t="shared" si="242"/>
        <v xml:space="preserve"> </v>
      </c>
      <c r="AD1105" s="78"/>
      <c r="AE1105" s="78"/>
      <c r="AF1105" s="78"/>
      <c r="AH1105" s="94" t="str">
        <f t="shared" si="243"/>
        <v>≤60</v>
      </c>
      <c r="AI1105" s="94">
        <f t="shared" ca="1" si="244"/>
        <v>24</v>
      </c>
      <c r="AJ1105" s="95">
        <f t="shared" si="252"/>
        <v>0</v>
      </c>
      <c r="AK1105" s="95">
        <f t="shared" si="253"/>
        <v>0</v>
      </c>
      <c r="AL1105" s="96">
        <f t="shared" si="248"/>
        <v>0</v>
      </c>
      <c r="AM1105" s="96">
        <f t="shared" si="249"/>
        <v>0</v>
      </c>
    </row>
    <row r="1106" spans="2:39" s="97" customFormat="1" ht="39.6" x14ac:dyDescent="0.3">
      <c r="B1106" s="79">
        <f t="shared" si="250"/>
        <v>1103</v>
      </c>
      <c r="C1106" s="79"/>
      <c r="D1106" s="80" t="s">
        <v>94</v>
      </c>
      <c r="E1106" s="80"/>
      <c r="F1106" s="81"/>
      <c r="G1106" s="82" t="str">
        <f t="shared" si="251"/>
        <v xml:space="preserve">Группа от QF </v>
      </c>
      <c r="H1106" s="83"/>
      <c r="I1106" s="83"/>
      <c r="J1106" s="83"/>
      <c r="K1106" s="127"/>
      <c r="L1106" s="84"/>
      <c r="M1106" s="85"/>
      <c r="N1106" s="85"/>
      <c r="O1106" s="86"/>
      <c r="P1106" s="80"/>
      <c r="Q1106" s="87"/>
      <c r="R1106" s="88" t="str">
        <f t="shared" si="245"/>
        <v xml:space="preserve"> </v>
      </c>
      <c r="S1106" s="89"/>
      <c r="T1106" s="90" t="str">
        <f t="shared" si="246"/>
        <v xml:space="preserve"> </v>
      </c>
      <c r="U1106" s="90"/>
      <c r="V1106" s="90"/>
      <c r="W1106" s="90"/>
      <c r="X1106" s="90"/>
      <c r="Y1106" s="87" t="s">
        <v>74</v>
      </c>
      <c r="Z1106" s="76"/>
      <c r="AA1106" s="91">
        <f t="shared" si="241"/>
        <v>0</v>
      </c>
      <c r="AB1106" s="88" t="str">
        <f t="shared" si="247"/>
        <v xml:space="preserve"> </v>
      </c>
      <c r="AC1106" s="91" t="str">
        <f t="shared" si="242"/>
        <v xml:space="preserve"> </v>
      </c>
      <c r="AD1106" s="78"/>
      <c r="AE1106" s="78"/>
      <c r="AF1106" s="78"/>
      <c r="AH1106" s="94" t="str">
        <f t="shared" si="243"/>
        <v>≤60</v>
      </c>
      <c r="AI1106" s="94">
        <f t="shared" ca="1" si="244"/>
        <v>30</v>
      </c>
      <c r="AJ1106" s="95">
        <f t="shared" si="252"/>
        <v>0</v>
      </c>
      <c r="AK1106" s="95">
        <f t="shared" si="253"/>
        <v>0</v>
      </c>
      <c r="AL1106" s="96">
        <f t="shared" si="248"/>
        <v>0</v>
      </c>
      <c r="AM1106" s="96">
        <f t="shared" si="249"/>
        <v>0</v>
      </c>
    </row>
    <row r="1107" spans="2:39" s="97" customFormat="1" ht="39.6" x14ac:dyDescent="0.3">
      <c r="B1107" s="79">
        <f t="shared" si="250"/>
        <v>1104</v>
      </c>
      <c r="C1107" s="79"/>
      <c r="D1107" s="80" t="s">
        <v>94</v>
      </c>
      <c r="E1107" s="80"/>
      <c r="F1107" s="81"/>
      <c r="G1107" s="82" t="str">
        <f t="shared" si="251"/>
        <v xml:space="preserve">Группа от QF </v>
      </c>
      <c r="H1107" s="83"/>
      <c r="I1107" s="83"/>
      <c r="J1107" s="83"/>
      <c r="K1107" s="127"/>
      <c r="L1107" s="84"/>
      <c r="M1107" s="85"/>
      <c r="N1107" s="85"/>
      <c r="O1107" s="86"/>
      <c r="P1107" s="80"/>
      <c r="Q1107" s="87"/>
      <c r="R1107" s="88" t="str">
        <f t="shared" si="245"/>
        <v xml:space="preserve"> </v>
      </c>
      <c r="S1107" s="89"/>
      <c r="T1107" s="90" t="str">
        <f t="shared" si="246"/>
        <v xml:space="preserve"> </v>
      </c>
      <c r="U1107" s="90"/>
      <c r="V1107" s="90"/>
      <c r="W1107" s="90"/>
      <c r="X1107" s="90"/>
      <c r="Y1107" s="87" t="s">
        <v>74</v>
      </c>
      <c r="Z1107" s="76"/>
      <c r="AA1107" s="91">
        <f t="shared" si="241"/>
        <v>0</v>
      </c>
      <c r="AB1107" s="88" t="str">
        <f t="shared" si="247"/>
        <v xml:space="preserve"> </v>
      </c>
      <c r="AC1107" s="91" t="str">
        <f t="shared" si="242"/>
        <v xml:space="preserve"> </v>
      </c>
      <c r="AD1107" s="78"/>
      <c r="AE1107" s="78"/>
      <c r="AF1107" s="78"/>
      <c r="AH1107" s="94" t="str">
        <f t="shared" si="243"/>
        <v>≤60</v>
      </c>
      <c r="AI1107" s="94">
        <f t="shared" ca="1" si="244"/>
        <v>46</v>
      </c>
      <c r="AJ1107" s="95">
        <f t="shared" si="252"/>
        <v>0</v>
      </c>
      <c r="AK1107" s="95">
        <f t="shared" si="253"/>
        <v>0</v>
      </c>
      <c r="AL1107" s="96">
        <f t="shared" si="248"/>
        <v>0</v>
      </c>
      <c r="AM1107" s="96">
        <f t="shared" si="249"/>
        <v>0</v>
      </c>
    </row>
    <row r="1108" spans="2:39" s="97" customFormat="1" ht="39.6" x14ac:dyDescent="0.3">
      <c r="B1108" s="79">
        <f t="shared" si="250"/>
        <v>1105</v>
      </c>
      <c r="C1108" s="79"/>
      <c r="D1108" s="80" t="s">
        <v>94</v>
      </c>
      <c r="E1108" s="80"/>
      <c r="F1108" s="81"/>
      <c r="G1108" s="82" t="str">
        <f t="shared" si="251"/>
        <v xml:space="preserve">Группа от QF </v>
      </c>
      <c r="H1108" s="83"/>
      <c r="I1108" s="83"/>
      <c r="J1108" s="83"/>
      <c r="K1108" s="127"/>
      <c r="L1108" s="84"/>
      <c r="M1108" s="85"/>
      <c r="N1108" s="85"/>
      <c r="O1108" s="86"/>
      <c r="P1108" s="80"/>
      <c r="Q1108" s="87"/>
      <c r="R1108" s="88" t="str">
        <f t="shared" si="245"/>
        <v xml:space="preserve"> </v>
      </c>
      <c r="S1108" s="89"/>
      <c r="T1108" s="90" t="str">
        <f t="shared" si="246"/>
        <v xml:space="preserve"> </v>
      </c>
      <c r="U1108" s="90"/>
      <c r="V1108" s="90"/>
      <c r="W1108" s="90"/>
      <c r="X1108" s="90"/>
      <c r="Y1108" s="87" t="s">
        <v>74</v>
      </c>
      <c r="Z1108" s="76"/>
      <c r="AA1108" s="91">
        <f t="shared" si="241"/>
        <v>0</v>
      </c>
      <c r="AB1108" s="88" t="str">
        <f t="shared" si="247"/>
        <v xml:space="preserve"> </v>
      </c>
      <c r="AC1108" s="91" t="str">
        <f t="shared" si="242"/>
        <v xml:space="preserve"> </v>
      </c>
      <c r="AD1108" s="78"/>
      <c r="AE1108" s="78"/>
      <c r="AF1108" s="78"/>
      <c r="AH1108" s="94" t="str">
        <f t="shared" si="243"/>
        <v>≤60</v>
      </c>
      <c r="AI1108" s="94">
        <f t="shared" ca="1" si="244"/>
        <v>31</v>
      </c>
      <c r="AJ1108" s="95">
        <f t="shared" si="252"/>
        <v>0</v>
      </c>
      <c r="AK1108" s="95">
        <f t="shared" si="253"/>
        <v>0</v>
      </c>
      <c r="AL1108" s="96">
        <f t="shared" si="248"/>
        <v>0</v>
      </c>
      <c r="AM1108" s="96">
        <f t="shared" si="249"/>
        <v>0</v>
      </c>
    </row>
    <row r="1109" spans="2:39" s="97" customFormat="1" ht="39.6" x14ac:dyDescent="0.3">
      <c r="B1109" s="79">
        <f t="shared" si="250"/>
        <v>1106</v>
      </c>
      <c r="C1109" s="79"/>
      <c r="D1109" s="80" t="s">
        <v>94</v>
      </c>
      <c r="E1109" s="80"/>
      <c r="F1109" s="81"/>
      <c r="G1109" s="82" t="str">
        <f t="shared" si="251"/>
        <v xml:space="preserve">Группа от QF </v>
      </c>
      <c r="H1109" s="83"/>
      <c r="I1109" s="83"/>
      <c r="J1109" s="83"/>
      <c r="K1109" s="127"/>
      <c r="L1109" s="84"/>
      <c r="M1109" s="85"/>
      <c r="N1109" s="85"/>
      <c r="O1109" s="86"/>
      <c r="P1109" s="80"/>
      <c r="Q1109" s="87"/>
      <c r="R1109" s="88" t="str">
        <f t="shared" si="245"/>
        <v xml:space="preserve"> </v>
      </c>
      <c r="S1109" s="89"/>
      <c r="T1109" s="90" t="str">
        <f t="shared" si="246"/>
        <v xml:space="preserve"> </v>
      </c>
      <c r="U1109" s="90"/>
      <c r="V1109" s="90"/>
      <c r="W1109" s="90"/>
      <c r="X1109" s="90"/>
      <c r="Y1109" s="87" t="s">
        <v>74</v>
      </c>
      <c r="Z1109" s="76"/>
      <c r="AA1109" s="91">
        <f t="shared" si="241"/>
        <v>0</v>
      </c>
      <c r="AB1109" s="88" t="str">
        <f t="shared" si="247"/>
        <v xml:space="preserve"> </v>
      </c>
      <c r="AC1109" s="91" t="str">
        <f t="shared" si="242"/>
        <v xml:space="preserve"> </v>
      </c>
      <c r="AD1109" s="78"/>
      <c r="AE1109" s="78"/>
      <c r="AF1109" s="78"/>
      <c r="AH1109" s="94" t="str">
        <f t="shared" si="243"/>
        <v>≤60</v>
      </c>
      <c r="AI1109" s="94">
        <f t="shared" ca="1" si="244"/>
        <v>39</v>
      </c>
      <c r="AJ1109" s="95">
        <f t="shared" si="252"/>
        <v>0</v>
      </c>
      <c r="AK1109" s="95">
        <f t="shared" si="253"/>
        <v>0</v>
      </c>
      <c r="AL1109" s="96">
        <f t="shared" si="248"/>
        <v>0</v>
      </c>
      <c r="AM1109" s="96">
        <f t="shared" si="249"/>
        <v>0</v>
      </c>
    </row>
    <row r="1110" spans="2:39" s="97" customFormat="1" ht="39.6" x14ac:dyDescent="0.3">
      <c r="B1110" s="79">
        <f t="shared" si="250"/>
        <v>1107</v>
      </c>
      <c r="C1110" s="79"/>
      <c r="D1110" s="80" t="s">
        <v>94</v>
      </c>
      <c r="E1110" s="80"/>
      <c r="F1110" s="81"/>
      <c r="G1110" s="82" t="str">
        <f t="shared" si="251"/>
        <v xml:space="preserve">Группа от QF </v>
      </c>
      <c r="H1110" s="83"/>
      <c r="I1110" s="83"/>
      <c r="J1110" s="83"/>
      <c r="K1110" s="127"/>
      <c r="L1110" s="84"/>
      <c r="M1110" s="85"/>
      <c r="N1110" s="85"/>
      <c r="O1110" s="86"/>
      <c r="P1110" s="80"/>
      <c r="Q1110" s="87"/>
      <c r="R1110" s="88" t="str">
        <f t="shared" si="245"/>
        <v xml:space="preserve"> </v>
      </c>
      <c r="S1110" s="89"/>
      <c r="T1110" s="90" t="str">
        <f t="shared" si="246"/>
        <v xml:space="preserve"> </v>
      </c>
      <c r="U1110" s="90"/>
      <c r="V1110" s="90"/>
      <c r="W1110" s="90"/>
      <c r="X1110" s="90"/>
      <c r="Y1110" s="87" t="s">
        <v>74</v>
      </c>
      <c r="Z1110" s="76"/>
      <c r="AA1110" s="91">
        <f t="shared" si="241"/>
        <v>0</v>
      </c>
      <c r="AB1110" s="88" t="str">
        <f t="shared" si="247"/>
        <v xml:space="preserve"> </v>
      </c>
      <c r="AC1110" s="91" t="str">
        <f t="shared" si="242"/>
        <v xml:space="preserve"> </v>
      </c>
      <c r="AD1110" s="78"/>
      <c r="AE1110" s="78"/>
      <c r="AF1110" s="78"/>
      <c r="AH1110" s="94" t="str">
        <f t="shared" si="243"/>
        <v>≤60</v>
      </c>
      <c r="AI1110" s="94">
        <f t="shared" ca="1" si="244"/>
        <v>41</v>
      </c>
      <c r="AJ1110" s="95">
        <f t="shared" si="252"/>
        <v>0</v>
      </c>
      <c r="AK1110" s="95">
        <f t="shared" si="253"/>
        <v>0</v>
      </c>
      <c r="AL1110" s="96">
        <f t="shared" si="248"/>
        <v>0</v>
      </c>
      <c r="AM1110" s="96">
        <f t="shared" si="249"/>
        <v>0</v>
      </c>
    </row>
    <row r="1111" spans="2:39" s="97" customFormat="1" ht="39.6" x14ac:dyDescent="0.3">
      <c r="B1111" s="79">
        <f t="shared" si="250"/>
        <v>1108</v>
      </c>
      <c r="C1111" s="79"/>
      <c r="D1111" s="80" t="s">
        <v>94</v>
      </c>
      <c r="E1111" s="80"/>
      <c r="F1111" s="81"/>
      <c r="G1111" s="82" t="str">
        <f t="shared" si="251"/>
        <v xml:space="preserve">Группа от QF </v>
      </c>
      <c r="H1111" s="83"/>
      <c r="I1111" s="83"/>
      <c r="J1111" s="83"/>
      <c r="K1111" s="127"/>
      <c r="L1111" s="84"/>
      <c r="M1111" s="85"/>
      <c r="N1111" s="85"/>
      <c r="O1111" s="86"/>
      <c r="P1111" s="80"/>
      <c r="Q1111" s="87"/>
      <c r="R1111" s="88" t="str">
        <f t="shared" si="245"/>
        <v xml:space="preserve"> </v>
      </c>
      <c r="S1111" s="89"/>
      <c r="T1111" s="90" t="str">
        <f t="shared" si="246"/>
        <v xml:space="preserve"> </v>
      </c>
      <c r="U1111" s="90"/>
      <c r="V1111" s="90"/>
      <c r="W1111" s="90"/>
      <c r="X1111" s="90"/>
      <c r="Y1111" s="87" t="s">
        <v>74</v>
      </c>
      <c r="Z1111" s="76"/>
      <c r="AA1111" s="91">
        <f t="shared" si="241"/>
        <v>0</v>
      </c>
      <c r="AB1111" s="88" t="str">
        <f t="shared" si="247"/>
        <v xml:space="preserve"> </v>
      </c>
      <c r="AC1111" s="91" t="str">
        <f t="shared" si="242"/>
        <v xml:space="preserve"> </v>
      </c>
      <c r="AD1111" s="78"/>
      <c r="AE1111" s="78"/>
      <c r="AF1111" s="78"/>
      <c r="AH1111" s="94" t="str">
        <f t="shared" si="243"/>
        <v>≤60</v>
      </c>
      <c r="AI1111" s="94">
        <f t="shared" ca="1" si="244"/>
        <v>45</v>
      </c>
      <c r="AJ1111" s="95">
        <f t="shared" si="252"/>
        <v>0</v>
      </c>
      <c r="AK1111" s="95">
        <f t="shared" si="253"/>
        <v>0</v>
      </c>
      <c r="AL1111" s="96">
        <f t="shared" si="248"/>
        <v>0</v>
      </c>
      <c r="AM1111" s="96">
        <f t="shared" si="249"/>
        <v>0</v>
      </c>
    </row>
    <row r="1112" spans="2:39" s="97" customFormat="1" ht="39.6" x14ac:dyDescent="0.3">
      <c r="B1112" s="79">
        <f t="shared" si="250"/>
        <v>1109</v>
      </c>
      <c r="C1112" s="79"/>
      <c r="D1112" s="80" t="s">
        <v>94</v>
      </c>
      <c r="E1112" s="80"/>
      <c r="F1112" s="81"/>
      <c r="G1112" s="82" t="str">
        <f t="shared" si="251"/>
        <v xml:space="preserve">Группа от QF </v>
      </c>
      <c r="H1112" s="83"/>
      <c r="I1112" s="83"/>
      <c r="J1112" s="83"/>
      <c r="K1112" s="127"/>
      <c r="L1112" s="84"/>
      <c r="M1112" s="85"/>
      <c r="N1112" s="85"/>
      <c r="O1112" s="86"/>
      <c r="P1112" s="80"/>
      <c r="Q1112" s="87"/>
      <c r="R1112" s="88" t="str">
        <f t="shared" si="245"/>
        <v xml:space="preserve"> </v>
      </c>
      <c r="S1112" s="89"/>
      <c r="T1112" s="90" t="str">
        <f t="shared" si="246"/>
        <v xml:space="preserve"> </v>
      </c>
      <c r="U1112" s="90"/>
      <c r="V1112" s="90"/>
      <c r="W1112" s="90"/>
      <c r="X1112" s="90"/>
      <c r="Y1112" s="87" t="s">
        <v>74</v>
      </c>
      <c r="Z1112" s="76"/>
      <c r="AA1112" s="91">
        <f t="shared" si="241"/>
        <v>0</v>
      </c>
      <c r="AB1112" s="88" t="str">
        <f t="shared" si="247"/>
        <v xml:space="preserve"> </v>
      </c>
      <c r="AC1112" s="91" t="str">
        <f t="shared" si="242"/>
        <v xml:space="preserve"> </v>
      </c>
      <c r="AD1112" s="78"/>
      <c r="AE1112" s="78"/>
      <c r="AF1112" s="78"/>
      <c r="AH1112" s="94" t="str">
        <f t="shared" si="243"/>
        <v>≤60</v>
      </c>
      <c r="AI1112" s="94">
        <f t="shared" ca="1" si="244"/>
        <v>32</v>
      </c>
      <c r="AJ1112" s="95">
        <f t="shared" si="252"/>
        <v>0</v>
      </c>
      <c r="AK1112" s="95">
        <f t="shared" si="253"/>
        <v>0</v>
      </c>
      <c r="AL1112" s="96">
        <f t="shared" si="248"/>
        <v>0</v>
      </c>
      <c r="AM1112" s="96">
        <f t="shared" si="249"/>
        <v>0</v>
      </c>
    </row>
    <row r="1113" spans="2:39" s="97" customFormat="1" ht="39.6" x14ac:dyDescent="0.3">
      <c r="B1113" s="79">
        <f t="shared" si="250"/>
        <v>1110</v>
      </c>
      <c r="C1113" s="79"/>
      <c r="D1113" s="80" t="s">
        <v>94</v>
      </c>
      <c r="E1113" s="80"/>
      <c r="F1113" s="81"/>
      <c r="G1113" s="82" t="str">
        <f t="shared" si="251"/>
        <v xml:space="preserve">Группа от QF </v>
      </c>
      <c r="H1113" s="83"/>
      <c r="I1113" s="83"/>
      <c r="J1113" s="83"/>
      <c r="K1113" s="127"/>
      <c r="L1113" s="84"/>
      <c r="M1113" s="85"/>
      <c r="N1113" s="85"/>
      <c r="O1113" s="86"/>
      <c r="P1113" s="80"/>
      <c r="Q1113" s="87"/>
      <c r="R1113" s="88" t="str">
        <f t="shared" si="245"/>
        <v xml:space="preserve"> </v>
      </c>
      <c r="S1113" s="89"/>
      <c r="T1113" s="90" t="str">
        <f t="shared" si="246"/>
        <v xml:space="preserve"> </v>
      </c>
      <c r="U1113" s="90"/>
      <c r="V1113" s="90"/>
      <c r="W1113" s="90"/>
      <c r="X1113" s="90"/>
      <c r="Y1113" s="87" t="s">
        <v>74</v>
      </c>
      <c r="Z1113" s="76"/>
      <c r="AA1113" s="91">
        <f t="shared" si="241"/>
        <v>0</v>
      </c>
      <c r="AB1113" s="88" t="str">
        <f t="shared" si="247"/>
        <v xml:space="preserve"> </v>
      </c>
      <c r="AC1113" s="91" t="str">
        <f t="shared" si="242"/>
        <v xml:space="preserve"> </v>
      </c>
      <c r="AD1113" s="78"/>
      <c r="AE1113" s="78"/>
      <c r="AF1113" s="78"/>
      <c r="AH1113" s="94" t="str">
        <f t="shared" si="243"/>
        <v>≤60</v>
      </c>
      <c r="AI1113" s="94">
        <f t="shared" ca="1" si="244"/>
        <v>46</v>
      </c>
      <c r="AJ1113" s="95">
        <f t="shared" si="252"/>
        <v>0</v>
      </c>
      <c r="AK1113" s="95">
        <f t="shared" si="253"/>
        <v>0</v>
      </c>
      <c r="AL1113" s="96">
        <f t="shared" si="248"/>
        <v>0</v>
      </c>
      <c r="AM1113" s="96">
        <f t="shared" si="249"/>
        <v>0</v>
      </c>
    </row>
    <row r="1114" spans="2:39" s="97" customFormat="1" ht="39.6" x14ac:dyDescent="0.3">
      <c r="B1114" s="79">
        <f t="shared" si="250"/>
        <v>1111</v>
      </c>
      <c r="C1114" s="79"/>
      <c r="D1114" s="80" t="s">
        <v>94</v>
      </c>
      <c r="E1114" s="80"/>
      <c r="F1114" s="81"/>
      <c r="G1114" s="82" t="str">
        <f t="shared" si="251"/>
        <v xml:space="preserve">Группа от QF </v>
      </c>
      <c r="H1114" s="83"/>
      <c r="I1114" s="83"/>
      <c r="J1114" s="83"/>
      <c r="K1114" s="127"/>
      <c r="L1114" s="84"/>
      <c r="M1114" s="85"/>
      <c r="N1114" s="85"/>
      <c r="O1114" s="86"/>
      <c r="P1114" s="80"/>
      <c r="Q1114" s="87"/>
      <c r="R1114" s="88" t="str">
        <f t="shared" si="245"/>
        <v xml:space="preserve"> </v>
      </c>
      <c r="S1114" s="89"/>
      <c r="T1114" s="90" t="str">
        <f t="shared" si="246"/>
        <v xml:space="preserve"> </v>
      </c>
      <c r="U1114" s="90"/>
      <c r="V1114" s="90"/>
      <c r="W1114" s="90"/>
      <c r="X1114" s="90"/>
      <c r="Y1114" s="87" t="s">
        <v>74</v>
      </c>
      <c r="Z1114" s="76"/>
      <c r="AA1114" s="91">
        <f t="shared" si="241"/>
        <v>0</v>
      </c>
      <c r="AB1114" s="88" t="str">
        <f t="shared" si="247"/>
        <v xml:space="preserve"> </v>
      </c>
      <c r="AC1114" s="91" t="str">
        <f t="shared" si="242"/>
        <v xml:space="preserve"> </v>
      </c>
      <c r="AD1114" s="78"/>
      <c r="AE1114" s="78"/>
      <c r="AF1114" s="78"/>
      <c r="AH1114" s="94" t="str">
        <f t="shared" si="243"/>
        <v>≤60</v>
      </c>
      <c r="AI1114" s="94">
        <f t="shared" ca="1" si="244"/>
        <v>26</v>
      </c>
      <c r="AJ1114" s="95">
        <f t="shared" si="252"/>
        <v>0</v>
      </c>
      <c r="AK1114" s="95">
        <f t="shared" si="253"/>
        <v>0</v>
      </c>
      <c r="AL1114" s="96">
        <f t="shared" si="248"/>
        <v>0</v>
      </c>
      <c r="AM1114" s="96">
        <f t="shared" si="249"/>
        <v>0</v>
      </c>
    </row>
    <row r="1115" spans="2:39" s="97" customFormat="1" ht="39.6" x14ac:dyDescent="0.3">
      <c r="B1115" s="79">
        <f t="shared" si="250"/>
        <v>1112</v>
      </c>
      <c r="C1115" s="79"/>
      <c r="D1115" s="80" t="s">
        <v>94</v>
      </c>
      <c r="E1115" s="80"/>
      <c r="F1115" s="81"/>
      <c r="G1115" s="82" t="str">
        <f t="shared" si="251"/>
        <v xml:space="preserve">Группа от QF </v>
      </c>
      <c r="H1115" s="83"/>
      <c r="I1115" s="83"/>
      <c r="J1115" s="83"/>
      <c r="K1115" s="127"/>
      <c r="L1115" s="84"/>
      <c r="M1115" s="85"/>
      <c r="N1115" s="85"/>
      <c r="O1115" s="86"/>
      <c r="P1115" s="80"/>
      <c r="Q1115" s="87"/>
      <c r="R1115" s="88" t="str">
        <f t="shared" si="245"/>
        <v xml:space="preserve"> </v>
      </c>
      <c r="S1115" s="89"/>
      <c r="T1115" s="90" t="str">
        <f t="shared" si="246"/>
        <v xml:space="preserve"> </v>
      </c>
      <c r="U1115" s="90"/>
      <c r="V1115" s="90"/>
      <c r="W1115" s="90"/>
      <c r="X1115" s="90"/>
      <c r="Y1115" s="87" t="s">
        <v>74</v>
      </c>
      <c r="Z1115" s="76"/>
      <c r="AA1115" s="91">
        <f t="shared" si="241"/>
        <v>0</v>
      </c>
      <c r="AB1115" s="88" t="str">
        <f t="shared" si="247"/>
        <v xml:space="preserve"> </v>
      </c>
      <c r="AC1115" s="91" t="str">
        <f t="shared" si="242"/>
        <v xml:space="preserve"> </v>
      </c>
      <c r="AD1115" s="78"/>
      <c r="AE1115" s="78"/>
      <c r="AF1115" s="78"/>
      <c r="AH1115" s="94" t="str">
        <f t="shared" si="243"/>
        <v>≤60</v>
      </c>
      <c r="AI1115" s="94">
        <f t="shared" ca="1" si="244"/>
        <v>50</v>
      </c>
      <c r="AJ1115" s="95">
        <f t="shared" si="252"/>
        <v>0</v>
      </c>
      <c r="AK1115" s="95">
        <f t="shared" si="253"/>
        <v>0</v>
      </c>
      <c r="AL1115" s="96">
        <f t="shared" si="248"/>
        <v>0</v>
      </c>
      <c r="AM1115" s="96">
        <f t="shared" si="249"/>
        <v>0</v>
      </c>
    </row>
    <row r="1116" spans="2:39" s="97" customFormat="1" ht="39.6" x14ac:dyDescent="0.3">
      <c r="B1116" s="79">
        <f t="shared" si="250"/>
        <v>1113</v>
      </c>
      <c r="C1116" s="79"/>
      <c r="D1116" s="80" t="s">
        <v>94</v>
      </c>
      <c r="E1116" s="80"/>
      <c r="F1116" s="81"/>
      <c r="G1116" s="82" t="str">
        <f t="shared" si="251"/>
        <v xml:space="preserve">Группа от QF </v>
      </c>
      <c r="H1116" s="83"/>
      <c r="I1116" s="83"/>
      <c r="J1116" s="83"/>
      <c r="K1116" s="127"/>
      <c r="L1116" s="84"/>
      <c r="M1116" s="85"/>
      <c r="N1116" s="85"/>
      <c r="O1116" s="86"/>
      <c r="P1116" s="80"/>
      <c r="Q1116" s="87"/>
      <c r="R1116" s="88" t="str">
        <f t="shared" si="245"/>
        <v xml:space="preserve"> </v>
      </c>
      <c r="S1116" s="89"/>
      <c r="T1116" s="90" t="str">
        <f t="shared" si="246"/>
        <v xml:space="preserve"> </v>
      </c>
      <c r="U1116" s="90"/>
      <c r="V1116" s="90"/>
      <c r="W1116" s="90"/>
      <c r="X1116" s="90"/>
      <c r="Y1116" s="87" t="s">
        <v>74</v>
      </c>
      <c r="Z1116" s="76"/>
      <c r="AA1116" s="91">
        <f t="shared" si="241"/>
        <v>0</v>
      </c>
      <c r="AB1116" s="88" t="str">
        <f t="shared" si="247"/>
        <v xml:space="preserve"> </v>
      </c>
      <c r="AC1116" s="91" t="str">
        <f t="shared" si="242"/>
        <v xml:space="preserve"> </v>
      </c>
      <c r="AD1116" s="78"/>
      <c r="AE1116" s="78"/>
      <c r="AF1116" s="78"/>
      <c r="AH1116" s="94" t="str">
        <f t="shared" si="243"/>
        <v>≤60</v>
      </c>
      <c r="AI1116" s="94">
        <f t="shared" ca="1" si="244"/>
        <v>26</v>
      </c>
      <c r="AJ1116" s="95">
        <f t="shared" si="252"/>
        <v>0</v>
      </c>
      <c r="AK1116" s="95">
        <f t="shared" si="253"/>
        <v>0</v>
      </c>
      <c r="AL1116" s="96">
        <f t="shared" si="248"/>
        <v>0</v>
      </c>
      <c r="AM1116" s="96">
        <f t="shared" si="249"/>
        <v>0</v>
      </c>
    </row>
    <row r="1117" spans="2:39" s="97" customFormat="1" ht="39.6" x14ac:dyDescent="0.3">
      <c r="B1117" s="79">
        <f t="shared" si="250"/>
        <v>1114</v>
      </c>
      <c r="C1117" s="79"/>
      <c r="D1117" s="80" t="s">
        <v>94</v>
      </c>
      <c r="E1117" s="80"/>
      <c r="F1117" s="81"/>
      <c r="G1117" s="82" t="str">
        <f t="shared" si="251"/>
        <v xml:space="preserve">Группа от QF </v>
      </c>
      <c r="H1117" s="83"/>
      <c r="I1117" s="83"/>
      <c r="J1117" s="83"/>
      <c r="K1117" s="127"/>
      <c r="L1117" s="84"/>
      <c r="M1117" s="85"/>
      <c r="N1117" s="85"/>
      <c r="O1117" s="86"/>
      <c r="P1117" s="80"/>
      <c r="Q1117" s="87"/>
      <c r="R1117" s="88" t="str">
        <f t="shared" si="245"/>
        <v xml:space="preserve"> </v>
      </c>
      <c r="S1117" s="89"/>
      <c r="T1117" s="90" t="str">
        <f t="shared" si="246"/>
        <v xml:space="preserve"> </v>
      </c>
      <c r="U1117" s="90"/>
      <c r="V1117" s="90"/>
      <c r="W1117" s="90"/>
      <c r="X1117" s="90"/>
      <c r="Y1117" s="87" t="s">
        <v>74</v>
      </c>
      <c r="Z1117" s="76"/>
      <c r="AA1117" s="91">
        <f t="shared" si="241"/>
        <v>0</v>
      </c>
      <c r="AB1117" s="88" t="str">
        <f t="shared" si="247"/>
        <v xml:space="preserve"> </v>
      </c>
      <c r="AC1117" s="91" t="str">
        <f t="shared" si="242"/>
        <v xml:space="preserve"> </v>
      </c>
      <c r="AD1117" s="78"/>
      <c r="AE1117" s="78"/>
      <c r="AF1117" s="78"/>
      <c r="AH1117" s="94" t="str">
        <f t="shared" si="243"/>
        <v>≤60</v>
      </c>
      <c r="AI1117" s="94">
        <f t="shared" ca="1" si="244"/>
        <v>21</v>
      </c>
      <c r="AJ1117" s="95">
        <f t="shared" si="252"/>
        <v>0</v>
      </c>
      <c r="AK1117" s="95">
        <f t="shared" si="253"/>
        <v>0</v>
      </c>
      <c r="AL1117" s="96">
        <f t="shared" si="248"/>
        <v>0</v>
      </c>
      <c r="AM1117" s="96">
        <f t="shared" si="249"/>
        <v>0</v>
      </c>
    </row>
    <row r="1118" spans="2:39" s="97" customFormat="1" ht="39.6" x14ac:dyDescent="0.3">
      <c r="B1118" s="79">
        <f t="shared" si="250"/>
        <v>1115</v>
      </c>
      <c r="C1118" s="79"/>
      <c r="D1118" s="80" t="s">
        <v>94</v>
      </c>
      <c r="E1118" s="80"/>
      <c r="F1118" s="81"/>
      <c r="G1118" s="82" t="str">
        <f t="shared" si="251"/>
        <v xml:space="preserve">Группа от QF </v>
      </c>
      <c r="H1118" s="83"/>
      <c r="I1118" s="83"/>
      <c r="J1118" s="83"/>
      <c r="K1118" s="127"/>
      <c r="L1118" s="84"/>
      <c r="M1118" s="85"/>
      <c r="N1118" s="85"/>
      <c r="O1118" s="86"/>
      <c r="P1118" s="80"/>
      <c r="Q1118" s="87"/>
      <c r="R1118" s="88" t="str">
        <f t="shared" si="245"/>
        <v xml:space="preserve"> </v>
      </c>
      <c r="S1118" s="89"/>
      <c r="T1118" s="90" t="str">
        <f t="shared" si="246"/>
        <v xml:space="preserve"> </v>
      </c>
      <c r="U1118" s="90"/>
      <c r="V1118" s="90"/>
      <c r="W1118" s="90"/>
      <c r="X1118" s="90"/>
      <c r="Y1118" s="87" t="s">
        <v>74</v>
      </c>
      <c r="Z1118" s="76"/>
      <c r="AA1118" s="91">
        <f t="shared" si="241"/>
        <v>0</v>
      </c>
      <c r="AB1118" s="88" t="str">
        <f t="shared" si="247"/>
        <v xml:space="preserve"> </v>
      </c>
      <c r="AC1118" s="91" t="str">
        <f t="shared" si="242"/>
        <v xml:space="preserve"> </v>
      </c>
      <c r="AD1118" s="78"/>
      <c r="AE1118" s="78"/>
      <c r="AF1118" s="78"/>
      <c r="AH1118" s="94" t="str">
        <f t="shared" si="243"/>
        <v>≤60</v>
      </c>
      <c r="AI1118" s="94">
        <f t="shared" ca="1" si="244"/>
        <v>47</v>
      </c>
      <c r="AJ1118" s="95">
        <f t="shared" si="252"/>
        <v>0</v>
      </c>
      <c r="AK1118" s="95">
        <f t="shared" si="253"/>
        <v>0</v>
      </c>
      <c r="AL1118" s="96">
        <f t="shared" si="248"/>
        <v>0</v>
      </c>
      <c r="AM1118" s="96">
        <f t="shared" si="249"/>
        <v>0</v>
      </c>
    </row>
    <row r="1119" spans="2:39" s="97" customFormat="1" ht="39.6" x14ac:dyDescent="0.3">
      <c r="B1119" s="79">
        <f t="shared" si="250"/>
        <v>1116</v>
      </c>
      <c r="C1119" s="79"/>
      <c r="D1119" s="80" t="s">
        <v>94</v>
      </c>
      <c r="E1119" s="80"/>
      <c r="F1119" s="81"/>
      <c r="G1119" s="82" t="str">
        <f t="shared" si="251"/>
        <v xml:space="preserve">Группа от QF </v>
      </c>
      <c r="H1119" s="83"/>
      <c r="I1119" s="83"/>
      <c r="J1119" s="83"/>
      <c r="K1119" s="127"/>
      <c r="L1119" s="84"/>
      <c r="M1119" s="85"/>
      <c r="N1119" s="85"/>
      <c r="O1119" s="86"/>
      <c r="P1119" s="80"/>
      <c r="Q1119" s="87"/>
      <c r="R1119" s="88" t="str">
        <f t="shared" si="245"/>
        <v xml:space="preserve"> </v>
      </c>
      <c r="S1119" s="89"/>
      <c r="T1119" s="90" t="str">
        <f t="shared" si="246"/>
        <v xml:space="preserve"> </v>
      </c>
      <c r="U1119" s="90"/>
      <c r="V1119" s="90"/>
      <c r="W1119" s="90"/>
      <c r="X1119" s="90"/>
      <c r="Y1119" s="87" t="s">
        <v>74</v>
      </c>
      <c r="Z1119" s="76"/>
      <c r="AA1119" s="91">
        <f t="shared" si="241"/>
        <v>0</v>
      </c>
      <c r="AB1119" s="88" t="str">
        <f t="shared" si="247"/>
        <v xml:space="preserve"> </v>
      </c>
      <c r="AC1119" s="91" t="str">
        <f t="shared" si="242"/>
        <v xml:space="preserve"> </v>
      </c>
      <c r="AD1119" s="78"/>
      <c r="AE1119" s="78"/>
      <c r="AF1119" s="78"/>
      <c r="AH1119" s="94" t="str">
        <f t="shared" si="243"/>
        <v>≤60</v>
      </c>
      <c r="AI1119" s="94">
        <f t="shared" ca="1" si="244"/>
        <v>25</v>
      </c>
      <c r="AJ1119" s="95">
        <f t="shared" si="252"/>
        <v>0</v>
      </c>
      <c r="AK1119" s="95">
        <f t="shared" si="253"/>
        <v>0</v>
      </c>
      <c r="AL1119" s="96">
        <f t="shared" si="248"/>
        <v>0</v>
      </c>
      <c r="AM1119" s="96">
        <f t="shared" si="249"/>
        <v>0</v>
      </c>
    </row>
    <row r="1120" spans="2:39" s="97" customFormat="1" ht="39.6" x14ac:dyDescent="0.3">
      <c r="B1120" s="79">
        <f t="shared" si="250"/>
        <v>1117</v>
      </c>
      <c r="C1120" s="79"/>
      <c r="D1120" s="80" t="s">
        <v>94</v>
      </c>
      <c r="E1120" s="80"/>
      <c r="F1120" s="81"/>
      <c r="G1120" s="82" t="str">
        <f t="shared" si="251"/>
        <v xml:space="preserve">Группа от QF </v>
      </c>
      <c r="H1120" s="83"/>
      <c r="I1120" s="83"/>
      <c r="J1120" s="83"/>
      <c r="K1120" s="127"/>
      <c r="L1120" s="84"/>
      <c r="M1120" s="85"/>
      <c r="N1120" s="85"/>
      <c r="O1120" s="86"/>
      <c r="P1120" s="80"/>
      <c r="Q1120" s="87"/>
      <c r="R1120" s="88" t="str">
        <f t="shared" si="245"/>
        <v xml:space="preserve"> </v>
      </c>
      <c r="S1120" s="89"/>
      <c r="T1120" s="90" t="str">
        <f t="shared" si="246"/>
        <v xml:space="preserve"> </v>
      </c>
      <c r="U1120" s="90"/>
      <c r="V1120" s="90"/>
      <c r="W1120" s="90"/>
      <c r="X1120" s="90"/>
      <c r="Y1120" s="87" t="s">
        <v>74</v>
      </c>
      <c r="Z1120" s="76"/>
      <c r="AA1120" s="91">
        <f t="shared" si="241"/>
        <v>0</v>
      </c>
      <c r="AB1120" s="88" t="str">
        <f t="shared" si="247"/>
        <v xml:space="preserve"> </v>
      </c>
      <c r="AC1120" s="91" t="str">
        <f t="shared" si="242"/>
        <v xml:space="preserve"> </v>
      </c>
      <c r="AD1120" s="78"/>
      <c r="AE1120" s="78"/>
      <c r="AF1120" s="78"/>
      <c r="AH1120" s="94" t="str">
        <f t="shared" si="243"/>
        <v>≤60</v>
      </c>
      <c r="AI1120" s="94">
        <f t="shared" ca="1" si="244"/>
        <v>20</v>
      </c>
      <c r="AJ1120" s="95">
        <f t="shared" si="252"/>
        <v>0</v>
      </c>
      <c r="AK1120" s="95">
        <f t="shared" si="253"/>
        <v>0</v>
      </c>
      <c r="AL1120" s="96">
        <f t="shared" si="248"/>
        <v>0</v>
      </c>
      <c r="AM1120" s="96">
        <f t="shared" si="249"/>
        <v>0</v>
      </c>
    </row>
    <row r="1121" spans="2:39" s="97" customFormat="1" ht="39.6" x14ac:dyDescent="0.3">
      <c r="B1121" s="79">
        <f t="shared" si="250"/>
        <v>1118</v>
      </c>
      <c r="C1121" s="79"/>
      <c r="D1121" s="80" t="s">
        <v>94</v>
      </c>
      <c r="E1121" s="80"/>
      <c r="F1121" s="81"/>
      <c r="G1121" s="82" t="str">
        <f t="shared" si="251"/>
        <v xml:space="preserve">Группа от QF </v>
      </c>
      <c r="H1121" s="83"/>
      <c r="I1121" s="83"/>
      <c r="J1121" s="83"/>
      <c r="K1121" s="127"/>
      <c r="L1121" s="84"/>
      <c r="M1121" s="85"/>
      <c r="N1121" s="85"/>
      <c r="O1121" s="86"/>
      <c r="P1121" s="80"/>
      <c r="Q1121" s="87"/>
      <c r="R1121" s="88" t="str">
        <f t="shared" si="245"/>
        <v xml:space="preserve"> </v>
      </c>
      <c r="S1121" s="89"/>
      <c r="T1121" s="90" t="str">
        <f t="shared" si="246"/>
        <v xml:space="preserve"> </v>
      </c>
      <c r="U1121" s="90"/>
      <c r="V1121" s="90"/>
      <c r="W1121" s="90"/>
      <c r="X1121" s="90"/>
      <c r="Y1121" s="87" t="s">
        <v>74</v>
      </c>
      <c r="Z1121" s="76"/>
      <c r="AA1121" s="91">
        <f t="shared" si="241"/>
        <v>0</v>
      </c>
      <c r="AB1121" s="88" t="str">
        <f t="shared" si="247"/>
        <v xml:space="preserve"> </v>
      </c>
      <c r="AC1121" s="91" t="str">
        <f t="shared" si="242"/>
        <v xml:space="preserve"> </v>
      </c>
      <c r="AD1121" s="78"/>
      <c r="AE1121" s="78"/>
      <c r="AF1121" s="78"/>
      <c r="AH1121" s="94" t="str">
        <f t="shared" si="243"/>
        <v>≤60</v>
      </c>
      <c r="AI1121" s="94">
        <f t="shared" ca="1" si="244"/>
        <v>28</v>
      </c>
      <c r="AJ1121" s="95">
        <f t="shared" si="252"/>
        <v>0</v>
      </c>
      <c r="AK1121" s="95">
        <f t="shared" si="253"/>
        <v>0</v>
      </c>
      <c r="AL1121" s="96">
        <f t="shared" si="248"/>
        <v>0</v>
      </c>
      <c r="AM1121" s="96">
        <f t="shared" si="249"/>
        <v>0</v>
      </c>
    </row>
    <row r="1122" spans="2:39" s="97" customFormat="1" ht="39.6" x14ac:dyDescent="0.3">
      <c r="B1122" s="79">
        <f t="shared" si="250"/>
        <v>1119</v>
      </c>
      <c r="C1122" s="79"/>
      <c r="D1122" s="80" t="s">
        <v>94</v>
      </c>
      <c r="E1122" s="80"/>
      <c r="F1122" s="81"/>
      <c r="G1122" s="82" t="str">
        <f t="shared" si="251"/>
        <v xml:space="preserve">Группа от QF </v>
      </c>
      <c r="H1122" s="83"/>
      <c r="I1122" s="83"/>
      <c r="J1122" s="83"/>
      <c r="K1122" s="127"/>
      <c r="L1122" s="84"/>
      <c r="M1122" s="85"/>
      <c r="N1122" s="85"/>
      <c r="O1122" s="86"/>
      <c r="P1122" s="80"/>
      <c r="Q1122" s="87"/>
      <c r="R1122" s="88" t="str">
        <f t="shared" si="245"/>
        <v xml:space="preserve"> </v>
      </c>
      <c r="S1122" s="89"/>
      <c r="T1122" s="90" t="str">
        <f t="shared" si="246"/>
        <v xml:space="preserve"> </v>
      </c>
      <c r="U1122" s="90"/>
      <c r="V1122" s="90"/>
      <c r="W1122" s="90"/>
      <c r="X1122" s="90"/>
      <c r="Y1122" s="87" t="s">
        <v>74</v>
      </c>
      <c r="Z1122" s="76"/>
      <c r="AA1122" s="91">
        <f t="shared" si="241"/>
        <v>0</v>
      </c>
      <c r="AB1122" s="88" t="str">
        <f t="shared" si="247"/>
        <v xml:space="preserve"> </v>
      </c>
      <c r="AC1122" s="91" t="str">
        <f t="shared" si="242"/>
        <v xml:space="preserve"> </v>
      </c>
      <c r="AD1122" s="78"/>
      <c r="AE1122" s="78"/>
      <c r="AF1122" s="78"/>
      <c r="AH1122" s="94" t="str">
        <f t="shared" si="243"/>
        <v>≤60</v>
      </c>
      <c r="AI1122" s="94">
        <f t="shared" ca="1" si="244"/>
        <v>44</v>
      </c>
      <c r="AJ1122" s="95">
        <f t="shared" si="252"/>
        <v>0</v>
      </c>
      <c r="AK1122" s="95">
        <f t="shared" si="253"/>
        <v>0</v>
      </c>
      <c r="AL1122" s="96">
        <f t="shared" si="248"/>
        <v>0</v>
      </c>
      <c r="AM1122" s="96">
        <f t="shared" si="249"/>
        <v>0</v>
      </c>
    </row>
    <row r="1123" spans="2:39" s="97" customFormat="1" ht="39.6" x14ac:dyDescent="0.3">
      <c r="B1123" s="79">
        <f t="shared" si="250"/>
        <v>1120</v>
      </c>
      <c r="C1123" s="79"/>
      <c r="D1123" s="80" t="s">
        <v>94</v>
      </c>
      <c r="E1123" s="80"/>
      <c r="F1123" s="81"/>
      <c r="G1123" s="82" t="str">
        <f t="shared" si="251"/>
        <v xml:space="preserve">Группа от QF </v>
      </c>
      <c r="H1123" s="83"/>
      <c r="I1123" s="83"/>
      <c r="J1123" s="83"/>
      <c r="K1123" s="127"/>
      <c r="L1123" s="84"/>
      <c r="M1123" s="85"/>
      <c r="N1123" s="85"/>
      <c r="O1123" s="86"/>
      <c r="P1123" s="80"/>
      <c r="Q1123" s="87"/>
      <c r="R1123" s="88" t="str">
        <f t="shared" si="245"/>
        <v xml:space="preserve"> </v>
      </c>
      <c r="S1123" s="89"/>
      <c r="T1123" s="90" t="str">
        <f t="shared" si="246"/>
        <v xml:space="preserve"> </v>
      </c>
      <c r="U1123" s="90"/>
      <c r="V1123" s="90"/>
      <c r="W1123" s="90"/>
      <c r="X1123" s="90"/>
      <c r="Y1123" s="87" t="s">
        <v>74</v>
      </c>
      <c r="Z1123" s="76"/>
      <c r="AA1123" s="91">
        <f t="shared" si="241"/>
        <v>0</v>
      </c>
      <c r="AB1123" s="88" t="str">
        <f t="shared" si="247"/>
        <v xml:space="preserve"> </v>
      </c>
      <c r="AC1123" s="91" t="str">
        <f t="shared" si="242"/>
        <v xml:space="preserve"> </v>
      </c>
      <c r="AD1123" s="78"/>
      <c r="AE1123" s="78"/>
      <c r="AF1123" s="78"/>
      <c r="AH1123" s="94" t="str">
        <f t="shared" si="243"/>
        <v>≤60</v>
      </c>
      <c r="AI1123" s="94">
        <f t="shared" ca="1" si="244"/>
        <v>43</v>
      </c>
      <c r="AJ1123" s="95">
        <f t="shared" si="252"/>
        <v>0</v>
      </c>
      <c r="AK1123" s="95">
        <f t="shared" si="253"/>
        <v>0</v>
      </c>
      <c r="AL1123" s="96">
        <f t="shared" si="248"/>
        <v>0</v>
      </c>
      <c r="AM1123" s="96">
        <f t="shared" si="249"/>
        <v>0</v>
      </c>
    </row>
    <row r="1124" spans="2:39" s="97" customFormat="1" ht="39.6" x14ac:dyDescent="0.3">
      <c r="B1124" s="79">
        <f t="shared" si="250"/>
        <v>1121</v>
      </c>
      <c r="C1124" s="79"/>
      <c r="D1124" s="80" t="s">
        <v>94</v>
      </c>
      <c r="E1124" s="80"/>
      <c r="F1124" s="81"/>
      <c r="G1124" s="82" t="str">
        <f t="shared" si="251"/>
        <v xml:space="preserve">Группа от QF </v>
      </c>
      <c r="H1124" s="83"/>
      <c r="I1124" s="83"/>
      <c r="J1124" s="83"/>
      <c r="K1124" s="127"/>
      <c r="L1124" s="84"/>
      <c r="M1124" s="85"/>
      <c r="N1124" s="85"/>
      <c r="O1124" s="86"/>
      <c r="P1124" s="80"/>
      <c r="Q1124" s="87"/>
      <c r="R1124" s="88" t="str">
        <f t="shared" si="245"/>
        <v xml:space="preserve"> </v>
      </c>
      <c r="S1124" s="89"/>
      <c r="T1124" s="90" t="str">
        <f t="shared" si="246"/>
        <v xml:space="preserve"> </v>
      </c>
      <c r="U1124" s="90"/>
      <c r="V1124" s="90"/>
      <c r="W1124" s="90"/>
      <c r="X1124" s="90"/>
      <c r="Y1124" s="87" t="s">
        <v>74</v>
      </c>
      <c r="Z1124" s="76"/>
      <c r="AA1124" s="91">
        <f t="shared" si="241"/>
        <v>0</v>
      </c>
      <c r="AB1124" s="88" t="str">
        <f t="shared" si="247"/>
        <v xml:space="preserve"> </v>
      </c>
      <c r="AC1124" s="91" t="str">
        <f t="shared" si="242"/>
        <v xml:space="preserve"> </v>
      </c>
      <c r="AD1124" s="78"/>
      <c r="AE1124" s="78"/>
      <c r="AF1124" s="78"/>
      <c r="AH1124" s="94" t="str">
        <f t="shared" si="243"/>
        <v>≤60</v>
      </c>
      <c r="AI1124" s="94">
        <f t="shared" ca="1" si="244"/>
        <v>21</v>
      </c>
      <c r="AJ1124" s="95">
        <f t="shared" si="252"/>
        <v>0</v>
      </c>
      <c r="AK1124" s="95">
        <f t="shared" si="253"/>
        <v>0</v>
      </c>
      <c r="AL1124" s="96">
        <f t="shared" si="248"/>
        <v>0</v>
      </c>
      <c r="AM1124" s="96">
        <f t="shared" si="249"/>
        <v>0</v>
      </c>
    </row>
    <row r="1125" spans="2:39" s="97" customFormat="1" ht="39.6" x14ac:dyDescent="0.3">
      <c r="B1125" s="79">
        <f t="shared" si="250"/>
        <v>1122</v>
      </c>
      <c r="C1125" s="79"/>
      <c r="D1125" s="80" t="s">
        <v>94</v>
      </c>
      <c r="E1125" s="80"/>
      <c r="F1125" s="81"/>
      <c r="G1125" s="82" t="str">
        <f t="shared" si="251"/>
        <v xml:space="preserve">Группа от QF </v>
      </c>
      <c r="H1125" s="83"/>
      <c r="I1125" s="83"/>
      <c r="J1125" s="83"/>
      <c r="K1125" s="127"/>
      <c r="L1125" s="84"/>
      <c r="M1125" s="85"/>
      <c r="N1125" s="85"/>
      <c r="O1125" s="86"/>
      <c r="P1125" s="80"/>
      <c r="Q1125" s="87"/>
      <c r="R1125" s="88" t="str">
        <f t="shared" si="245"/>
        <v xml:space="preserve"> </v>
      </c>
      <c r="S1125" s="89"/>
      <c r="T1125" s="90" t="str">
        <f t="shared" si="246"/>
        <v xml:space="preserve"> </v>
      </c>
      <c r="U1125" s="90"/>
      <c r="V1125" s="90"/>
      <c r="W1125" s="90"/>
      <c r="X1125" s="90"/>
      <c r="Y1125" s="87" t="s">
        <v>74</v>
      </c>
      <c r="Z1125" s="76"/>
      <c r="AA1125" s="91">
        <f t="shared" si="241"/>
        <v>0</v>
      </c>
      <c r="AB1125" s="88" t="str">
        <f t="shared" si="247"/>
        <v xml:space="preserve"> </v>
      </c>
      <c r="AC1125" s="91" t="str">
        <f t="shared" si="242"/>
        <v xml:space="preserve"> </v>
      </c>
      <c r="AD1125" s="78"/>
      <c r="AE1125" s="78"/>
      <c r="AF1125" s="78"/>
      <c r="AH1125" s="94" t="str">
        <f t="shared" si="243"/>
        <v>≤60</v>
      </c>
      <c r="AI1125" s="94">
        <f t="shared" ca="1" si="244"/>
        <v>32</v>
      </c>
      <c r="AJ1125" s="95">
        <f t="shared" si="252"/>
        <v>0</v>
      </c>
      <c r="AK1125" s="95">
        <f t="shared" si="253"/>
        <v>0</v>
      </c>
      <c r="AL1125" s="96">
        <f t="shared" si="248"/>
        <v>0</v>
      </c>
      <c r="AM1125" s="96">
        <f t="shared" si="249"/>
        <v>0</v>
      </c>
    </row>
    <row r="1126" spans="2:39" s="97" customFormat="1" ht="39.6" x14ac:dyDescent="0.3">
      <c r="B1126" s="79">
        <f t="shared" si="250"/>
        <v>1123</v>
      </c>
      <c r="C1126" s="79"/>
      <c r="D1126" s="80" t="s">
        <v>94</v>
      </c>
      <c r="E1126" s="80"/>
      <c r="F1126" s="81"/>
      <c r="G1126" s="82" t="str">
        <f t="shared" si="251"/>
        <v xml:space="preserve">Группа от QF </v>
      </c>
      <c r="H1126" s="83"/>
      <c r="I1126" s="83"/>
      <c r="J1126" s="83"/>
      <c r="K1126" s="127"/>
      <c r="L1126" s="84"/>
      <c r="M1126" s="85"/>
      <c r="N1126" s="85"/>
      <c r="O1126" s="86"/>
      <c r="P1126" s="80"/>
      <c r="Q1126" s="87"/>
      <c r="R1126" s="88" t="str">
        <f t="shared" si="245"/>
        <v xml:space="preserve"> </v>
      </c>
      <c r="S1126" s="89"/>
      <c r="T1126" s="90" t="str">
        <f t="shared" si="246"/>
        <v xml:space="preserve"> </v>
      </c>
      <c r="U1126" s="90"/>
      <c r="V1126" s="90"/>
      <c r="W1126" s="90"/>
      <c r="X1126" s="90"/>
      <c r="Y1126" s="87" t="s">
        <v>74</v>
      </c>
      <c r="Z1126" s="76"/>
      <c r="AA1126" s="91">
        <f t="shared" si="241"/>
        <v>0</v>
      </c>
      <c r="AB1126" s="88" t="str">
        <f t="shared" si="247"/>
        <v xml:space="preserve"> </v>
      </c>
      <c r="AC1126" s="91" t="str">
        <f t="shared" si="242"/>
        <v xml:space="preserve"> </v>
      </c>
      <c r="AD1126" s="78"/>
      <c r="AE1126" s="78"/>
      <c r="AF1126" s="78"/>
      <c r="AH1126" s="94" t="str">
        <f t="shared" si="243"/>
        <v>≤60</v>
      </c>
      <c r="AI1126" s="94">
        <f t="shared" ca="1" si="244"/>
        <v>31</v>
      </c>
      <c r="AJ1126" s="95">
        <f t="shared" si="252"/>
        <v>0</v>
      </c>
      <c r="AK1126" s="95">
        <f t="shared" si="253"/>
        <v>0</v>
      </c>
      <c r="AL1126" s="96">
        <f t="shared" si="248"/>
        <v>0</v>
      </c>
      <c r="AM1126" s="96">
        <f t="shared" si="249"/>
        <v>0</v>
      </c>
    </row>
    <row r="1127" spans="2:39" s="97" customFormat="1" ht="39.6" x14ac:dyDescent="0.3">
      <c r="B1127" s="79">
        <f t="shared" si="250"/>
        <v>1124</v>
      </c>
      <c r="C1127" s="79"/>
      <c r="D1127" s="80" t="s">
        <v>94</v>
      </c>
      <c r="E1127" s="80"/>
      <c r="F1127" s="81"/>
      <c r="G1127" s="82" t="str">
        <f t="shared" si="251"/>
        <v xml:space="preserve">Группа от QF </v>
      </c>
      <c r="H1127" s="83"/>
      <c r="I1127" s="83"/>
      <c r="J1127" s="83"/>
      <c r="K1127" s="127"/>
      <c r="L1127" s="84"/>
      <c r="M1127" s="85"/>
      <c r="N1127" s="85"/>
      <c r="O1127" s="86"/>
      <c r="P1127" s="80"/>
      <c r="Q1127" s="87"/>
      <c r="R1127" s="88" t="str">
        <f t="shared" si="245"/>
        <v xml:space="preserve"> </v>
      </c>
      <c r="S1127" s="89"/>
      <c r="T1127" s="90" t="str">
        <f t="shared" si="246"/>
        <v xml:space="preserve"> </v>
      </c>
      <c r="U1127" s="90"/>
      <c r="V1127" s="90"/>
      <c r="W1127" s="90"/>
      <c r="X1127" s="90"/>
      <c r="Y1127" s="87" t="s">
        <v>74</v>
      </c>
      <c r="Z1127" s="76"/>
      <c r="AA1127" s="91">
        <f t="shared" si="241"/>
        <v>0</v>
      </c>
      <c r="AB1127" s="88" t="str">
        <f t="shared" si="247"/>
        <v xml:space="preserve"> </v>
      </c>
      <c r="AC1127" s="91" t="str">
        <f t="shared" si="242"/>
        <v xml:space="preserve"> </v>
      </c>
      <c r="AD1127" s="78"/>
      <c r="AE1127" s="78"/>
      <c r="AF1127" s="78"/>
      <c r="AH1127" s="94" t="str">
        <f t="shared" si="243"/>
        <v>≤60</v>
      </c>
      <c r="AI1127" s="94">
        <f t="shared" ca="1" si="244"/>
        <v>31</v>
      </c>
      <c r="AJ1127" s="95">
        <f t="shared" si="252"/>
        <v>0</v>
      </c>
      <c r="AK1127" s="95">
        <f t="shared" si="253"/>
        <v>0</v>
      </c>
      <c r="AL1127" s="96">
        <f t="shared" si="248"/>
        <v>0</v>
      </c>
      <c r="AM1127" s="96">
        <f t="shared" si="249"/>
        <v>0</v>
      </c>
    </row>
    <row r="1128" spans="2:39" s="97" customFormat="1" ht="39.6" x14ac:dyDescent="0.3">
      <c r="B1128" s="79">
        <f t="shared" si="250"/>
        <v>1125</v>
      </c>
      <c r="C1128" s="79"/>
      <c r="D1128" s="80" t="s">
        <v>94</v>
      </c>
      <c r="E1128" s="80"/>
      <c r="F1128" s="81"/>
      <c r="G1128" s="82" t="str">
        <f t="shared" si="251"/>
        <v xml:space="preserve">Группа от QF </v>
      </c>
      <c r="H1128" s="83"/>
      <c r="I1128" s="83"/>
      <c r="J1128" s="83"/>
      <c r="K1128" s="127"/>
      <c r="L1128" s="84"/>
      <c r="M1128" s="85"/>
      <c r="N1128" s="85"/>
      <c r="O1128" s="86"/>
      <c r="P1128" s="80"/>
      <c r="Q1128" s="87"/>
      <c r="R1128" s="88" t="str">
        <f t="shared" si="245"/>
        <v xml:space="preserve"> </v>
      </c>
      <c r="S1128" s="89"/>
      <c r="T1128" s="90" t="str">
        <f t="shared" si="246"/>
        <v xml:space="preserve"> </v>
      </c>
      <c r="U1128" s="90"/>
      <c r="V1128" s="90"/>
      <c r="W1128" s="90"/>
      <c r="X1128" s="90"/>
      <c r="Y1128" s="87" t="s">
        <v>74</v>
      </c>
      <c r="Z1128" s="76"/>
      <c r="AA1128" s="91">
        <f t="shared" si="241"/>
        <v>0</v>
      </c>
      <c r="AB1128" s="88" t="str">
        <f t="shared" si="247"/>
        <v xml:space="preserve"> </v>
      </c>
      <c r="AC1128" s="91" t="str">
        <f t="shared" si="242"/>
        <v xml:space="preserve"> </v>
      </c>
      <c r="AD1128" s="78"/>
      <c r="AE1128" s="78"/>
      <c r="AF1128" s="78"/>
      <c r="AH1128" s="94" t="str">
        <f t="shared" si="243"/>
        <v>≤60</v>
      </c>
      <c r="AI1128" s="94">
        <f t="shared" ca="1" si="244"/>
        <v>49</v>
      </c>
      <c r="AJ1128" s="95">
        <f t="shared" si="252"/>
        <v>0</v>
      </c>
      <c r="AK1128" s="95">
        <f t="shared" si="253"/>
        <v>0</v>
      </c>
      <c r="AL1128" s="96">
        <f t="shared" si="248"/>
        <v>0</v>
      </c>
      <c r="AM1128" s="96">
        <f t="shared" si="249"/>
        <v>0</v>
      </c>
    </row>
    <row r="1129" spans="2:39" s="97" customFormat="1" ht="39.6" x14ac:dyDescent="0.3">
      <c r="B1129" s="79">
        <f t="shared" si="250"/>
        <v>1126</v>
      </c>
      <c r="C1129" s="79"/>
      <c r="D1129" s="80" t="s">
        <v>94</v>
      </c>
      <c r="E1129" s="80"/>
      <c r="F1129" s="81"/>
      <c r="G1129" s="82" t="str">
        <f t="shared" si="251"/>
        <v xml:space="preserve">Группа от QF </v>
      </c>
      <c r="H1129" s="83"/>
      <c r="I1129" s="83"/>
      <c r="J1129" s="83"/>
      <c r="K1129" s="127"/>
      <c r="L1129" s="84"/>
      <c r="M1129" s="85"/>
      <c r="N1129" s="85"/>
      <c r="O1129" s="86"/>
      <c r="P1129" s="80"/>
      <c r="Q1129" s="87"/>
      <c r="R1129" s="88" t="str">
        <f t="shared" si="245"/>
        <v xml:space="preserve"> </v>
      </c>
      <c r="S1129" s="89"/>
      <c r="T1129" s="90" t="str">
        <f t="shared" si="246"/>
        <v xml:space="preserve"> </v>
      </c>
      <c r="U1129" s="90"/>
      <c r="V1129" s="90"/>
      <c r="W1129" s="90"/>
      <c r="X1129" s="90"/>
      <c r="Y1129" s="87" t="s">
        <v>74</v>
      </c>
      <c r="Z1129" s="76"/>
      <c r="AA1129" s="91">
        <f t="shared" si="241"/>
        <v>0</v>
      </c>
      <c r="AB1129" s="88" t="str">
        <f t="shared" si="247"/>
        <v xml:space="preserve"> </v>
      </c>
      <c r="AC1129" s="91" t="str">
        <f t="shared" si="242"/>
        <v xml:space="preserve"> </v>
      </c>
      <c r="AD1129" s="78"/>
      <c r="AE1129" s="78"/>
      <c r="AF1129" s="78"/>
      <c r="AH1129" s="94" t="str">
        <f t="shared" si="243"/>
        <v>≤60</v>
      </c>
      <c r="AI1129" s="94">
        <f t="shared" ca="1" si="244"/>
        <v>25</v>
      </c>
      <c r="AJ1129" s="95">
        <f t="shared" si="252"/>
        <v>0</v>
      </c>
      <c r="AK1129" s="95">
        <f t="shared" si="253"/>
        <v>0</v>
      </c>
      <c r="AL1129" s="96">
        <f t="shared" si="248"/>
        <v>0</v>
      </c>
      <c r="AM1129" s="96">
        <f t="shared" si="249"/>
        <v>0</v>
      </c>
    </row>
    <row r="1130" spans="2:39" s="97" customFormat="1" ht="39.6" x14ac:dyDescent="0.3">
      <c r="B1130" s="79">
        <f t="shared" si="250"/>
        <v>1127</v>
      </c>
      <c r="C1130" s="79"/>
      <c r="D1130" s="80" t="s">
        <v>94</v>
      </c>
      <c r="E1130" s="80"/>
      <c r="F1130" s="81"/>
      <c r="G1130" s="82" t="str">
        <f t="shared" si="251"/>
        <v xml:space="preserve">Группа от QF </v>
      </c>
      <c r="H1130" s="83"/>
      <c r="I1130" s="83"/>
      <c r="J1130" s="83"/>
      <c r="K1130" s="127"/>
      <c r="L1130" s="84"/>
      <c r="M1130" s="85"/>
      <c r="N1130" s="85"/>
      <c r="O1130" s="86"/>
      <c r="P1130" s="80"/>
      <c r="Q1130" s="87"/>
      <c r="R1130" s="88" t="str">
        <f t="shared" si="245"/>
        <v xml:space="preserve"> </v>
      </c>
      <c r="S1130" s="89"/>
      <c r="T1130" s="90" t="str">
        <f t="shared" si="246"/>
        <v xml:space="preserve"> </v>
      </c>
      <c r="U1130" s="90"/>
      <c r="V1130" s="90"/>
      <c r="W1130" s="90"/>
      <c r="X1130" s="90"/>
      <c r="Y1130" s="87" t="s">
        <v>74</v>
      </c>
      <c r="Z1130" s="76"/>
      <c r="AA1130" s="91">
        <f t="shared" si="241"/>
        <v>0</v>
      </c>
      <c r="AB1130" s="88" t="str">
        <f t="shared" si="247"/>
        <v xml:space="preserve"> </v>
      </c>
      <c r="AC1130" s="91" t="str">
        <f t="shared" si="242"/>
        <v xml:space="preserve"> </v>
      </c>
      <c r="AD1130" s="78"/>
      <c r="AE1130" s="78"/>
      <c r="AF1130" s="78"/>
      <c r="AH1130" s="94" t="str">
        <f t="shared" si="243"/>
        <v>≤60</v>
      </c>
      <c r="AI1130" s="94">
        <f t="shared" ca="1" si="244"/>
        <v>28</v>
      </c>
      <c r="AJ1130" s="95">
        <f t="shared" si="252"/>
        <v>0</v>
      </c>
      <c r="AK1130" s="95">
        <f t="shared" si="253"/>
        <v>0</v>
      </c>
      <c r="AL1130" s="96">
        <f t="shared" si="248"/>
        <v>0</v>
      </c>
      <c r="AM1130" s="96">
        <f t="shared" si="249"/>
        <v>0</v>
      </c>
    </row>
    <row r="1131" spans="2:39" s="97" customFormat="1" ht="39.6" x14ac:dyDescent="0.3">
      <c r="B1131" s="79">
        <f t="shared" si="250"/>
        <v>1128</v>
      </c>
      <c r="C1131" s="79"/>
      <c r="D1131" s="80" t="s">
        <v>94</v>
      </c>
      <c r="E1131" s="80"/>
      <c r="F1131" s="81"/>
      <c r="G1131" s="82" t="str">
        <f t="shared" si="251"/>
        <v xml:space="preserve">Группа от QF </v>
      </c>
      <c r="H1131" s="83"/>
      <c r="I1131" s="83"/>
      <c r="J1131" s="83"/>
      <c r="K1131" s="127"/>
      <c r="L1131" s="84"/>
      <c r="M1131" s="85"/>
      <c r="N1131" s="85"/>
      <c r="O1131" s="86"/>
      <c r="P1131" s="80"/>
      <c r="Q1131" s="87"/>
      <c r="R1131" s="88" t="str">
        <f t="shared" si="245"/>
        <v xml:space="preserve"> </v>
      </c>
      <c r="S1131" s="89"/>
      <c r="T1131" s="90" t="str">
        <f t="shared" si="246"/>
        <v xml:space="preserve"> </v>
      </c>
      <c r="U1131" s="90"/>
      <c r="V1131" s="90"/>
      <c r="W1131" s="90"/>
      <c r="X1131" s="90"/>
      <c r="Y1131" s="87" t="s">
        <v>74</v>
      </c>
      <c r="Z1131" s="76"/>
      <c r="AA1131" s="91">
        <f t="shared" si="241"/>
        <v>0</v>
      </c>
      <c r="AB1131" s="88" t="str">
        <f t="shared" si="247"/>
        <v xml:space="preserve"> </v>
      </c>
      <c r="AC1131" s="91" t="str">
        <f t="shared" si="242"/>
        <v xml:space="preserve"> </v>
      </c>
      <c r="AD1131" s="78"/>
      <c r="AE1131" s="78"/>
      <c r="AF1131" s="78"/>
      <c r="AH1131" s="94" t="str">
        <f t="shared" si="243"/>
        <v>≤60</v>
      </c>
      <c r="AI1131" s="94">
        <f t="shared" ca="1" si="244"/>
        <v>28</v>
      </c>
      <c r="AJ1131" s="95">
        <f t="shared" si="252"/>
        <v>0</v>
      </c>
      <c r="AK1131" s="95">
        <f t="shared" si="253"/>
        <v>0</v>
      </c>
      <c r="AL1131" s="96">
        <f t="shared" si="248"/>
        <v>0</v>
      </c>
      <c r="AM1131" s="96">
        <f t="shared" si="249"/>
        <v>0</v>
      </c>
    </row>
    <row r="1132" spans="2:39" s="97" customFormat="1" ht="39.6" x14ac:dyDescent="0.3">
      <c r="B1132" s="79">
        <f t="shared" si="250"/>
        <v>1129</v>
      </c>
      <c r="C1132" s="79"/>
      <c r="D1132" s="80" t="s">
        <v>94</v>
      </c>
      <c r="E1132" s="80"/>
      <c r="F1132" s="81"/>
      <c r="G1132" s="82" t="str">
        <f t="shared" si="251"/>
        <v xml:space="preserve">Группа от QF </v>
      </c>
      <c r="H1132" s="83"/>
      <c r="I1132" s="83"/>
      <c r="J1132" s="83"/>
      <c r="K1132" s="127"/>
      <c r="L1132" s="84"/>
      <c r="M1132" s="85"/>
      <c r="N1132" s="85"/>
      <c r="O1132" s="86"/>
      <c r="P1132" s="80"/>
      <c r="Q1132" s="87"/>
      <c r="R1132" s="88" t="str">
        <f t="shared" si="245"/>
        <v xml:space="preserve"> </v>
      </c>
      <c r="S1132" s="89"/>
      <c r="T1132" s="90" t="str">
        <f t="shared" si="246"/>
        <v xml:space="preserve"> </v>
      </c>
      <c r="U1132" s="90"/>
      <c r="V1132" s="90"/>
      <c r="W1132" s="90"/>
      <c r="X1132" s="90"/>
      <c r="Y1132" s="87" t="s">
        <v>74</v>
      </c>
      <c r="Z1132" s="76"/>
      <c r="AA1132" s="91">
        <f t="shared" si="241"/>
        <v>0</v>
      </c>
      <c r="AB1132" s="88" t="str">
        <f t="shared" si="247"/>
        <v xml:space="preserve"> </v>
      </c>
      <c r="AC1132" s="91" t="str">
        <f t="shared" si="242"/>
        <v xml:space="preserve"> </v>
      </c>
      <c r="AD1132" s="78"/>
      <c r="AE1132" s="78"/>
      <c r="AF1132" s="78"/>
      <c r="AH1132" s="94" t="str">
        <f t="shared" si="243"/>
        <v>≤60</v>
      </c>
      <c r="AI1132" s="94">
        <f t="shared" ca="1" si="244"/>
        <v>48</v>
      </c>
      <c r="AJ1132" s="95">
        <f t="shared" si="252"/>
        <v>0</v>
      </c>
      <c r="AK1132" s="95">
        <f t="shared" si="253"/>
        <v>0</v>
      </c>
      <c r="AL1132" s="96">
        <f t="shared" si="248"/>
        <v>0</v>
      </c>
      <c r="AM1132" s="96">
        <f t="shared" si="249"/>
        <v>0</v>
      </c>
    </row>
    <row r="1133" spans="2:39" s="97" customFormat="1" ht="39.6" x14ac:dyDescent="0.3">
      <c r="B1133" s="79">
        <f t="shared" si="250"/>
        <v>1130</v>
      </c>
      <c r="C1133" s="79"/>
      <c r="D1133" s="80" t="s">
        <v>94</v>
      </c>
      <c r="E1133" s="80"/>
      <c r="F1133" s="81"/>
      <c r="G1133" s="82" t="str">
        <f t="shared" si="251"/>
        <v xml:space="preserve">Группа от QF </v>
      </c>
      <c r="H1133" s="83"/>
      <c r="I1133" s="83"/>
      <c r="J1133" s="83"/>
      <c r="K1133" s="127"/>
      <c r="L1133" s="84"/>
      <c r="M1133" s="85"/>
      <c r="N1133" s="85"/>
      <c r="O1133" s="86"/>
      <c r="P1133" s="80"/>
      <c r="Q1133" s="87"/>
      <c r="R1133" s="88" t="str">
        <f t="shared" si="245"/>
        <v xml:space="preserve"> </v>
      </c>
      <c r="S1133" s="89"/>
      <c r="T1133" s="90" t="str">
        <f t="shared" si="246"/>
        <v xml:space="preserve"> </v>
      </c>
      <c r="U1133" s="90"/>
      <c r="V1133" s="90"/>
      <c r="W1133" s="90"/>
      <c r="X1133" s="90"/>
      <c r="Y1133" s="87" t="s">
        <v>74</v>
      </c>
      <c r="Z1133" s="76"/>
      <c r="AA1133" s="91">
        <f t="shared" si="241"/>
        <v>0</v>
      </c>
      <c r="AB1133" s="88" t="str">
        <f t="shared" si="247"/>
        <v xml:space="preserve"> </v>
      </c>
      <c r="AC1133" s="91" t="str">
        <f t="shared" si="242"/>
        <v xml:space="preserve"> </v>
      </c>
      <c r="AD1133" s="78"/>
      <c r="AE1133" s="78"/>
      <c r="AF1133" s="78"/>
      <c r="AH1133" s="94" t="str">
        <f t="shared" si="243"/>
        <v>≤60</v>
      </c>
      <c r="AI1133" s="94">
        <f t="shared" ca="1" si="244"/>
        <v>41</v>
      </c>
      <c r="AJ1133" s="95">
        <f t="shared" si="252"/>
        <v>0</v>
      </c>
      <c r="AK1133" s="95">
        <f t="shared" si="253"/>
        <v>0</v>
      </c>
      <c r="AL1133" s="96">
        <f t="shared" si="248"/>
        <v>0</v>
      </c>
      <c r="AM1133" s="96">
        <f t="shared" si="249"/>
        <v>0</v>
      </c>
    </row>
    <row r="1134" spans="2:39" s="97" customFormat="1" ht="39.6" x14ac:dyDescent="0.3">
      <c r="B1134" s="79">
        <f t="shared" si="250"/>
        <v>1131</v>
      </c>
      <c r="C1134" s="79"/>
      <c r="D1134" s="80" t="s">
        <v>94</v>
      </c>
      <c r="E1134" s="80"/>
      <c r="F1134" s="81"/>
      <c r="G1134" s="82" t="str">
        <f t="shared" si="251"/>
        <v xml:space="preserve">Группа от QF </v>
      </c>
      <c r="H1134" s="83"/>
      <c r="I1134" s="83"/>
      <c r="J1134" s="83"/>
      <c r="K1134" s="127"/>
      <c r="L1134" s="84"/>
      <c r="M1134" s="85"/>
      <c r="N1134" s="85"/>
      <c r="O1134" s="86"/>
      <c r="P1134" s="80"/>
      <c r="Q1134" s="87"/>
      <c r="R1134" s="88" t="str">
        <f t="shared" si="245"/>
        <v xml:space="preserve"> </v>
      </c>
      <c r="S1134" s="89"/>
      <c r="T1134" s="90" t="str">
        <f t="shared" si="246"/>
        <v xml:space="preserve"> </v>
      </c>
      <c r="U1134" s="90"/>
      <c r="V1134" s="90"/>
      <c r="W1134" s="90"/>
      <c r="X1134" s="90"/>
      <c r="Y1134" s="87" t="s">
        <v>74</v>
      </c>
      <c r="Z1134" s="76"/>
      <c r="AA1134" s="91">
        <f t="shared" si="241"/>
        <v>0</v>
      </c>
      <c r="AB1134" s="88" t="str">
        <f t="shared" si="247"/>
        <v xml:space="preserve"> </v>
      </c>
      <c r="AC1134" s="91" t="str">
        <f t="shared" si="242"/>
        <v xml:space="preserve"> </v>
      </c>
      <c r="AD1134" s="78"/>
      <c r="AE1134" s="78"/>
      <c r="AF1134" s="78"/>
      <c r="AH1134" s="94" t="str">
        <f t="shared" si="243"/>
        <v>≤60</v>
      </c>
      <c r="AI1134" s="94">
        <f t="shared" ca="1" si="244"/>
        <v>20</v>
      </c>
      <c r="AJ1134" s="95">
        <f t="shared" si="252"/>
        <v>0</v>
      </c>
      <c r="AK1134" s="95">
        <f t="shared" si="253"/>
        <v>0</v>
      </c>
      <c r="AL1134" s="96">
        <f t="shared" si="248"/>
        <v>0</v>
      </c>
      <c r="AM1134" s="96">
        <f t="shared" si="249"/>
        <v>0</v>
      </c>
    </row>
    <row r="1135" spans="2:39" s="97" customFormat="1" ht="39.6" x14ac:dyDescent="0.3">
      <c r="B1135" s="79">
        <f t="shared" si="250"/>
        <v>1132</v>
      </c>
      <c r="C1135" s="79"/>
      <c r="D1135" s="80" t="s">
        <v>94</v>
      </c>
      <c r="E1135" s="80"/>
      <c r="F1135" s="81"/>
      <c r="G1135" s="82" t="str">
        <f t="shared" si="251"/>
        <v xml:space="preserve">Группа от QF </v>
      </c>
      <c r="H1135" s="83"/>
      <c r="I1135" s="83"/>
      <c r="J1135" s="83"/>
      <c r="K1135" s="127"/>
      <c r="L1135" s="84"/>
      <c r="M1135" s="85"/>
      <c r="N1135" s="85"/>
      <c r="O1135" s="86"/>
      <c r="P1135" s="80"/>
      <c r="Q1135" s="87"/>
      <c r="R1135" s="88" t="str">
        <f t="shared" si="245"/>
        <v xml:space="preserve"> </v>
      </c>
      <c r="S1135" s="89"/>
      <c r="T1135" s="90" t="str">
        <f t="shared" si="246"/>
        <v xml:space="preserve"> </v>
      </c>
      <c r="U1135" s="90"/>
      <c r="V1135" s="90"/>
      <c r="W1135" s="90"/>
      <c r="X1135" s="90"/>
      <c r="Y1135" s="87" t="s">
        <v>74</v>
      </c>
      <c r="Z1135" s="76"/>
      <c r="AA1135" s="91">
        <f t="shared" si="241"/>
        <v>0</v>
      </c>
      <c r="AB1135" s="88" t="str">
        <f t="shared" si="247"/>
        <v xml:space="preserve"> </v>
      </c>
      <c r="AC1135" s="91" t="str">
        <f t="shared" si="242"/>
        <v xml:space="preserve"> </v>
      </c>
      <c r="AD1135" s="78"/>
      <c r="AE1135" s="78"/>
      <c r="AF1135" s="78"/>
      <c r="AH1135" s="94" t="str">
        <f t="shared" si="243"/>
        <v>≤60</v>
      </c>
      <c r="AI1135" s="94">
        <f t="shared" ca="1" si="244"/>
        <v>32</v>
      </c>
      <c r="AJ1135" s="95">
        <f t="shared" si="252"/>
        <v>0</v>
      </c>
      <c r="AK1135" s="95">
        <f t="shared" si="253"/>
        <v>0</v>
      </c>
      <c r="AL1135" s="96">
        <f t="shared" si="248"/>
        <v>0</v>
      </c>
      <c r="AM1135" s="96">
        <f t="shared" si="249"/>
        <v>0</v>
      </c>
    </row>
    <row r="1136" spans="2:39" s="97" customFormat="1" ht="39.6" x14ac:dyDescent="0.3">
      <c r="B1136" s="79">
        <f t="shared" si="250"/>
        <v>1133</v>
      </c>
      <c r="C1136" s="79"/>
      <c r="D1136" s="80" t="s">
        <v>94</v>
      </c>
      <c r="E1136" s="80"/>
      <c r="F1136" s="81"/>
      <c r="G1136" s="82" t="str">
        <f t="shared" si="251"/>
        <v xml:space="preserve">Группа от QF </v>
      </c>
      <c r="H1136" s="83"/>
      <c r="I1136" s="83"/>
      <c r="J1136" s="83"/>
      <c r="K1136" s="127"/>
      <c r="L1136" s="84"/>
      <c r="M1136" s="85"/>
      <c r="N1136" s="85"/>
      <c r="O1136" s="86"/>
      <c r="P1136" s="80"/>
      <c r="Q1136" s="87"/>
      <c r="R1136" s="88" t="str">
        <f t="shared" si="245"/>
        <v xml:space="preserve"> </v>
      </c>
      <c r="S1136" s="89"/>
      <c r="T1136" s="90" t="str">
        <f t="shared" si="246"/>
        <v xml:space="preserve"> </v>
      </c>
      <c r="U1136" s="90"/>
      <c r="V1136" s="90"/>
      <c r="W1136" s="90"/>
      <c r="X1136" s="90"/>
      <c r="Y1136" s="87" t="s">
        <v>74</v>
      </c>
      <c r="Z1136" s="76"/>
      <c r="AA1136" s="91">
        <f t="shared" si="241"/>
        <v>0</v>
      </c>
      <c r="AB1136" s="88" t="str">
        <f t="shared" si="247"/>
        <v xml:space="preserve"> </v>
      </c>
      <c r="AC1136" s="91" t="str">
        <f t="shared" si="242"/>
        <v xml:space="preserve"> </v>
      </c>
      <c r="AD1136" s="78"/>
      <c r="AE1136" s="78"/>
      <c r="AF1136" s="78"/>
      <c r="AH1136" s="94" t="str">
        <f t="shared" si="243"/>
        <v>≤60</v>
      </c>
      <c r="AI1136" s="94">
        <f t="shared" ca="1" si="244"/>
        <v>31</v>
      </c>
      <c r="AJ1136" s="95">
        <f t="shared" si="252"/>
        <v>0</v>
      </c>
      <c r="AK1136" s="95">
        <f t="shared" si="253"/>
        <v>0</v>
      </c>
      <c r="AL1136" s="96">
        <f t="shared" si="248"/>
        <v>0</v>
      </c>
      <c r="AM1136" s="96">
        <f t="shared" si="249"/>
        <v>0</v>
      </c>
    </row>
    <row r="1137" spans="2:39" s="97" customFormat="1" ht="39.6" x14ac:dyDescent="0.3">
      <c r="B1137" s="79">
        <f t="shared" si="250"/>
        <v>1134</v>
      </c>
      <c r="C1137" s="79"/>
      <c r="D1137" s="80" t="s">
        <v>94</v>
      </c>
      <c r="E1137" s="80"/>
      <c r="F1137" s="81"/>
      <c r="G1137" s="82" t="str">
        <f t="shared" si="251"/>
        <v xml:space="preserve">Группа от QF </v>
      </c>
      <c r="H1137" s="83"/>
      <c r="I1137" s="83"/>
      <c r="J1137" s="83"/>
      <c r="K1137" s="127"/>
      <c r="L1137" s="84"/>
      <c r="M1137" s="85"/>
      <c r="N1137" s="85"/>
      <c r="O1137" s="86"/>
      <c r="P1137" s="80"/>
      <c r="Q1137" s="87"/>
      <c r="R1137" s="88" t="str">
        <f t="shared" si="245"/>
        <v xml:space="preserve"> </v>
      </c>
      <c r="S1137" s="89"/>
      <c r="T1137" s="90" t="str">
        <f t="shared" si="246"/>
        <v xml:space="preserve"> </v>
      </c>
      <c r="U1137" s="90"/>
      <c r="V1137" s="90"/>
      <c r="W1137" s="90"/>
      <c r="X1137" s="90"/>
      <c r="Y1137" s="87" t="s">
        <v>74</v>
      </c>
      <c r="Z1137" s="76"/>
      <c r="AA1137" s="91">
        <f t="shared" si="241"/>
        <v>0</v>
      </c>
      <c r="AB1137" s="88" t="str">
        <f t="shared" si="247"/>
        <v xml:space="preserve"> </v>
      </c>
      <c r="AC1137" s="91" t="str">
        <f t="shared" si="242"/>
        <v xml:space="preserve"> </v>
      </c>
      <c r="AD1137" s="78"/>
      <c r="AE1137" s="78"/>
      <c r="AF1137" s="78"/>
      <c r="AH1137" s="94" t="str">
        <f t="shared" si="243"/>
        <v>≤60</v>
      </c>
      <c r="AI1137" s="94">
        <f t="shared" ca="1" si="244"/>
        <v>42</v>
      </c>
      <c r="AJ1137" s="95">
        <f t="shared" si="252"/>
        <v>0</v>
      </c>
      <c r="AK1137" s="95">
        <f t="shared" si="253"/>
        <v>0</v>
      </c>
      <c r="AL1137" s="96">
        <f t="shared" si="248"/>
        <v>0</v>
      </c>
      <c r="AM1137" s="96">
        <f t="shared" si="249"/>
        <v>0</v>
      </c>
    </row>
    <row r="1138" spans="2:39" s="97" customFormat="1" ht="39.6" x14ac:dyDescent="0.3">
      <c r="B1138" s="79">
        <f t="shared" si="250"/>
        <v>1135</v>
      </c>
      <c r="C1138" s="79"/>
      <c r="D1138" s="80" t="s">
        <v>94</v>
      </c>
      <c r="E1138" s="80"/>
      <c r="F1138" s="81"/>
      <c r="G1138" s="82" t="str">
        <f t="shared" si="251"/>
        <v xml:space="preserve">Группа от QF </v>
      </c>
      <c r="H1138" s="83"/>
      <c r="I1138" s="83"/>
      <c r="J1138" s="83"/>
      <c r="K1138" s="127"/>
      <c r="L1138" s="84"/>
      <c r="M1138" s="85"/>
      <c r="N1138" s="85"/>
      <c r="O1138" s="86"/>
      <c r="P1138" s="80"/>
      <c r="Q1138" s="87"/>
      <c r="R1138" s="88" t="str">
        <f t="shared" si="245"/>
        <v xml:space="preserve"> </v>
      </c>
      <c r="S1138" s="89"/>
      <c r="T1138" s="90" t="str">
        <f t="shared" si="246"/>
        <v xml:space="preserve"> </v>
      </c>
      <c r="U1138" s="90"/>
      <c r="V1138" s="90"/>
      <c r="W1138" s="90"/>
      <c r="X1138" s="90"/>
      <c r="Y1138" s="87" t="s">
        <v>74</v>
      </c>
      <c r="Z1138" s="76"/>
      <c r="AA1138" s="91">
        <f t="shared" si="241"/>
        <v>0</v>
      </c>
      <c r="AB1138" s="88" t="str">
        <f t="shared" si="247"/>
        <v xml:space="preserve"> </v>
      </c>
      <c r="AC1138" s="91" t="str">
        <f t="shared" si="242"/>
        <v xml:space="preserve"> </v>
      </c>
      <c r="AD1138" s="78"/>
      <c r="AE1138" s="78"/>
      <c r="AF1138" s="78"/>
      <c r="AH1138" s="94" t="str">
        <f t="shared" si="243"/>
        <v>≤60</v>
      </c>
      <c r="AI1138" s="94">
        <f t="shared" ca="1" si="244"/>
        <v>22</v>
      </c>
      <c r="AJ1138" s="95">
        <f t="shared" si="252"/>
        <v>0</v>
      </c>
      <c r="AK1138" s="95">
        <f t="shared" si="253"/>
        <v>0</v>
      </c>
      <c r="AL1138" s="96">
        <f t="shared" si="248"/>
        <v>0</v>
      </c>
      <c r="AM1138" s="96">
        <f t="shared" si="249"/>
        <v>0</v>
      </c>
    </row>
    <row r="1139" spans="2:39" s="97" customFormat="1" ht="39.6" x14ac:dyDescent="0.3">
      <c r="B1139" s="79">
        <f t="shared" si="250"/>
        <v>1136</v>
      </c>
      <c r="C1139" s="79"/>
      <c r="D1139" s="80" t="s">
        <v>94</v>
      </c>
      <c r="E1139" s="80"/>
      <c r="F1139" s="81"/>
      <c r="G1139" s="82" t="str">
        <f t="shared" si="251"/>
        <v xml:space="preserve">Группа от QF </v>
      </c>
      <c r="H1139" s="83"/>
      <c r="I1139" s="83"/>
      <c r="J1139" s="83"/>
      <c r="K1139" s="127"/>
      <c r="L1139" s="84"/>
      <c r="M1139" s="85"/>
      <c r="N1139" s="85"/>
      <c r="O1139" s="86"/>
      <c r="P1139" s="80"/>
      <c r="Q1139" s="87"/>
      <c r="R1139" s="88" t="str">
        <f t="shared" si="245"/>
        <v xml:space="preserve"> </v>
      </c>
      <c r="S1139" s="89"/>
      <c r="T1139" s="90" t="str">
        <f t="shared" si="246"/>
        <v xml:space="preserve"> </v>
      </c>
      <c r="U1139" s="90"/>
      <c r="V1139" s="90"/>
      <c r="W1139" s="90"/>
      <c r="X1139" s="90"/>
      <c r="Y1139" s="87" t="s">
        <v>74</v>
      </c>
      <c r="Z1139" s="76"/>
      <c r="AA1139" s="91">
        <f t="shared" si="241"/>
        <v>0</v>
      </c>
      <c r="AB1139" s="88" t="str">
        <f t="shared" si="247"/>
        <v xml:space="preserve"> </v>
      </c>
      <c r="AC1139" s="91" t="str">
        <f t="shared" si="242"/>
        <v xml:space="preserve"> </v>
      </c>
      <c r="AD1139" s="78"/>
      <c r="AE1139" s="78"/>
      <c r="AF1139" s="78"/>
      <c r="AH1139" s="94" t="str">
        <f t="shared" si="243"/>
        <v>≤60</v>
      </c>
      <c r="AI1139" s="94">
        <f t="shared" ca="1" si="244"/>
        <v>25</v>
      </c>
      <c r="AJ1139" s="95">
        <f t="shared" si="252"/>
        <v>0</v>
      </c>
      <c r="AK1139" s="95">
        <f t="shared" si="253"/>
        <v>0</v>
      </c>
      <c r="AL1139" s="96">
        <f t="shared" si="248"/>
        <v>0</v>
      </c>
      <c r="AM1139" s="96">
        <f t="shared" si="249"/>
        <v>0</v>
      </c>
    </row>
    <row r="1140" spans="2:39" s="97" customFormat="1" ht="39.6" x14ac:dyDescent="0.3">
      <c r="B1140" s="79">
        <f t="shared" si="250"/>
        <v>1137</v>
      </c>
      <c r="C1140" s="79"/>
      <c r="D1140" s="80" t="s">
        <v>94</v>
      </c>
      <c r="E1140" s="80"/>
      <c r="F1140" s="81"/>
      <c r="G1140" s="82" t="str">
        <f t="shared" si="251"/>
        <v xml:space="preserve">Группа от QF </v>
      </c>
      <c r="H1140" s="83"/>
      <c r="I1140" s="83"/>
      <c r="J1140" s="83"/>
      <c r="K1140" s="127"/>
      <c r="L1140" s="84"/>
      <c r="M1140" s="85"/>
      <c r="N1140" s="85"/>
      <c r="O1140" s="86"/>
      <c r="P1140" s="80"/>
      <c r="Q1140" s="87"/>
      <c r="R1140" s="88" t="str">
        <f t="shared" si="245"/>
        <v xml:space="preserve"> </v>
      </c>
      <c r="S1140" s="89"/>
      <c r="T1140" s="90" t="str">
        <f t="shared" si="246"/>
        <v xml:space="preserve"> </v>
      </c>
      <c r="U1140" s="90"/>
      <c r="V1140" s="90"/>
      <c r="W1140" s="90"/>
      <c r="X1140" s="90"/>
      <c r="Y1140" s="87" t="s">
        <v>74</v>
      </c>
      <c r="Z1140" s="76"/>
      <c r="AA1140" s="91">
        <f t="shared" si="241"/>
        <v>0</v>
      </c>
      <c r="AB1140" s="88" t="str">
        <f t="shared" si="247"/>
        <v xml:space="preserve"> </v>
      </c>
      <c r="AC1140" s="91" t="str">
        <f t="shared" si="242"/>
        <v xml:space="preserve"> </v>
      </c>
      <c r="AD1140" s="78"/>
      <c r="AE1140" s="78"/>
      <c r="AF1140" s="78"/>
      <c r="AH1140" s="94" t="str">
        <f t="shared" si="243"/>
        <v>≤60</v>
      </c>
      <c r="AI1140" s="94">
        <f t="shared" ca="1" si="244"/>
        <v>34</v>
      </c>
      <c r="AJ1140" s="95">
        <f t="shared" si="252"/>
        <v>0</v>
      </c>
      <c r="AK1140" s="95">
        <f t="shared" si="253"/>
        <v>0</v>
      </c>
      <c r="AL1140" s="96">
        <f t="shared" si="248"/>
        <v>0</v>
      </c>
      <c r="AM1140" s="96">
        <f t="shared" si="249"/>
        <v>0</v>
      </c>
    </row>
    <row r="1141" spans="2:39" s="97" customFormat="1" ht="39.6" x14ac:dyDescent="0.3">
      <c r="B1141" s="79">
        <f t="shared" si="250"/>
        <v>1138</v>
      </c>
      <c r="C1141" s="79"/>
      <c r="D1141" s="80" t="s">
        <v>94</v>
      </c>
      <c r="E1141" s="80"/>
      <c r="F1141" s="81"/>
      <c r="G1141" s="82" t="str">
        <f t="shared" si="251"/>
        <v xml:space="preserve">Группа от QF </v>
      </c>
      <c r="H1141" s="83"/>
      <c r="I1141" s="83"/>
      <c r="J1141" s="83"/>
      <c r="K1141" s="127"/>
      <c r="L1141" s="84"/>
      <c r="M1141" s="85"/>
      <c r="N1141" s="85"/>
      <c r="O1141" s="86"/>
      <c r="P1141" s="80"/>
      <c r="Q1141" s="87"/>
      <c r="R1141" s="88" t="str">
        <f t="shared" si="245"/>
        <v xml:space="preserve"> </v>
      </c>
      <c r="S1141" s="89"/>
      <c r="T1141" s="90" t="str">
        <f t="shared" si="246"/>
        <v xml:space="preserve"> </v>
      </c>
      <c r="U1141" s="90"/>
      <c r="V1141" s="90"/>
      <c r="W1141" s="90"/>
      <c r="X1141" s="90"/>
      <c r="Y1141" s="87" t="s">
        <v>74</v>
      </c>
      <c r="Z1141" s="76"/>
      <c r="AA1141" s="91">
        <f t="shared" si="241"/>
        <v>0</v>
      </c>
      <c r="AB1141" s="88" t="str">
        <f t="shared" si="247"/>
        <v xml:space="preserve"> </v>
      </c>
      <c r="AC1141" s="91" t="str">
        <f t="shared" si="242"/>
        <v xml:space="preserve"> </v>
      </c>
      <c r="AD1141" s="78"/>
      <c r="AE1141" s="78"/>
      <c r="AF1141" s="78"/>
      <c r="AH1141" s="94" t="str">
        <f t="shared" si="243"/>
        <v>≤60</v>
      </c>
      <c r="AI1141" s="94">
        <f t="shared" ca="1" si="244"/>
        <v>28</v>
      </c>
      <c r="AJ1141" s="95">
        <f t="shared" si="252"/>
        <v>0</v>
      </c>
      <c r="AK1141" s="95">
        <f t="shared" si="253"/>
        <v>0</v>
      </c>
      <c r="AL1141" s="96">
        <f t="shared" si="248"/>
        <v>0</v>
      </c>
      <c r="AM1141" s="96">
        <f t="shared" si="249"/>
        <v>0</v>
      </c>
    </row>
    <row r="1142" spans="2:39" s="97" customFormat="1" ht="39.6" x14ac:dyDescent="0.3">
      <c r="B1142" s="79">
        <f t="shared" si="250"/>
        <v>1139</v>
      </c>
      <c r="C1142" s="79"/>
      <c r="D1142" s="80" t="s">
        <v>94</v>
      </c>
      <c r="E1142" s="80"/>
      <c r="F1142" s="81"/>
      <c r="G1142" s="82" t="str">
        <f t="shared" si="251"/>
        <v xml:space="preserve">Группа от QF </v>
      </c>
      <c r="H1142" s="83"/>
      <c r="I1142" s="83"/>
      <c r="J1142" s="83"/>
      <c r="K1142" s="127"/>
      <c r="L1142" s="84"/>
      <c r="M1142" s="85"/>
      <c r="N1142" s="85"/>
      <c r="O1142" s="86"/>
      <c r="P1142" s="80"/>
      <c r="Q1142" s="87"/>
      <c r="R1142" s="88" t="str">
        <f t="shared" si="245"/>
        <v xml:space="preserve"> </v>
      </c>
      <c r="S1142" s="89"/>
      <c r="T1142" s="90" t="str">
        <f t="shared" si="246"/>
        <v xml:space="preserve"> </v>
      </c>
      <c r="U1142" s="90"/>
      <c r="V1142" s="90"/>
      <c r="W1142" s="90"/>
      <c r="X1142" s="90"/>
      <c r="Y1142" s="87" t="s">
        <v>74</v>
      </c>
      <c r="Z1142" s="76"/>
      <c r="AA1142" s="91">
        <f t="shared" si="241"/>
        <v>0</v>
      </c>
      <c r="AB1142" s="88" t="str">
        <f t="shared" si="247"/>
        <v xml:space="preserve"> </v>
      </c>
      <c r="AC1142" s="91" t="str">
        <f t="shared" si="242"/>
        <v xml:space="preserve"> </v>
      </c>
      <c r="AD1142" s="78"/>
      <c r="AE1142" s="78"/>
      <c r="AF1142" s="78"/>
      <c r="AH1142" s="94" t="str">
        <f t="shared" si="243"/>
        <v>≤60</v>
      </c>
      <c r="AI1142" s="94">
        <f t="shared" ca="1" si="244"/>
        <v>25</v>
      </c>
      <c r="AJ1142" s="95">
        <f t="shared" si="252"/>
        <v>0</v>
      </c>
      <c r="AK1142" s="95">
        <f t="shared" si="253"/>
        <v>0</v>
      </c>
      <c r="AL1142" s="96">
        <f t="shared" si="248"/>
        <v>0</v>
      </c>
      <c r="AM1142" s="96">
        <f t="shared" si="249"/>
        <v>0</v>
      </c>
    </row>
    <row r="1143" spans="2:39" s="97" customFormat="1" ht="39.6" x14ac:dyDescent="0.3">
      <c r="B1143" s="79">
        <f t="shared" si="250"/>
        <v>1140</v>
      </c>
      <c r="C1143" s="79"/>
      <c r="D1143" s="80" t="s">
        <v>94</v>
      </c>
      <c r="E1143" s="80"/>
      <c r="F1143" s="81"/>
      <c r="G1143" s="82" t="str">
        <f t="shared" si="251"/>
        <v xml:space="preserve">Группа от QF </v>
      </c>
      <c r="H1143" s="83"/>
      <c r="I1143" s="83"/>
      <c r="J1143" s="83"/>
      <c r="K1143" s="127"/>
      <c r="L1143" s="84"/>
      <c r="M1143" s="85"/>
      <c r="N1143" s="85"/>
      <c r="O1143" s="86"/>
      <c r="P1143" s="80"/>
      <c r="Q1143" s="87"/>
      <c r="R1143" s="88" t="str">
        <f t="shared" si="245"/>
        <v xml:space="preserve"> </v>
      </c>
      <c r="S1143" s="89"/>
      <c r="T1143" s="90" t="str">
        <f t="shared" si="246"/>
        <v xml:space="preserve"> </v>
      </c>
      <c r="U1143" s="90"/>
      <c r="V1143" s="90"/>
      <c r="W1143" s="90"/>
      <c r="X1143" s="90"/>
      <c r="Y1143" s="87" t="s">
        <v>74</v>
      </c>
      <c r="Z1143" s="76"/>
      <c r="AA1143" s="91">
        <f t="shared" si="241"/>
        <v>0</v>
      </c>
      <c r="AB1143" s="88" t="str">
        <f t="shared" si="247"/>
        <v xml:space="preserve"> </v>
      </c>
      <c r="AC1143" s="91" t="str">
        <f t="shared" si="242"/>
        <v xml:space="preserve"> </v>
      </c>
      <c r="AD1143" s="78"/>
      <c r="AE1143" s="78"/>
      <c r="AF1143" s="78"/>
      <c r="AH1143" s="94" t="str">
        <f t="shared" si="243"/>
        <v>≤60</v>
      </c>
      <c r="AI1143" s="94">
        <f t="shared" ca="1" si="244"/>
        <v>20</v>
      </c>
      <c r="AJ1143" s="95">
        <f t="shared" si="252"/>
        <v>0</v>
      </c>
      <c r="AK1143" s="95">
        <f t="shared" si="253"/>
        <v>0</v>
      </c>
      <c r="AL1143" s="96">
        <f t="shared" si="248"/>
        <v>0</v>
      </c>
      <c r="AM1143" s="96">
        <f t="shared" si="249"/>
        <v>0</v>
      </c>
    </row>
    <row r="1144" spans="2:39" s="97" customFormat="1" ht="39.6" x14ac:dyDescent="0.3">
      <c r="B1144" s="79">
        <f t="shared" si="250"/>
        <v>1141</v>
      </c>
      <c r="C1144" s="79"/>
      <c r="D1144" s="80" t="s">
        <v>94</v>
      </c>
      <c r="E1144" s="80"/>
      <c r="F1144" s="81"/>
      <c r="G1144" s="82" t="str">
        <f t="shared" si="251"/>
        <v xml:space="preserve">Группа от QF </v>
      </c>
      <c r="H1144" s="83"/>
      <c r="I1144" s="83"/>
      <c r="J1144" s="83"/>
      <c r="K1144" s="127"/>
      <c r="L1144" s="84"/>
      <c r="M1144" s="85"/>
      <c r="N1144" s="85"/>
      <c r="O1144" s="86"/>
      <c r="P1144" s="80"/>
      <c r="Q1144" s="87"/>
      <c r="R1144" s="88" t="str">
        <f t="shared" si="245"/>
        <v xml:space="preserve"> </v>
      </c>
      <c r="S1144" s="89"/>
      <c r="T1144" s="90" t="str">
        <f t="shared" si="246"/>
        <v xml:space="preserve"> </v>
      </c>
      <c r="U1144" s="90"/>
      <c r="V1144" s="90"/>
      <c r="W1144" s="90"/>
      <c r="X1144" s="90"/>
      <c r="Y1144" s="87" t="s">
        <v>74</v>
      </c>
      <c r="Z1144" s="76"/>
      <c r="AA1144" s="91">
        <f t="shared" si="241"/>
        <v>0</v>
      </c>
      <c r="AB1144" s="88" t="str">
        <f t="shared" si="247"/>
        <v xml:space="preserve"> </v>
      </c>
      <c r="AC1144" s="91" t="str">
        <f t="shared" si="242"/>
        <v xml:space="preserve"> </v>
      </c>
      <c r="AD1144" s="78"/>
      <c r="AE1144" s="78"/>
      <c r="AF1144" s="78"/>
      <c r="AH1144" s="94" t="str">
        <f t="shared" si="243"/>
        <v>≤60</v>
      </c>
      <c r="AI1144" s="94">
        <f t="shared" ca="1" si="244"/>
        <v>45</v>
      </c>
      <c r="AJ1144" s="95">
        <f t="shared" si="252"/>
        <v>0</v>
      </c>
      <c r="AK1144" s="95">
        <f t="shared" si="253"/>
        <v>0</v>
      </c>
      <c r="AL1144" s="96">
        <f t="shared" si="248"/>
        <v>0</v>
      </c>
      <c r="AM1144" s="96">
        <f t="shared" si="249"/>
        <v>0</v>
      </c>
    </row>
    <row r="1145" spans="2:39" s="97" customFormat="1" ht="39.6" x14ac:dyDescent="0.3">
      <c r="B1145" s="79">
        <f t="shared" si="250"/>
        <v>1142</v>
      </c>
      <c r="C1145" s="79"/>
      <c r="D1145" s="80" t="s">
        <v>94</v>
      </c>
      <c r="E1145" s="80"/>
      <c r="F1145" s="81"/>
      <c r="G1145" s="82" t="str">
        <f t="shared" si="251"/>
        <v xml:space="preserve">Группа от QF </v>
      </c>
      <c r="H1145" s="83"/>
      <c r="I1145" s="83"/>
      <c r="J1145" s="83"/>
      <c r="K1145" s="127"/>
      <c r="L1145" s="84"/>
      <c r="M1145" s="85"/>
      <c r="N1145" s="85"/>
      <c r="O1145" s="86"/>
      <c r="P1145" s="80"/>
      <c r="Q1145" s="87"/>
      <c r="R1145" s="88" t="str">
        <f t="shared" si="245"/>
        <v xml:space="preserve"> </v>
      </c>
      <c r="S1145" s="89"/>
      <c r="T1145" s="90" t="str">
        <f t="shared" si="246"/>
        <v xml:space="preserve"> </v>
      </c>
      <c r="U1145" s="90"/>
      <c r="V1145" s="90"/>
      <c r="W1145" s="90"/>
      <c r="X1145" s="90"/>
      <c r="Y1145" s="87" t="s">
        <v>74</v>
      </c>
      <c r="Z1145" s="76"/>
      <c r="AA1145" s="91">
        <f t="shared" si="241"/>
        <v>0</v>
      </c>
      <c r="AB1145" s="88" t="str">
        <f t="shared" si="247"/>
        <v xml:space="preserve"> </v>
      </c>
      <c r="AC1145" s="91" t="str">
        <f t="shared" si="242"/>
        <v xml:space="preserve"> </v>
      </c>
      <c r="AD1145" s="78"/>
      <c r="AE1145" s="78"/>
      <c r="AF1145" s="78"/>
      <c r="AH1145" s="94" t="str">
        <f t="shared" si="243"/>
        <v>≤60</v>
      </c>
      <c r="AI1145" s="94">
        <f t="shared" ca="1" si="244"/>
        <v>34</v>
      </c>
      <c r="AJ1145" s="95">
        <f t="shared" si="252"/>
        <v>0</v>
      </c>
      <c r="AK1145" s="95">
        <f t="shared" si="253"/>
        <v>0</v>
      </c>
      <c r="AL1145" s="96">
        <f t="shared" si="248"/>
        <v>0</v>
      </c>
      <c r="AM1145" s="96">
        <f t="shared" si="249"/>
        <v>0</v>
      </c>
    </row>
    <row r="1146" spans="2:39" s="97" customFormat="1" ht="39.6" x14ac:dyDescent="0.3">
      <c r="B1146" s="79">
        <f t="shared" si="250"/>
        <v>1143</v>
      </c>
      <c r="C1146" s="79"/>
      <c r="D1146" s="80" t="s">
        <v>94</v>
      </c>
      <c r="E1146" s="80"/>
      <c r="F1146" s="81"/>
      <c r="G1146" s="82" t="str">
        <f t="shared" si="251"/>
        <v xml:space="preserve">Группа от QF </v>
      </c>
      <c r="H1146" s="83"/>
      <c r="I1146" s="83"/>
      <c r="J1146" s="83"/>
      <c r="K1146" s="127"/>
      <c r="L1146" s="84"/>
      <c r="M1146" s="85"/>
      <c r="N1146" s="85"/>
      <c r="O1146" s="86"/>
      <c r="P1146" s="80"/>
      <c r="Q1146" s="87"/>
      <c r="R1146" s="88" t="str">
        <f t="shared" si="245"/>
        <v xml:space="preserve"> </v>
      </c>
      <c r="S1146" s="89"/>
      <c r="T1146" s="90" t="str">
        <f t="shared" si="246"/>
        <v xml:space="preserve"> </v>
      </c>
      <c r="U1146" s="90"/>
      <c r="V1146" s="90"/>
      <c r="W1146" s="90"/>
      <c r="X1146" s="90"/>
      <c r="Y1146" s="87" t="s">
        <v>74</v>
      </c>
      <c r="Z1146" s="76"/>
      <c r="AA1146" s="91">
        <f t="shared" si="241"/>
        <v>0</v>
      </c>
      <c r="AB1146" s="88" t="str">
        <f t="shared" si="247"/>
        <v xml:space="preserve"> </v>
      </c>
      <c r="AC1146" s="91" t="str">
        <f t="shared" si="242"/>
        <v xml:space="preserve"> </v>
      </c>
      <c r="AD1146" s="78"/>
      <c r="AE1146" s="78"/>
      <c r="AF1146" s="78"/>
      <c r="AH1146" s="94" t="str">
        <f t="shared" si="243"/>
        <v>≤60</v>
      </c>
      <c r="AI1146" s="94">
        <f t="shared" ca="1" si="244"/>
        <v>32</v>
      </c>
      <c r="AJ1146" s="95">
        <f t="shared" si="252"/>
        <v>0</v>
      </c>
      <c r="AK1146" s="95">
        <f t="shared" si="253"/>
        <v>0</v>
      </c>
      <c r="AL1146" s="96">
        <f t="shared" si="248"/>
        <v>0</v>
      </c>
      <c r="AM1146" s="96">
        <f t="shared" si="249"/>
        <v>0</v>
      </c>
    </row>
    <row r="1147" spans="2:39" s="97" customFormat="1" ht="39.6" x14ac:dyDescent="0.3">
      <c r="B1147" s="79">
        <f t="shared" si="250"/>
        <v>1144</v>
      </c>
      <c r="C1147" s="79"/>
      <c r="D1147" s="80" t="s">
        <v>94</v>
      </c>
      <c r="E1147" s="80"/>
      <c r="F1147" s="81"/>
      <c r="G1147" s="82" t="str">
        <f t="shared" si="251"/>
        <v xml:space="preserve">Группа от QF </v>
      </c>
      <c r="H1147" s="83"/>
      <c r="I1147" s="83"/>
      <c r="J1147" s="83"/>
      <c r="K1147" s="127"/>
      <c r="L1147" s="84"/>
      <c r="M1147" s="85"/>
      <c r="N1147" s="85"/>
      <c r="O1147" s="86"/>
      <c r="P1147" s="80"/>
      <c r="Q1147" s="87"/>
      <c r="R1147" s="88" t="str">
        <f t="shared" si="245"/>
        <v xml:space="preserve"> </v>
      </c>
      <c r="S1147" s="89"/>
      <c r="T1147" s="90" t="str">
        <f t="shared" si="246"/>
        <v xml:space="preserve"> </v>
      </c>
      <c r="U1147" s="90"/>
      <c r="V1147" s="90"/>
      <c r="W1147" s="90"/>
      <c r="X1147" s="90"/>
      <c r="Y1147" s="87" t="s">
        <v>74</v>
      </c>
      <c r="Z1147" s="76"/>
      <c r="AA1147" s="91">
        <f t="shared" si="241"/>
        <v>0</v>
      </c>
      <c r="AB1147" s="88" t="str">
        <f t="shared" si="247"/>
        <v xml:space="preserve"> </v>
      </c>
      <c r="AC1147" s="91" t="str">
        <f t="shared" si="242"/>
        <v xml:space="preserve"> </v>
      </c>
      <c r="AD1147" s="78"/>
      <c r="AE1147" s="78"/>
      <c r="AF1147" s="78"/>
      <c r="AH1147" s="94" t="str">
        <f t="shared" si="243"/>
        <v>≤60</v>
      </c>
      <c r="AI1147" s="94">
        <f t="shared" ca="1" si="244"/>
        <v>22</v>
      </c>
      <c r="AJ1147" s="95">
        <f t="shared" si="252"/>
        <v>0</v>
      </c>
      <c r="AK1147" s="95">
        <f t="shared" si="253"/>
        <v>0</v>
      </c>
      <c r="AL1147" s="96">
        <f t="shared" si="248"/>
        <v>0</v>
      </c>
      <c r="AM1147" s="96">
        <f t="shared" si="249"/>
        <v>0</v>
      </c>
    </row>
    <row r="1148" spans="2:39" s="97" customFormat="1" ht="39.6" x14ac:dyDescent="0.3">
      <c r="B1148" s="79">
        <f t="shared" si="250"/>
        <v>1145</v>
      </c>
      <c r="C1148" s="79"/>
      <c r="D1148" s="80" t="s">
        <v>94</v>
      </c>
      <c r="E1148" s="80"/>
      <c r="F1148" s="81"/>
      <c r="G1148" s="82" t="str">
        <f t="shared" si="251"/>
        <v xml:space="preserve">Группа от QF </v>
      </c>
      <c r="H1148" s="83"/>
      <c r="I1148" s="83"/>
      <c r="J1148" s="83"/>
      <c r="K1148" s="127"/>
      <c r="L1148" s="84"/>
      <c r="M1148" s="85"/>
      <c r="N1148" s="85"/>
      <c r="O1148" s="86"/>
      <c r="P1148" s="80"/>
      <c r="Q1148" s="87"/>
      <c r="R1148" s="88" t="str">
        <f t="shared" si="245"/>
        <v xml:space="preserve"> </v>
      </c>
      <c r="S1148" s="89"/>
      <c r="T1148" s="90" t="str">
        <f t="shared" si="246"/>
        <v xml:space="preserve"> </v>
      </c>
      <c r="U1148" s="90"/>
      <c r="V1148" s="90"/>
      <c r="W1148" s="90"/>
      <c r="X1148" s="90"/>
      <c r="Y1148" s="87" t="s">
        <v>74</v>
      </c>
      <c r="Z1148" s="76"/>
      <c r="AA1148" s="91">
        <f t="shared" si="241"/>
        <v>0</v>
      </c>
      <c r="AB1148" s="88" t="str">
        <f t="shared" si="247"/>
        <v xml:space="preserve"> </v>
      </c>
      <c r="AC1148" s="91" t="str">
        <f t="shared" si="242"/>
        <v xml:space="preserve"> </v>
      </c>
      <c r="AD1148" s="78"/>
      <c r="AE1148" s="78"/>
      <c r="AF1148" s="78"/>
      <c r="AH1148" s="94" t="str">
        <f t="shared" si="243"/>
        <v>≤60</v>
      </c>
      <c r="AI1148" s="94">
        <f t="shared" ca="1" si="244"/>
        <v>47</v>
      </c>
      <c r="AJ1148" s="95">
        <f t="shared" si="252"/>
        <v>0</v>
      </c>
      <c r="AK1148" s="95">
        <f t="shared" si="253"/>
        <v>0</v>
      </c>
      <c r="AL1148" s="96">
        <f t="shared" si="248"/>
        <v>0</v>
      </c>
      <c r="AM1148" s="96">
        <f t="shared" si="249"/>
        <v>0</v>
      </c>
    </row>
    <row r="1149" spans="2:39" s="97" customFormat="1" ht="39.6" x14ac:dyDescent="0.3">
      <c r="B1149" s="79">
        <f t="shared" si="250"/>
        <v>1146</v>
      </c>
      <c r="C1149" s="79"/>
      <c r="D1149" s="80" t="s">
        <v>94</v>
      </c>
      <c r="E1149" s="80"/>
      <c r="F1149" s="81"/>
      <c r="G1149" s="82" t="str">
        <f t="shared" si="251"/>
        <v xml:space="preserve">Группа от QF </v>
      </c>
      <c r="H1149" s="83"/>
      <c r="I1149" s="83"/>
      <c r="J1149" s="83"/>
      <c r="K1149" s="127"/>
      <c r="L1149" s="84"/>
      <c r="M1149" s="85"/>
      <c r="N1149" s="85"/>
      <c r="O1149" s="86"/>
      <c r="P1149" s="80"/>
      <c r="Q1149" s="87"/>
      <c r="R1149" s="88" t="str">
        <f t="shared" si="245"/>
        <v xml:space="preserve"> </v>
      </c>
      <c r="S1149" s="89"/>
      <c r="T1149" s="90" t="str">
        <f t="shared" si="246"/>
        <v xml:space="preserve"> </v>
      </c>
      <c r="U1149" s="90"/>
      <c r="V1149" s="90"/>
      <c r="W1149" s="90"/>
      <c r="X1149" s="90"/>
      <c r="Y1149" s="87" t="s">
        <v>74</v>
      </c>
      <c r="Z1149" s="76"/>
      <c r="AA1149" s="91">
        <f t="shared" si="241"/>
        <v>0</v>
      </c>
      <c r="AB1149" s="88" t="str">
        <f t="shared" si="247"/>
        <v xml:space="preserve"> </v>
      </c>
      <c r="AC1149" s="91" t="str">
        <f t="shared" si="242"/>
        <v xml:space="preserve"> </v>
      </c>
      <c r="AD1149" s="78"/>
      <c r="AE1149" s="78"/>
      <c r="AF1149" s="78"/>
      <c r="AH1149" s="94" t="str">
        <f t="shared" si="243"/>
        <v>≤60</v>
      </c>
      <c r="AI1149" s="94">
        <f t="shared" ca="1" si="244"/>
        <v>33</v>
      </c>
      <c r="AJ1149" s="95">
        <f t="shared" si="252"/>
        <v>0</v>
      </c>
      <c r="AK1149" s="95">
        <f t="shared" si="253"/>
        <v>0</v>
      </c>
      <c r="AL1149" s="96">
        <f t="shared" si="248"/>
        <v>0</v>
      </c>
      <c r="AM1149" s="96">
        <f t="shared" si="249"/>
        <v>0</v>
      </c>
    </row>
    <row r="1150" spans="2:39" s="97" customFormat="1" ht="39.6" x14ac:dyDescent="0.3">
      <c r="B1150" s="79">
        <f t="shared" si="250"/>
        <v>1147</v>
      </c>
      <c r="C1150" s="79"/>
      <c r="D1150" s="80" t="s">
        <v>94</v>
      </c>
      <c r="E1150" s="80"/>
      <c r="F1150" s="81"/>
      <c r="G1150" s="82" t="str">
        <f t="shared" si="251"/>
        <v xml:space="preserve">Группа от QF </v>
      </c>
      <c r="H1150" s="83"/>
      <c r="I1150" s="83"/>
      <c r="J1150" s="83"/>
      <c r="K1150" s="127"/>
      <c r="L1150" s="84"/>
      <c r="M1150" s="85"/>
      <c r="N1150" s="85"/>
      <c r="O1150" s="86"/>
      <c r="P1150" s="80"/>
      <c r="Q1150" s="87"/>
      <c r="R1150" s="88" t="str">
        <f t="shared" si="245"/>
        <v xml:space="preserve"> </v>
      </c>
      <c r="S1150" s="89"/>
      <c r="T1150" s="90" t="str">
        <f t="shared" si="246"/>
        <v xml:space="preserve"> </v>
      </c>
      <c r="U1150" s="90"/>
      <c r="V1150" s="90"/>
      <c r="W1150" s="90"/>
      <c r="X1150" s="90"/>
      <c r="Y1150" s="87" t="s">
        <v>74</v>
      </c>
      <c r="Z1150" s="76"/>
      <c r="AA1150" s="91">
        <f t="shared" si="241"/>
        <v>0</v>
      </c>
      <c r="AB1150" s="88" t="str">
        <f t="shared" si="247"/>
        <v xml:space="preserve"> </v>
      </c>
      <c r="AC1150" s="91" t="str">
        <f t="shared" si="242"/>
        <v xml:space="preserve"> </v>
      </c>
      <c r="AD1150" s="78"/>
      <c r="AE1150" s="78"/>
      <c r="AF1150" s="78"/>
      <c r="AH1150" s="94" t="str">
        <f t="shared" si="243"/>
        <v>≤60</v>
      </c>
      <c r="AI1150" s="94">
        <f t="shared" ca="1" si="244"/>
        <v>26</v>
      </c>
      <c r="AJ1150" s="95">
        <f t="shared" si="252"/>
        <v>0</v>
      </c>
      <c r="AK1150" s="95">
        <f t="shared" si="253"/>
        <v>0</v>
      </c>
      <c r="AL1150" s="96">
        <f t="shared" si="248"/>
        <v>0</v>
      </c>
      <c r="AM1150" s="96">
        <f t="shared" si="249"/>
        <v>0</v>
      </c>
    </row>
    <row r="1151" spans="2:39" s="97" customFormat="1" ht="39.6" x14ac:dyDescent="0.3">
      <c r="B1151" s="79">
        <f t="shared" si="250"/>
        <v>1148</v>
      </c>
      <c r="C1151" s="79"/>
      <c r="D1151" s="80" t="s">
        <v>94</v>
      </c>
      <c r="E1151" s="80"/>
      <c r="F1151" s="81"/>
      <c r="G1151" s="82" t="str">
        <f t="shared" si="251"/>
        <v xml:space="preserve">Группа от QF </v>
      </c>
      <c r="H1151" s="83"/>
      <c r="I1151" s="83"/>
      <c r="J1151" s="83"/>
      <c r="K1151" s="127"/>
      <c r="L1151" s="84"/>
      <c r="M1151" s="85"/>
      <c r="N1151" s="85"/>
      <c r="O1151" s="86"/>
      <c r="P1151" s="80"/>
      <c r="Q1151" s="87"/>
      <c r="R1151" s="88" t="str">
        <f t="shared" si="245"/>
        <v xml:space="preserve"> </v>
      </c>
      <c r="S1151" s="89"/>
      <c r="T1151" s="90" t="str">
        <f t="shared" si="246"/>
        <v xml:space="preserve"> </v>
      </c>
      <c r="U1151" s="90"/>
      <c r="V1151" s="90"/>
      <c r="W1151" s="90"/>
      <c r="X1151" s="90"/>
      <c r="Y1151" s="87" t="s">
        <v>74</v>
      </c>
      <c r="Z1151" s="76"/>
      <c r="AA1151" s="91">
        <f t="shared" si="241"/>
        <v>0</v>
      </c>
      <c r="AB1151" s="88" t="str">
        <f t="shared" si="247"/>
        <v xml:space="preserve"> </v>
      </c>
      <c r="AC1151" s="91" t="str">
        <f t="shared" si="242"/>
        <v xml:space="preserve"> </v>
      </c>
      <c r="AD1151" s="78"/>
      <c r="AE1151" s="78"/>
      <c r="AF1151" s="78"/>
      <c r="AH1151" s="94" t="str">
        <f t="shared" si="243"/>
        <v>≤60</v>
      </c>
      <c r="AI1151" s="94">
        <f t="shared" ca="1" si="244"/>
        <v>41</v>
      </c>
      <c r="AJ1151" s="95">
        <f t="shared" si="252"/>
        <v>0</v>
      </c>
      <c r="AK1151" s="95">
        <f t="shared" si="253"/>
        <v>0</v>
      </c>
      <c r="AL1151" s="96">
        <f t="shared" si="248"/>
        <v>0</v>
      </c>
      <c r="AM1151" s="96">
        <f t="shared" si="249"/>
        <v>0</v>
      </c>
    </row>
    <row r="1152" spans="2:39" s="97" customFormat="1" ht="39.6" x14ac:dyDescent="0.3">
      <c r="B1152" s="79">
        <f t="shared" si="250"/>
        <v>1149</v>
      </c>
      <c r="C1152" s="79"/>
      <c r="D1152" s="80" t="s">
        <v>94</v>
      </c>
      <c r="E1152" s="80"/>
      <c r="F1152" s="81"/>
      <c r="G1152" s="82" t="str">
        <f t="shared" si="251"/>
        <v xml:space="preserve">Группа от QF </v>
      </c>
      <c r="H1152" s="83"/>
      <c r="I1152" s="83"/>
      <c r="J1152" s="83"/>
      <c r="K1152" s="127"/>
      <c r="L1152" s="84"/>
      <c r="M1152" s="85"/>
      <c r="N1152" s="85"/>
      <c r="O1152" s="86"/>
      <c r="P1152" s="80"/>
      <c r="Q1152" s="87"/>
      <c r="R1152" s="88" t="str">
        <f t="shared" si="245"/>
        <v xml:space="preserve"> </v>
      </c>
      <c r="S1152" s="89"/>
      <c r="T1152" s="90" t="str">
        <f t="shared" si="246"/>
        <v xml:space="preserve"> </v>
      </c>
      <c r="U1152" s="90"/>
      <c r="V1152" s="90"/>
      <c r="W1152" s="90"/>
      <c r="X1152" s="90"/>
      <c r="Y1152" s="87" t="s">
        <v>74</v>
      </c>
      <c r="Z1152" s="76"/>
      <c r="AA1152" s="91">
        <f t="shared" si="241"/>
        <v>0</v>
      </c>
      <c r="AB1152" s="88" t="str">
        <f t="shared" si="247"/>
        <v xml:space="preserve"> </v>
      </c>
      <c r="AC1152" s="91" t="str">
        <f t="shared" si="242"/>
        <v xml:space="preserve"> </v>
      </c>
      <c r="AD1152" s="78"/>
      <c r="AE1152" s="78"/>
      <c r="AF1152" s="78"/>
      <c r="AH1152" s="94" t="str">
        <f t="shared" si="243"/>
        <v>≤60</v>
      </c>
      <c r="AI1152" s="94">
        <f t="shared" ca="1" si="244"/>
        <v>22</v>
      </c>
      <c r="AJ1152" s="95">
        <f t="shared" si="252"/>
        <v>0</v>
      </c>
      <c r="AK1152" s="95">
        <f t="shared" si="253"/>
        <v>0</v>
      </c>
      <c r="AL1152" s="96">
        <f t="shared" si="248"/>
        <v>0</v>
      </c>
      <c r="AM1152" s="96">
        <f t="shared" si="249"/>
        <v>0</v>
      </c>
    </row>
    <row r="1153" spans="2:39" s="97" customFormat="1" ht="39.6" x14ac:dyDescent="0.3">
      <c r="B1153" s="79">
        <f t="shared" si="250"/>
        <v>1150</v>
      </c>
      <c r="C1153" s="79"/>
      <c r="D1153" s="80" t="s">
        <v>94</v>
      </c>
      <c r="E1153" s="80"/>
      <c r="F1153" s="81"/>
      <c r="G1153" s="82" t="str">
        <f t="shared" si="251"/>
        <v xml:space="preserve">Группа от QF </v>
      </c>
      <c r="H1153" s="83"/>
      <c r="I1153" s="83"/>
      <c r="J1153" s="83"/>
      <c r="K1153" s="127"/>
      <c r="L1153" s="84"/>
      <c r="M1153" s="85"/>
      <c r="N1153" s="85"/>
      <c r="O1153" s="86"/>
      <c r="P1153" s="80"/>
      <c r="Q1153" s="87"/>
      <c r="R1153" s="88" t="str">
        <f t="shared" si="245"/>
        <v xml:space="preserve"> </v>
      </c>
      <c r="S1153" s="89"/>
      <c r="T1153" s="90" t="str">
        <f t="shared" si="246"/>
        <v xml:space="preserve"> </v>
      </c>
      <c r="U1153" s="90"/>
      <c r="V1153" s="90"/>
      <c r="W1153" s="90"/>
      <c r="X1153" s="90"/>
      <c r="Y1153" s="87" t="s">
        <v>74</v>
      </c>
      <c r="Z1153" s="76"/>
      <c r="AA1153" s="91">
        <f t="shared" si="241"/>
        <v>0</v>
      </c>
      <c r="AB1153" s="88" t="str">
        <f t="shared" si="247"/>
        <v xml:space="preserve"> </v>
      </c>
      <c r="AC1153" s="91" t="str">
        <f t="shared" si="242"/>
        <v xml:space="preserve"> </v>
      </c>
      <c r="AD1153" s="78"/>
      <c r="AE1153" s="78"/>
      <c r="AF1153" s="78"/>
      <c r="AH1153" s="94" t="str">
        <f t="shared" si="243"/>
        <v>≤60</v>
      </c>
      <c r="AI1153" s="94">
        <f t="shared" ca="1" si="244"/>
        <v>44</v>
      </c>
      <c r="AJ1153" s="95">
        <f t="shared" si="252"/>
        <v>0</v>
      </c>
      <c r="AK1153" s="95">
        <f t="shared" si="253"/>
        <v>0</v>
      </c>
      <c r="AL1153" s="96">
        <f t="shared" si="248"/>
        <v>0</v>
      </c>
      <c r="AM1153" s="96">
        <f t="shared" si="249"/>
        <v>0</v>
      </c>
    </row>
    <row r="1154" spans="2:39" s="97" customFormat="1" ht="39.6" x14ac:dyDescent="0.3">
      <c r="B1154" s="79">
        <f t="shared" si="250"/>
        <v>1151</v>
      </c>
      <c r="C1154" s="79"/>
      <c r="D1154" s="80" t="s">
        <v>94</v>
      </c>
      <c r="E1154" s="80"/>
      <c r="F1154" s="81"/>
      <c r="G1154" s="82" t="str">
        <f t="shared" si="251"/>
        <v xml:space="preserve">Группа от QF </v>
      </c>
      <c r="H1154" s="83"/>
      <c r="I1154" s="83"/>
      <c r="J1154" s="83"/>
      <c r="K1154" s="127"/>
      <c r="L1154" s="84"/>
      <c r="M1154" s="85"/>
      <c r="N1154" s="85"/>
      <c r="O1154" s="86"/>
      <c r="P1154" s="80"/>
      <c r="Q1154" s="87"/>
      <c r="R1154" s="88" t="str">
        <f t="shared" si="245"/>
        <v xml:space="preserve"> </v>
      </c>
      <c r="S1154" s="89"/>
      <c r="T1154" s="90" t="str">
        <f t="shared" si="246"/>
        <v xml:space="preserve"> </v>
      </c>
      <c r="U1154" s="90"/>
      <c r="V1154" s="90"/>
      <c r="W1154" s="90"/>
      <c r="X1154" s="90"/>
      <c r="Y1154" s="87" t="s">
        <v>74</v>
      </c>
      <c r="Z1154" s="76"/>
      <c r="AA1154" s="91">
        <f t="shared" si="241"/>
        <v>0</v>
      </c>
      <c r="AB1154" s="88" t="str">
        <f t="shared" si="247"/>
        <v xml:space="preserve"> </v>
      </c>
      <c r="AC1154" s="91" t="str">
        <f t="shared" si="242"/>
        <v xml:space="preserve"> </v>
      </c>
      <c r="AD1154" s="78"/>
      <c r="AE1154" s="78"/>
      <c r="AF1154" s="78"/>
      <c r="AH1154" s="94" t="str">
        <f t="shared" si="243"/>
        <v>≤60</v>
      </c>
      <c r="AI1154" s="94">
        <f t="shared" ca="1" si="244"/>
        <v>46</v>
      </c>
      <c r="AJ1154" s="95">
        <f t="shared" si="252"/>
        <v>0</v>
      </c>
      <c r="AK1154" s="95">
        <f t="shared" si="253"/>
        <v>0</v>
      </c>
      <c r="AL1154" s="96">
        <f t="shared" si="248"/>
        <v>0</v>
      </c>
      <c r="AM1154" s="96">
        <f t="shared" si="249"/>
        <v>0</v>
      </c>
    </row>
    <row r="1155" spans="2:39" s="97" customFormat="1" ht="39.6" x14ac:dyDescent="0.3">
      <c r="B1155" s="79">
        <f t="shared" si="250"/>
        <v>1152</v>
      </c>
      <c r="C1155" s="79"/>
      <c r="D1155" s="80" t="s">
        <v>94</v>
      </c>
      <c r="E1155" s="80"/>
      <c r="F1155" s="81"/>
      <c r="G1155" s="82" t="str">
        <f t="shared" si="251"/>
        <v xml:space="preserve">Группа от QF </v>
      </c>
      <c r="H1155" s="83"/>
      <c r="I1155" s="83"/>
      <c r="J1155" s="83"/>
      <c r="K1155" s="127"/>
      <c r="L1155" s="84"/>
      <c r="M1155" s="85"/>
      <c r="N1155" s="85"/>
      <c r="O1155" s="86"/>
      <c r="P1155" s="80"/>
      <c r="Q1155" s="87"/>
      <c r="R1155" s="88" t="str">
        <f t="shared" si="245"/>
        <v xml:space="preserve"> </v>
      </c>
      <c r="S1155" s="89"/>
      <c r="T1155" s="90" t="str">
        <f t="shared" si="246"/>
        <v xml:space="preserve"> </v>
      </c>
      <c r="U1155" s="90"/>
      <c r="V1155" s="90"/>
      <c r="W1155" s="90"/>
      <c r="X1155" s="90"/>
      <c r="Y1155" s="87" t="s">
        <v>74</v>
      </c>
      <c r="Z1155" s="76"/>
      <c r="AA1155" s="91">
        <f t="shared" ref="AA1155:AA1218" si="254">IF(S1155=$AD$1,K1155*3,IF(S1155=$AE$1,K1155*5,IF(S1155=$AF$1,K1155*8,IF(S1155=$AG$1,K1155*12*0.75,0))))</f>
        <v>0</v>
      </c>
      <c r="AB1155" s="88" t="str">
        <f t="shared" si="247"/>
        <v xml:space="preserve"> </v>
      </c>
      <c r="AC1155" s="91" t="str">
        <f t="shared" ref="AC1155:AC1218" si="255">IF(S1155=$AD$1,K1155*5,IF(S1155=$AE$1,K1155*10,IF(S1155=$AF$1,K1155*10,IF(S1155=$AG$1,K1155*12," "))))</f>
        <v xml:space="preserve"> </v>
      </c>
      <c r="AD1155" s="78"/>
      <c r="AE1155" s="78"/>
      <c r="AF1155" s="78"/>
      <c r="AH1155" s="94" t="str">
        <f t="shared" ref="AH1155:AH1218" si="256">IF(K1155&gt;63,"≤120","≤60")</f>
        <v>≤60</v>
      </c>
      <c r="AI1155" s="94">
        <f t="shared" ref="AI1155:AI1218" ca="1" si="257">IF(K1155&lt;63,RANDBETWEEN(20,50),RANDBETWEEN(60,110))</f>
        <v>23</v>
      </c>
      <c r="AJ1155" s="95">
        <f t="shared" si="252"/>
        <v>0</v>
      </c>
      <c r="AK1155" s="95">
        <f t="shared" si="253"/>
        <v>0</v>
      </c>
      <c r="AL1155" s="96">
        <f t="shared" si="248"/>
        <v>0</v>
      </c>
      <c r="AM1155" s="96">
        <f t="shared" si="249"/>
        <v>0</v>
      </c>
    </row>
    <row r="1156" spans="2:39" s="97" customFormat="1" ht="39.6" x14ac:dyDescent="0.3">
      <c r="B1156" s="79">
        <f t="shared" si="250"/>
        <v>1153</v>
      </c>
      <c r="C1156" s="79"/>
      <c r="D1156" s="80" t="s">
        <v>94</v>
      </c>
      <c r="E1156" s="80"/>
      <c r="F1156" s="81"/>
      <c r="G1156" s="82" t="str">
        <f t="shared" si="251"/>
        <v xml:space="preserve">Группа от QF </v>
      </c>
      <c r="H1156" s="83"/>
      <c r="I1156" s="83"/>
      <c r="J1156" s="83"/>
      <c r="K1156" s="127"/>
      <c r="L1156" s="84"/>
      <c r="M1156" s="85"/>
      <c r="N1156" s="85"/>
      <c r="O1156" s="86"/>
      <c r="P1156" s="80"/>
      <c r="Q1156" s="87"/>
      <c r="R1156" s="88" t="str">
        <f t="shared" ref="R1156:R1219" si="258">IF(AA1156=0," ","-")</f>
        <v xml:space="preserve"> </v>
      </c>
      <c r="S1156" s="89"/>
      <c r="T1156" s="90" t="str">
        <f t="shared" ref="T1156:T1219" si="259">IF(AA1156=0," ","-")</f>
        <v xml:space="preserve"> </v>
      </c>
      <c r="U1156" s="90"/>
      <c r="V1156" s="90"/>
      <c r="W1156" s="90"/>
      <c r="X1156" s="90"/>
      <c r="Y1156" s="87" t="s">
        <v>74</v>
      </c>
      <c r="Z1156" s="76"/>
      <c r="AA1156" s="91">
        <f t="shared" si="254"/>
        <v>0</v>
      </c>
      <c r="AB1156" s="88" t="str">
        <f t="shared" ref="AB1156:AB1219" si="260">IF(AA1156=0," ","-")</f>
        <v xml:space="preserve"> </v>
      </c>
      <c r="AC1156" s="91" t="str">
        <f t="shared" si="255"/>
        <v xml:space="preserve"> </v>
      </c>
      <c r="AD1156" s="78"/>
      <c r="AE1156" s="78"/>
      <c r="AF1156" s="78"/>
      <c r="AH1156" s="94" t="str">
        <f t="shared" si="256"/>
        <v>≤60</v>
      </c>
      <c r="AI1156" s="94">
        <f t="shared" ca="1" si="257"/>
        <v>42</v>
      </c>
      <c r="AJ1156" s="95">
        <f t="shared" si="252"/>
        <v>0</v>
      </c>
      <c r="AK1156" s="95">
        <f t="shared" si="253"/>
        <v>0</v>
      </c>
      <c r="AL1156" s="96">
        <f t="shared" ref="AL1156:AL1219" si="261">ROUND(K1156*1.13,0)</f>
        <v>0</v>
      </c>
      <c r="AM1156" s="96">
        <f t="shared" ref="AM1156:AM1219" si="262">ROUND(K1156*1.45,0)</f>
        <v>0</v>
      </c>
    </row>
    <row r="1157" spans="2:39" s="97" customFormat="1" ht="39.6" x14ac:dyDescent="0.3">
      <c r="B1157" s="79">
        <f t="shared" si="250"/>
        <v>1154</v>
      </c>
      <c r="C1157" s="79"/>
      <c r="D1157" s="80" t="s">
        <v>94</v>
      </c>
      <c r="E1157" s="80"/>
      <c r="F1157" s="81"/>
      <c r="G1157" s="82" t="str">
        <f t="shared" si="251"/>
        <v xml:space="preserve">Группа от QF </v>
      </c>
      <c r="H1157" s="83"/>
      <c r="I1157" s="83"/>
      <c r="J1157" s="83"/>
      <c r="K1157" s="127"/>
      <c r="L1157" s="84"/>
      <c r="M1157" s="85"/>
      <c r="N1157" s="85"/>
      <c r="O1157" s="86"/>
      <c r="P1157" s="80"/>
      <c r="Q1157" s="87"/>
      <c r="R1157" s="88" t="str">
        <f t="shared" si="258"/>
        <v xml:space="preserve"> </v>
      </c>
      <c r="S1157" s="89"/>
      <c r="T1157" s="90" t="str">
        <f t="shared" si="259"/>
        <v xml:space="preserve"> </v>
      </c>
      <c r="U1157" s="90"/>
      <c r="V1157" s="90"/>
      <c r="W1157" s="90"/>
      <c r="X1157" s="90"/>
      <c r="Y1157" s="87" t="s">
        <v>74</v>
      </c>
      <c r="Z1157" s="76"/>
      <c r="AA1157" s="91">
        <f t="shared" si="254"/>
        <v>0</v>
      </c>
      <c r="AB1157" s="88" t="str">
        <f t="shared" si="260"/>
        <v xml:space="preserve"> </v>
      </c>
      <c r="AC1157" s="91" t="str">
        <f t="shared" si="255"/>
        <v xml:space="preserve"> </v>
      </c>
      <c r="AD1157" s="78"/>
      <c r="AE1157" s="78"/>
      <c r="AF1157" s="78"/>
      <c r="AH1157" s="94" t="str">
        <f t="shared" si="256"/>
        <v>≤60</v>
      </c>
      <c r="AI1157" s="94">
        <f t="shared" ca="1" si="257"/>
        <v>24</v>
      </c>
      <c r="AJ1157" s="95">
        <f t="shared" si="252"/>
        <v>0</v>
      </c>
      <c r="AK1157" s="95">
        <f t="shared" si="253"/>
        <v>0</v>
      </c>
      <c r="AL1157" s="96">
        <f t="shared" si="261"/>
        <v>0</v>
      </c>
      <c r="AM1157" s="96">
        <f t="shared" si="262"/>
        <v>0</v>
      </c>
    </row>
    <row r="1158" spans="2:39" s="97" customFormat="1" ht="39.6" x14ac:dyDescent="0.3">
      <c r="B1158" s="79">
        <f t="shared" ref="B1158:B1221" si="263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251"/>
        <v xml:space="preserve">Группа от QF </v>
      </c>
      <c r="H1158" s="83"/>
      <c r="I1158" s="83"/>
      <c r="J1158" s="83"/>
      <c r="K1158" s="127"/>
      <c r="L1158" s="84"/>
      <c r="M1158" s="85"/>
      <c r="N1158" s="85"/>
      <c r="O1158" s="86"/>
      <c r="P1158" s="80"/>
      <c r="Q1158" s="87"/>
      <c r="R1158" s="88" t="str">
        <f t="shared" si="258"/>
        <v xml:space="preserve"> </v>
      </c>
      <c r="S1158" s="89"/>
      <c r="T1158" s="90" t="str">
        <f t="shared" si="259"/>
        <v xml:space="preserve"> </v>
      </c>
      <c r="U1158" s="90"/>
      <c r="V1158" s="90"/>
      <c r="W1158" s="90"/>
      <c r="X1158" s="90"/>
      <c r="Y1158" s="87" t="s">
        <v>74</v>
      </c>
      <c r="Z1158" s="76"/>
      <c r="AA1158" s="91">
        <f t="shared" si="254"/>
        <v>0</v>
      </c>
      <c r="AB1158" s="88" t="str">
        <f t="shared" si="260"/>
        <v xml:space="preserve"> </v>
      </c>
      <c r="AC1158" s="91" t="str">
        <f t="shared" si="255"/>
        <v xml:space="preserve"> </v>
      </c>
      <c r="AD1158" s="78"/>
      <c r="AE1158" s="78"/>
      <c r="AF1158" s="78"/>
      <c r="AH1158" s="94" t="str">
        <f t="shared" si="256"/>
        <v>≤60</v>
      </c>
      <c r="AI1158" s="94">
        <f t="shared" ca="1" si="257"/>
        <v>48</v>
      </c>
      <c r="AJ1158" s="95">
        <f t="shared" si="252"/>
        <v>0</v>
      </c>
      <c r="AK1158" s="95">
        <f t="shared" si="253"/>
        <v>0</v>
      </c>
      <c r="AL1158" s="96">
        <f t="shared" si="261"/>
        <v>0</v>
      </c>
      <c r="AM1158" s="96">
        <f t="shared" si="262"/>
        <v>0</v>
      </c>
    </row>
    <row r="1159" spans="2:39" s="97" customFormat="1" ht="39.6" x14ac:dyDescent="0.3">
      <c r="B1159" s="79">
        <f t="shared" si="263"/>
        <v>1156</v>
      </c>
      <c r="C1159" s="79"/>
      <c r="D1159" s="80" t="s">
        <v>94</v>
      </c>
      <c r="E1159" s="80"/>
      <c r="F1159" s="81"/>
      <c r="G1159" s="82" t="str">
        <f t="shared" si="251"/>
        <v xml:space="preserve">Группа от QF </v>
      </c>
      <c r="H1159" s="83"/>
      <c r="I1159" s="83"/>
      <c r="J1159" s="83"/>
      <c r="K1159" s="127"/>
      <c r="L1159" s="84"/>
      <c r="M1159" s="85"/>
      <c r="N1159" s="85"/>
      <c r="O1159" s="86"/>
      <c r="P1159" s="80"/>
      <c r="Q1159" s="87"/>
      <c r="R1159" s="88" t="str">
        <f t="shared" si="258"/>
        <v xml:space="preserve"> </v>
      </c>
      <c r="S1159" s="89"/>
      <c r="T1159" s="90" t="str">
        <f t="shared" si="259"/>
        <v xml:space="preserve"> </v>
      </c>
      <c r="U1159" s="90"/>
      <c r="V1159" s="90"/>
      <c r="W1159" s="90"/>
      <c r="X1159" s="90"/>
      <c r="Y1159" s="87" t="s">
        <v>74</v>
      </c>
      <c r="Z1159" s="76"/>
      <c r="AA1159" s="91">
        <f t="shared" si="254"/>
        <v>0</v>
      </c>
      <c r="AB1159" s="88" t="str">
        <f t="shared" si="260"/>
        <v xml:space="preserve"> </v>
      </c>
      <c r="AC1159" s="91" t="str">
        <f t="shared" si="255"/>
        <v xml:space="preserve"> </v>
      </c>
      <c r="AD1159" s="78"/>
      <c r="AE1159" s="78"/>
      <c r="AF1159" s="78"/>
      <c r="AH1159" s="94" t="str">
        <f t="shared" si="256"/>
        <v>≤60</v>
      </c>
      <c r="AI1159" s="94">
        <f t="shared" ca="1" si="257"/>
        <v>43</v>
      </c>
      <c r="AJ1159" s="95">
        <f t="shared" si="252"/>
        <v>0</v>
      </c>
      <c r="AK1159" s="95">
        <f t="shared" si="253"/>
        <v>0</v>
      </c>
      <c r="AL1159" s="96">
        <f t="shared" si="261"/>
        <v>0</v>
      </c>
      <c r="AM1159" s="96">
        <f t="shared" si="262"/>
        <v>0</v>
      </c>
    </row>
    <row r="1160" spans="2:39" s="97" customFormat="1" ht="39.6" x14ac:dyDescent="0.3">
      <c r="B1160" s="79">
        <f t="shared" si="263"/>
        <v>1157</v>
      </c>
      <c r="C1160" s="79"/>
      <c r="D1160" s="80" t="s">
        <v>94</v>
      </c>
      <c r="E1160" s="80"/>
      <c r="F1160" s="81"/>
      <c r="G1160" s="82" t="str">
        <f t="shared" si="251"/>
        <v xml:space="preserve">Группа от QF </v>
      </c>
      <c r="H1160" s="83"/>
      <c r="I1160" s="83"/>
      <c r="J1160" s="83"/>
      <c r="K1160" s="127"/>
      <c r="L1160" s="84"/>
      <c r="M1160" s="85"/>
      <c r="N1160" s="85"/>
      <c r="O1160" s="86"/>
      <c r="P1160" s="80"/>
      <c r="Q1160" s="87"/>
      <c r="R1160" s="88" t="str">
        <f t="shared" si="258"/>
        <v xml:space="preserve"> </v>
      </c>
      <c r="S1160" s="89"/>
      <c r="T1160" s="90" t="str">
        <f t="shared" si="259"/>
        <v xml:space="preserve"> </v>
      </c>
      <c r="U1160" s="90"/>
      <c r="V1160" s="90"/>
      <c r="W1160" s="90"/>
      <c r="X1160" s="90"/>
      <c r="Y1160" s="87" t="s">
        <v>74</v>
      </c>
      <c r="Z1160" s="76"/>
      <c r="AA1160" s="91">
        <f t="shared" si="254"/>
        <v>0</v>
      </c>
      <c r="AB1160" s="88" t="str">
        <f t="shared" si="260"/>
        <v xml:space="preserve"> </v>
      </c>
      <c r="AC1160" s="91" t="str">
        <f t="shared" si="255"/>
        <v xml:space="preserve"> </v>
      </c>
      <c r="AD1160" s="78"/>
      <c r="AE1160" s="78"/>
      <c r="AF1160" s="78"/>
      <c r="AH1160" s="94" t="str">
        <f t="shared" si="256"/>
        <v>≤60</v>
      </c>
      <c r="AI1160" s="94">
        <f t="shared" ca="1" si="257"/>
        <v>21</v>
      </c>
      <c r="AJ1160" s="95">
        <f t="shared" si="252"/>
        <v>0</v>
      </c>
      <c r="AK1160" s="95">
        <f t="shared" si="253"/>
        <v>0</v>
      </c>
      <c r="AL1160" s="96">
        <f t="shared" si="261"/>
        <v>0</v>
      </c>
      <c r="AM1160" s="96">
        <f t="shared" si="262"/>
        <v>0</v>
      </c>
    </row>
    <row r="1161" spans="2:39" s="97" customFormat="1" ht="39.6" x14ac:dyDescent="0.3">
      <c r="B1161" s="79">
        <f t="shared" si="263"/>
        <v>1158</v>
      </c>
      <c r="C1161" s="79"/>
      <c r="D1161" s="80" t="s">
        <v>94</v>
      </c>
      <c r="E1161" s="80"/>
      <c r="F1161" s="81"/>
      <c r="G1161" s="82" t="str">
        <f t="shared" si="251"/>
        <v xml:space="preserve">Группа от QF </v>
      </c>
      <c r="H1161" s="83"/>
      <c r="I1161" s="83"/>
      <c r="J1161" s="83"/>
      <c r="K1161" s="127"/>
      <c r="L1161" s="84"/>
      <c r="M1161" s="85"/>
      <c r="N1161" s="85"/>
      <c r="O1161" s="86"/>
      <c r="P1161" s="80"/>
      <c r="Q1161" s="87"/>
      <c r="R1161" s="88" t="str">
        <f t="shared" si="258"/>
        <v xml:space="preserve"> </v>
      </c>
      <c r="S1161" s="89"/>
      <c r="T1161" s="90" t="str">
        <f t="shared" si="259"/>
        <v xml:space="preserve"> </v>
      </c>
      <c r="U1161" s="90"/>
      <c r="V1161" s="90"/>
      <c r="W1161" s="90"/>
      <c r="X1161" s="90"/>
      <c r="Y1161" s="87" t="s">
        <v>74</v>
      </c>
      <c r="Z1161" s="76"/>
      <c r="AA1161" s="91">
        <f t="shared" si="254"/>
        <v>0</v>
      </c>
      <c r="AB1161" s="88" t="str">
        <f t="shared" si="260"/>
        <v xml:space="preserve"> </v>
      </c>
      <c r="AC1161" s="91" t="str">
        <f t="shared" si="255"/>
        <v xml:space="preserve"> </v>
      </c>
      <c r="AD1161" s="78"/>
      <c r="AE1161" s="78"/>
      <c r="AF1161" s="78"/>
      <c r="AH1161" s="94" t="str">
        <f t="shared" si="256"/>
        <v>≤60</v>
      </c>
      <c r="AI1161" s="94">
        <f t="shared" ca="1" si="257"/>
        <v>50</v>
      </c>
      <c r="AJ1161" s="95">
        <f t="shared" si="252"/>
        <v>0</v>
      </c>
      <c r="AK1161" s="95">
        <f t="shared" si="253"/>
        <v>0</v>
      </c>
      <c r="AL1161" s="96">
        <f t="shared" si="261"/>
        <v>0</v>
      </c>
      <c r="AM1161" s="96">
        <f t="shared" si="262"/>
        <v>0</v>
      </c>
    </row>
    <row r="1162" spans="2:39" s="97" customFormat="1" ht="39.6" x14ac:dyDescent="0.3">
      <c r="B1162" s="79">
        <f t="shared" si="263"/>
        <v>1159</v>
      </c>
      <c r="C1162" s="79"/>
      <c r="D1162" s="80" t="s">
        <v>94</v>
      </c>
      <c r="E1162" s="80"/>
      <c r="F1162" s="81"/>
      <c r="G1162" s="82" t="str">
        <f t="shared" si="251"/>
        <v xml:space="preserve">Группа от QF </v>
      </c>
      <c r="H1162" s="83"/>
      <c r="I1162" s="83"/>
      <c r="J1162" s="83"/>
      <c r="K1162" s="127"/>
      <c r="L1162" s="84"/>
      <c r="M1162" s="85"/>
      <c r="N1162" s="85"/>
      <c r="O1162" s="86"/>
      <c r="P1162" s="80"/>
      <c r="Q1162" s="87"/>
      <c r="R1162" s="88" t="str">
        <f t="shared" si="258"/>
        <v xml:space="preserve"> </v>
      </c>
      <c r="S1162" s="89"/>
      <c r="T1162" s="90" t="str">
        <f t="shared" si="259"/>
        <v xml:space="preserve"> </v>
      </c>
      <c r="U1162" s="90"/>
      <c r="V1162" s="90"/>
      <c r="W1162" s="90"/>
      <c r="X1162" s="90"/>
      <c r="Y1162" s="87" t="s">
        <v>74</v>
      </c>
      <c r="Z1162" s="76"/>
      <c r="AA1162" s="91">
        <f t="shared" si="254"/>
        <v>0</v>
      </c>
      <c r="AB1162" s="88" t="str">
        <f t="shared" si="260"/>
        <v xml:space="preserve"> </v>
      </c>
      <c r="AC1162" s="91" t="str">
        <f t="shared" si="255"/>
        <v xml:space="preserve"> </v>
      </c>
      <c r="AD1162" s="78"/>
      <c r="AE1162" s="78"/>
      <c r="AF1162" s="78"/>
      <c r="AH1162" s="94" t="str">
        <f t="shared" si="256"/>
        <v>≤60</v>
      </c>
      <c r="AI1162" s="94">
        <f t="shared" ca="1" si="257"/>
        <v>23</v>
      </c>
      <c r="AJ1162" s="95">
        <f t="shared" si="252"/>
        <v>0</v>
      </c>
      <c r="AK1162" s="95">
        <f t="shared" si="253"/>
        <v>0</v>
      </c>
      <c r="AL1162" s="96">
        <f t="shared" si="261"/>
        <v>0</v>
      </c>
      <c r="AM1162" s="96">
        <f t="shared" si="262"/>
        <v>0</v>
      </c>
    </row>
    <row r="1163" spans="2:39" s="97" customFormat="1" ht="39.6" x14ac:dyDescent="0.3">
      <c r="B1163" s="79">
        <f t="shared" si="263"/>
        <v>1160</v>
      </c>
      <c r="C1163" s="79"/>
      <c r="D1163" s="80" t="s">
        <v>94</v>
      </c>
      <c r="E1163" s="80"/>
      <c r="F1163" s="81"/>
      <c r="G1163" s="82" t="str">
        <f t="shared" si="251"/>
        <v xml:space="preserve">Группа от QF </v>
      </c>
      <c r="H1163" s="83"/>
      <c r="I1163" s="83"/>
      <c r="J1163" s="83"/>
      <c r="K1163" s="127"/>
      <c r="L1163" s="84"/>
      <c r="M1163" s="85"/>
      <c r="N1163" s="85"/>
      <c r="O1163" s="86"/>
      <c r="P1163" s="80"/>
      <c r="Q1163" s="87"/>
      <c r="R1163" s="88" t="str">
        <f t="shared" si="258"/>
        <v xml:space="preserve"> </v>
      </c>
      <c r="S1163" s="89"/>
      <c r="T1163" s="90" t="str">
        <f t="shared" si="259"/>
        <v xml:space="preserve"> </v>
      </c>
      <c r="U1163" s="90"/>
      <c r="V1163" s="90"/>
      <c r="W1163" s="90"/>
      <c r="X1163" s="90"/>
      <c r="Y1163" s="87" t="s">
        <v>74</v>
      </c>
      <c r="Z1163" s="76"/>
      <c r="AA1163" s="91">
        <f t="shared" si="254"/>
        <v>0</v>
      </c>
      <c r="AB1163" s="88" t="str">
        <f t="shared" si="260"/>
        <v xml:space="preserve"> </v>
      </c>
      <c r="AC1163" s="91" t="str">
        <f t="shared" si="255"/>
        <v xml:space="preserve"> </v>
      </c>
      <c r="AD1163" s="78"/>
      <c r="AE1163" s="78"/>
      <c r="AF1163" s="78"/>
      <c r="AH1163" s="94" t="str">
        <f t="shared" si="256"/>
        <v>≤60</v>
      </c>
      <c r="AI1163" s="94">
        <f t="shared" ca="1" si="257"/>
        <v>28</v>
      </c>
      <c r="AJ1163" s="95">
        <f t="shared" si="252"/>
        <v>0</v>
      </c>
      <c r="AK1163" s="95">
        <f t="shared" si="253"/>
        <v>0</v>
      </c>
      <c r="AL1163" s="96">
        <f t="shared" si="261"/>
        <v>0</v>
      </c>
      <c r="AM1163" s="96">
        <f t="shared" si="262"/>
        <v>0</v>
      </c>
    </row>
    <row r="1164" spans="2:39" s="97" customFormat="1" ht="39.6" x14ac:dyDescent="0.3">
      <c r="B1164" s="79">
        <f t="shared" si="263"/>
        <v>1161</v>
      </c>
      <c r="C1164" s="79"/>
      <c r="D1164" s="80" t="s">
        <v>94</v>
      </c>
      <c r="E1164" s="80"/>
      <c r="F1164" s="81"/>
      <c r="G1164" s="82" t="str">
        <f t="shared" si="251"/>
        <v xml:space="preserve">Группа от QF </v>
      </c>
      <c r="H1164" s="83"/>
      <c r="I1164" s="83"/>
      <c r="J1164" s="83"/>
      <c r="K1164" s="127"/>
      <c r="L1164" s="84"/>
      <c r="M1164" s="85"/>
      <c r="N1164" s="85"/>
      <c r="O1164" s="86"/>
      <c r="P1164" s="80"/>
      <c r="Q1164" s="87"/>
      <c r="R1164" s="88" t="str">
        <f t="shared" si="258"/>
        <v xml:space="preserve"> </v>
      </c>
      <c r="S1164" s="89"/>
      <c r="T1164" s="90" t="str">
        <f t="shared" si="259"/>
        <v xml:space="preserve"> </v>
      </c>
      <c r="U1164" s="90"/>
      <c r="V1164" s="90"/>
      <c r="W1164" s="90"/>
      <c r="X1164" s="90"/>
      <c r="Y1164" s="87" t="s">
        <v>74</v>
      </c>
      <c r="Z1164" s="76"/>
      <c r="AA1164" s="91">
        <f t="shared" si="254"/>
        <v>0</v>
      </c>
      <c r="AB1164" s="88" t="str">
        <f t="shared" si="260"/>
        <v xml:space="preserve"> </v>
      </c>
      <c r="AC1164" s="91" t="str">
        <f t="shared" si="255"/>
        <v xml:space="preserve"> </v>
      </c>
      <c r="AD1164" s="78"/>
      <c r="AE1164" s="78"/>
      <c r="AF1164" s="78"/>
      <c r="AH1164" s="94" t="str">
        <f t="shared" si="256"/>
        <v>≤60</v>
      </c>
      <c r="AI1164" s="94">
        <f t="shared" ca="1" si="257"/>
        <v>47</v>
      </c>
      <c r="AJ1164" s="95">
        <f t="shared" si="252"/>
        <v>0</v>
      </c>
      <c r="AK1164" s="95">
        <f t="shared" si="253"/>
        <v>0</v>
      </c>
      <c r="AL1164" s="96">
        <f t="shared" si="261"/>
        <v>0</v>
      </c>
      <c r="AM1164" s="96">
        <f t="shared" si="262"/>
        <v>0</v>
      </c>
    </row>
    <row r="1165" spans="2:39" s="97" customFormat="1" ht="39.6" x14ac:dyDescent="0.3">
      <c r="B1165" s="79">
        <f t="shared" si="263"/>
        <v>1162</v>
      </c>
      <c r="C1165" s="79"/>
      <c r="D1165" s="80" t="s">
        <v>94</v>
      </c>
      <c r="E1165" s="80"/>
      <c r="F1165" s="81"/>
      <c r="G1165" s="82" t="str">
        <f t="shared" ref="G1165:G1228" si="264">CONCATENATE(D1165," ",F1165,E1165)</f>
        <v xml:space="preserve">Группа от QF </v>
      </c>
      <c r="H1165" s="83"/>
      <c r="I1165" s="83"/>
      <c r="J1165" s="83"/>
      <c r="K1165" s="127"/>
      <c r="L1165" s="84"/>
      <c r="M1165" s="85"/>
      <c r="N1165" s="85"/>
      <c r="O1165" s="86"/>
      <c r="P1165" s="80"/>
      <c r="Q1165" s="87"/>
      <c r="R1165" s="88" t="str">
        <f t="shared" si="258"/>
        <v xml:space="preserve"> </v>
      </c>
      <c r="S1165" s="89"/>
      <c r="T1165" s="90" t="str">
        <f t="shared" si="259"/>
        <v xml:space="preserve"> </v>
      </c>
      <c r="U1165" s="90"/>
      <c r="V1165" s="90"/>
      <c r="W1165" s="90"/>
      <c r="X1165" s="90"/>
      <c r="Y1165" s="87" t="s">
        <v>74</v>
      </c>
      <c r="Z1165" s="76"/>
      <c r="AA1165" s="91">
        <f t="shared" si="254"/>
        <v>0</v>
      </c>
      <c r="AB1165" s="88" t="str">
        <f t="shared" si="260"/>
        <v xml:space="preserve"> </v>
      </c>
      <c r="AC1165" s="91" t="str">
        <f t="shared" si="255"/>
        <v xml:space="preserve"> </v>
      </c>
      <c r="AD1165" s="78"/>
      <c r="AE1165" s="78"/>
      <c r="AF1165" s="78"/>
      <c r="AH1165" s="94" t="str">
        <f t="shared" si="256"/>
        <v>≤60</v>
      </c>
      <c r="AI1165" s="94">
        <f t="shared" ca="1" si="257"/>
        <v>43</v>
      </c>
      <c r="AJ1165" s="95">
        <f t="shared" si="252"/>
        <v>0</v>
      </c>
      <c r="AK1165" s="95">
        <f t="shared" si="253"/>
        <v>0</v>
      </c>
      <c r="AL1165" s="96">
        <f t="shared" si="261"/>
        <v>0</v>
      </c>
      <c r="AM1165" s="96">
        <f t="shared" si="262"/>
        <v>0</v>
      </c>
    </row>
    <row r="1166" spans="2:39" s="97" customFormat="1" ht="39.6" x14ac:dyDescent="0.3">
      <c r="B1166" s="79">
        <f t="shared" si="263"/>
        <v>1163</v>
      </c>
      <c r="C1166" s="79"/>
      <c r="D1166" s="80" t="s">
        <v>94</v>
      </c>
      <c r="E1166" s="80"/>
      <c r="F1166" s="81"/>
      <c r="G1166" s="82" t="str">
        <f t="shared" si="264"/>
        <v xml:space="preserve">Группа от QF </v>
      </c>
      <c r="H1166" s="83"/>
      <c r="I1166" s="83"/>
      <c r="J1166" s="83"/>
      <c r="K1166" s="127"/>
      <c r="L1166" s="84"/>
      <c r="M1166" s="85"/>
      <c r="N1166" s="85"/>
      <c r="O1166" s="86"/>
      <c r="P1166" s="80"/>
      <c r="Q1166" s="87"/>
      <c r="R1166" s="88" t="str">
        <f t="shared" si="258"/>
        <v xml:space="preserve"> </v>
      </c>
      <c r="S1166" s="89"/>
      <c r="T1166" s="90" t="str">
        <f t="shared" si="259"/>
        <v xml:space="preserve"> </v>
      </c>
      <c r="U1166" s="90"/>
      <c r="V1166" s="90"/>
      <c r="W1166" s="90"/>
      <c r="X1166" s="90"/>
      <c r="Y1166" s="87" t="s">
        <v>74</v>
      </c>
      <c r="Z1166" s="76"/>
      <c r="AA1166" s="91">
        <f t="shared" si="254"/>
        <v>0</v>
      </c>
      <c r="AB1166" s="88" t="str">
        <f t="shared" si="260"/>
        <v xml:space="preserve"> </v>
      </c>
      <c r="AC1166" s="91" t="str">
        <f t="shared" si="255"/>
        <v xml:space="preserve"> </v>
      </c>
      <c r="AD1166" s="78"/>
      <c r="AE1166" s="78"/>
      <c r="AF1166" s="78"/>
      <c r="AH1166" s="94" t="str">
        <f t="shared" si="256"/>
        <v>≤60</v>
      </c>
      <c r="AI1166" s="94">
        <f t="shared" ca="1" si="257"/>
        <v>20</v>
      </c>
      <c r="AJ1166" s="95">
        <f t="shared" ref="AJ1166:AJ1229" si="265">IF(S1166=$AD$1,K1166*3,IF(S1166=$AE$1,K1166*5,IF(S1166=$AF$1,K1166*8,IF(S1166=$AG$1,K1166*12,0))))</f>
        <v>0</v>
      </c>
      <c r="AK1166" s="95">
        <f t="shared" ref="AK1166:AK1229" si="266">IF(S1166=$AD$1,K1166*5,IF(S1166=$AE$1,K1166*10,IF(S1166=$AF$1,K1166*10,IF(S1166=$AG$1,K1166*0,0))))</f>
        <v>0</v>
      </c>
      <c r="AL1166" s="96">
        <f t="shared" si="261"/>
        <v>0</v>
      </c>
      <c r="AM1166" s="96">
        <f t="shared" si="262"/>
        <v>0</v>
      </c>
    </row>
    <row r="1167" spans="2:39" s="97" customFormat="1" ht="39.6" x14ac:dyDescent="0.3">
      <c r="B1167" s="79">
        <f t="shared" si="263"/>
        <v>1164</v>
      </c>
      <c r="C1167" s="79"/>
      <c r="D1167" s="80" t="s">
        <v>94</v>
      </c>
      <c r="E1167" s="80"/>
      <c r="F1167" s="81"/>
      <c r="G1167" s="82" t="str">
        <f t="shared" si="264"/>
        <v xml:space="preserve">Группа от QF </v>
      </c>
      <c r="H1167" s="83"/>
      <c r="I1167" s="83"/>
      <c r="J1167" s="83"/>
      <c r="K1167" s="127"/>
      <c r="L1167" s="84"/>
      <c r="M1167" s="85"/>
      <c r="N1167" s="85"/>
      <c r="O1167" s="86"/>
      <c r="P1167" s="80"/>
      <c r="Q1167" s="87"/>
      <c r="R1167" s="88" t="str">
        <f t="shared" si="258"/>
        <v xml:space="preserve"> </v>
      </c>
      <c r="S1167" s="89"/>
      <c r="T1167" s="90" t="str">
        <f t="shared" si="259"/>
        <v xml:space="preserve"> </v>
      </c>
      <c r="U1167" s="90"/>
      <c r="V1167" s="90"/>
      <c r="W1167" s="90"/>
      <c r="X1167" s="90"/>
      <c r="Y1167" s="87" t="s">
        <v>74</v>
      </c>
      <c r="Z1167" s="76"/>
      <c r="AA1167" s="91">
        <f t="shared" si="254"/>
        <v>0</v>
      </c>
      <c r="AB1167" s="88" t="str">
        <f t="shared" si="260"/>
        <v xml:space="preserve"> </v>
      </c>
      <c r="AC1167" s="91" t="str">
        <f t="shared" si="255"/>
        <v xml:space="preserve"> </v>
      </c>
      <c r="AD1167" s="78"/>
      <c r="AE1167" s="78"/>
      <c r="AF1167" s="78"/>
      <c r="AH1167" s="94" t="str">
        <f t="shared" si="256"/>
        <v>≤60</v>
      </c>
      <c r="AI1167" s="94">
        <f t="shared" ca="1" si="257"/>
        <v>30</v>
      </c>
      <c r="AJ1167" s="95">
        <f t="shared" si="265"/>
        <v>0</v>
      </c>
      <c r="AK1167" s="95">
        <f t="shared" si="266"/>
        <v>0</v>
      </c>
      <c r="AL1167" s="96">
        <f t="shared" si="261"/>
        <v>0</v>
      </c>
      <c r="AM1167" s="96">
        <f t="shared" si="262"/>
        <v>0</v>
      </c>
    </row>
    <row r="1168" spans="2:39" s="97" customFormat="1" ht="39.6" x14ac:dyDescent="0.3">
      <c r="B1168" s="79">
        <f t="shared" si="263"/>
        <v>1165</v>
      </c>
      <c r="C1168" s="79"/>
      <c r="D1168" s="80" t="s">
        <v>94</v>
      </c>
      <c r="E1168" s="80"/>
      <c r="F1168" s="81"/>
      <c r="G1168" s="82" t="str">
        <f t="shared" si="264"/>
        <v xml:space="preserve">Группа от QF </v>
      </c>
      <c r="H1168" s="83"/>
      <c r="I1168" s="83"/>
      <c r="J1168" s="83"/>
      <c r="K1168" s="127"/>
      <c r="L1168" s="84"/>
      <c r="M1168" s="85"/>
      <c r="N1168" s="85"/>
      <c r="O1168" s="86"/>
      <c r="P1168" s="80"/>
      <c r="Q1168" s="87"/>
      <c r="R1168" s="88" t="str">
        <f t="shared" si="258"/>
        <v xml:space="preserve"> </v>
      </c>
      <c r="S1168" s="89"/>
      <c r="T1168" s="90" t="str">
        <f t="shared" si="259"/>
        <v xml:space="preserve"> </v>
      </c>
      <c r="U1168" s="90"/>
      <c r="V1168" s="90"/>
      <c r="W1168" s="90"/>
      <c r="X1168" s="90"/>
      <c r="Y1168" s="87" t="s">
        <v>74</v>
      </c>
      <c r="Z1168" s="76"/>
      <c r="AA1168" s="91">
        <f t="shared" si="254"/>
        <v>0</v>
      </c>
      <c r="AB1168" s="88" t="str">
        <f t="shared" si="260"/>
        <v xml:space="preserve"> </v>
      </c>
      <c r="AC1168" s="91" t="str">
        <f t="shared" si="255"/>
        <v xml:space="preserve"> </v>
      </c>
      <c r="AD1168" s="78"/>
      <c r="AE1168" s="78"/>
      <c r="AF1168" s="78"/>
      <c r="AH1168" s="94" t="str">
        <f t="shared" si="256"/>
        <v>≤60</v>
      </c>
      <c r="AI1168" s="94">
        <f t="shared" ca="1" si="257"/>
        <v>20</v>
      </c>
      <c r="AJ1168" s="95">
        <f t="shared" si="265"/>
        <v>0</v>
      </c>
      <c r="AK1168" s="95">
        <f t="shared" si="266"/>
        <v>0</v>
      </c>
      <c r="AL1168" s="96">
        <f t="shared" si="261"/>
        <v>0</v>
      </c>
      <c r="AM1168" s="96">
        <f t="shared" si="262"/>
        <v>0</v>
      </c>
    </row>
    <row r="1169" spans="2:39" s="97" customFormat="1" ht="39.6" x14ac:dyDescent="0.3">
      <c r="B1169" s="79">
        <f t="shared" si="263"/>
        <v>1166</v>
      </c>
      <c r="C1169" s="79"/>
      <c r="D1169" s="80" t="s">
        <v>94</v>
      </c>
      <c r="E1169" s="80"/>
      <c r="F1169" s="81"/>
      <c r="G1169" s="82" t="str">
        <f t="shared" si="264"/>
        <v xml:space="preserve">Группа от QF </v>
      </c>
      <c r="H1169" s="83"/>
      <c r="I1169" s="83"/>
      <c r="J1169" s="83"/>
      <c r="K1169" s="127"/>
      <c r="L1169" s="84"/>
      <c r="M1169" s="85"/>
      <c r="N1169" s="85"/>
      <c r="O1169" s="86"/>
      <c r="P1169" s="80"/>
      <c r="Q1169" s="87"/>
      <c r="R1169" s="88" t="str">
        <f t="shared" si="258"/>
        <v xml:space="preserve"> </v>
      </c>
      <c r="S1169" s="89"/>
      <c r="T1169" s="90" t="str">
        <f t="shared" si="259"/>
        <v xml:space="preserve"> </v>
      </c>
      <c r="U1169" s="90"/>
      <c r="V1169" s="90"/>
      <c r="W1169" s="90"/>
      <c r="X1169" s="90"/>
      <c r="Y1169" s="87" t="s">
        <v>74</v>
      </c>
      <c r="Z1169" s="76"/>
      <c r="AA1169" s="91">
        <f t="shared" si="254"/>
        <v>0</v>
      </c>
      <c r="AB1169" s="88" t="str">
        <f t="shared" si="260"/>
        <v xml:space="preserve"> </v>
      </c>
      <c r="AC1169" s="91" t="str">
        <f t="shared" si="255"/>
        <v xml:space="preserve"> </v>
      </c>
      <c r="AD1169" s="78"/>
      <c r="AE1169" s="78"/>
      <c r="AF1169" s="78"/>
      <c r="AH1169" s="94" t="str">
        <f t="shared" si="256"/>
        <v>≤60</v>
      </c>
      <c r="AI1169" s="94">
        <f t="shared" ca="1" si="257"/>
        <v>31</v>
      </c>
      <c r="AJ1169" s="95">
        <f t="shared" si="265"/>
        <v>0</v>
      </c>
      <c r="AK1169" s="95">
        <f t="shared" si="266"/>
        <v>0</v>
      </c>
      <c r="AL1169" s="96">
        <f t="shared" si="261"/>
        <v>0</v>
      </c>
      <c r="AM1169" s="96">
        <f t="shared" si="262"/>
        <v>0</v>
      </c>
    </row>
    <row r="1170" spans="2:39" s="97" customFormat="1" ht="39.6" x14ac:dyDescent="0.3">
      <c r="B1170" s="79">
        <f t="shared" si="263"/>
        <v>1167</v>
      </c>
      <c r="C1170" s="79"/>
      <c r="D1170" s="80" t="s">
        <v>94</v>
      </c>
      <c r="E1170" s="80"/>
      <c r="F1170" s="81"/>
      <c r="G1170" s="82" t="str">
        <f t="shared" si="264"/>
        <v xml:space="preserve">Группа от QF </v>
      </c>
      <c r="H1170" s="83"/>
      <c r="I1170" s="83"/>
      <c r="J1170" s="83"/>
      <c r="K1170" s="127"/>
      <c r="L1170" s="84"/>
      <c r="M1170" s="85"/>
      <c r="N1170" s="85"/>
      <c r="O1170" s="86"/>
      <c r="P1170" s="80"/>
      <c r="Q1170" s="87"/>
      <c r="R1170" s="88" t="str">
        <f t="shared" si="258"/>
        <v xml:space="preserve"> </v>
      </c>
      <c r="S1170" s="89"/>
      <c r="T1170" s="90" t="str">
        <f t="shared" si="259"/>
        <v xml:space="preserve"> </v>
      </c>
      <c r="U1170" s="90"/>
      <c r="V1170" s="90"/>
      <c r="W1170" s="90"/>
      <c r="X1170" s="90"/>
      <c r="Y1170" s="87" t="s">
        <v>74</v>
      </c>
      <c r="Z1170" s="76"/>
      <c r="AA1170" s="91">
        <f t="shared" si="254"/>
        <v>0</v>
      </c>
      <c r="AB1170" s="88" t="str">
        <f t="shared" si="260"/>
        <v xml:space="preserve"> </v>
      </c>
      <c r="AC1170" s="91" t="str">
        <f t="shared" si="255"/>
        <v xml:space="preserve"> </v>
      </c>
      <c r="AD1170" s="78"/>
      <c r="AE1170" s="78"/>
      <c r="AF1170" s="78"/>
      <c r="AH1170" s="94" t="str">
        <f t="shared" si="256"/>
        <v>≤60</v>
      </c>
      <c r="AI1170" s="94">
        <f t="shared" ca="1" si="257"/>
        <v>26</v>
      </c>
      <c r="AJ1170" s="95">
        <f t="shared" si="265"/>
        <v>0</v>
      </c>
      <c r="AK1170" s="95">
        <f t="shared" si="266"/>
        <v>0</v>
      </c>
      <c r="AL1170" s="96">
        <f t="shared" si="261"/>
        <v>0</v>
      </c>
      <c r="AM1170" s="96">
        <f t="shared" si="262"/>
        <v>0</v>
      </c>
    </row>
    <row r="1171" spans="2:39" s="97" customFormat="1" ht="39.6" x14ac:dyDescent="0.3">
      <c r="B1171" s="79">
        <f t="shared" si="263"/>
        <v>1168</v>
      </c>
      <c r="C1171" s="79"/>
      <c r="D1171" s="80" t="s">
        <v>94</v>
      </c>
      <c r="E1171" s="80"/>
      <c r="F1171" s="81"/>
      <c r="G1171" s="82" t="str">
        <f t="shared" si="264"/>
        <v xml:space="preserve">Группа от QF </v>
      </c>
      <c r="H1171" s="83"/>
      <c r="I1171" s="83"/>
      <c r="J1171" s="83"/>
      <c r="K1171" s="127"/>
      <c r="L1171" s="84"/>
      <c r="M1171" s="85"/>
      <c r="N1171" s="85"/>
      <c r="O1171" s="86"/>
      <c r="P1171" s="80"/>
      <c r="Q1171" s="87"/>
      <c r="R1171" s="88" t="str">
        <f t="shared" si="258"/>
        <v xml:space="preserve"> </v>
      </c>
      <c r="S1171" s="89"/>
      <c r="T1171" s="90" t="str">
        <f t="shared" si="259"/>
        <v xml:space="preserve"> </v>
      </c>
      <c r="U1171" s="90"/>
      <c r="V1171" s="90"/>
      <c r="W1171" s="90"/>
      <c r="X1171" s="90"/>
      <c r="Y1171" s="87" t="s">
        <v>74</v>
      </c>
      <c r="Z1171" s="76"/>
      <c r="AA1171" s="91">
        <f t="shared" si="254"/>
        <v>0</v>
      </c>
      <c r="AB1171" s="88" t="str">
        <f t="shared" si="260"/>
        <v xml:space="preserve"> </v>
      </c>
      <c r="AC1171" s="91" t="str">
        <f t="shared" si="255"/>
        <v xml:space="preserve"> </v>
      </c>
      <c r="AD1171" s="78"/>
      <c r="AE1171" s="78"/>
      <c r="AF1171" s="78"/>
      <c r="AH1171" s="94" t="str">
        <f t="shared" si="256"/>
        <v>≤60</v>
      </c>
      <c r="AI1171" s="94">
        <f t="shared" ca="1" si="257"/>
        <v>34</v>
      </c>
      <c r="AJ1171" s="95">
        <f t="shared" si="265"/>
        <v>0</v>
      </c>
      <c r="AK1171" s="95">
        <f t="shared" si="266"/>
        <v>0</v>
      </c>
      <c r="AL1171" s="96">
        <f t="shared" si="261"/>
        <v>0</v>
      </c>
      <c r="AM1171" s="96">
        <f t="shared" si="262"/>
        <v>0</v>
      </c>
    </row>
    <row r="1172" spans="2:39" s="97" customFormat="1" ht="39.6" x14ac:dyDescent="0.3">
      <c r="B1172" s="79">
        <f t="shared" si="263"/>
        <v>1169</v>
      </c>
      <c r="C1172" s="79"/>
      <c r="D1172" s="80" t="s">
        <v>94</v>
      </c>
      <c r="E1172" s="80"/>
      <c r="F1172" s="81"/>
      <c r="G1172" s="82" t="str">
        <f t="shared" si="264"/>
        <v xml:space="preserve">Группа от QF </v>
      </c>
      <c r="H1172" s="83"/>
      <c r="I1172" s="83"/>
      <c r="J1172" s="83"/>
      <c r="K1172" s="127"/>
      <c r="L1172" s="84"/>
      <c r="M1172" s="85"/>
      <c r="N1172" s="85"/>
      <c r="O1172" s="86"/>
      <c r="P1172" s="80"/>
      <c r="Q1172" s="87"/>
      <c r="R1172" s="88" t="str">
        <f t="shared" si="258"/>
        <v xml:space="preserve"> </v>
      </c>
      <c r="S1172" s="89"/>
      <c r="T1172" s="90" t="str">
        <f t="shared" si="259"/>
        <v xml:space="preserve"> </v>
      </c>
      <c r="U1172" s="90"/>
      <c r="V1172" s="90"/>
      <c r="W1172" s="90"/>
      <c r="X1172" s="90"/>
      <c r="Y1172" s="87" t="s">
        <v>74</v>
      </c>
      <c r="Z1172" s="76"/>
      <c r="AA1172" s="91">
        <f t="shared" si="254"/>
        <v>0</v>
      </c>
      <c r="AB1172" s="88" t="str">
        <f t="shared" si="260"/>
        <v xml:space="preserve"> </v>
      </c>
      <c r="AC1172" s="91" t="str">
        <f t="shared" si="255"/>
        <v xml:space="preserve"> </v>
      </c>
      <c r="AD1172" s="78"/>
      <c r="AE1172" s="78"/>
      <c r="AF1172" s="78"/>
      <c r="AH1172" s="94" t="str">
        <f t="shared" si="256"/>
        <v>≤60</v>
      </c>
      <c r="AI1172" s="94">
        <f t="shared" ca="1" si="257"/>
        <v>38</v>
      </c>
      <c r="AJ1172" s="95">
        <f t="shared" si="265"/>
        <v>0</v>
      </c>
      <c r="AK1172" s="95">
        <f t="shared" si="266"/>
        <v>0</v>
      </c>
      <c r="AL1172" s="96">
        <f t="shared" si="261"/>
        <v>0</v>
      </c>
      <c r="AM1172" s="96">
        <f t="shared" si="262"/>
        <v>0</v>
      </c>
    </row>
    <row r="1173" spans="2:39" s="97" customFormat="1" ht="39.6" x14ac:dyDescent="0.3">
      <c r="B1173" s="79">
        <f t="shared" si="263"/>
        <v>1170</v>
      </c>
      <c r="C1173" s="79"/>
      <c r="D1173" s="80" t="s">
        <v>94</v>
      </c>
      <c r="E1173" s="80"/>
      <c r="F1173" s="81"/>
      <c r="G1173" s="82" t="str">
        <f t="shared" si="264"/>
        <v xml:space="preserve">Группа от QF </v>
      </c>
      <c r="H1173" s="83"/>
      <c r="I1173" s="83"/>
      <c r="J1173" s="83"/>
      <c r="K1173" s="127"/>
      <c r="L1173" s="84"/>
      <c r="M1173" s="85"/>
      <c r="N1173" s="85"/>
      <c r="O1173" s="86"/>
      <c r="P1173" s="80"/>
      <c r="Q1173" s="87"/>
      <c r="R1173" s="88" t="str">
        <f t="shared" si="258"/>
        <v xml:space="preserve"> </v>
      </c>
      <c r="S1173" s="89"/>
      <c r="T1173" s="90" t="str">
        <f t="shared" si="259"/>
        <v xml:space="preserve"> </v>
      </c>
      <c r="U1173" s="90"/>
      <c r="V1173" s="90"/>
      <c r="W1173" s="90"/>
      <c r="X1173" s="90"/>
      <c r="Y1173" s="87" t="s">
        <v>74</v>
      </c>
      <c r="Z1173" s="76"/>
      <c r="AA1173" s="91">
        <f t="shared" si="254"/>
        <v>0</v>
      </c>
      <c r="AB1173" s="88" t="str">
        <f t="shared" si="260"/>
        <v xml:space="preserve"> </v>
      </c>
      <c r="AC1173" s="91" t="str">
        <f t="shared" si="255"/>
        <v xml:space="preserve"> </v>
      </c>
      <c r="AD1173" s="78"/>
      <c r="AE1173" s="78"/>
      <c r="AF1173" s="78"/>
      <c r="AH1173" s="94" t="str">
        <f t="shared" si="256"/>
        <v>≤60</v>
      </c>
      <c r="AI1173" s="94">
        <f t="shared" ca="1" si="257"/>
        <v>37</v>
      </c>
      <c r="AJ1173" s="95">
        <f t="shared" si="265"/>
        <v>0</v>
      </c>
      <c r="AK1173" s="95">
        <f t="shared" si="266"/>
        <v>0</v>
      </c>
      <c r="AL1173" s="96">
        <f t="shared" si="261"/>
        <v>0</v>
      </c>
      <c r="AM1173" s="96">
        <f t="shared" si="262"/>
        <v>0</v>
      </c>
    </row>
    <row r="1174" spans="2:39" s="97" customFormat="1" ht="39.6" x14ac:dyDescent="0.3">
      <c r="B1174" s="79">
        <f t="shared" si="263"/>
        <v>1171</v>
      </c>
      <c r="C1174" s="79"/>
      <c r="D1174" s="80" t="s">
        <v>94</v>
      </c>
      <c r="E1174" s="80"/>
      <c r="F1174" s="81"/>
      <c r="G1174" s="82" t="str">
        <f t="shared" si="264"/>
        <v xml:space="preserve">Группа от QF </v>
      </c>
      <c r="H1174" s="83"/>
      <c r="I1174" s="83"/>
      <c r="J1174" s="83"/>
      <c r="K1174" s="127"/>
      <c r="L1174" s="84"/>
      <c r="M1174" s="85"/>
      <c r="N1174" s="85"/>
      <c r="O1174" s="86"/>
      <c r="P1174" s="80"/>
      <c r="Q1174" s="87"/>
      <c r="R1174" s="88" t="str">
        <f t="shared" si="258"/>
        <v xml:space="preserve"> </v>
      </c>
      <c r="S1174" s="89"/>
      <c r="T1174" s="90" t="str">
        <f t="shared" si="259"/>
        <v xml:space="preserve"> </v>
      </c>
      <c r="U1174" s="90"/>
      <c r="V1174" s="90"/>
      <c r="W1174" s="90"/>
      <c r="X1174" s="90"/>
      <c r="Y1174" s="87" t="s">
        <v>74</v>
      </c>
      <c r="Z1174" s="76"/>
      <c r="AA1174" s="91">
        <f t="shared" si="254"/>
        <v>0</v>
      </c>
      <c r="AB1174" s="88" t="str">
        <f t="shared" si="260"/>
        <v xml:space="preserve"> </v>
      </c>
      <c r="AC1174" s="91" t="str">
        <f t="shared" si="255"/>
        <v xml:space="preserve"> </v>
      </c>
      <c r="AD1174" s="78"/>
      <c r="AE1174" s="78"/>
      <c r="AF1174" s="78"/>
      <c r="AH1174" s="94" t="str">
        <f t="shared" si="256"/>
        <v>≤60</v>
      </c>
      <c r="AI1174" s="94">
        <f t="shared" ca="1" si="257"/>
        <v>41</v>
      </c>
      <c r="AJ1174" s="95">
        <f t="shared" si="265"/>
        <v>0</v>
      </c>
      <c r="AK1174" s="95">
        <f t="shared" si="266"/>
        <v>0</v>
      </c>
      <c r="AL1174" s="96">
        <f t="shared" si="261"/>
        <v>0</v>
      </c>
      <c r="AM1174" s="96">
        <f t="shared" si="262"/>
        <v>0</v>
      </c>
    </row>
    <row r="1175" spans="2:39" s="97" customFormat="1" ht="39.6" x14ac:dyDescent="0.3">
      <c r="B1175" s="79">
        <f t="shared" si="263"/>
        <v>1172</v>
      </c>
      <c r="C1175" s="79"/>
      <c r="D1175" s="80" t="s">
        <v>94</v>
      </c>
      <c r="E1175" s="80"/>
      <c r="F1175" s="81"/>
      <c r="G1175" s="82" t="str">
        <f t="shared" si="264"/>
        <v xml:space="preserve">Группа от QF </v>
      </c>
      <c r="H1175" s="83"/>
      <c r="I1175" s="83"/>
      <c r="J1175" s="83"/>
      <c r="K1175" s="127"/>
      <c r="L1175" s="84"/>
      <c r="M1175" s="85"/>
      <c r="N1175" s="85"/>
      <c r="O1175" s="86"/>
      <c r="P1175" s="80"/>
      <c r="Q1175" s="87"/>
      <c r="R1175" s="88" t="str">
        <f t="shared" si="258"/>
        <v xml:space="preserve"> </v>
      </c>
      <c r="S1175" s="89"/>
      <c r="T1175" s="90" t="str">
        <f t="shared" si="259"/>
        <v xml:space="preserve"> </v>
      </c>
      <c r="U1175" s="90"/>
      <c r="V1175" s="90"/>
      <c r="W1175" s="90"/>
      <c r="X1175" s="90"/>
      <c r="Y1175" s="87" t="s">
        <v>74</v>
      </c>
      <c r="Z1175" s="76"/>
      <c r="AA1175" s="91">
        <f t="shared" si="254"/>
        <v>0</v>
      </c>
      <c r="AB1175" s="88" t="str">
        <f t="shared" si="260"/>
        <v xml:space="preserve"> </v>
      </c>
      <c r="AC1175" s="91" t="str">
        <f t="shared" si="255"/>
        <v xml:space="preserve"> </v>
      </c>
      <c r="AD1175" s="78"/>
      <c r="AE1175" s="78"/>
      <c r="AF1175" s="78"/>
      <c r="AH1175" s="94" t="str">
        <f t="shared" si="256"/>
        <v>≤60</v>
      </c>
      <c r="AI1175" s="94">
        <f t="shared" ca="1" si="257"/>
        <v>32</v>
      </c>
      <c r="AJ1175" s="95">
        <f t="shared" si="265"/>
        <v>0</v>
      </c>
      <c r="AK1175" s="95">
        <f t="shared" si="266"/>
        <v>0</v>
      </c>
      <c r="AL1175" s="96">
        <f t="shared" si="261"/>
        <v>0</v>
      </c>
      <c r="AM1175" s="96">
        <f t="shared" si="262"/>
        <v>0</v>
      </c>
    </row>
    <row r="1176" spans="2:39" s="97" customFormat="1" ht="39.6" x14ac:dyDescent="0.3">
      <c r="B1176" s="79">
        <f t="shared" si="263"/>
        <v>1173</v>
      </c>
      <c r="C1176" s="79"/>
      <c r="D1176" s="80" t="s">
        <v>94</v>
      </c>
      <c r="E1176" s="80"/>
      <c r="F1176" s="81"/>
      <c r="G1176" s="82" t="str">
        <f t="shared" si="264"/>
        <v xml:space="preserve">Группа от QF </v>
      </c>
      <c r="H1176" s="83"/>
      <c r="I1176" s="83"/>
      <c r="J1176" s="83"/>
      <c r="K1176" s="127"/>
      <c r="L1176" s="84"/>
      <c r="M1176" s="85"/>
      <c r="N1176" s="85"/>
      <c r="O1176" s="86"/>
      <c r="P1176" s="80"/>
      <c r="Q1176" s="87"/>
      <c r="R1176" s="88" t="str">
        <f t="shared" si="258"/>
        <v xml:space="preserve"> </v>
      </c>
      <c r="S1176" s="89"/>
      <c r="T1176" s="90" t="str">
        <f t="shared" si="259"/>
        <v xml:space="preserve"> </v>
      </c>
      <c r="U1176" s="90"/>
      <c r="V1176" s="90"/>
      <c r="W1176" s="90"/>
      <c r="X1176" s="90"/>
      <c r="Y1176" s="87" t="s">
        <v>74</v>
      </c>
      <c r="Z1176" s="76"/>
      <c r="AA1176" s="91">
        <f t="shared" si="254"/>
        <v>0</v>
      </c>
      <c r="AB1176" s="88" t="str">
        <f t="shared" si="260"/>
        <v xml:space="preserve"> </v>
      </c>
      <c r="AC1176" s="91" t="str">
        <f t="shared" si="255"/>
        <v xml:space="preserve"> </v>
      </c>
      <c r="AD1176" s="78"/>
      <c r="AE1176" s="78"/>
      <c r="AF1176" s="78"/>
      <c r="AH1176" s="94" t="str">
        <f t="shared" si="256"/>
        <v>≤60</v>
      </c>
      <c r="AI1176" s="94">
        <f t="shared" ca="1" si="257"/>
        <v>50</v>
      </c>
      <c r="AJ1176" s="95">
        <f t="shared" si="265"/>
        <v>0</v>
      </c>
      <c r="AK1176" s="95">
        <f t="shared" si="266"/>
        <v>0</v>
      </c>
      <c r="AL1176" s="96">
        <f t="shared" si="261"/>
        <v>0</v>
      </c>
      <c r="AM1176" s="96">
        <f t="shared" si="262"/>
        <v>0</v>
      </c>
    </row>
    <row r="1177" spans="2:39" s="97" customFormat="1" ht="39.6" x14ac:dyDescent="0.3">
      <c r="B1177" s="79">
        <f t="shared" si="263"/>
        <v>1174</v>
      </c>
      <c r="C1177" s="79"/>
      <c r="D1177" s="80" t="s">
        <v>94</v>
      </c>
      <c r="E1177" s="80"/>
      <c r="F1177" s="81"/>
      <c r="G1177" s="82" t="str">
        <f t="shared" si="264"/>
        <v xml:space="preserve">Группа от QF </v>
      </c>
      <c r="H1177" s="83"/>
      <c r="I1177" s="83"/>
      <c r="J1177" s="83"/>
      <c r="K1177" s="127"/>
      <c r="L1177" s="84"/>
      <c r="M1177" s="85"/>
      <c r="N1177" s="85"/>
      <c r="O1177" s="86"/>
      <c r="P1177" s="80"/>
      <c r="Q1177" s="87"/>
      <c r="R1177" s="88" t="str">
        <f t="shared" si="258"/>
        <v xml:space="preserve"> </v>
      </c>
      <c r="S1177" s="89"/>
      <c r="T1177" s="90" t="str">
        <f t="shared" si="259"/>
        <v xml:space="preserve"> </v>
      </c>
      <c r="U1177" s="90"/>
      <c r="V1177" s="90"/>
      <c r="W1177" s="90"/>
      <c r="X1177" s="90"/>
      <c r="Y1177" s="87" t="s">
        <v>74</v>
      </c>
      <c r="Z1177" s="76"/>
      <c r="AA1177" s="91">
        <f t="shared" si="254"/>
        <v>0</v>
      </c>
      <c r="AB1177" s="88" t="str">
        <f t="shared" si="260"/>
        <v xml:space="preserve"> </v>
      </c>
      <c r="AC1177" s="91" t="str">
        <f t="shared" si="255"/>
        <v xml:space="preserve"> </v>
      </c>
      <c r="AD1177" s="78"/>
      <c r="AE1177" s="78"/>
      <c r="AF1177" s="78"/>
      <c r="AH1177" s="94" t="str">
        <f t="shared" si="256"/>
        <v>≤60</v>
      </c>
      <c r="AI1177" s="94">
        <f t="shared" ca="1" si="257"/>
        <v>22</v>
      </c>
      <c r="AJ1177" s="95">
        <f t="shared" si="265"/>
        <v>0</v>
      </c>
      <c r="AK1177" s="95">
        <f t="shared" si="266"/>
        <v>0</v>
      </c>
      <c r="AL1177" s="96">
        <f t="shared" si="261"/>
        <v>0</v>
      </c>
      <c r="AM1177" s="96">
        <f t="shared" si="262"/>
        <v>0</v>
      </c>
    </row>
    <row r="1178" spans="2:39" s="97" customFormat="1" ht="39.6" x14ac:dyDescent="0.3">
      <c r="B1178" s="79">
        <f t="shared" si="263"/>
        <v>1175</v>
      </c>
      <c r="C1178" s="79"/>
      <c r="D1178" s="80" t="s">
        <v>94</v>
      </c>
      <c r="E1178" s="80"/>
      <c r="F1178" s="81"/>
      <c r="G1178" s="82" t="str">
        <f t="shared" si="264"/>
        <v xml:space="preserve">Группа от QF </v>
      </c>
      <c r="H1178" s="83"/>
      <c r="I1178" s="83"/>
      <c r="J1178" s="83"/>
      <c r="K1178" s="127"/>
      <c r="L1178" s="84"/>
      <c r="M1178" s="85"/>
      <c r="N1178" s="85"/>
      <c r="O1178" s="86"/>
      <c r="P1178" s="80"/>
      <c r="Q1178" s="87"/>
      <c r="R1178" s="88" t="str">
        <f t="shared" si="258"/>
        <v xml:space="preserve"> </v>
      </c>
      <c r="S1178" s="89"/>
      <c r="T1178" s="90" t="str">
        <f t="shared" si="259"/>
        <v xml:space="preserve"> </v>
      </c>
      <c r="U1178" s="90"/>
      <c r="V1178" s="90"/>
      <c r="W1178" s="90"/>
      <c r="X1178" s="90"/>
      <c r="Y1178" s="87" t="s">
        <v>74</v>
      </c>
      <c r="Z1178" s="76"/>
      <c r="AA1178" s="91">
        <f t="shared" si="254"/>
        <v>0</v>
      </c>
      <c r="AB1178" s="88" t="str">
        <f t="shared" si="260"/>
        <v xml:space="preserve"> </v>
      </c>
      <c r="AC1178" s="91" t="str">
        <f t="shared" si="255"/>
        <v xml:space="preserve"> </v>
      </c>
      <c r="AD1178" s="78"/>
      <c r="AE1178" s="78"/>
      <c r="AF1178" s="78"/>
      <c r="AH1178" s="94" t="str">
        <f t="shared" si="256"/>
        <v>≤60</v>
      </c>
      <c r="AI1178" s="94">
        <f t="shared" ca="1" si="257"/>
        <v>40</v>
      </c>
      <c r="AJ1178" s="95">
        <f t="shared" si="265"/>
        <v>0</v>
      </c>
      <c r="AK1178" s="95">
        <f t="shared" si="266"/>
        <v>0</v>
      </c>
      <c r="AL1178" s="96">
        <f t="shared" si="261"/>
        <v>0</v>
      </c>
      <c r="AM1178" s="96">
        <f t="shared" si="262"/>
        <v>0</v>
      </c>
    </row>
    <row r="1179" spans="2:39" s="97" customFormat="1" ht="39.6" x14ac:dyDescent="0.3">
      <c r="B1179" s="79">
        <f t="shared" si="263"/>
        <v>1176</v>
      </c>
      <c r="C1179" s="79"/>
      <c r="D1179" s="80" t="s">
        <v>94</v>
      </c>
      <c r="E1179" s="80"/>
      <c r="F1179" s="81"/>
      <c r="G1179" s="82" t="str">
        <f t="shared" si="264"/>
        <v xml:space="preserve">Группа от QF </v>
      </c>
      <c r="H1179" s="83"/>
      <c r="I1179" s="83"/>
      <c r="J1179" s="83"/>
      <c r="K1179" s="127"/>
      <c r="L1179" s="84"/>
      <c r="M1179" s="85"/>
      <c r="N1179" s="85"/>
      <c r="O1179" s="86"/>
      <c r="P1179" s="80"/>
      <c r="Q1179" s="87"/>
      <c r="R1179" s="88" t="str">
        <f t="shared" si="258"/>
        <v xml:space="preserve"> </v>
      </c>
      <c r="S1179" s="89"/>
      <c r="T1179" s="90" t="str">
        <f t="shared" si="259"/>
        <v xml:space="preserve"> </v>
      </c>
      <c r="U1179" s="90"/>
      <c r="V1179" s="90"/>
      <c r="W1179" s="90"/>
      <c r="X1179" s="90"/>
      <c r="Y1179" s="87" t="s">
        <v>74</v>
      </c>
      <c r="Z1179" s="76"/>
      <c r="AA1179" s="91">
        <f t="shared" si="254"/>
        <v>0</v>
      </c>
      <c r="AB1179" s="88" t="str">
        <f t="shared" si="260"/>
        <v xml:space="preserve"> </v>
      </c>
      <c r="AC1179" s="91" t="str">
        <f t="shared" si="255"/>
        <v xml:space="preserve"> </v>
      </c>
      <c r="AD1179" s="78"/>
      <c r="AE1179" s="78"/>
      <c r="AF1179" s="78"/>
      <c r="AH1179" s="94" t="str">
        <f t="shared" si="256"/>
        <v>≤60</v>
      </c>
      <c r="AI1179" s="94">
        <f t="shared" ca="1" si="257"/>
        <v>20</v>
      </c>
      <c r="AJ1179" s="95">
        <f t="shared" si="265"/>
        <v>0</v>
      </c>
      <c r="AK1179" s="95">
        <f t="shared" si="266"/>
        <v>0</v>
      </c>
      <c r="AL1179" s="96">
        <f t="shared" si="261"/>
        <v>0</v>
      </c>
      <c r="AM1179" s="96">
        <f t="shared" si="262"/>
        <v>0</v>
      </c>
    </row>
    <row r="1180" spans="2:39" s="97" customFormat="1" ht="39.6" x14ac:dyDescent="0.3">
      <c r="B1180" s="79">
        <f t="shared" si="263"/>
        <v>1177</v>
      </c>
      <c r="C1180" s="79"/>
      <c r="D1180" s="80" t="s">
        <v>94</v>
      </c>
      <c r="E1180" s="80"/>
      <c r="F1180" s="81"/>
      <c r="G1180" s="82" t="str">
        <f t="shared" si="264"/>
        <v xml:space="preserve">Группа от QF </v>
      </c>
      <c r="H1180" s="83"/>
      <c r="I1180" s="83"/>
      <c r="J1180" s="83"/>
      <c r="K1180" s="127"/>
      <c r="L1180" s="84"/>
      <c r="M1180" s="85"/>
      <c r="N1180" s="85"/>
      <c r="O1180" s="86"/>
      <c r="P1180" s="80"/>
      <c r="Q1180" s="87"/>
      <c r="R1180" s="88" t="str">
        <f t="shared" si="258"/>
        <v xml:space="preserve"> </v>
      </c>
      <c r="S1180" s="89"/>
      <c r="T1180" s="90" t="str">
        <f t="shared" si="259"/>
        <v xml:space="preserve"> </v>
      </c>
      <c r="U1180" s="90"/>
      <c r="V1180" s="90"/>
      <c r="W1180" s="90"/>
      <c r="X1180" s="90"/>
      <c r="Y1180" s="87" t="s">
        <v>74</v>
      </c>
      <c r="Z1180" s="76"/>
      <c r="AA1180" s="91">
        <f t="shared" si="254"/>
        <v>0</v>
      </c>
      <c r="AB1180" s="88" t="str">
        <f t="shared" si="260"/>
        <v xml:space="preserve"> </v>
      </c>
      <c r="AC1180" s="91" t="str">
        <f t="shared" si="255"/>
        <v xml:space="preserve"> </v>
      </c>
      <c r="AD1180" s="78"/>
      <c r="AE1180" s="78"/>
      <c r="AF1180" s="78"/>
      <c r="AH1180" s="94" t="str">
        <f t="shared" si="256"/>
        <v>≤60</v>
      </c>
      <c r="AI1180" s="94">
        <f t="shared" ca="1" si="257"/>
        <v>28</v>
      </c>
      <c r="AJ1180" s="95">
        <f t="shared" si="265"/>
        <v>0</v>
      </c>
      <c r="AK1180" s="95">
        <f t="shared" si="266"/>
        <v>0</v>
      </c>
      <c r="AL1180" s="96">
        <f t="shared" si="261"/>
        <v>0</v>
      </c>
      <c r="AM1180" s="96">
        <f t="shared" si="262"/>
        <v>0</v>
      </c>
    </row>
    <row r="1181" spans="2:39" s="97" customFormat="1" ht="39.6" x14ac:dyDescent="0.3">
      <c r="B1181" s="79">
        <f t="shared" si="263"/>
        <v>1178</v>
      </c>
      <c r="C1181" s="79"/>
      <c r="D1181" s="80" t="s">
        <v>94</v>
      </c>
      <c r="E1181" s="80"/>
      <c r="F1181" s="81"/>
      <c r="G1181" s="82" t="str">
        <f t="shared" si="264"/>
        <v xml:space="preserve">Группа от QF </v>
      </c>
      <c r="H1181" s="83"/>
      <c r="I1181" s="83"/>
      <c r="J1181" s="83"/>
      <c r="K1181" s="127"/>
      <c r="L1181" s="84"/>
      <c r="M1181" s="85"/>
      <c r="N1181" s="85"/>
      <c r="O1181" s="86"/>
      <c r="P1181" s="80"/>
      <c r="Q1181" s="87"/>
      <c r="R1181" s="88" t="str">
        <f t="shared" si="258"/>
        <v xml:space="preserve"> </v>
      </c>
      <c r="S1181" s="89"/>
      <c r="T1181" s="90" t="str">
        <f t="shared" si="259"/>
        <v xml:space="preserve"> </v>
      </c>
      <c r="U1181" s="90"/>
      <c r="V1181" s="90"/>
      <c r="W1181" s="90"/>
      <c r="X1181" s="90"/>
      <c r="Y1181" s="87" t="s">
        <v>74</v>
      </c>
      <c r="Z1181" s="76"/>
      <c r="AA1181" s="91">
        <f t="shared" si="254"/>
        <v>0</v>
      </c>
      <c r="AB1181" s="88" t="str">
        <f t="shared" si="260"/>
        <v xml:space="preserve"> </v>
      </c>
      <c r="AC1181" s="91" t="str">
        <f t="shared" si="255"/>
        <v xml:space="preserve"> </v>
      </c>
      <c r="AD1181" s="78"/>
      <c r="AE1181" s="78"/>
      <c r="AF1181" s="78"/>
      <c r="AH1181" s="94" t="str">
        <f t="shared" si="256"/>
        <v>≤60</v>
      </c>
      <c r="AI1181" s="94">
        <f t="shared" ca="1" si="257"/>
        <v>42</v>
      </c>
      <c r="AJ1181" s="95">
        <f t="shared" si="265"/>
        <v>0</v>
      </c>
      <c r="AK1181" s="95">
        <f t="shared" si="266"/>
        <v>0</v>
      </c>
      <c r="AL1181" s="96">
        <f t="shared" si="261"/>
        <v>0</v>
      </c>
      <c r="AM1181" s="96">
        <f t="shared" si="262"/>
        <v>0</v>
      </c>
    </row>
    <row r="1182" spans="2:39" s="97" customFormat="1" ht="39.6" x14ac:dyDescent="0.3">
      <c r="B1182" s="79">
        <f t="shared" si="263"/>
        <v>1179</v>
      </c>
      <c r="C1182" s="79"/>
      <c r="D1182" s="80" t="s">
        <v>94</v>
      </c>
      <c r="E1182" s="80"/>
      <c r="F1182" s="81"/>
      <c r="G1182" s="82" t="str">
        <f t="shared" si="264"/>
        <v xml:space="preserve">Группа от QF </v>
      </c>
      <c r="H1182" s="83"/>
      <c r="I1182" s="83"/>
      <c r="J1182" s="83"/>
      <c r="K1182" s="127"/>
      <c r="L1182" s="84"/>
      <c r="M1182" s="85"/>
      <c r="N1182" s="85"/>
      <c r="O1182" s="86"/>
      <c r="P1182" s="80"/>
      <c r="Q1182" s="87"/>
      <c r="R1182" s="88" t="str">
        <f t="shared" si="258"/>
        <v xml:space="preserve"> </v>
      </c>
      <c r="S1182" s="89"/>
      <c r="T1182" s="90" t="str">
        <f t="shared" si="259"/>
        <v xml:space="preserve"> </v>
      </c>
      <c r="U1182" s="90"/>
      <c r="V1182" s="90"/>
      <c r="W1182" s="90"/>
      <c r="X1182" s="90"/>
      <c r="Y1182" s="87" t="s">
        <v>74</v>
      </c>
      <c r="Z1182" s="76"/>
      <c r="AA1182" s="91">
        <f t="shared" si="254"/>
        <v>0</v>
      </c>
      <c r="AB1182" s="88" t="str">
        <f t="shared" si="260"/>
        <v xml:space="preserve"> </v>
      </c>
      <c r="AC1182" s="91" t="str">
        <f t="shared" si="255"/>
        <v xml:space="preserve"> </v>
      </c>
      <c r="AD1182" s="78"/>
      <c r="AE1182" s="78"/>
      <c r="AF1182" s="78"/>
      <c r="AH1182" s="94" t="str">
        <f t="shared" si="256"/>
        <v>≤60</v>
      </c>
      <c r="AI1182" s="94">
        <f t="shared" ca="1" si="257"/>
        <v>44</v>
      </c>
      <c r="AJ1182" s="95">
        <f t="shared" si="265"/>
        <v>0</v>
      </c>
      <c r="AK1182" s="95">
        <f t="shared" si="266"/>
        <v>0</v>
      </c>
      <c r="AL1182" s="96">
        <f t="shared" si="261"/>
        <v>0</v>
      </c>
      <c r="AM1182" s="96">
        <f t="shared" si="262"/>
        <v>0</v>
      </c>
    </row>
    <row r="1183" spans="2:39" s="97" customFormat="1" ht="39.6" x14ac:dyDescent="0.3">
      <c r="B1183" s="79">
        <f t="shared" si="263"/>
        <v>1180</v>
      </c>
      <c r="C1183" s="79"/>
      <c r="D1183" s="80" t="s">
        <v>94</v>
      </c>
      <c r="E1183" s="80"/>
      <c r="F1183" s="81"/>
      <c r="G1183" s="82" t="str">
        <f t="shared" si="264"/>
        <v xml:space="preserve">Группа от QF </v>
      </c>
      <c r="H1183" s="83"/>
      <c r="I1183" s="83"/>
      <c r="J1183" s="83"/>
      <c r="K1183" s="127"/>
      <c r="L1183" s="84"/>
      <c r="M1183" s="85"/>
      <c r="N1183" s="85"/>
      <c r="O1183" s="86"/>
      <c r="P1183" s="80"/>
      <c r="Q1183" s="87"/>
      <c r="R1183" s="88" t="str">
        <f t="shared" si="258"/>
        <v xml:space="preserve"> </v>
      </c>
      <c r="S1183" s="89"/>
      <c r="T1183" s="90" t="str">
        <f t="shared" si="259"/>
        <v xml:space="preserve"> </v>
      </c>
      <c r="U1183" s="90"/>
      <c r="V1183" s="90"/>
      <c r="W1183" s="90"/>
      <c r="X1183" s="90"/>
      <c r="Y1183" s="87" t="s">
        <v>74</v>
      </c>
      <c r="Z1183" s="76"/>
      <c r="AA1183" s="91">
        <f t="shared" si="254"/>
        <v>0</v>
      </c>
      <c r="AB1183" s="88" t="str">
        <f t="shared" si="260"/>
        <v xml:space="preserve"> </v>
      </c>
      <c r="AC1183" s="91" t="str">
        <f t="shared" si="255"/>
        <v xml:space="preserve"> </v>
      </c>
      <c r="AD1183" s="78"/>
      <c r="AE1183" s="78"/>
      <c r="AF1183" s="78"/>
      <c r="AH1183" s="94" t="str">
        <f t="shared" si="256"/>
        <v>≤60</v>
      </c>
      <c r="AI1183" s="94">
        <f t="shared" ca="1" si="257"/>
        <v>47</v>
      </c>
      <c r="AJ1183" s="95">
        <f t="shared" si="265"/>
        <v>0</v>
      </c>
      <c r="AK1183" s="95">
        <f t="shared" si="266"/>
        <v>0</v>
      </c>
      <c r="AL1183" s="96">
        <f t="shared" si="261"/>
        <v>0</v>
      </c>
      <c r="AM1183" s="96">
        <f t="shared" si="262"/>
        <v>0</v>
      </c>
    </row>
    <row r="1184" spans="2:39" s="97" customFormat="1" ht="39.6" x14ac:dyDescent="0.3">
      <c r="B1184" s="79">
        <f t="shared" si="263"/>
        <v>1181</v>
      </c>
      <c r="C1184" s="79"/>
      <c r="D1184" s="80" t="s">
        <v>94</v>
      </c>
      <c r="E1184" s="80"/>
      <c r="F1184" s="81"/>
      <c r="G1184" s="82" t="str">
        <f t="shared" si="264"/>
        <v xml:space="preserve">Группа от QF </v>
      </c>
      <c r="H1184" s="83"/>
      <c r="I1184" s="83"/>
      <c r="J1184" s="83"/>
      <c r="K1184" s="127"/>
      <c r="L1184" s="84"/>
      <c r="M1184" s="85"/>
      <c r="N1184" s="85"/>
      <c r="O1184" s="86"/>
      <c r="P1184" s="80"/>
      <c r="Q1184" s="87"/>
      <c r="R1184" s="88" t="str">
        <f t="shared" si="258"/>
        <v xml:space="preserve"> </v>
      </c>
      <c r="S1184" s="89"/>
      <c r="T1184" s="90" t="str">
        <f t="shared" si="259"/>
        <v xml:space="preserve"> </v>
      </c>
      <c r="U1184" s="90"/>
      <c r="V1184" s="90"/>
      <c r="W1184" s="90"/>
      <c r="X1184" s="90"/>
      <c r="Y1184" s="87" t="s">
        <v>74</v>
      </c>
      <c r="Z1184" s="76"/>
      <c r="AA1184" s="91">
        <f t="shared" si="254"/>
        <v>0</v>
      </c>
      <c r="AB1184" s="88" t="str">
        <f t="shared" si="260"/>
        <v xml:space="preserve"> </v>
      </c>
      <c r="AC1184" s="91" t="str">
        <f t="shared" si="255"/>
        <v xml:space="preserve"> </v>
      </c>
      <c r="AD1184" s="78"/>
      <c r="AE1184" s="78"/>
      <c r="AF1184" s="78"/>
      <c r="AH1184" s="94" t="str">
        <f t="shared" si="256"/>
        <v>≤60</v>
      </c>
      <c r="AI1184" s="94">
        <f t="shared" ca="1" si="257"/>
        <v>21</v>
      </c>
      <c r="AJ1184" s="95">
        <f t="shared" si="265"/>
        <v>0</v>
      </c>
      <c r="AK1184" s="95">
        <f t="shared" si="266"/>
        <v>0</v>
      </c>
      <c r="AL1184" s="96">
        <f t="shared" si="261"/>
        <v>0</v>
      </c>
      <c r="AM1184" s="96">
        <f t="shared" si="262"/>
        <v>0</v>
      </c>
    </row>
    <row r="1185" spans="2:39" s="97" customFormat="1" ht="39.6" x14ac:dyDescent="0.3">
      <c r="B1185" s="79">
        <f t="shared" si="263"/>
        <v>1182</v>
      </c>
      <c r="C1185" s="79"/>
      <c r="D1185" s="80" t="s">
        <v>94</v>
      </c>
      <c r="E1185" s="80"/>
      <c r="F1185" s="81"/>
      <c r="G1185" s="82" t="str">
        <f t="shared" si="264"/>
        <v xml:space="preserve">Группа от QF </v>
      </c>
      <c r="H1185" s="83"/>
      <c r="I1185" s="83"/>
      <c r="J1185" s="83"/>
      <c r="K1185" s="127"/>
      <c r="L1185" s="84"/>
      <c r="M1185" s="85"/>
      <c r="N1185" s="85"/>
      <c r="O1185" s="86"/>
      <c r="P1185" s="80"/>
      <c r="Q1185" s="87"/>
      <c r="R1185" s="88" t="str">
        <f t="shared" si="258"/>
        <v xml:space="preserve"> </v>
      </c>
      <c r="S1185" s="89"/>
      <c r="T1185" s="90" t="str">
        <f t="shared" si="259"/>
        <v xml:space="preserve"> </v>
      </c>
      <c r="U1185" s="90"/>
      <c r="V1185" s="90"/>
      <c r="W1185" s="90"/>
      <c r="X1185" s="90"/>
      <c r="Y1185" s="87" t="s">
        <v>74</v>
      </c>
      <c r="Z1185" s="76"/>
      <c r="AA1185" s="91">
        <f t="shared" si="254"/>
        <v>0</v>
      </c>
      <c r="AB1185" s="88" t="str">
        <f t="shared" si="260"/>
        <v xml:space="preserve"> </v>
      </c>
      <c r="AC1185" s="91" t="str">
        <f t="shared" si="255"/>
        <v xml:space="preserve"> </v>
      </c>
      <c r="AD1185" s="78"/>
      <c r="AE1185" s="78"/>
      <c r="AF1185" s="78"/>
      <c r="AH1185" s="94" t="str">
        <f t="shared" si="256"/>
        <v>≤60</v>
      </c>
      <c r="AI1185" s="94">
        <f t="shared" ca="1" si="257"/>
        <v>24</v>
      </c>
      <c r="AJ1185" s="95">
        <f t="shared" si="265"/>
        <v>0</v>
      </c>
      <c r="AK1185" s="95">
        <f t="shared" si="266"/>
        <v>0</v>
      </c>
      <c r="AL1185" s="96">
        <f t="shared" si="261"/>
        <v>0</v>
      </c>
      <c r="AM1185" s="96">
        <f t="shared" si="262"/>
        <v>0</v>
      </c>
    </row>
    <row r="1186" spans="2:39" s="97" customFormat="1" ht="39.6" x14ac:dyDescent="0.3">
      <c r="B1186" s="79">
        <f t="shared" si="263"/>
        <v>1183</v>
      </c>
      <c r="C1186" s="79"/>
      <c r="D1186" s="80" t="s">
        <v>94</v>
      </c>
      <c r="E1186" s="80"/>
      <c r="F1186" s="81"/>
      <c r="G1186" s="82" t="str">
        <f t="shared" si="264"/>
        <v xml:space="preserve">Группа от QF </v>
      </c>
      <c r="H1186" s="83"/>
      <c r="I1186" s="83"/>
      <c r="J1186" s="83"/>
      <c r="K1186" s="127"/>
      <c r="L1186" s="84"/>
      <c r="M1186" s="85"/>
      <c r="N1186" s="85"/>
      <c r="O1186" s="86"/>
      <c r="P1186" s="80"/>
      <c r="Q1186" s="87"/>
      <c r="R1186" s="88" t="str">
        <f t="shared" si="258"/>
        <v xml:space="preserve"> </v>
      </c>
      <c r="S1186" s="89"/>
      <c r="T1186" s="90" t="str">
        <f t="shared" si="259"/>
        <v xml:space="preserve"> </v>
      </c>
      <c r="U1186" s="90"/>
      <c r="V1186" s="90"/>
      <c r="W1186" s="90"/>
      <c r="X1186" s="90"/>
      <c r="Y1186" s="87" t="s">
        <v>74</v>
      </c>
      <c r="Z1186" s="76"/>
      <c r="AA1186" s="91">
        <f t="shared" si="254"/>
        <v>0</v>
      </c>
      <c r="AB1186" s="88" t="str">
        <f t="shared" si="260"/>
        <v xml:space="preserve"> </v>
      </c>
      <c r="AC1186" s="91" t="str">
        <f t="shared" si="255"/>
        <v xml:space="preserve"> </v>
      </c>
      <c r="AD1186" s="78"/>
      <c r="AE1186" s="78"/>
      <c r="AF1186" s="78"/>
      <c r="AH1186" s="94" t="str">
        <f t="shared" si="256"/>
        <v>≤60</v>
      </c>
      <c r="AI1186" s="94">
        <f t="shared" ca="1" si="257"/>
        <v>46</v>
      </c>
      <c r="AJ1186" s="95">
        <f t="shared" si="265"/>
        <v>0</v>
      </c>
      <c r="AK1186" s="95">
        <f t="shared" si="266"/>
        <v>0</v>
      </c>
      <c r="AL1186" s="96">
        <f t="shared" si="261"/>
        <v>0</v>
      </c>
      <c r="AM1186" s="96">
        <f t="shared" si="262"/>
        <v>0</v>
      </c>
    </row>
    <row r="1187" spans="2:39" s="97" customFormat="1" ht="39.6" x14ac:dyDescent="0.3">
      <c r="B1187" s="79">
        <f t="shared" si="263"/>
        <v>1184</v>
      </c>
      <c r="C1187" s="79"/>
      <c r="D1187" s="80" t="s">
        <v>94</v>
      </c>
      <c r="E1187" s="80"/>
      <c r="F1187" s="81"/>
      <c r="G1187" s="82" t="str">
        <f t="shared" si="264"/>
        <v xml:space="preserve">Группа от QF </v>
      </c>
      <c r="H1187" s="83"/>
      <c r="I1187" s="83"/>
      <c r="J1187" s="83"/>
      <c r="K1187" s="127"/>
      <c r="L1187" s="84"/>
      <c r="M1187" s="85"/>
      <c r="N1187" s="85"/>
      <c r="O1187" s="86"/>
      <c r="P1187" s="80"/>
      <c r="Q1187" s="87"/>
      <c r="R1187" s="88" t="str">
        <f t="shared" si="258"/>
        <v xml:space="preserve"> </v>
      </c>
      <c r="S1187" s="89"/>
      <c r="T1187" s="90" t="str">
        <f t="shared" si="259"/>
        <v xml:space="preserve"> </v>
      </c>
      <c r="U1187" s="90"/>
      <c r="V1187" s="90"/>
      <c r="W1187" s="90"/>
      <c r="X1187" s="90"/>
      <c r="Y1187" s="87" t="s">
        <v>74</v>
      </c>
      <c r="Z1187" s="76"/>
      <c r="AA1187" s="91">
        <f t="shared" si="254"/>
        <v>0</v>
      </c>
      <c r="AB1187" s="88" t="str">
        <f t="shared" si="260"/>
        <v xml:space="preserve"> </v>
      </c>
      <c r="AC1187" s="91" t="str">
        <f t="shared" si="255"/>
        <v xml:space="preserve"> </v>
      </c>
      <c r="AD1187" s="78"/>
      <c r="AE1187" s="78"/>
      <c r="AF1187" s="78"/>
      <c r="AH1187" s="94" t="str">
        <f t="shared" si="256"/>
        <v>≤60</v>
      </c>
      <c r="AI1187" s="94">
        <f t="shared" ca="1" si="257"/>
        <v>26</v>
      </c>
      <c r="AJ1187" s="95">
        <f t="shared" si="265"/>
        <v>0</v>
      </c>
      <c r="AK1187" s="95">
        <f t="shared" si="266"/>
        <v>0</v>
      </c>
      <c r="AL1187" s="96">
        <f t="shared" si="261"/>
        <v>0</v>
      </c>
      <c r="AM1187" s="96">
        <f t="shared" si="262"/>
        <v>0</v>
      </c>
    </row>
    <row r="1188" spans="2:39" s="97" customFormat="1" ht="39.6" x14ac:dyDescent="0.3">
      <c r="B1188" s="79">
        <f t="shared" si="263"/>
        <v>1185</v>
      </c>
      <c r="C1188" s="79"/>
      <c r="D1188" s="80" t="s">
        <v>94</v>
      </c>
      <c r="E1188" s="80"/>
      <c r="F1188" s="81"/>
      <c r="G1188" s="82" t="str">
        <f t="shared" si="264"/>
        <v xml:space="preserve">Группа от QF </v>
      </c>
      <c r="H1188" s="83"/>
      <c r="I1188" s="83"/>
      <c r="J1188" s="83"/>
      <c r="K1188" s="127"/>
      <c r="L1188" s="84"/>
      <c r="M1188" s="85"/>
      <c r="N1188" s="85"/>
      <c r="O1188" s="86"/>
      <c r="P1188" s="80"/>
      <c r="Q1188" s="87"/>
      <c r="R1188" s="88" t="str">
        <f t="shared" si="258"/>
        <v xml:space="preserve"> </v>
      </c>
      <c r="S1188" s="89"/>
      <c r="T1188" s="90" t="str">
        <f t="shared" si="259"/>
        <v xml:space="preserve"> </v>
      </c>
      <c r="U1188" s="90"/>
      <c r="V1188" s="90"/>
      <c r="W1188" s="90"/>
      <c r="X1188" s="90"/>
      <c r="Y1188" s="87" t="s">
        <v>74</v>
      </c>
      <c r="Z1188" s="76"/>
      <c r="AA1188" s="91">
        <f t="shared" si="254"/>
        <v>0</v>
      </c>
      <c r="AB1188" s="88" t="str">
        <f t="shared" si="260"/>
        <v xml:space="preserve"> </v>
      </c>
      <c r="AC1188" s="91" t="str">
        <f t="shared" si="255"/>
        <v xml:space="preserve"> </v>
      </c>
      <c r="AD1188" s="78"/>
      <c r="AE1188" s="78"/>
      <c r="AF1188" s="78"/>
      <c r="AH1188" s="94" t="str">
        <f t="shared" si="256"/>
        <v>≤60</v>
      </c>
      <c r="AI1188" s="94">
        <f t="shared" ca="1" si="257"/>
        <v>44</v>
      </c>
      <c r="AJ1188" s="95">
        <f t="shared" si="265"/>
        <v>0</v>
      </c>
      <c r="AK1188" s="95">
        <f t="shared" si="266"/>
        <v>0</v>
      </c>
      <c r="AL1188" s="96">
        <f t="shared" si="261"/>
        <v>0</v>
      </c>
      <c r="AM1188" s="96">
        <f t="shared" si="262"/>
        <v>0</v>
      </c>
    </row>
    <row r="1189" spans="2:39" s="97" customFormat="1" ht="39.6" x14ac:dyDescent="0.3">
      <c r="B1189" s="79">
        <f t="shared" si="263"/>
        <v>1186</v>
      </c>
      <c r="C1189" s="79"/>
      <c r="D1189" s="80" t="s">
        <v>94</v>
      </c>
      <c r="E1189" s="80"/>
      <c r="F1189" s="81"/>
      <c r="G1189" s="82" t="str">
        <f t="shared" si="264"/>
        <v xml:space="preserve">Группа от QF </v>
      </c>
      <c r="H1189" s="83"/>
      <c r="I1189" s="83"/>
      <c r="J1189" s="83"/>
      <c r="K1189" s="127"/>
      <c r="L1189" s="84"/>
      <c r="M1189" s="85"/>
      <c r="N1189" s="85"/>
      <c r="O1189" s="86"/>
      <c r="P1189" s="80"/>
      <c r="Q1189" s="87"/>
      <c r="R1189" s="88" t="str">
        <f t="shared" si="258"/>
        <v xml:space="preserve"> </v>
      </c>
      <c r="S1189" s="89"/>
      <c r="T1189" s="90" t="str">
        <f t="shared" si="259"/>
        <v xml:space="preserve"> </v>
      </c>
      <c r="U1189" s="90"/>
      <c r="V1189" s="90"/>
      <c r="W1189" s="90"/>
      <c r="X1189" s="90"/>
      <c r="Y1189" s="87" t="s">
        <v>74</v>
      </c>
      <c r="Z1189" s="76"/>
      <c r="AA1189" s="91">
        <f t="shared" si="254"/>
        <v>0</v>
      </c>
      <c r="AB1189" s="88" t="str">
        <f t="shared" si="260"/>
        <v xml:space="preserve"> </v>
      </c>
      <c r="AC1189" s="91" t="str">
        <f t="shared" si="255"/>
        <v xml:space="preserve"> </v>
      </c>
      <c r="AD1189" s="78"/>
      <c r="AE1189" s="78"/>
      <c r="AF1189" s="78"/>
      <c r="AH1189" s="94" t="str">
        <f t="shared" si="256"/>
        <v>≤60</v>
      </c>
      <c r="AI1189" s="94">
        <f t="shared" ca="1" si="257"/>
        <v>22</v>
      </c>
      <c r="AJ1189" s="95">
        <f t="shared" si="265"/>
        <v>0</v>
      </c>
      <c r="AK1189" s="95">
        <f t="shared" si="266"/>
        <v>0</v>
      </c>
      <c r="AL1189" s="96">
        <f t="shared" si="261"/>
        <v>0</v>
      </c>
      <c r="AM1189" s="96">
        <f t="shared" si="262"/>
        <v>0</v>
      </c>
    </row>
    <row r="1190" spans="2:39" s="97" customFormat="1" ht="39.6" x14ac:dyDescent="0.3">
      <c r="B1190" s="79">
        <f t="shared" si="263"/>
        <v>1187</v>
      </c>
      <c r="C1190" s="79"/>
      <c r="D1190" s="80" t="s">
        <v>94</v>
      </c>
      <c r="E1190" s="80"/>
      <c r="F1190" s="81"/>
      <c r="G1190" s="82" t="str">
        <f t="shared" si="264"/>
        <v xml:space="preserve">Группа от QF </v>
      </c>
      <c r="H1190" s="83"/>
      <c r="I1190" s="83"/>
      <c r="J1190" s="83"/>
      <c r="K1190" s="127"/>
      <c r="L1190" s="84"/>
      <c r="M1190" s="85"/>
      <c r="N1190" s="85"/>
      <c r="O1190" s="86"/>
      <c r="P1190" s="80"/>
      <c r="Q1190" s="87"/>
      <c r="R1190" s="88" t="str">
        <f t="shared" si="258"/>
        <v xml:space="preserve"> </v>
      </c>
      <c r="S1190" s="89"/>
      <c r="T1190" s="90" t="str">
        <f t="shared" si="259"/>
        <v xml:space="preserve"> </v>
      </c>
      <c r="U1190" s="90"/>
      <c r="V1190" s="90"/>
      <c r="W1190" s="90"/>
      <c r="X1190" s="90"/>
      <c r="Y1190" s="87" t="s">
        <v>74</v>
      </c>
      <c r="Z1190" s="76"/>
      <c r="AA1190" s="91">
        <f t="shared" si="254"/>
        <v>0</v>
      </c>
      <c r="AB1190" s="88" t="str">
        <f t="shared" si="260"/>
        <v xml:space="preserve"> </v>
      </c>
      <c r="AC1190" s="91" t="str">
        <f t="shared" si="255"/>
        <v xml:space="preserve"> </v>
      </c>
      <c r="AD1190" s="78"/>
      <c r="AE1190" s="78"/>
      <c r="AF1190" s="78"/>
      <c r="AH1190" s="94" t="str">
        <f t="shared" si="256"/>
        <v>≤60</v>
      </c>
      <c r="AI1190" s="94">
        <f t="shared" ca="1" si="257"/>
        <v>29</v>
      </c>
      <c r="AJ1190" s="95">
        <f t="shared" si="265"/>
        <v>0</v>
      </c>
      <c r="AK1190" s="95">
        <f t="shared" si="266"/>
        <v>0</v>
      </c>
      <c r="AL1190" s="96">
        <f t="shared" si="261"/>
        <v>0</v>
      </c>
      <c r="AM1190" s="96">
        <f t="shared" si="262"/>
        <v>0</v>
      </c>
    </row>
    <row r="1191" spans="2:39" s="97" customFormat="1" ht="39.6" x14ac:dyDescent="0.3">
      <c r="B1191" s="79">
        <f t="shared" si="263"/>
        <v>1188</v>
      </c>
      <c r="C1191" s="79"/>
      <c r="D1191" s="80" t="s">
        <v>94</v>
      </c>
      <c r="E1191" s="80"/>
      <c r="F1191" s="81"/>
      <c r="G1191" s="82" t="str">
        <f t="shared" si="264"/>
        <v xml:space="preserve">Группа от QF </v>
      </c>
      <c r="H1191" s="83"/>
      <c r="I1191" s="83"/>
      <c r="J1191" s="83"/>
      <c r="K1191" s="127"/>
      <c r="L1191" s="84"/>
      <c r="M1191" s="85"/>
      <c r="N1191" s="85"/>
      <c r="O1191" s="86"/>
      <c r="P1191" s="80"/>
      <c r="Q1191" s="87"/>
      <c r="R1191" s="88" t="str">
        <f t="shared" si="258"/>
        <v xml:space="preserve"> </v>
      </c>
      <c r="S1191" s="89"/>
      <c r="T1191" s="90" t="str">
        <f t="shared" si="259"/>
        <v xml:space="preserve"> </v>
      </c>
      <c r="U1191" s="90"/>
      <c r="V1191" s="90"/>
      <c r="W1191" s="90"/>
      <c r="X1191" s="90"/>
      <c r="Y1191" s="87" t="s">
        <v>74</v>
      </c>
      <c r="Z1191" s="76"/>
      <c r="AA1191" s="91">
        <f t="shared" si="254"/>
        <v>0</v>
      </c>
      <c r="AB1191" s="88" t="str">
        <f t="shared" si="260"/>
        <v xml:space="preserve"> </v>
      </c>
      <c r="AC1191" s="91" t="str">
        <f t="shared" si="255"/>
        <v xml:space="preserve"> </v>
      </c>
      <c r="AD1191" s="78"/>
      <c r="AE1191" s="78"/>
      <c r="AF1191" s="78"/>
      <c r="AH1191" s="94" t="str">
        <f t="shared" si="256"/>
        <v>≤60</v>
      </c>
      <c r="AI1191" s="94">
        <f t="shared" ca="1" si="257"/>
        <v>25</v>
      </c>
      <c r="AJ1191" s="95">
        <f t="shared" si="265"/>
        <v>0</v>
      </c>
      <c r="AK1191" s="95">
        <f t="shared" si="266"/>
        <v>0</v>
      </c>
      <c r="AL1191" s="96">
        <f t="shared" si="261"/>
        <v>0</v>
      </c>
      <c r="AM1191" s="96">
        <f t="shared" si="262"/>
        <v>0</v>
      </c>
    </row>
    <row r="1192" spans="2:39" s="97" customFormat="1" ht="39.6" x14ac:dyDescent="0.3">
      <c r="B1192" s="79">
        <f t="shared" si="263"/>
        <v>1189</v>
      </c>
      <c r="C1192" s="79"/>
      <c r="D1192" s="80" t="s">
        <v>94</v>
      </c>
      <c r="E1192" s="80"/>
      <c r="F1192" s="81"/>
      <c r="G1192" s="82" t="str">
        <f t="shared" si="264"/>
        <v xml:space="preserve">Группа от QF </v>
      </c>
      <c r="H1192" s="83"/>
      <c r="I1192" s="83"/>
      <c r="J1192" s="83"/>
      <c r="K1192" s="127"/>
      <c r="L1192" s="84"/>
      <c r="M1192" s="85"/>
      <c r="N1192" s="85"/>
      <c r="O1192" s="86"/>
      <c r="P1192" s="80"/>
      <c r="Q1192" s="87"/>
      <c r="R1192" s="88" t="str">
        <f t="shared" si="258"/>
        <v xml:space="preserve"> </v>
      </c>
      <c r="S1192" s="89"/>
      <c r="T1192" s="90" t="str">
        <f t="shared" si="259"/>
        <v xml:space="preserve"> </v>
      </c>
      <c r="U1192" s="90"/>
      <c r="V1192" s="90"/>
      <c r="W1192" s="90"/>
      <c r="X1192" s="90"/>
      <c r="Y1192" s="87" t="s">
        <v>74</v>
      </c>
      <c r="Z1192" s="76"/>
      <c r="AA1192" s="91">
        <f t="shared" si="254"/>
        <v>0</v>
      </c>
      <c r="AB1192" s="88" t="str">
        <f t="shared" si="260"/>
        <v xml:space="preserve"> </v>
      </c>
      <c r="AC1192" s="91" t="str">
        <f t="shared" si="255"/>
        <v xml:space="preserve"> </v>
      </c>
      <c r="AD1192" s="78"/>
      <c r="AE1192" s="78"/>
      <c r="AF1192" s="78"/>
      <c r="AH1192" s="94" t="str">
        <f t="shared" si="256"/>
        <v>≤60</v>
      </c>
      <c r="AI1192" s="94">
        <f t="shared" ca="1" si="257"/>
        <v>49</v>
      </c>
      <c r="AJ1192" s="95">
        <f t="shared" si="265"/>
        <v>0</v>
      </c>
      <c r="AK1192" s="95">
        <f t="shared" si="266"/>
        <v>0</v>
      </c>
      <c r="AL1192" s="96">
        <f t="shared" si="261"/>
        <v>0</v>
      </c>
      <c r="AM1192" s="96">
        <f t="shared" si="262"/>
        <v>0</v>
      </c>
    </row>
    <row r="1193" spans="2:39" s="97" customFormat="1" ht="39.6" x14ac:dyDescent="0.3">
      <c r="B1193" s="79">
        <f t="shared" si="263"/>
        <v>1190</v>
      </c>
      <c r="C1193" s="79"/>
      <c r="D1193" s="80" t="s">
        <v>94</v>
      </c>
      <c r="E1193" s="80"/>
      <c r="F1193" s="81"/>
      <c r="G1193" s="82" t="str">
        <f t="shared" si="264"/>
        <v xml:space="preserve">Группа от QF </v>
      </c>
      <c r="H1193" s="83"/>
      <c r="I1193" s="83"/>
      <c r="J1193" s="83"/>
      <c r="K1193" s="127"/>
      <c r="L1193" s="84"/>
      <c r="M1193" s="85"/>
      <c r="N1193" s="85"/>
      <c r="O1193" s="86"/>
      <c r="P1193" s="80"/>
      <c r="Q1193" s="87"/>
      <c r="R1193" s="88" t="str">
        <f t="shared" si="258"/>
        <v xml:space="preserve"> </v>
      </c>
      <c r="S1193" s="89"/>
      <c r="T1193" s="90" t="str">
        <f t="shared" si="259"/>
        <v xml:space="preserve"> </v>
      </c>
      <c r="U1193" s="90"/>
      <c r="V1193" s="90"/>
      <c r="W1193" s="90"/>
      <c r="X1193" s="90"/>
      <c r="Y1193" s="87" t="s">
        <v>74</v>
      </c>
      <c r="Z1193" s="76"/>
      <c r="AA1193" s="91">
        <f t="shared" si="254"/>
        <v>0</v>
      </c>
      <c r="AB1193" s="88" t="str">
        <f t="shared" si="260"/>
        <v xml:space="preserve"> </v>
      </c>
      <c r="AC1193" s="91" t="str">
        <f t="shared" si="255"/>
        <v xml:space="preserve"> </v>
      </c>
      <c r="AD1193" s="78"/>
      <c r="AE1193" s="78"/>
      <c r="AF1193" s="78"/>
      <c r="AH1193" s="94" t="str">
        <f t="shared" si="256"/>
        <v>≤60</v>
      </c>
      <c r="AI1193" s="94">
        <f t="shared" ca="1" si="257"/>
        <v>31</v>
      </c>
      <c r="AJ1193" s="95">
        <f t="shared" si="265"/>
        <v>0</v>
      </c>
      <c r="AK1193" s="95">
        <f t="shared" si="266"/>
        <v>0</v>
      </c>
      <c r="AL1193" s="96">
        <f t="shared" si="261"/>
        <v>0</v>
      </c>
      <c r="AM1193" s="96">
        <f t="shared" si="262"/>
        <v>0</v>
      </c>
    </row>
    <row r="1194" spans="2:39" s="97" customFormat="1" ht="39.6" x14ac:dyDescent="0.3">
      <c r="B1194" s="79">
        <f t="shared" si="263"/>
        <v>1191</v>
      </c>
      <c r="C1194" s="79"/>
      <c r="D1194" s="80" t="s">
        <v>94</v>
      </c>
      <c r="E1194" s="80"/>
      <c r="F1194" s="81"/>
      <c r="G1194" s="82" t="str">
        <f t="shared" si="264"/>
        <v xml:space="preserve">Группа от QF </v>
      </c>
      <c r="H1194" s="83"/>
      <c r="I1194" s="83"/>
      <c r="J1194" s="83"/>
      <c r="K1194" s="127"/>
      <c r="L1194" s="84"/>
      <c r="M1194" s="85"/>
      <c r="N1194" s="85"/>
      <c r="O1194" s="86"/>
      <c r="P1194" s="80"/>
      <c r="Q1194" s="87"/>
      <c r="R1194" s="88" t="str">
        <f t="shared" si="258"/>
        <v xml:space="preserve"> </v>
      </c>
      <c r="S1194" s="89"/>
      <c r="T1194" s="90" t="str">
        <f t="shared" si="259"/>
        <v xml:space="preserve"> </v>
      </c>
      <c r="U1194" s="90"/>
      <c r="V1194" s="90"/>
      <c r="W1194" s="90"/>
      <c r="X1194" s="90"/>
      <c r="Y1194" s="87" t="s">
        <v>74</v>
      </c>
      <c r="Z1194" s="76"/>
      <c r="AA1194" s="91">
        <f t="shared" si="254"/>
        <v>0</v>
      </c>
      <c r="AB1194" s="88" t="str">
        <f t="shared" si="260"/>
        <v xml:space="preserve"> </v>
      </c>
      <c r="AC1194" s="91" t="str">
        <f t="shared" si="255"/>
        <v xml:space="preserve"> </v>
      </c>
      <c r="AD1194" s="78"/>
      <c r="AE1194" s="78"/>
      <c r="AF1194" s="78"/>
      <c r="AH1194" s="94" t="str">
        <f t="shared" si="256"/>
        <v>≤60</v>
      </c>
      <c r="AI1194" s="94">
        <f t="shared" ca="1" si="257"/>
        <v>37</v>
      </c>
      <c r="AJ1194" s="95">
        <f t="shared" si="265"/>
        <v>0</v>
      </c>
      <c r="AK1194" s="95">
        <f t="shared" si="266"/>
        <v>0</v>
      </c>
      <c r="AL1194" s="96">
        <f t="shared" si="261"/>
        <v>0</v>
      </c>
      <c r="AM1194" s="96">
        <f t="shared" si="262"/>
        <v>0</v>
      </c>
    </row>
    <row r="1195" spans="2:39" s="97" customFormat="1" ht="39.6" x14ac:dyDescent="0.3">
      <c r="B1195" s="79">
        <f t="shared" si="263"/>
        <v>1192</v>
      </c>
      <c r="C1195" s="79"/>
      <c r="D1195" s="80" t="s">
        <v>94</v>
      </c>
      <c r="E1195" s="80"/>
      <c r="F1195" s="81"/>
      <c r="G1195" s="82" t="str">
        <f t="shared" si="264"/>
        <v xml:space="preserve">Группа от QF </v>
      </c>
      <c r="H1195" s="83"/>
      <c r="I1195" s="83"/>
      <c r="J1195" s="83"/>
      <c r="K1195" s="127"/>
      <c r="L1195" s="84"/>
      <c r="M1195" s="85"/>
      <c r="N1195" s="85"/>
      <c r="O1195" s="86"/>
      <c r="P1195" s="80"/>
      <c r="Q1195" s="87"/>
      <c r="R1195" s="88" t="str">
        <f t="shared" si="258"/>
        <v xml:space="preserve"> </v>
      </c>
      <c r="S1195" s="89"/>
      <c r="T1195" s="90" t="str">
        <f t="shared" si="259"/>
        <v xml:space="preserve"> </v>
      </c>
      <c r="U1195" s="90"/>
      <c r="V1195" s="90"/>
      <c r="W1195" s="90"/>
      <c r="X1195" s="90"/>
      <c r="Y1195" s="87" t="s">
        <v>74</v>
      </c>
      <c r="Z1195" s="76"/>
      <c r="AA1195" s="91">
        <f t="shared" si="254"/>
        <v>0</v>
      </c>
      <c r="AB1195" s="88" t="str">
        <f t="shared" si="260"/>
        <v xml:space="preserve"> </v>
      </c>
      <c r="AC1195" s="91" t="str">
        <f t="shared" si="255"/>
        <v xml:space="preserve"> </v>
      </c>
      <c r="AD1195" s="78"/>
      <c r="AE1195" s="78"/>
      <c r="AF1195" s="78"/>
      <c r="AH1195" s="94" t="str">
        <f t="shared" si="256"/>
        <v>≤60</v>
      </c>
      <c r="AI1195" s="94">
        <f t="shared" ca="1" si="257"/>
        <v>23</v>
      </c>
      <c r="AJ1195" s="95">
        <f t="shared" si="265"/>
        <v>0</v>
      </c>
      <c r="AK1195" s="95">
        <f t="shared" si="266"/>
        <v>0</v>
      </c>
      <c r="AL1195" s="96">
        <f t="shared" si="261"/>
        <v>0</v>
      </c>
      <c r="AM1195" s="96">
        <f t="shared" si="262"/>
        <v>0</v>
      </c>
    </row>
    <row r="1196" spans="2:39" s="97" customFormat="1" ht="39.6" x14ac:dyDescent="0.3">
      <c r="B1196" s="79">
        <f t="shared" si="263"/>
        <v>1193</v>
      </c>
      <c r="C1196" s="79"/>
      <c r="D1196" s="80" t="s">
        <v>94</v>
      </c>
      <c r="E1196" s="80"/>
      <c r="F1196" s="81"/>
      <c r="G1196" s="82" t="str">
        <f t="shared" si="264"/>
        <v xml:space="preserve">Группа от QF </v>
      </c>
      <c r="H1196" s="83"/>
      <c r="I1196" s="83"/>
      <c r="J1196" s="83"/>
      <c r="K1196" s="127"/>
      <c r="L1196" s="84"/>
      <c r="M1196" s="85"/>
      <c r="N1196" s="85"/>
      <c r="O1196" s="86"/>
      <c r="P1196" s="80"/>
      <c r="Q1196" s="87"/>
      <c r="R1196" s="88" t="str">
        <f t="shared" si="258"/>
        <v xml:space="preserve"> </v>
      </c>
      <c r="S1196" s="89"/>
      <c r="T1196" s="90" t="str">
        <f t="shared" si="259"/>
        <v xml:space="preserve"> </v>
      </c>
      <c r="U1196" s="90"/>
      <c r="V1196" s="90"/>
      <c r="W1196" s="90"/>
      <c r="X1196" s="90"/>
      <c r="Y1196" s="87" t="s">
        <v>74</v>
      </c>
      <c r="Z1196" s="76"/>
      <c r="AA1196" s="91">
        <f t="shared" si="254"/>
        <v>0</v>
      </c>
      <c r="AB1196" s="88" t="str">
        <f t="shared" si="260"/>
        <v xml:space="preserve"> </v>
      </c>
      <c r="AC1196" s="91" t="str">
        <f t="shared" si="255"/>
        <v xml:space="preserve"> </v>
      </c>
      <c r="AD1196" s="78"/>
      <c r="AE1196" s="78"/>
      <c r="AF1196" s="78"/>
      <c r="AH1196" s="94" t="str">
        <f t="shared" si="256"/>
        <v>≤60</v>
      </c>
      <c r="AI1196" s="94">
        <f t="shared" ca="1" si="257"/>
        <v>27</v>
      </c>
      <c r="AJ1196" s="95">
        <f t="shared" si="265"/>
        <v>0</v>
      </c>
      <c r="AK1196" s="95">
        <f t="shared" si="266"/>
        <v>0</v>
      </c>
      <c r="AL1196" s="96">
        <f t="shared" si="261"/>
        <v>0</v>
      </c>
      <c r="AM1196" s="96">
        <f t="shared" si="262"/>
        <v>0</v>
      </c>
    </row>
    <row r="1197" spans="2:39" s="97" customFormat="1" ht="39.6" x14ac:dyDescent="0.3">
      <c r="B1197" s="79">
        <f t="shared" si="263"/>
        <v>1194</v>
      </c>
      <c r="C1197" s="79"/>
      <c r="D1197" s="80" t="s">
        <v>94</v>
      </c>
      <c r="E1197" s="80"/>
      <c r="F1197" s="81"/>
      <c r="G1197" s="82" t="str">
        <f t="shared" si="264"/>
        <v xml:space="preserve">Группа от QF </v>
      </c>
      <c r="H1197" s="83"/>
      <c r="I1197" s="83"/>
      <c r="J1197" s="83"/>
      <c r="K1197" s="127"/>
      <c r="L1197" s="84"/>
      <c r="M1197" s="85"/>
      <c r="N1197" s="85"/>
      <c r="O1197" s="86"/>
      <c r="P1197" s="80"/>
      <c r="Q1197" s="87"/>
      <c r="R1197" s="88" t="str">
        <f t="shared" si="258"/>
        <v xml:space="preserve"> </v>
      </c>
      <c r="S1197" s="89"/>
      <c r="T1197" s="90" t="str">
        <f t="shared" si="259"/>
        <v xml:space="preserve"> </v>
      </c>
      <c r="U1197" s="90"/>
      <c r="V1197" s="90"/>
      <c r="W1197" s="90"/>
      <c r="X1197" s="90"/>
      <c r="Y1197" s="87" t="s">
        <v>74</v>
      </c>
      <c r="Z1197" s="76"/>
      <c r="AA1197" s="91">
        <f t="shared" si="254"/>
        <v>0</v>
      </c>
      <c r="AB1197" s="88" t="str">
        <f t="shared" si="260"/>
        <v xml:space="preserve"> </v>
      </c>
      <c r="AC1197" s="91" t="str">
        <f t="shared" si="255"/>
        <v xml:space="preserve"> </v>
      </c>
      <c r="AD1197" s="78"/>
      <c r="AE1197" s="78"/>
      <c r="AF1197" s="78"/>
      <c r="AH1197" s="94" t="str">
        <f t="shared" si="256"/>
        <v>≤60</v>
      </c>
      <c r="AI1197" s="94">
        <f t="shared" ca="1" si="257"/>
        <v>44</v>
      </c>
      <c r="AJ1197" s="95">
        <f t="shared" si="265"/>
        <v>0</v>
      </c>
      <c r="AK1197" s="95">
        <f t="shared" si="266"/>
        <v>0</v>
      </c>
      <c r="AL1197" s="96">
        <f t="shared" si="261"/>
        <v>0</v>
      </c>
      <c r="AM1197" s="96">
        <f t="shared" si="262"/>
        <v>0</v>
      </c>
    </row>
    <row r="1198" spans="2:39" s="97" customFormat="1" ht="39.6" x14ac:dyDescent="0.3">
      <c r="B1198" s="79">
        <f t="shared" si="263"/>
        <v>1195</v>
      </c>
      <c r="C1198" s="79"/>
      <c r="D1198" s="80" t="s">
        <v>94</v>
      </c>
      <c r="E1198" s="80"/>
      <c r="F1198" s="81"/>
      <c r="G1198" s="82" t="str">
        <f t="shared" si="264"/>
        <v xml:space="preserve">Группа от QF </v>
      </c>
      <c r="H1198" s="83"/>
      <c r="I1198" s="83"/>
      <c r="J1198" s="83"/>
      <c r="K1198" s="127"/>
      <c r="L1198" s="84"/>
      <c r="M1198" s="85"/>
      <c r="N1198" s="85"/>
      <c r="O1198" s="86"/>
      <c r="P1198" s="80"/>
      <c r="Q1198" s="87"/>
      <c r="R1198" s="88" t="str">
        <f t="shared" si="258"/>
        <v xml:space="preserve"> </v>
      </c>
      <c r="S1198" s="89"/>
      <c r="T1198" s="90" t="str">
        <f t="shared" si="259"/>
        <v xml:space="preserve"> </v>
      </c>
      <c r="U1198" s="90"/>
      <c r="V1198" s="90"/>
      <c r="W1198" s="90"/>
      <c r="X1198" s="90"/>
      <c r="Y1198" s="87" t="s">
        <v>74</v>
      </c>
      <c r="Z1198" s="76"/>
      <c r="AA1198" s="91">
        <f t="shared" si="254"/>
        <v>0</v>
      </c>
      <c r="AB1198" s="88" t="str">
        <f t="shared" si="260"/>
        <v xml:space="preserve"> </v>
      </c>
      <c r="AC1198" s="91" t="str">
        <f t="shared" si="255"/>
        <v xml:space="preserve"> </v>
      </c>
      <c r="AD1198" s="78"/>
      <c r="AE1198" s="78"/>
      <c r="AF1198" s="78"/>
      <c r="AH1198" s="94" t="str">
        <f t="shared" si="256"/>
        <v>≤60</v>
      </c>
      <c r="AI1198" s="94">
        <f t="shared" ca="1" si="257"/>
        <v>20</v>
      </c>
      <c r="AJ1198" s="95">
        <f t="shared" si="265"/>
        <v>0</v>
      </c>
      <c r="AK1198" s="95">
        <f t="shared" si="266"/>
        <v>0</v>
      </c>
      <c r="AL1198" s="96">
        <f t="shared" si="261"/>
        <v>0</v>
      </c>
      <c r="AM1198" s="96">
        <f t="shared" si="262"/>
        <v>0</v>
      </c>
    </row>
    <row r="1199" spans="2:39" s="97" customFormat="1" ht="39.6" x14ac:dyDescent="0.3">
      <c r="B1199" s="79">
        <f t="shared" si="263"/>
        <v>1196</v>
      </c>
      <c r="C1199" s="79"/>
      <c r="D1199" s="80" t="s">
        <v>94</v>
      </c>
      <c r="E1199" s="80"/>
      <c r="F1199" s="81"/>
      <c r="G1199" s="82" t="str">
        <f t="shared" si="264"/>
        <v xml:space="preserve">Группа от QF </v>
      </c>
      <c r="H1199" s="83"/>
      <c r="I1199" s="83"/>
      <c r="J1199" s="83"/>
      <c r="K1199" s="127"/>
      <c r="L1199" s="84"/>
      <c r="M1199" s="85"/>
      <c r="N1199" s="85"/>
      <c r="O1199" s="86"/>
      <c r="P1199" s="80"/>
      <c r="Q1199" s="87"/>
      <c r="R1199" s="88" t="str">
        <f t="shared" si="258"/>
        <v xml:space="preserve"> </v>
      </c>
      <c r="S1199" s="89"/>
      <c r="T1199" s="90" t="str">
        <f t="shared" si="259"/>
        <v xml:space="preserve"> </v>
      </c>
      <c r="U1199" s="90"/>
      <c r="V1199" s="90"/>
      <c r="W1199" s="90"/>
      <c r="X1199" s="90"/>
      <c r="Y1199" s="87" t="s">
        <v>74</v>
      </c>
      <c r="Z1199" s="76"/>
      <c r="AA1199" s="91">
        <f t="shared" si="254"/>
        <v>0</v>
      </c>
      <c r="AB1199" s="88" t="str">
        <f t="shared" si="260"/>
        <v xml:space="preserve"> </v>
      </c>
      <c r="AC1199" s="91" t="str">
        <f t="shared" si="255"/>
        <v xml:space="preserve"> </v>
      </c>
      <c r="AD1199" s="78"/>
      <c r="AE1199" s="78"/>
      <c r="AF1199" s="78"/>
      <c r="AH1199" s="94" t="str">
        <f t="shared" si="256"/>
        <v>≤60</v>
      </c>
      <c r="AI1199" s="94">
        <f t="shared" ca="1" si="257"/>
        <v>20</v>
      </c>
      <c r="AJ1199" s="95">
        <f t="shared" si="265"/>
        <v>0</v>
      </c>
      <c r="AK1199" s="95">
        <f t="shared" si="266"/>
        <v>0</v>
      </c>
      <c r="AL1199" s="96">
        <f t="shared" si="261"/>
        <v>0</v>
      </c>
      <c r="AM1199" s="96">
        <f t="shared" si="262"/>
        <v>0</v>
      </c>
    </row>
    <row r="1200" spans="2:39" s="97" customFormat="1" ht="39.6" x14ac:dyDescent="0.3">
      <c r="B1200" s="79">
        <f t="shared" si="263"/>
        <v>1197</v>
      </c>
      <c r="C1200" s="79"/>
      <c r="D1200" s="80" t="s">
        <v>94</v>
      </c>
      <c r="E1200" s="80"/>
      <c r="F1200" s="81"/>
      <c r="G1200" s="82" t="str">
        <f t="shared" si="264"/>
        <v xml:space="preserve">Группа от QF </v>
      </c>
      <c r="H1200" s="83"/>
      <c r="I1200" s="83"/>
      <c r="J1200" s="83"/>
      <c r="K1200" s="127"/>
      <c r="L1200" s="84"/>
      <c r="M1200" s="85"/>
      <c r="N1200" s="85"/>
      <c r="O1200" s="86"/>
      <c r="P1200" s="80"/>
      <c r="Q1200" s="87"/>
      <c r="R1200" s="88" t="str">
        <f t="shared" si="258"/>
        <v xml:space="preserve"> </v>
      </c>
      <c r="S1200" s="89"/>
      <c r="T1200" s="90" t="str">
        <f t="shared" si="259"/>
        <v xml:space="preserve"> </v>
      </c>
      <c r="U1200" s="90"/>
      <c r="V1200" s="90"/>
      <c r="W1200" s="90"/>
      <c r="X1200" s="90"/>
      <c r="Y1200" s="87" t="s">
        <v>74</v>
      </c>
      <c r="Z1200" s="76"/>
      <c r="AA1200" s="91">
        <f t="shared" si="254"/>
        <v>0</v>
      </c>
      <c r="AB1200" s="88" t="str">
        <f t="shared" si="260"/>
        <v xml:space="preserve"> </v>
      </c>
      <c r="AC1200" s="91" t="str">
        <f t="shared" si="255"/>
        <v xml:space="preserve"> </v>
      </c>
      <c r="AD1200" s="78"/>
      <c r="AE1200" s="78"/>
      <c r="AF1200" s="78"/>
      <c r="AH1200" s="94" t="str">
        <f t="shared" si="256"/>
        <v>≤60</v>
      </c>
      <c r="AI1200" s="94">
        <f t="shared" ca="1" si="257"/>
        <v>36</v>
      </c>
      <c r="AJ1200" s="95">
        <f t="shared" si="265"/>
        <v>0</v>
      </c>
      <c r="AK1200" s="95">
        <f t="shared" si="266"/>
        <v>0</v>
      </c>
      <c r="AL1200" s="96">
        <f t="shared" si="261"/>
        <v>0</v>
      </c>
      <c r="AM1200" s="96">
        <f t="shared" si="262"/>
        <v>0</v>
      </c>
    </row>
    <row r="1201" spans="2:39" s="97" customFormat="1" ht="39.6" x14ac:dyDescent="0.3">
      <c r="B1201" s="79">
        <f t="shared" si="263"/>
        <v>1198</v>
      </c>
      <c r="C1201" s="79"/>
      <c r="D1201" s="80" t="s">
        <v>94</v>
      </c>
      <c r="E1201" s="80"/>
      <c r="F1201" s="81"/>
      <c r="G1201" s="82" t="str">
        <f t="shared" si="264"/>
        <v xml:space="preserve">Группа от QF </v>
      </c>
      <c r="H1201" s="83"/>
      <c r="I1201" s="83"/>
      <c r="J1201" s="83"/>
      <c r="K1201" s="127"/>
      <c r="L1201" s="84"/>
      <c r="M1201" s="85"/>
      <c r="N1201" s="85"/>
      <c r="O1201" s="86"/>
      <c r="P1201" s="80"/>
      <c r="Q1201" s="87"/>
      <c r="R1201" s="88" t="str">
        <f t="shared" si="258"/>
        <v xml:space="preserve"> </v>
      </c>
      <c r="S1201" s="89"/>
      <c r="T1201" s="90" t="str">
        <f t="shared" si="259"/>
        <v xml:space="preserve"> </v>
      </c>
      <c r="U1201" s="90"/>
      <c r="V1201" s="90"/>
      <c r="W1201" s="90"/>
      <c r="X1201" s="90"/>
      <c r="Y1201" s="87" t="s">
        <v>74</v>
      </c>
      <c r="Z1201" s="76"/>
      <c r="AA1201" s="91">
        <f t="shared" si="254"/>
        <v>0</v>
      </c>
      <c r="AB1201" s="88" t="str">
        <f t="shared" si="260"/>
        <v xml:space="preserve"> </v>
      </c>
      <c r="AC1201" s="91" t="str">
        <f t="shared" si="255"/>
        <v xml:space="preserve"> </v>
      </c>
      <c r="AD1201" s="78"/>
      <c r="AE1201" s="78"/>
      <c r="AF1201" s="78"/>
      <c r="AH1201" s="94" t="str">
        <f t="shared" si="256"/>
        <v>≤60</v>
      </c>
      <c r="AI1201" s="94">
        <f t="shared" ca="1" si="257"/>
        <v>27</v>
      </c>
      <c r="AJ1201" s="95">
        <f t="shared" si="265"/>
        <v>0</v>
      </c>
      <c r="AK1201" s="95">
        <f t="shared" si="266"/>
        <v>0</v>
      </c>
      <c r="AL1201" s="96">
        <f t="shared" si="261"/>
        <v>0</v>
      </c>
      <c r="AM1201" s="96">
        <f t="shared" si="262"/>
        <v>0</v>
      </c>
    </row>
    <row r="1202" spans="2:39" s="97" customFormat="1" ht="39.6" x14ac:dyDescent="0.3">
      <c r="B1202" s="79">
        <f t="shared" si="263"/>
        <v>1199</v>
      </c>
      <c r="C1202" s="79"/>
      <c r="D1202" s="80" t="s">
        <v>94</v>
      </c>
      <c r="E1202" s="80"/>
      <c r="F1202" s="81"/>
      <c r="G1202" s="82" t="str">
        <f t="shared" si="264"/>
        <v xml:space="preserve">Группа от QF </v>
      </c>
      <c r="H1202" s="83"/>
      <c r="I1202" s="83"/>
      <c r="J1202" s="83"/>
      <c r="K1202" s="127"/>
      <c r="L1202" s="84"/>
      <c r="M1202" s="85"/>
      <c r="N1202" s="85"/>
      <c r="O1202" s="86"/>
      <c r="P1202" s="80"/>
      <c r="Q1202" s="87"/>
      <c r="R1202" s="88" t="str">
        <f t="shared" si="258"/>
        <v xml:space="preserve"> </v>
      </c>
      <c r="S1202" s="89"/>
      <c r="T1202" s="90" t="str">
        <f t="shared" si="259"/>
        <v xml:space="preserve"> </v>
      </c>
      <c r="U1202" s="90"/>
      <c r="V1202" s="90"/>
      <c r="W1202" s="90"/>
      <c r="X1202" s="90"/>
      <c r="Y1202" s="87" t="s">
        <v>74</v>
      </c>
      <c r="Z1202" s="76"/>
      <c r="AA1202" s="91">
        <f t="shared" si="254"/>
        <v>0</v>
      </c>
      <c r="AB1202" s="88" t="str">
        <f t="shared" si="260"/>
        <v xml:space="preserve"> </v>
      </c>
      <c r="AC1202" s="91" t="str">
        <f t="shared" si="255"/>
        <v xml:space="preserve"> </v>
      </c>
      <c r="AD1202" s="78"/>
      <c r="AE1202" s="78"/>
      <c r="AF1202" s="78"/>
      <c r="AH1202" s="94" t="str">
        <f t="shared" si="256"/>
        <v>≤60</v>
      </c>
      <c r="AI1202" s="94">
        <f t="shared" ca="1" si="257"/>
        <v>37</v>
      </c>
      <c r="AJ1202" s="95">
        <f t="shared" si="265"/>
        <v>0</v>
      </c>
      <c r="AK1202" s="95">
        <f t="shared" si="266"/>
        <v>0</v>
      </c>
      <c r="AL1202" s="96">
        <f t="shared" si="261"/>
        <v>0</v>
      </c>
      <c r="AM1202" s="96">
        <f t="shared" si="262"/>
        <v>0</v>
      </c>
    </row>
    <row r="1203" spans="2:39" s="97" customFormat="1" ht="39.6" x14ac:dyDescent="0.3">
      <c r="B1203" s="79">
        <f t="shared" si="263"/>
        <v>1200</v>
      </c>
      <c r="C1203" s="79"/>
      <c r="D1203" s="80" t="s">
        <v>94</v>
      </c>
      <c r="E1203" s="80"/>
      <c r="F1203" s="81"/>
      <c r="G1203" s="82" t="str">
        <f t="shared" si="264"/>
        <v xml:space="preserve">Группа от QF </v>
      </c>
      <c r="H1203" s="83"/>
      <c r="I1203" s="83"/>
      <c r="J1203" s="83"/>
      <c r="K1203" s="127"/>
      <c r="L1203" s="84"/>
      <c r="M1203" s="85"/>
      <c r="N1203" s="85"/>
      <c r="O1203" s="86"/>
      <c r="P1203" s="80"/>
      <c r="Q1203" s="87"/>
      <c r="R1203" s="88" t="str">
        <f t="shared" si="258"/>
        <v xml:space="preserve"> </v>
      </c>
      <c r="S1203" s="89"/>
      <c r="T1203" s="90" t="str">
        <f t="shared" si="259"/>
        <v xml:space="preserve"> </v>
      </c>
      <c r="U1203" s="90"/>
      <c r="V1203" s="90"/>
      <c r="W1203" s="90"/>
      <c r="X1203" s="90"/>
      <c r="Y1203" s="87" t="s">
        <v>74</v>
      </c>
      <c r="Z1203" s="76"/>
      <c r="AA1203" s="91">
        <f t="shared" si="254"/>
        <v>0</v>
      </c>
      <c r="AB1203" s="88" t="str">
        <f t="shared" si="260"/>
        <v xml:space="preserve"> </v>
      </c>
      <c r="AC1203" s="91" t="str">
        <f t="shared" si="255"/>
        <v xml:space="preserve"> </v>
      </c>
      <c r="AD1203" s="78"/>
      <c r="AE1203" s="78"/>
      <c r="AF1203" s="78"/>
      <c r="AH1203" s="94" t="str">
        <f t="shared" si="256"/>
        <v>≤60</v>
      </c>
      <c r="AI1203" s="94">
        <f t="shared" ca="1" si="257"/>
        <v>43</v>
      </c>
      <c r="AJ1203" s="95">
        <f t="shared" si="265"/>
        <v>0</v>
      </c>
      <c r="AK1203" s="95">
        <f t="shared" si="266"/>
        <v>0</v>
      </c>
      <c r="AL1203" s="96">
        <f t="shared" si="261"/>
        <v>0</v>
      </c>
      <c r="AM1203" s="96">
        <f t="shared" si="262"/>
        <v>0</v>
      </c>
    </row>
    <row r="1204" spans="2:39" s="97" customFormat="1" ht="39.6" x14ac:dyDescent="0.3">
      <c r="B1204" s="79">
        <f t="shared" si="263"/>
        <v>1201</v>
      </c>
      <c r="C1204" s="79"/>
      <c r="D1204" s="80" t="s">
        <v>94</v>
      </c>
      <c r="E1204" s="80"/>
      <c r="F1204" s="81"/>
      <c r="G1204" s="82" t="str">
        <f t="shared" si="264"/>
        <v xml:space="preserve">Группа от QF </v>
      </c>
      <c r="H1204" s="83"/>
      <c r="I1204" s="83"/>
      <c r="J1204" s="83"/>
      <c r="K1204" s="127"/>
      <c r="L1204" s="84"/>
      <c r="M1204" s="85"/>
      <c r="N1204" s="85"/>
      <c r="O1204" s="86"/>
      <c r="P1204" s="80"/>
      <c r="Q1204" s="87"/>
      <c r="R1204" s="88" t="str">
        <f t="shared" si="258"/>
        <v xml:space="preserve"> </v>
      </c>
      <c r="S1204" s="89"/>
      <c r="T1204" s="90" t="str">
        <f t="shared" si="259"/>
        <v xml:space="preserve"> </v>
      </c>
      <c r="U1204" s="90"/>
      <c r="V1204" s="90"/>
      <c r="W1204" s="90"/>
      <c r="X1204" s="90"/>
      <c r="Y1204" s="87" t="s">
        <v>74</v>
      </c>
      <c r="Z1204" s="76"/>
      <c r="AA1204" s="91">
        <f t="shared" si="254"/>
        <v>0</v>
      </c>
      <c r="AB1204" s="88" t="str">
        <f t="shared" si="260"/>
        <v xml:space="preserve"> </v>
      </c>
      <c r="AC1204" s="91" t="str">
        <f t="shared" si="255"/>
        <v xml:space="preserve"> </v>
      </c>
      <c r="AD1204" s="78"/>
      <c r="AE1204" s="78"/>
      <c r="AF1204" s="78"/>
      <c r="AH1204" s="94" t="str">
        <f t="shared" si="256"/>
        <v>≤60</v>
      </c>
      <c r="AI1204" s="94">
        <f t="shared" ca="1" si="257"/>
        <v>33</v>
      </c>
      <c r="AJ1204" s="95">
        <f t="shared" si="265"/>
        <v>0</v>
      </c>
      <c r="AK1204" s="95">
        <f t="shared" si="266"/>
        <v>0</v>
      </c>
      <c r="AL1204" s="96">
        <f t="shared" si="261"/>
        <v>0</v>
      </c>
      <c r="AM1204" s="96">
        <f t="shared" si="262"/>
        <v>0</v>
      </c>
    </row>
    <row r="1205" spans="2:39" s="97" customFormat="1" ht="39.6" x14ac:dyDescent="0.3">
      <c r="B1205" s="79">
        <f t="shared" si="263"/>
        <v>1202</v>
      </c>
      <c r="C1205" s="79"/>
      <c r="D1205" s="80" t="s">
        <v>94</v>
      </c>
      <c r="E1205" s="80"/>
      <c r="F1205" s="81"/>
      <c r="G1205" s="82" t="str">
        <f t="shared" si="264"/>
        <v xml:space="preserve">Группа от QF </v>
      </c>
      <c r="H1205" s="83"/>
      <c r="I1205" s="83"/>
      <c r="J1205" s="83"/>
      <c r="K1205" s="127"/>
      <c r="L1205" s="84"/>
      <c r="M1205" s="85"/>
      <c r="N1205" s="85"/>
      <c r="O1205" s="86"/>
      <c r="P1205" s="80"/>
      <c r="Q1205" s="87"/>
      <c r="R1205" s="88" t="str">
        <f t="shared" si="258"/>
        <v xml:space="preserve"> </v>
      </c>
      <c r="S1205" s="89"/>
      <c r="T1205" s="90" t="str">
        <f t="shared" si="259"/>
        <v xml:space="preserve"> </v>
      </c>
      <c r="U1205" s="90"/>
      <c r="V1205" s="90"/>
      <c r="W1205" s="90"/>
      <c r="X1205" s="90"/>
      <c r="Y1205" s="87" t="s">
        <v>74</v>
      </c>
      <c r="Z1205" s="76"/>
      <c r="AA1205" s="91">
        <f t="shared" si="254"/>
        <v>0</v>
      </c>
      <c r="AB1205" s="88" t="str">
        <f t="shared" si="260"/>
        <v xml:space="preserve"> </v>
      </c>
      <c r="AC1205" s="91" t="str">
        <f t="shared" si="255"/>
        <v xml:space="preserve"> </v>
      </c>
      <c r="AD1205" s="78"/>
      <c r="AE1205" s="78"/>
      <c r="AF1205" s="78"/>
      <c r="AH1205" s="94" t="str">
        <f t="shared" si="256"/>
        <v>≤60</v>
      </c>
      <c r="AI1205" s="94">
        <f t="shared" ca="1" si="257"/>
        <v>26</v>
      </c>
      <c r="AJ1205" s="95">
        <f t="shared" si="265"/>
        <v>0</v>
      </c>
      <c r="AK1205" s="95">
        <f t="shared" si="266"/>
        <v>0</v>
      </c>
      <c r="AL1205" s="96">
        <f t="shared" si="261"/>
        <v>0</v>
      </c>
      <c r="AM1205" s="96">
        <f t="shared" si="262"/>
        <v>0</v>
      </c>
    </row>
    <row r="1206" spans="2:39" s="97" customFormat="1" ht="39.6" x14ac:dyDescent="0.3">
      <c r="B1206" s="79">
        <f t="shared" si="263"/>
        <v>1203</v>
      </c>
      <c r="C1206" s="79"/>
      <c r="D1206" s="80" t="s">
        <v>94</v>
      </c>
      <c r="E1206" s="80"/>
      <c r="F1206" s="81"/>
      <c r="G1206" s="82" t="str">
        <f t="shared" si="264"/>
        <v xml:space="preserve">Группа от QF </v>
      </c>
      <c r="H1206" s="83"/>
      <c r="I1206" s="83"/>
      <c r="J1206" s="83"/>
      <c r="K1206" s="127"/>
      <c r="L1206" s="84"/>
      <c r="M1206" s="85"/>
      <c r="N1206" s="85"/>
      <c r="O1206" s="86"/>
      <c r="P1206" s="80"/>
      <c r="Q1206" s="87"/>
      <c r="R1206" s="88" t="str">
        <f t="shared" si="258"/>
        <v xml:space="preserve"> </v>
      </c>
      <c r="S1206" s="89"/>
      <c r="T1206" s="90" t="str">
        <f t="shared" si="259"/>
        <v xml:space="preserve"> </v>
      </c>
      <c r="U1206" s="90"/>
      <c r="V1206" s="90"/>
      <c r="W1206" s="90"/>
      <c r="X1206" s="90"/>
      <c r="Y1206" s="87" t="s">
        <v>74</v>
      </c>
      <c r="Z1206" s="76"/>
      <c r="AA1206" s="91">
        <f t="shared" si="254"/>
        <v>0</v>
      </c>
      <c r="AB1206" s="88" t="str">
        <f t="shared" si="260"/>
        <v xml:space="preserve"> </v>
      </c>
      <c r="AC1206" s="91" t="str">
        <f t="shared" si="255"/>
        <v xml:space="preserve"> </v>
      </c>
      <c r="AD1206" s="78"/>
      <c r="AE1206" s="78"/>
      <c r="AF1206" s="78"/>
      <c r="AH1206" s="94" t="str">
        <f t="shared" si="256"/>
        <v>≤60</v>
      </c>
      <c r="AI1206" s="94">
        <f t="shared" ca="1" si="257"/>
        <v>34</v>
      </c>
      <c r="AJ1206" s="95">
        <f t="shared" si="265"/>
        <v>0</v>
      </c>
      <c r="AK1206" s="95">
        <f t="shared" si="266"/>
        <v>0</v>
      </c>
      <c r="AL1206" s="96">
        <f t="shared" si="261"/>
        <v>0</v>
      </c>
      <c r="AM1206" s="96">
        <f t="shared" si="262"/>
        <v>0</v>
      </c>
    </row>
    <row r="1207" spans="2:39" s="97" customFormat="1" ht="39.6" x14ac:dyDescent="0.3">
      <c r="B1207" s="79">
        <f t="shared" si="263"/>
        <v>1204</v>
      </c>
      <c r="C1207" s="79"/>
      <c r="D1207" s="80" t="s">
        <v>94</v>
      </c>
      <c r="E1207" s="80"/>
      <c r="F1207" s="81"/>
      <c r="G1207" s="82" t="str">
        <f t="shared" si="264"/>
        <v xml:space="preserve">Группа от QF </v>
      </c>
      <c r="H1207" s="83"/>
      <c r="I1207" s="83"/>
      <c r="J1207" s="83"/>
      <c r="K1207" s="127"/>
      <c r="L1207" s="84"/>
      <c r="M1207" s="85"/>
      <c r="N1207" s="85"/>
      <c r="O1207" s="86"/>
      <c r="P1207" s="80"/>
      <c r="Q1207" s="87"/>
      <c r="R1207" s="88" t="str">
        <f t="shared" si="258"/>
        <v xml:space="preserve"> </v>
      </c>
      <c r="S1207" s="89"/>
      <c r="T1207" s="90" t="str">
        <f t="shared" si="259"/>
        <v xml:space="preserve"> </v>
      </c>
      <c r="U1207" s="90"/>
      <c r="V1207" s="90"/>
      <c r="W1207" s="90"/>
      <c r="X1207" s="90"/>
      <c r="Y1207" s="87" t="s">
        <v>74</v>
      </c>
      <c r="Z1207" s="76"/>
      <c r="AA1207" s="91">
        <f t="shared" si="254"/>
        <v>0</v>
      </c>
      <c r="AB1207" s="88" t="str">
        <f t="shared" si="260"/>
        <v xml:space="preserve"> </v>
      </c>
      <c r="AC1207" s="91" t="str">
        <f t="shared" si="255"/>
        <v xml:space="preserve"> </v>
      </c>
      <c r="AD1207" s="78"/>
      <c r="AE1207" s="78"/>
      <c r="AF1207" s="78"/>
      <c r="AH1207" s="94" t="str">
        <f t="shared" si="256"/>
        <v>≤60</v>
      </c>
      <c r="AI1207" s="94">
        <f t="shared" ca="1" si="257"/>
        <v>31</v>
      </c>
      <c r="AJ1207" s="95">
        <f t="shared" si="265"/>
        <v>0</v>
      </c>
      <c r="AK1207" s="95">
        <f t="shared" si="266"/>
        <v>0</v>
      </c>
      <c r="AL1207" s="96">
        <f t="shared" si="261"/>
        <v>0</v>
      </c>
      <c r="AM1207" s="96">
        <f t="shared" si="262"/>
        <v>0</v>
      </c>
    </row>
    <row r="1208" spans="2:39" s="97" customFormat="1" ht="39.6" x14ac:dyDescent="0.3">
      <c r="B1208" s="79">
        <f t="shared" si="263"/>
        <v>1205</v>
      </c>
      <c r="C1208" s="79"/>
      <c r="D1208" s="80" t="s">
        <v>94</v>
      </c>
      <c r="E1208" s="80"/>
      <c r="F1208" s="81"/>
      <c r="G1208" s="82" t="str">
        <f t="shared" si="264"/>
        <v xml:space="preserve">Группа от QF </v>
      </c>
      <c r="H1208" s="83"/>
      <c r="I1208" s="83"/>
      <c r="J1208" s="83"/>
      <c r="K1208" s="127"/>
      <c r="L1208" s="84"/>
      <c r="M1208" s="85"/>
      <c r="N1208" s="85"/>
      <c r="O1208" s="86"/>
      <c r="P1208" s="80"/>
      <c r="Q1208" s="87"/>
      <c r="R1208" s="88" t="str">
        <f t="shared" si="258"/>
        <v xml:space="preserve"> </v>
      </c>
      <c r="S1208" s="89"/>
      <c r="T1208" s="90" t="str">
        <f t="shared" si="259"/>
        <v xml:space="preserve"> </v>
      </c>
      <c r="U1208" s="90"/>
      <c r="V1208" s="90"/>
      <c r="W1208" s="90"/>
      <c r="X1208" s="90"/>
      <c r="Y1208" s="87" t="s">
        <v>74</v>
      </c>
      <c r="Z1208" s="76"/>
      <c r="AA1208" s="91">
        <f t="shared" si="254"/>
        <v>0</v>
      </c>
      <c r="AB1208" s="88" t="str">
        <f t="shared" si="260"/>
        <v xml:space="preserve"> </v>
      </c>
      <c r="AC1208" s="91" t="str">
        <f t="shared" si="255"/>
        <v xml:space="preserve"> </v>
      </c>
      <c r="AD1208" s="78"/>
      <c r="AE1208" s="78"/>
      <c r="AF1208" s="78"/>
      <c r="AH1208" s="94" t="str">
        <f t="shared" si="256"/>
        <v>≤60</v>
      </c>
      <c r="AI1208" s="94">
        <f t="shared" ca="1" si="257"/>
        <v>31</v>
      </c>
      <c r="AJ1208" s="95">
        <f t="shared" si="265"/>
        <v>0</v>
      </c>
      <c r="AK1208" s="95">
        <f t="shared" si="266"/>
        <v>0</v>
      </c>
      <c r="AL1208" s="96">
        <f t="shared" si="261"/>
        <v>0</v>
      </c>
      <c r="AM1208" s="96">
        <f t="shared" si="262"/>
        <v>0</v>
      </c>
    </row>
    <row r="1209" spans="2:39" s="97" customFormat="1" ht="39.6" x14ac:dyDescent="0.3">
      <c r="B1209" s="79">
        <f t="shared" si="263"/>
        <v>1206</v>
      </c>
      <c r="C1209" s="79"/>
      <c r="D1209" s="80" t="s">
        <v>94</v>
      </c>
      <c r="E1209" s="80"/>
      <c r="F1209" s="81"/>
      <c r="G1209" s="82" t="str">
        <f t="shared" si="264"/>
        <v xml:space="preserve">Группа от QF </v>
      </c>
      <c r="H1209" s="83"/>
      <c r="I1209" s="83"/>
      <c r="J1209" s="83"/>
      <c r="K1209" s="127"/>
      <c r="L1209" s="84"/>
      <c r="M1209" s="85"/>
      <c r="N1209" s="85"/>
      <c r="O1209" s="86"/>
      <c r="P1209" s="80"/>
      <c r="Q1209" s="87"/>
      <c r="R1209" s="88" t="str">
        <f t="shared" si="258"/>
        <v xml:space="preserve"> </v>
      </c>
      <c r="S1209" s="89"/>
      <c r="T1209" s="90" t="str">
        <f t="shared" si="259"/>
        <v xml:space="preserve"> </v>
      </c>
      <c r="U1209" s="90"/>
      <c r="V1209" s="90"/>
      <c r="W1209" s="90"/>
      <c r="X1209" s="90"/>
      <c r="Y1209" s="87" t="s">
        <v>74</v>
      </c>
      <c r="Z1209" s="76"/>
      <c r="AA1209" s="91">
        <f t="shared" si="254"/>
        <v>0</v>
      </c>
      <c r="AB1209" s="88" t="str">
        <f t="shared" si="260"/>
        <v xml:space="preserve"> </v>
      </c>
      <c r="AC1209" s="91" t="str">
        <f t="shared" si="255"/>
        <v xml:space="preserve"> </v>
      </c>
      <c r="AD1209" s="78"/>
      <c r="AE1209" s="78"/>
      <c r="AF1209" s="78"/>
      <c r="AH1209" s="94" t="str">
        <f t="shared" si="256"/>
        <v>≤60</v>
      </c>
      <c r="AI1209" s="94">
        <f t="shared" ca="1" si="257"/>
        <v>38</v>
      </c>
      <c r="AJ1209" s="95">
        <f t="shared" si="265"/>
        <v>0</v>
      </c>
      <c r="AK1209" s="95">
        <f t="shared" si="266"/>
        <v>0</v>
      </c>
      <c r="AL1209" s="96">
        <f t="shared" si="261"/>
        <v>0</v>
      </c>
      <c r="AM1209" s="96">
        <f t="shared" si="262"/>
        <v>0</v>
      </c>
    </row>
    <row r="1210" spans="2:39" s="97" customFormat="1" ht="39.6" x14ac:dyDescent="0.3">
      <c r="B1210" s="79">
        <f t="shared" si="263"/>
        <v>1207</v>
      </c>
      <c r="C1210" s="79"/>
      <c r="D1210" s="80" t="s">
        <v>94</v>
      </c>
      <c r="E1210" s="80"/>
      <c r="F1210" s="81"/>
      <c r="G1210" s="82" t="str">
        <f t="shared" si="264"/>
        <v xml:space="preserve">Группа от QF </v>
      </c>
      <c r="H1210" s="83"/>
      <c r="I1210" s="83"/>
      <c r="J1210" s="83"/>
      <c r="K1210" s="127"/>
      <c r="L1210" s="84"/>
      <c r="M1210" s="85"/>
      <c r="N1210" s="85"/>
      <c r="O1210" s="86"/>
      <c r="P1210" s="80"/>
      <c r="Q1210" s="87"/>
      <c r="R1210" s="88" t="str">
        <f t="shared" si="258"/>
        <v xml:space="preserve"> </v>
      </c>
      <c r="S1210" s="89"/>
      <c r="T1210" s="90" t="str">
        <f t="shared" si="259"/>
        <v xml:space="preserve"> </v>
      </c>
      <c r="U1210" s="90"/>
      <c r="V1210" s="90"/>
      <c r="W1210" s="90"/>
      <c r="X1210" s="90"/>
      <c r="Y1210" s="87" t="s">
        <v>74</v>
      </c>
      <c r="Z1210" s="76"/>
      <c r="AA1210" s="91">
        <f t="shared" si="254"/>
        <v>0</v>
      </c>
      <c r="AB1210" s="88" t="str">
        <f t="shared" si="260"/>
        <v xml:space="preserve"> </v>
      </c>
      <c r="AC1210" s="91" t="str">
        <f t="shared" si="255"/>
        <v xml:space="preserve"> </v>
      </c>
      <c r="AD1210" s="78"/>
      <c r="AE1210" s="78"/>
      <c r="AF1210" s="78"/>
      <c r="AH1210" s="94" t="str">
        <f t="shared" si="256"/>
        <v>≤60</v>
      </c>
      <c r="AI1210" s="94">
        <f t="shared" ca="1" si="257"/>
        <v>49</v>
      </c>
      <c r="AJ1210" s="95">
        <f t="shared" si="265"/>
        <v>0</v>
      </c>
      <c r="AK1210" s="95">
        <f t="shared" si="266"/>
        <v>0</v>
      </c>
      <c r="AL1210" s="96">
        <f t="shared" si="261"/>
        <v>0</v>
      </c>
      <c r="AM1210" s="96">
        <f t="shared" si="262"/>
        <v>0</v>
      </c>
    </row>
    <row r="1211" spans="2:39" s="97" customFormat="1" ht="39.6" x14ac:dyDescent="0.3">
      <c r="B1211" s="79">
        <f t="shared" si="263"/>
        <v>1208</v>
      </c>
      <c r="C1211" s="79"/>
      <c r="D1211" s="80" t="s">
        <v>94</v>
      </c>
      <c r="E1211" s="80"/>
      <c r="F1211" s="81"/>
      <c r="G1211" s="82" t="str">
        <f t="shared" si="264"/>
        <v xml:space="preserve">Группа от QF </v>
      </c>
      <c r="H1211" s="83"/>
      <c r="I1211" s="83"/>
      <c r="J1211" s="83"/>
      <c r="K1211" s="127"/>
      <c r="L1211" s="84"/>
      <c r="M1211" s="85"/>
      <c r="N1211" s="85"/>
      <c r="O1211" s="86"/>
      <c r="P1211" s="80"/>
      <c r="Q1211" s="87"/>
      <c r="R1211" s="88" t="str">
        <f t="shared" si="258"/>
        <v xml:space="preserve"> </v>
      </c>
      <c r="S1211" s="89"/>
      <c r="T1211" s="90" t="str">
        <f t="shared" si="259"/>
        <v xml:space="preserve"> </v>
      </c>
      <c r="U1211" s="90"/>
      <c r="V1211" s="90"/>
      <c r="W1211" s="90"/>
      <c r="X1211" s="90"/>
      <c r="Y1211" s="87" t="s">
        <v>74</v>
      </c>
      <c r="Z1211" s="76"/>
      <c r="AA1211" s="91">
        <f t="shared" si="254"/>
        <v>0</v>
      </c>
      <c r="AB1211" s="88" t="str">
        <f t="shared" si="260"/>
        <v xml:space="preserve"> </v>
      </c>
      <c r="AC1211" s="91" t="str">
        <f t="shared" si="255"/>
        <v xml:space="preserve"> </v>
      </c>
      <c r="AD1211" s="78"/>
      <c r="AE1211" s="78"/>
      <c r="AF1211" s="78"/>
      <c r="AH1211" s="94" t="str">
        <f t="shared" si="256"/>
        <v>≤60</v>
      </c>
      <c r="AI1211" s="94">
        <f t="shared" ca="1" si="257"/>
        <v>24</v>
      </c>
      <c r="AJ1211" s="95">
        <f t="shared" si="265"/>
        <v>0</v>
      </c>
      <c r="AK1211" s="95">
        <f t="shared" si="266"/>
        <v>0</v>
      </c>
      <c r="AL1211" s="96">
        <f t="shared" si="261"/>
        <v>0</v>
      </c>
      <c r="AM1211" s="96">
        <f t="shared" si="262"/>
        <v>0</v>
      </c>
    </row>
    <row r="1212" spans="2:39" s="97" customFormat="1" ht="39.6" x14ac:dyDescent="0.3">
      <c r="B1212" s="79">
        <f t="shared" si="263"/>
        <v>1209</v>
      </c>
      <c r="C1212" s="79"/>
      <c r="D1212" s="80" t="s">
        <v>94</v>
      </c>
      <c r="E1212" s="80"/>
      <c r="F1212" s="81"/>
      <c r="G1212" s="82" t="str">
        <f t="shared" si="264"/>
        <v xml:space="preserve">Группа от QF </v>
      </c>
      <c r="H1212" s="83"/>
      <c r="I1212" s="83"/>
      <c r="J1212" s="83"/>
      <c r="K1212" s="127"/>
      <c r="L1212" s="84"/>
      <c r="M1212" s="85"/>
      <c r="N1212" s="85"/>
      <c r="O1212" s="86"/>
      <c r="P1212" s="80"/>
      <c r="Q1212" s="87"/>
      <c r="R1212" s="88" t="str">
        <f t="shared" si="258"/>
        <v xml:space="preserve"> </v>
      </c>
      <c r="S1212" s="89"/>
      <c r="T1212" s="90" t="str">
        <f t="shared" si="259"/>
        <v xml:space="preserve"> </v>
      </c>
      <c r="U1212" s="90"/>
      <c r="V1212" s="90"/>
      <c r="W1212" s="90"/>
      <c r="X1212" s="90"/>
      <c r="Y1212" s="87" t="s">
        <v>74</v>
      </c>
      <c r="Z1212" s="76"/>
      <c r="AA1212" s="91">
        <f t="shared" si="254"/>
        <v>0</v>
      </c>
      <c r="AB1212" s="88" t="str">
        <f t="shared" si="260"/>
        <v xml:space="preserve"> </v>
      </c>
      <c r="AC1212" s="91" t="str">
        <f t="shared" si="255"/>
        <v xml:space="preserve"> </v>
      </c>
      <c r="AD1212" s="78"/>
      <c r="AE1212" s="78"/>
      <c r="AF1212" s="78"/>
      <c r="AH1212" s="94" t="str">
        <f t="shared" si="256"/>
        <v>≤60</v>
      </c>
      <c r="AI1212" s="94">
        <f t="shared" ca="1" si="257"/>
        <v>43</v>
      </c>
      <c r="AJ1212" s="95">
        <f t="shared" si="265"/>
        <v>0</v>
      </c>
      <c r="AK1212" s="95">
        <f t="shared" si="266"/>
        <v>0</v>
      </c>
      <c r="AL1212" s="96">
        <f t="shared" si="261"/>
        <v>0</v>
      </c>
      <c r="AM1212" s="96">
        <f t="shared" si="262"/>
        <v>0</v>
      </c>
    </row>
    <row r="1213" spans="2:39" s="97" customFormat="1" ht="39.6" x14ac:dyDescent="0.3">
      <c r="B1213" s="79">
        <f t="shared" si="263"/>
        <v>1210</v>
      </c>
      <c r="C1213" s="79"/>
      <c r="D1213" s="80" t="s">
        <v>94</v>
      </c>
      <c r="E1213" s="80"/>
      <c r="F1213" s="81"/>
      <c r="G1213" s="82" t="str">
        <f t="shared" si="264"/>
        <v xml:space="preserve">Группа от QF </v>
      </c>
      <c r="H1213" s="83"/>
      <c r="I1213" s="83"/>
      <c r="J1213" s="83"/>
      <c r="K1213" s="127"/>
      <c r="L1213" s="84"/>
      <c r="M1213" s="85"/>
      <c r="N1213" s="85"/>
      <c r="O1213" s="86"/>
      <c r="P1213" s="80"/>
      <c r="Q1213" s="87"/>
      <c r="R1213" s="88" t="str">
        <f t="shared" si="258"/>
        <v xml:space="preserve"> </v>
      </c>
      <c r="S1213" s="89"/>
      <c r="T1213" s="90" t="str">
        <f t="shared" si="259"/>
        <v xml:space="preserve"> </v>
      </c>
      <c r="U1213" s="90"/>
      <c r="V1213" s="90"/>
      <c r="W1213" s="90"/>
      <c r="X1213" s="90"/>
      <c r="Y1213" s="87" t="s">
        <v>74</v>
      </c>
      <c r="Z1213" s="76"/>
      <c r="AA1213" s="91">
        <f t="shared" si="254"/>
        <v>0</v>
      </c>
      <c r="AB1213" s="88" t="str">
        <f t="shared" si="260"/>
        <v xml:space="preserve"> </v>
      </c>
      <c r="AC1213" s="91" t="str">
        <f t="shared" si="255"/>
        <v xml:space="preserve"> </v>
      </c>
      <c r="AD1213" s="78"/>
      <c r="AE1213" s="78"/>
      <c r="AF1213" s="78"/>
      <c r="AH1213" s="94" t="str">
        <f t="shared" si="256"/>
        <v>≤60</v>
      </c>
      <c r="AI1213" s="94">
        <f t="shared" ca="1" si="257"/>
        <v>27</v>
      </c>
      <c r="AJ1213" s="95">
        <f t="shared" si="265"/>
        <v>0</v>
      </c>
      <c r="AK1213" s="95">
        <f t="shared" si="266"/>
        <v>0</v>
      </c>
      <c r="AL1213" s="96">
        <f t="shared" si="261"/>
        <v>0</v>
      </c>
      <c r="AM1213" s="96">
        <f t="shared" si="262"/>
        <v>0</v>
      </c>
    </row>
    <row r="1214" spans="2:39" s="97" customFormat="1" ht="39.6" x14ac:dyDescent="0.3">
      <c r="B1214" s="79">
        <f t="shared" si="263"/>
        <v>1211</v>
      </c>
      <c r="C1214" s="79"/>
      <c r="D1214" s="80" t="s">
        <v>94</v>
      </c>
      <c r="E1214" s="80"/>
      <c r="F1214" s="81"/>
      <c r="G1214" s="82" t="str">
        <f t="shared" si="264"/>
        <v xml:space="preserve">Группа от QF </v>
      </c>
      <c r="H1214" s="83"/>
      <c r="I1214" s="83"/>
      <c r="J1214" s="83"/>
      <c r="K1214" s="127"/>
      <c r="L1214" s="84"/>
      <c r="M1214" s="85"/>
      <c r="N1214" s="85"/>
      <c r="O1214" s="86"/>
      <c r="P1214" s="80"/>
      <c r="Q1214" s="87"/>
      <c r="R1214" s="88" t="str">
        <f t="shared" si="258"/>
        <v xml:space="preserve"> </v>
      </c>
      <c r="S1214" s="89"/>
      <c r="T1214" s="90" t="str">
        <f t="shared" si="259"/>
        <v xml:space="preserve"> </v>
      </c>
      <c r="U1214" s="90"/>
      <c r="V1214" s="90"/>
      <c r="W1214" s="90"/>
      <c r="X1214" s="90"/>
      <c r="Y1214" s="87" t="s">
        <v>74</v>
      </c>
      <c r="Z1214" s="76"/>
      <c r="AA1214" s="91">
        <f t="shared" si="254"/>
        <v>0</v>
      </c>
      <c r="AB1214" s="88" t="str">
        <f t="shared" si="260"/>
        <v xml:space="preserve"> </v>
      </c>
      <c r="AC1214" s="91" t="str">
        <f t="shared" si="255"/>
        <v xml:space="preserve"> </v>
      </c>
      <c r="AD1214" s="78"/>
      <c r="AE1214" s="78"/>
      <c r="AF1214" s="78"/>
      <c r="AH1214" s="94" t="str">
        <f t="shared" si="256"/>
        <v>≤60</v>
      </c>
      <c r="AI1214" s="94">
        <f t="shared" ca="1" si="257"/>
        <v>42</v>
      </c>
      <c r="AJ1214" s="95">
        <f t="shared" si="265"/>
        <v>0</v>
      </c>
      <c r="AK1214" s="95">
        <f t="shared" si="266"/>
        <v>0</v>
      </c>
      <c r="AL1214" s="96">
        <f t="shared" si="261"/>
        <v>0</v>
      </c>
      <c r="AM1214" s="96">
        <f t="shared" si="262"/>
        <v>0</v>
      </c>
    </row>
    <row r="1215" spans="2:39" s="97" customFormat="1" ht="39.6" x14ac:dyDescent="0.3">
      <c r="B1215" s="79">
        <f t="shared" si="263"/>
        <v>1212</v>
      </c>
      <c r="C1215" s="79"/>
      <c r="D1215" s="80" t="s">
        <v>94</v>
      </c>
      <c r="E1215" s="80"/>
      <c r="F1215" s="81"/>
      <c r="G1215" s="82" t="str">
        <f t="shared" si="264"/>
        <v xml:space="preserve">Группа от QF </v>
      </c>
      <c r="H1215" s="83"/>
      <c r="I1215" s="83"/>
      <c r="J1215" s="83"/>
      <c r="K1215" s="127"/>
      <c r="L1215" s="84"/>
      <c r="M1215" s="85"/>
      <c r="N1215" s="85"/>
      <c r="O1215" s="86"/>
      <c r="P1215" s="80"/>
      <c r="Q1215" s="87"/>
      <c r="R1215" s="88" t="str">
        <f t="shared" si="258"/>
        <v xml:space="preserve"> </v>
      </c>
      <c r="S1215" s="89"/>
      <c r="T1215" s="90" t="str">
        <f t="shared" si="259"/>
        <v xml:space="preserve"> </v>
      </c>
      <c r="U1215" s="90"/>
      <c r="V1215" s="90"/>
      <c r="W1215" s="90"/>
      <c r="X1215" s="90"/>
      <c r="Y1215" s="87" t="s">
        <v>74</v>
      </c>
      <c r="Z1215" s="76"/>
      <c r="AA1215" s="91">
        <f t="shared" si="254"/>
        <v>0</v>
      </c>
      <c r="AB1215" s="88" t="str">
        <f t="shared" si="260"/>
        <v xml:space="preserve"> </v>
      </c>
      <c r="AC1215" s="91" t="str">
        <f t="shared" si="255"/>
        <v xml:space="preserve"> </v>
      </c>
      <c r="AD1215" s="78"/>
      <c r="AE1215" s="78"/>
      <c r="AF1215" s="78"/>
      <c r="AH1215" s="94" t="str">
        <f t="shared" si="256"/>
        <v>≤60</v>
      </c>
      <c r="AI1215" s="94">
        <f t="shared" ca="1" si="257"/>
        <v>31</v>
      </c>
      <c r="AJ1215" s="95">
        <f t="shared" si="265"/>
        <v>0</v>
      </c>
      <c r="AK1215" s="95">
        <f t="shared" si="266"/>
        <v>0</v>
      </c>
      <c r="AL1215" s="96">
        <f t="shared" si="261"/>
        <v>0</v>
      </c>
      <c r="AM1215" s="96">
        <f t="shared" si="262"/>
        <v>0</v>
      </c>
    </row>
    <row r="1216" spans="2:39" s="97" customFormat="1" ht="39.6" x14ac:dyDescent="0.3">
      <c r="B1216" s="79">
        <f t="shared" si="263"/>
        <v>1213</v>
      </c>
      <c r="C1216" s="79"/>
      <c r="D1216" s="80" t="s">
        <v>94</v>
      </c>
      <c r="E1216" s="80"/>
      <c r="F1216" s="81"/>
      <c r="G1216" s="82" t="str">
        <f t="shared" si="264"/>
        <v xml:space="preserve">Группа от QF </v>
      </c>
      <c r="H1216" s="83"/>
      <c r="I1216" s="83"/>
      <c r="J1216" s="83"/>
      <c r="K1216" s="127"/>
      <c r="L1216" s="84"/>
      <c r="M1216" s="85"/>
      <c r="N1216" s="85"/>
      <c r="O1216" s="86"/>
      <c r="P1216" s="80"/>
      <c r="Q1216" s="87"/>
      <c r="R1216" s="88" t="str">
        <f t="shared" si="258"/>
        <v xml:space="preserve"> </v>
      </c>
      <c r="S1216" s="89"/>
      <c r="T1216" s="90" t="str">
        <f t="shared" si="259"/>
        <v xml:space="preserve"> </v>
      </c>
      <c r="U1216" s="90"/>
      <c r="V1216" s="90"/>
      <c r="W1216" s="90"/>
      <c r="X1216" s="90"/>
      <c r="Y1216" s="87" t="s">
        <v>74</v>
      </c>
      <c r="Z1216" s="76"/>
      <c r="AA1216" s="91">
        <f t="shared" si="254"/>
        <v>0</v>
      </c>
      <c r="AB1216" s="88" t="str">
        <f t="shared" si="260"/>
        <v xml:space="preserve"> </v>
      </c>
      <c r="AC1216" s="91" t="str">
        <f t="shared" si="255"/>
        <v xml:space="preserve"> </v>
      </c>
      <c r="AD1216" s="78"/>
      <c r="AE1216" s="78"/>
      <c r="AF1216" s="78"/>
      <c r="AH1216" s="94" t="str">
        <f t="shared" si="256"/>
        <v>≤60</v>
      </c>
      <c r="AI1216" s="94">
        <f t="shared" ca="1" si="257"/>
        <v>39</v>
      </c>
      <c r="AJ1216" s="95">
        <f t="shared" si="265"/>
        <v>0</v>
      </c>
      <c r="AK1216" s="95">
        <f t="shared" si="266"/>
        <v>0</v>
      </c>
      <c r="AL1216" s="96">
        <f t="shared" si="261"/>
        <v>0</v>
      </c>
      <c r="AM1216" s="96">
        <f t="shared" si="262"/>
        <v>0</v>
      </c>
    </row>
    <row r="1217" spans="2:39" s="97" customFormat="1" ht="39.6" x14ac:dyDescent="0.3">
      <c r="B1217" s="79">
        <f t="shared" si="263"/>
        <v>1214</v>
      </c>
      <c r="C1217" s="79"/>
      <c r="D1217" s="80" t="s">
        <v>94</v>
      </c>
      <c r="E1217" s="80"/>
      <c r="F1217" s="81"/>
      <c r="G1217" s="82" t="str">
        <f t="shared" si="264"/>
        <v xml:space="preserve">Группа от QF </v>
      </c>
      <c r="H1217" s="83"/>
      <c r="I1217" s="83"/>
      <c r="J1217" s="83"/>
      <c r="K1217" s="127"/>
      <c r="L1217" s="84"/>
      <c r="M1217" s="85"/>
      <c r="N1217" s="85"/>
      <c r="O1217" s="86"/>
      <c r="P1217" s="80"/>
      <c r="Q1217" s="87"/>
      <c r="R1217" s="88" t="str">
        <f t="shared" si="258"/>
        <v xml:space="preserve"> </v>
      </c>
      <c r="S1217" s="89"/>
      <c r="T1217" s="90" t="str">
        <f t="shared" si="259"/>
        <v xml:space="preserve"> </v>
      </c>
      <c r="U1217" s="90"/>
      <c r="V1217" s="90"/>
      <c r="W1217" s="90"/>
      <c r="X1217" s="90"/>
      <c r="Y1217" s="87" t="s">
        <v>74</v>
      </c>
      <c r="Z1217" s="76"/>
      <c r="AA1217" s="91">
        <f t="shared" si="254"/>
        <v>0</v>
      </c>
      <c r="AB1217" s="88" t="str">
        <f t="shared" si="260"/>
        <v xml:space="preserve"> </v>
      </c>
      <c r="AC1217" s="91" t="str">
        <f t="shared" si="255"/>
        <v xml:space="preserve"> </v>
      </c>
      <c r="AD1217" s="78"/>
      <c r="AE1217" s="78"/>
      <c r="AF1217" s="78"/>
      <c r="AH1217" s="94" t="str">
        <f t="shared" si="256"/>
        <v>≤60</v>
      </c>
      <c r="AI1217" s="94">
        <f t="shared" ca="1" si="257"/>
        <v>46</v>
      </c>
      <c r="AJ1217" s="95">
        <f t="shared" si="265"/>
        <v>0</v>
      </c>
      <c r="AK1217" s="95">
        <f t="shared" si="266"/>
        <v>0</v>
      </c>
      <c r="AL1217" s="96">
        <f t="shared" si="261"/>
        <v>0</v>
      </c>
      <c r="AM1217" s="96">
        <f t="shared" si="262"/>
        <v>0</v>
      </c>
    </row>
    <row r="1218" spans="2:39" s="97" customFormat="1" ht="39.6" x14ac:dyDescent="0.3">
      <c r="B1218" s="79">
        <f t="shared" si="263"/>
        <v>1215</v>
      </c>
      <c r="C1218" s="79"/>
      <c r="D1218" s="80" t="s">
        <v>94</v>
      </c>
      <c r="E1218" s="80"/>
      <c r="F1218" s="81"/>
      <c r="G1218" s="82" t="str">
        <f t="shared" si="264"/>
        <v xml:space="preserve">Группа от QF </v>
      </c>
      <c r="H1218" s="83"/>
      <c r="I1218" s="83"/>
      <c r="J1218" s="83"/>
      <c r="K1218" s="127"/>
      <c r="L1218" s="84"/>
      <c r="M1218" s="85"/>
      <c r="N1218" s="85"/>
      <c r="O1218" s="86"/>
      <c r="P1218" s="80"/>
      <c r="Q1218" s="87"/>
      <c r="R1218" s="88" t="str">
        <f t="shared" si="258"/>
        <v xml:space="preserve"> </v>
      </c>
      <c r="S1218" s="89"/>
      <c r="T1218" s="90" t="str">
        <f t="shared" si="259"/>
        <v xml:space="preserve"> </v>
      </c>
      <c r="U1218" s="90"/>
      <c r="V1218" s="90"/>
      <c r="W1218" s="90"/>
      <c r="X1218" s="90"/>
      <c r="Y1218" s="87" t="s">
        <v>74</v>
      </c>
      <c r="Z1218" s="76"/>
      <c r="AA1218" s="91">
        <f t="shared" si="254"/>
        <v>0</v>
      </c>
      <c r="AB1218" s="88" t="str">
        <f t="shared" si="260"/>
        <v xml:space="preserve"> </v>
      </c>
      <c r="AC1218" s="91" t="str">
        <f t="shared" si="255"/>
        <v xml:space="preserve"> </v>
      </c>
      <c r="AD1218" s="78"/>
      <c r="AE1218" s="78"/>
      <c r="AF1218" s="78"/>
      <c r="AH1218" s="94" t="str">
        <f t="shared" si="256"/>
        <v>≤60</v>
      </c>
      <c r="AI1218" s="94">
        <f t="shared" ca="1" si="257"/>
        <v>22</v>
      </c>
      <c r="AJ1218" s="95">
        <f t="shared" si="265"/>
        <v>0</v>
      </c>
      <c r="AK1218" s="95">
        <f t="shared" si="266"/>
        <v>0</v>
      </c>
      <c r="AL1218" s="96">
        <f t="shared" si="261"/>
        <v>0</v>
      </c>
      <c r="AM1218" s="96">
        <f t="shared" si="262"/>
        <v>0</v>
      </c>
    </row>
    <row r="1219" spans="2:39" s="97" customFormat="1" ht="39.6" x14ac:dyDescent="0.3">
      <c r="B1219" s="79">
        <f t="shared" si="263"/>
        <v>1216</v>
      </c>
      <c r="C1219" s="79"/>
      <c r="D1219" s="80" t="s">
        <v>94</v>
      </c>
      <c r="E1219" s="80"/>
      <c r="F1219" s="81"/>
      <c r="G1219" s="82" t="str">
        <f t="shared" si="264"/>
        <v xml:space="preserve">Группа от QF </v>
      </c>
      <c r="H1219" s="83"/>
      <c r="I1219" s="83"/>
      <c r="J1219" s="83"/>
      <c r="K1219" s="127"/>
      <c r="L1219" s="84"/>
      <c r="M1219" s="85"/>
      <c r="N1219" s="85"/>
      <c r="O1219" s="86"/>
      <c r="P1219" s="80"/>
      <c r="Q1219" s="87"/>
      <c r="R1219" s="88" t="str">
        <f t="shared" si="258"/>
        <v xml:space="preserve"> </v>
      </c>
      <c r="S1219" s="89"/>
      <c r="T1219" s="90" t="str">
        <f t="shared" si="259"/>
        <v xml:space="preserve"> </v>
      </c>
      <c r="U1219" s="90"/>
      <c r="V1219" s="90"/>
      <c r="W1219" s="90"/>
      <c r="X1219" s="90"/>
      <c r="Y1219" s="87" t="s">
        <v>74</v>
      </c>
      <c r="Z1219" s="76"/>
      <c r="AA1219" s="91">
        <f t="shared" ref="AA1219:AA1282" si="267">IF(S1219=$AD$1,K1219*3,IF(S1219=$AE$1,K1219*5,IF(S1219=$AF$1,K1219*8,IF(S1219=$AG$1,K1219*12*0.75,0))))</f>
        <v>0</v>
      </c>
      <c r="AB1219" s="88" t="str">
        <f t="shared" si="260"/>
        <v xml:space="preserve"> </v>
      </c>
      <c r="AC1219" s="91" t="str">
        <f t="shared" ref="AC1219:AC1282" si="268">IF(S1219=$AD$1,K1219*5,IF(S1219=$AE$1,K1219*10,IF(S1219=$AF$1,K1219*10,IF(S1219=$AG$1,K1219*12," "))))</f>
        <v xml:space="preserve"> </v>
      </c>
      <c r="AD1219" s="78"/>
      <c r="AE1219" s="78"/>
      <c r="AF1219" s="78"/>
      <c r="AH1219" s="94" t="str">
        <f t="shared" ref="AH1219:AH1282" si="269">IF(K1219&gt;63,"≤120","≤60")</f>
        <v>≤60</v>
      </c>
      <c r="AI1219" s="94">
        <f t="shared" ref="AI1219:AI1282" ca="1" si="270">IF(K1219&lt;63,RANDBETWEEN(20,50),RANDBETWEEN(60,110))</f>
        <v>48</v>
      </c>
      <c r="AJ1219" s="95">
        <f t="shared" si="265"/>
        <v>0</v>
      </c>
      <c r="AK1219" s="95">
        <f t="shared" si="266"/>
        <v>0</v>
      </c>
      <c r="AL1219" s="96">
        <f t="shared" si="261"/>
        <v>0</v>
      </c>
      <c r="AM1219" s="96">
        <f t="shared" si="262"/>
        <v>0</v>
      </c>
    </row>
    <row r="1220" spans="2:39" s="97" customFormat="1" ht="39.6" x14ac:dyDescent="0.3">
      <c r="B1220" s="79">
        <f t="shared" si="263"/>
        <v>1217</v>
      </c>
      <c r="C1220" s="79"/>
      <c r="D1220" s="80" t="s">
        <v>94</v>
      </c>
      <c r="E1220" s="80"/>
      <c r="F1220" s="81"/>
      <c r="G1220" s="82" t="str">
        <f t="shared" si="264"/>
        <v xml:space="preserve">Группа от QF </v>
      </c>
      <c r="H1220" s="83"/>
      <c r="I1220" s="83"/>
      <c r="J1220" s="83"/>
      <c r="K1220" s="127"/>
      <c r="L1220" s="84"/>
      <c r="M1220" s="85"/>
      <c r="N1220" s="85"/>
      <c r="O1220" s="86"/>
      <c r="P1220" s="80"/>
      <c r="Q1220" s="87"/>
      <c r="R1220" s="88" t="str">
        <f t="shared" ref="R1220:R1283" si="271">IF(AA1220=0," ","-")</f>
        <v xml:space="preserve"> </v>
      </c>
      <c r="S1220" s="89"/>
      <c r="T1220" s="90" t="str">
        <f t="shared" ref="T1220:T1283" si="272">IF(AA1220=0," ","-")</f>
        <v xml:space="preserve"> </v>
      </c>
      <c r="U1220" s="90"/>
      <c r="V1220" s="90"/>
      <c r="W1220" s="90"/>
      <c r="X1220" s="90"/>
      <c r="Y1220" s="87" t="s">
        <v>74</v>
      </c>
      <c r="Z1220" s="76"/>
      <c r="AA1220" s="91">
        <f t="shared" si="267"/>
        <v>0</v>
      </c>
      <c r="AB1220" s="88" t="str">
        <f t="shared" ref="AB1220:AB1283" si="273">IF(AA1220=0," ","-")</f>
        <v xml:space="preserve"> </v>
      </c>
      <c r="AC1220" s="91" t="str">
        <f t="shared" si="268"/>
        <v xml:space="preserve"> </v>
      </c>
      <c r="AD1220" s="78"/>
      <c r="AE1220" s="78"/>
      <c r="AF1220" s="78"/>
      <c r="AH1220" s="94" t="str">
        <f t="shared" si="269"/>
        <v>≤60</v>
      </c>
      <c r="AI1220" s="94">
        <f t="shared" ca="1" si="270"/>
        <v>40</v>
      </c>
      <c r="AJ1220" s="95">
        <f t="shared" si="265"/>
        <v>0</v>
      </c>
      <c r="AK1220" s="95">
        <f t="shared" si="266"/>
        <v>0</v>
      </c>
      <c r="AL1220" s="96">
        <f t="shared" ref="AL1220:AL1283" si="274">ROUND(K1220*1.13,0)</f>
        <v>0</v>
      </c>
      <c r="AM1220" s="96">
        <f t="shared" ref="AM1220:AM1283" si="275">ROUND(K1220*1.45,0)</f>
        <v>0</v>
      </c>
    </row>
    <row r="1221" spans="2:39" s="97" customFormat="1" ht="39.6" x14ac:dyDescent="0.3">
      <c r="B1221" s="79">
        <f t="shared" si="263"/>
        <v>1218</v>
      </c>
      <c r="C1221" s="79"/>
      <c r="D1221" s="80" t="s">
        <v>94</v>
      </c>
      <c r="E1221" s="80"/>
      <c r="F1221" s="81"/>
      <c r="G1221" s="82" t="str">
        <f t="shared" si="264"/>
        <v xml:space="preserve">Группа от QF </v>
      </c>
      <c r="H1221" s="83"/>
      <c r="I1221" s="83"/>
      <c r="J1221" s="83"/>
      <c r="K1221" s="127"/>
      <c r="L1221" s="84"/>
      <c r="M1221" s="85"/>
      <c r="N1221" s="85"/>
      <c r="O1221" s="86"/>
      <c r="P1221" s="80"/>
      <c r="Q1221" s="87"/>
      <c r="R1221" s="88" t="str">
        <f t="shared" si="271"/>
        <v xml:space="preserve"> </v>
      </c>
      <c r="S1221" s="89"/>
      <c r="T1221" s="90" t="str">
        <f t="shared" si="272"/>
        <v xml:space="preserve"> </v>
      </c>
      <c r="U1221" s="90"/>
      <c r="V1221" s="90"/>
      <c r="W1221" s="90"/>
      <c r="X1221" s="90"/>
      <c r="Y1221" s="87" t="s">
        <v>74</v>
      </c>
      <c r="Z1221" s="76"/>
      <c r="AA1221" s="91">
        <f t="shared" si="267"/>
        <v>0</v>
      </c>
      <c r="AB1221" s="88" t="str">
        <f t="shared" si="273"/>
        <v xml:space="preserve"> </v>
      </c>
      <c r="AC1221" s="91" t="str">
        <f t="shared" si="268"/>
        <v xml:space="preserve"> </v>
      </c>
      <c r="AD1221" s="78"/>
      <c r="AE1221" s="78"/>
      <c r="AF1221" s="78"/>
      <c r="AH1221" s="94" t="str">
        <f t="shared" si="269"/>
        <v>≤60</v>
      </c>
      <c r="AI1221" s="94">
        <f t="shared" ca="1" si="270"/>
        <v>45</v>
      </c>
      <c r="AJ1221" s="95">
        <f t="shared" si="265"/>
        <v>0</v>
      </c>
      <c r="AK1221" s="95">
        <f t="shared" si="266"/>
        <v>0</v>
      </c>
      <c r="AL1221" s="96">
        <f t="shared" si="274"/>
        <v>0</v>
      </c>
      <c r="AM1221" s="96">
        <f t="shared" si="275"/>
        <v>0</v>
      </c>
    </row>
    <row r="1222" spans="2:39" s="97" customFormat="1" ht="39.6" x14ac:dyDescent="0.3">
      <c r="B1222" s="79">
        <f t="shared" ref="B1222:B1285" si="276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264"/>
        <v xml:space="preserve">Группа от QF </v>
      </c>
      <c r="H1222" s="83"/>
      <c r="I1222" s="83"/>
      <c r="J1222" s="83"/>
      <c r="K1222" s="127"/>
      <c r="L1222" s="84"/>
      <c r="M1222" s="85"/>
      <c r="N1222" s="85"/>
      <c r="O1222" s="86"/>
      <c r="P1222" s="80"/>
      <c r="Q1222" s="87"/>
      <c r="R1222" s="88" t="str">
        <f t="shared" si="271"/>
        <v xml:space="preserve"> </v>
      </c>
      <c r="S1222" s="89"/>
      <c r="T1222" s="90" t="str">
        <f t="shared" si="272"/>
        <v xml:space="preserve"> </v>
      </c>
      <c r="U1222" s="90"/>
      <c r="V1222" s="90"/>
      <c r="W1222" s="90"/>
      <c r="X1222" s="90"/>
      <c r="Y1222" s="87" t="s">
        <v>74</v>
      </c>
      <c r="Z1222" s="76"/>
      <c r="AA1222" s="91">
        <f t="shared" si="267"/>
        <v>0</v>
      </c>
      <c r="AB1222" s="88" t="str">
        <f t="shared" si="273"/>
        <v xml:space="preserve"> </v>
      </c>
      <c r="AC1222" s="91" t="str">
        <f t="shared" si="268"/>
        <v xml:space="preserve"> </v>
      </c>
      <c r="AD1222" s="78"/>
      <c r="AE1222" s="78"/>
      <c r="AF1222" s="78"/>
      <c r="AH1222" s="94" t="str">
        <f t="shared" si="269"/>
        <v>≤60</v>
      </c>
      <c r="AI1222" s="94">
        <f t="shared" ca="1" si="270"/>
        <v>28</v>
      </c>
      <c r="AJ1222" s="95">
        <f t="shared" si="265"/>
        <v>0</v>
      </c>
      <c r="AK1222" s="95">
        <f t="shared" si="266"/>
        <v>0</v>
      </c>
      <c r="AL1222" s="96">
        <f t="shared" si="274"/>
        <v>0</v>
      </c>
      <c r="AM1222" s="96">
        <f t="shared" si="275"/>
        <v>0</v>
      </c>
    </row>
    <row r="1223" spans="2:39" s="97" customFormat="1" ht="39.6" x14ac:dyDescent="0.3">
      <c r="B1223" s="79">
        <f t="shared" si="276"/>
        <v>1220</v>
      </c>
      <c r="C1223" s="79"/>
      <c r="D1223" s="80" t="s">
        <v>94</v>
      </c>
      <c r="E1223" s="80"/>
      <c r="F1223" s="81"/>
      <c r="G1223" s="82" t="str">
        <f t="shared" si="264"/>
        <v xml:space="preserve">Группа от QF </v>
      </c>
      <c r="H1223" s="83"/>
      <c r="I1223" s="83"/>
      <c r="J1223" s="83"/>
      <c r="K1223" s="127"/>
      <c r="L1223" s="84"/>
      <c r="M1223" s="85"/>
      <c r="N1223" s="85"/>
      <c r="O1223" s="86"/>
      <c r="P1223" s="80"/>
      <c r="Q1223" s="87"/>
      <c r="R1223" s="88" t="str">
        <f t="shared" si="271"/>
        <v xml:space="preserve"> </v>
      </c>
      <c r="S1223" s="89"/>
      <c r="T1223" s="90" t="str">
        <f t="shared" si="272"/>
        <v xml:space="preserve"> </v>
      </c>
      <c r="U1223" s="90"/>
      <c r="V1223" s="90"/>
      <c r="W1223" s="90"/>
      <c r="X1223" s="90"/>
      <c r="Y1223" s="87" t="s">
        <v>74</v>
      </c>
      <c r="Z1223" s="76"/>
      <c r="AA1223" s="91">
        <f t="shared" si="267"/>
        <v>0</v>
      </c>
      <c r="AB1223" s="88" t="str">
        <f t="shared" si="273"/>
        <v xml:space="preserve"> </v>
      </c>
      <c r="AC1223" s="91" t="str">
        <f t="shared" si="268"/>
        <v xml:space="preserve"> </v>
      </c>
      <c r="AD1223" s="78"/>
      <c r="AE1223" s="78"/>
      <c r="AF1223" s="78"/>
      <c r="AH1223" s="94" t="str">
        <f t="shared" si="269"/>
        <v>≤60</v>
      </c>
      <c r="AI1223" s="94">
        <f t="shared" ca="1" si="270"/>
        <v>47</v>
      </c>
      <c r="AJ1223" s="95">
        <f t="shared" si="265"/>
        <v>0</v>
      </c>
      <c r="AK1223" s="95">
        <f t="shared" si="266"/>
        <v>0</v>
      </c>
      <c r="AL1223" s="96">
        <f t="shared" si="274"/>
        <v>0</v>
      </c>
      <c r="AM1223" s="96">
        <f t="shared" si="275"/>
        <v>0</v>
      </c>
    </row>
    <row r="1224" spans="2:39" s="97" customFormat="1" ht="39.6" x14ac:dyDescent="0.3">
      <c r="B1224" s="79">
        <f t="shared" si="276"/>
        <v>1221</v>
      </c>
      <c r="C1224" s="79"/>
      <c r="D1224" s="80" t="s">
        <v>94</v>
      </c>
      <c r="E1224" s="80"/>
      <c r="F1224" s="81"/>
      <c r="G1224" s="82" t="str">
        <f t="shared" si="264"/>
        <v xml:space="preserve">Группа от QF </v>
      </c>
      <c r="H1224" s="83"/>
      <c r="I1224" s="83"/>
      <c r="J1224" s="83"/>
      <c r="K1224" s="127"/>
      <c r="L1224" s="84"/>
      <c r="M1224" s="85"/>
      <c r="N1224" s="85"/>
      <c r="O1224" s="86"/>
      <c r="P1224" s="80"/>
      <c r="Q1224" s="87"/>
      <c r="R1224" s="88" t="str">
        <f t="shared" si="271"/>
        <v xml:space="preserve"> </v>
      </c>
      <c r="S1224" s="89"/>
      <c r="T1224" s="90" t="str">
        <f t="shared" si="272"/>
        <v xml:space="preserve"> </v>
      </c>
      <c r="U1224" s="90"/>
      <c r="V1224" s="90"/>
      <c r="W1224" s="90"/>
      <c r="X1224" s="90"/>
      <c r="Y1224" s="87" t="s">
        <v>74</v>
      </c>
      <c r="Z1224" s="76"/>
      <c r="AA1224" s="91">
        <f t="shared" si="267"/>
        <v>0</v>
      </c>
      <c r="AB1224" s="88" t="str">
        <f t="shared" si="273"/>
        <v xml:space="preserve"> </v>
      </c>
      <c r="AC1224" s="91" t="str">
        <f t="shared" si="268"/>
        <v xml:space="preserve"> </v>
      </c>
      <c r="AD1224" s="78"/>
      <c r="AE1224" s="78"/>
      <c r="AF1224" s="78"/>
      <c r="AH1224" s="94" t="str">
        <f t="shared" si="269"/>
        <v>≤60</v>
      </c>
      <c r="AI1224" s="94">
        <f t="shared" ca="1" si="270"/>
        <v>39</v>
      </c>
      <c r="AJ1224" s="95">
        <f t="shared" si="265"/>
        <v>0</v>
      </c>
      <c r="AK1224" s="95">
        <f t="shared" si="266"/>
        <v>0</v>
      </c>
      <c r="AL1224" s="96">
        <f t="shared" si="274"/>
        <v>0</v>
      </c>
      <c r="AM1224" s="96">
        <f t="shared" si="275"/>
        <v>0</v>
      </c>
    </row>
    <row r="1225" spans="2:39" s="97" customFormat="1" ht="39.6" x14ac:dyDescent="0.3">
      <c r="B1225" s="79">
        <f t="shared" si="276"/>
        <v>1222</v>
      </c>
      <c r="C1225" s="79"/>
      <c r="D1225" s="80" t="s">
        <v>94</v>
      </c>
      <c r="E1225" s="80"/>
      <c r="F1225" s="81"/>
      <c r="G1225" s="82" t="str">
        <f t="shared" si="264"/>
        <v xml:space="preserve">Группа от QF </v>
      </c>
      <c r="H1225" s="83"/>
      <c r="I1225" s="83"/>
      <c r="J1225" s="83"/>
      <c r="K1225" s="127"/>
      <c r="L1225" s="84"/>
      <c r="M1225" s="85"/>
      <c r="N1225" s="85"/>
      <c r="O1225" s="86"/>
      <c r="P1225" s="80"/>
      <c r="Q1225" s="87"/>
      <c r="R1225" s="88" t="str">
        <f t="shared" si="271"/>
        <v xml:space="preserve"> </v>
      </c>
      <c r="S1225" s="89"/>
      <c r="T1225" s="90" t="str">
        <f t="shared" si="272"/>
        <v xml:space="preserve"> </v>
      </c>
      <c r="U1225" s="90"/>
      <c r="V1225" s="90"/>
      <c r="W1225" s="90"/>
      <c r="X1225" s="90"/>
      <c r="Y1225" s="87" t="s">
        <v>74</v>
      </c>
      <c r="Z1225" s="76"/>
      <c r="AA1225" s="91">
        <f t="shared" si="267"/>
        <v>0</v>
      </c>
      <c r="AB1225" s="88" t="str">
        <f t="shared" si="273"/>
        <v xml:space="preserve"> </v>
      </c>
      <c r="AC1225" s="91" t="str">
        <f t="shared" si="268"/>
        <v xml:space="preserve"> </v>
      </c>
      <c r="AD1225" s="78"/>
      <c r="AE1225" s="78"/>
      <c r="AF1225" s="78"/>
      <c r="AH1225" s="94" t="str">
        <f t="shared" si="269"/>
        <v>≤60</v>
      </c>
      <c r="AI1225" s="94">
        <f t="shared" ca="1" si="270"/>
        <v>43</v>
      </c>
      <c r="AJ1225" s="95">
        <f t="shared" si="265"/>
        <v>0</v>
      </c>
      <c r="AK1225" s="95">
        <f t="shared" si="266"/>
        <v>0</v>
      </c>
      <c r="AL1225" s="96">
        <f t="shared" si="274"/>
        <v>0</v>
      </c>
      <c r="AM1225" s="96">
        <f t="shared" si="275"/>
        <v>0</v>
      </c>
    </row>
    <row r="1226" spans="2:39" s="97" customFormat="1" ht="39.6" x14ac:dyDescent="0.3">
      <c r="B1226" s="79">
        <f t="shared" si="276"/>
        <v>1223</v>
      </c>
      <c r="C1226" s="79"/>
      <c r="D1226" s="80" t="s">
        <v>94</v>
      </c>
      <c r="E1226" s="80"/>
      <c r="F1226" s="81"/>
      <c r="G1226" s="82" t="str">
        <f t="shared" si="264"/>
        <v xml:space="preserve">Группа от QF </v>
      </c>
      <c r="H1226" s="83"/>
      <c r="I1226" s="83"/>
      <c r="J1226" s="83"/>
      <c r="K1226" s="127"/>
      <c r="L1226" s="84"/>
      <c r="M1226" s="85"/>
      <c r="N1226" s="85"/>
      <c r="O1226" s="86"/>
      <c r="P1226" s="80"/>
      <c r="Q1226" s="87"/>
      <c r="R1226" s="88" t="str">
        <f t="shared" si="271"/>
        <v xml:space="preserve"> </v>
      </c>
      <c r="S1226" s="89"/>
      <c r="T1226" s="90" t="str">
        <f t="shared" si="272"/>
        <v xml:space="preserve"> </v>
      </c>
      <c r="U1226" s="90"/>
      <c r="V1226" s="90"/>
      <c r="W1226" s="90"/>
      <c r="X1226" s="90"/>
      <c r="Y1226" s="87" t="s">
        <v>74</v>
      </c>
      <c r="Z1226" s="76"/>
      <c r="AA1226" s="91">
        <f t="shared" si="267"/>
        <v>0</v>
      </c>
      <c r="AB1226" s="88" t="str">
        <f t="shared" si="273"/>
        <v xml:space="preserve"> </v>
      </c>
      <c r="AC1226" s="91" t="str">
        <f t="shared" si="268"/>
        <v xml:space="preserve"> </v>
      </c>
      <c r="AD1226" s="78"/>
      <c r="AE1226" s="78"/>
      <c r="AF1226" s="78"/>
      <c r="AH1226" s="94" t="str">
        <f t="shared" si="269"/>
        <v>≤60</v>
      </c>
      <c r="AI1226" s="94">
        <f t="shared" ca="1" si="270"/>
        <v>38</v>
      </c>
      <c r="AJ1226" s="95">
        <f t="shared" si="265"/>
        <v>0</v>
      </c>
      <c r="AK1226" s="95">
        <f t="shared" si="266"/>
        <v>0</v>
      </c>
      <c r="AL1226" s="96">
        <f t="shared" si="274"/>
        <v>0</v>
      </c>
      <c r="AM1226" s="96">
        <f t="shared" si="275"/>
        <v>0</v>
      </c>
    </row>
    <row r="1227" spans="2:39" s="97" customFormat="1" ht="39.6" x14ac:dyDescent="0.3">
      <c r="B1227" s="79">
        <f t="shared" si="276"/>
        <v>1224</v>
      </c>
      <c r="C1227" s="79"/>
      <c r="D1227" s="80" t="s">
        <v>94</v>
      </c>
      <c r="E1227" s="80"/>
      <c r="F1227" s="81"/>
      <c r="G1227" s="82" t="str">
        <f t="shared" si="264"/>
        <v xml:space="preserve">Группа от QF </v>
      </c>
      <c r="H1227" s="83"/>
      <c r="I1227" s="83"/>
      <c r="J1227" s="83"/>
      <c r="K1227" s="127"/>
      <c r="L1227" s="84"/>
      <c r="M1227" s="85"/>
      <c r="N1227" s="85"/>
      <c r="O1227" s="86"/>
      <c r="P1227" s="80"/>
      <c r="Q1227" s="87"/>
      <c r="R1227" s="88" t="str">
        <f t="shared" si="271"/>
        <v xml:space="preserve"> </v>
      </c>
      <c r="S1227" s="89"/>
      <c r="T1227" s="90" t="str">
        <f t="shared" si="272"/>
        <v xml:space="preserve"> </v>
      </c>
      <c r="U1227" s="90"/>
      <c r="V1227" s="90"/>
      <c r="W1227" s="90"/>
      <c r="X1227" s="90"/>
      <c r="Y1227" s="87" t="s">
        <v>74</v>
      </c>
      <c r="Z1227" s="76"/>
      <c r="AA1227" s="91">
        <f t="shared" si="267"/>
        <v>0</v>
      </c>
      <c r="AB1227" s="88" t="str">
        <f t="shared" si="273"/>
        <v xml:space="preserve"> </v>
      </c>
      <c r="AC1227" s="91" t="str">
        <f t="shared" si="268"/>
        <v xml:space="preserve"> </v>
      </c>
      <c r="AD1227" s="78"/>
      <c r="AE1227" s="78"/>
      <c r="AF1227" s="78"/>
      <c r="AH1227" s="94" t="str">
        <f t="shared" si="269"/>
        <v>≤60</v>
      </c>
      <c r="AI1227" s="94">
        <f t="shared" ca="1" si="270"/>
        <v>39</v>
      </c>
      <c r="AJ1227" s="95">
        <f t="shared" si="265"/>
        <v>0</v>
      </c>
      <c r="AK1227" s="95">
        <f t="shared" si="266"/>
        <v>0</v>
      </c>
      <c r="AL1227" s="96">
        <f t="shared" si="274"/>
        <v>0</v>
      </c>
      <c r="AM1227" s="96">
        <f t="shared" si="275"/>
        <v>0</v>
      </c>
    </row>
    <row r="1228" spans="2:39" s="97" customFormat="1" ht="39.6" x14ac:dyDescent="0.3">
      <c r="B1228" s="79">
        <f t="shared" si="276"/>
        <v>1225</v>
      </c>
      <c r="C1228" s="79"/>
      <c r="D1228" s="80" t="s">
        <v>94</v>
      </c>
      <c r="E1228" s="80"/>
      <c r="F1228" s="81"/>
      <c r="G1228" s="82" t="str">
        <f t="shared" si="264"/>
        <v xml:space="preserve">Группа от QF </v>
      </c>
      <c r="H1228" s="83"/>
      <c r="I1228" s="83"/>
      <c r="J1228" s="83"/>
      <c r="K1228" s="127"/>
      <c r="L1228" s="84"/>
      <c r="M1228" s="85"/>
      <c r="N1228" s="85"/>
      <c r="O1228" s="86"/>
      <c r="P1228" s="80"/>
      <c r="Q1228" s="87"/>
      <c r="R1228" s="88" t="str">
        <f t="shared" si="271"/>
        <v xml:space="preserve"> </v>
      </c>
      <c r="S1228" s="89"/>
      <c r="T1228" s="90" t="str">
        <f t="shared" si="272"/>
        <v xml:space="preserve"> </v>
      </c>
      <c r="U1228" s="90"/>
      <c r="V1228" s="90"/>
      <c r="W1228" s="90"/>
      <c r="X1228" s="90"/>
      <c r="Y1228" s="87" t="s">
        <v>74</v>
      </c>
      <c r="Z1228" s="76"/>
      <c r="AA1228" s="91">
        <f t="shared" si="267"/>
        <v>0</v>
      </c>
      <c r="AB1228" s="88" t="str">
        <f t="shared" si="273"/>
        <v xml:space="preserve"> </v>
      </c>
      <c r="AC1228" s="91" t="str">
        <f t="shared" si="268"/>
        <v xml:space="preserve"> </v>
      </c>
      <c r="AD1228" s="78"/>
      <c r="AE1228" s="78"/>
      <c r="AF1228" s="78"/>
      <c r="AH1228" s="94" t="str">
        <f t="shared" si="269"/>
        <v>≤60</v>
      </c>
      <c r="AI1228" s="94">
        <f t="shared" ca="1" si="270"/>
        <v>25</v>
      </c>
      <c r="AJ1228" s="95">
        <f t="shared" si="265"/>
        <v>0</v>
      </c>
      <c r="AK1228" s="95">
        <f t="shared" si="266"/>
        <v>0</v>
      </c>
      <c r="AL1228" s="96">
        <f t="shared" si="274"/>
        <v>0</v>
      </c>
      <c r="AM1228" s="96">
        <f t="shared" si="275"/>
        <v>0</v>
      </c>
    </row>
    <row r="1229" spans="2:39" s="97" customFormat="1" ht="39.6" x14ac:dyDescent="0.3">
      <c r="B1229" s="79">
        <f t="shared" si="276"/>
        <v>1226</v>
      </c>
      <c r="C1229" s="79"/>
      <c r="D1229" s="80" t="s">
        <v>94</v>
      </c>
      <c r="E1229" s="80"/>
      <c r="F1229" s="81"/>
      <c r="G1229" s="82" t="str">
        <f t="shared" ref="G1229:G1292" si="277">CONCATENATE(D1229," ",F1229,E1229)</f>
        <v xml:space="preserve">Группа от QF </v>
      </c>
      <c r="H1229" s="83"/>
      <c r="I1229" s="83"/>
      <c r="J1229" s="83"/>
      <c r="K1229" s="127"/>
      <c r="L1229" s="84"/>
      <c r="M1229" s="85"/>
      <c r="N1229" s="85"/>
      <c r="O1229" s="86"/>
      <c r="P1229" s="80"/>
      <c r="Q1229" s="87"/>
      <c r="R1229" s="88" t="str">
        <f t="shared" si="271"/>
        <v xml:space="preserve"> </v>
      </c>
      <c r="S1229" s="89"/>
      <c r="T1229" s="90" t="str">
        <f t="shared" si="272"/>
        <v xml:space="preserve"> </v>
      </c>
      <c r="U1229" s="90"/>
      <c r="V1229" s="90"/>
      <c r="W1229" s="90"/>
      <c r="X1229" s="90"/>
      <c r="Y1229" s="87" t="s">
        <v>74</v>
      </c>
      <c r="Z1229" s="76"/>
      <c r="AA1229" s="91">
        <f t="shared" si="267"/>
        <v>0</v>
      </c>
      <c r="AB1229" s="88" t="str">
        <f t="shared" si="273"/>
        <v xml:space="preserve"> </v>
      </c>
      <c r="AC1229" s="91" t="str">
        <f t="shared" si="268"/>
        <v xml:space="preserve"> </v>
      </c>
      <c r="AD1229" s="78"/>
      <c r="AE1229" s="78"/>
      <c r="AF1229" s="78"/>
      <c r="AH1229" s="94" t="str">
        <f t="shared" si="269"/>
        <v>≤60</v>
      </c>
      <c r="AI1229" s="94">
        <f t="shared" ca="1" si="270"/>
        <v>37</v>
      </c>
      <c r="AJ1229" s="95">
        <f t="shared" si="265"/>
        <v>0</v>
      </c>
      <c r="AK1229" s="95">
        <f t="shared" si="266"/>
        <v>0</v>
      </c>
      <c r="AL1229" s="96">
        <f t="shared" si="274"/>
        <v>0</v>
      </c>
      <c r="AM1229" s="96">
        <f t="shared" si="275"/>
        <v>0</v>
      </c>
    </row>
    <row r="1230" spans="2:39" s="97" customFormat="1" ht="39.6" x14ac:dyDescent="0.3">
      <c r="B1230" s="79">
        <f t="shared" si="276"/>
        <v>1227</v>
      </c>
      <c r="C1230" s="79"/>
      <c r="D1230" s="80" t="s">
        <v>94</v>
      </c>
      <c r="E1230" s="80"/>
      <c r="F1230" s="81"/>
      <c r="G1230" s="82" t="str">
        <f t="shared" si="277"/>
        <v xml:space="preserve">Группа от QF </v>
      </c>
      <c r="H1230" s="83"/>
      <c r="I1230" s="83"/>
      <c r="J1230" s="83"/>
      <c r="K1230" s="127"/>
      <c r="L1230" s="84"/>
      <c r="M1230" s="85"/>
      <c r="N1230" s="85"/>
      <c r="O1230" s="86"/>
      <c r="P1230" s="80"/>
      <c r="Q1230" s="87"/>
      <c r="R1230" s="88" t="str">
        <f t="shared" si="271"/>
        <v xml:space="preserve"> </v>
      </c>
      <c r="S1230" s="89"/>
      <c r="T1230" s="90" t="str">
        <f t="shared" si="272"/>
        <v xml:space="preserve"> </v>
      </c>
      <c r="U1230" s="90"/>
      <c r="V1230" s="90"/>
      <c r="W1230" s="90"/>
      <c r="X1230" s="90"/>
      <c r="Y1230" s="87" t="s">
        <v>74</v>
      </c>
      <c r="Z1230" s="76"/>
      <c r="AA1230" s="91">
        <f t="shared" si="267"/>
        <v>0</v>
      </c>
      <c r="AB1230" s="88" t="str">
        <f t="shared" si="273"/>
        <v xml:space="preserve"> </v>
      </c>
      <c r="AC1230" s="91" t="str">
        <f t="shared" si="268"/>
        <v xml:space="preserve"> </v>
      </c>
      <c r="AD1230" s="78"/>
      <c r="AE1230" s="78"/>
      <c r="AF1230" s="78"/>
      <c r="AH1230" s="94" t="str">
        <f t="shared" si="269"/>
        <v>≤60</v>
      </c>
      <c r="AI1230" s="94">
        <f t="shared" ca="1" si="270"/>
        <v>24</v>
      </c>
      <c r="AJ1230" s="95">
        <f t="shared" ref="AJ1230:AJ1293" si="278">IF(S1230=$AD$1,K1230*3,IF(S1230=$AE$1,K1230*5,IF(S1230=$AF$1,K1230*8,IF(S1230=$AG$1,K1230*12,0))))</f>
        <v>0</v>
      </c>
      <c r="AK1230" s="95">
        <f t="shared" ref="AK1230:AK1293" si="279">IF(S1230=$AD$1,K1230*5,IF(S1230=$AE$1,K1230*10,IF(S1230=$AF$1,K1230*10,IF(S1230=$AG$1,K1230*0,0))))</f>
        <v>0</v>
      </c>
      <c r="AL1230" s="96">
        <f t="shared" si="274"/>
        <v>0</v>
      </c>
      <c r="AM1230" s="96">
        <f t="shared" si="275"/>
        <v>0</v>
      </c>
    </row>
    <row r="1231" spans="2:39" s="97" customFormat="1" ht="39.6" x14ac:dyDescent="0.3">
      <c r="B1231" s="79">
        <f t="shared" si="276"/>
        <v>1228</v>
      </c>
      <c r="C1231" s="79"/>
      <c r="D1231" s="80" t="s">
        <v>94</v>
      </c>
      <c r="E1231" s="80"/>
      <c r="F1231" s="81"/>
      <c r="G1231" s="82" t="str">
        <f t="shared" si="277"/>
        <v xml:space="preserve">Группа от QF </v>
      </c>
      <c r="H1231" s="83"/>
      <c r="I1231" s="83"/>
      <c r="J1231" s="83"/>
      <c r="K1231" s="127"/>
      <c r="L1231" s="84"/>
      <c r="M1231" s="85"/>
      <c r="N1231" s="85"/>
      <c r="O1231" s="86"/>
      <c r="P1231" s="80"/>
      <c r="Q1231" s="87"/>
      <c r="R1231" s="88" t="str">
        <f t="shared" si="271"/>
        <v xml:space="preserve"> </v>
      </c>
      <c r="S1231" s="89"/>
      <c r="T1231" s="90" t="str">
        <f t="shared" si="272"/>
        <v xml:space="preserve"> </v>
      </c>
      <c r="U1231" s="90"/>
      <c r="V1231" s="90"/>
      <c r="W1231" s="90"/>
      <c r="X1231" s="90"/>
      <c r="Y1231" s="87" t="s">
        <v>74</v>
      </c>
      <c r="Z1231" s="76"/>
      <c r="AA1231" s="91">
        <f t="shared" si="267"/>
        <v>0</v>
      </c>
      <c r="AB1231" s="88" t="str">
        <f t="shared" si="273"/>
        <v xml:space="preserve"> </v>
      </c>
      <c r="AC1231" s="91" t="str">
        <f t="shared" si="268"/>
        <v xml:space="preserve"> </v>
      </c>
      <c r="AD1231" s="78"/>
      <c r="AE1231" s="78"/>
      <c r="AF1231" s="78"/>
      <c r="AH1231" s="94" t="str">
        <f t="shared" si="269"/>
        <v>≤60</v>
      </c>
      <c r="AI1231" s="94">
        <f t="shared" ca="1" si="270"/>
        <v>44</v>
      </c>
      <c r="AJ1231" s="95">
        <f t="shared" si="278"/>
        <v>0</v>
      </c>
      <c r="AK1231" s="95">
        <f t="shared" si="279"/>
        <v>0</v>
      </c>
      <c r="AL1231" s="96">
        <f t="shared" si="274"/>
        <v>0</v>
      </c>
      <c r="AM1231" s="96">
        <f t="shared" si="275"/>
        <v>0</v>
      </c>
    </row>
    <row r="1232" spans="2:39" s="97" customFormat="1" ht="39.6" x14ac:dyDescent="0.3">
      <c r="B1232" s="79">
        <f t="shared" si="276"/>
        <v>1229</v>
      </c>
      <c r="C1232" s="79"/>
      <c r="D1232" s="80" t="s">
        <v>94</v>
      </c>
      <c r="E1232" s="80"/>
      <c r="F1232" s="81"/>
      <c r="G1232" s="82" t="str">
        <f t="shared" si="277"/>
        <v xml:space="preserve">Группа от QF </v>
      </c>
      <c r="H1232" s="83"/>
      <c r="I1232" s="83"/>
      <c r="J1232" s="83"/>
      <c r="K1232" s="127"/>
      <c r="L1232" s="84"/>
      <c r="M1232" s="85"/>
      <c r="N1232" s="85"/>
      <c r="O1232" s="86"/>
      <c r="P1232" s="80"/>
      <c r="Q1232" s="87"/>
      <c r="R1232" s="88" t="str">
        <f t="shared" si="271"/>
        <v xml:space="preserve"> </v>
      </c>
      <c r="S1232" s="89"/>
      <c r="T1232" s="90" t="str">
        <f t="shared" si="272"/>
        <v xml:space="preserve"> </v>
      </c>
      <c r="U1232" s="90"/>
      <c r="V1232" s="90"/>
      <c r="W1232" s="90"/>
      <c r="X1232" s="90"/>
      <c r="Y1232" s="87" t="s">
        <v>74</v>
      </c>
      <c r="Z1232" s="76"/>
      <c r="AA1232" s="91">
        <f t="shared" si="267"/>
        <v>0</v>
      </c>
      <c r="AB1232" s="88" t="str">
        <f t="shared" si="273"/>
        <v xml:space="preserve"> </v>
      </c>
      <c r="AC1232" s="91" t="str">
        <f t="shared" si="268"/>
        <v xml:space="preserve"> </v>
      </c>
      <c r="AD1232" s="78"/>
      <c r="AE1232" s="78"/>
      <c r="AF1232" s="78"/>
      <c r="AH1232" s="94" t="str">
        <f t="shared" si="269"/>
        <v>≤60</v>
      </c>
      <c r="AI1232" s="94">
        <f t="shared" ca="1" si="270"/>
        <v>50</v>
      </c>
      <c r="AJ1232" s="95">
        <f t="shared" si="278"/>
        <v>0</v>
      </c>
      <c r="AK1232" s="95">
        <f t="shared" si="279"/>
        <v>0</v>
      </c>
      <c r="AL1232" s="96">
        <f t="shared" si="274"/>
        <v>0</v>
      </c>
      <c r="AM1232" s="96">
        <f t="shared" si="275"/>
        <v>0</v>
      </c>
    </row>
    <row r="1233" spans="2:39" s="97" customFormat="1" ht="39.6" x14ac:dyDescent="0.3">
      <c r="B1233" s="79">
        <f t="shared" si="276"/>
        <v>1230</v>
      </c>
      <c r="C1233" s="79"/>
      <c r="D1233" s="80" t="s">
        <v>94</v>
      </c>
      <c r="E1233" s="80"/>
      <c r="F1233" s="81"/>
      <c r="G1233" s="82" t="str">
        <f t="shared" si="277"/>
        <v xml:space="preserve">Группа от QF </v>
      </c>
      <c r="H1233" s="83"/>
      <c r="I1233" s="83"/>
      <c r="J1233" s="83"/>
      <c r="K1233" s="127"/>
      <c r="L1233" s="84"/>
      <c r="M1233" s="85"/>
      <c r="N1233" s="85"/>
      <c r="O1233" s="86"/>
      <c r="P1233" s="80"/>
      <c r="Q1233" s="87"/>
      <c r="R1233" s="88" t="str">
        <f t="shared" si="271"/>
        <v xml:space="preserve"> </v>
      </c>
      <c r="S1233" s="89"/>
      <c r="T1233" s="90" t="str">
        <f t="shared" si="272"/>
        <v xml:space="preserve"> </v>
      </c>
      <c r="U1233" s="90"/>
      <c r="V1233" s="90"/>
      <c r="W1233" s="90"/>
      <c r="X1233" s="90"/>
      <c r="Y1233" s="87" t="s">
        <v>74</v>
      </c>
      <c r="Z1233" s="76"/>
      <c r="AA1233" s="91">
        <f t="shared" si="267"/>
        <v>0</v>
      </c>
      <c r="AB1233" s="88" t="str">
        <f t="shared" si="273"/>
        <v xml:space="preserve"> </v>
      </c>
      <c r="AC1233" s="91" t="str">
        <f t="shared" si="268"/>
        <v xml:space="preserve"> </v>
      </c>
      <c r="AD1233" s="78"/>
      <c r="AE1233" s="78"/>
      <c r="AF1233" s="78"/>
      <c r="AH1233" s="94" t="str">
        <f t="shared" si="269"/>
        <v>≤60</v>
      </c>
      <c r="AI1233" s="94">
        <f t="shared" ca="1" si="270"/>
        <v>39</v>
      </c>
      <c r="AJ1233" s="95">
        <f t="shared" si="278"/>
        <v>0</v>
      </c>
      <c r="AK1233" s="95">
        <f t="shared" si="279"/>
        <v>0</v>
      </c>
      <c r="AL1233" s="96">
        <f t="shared" si="274"/>
        <v>0</v>
      </c>
      <c r="AM1233" s="96">
        <f t="shared" si="275"/>
        <v>0</v>
      </c>
    </row>
    <row r="1234" spans="2:39" s="97" customFormat="1" ht="39.6" x14ac:dyDescent="0.3">
      <c r="B1234" s="79">
        <f t="shared" si="276"/>
        <v>1231</v>
      </c>
      <c r="C1234" s="79"/>
      <c r="D1234" s="80" t="s">
        <v>94</v>
      </c>
      <c r="E1234" s="80"/>
      <c r="F1234" s="81"/>
      <c r="G1234" s="82" t="str">
        <f t="shared" si="277"/>
        <v xml:space="preserve">Группа от QF </v>
      </c>
      <c r="H1234" s="83"/>
      <c r="I1234" s="83"/>
      <c r="J1234" s="83"/>
      <c r="K1234" s="127"/>
      <c r="L1234" s="84"/>
      <c r="M1234" s="85"/>
      <c r="N1234" s="85"/>
      <c r="O1234" s="86"/>
      <c r="P1234" s="80"/>
      <c r="Q1234" s="87"/>
      <c r="R1234" s="88" t="str">
        <f t="shared" si="271"/>
        <v xml:space="preserve"> </v>
      </c>
      <c r="S1234" s="89"/>
      <c r="T1234" s="90" t="str">
        <f t="shared" si="272"/>
        <v xml:space="preserve"> </v>
      </c>
      <c r="U1234" s="90"/>
      <c r="V1234" s="90"/>
      <c r="W1234" s="90"/>
      <c r="X1234" s="90"/>
      <c r="Y1234" s="87" t="s">
        <v>74</v>
      </c>
      <c r="Z1234" s="76"/>
      <c r="AA1234" s="91">
        <f t="shared" si="267"/>
        <v>0</v>
      </c>
      <c r="AB1234" s="88" t="str">
        <f t="shared" si="273"/>
        <v xml:space="preserve"> </v>
      </c>
      <c r="AC1234" s="91" t="str">
        <f t="shared" si="268"/>
        <v xml:space="preserve"> </v>
      </c>
      <c r="AD1234" s="78"/>
      <c r="AE1234" s="78"/>
      <c r="AF1234" s="78"/>
      <c r="AH1234" s="94" t="str">
        <f t="shared" si="269"/>
        <v>≤60</v>
      </c>
      <c r="AI1234" s="94">
        <f t="shared" ca="1" si="270"/>
        <v>28</v>
      </c>
      <c r="AJ1234" s="95">
        <f t="shared" si="278"/>
        <v>0</v>
      </c>
      <c r="AK1234" s="95">
        <f t="shared" si="279"/>
        <v>0</v>
      </c>
      <c r="AL1234" s="96">
        <f t="shared" si="274"/>
        <v>0</v>
      </c>
      <c r="AM1234" s="96">
        <f t="shared" si="275"/>
        <v>0</v>
      </c>
    </row>
    <row r="1235" spans="2:39" s="97" customFormat="1" ht="39.6" x14ac:dyDescent="0.3">
      <c r="B1235" s="79">
        <f t="shared" si="276"/>
        <v>1232</v>
      </c>
      <c r="C1235" s="79"/>
      <c r="D1235" s="80" t="s">
        <v>94</v>
      </c>
      <c r="E1235" s="80"/>
      <c r="F1235" s="81"/>
      <c r="G1235" s="82" t="str">
        <f t="shared" si="277"/>
        <v xml:space="preserve">Группа от QF </v>
      </c>
      <c r="H1235" s="83"/>
      <c r="I1235" s="83"/>
      <c r="J1235" s="83"/>
      <c r="K1235" s="127"/>
      <c r="L1235" s="84"/>
      <c r="M1235" s="85"/>
      <c r="N1235" s="85"/>
      <c r="O1235" s="86"/>
      <c r="P1235" s="80"/>
      <c r="Q1235" s="87"/>
      <c r="R1235" s="88" t="str">
        <f t="shared" si="271"/>
        <v xml:space="preserve"> </v>
      </c>
      <c r="S1235" s="89"/>
      <c r="T1235" s="90" t="str">
        <f t="shared" si="272"/>
        <v xml:space="preserve"> </v>
      </c>
      <c r="U1235" s="90"/>
      <c r="V1235" s="90"/>
      <c r="W1235" s="90"/>
      <c r="X1235" s="90"/>
      <c r="Y1235" s="87" t="s">
        <v>74</v>
      </c>
      <c r="Z1235" s="76"/>
      <c r="AA1235" s="91">
        <f t="shared" si="267"/>
        <v>0</v>
      </c>
      <c r="AB1235" s="88" t="str">
        <f t="shared" si="273"/>
        <v xml:space="preserve"> </v>
      </c>
      <c r="AC1235" s="91" t="str">
        <f t="shared" si="268"/>
        <v xml:space="preserve"> </v>
      </c>
      <c r="AD1235" s="78"/>
      <c r="AE1235" s="78"/>
      <c r="AF1235" s="78"/>
      <c r="AH1235" s="94" t="str">
        <f t="shared" si="269"/>
        <v>≤60</v>
      </c>
      <c r="AI1235" s="94">
        <f t="shared" ca="1" si="270"/>
        <v>36</v>
      </c>
      <c r="AJ1235" s="95">
        <f t="shared" si="278"/>
        <v>0</v>
      </c>
      <c r="AK1235" s="95">
        <f t="shared" si="279"/>
        <v>0</v>
      </c>
      <c r="AL1235" s="96">
        <f t="shared" si="274"/>
        <v>0</v>
      </c>
      <c r="AM1235" s="96">
        <f t="shared" si="275"/>
        <v>0</v>
      </c>
    </row>
    <row r="1236" spans="2:39" s="97" customFormat="1" ht="39.6" x14ac:dyDescent="0.3">
      <c r="B1236" s="79">
        <f t="shared" si="276"/>
        <v>1233</v>
      </c>
      <c r="C1236" s="79"/>
      <c r="D1236" s="80" t="s">
        <v>94</v>
      </c>
      <c r="E1236" s="80"/>
      <c r="F1236" s="81"/>
      <c r="G1236" s="82" t="str">
        <f t="shared" si="277"/>
        <v xml:space="preserve">Группа от QF </v>
      </c>
      <c r="H1236" s="83"/>
      <c r="I1236" s="83"/>
      <c r="J1236" s="83"/>
      <c r="K1236" s="127"/>
      <c r="L1236" s="84"/>
      <c r="M1236" s="85"/>
      <c r="N1236" s="85"/>
      <c r="O1236" s="86"/>
      <c r="P1236" s="80"/>
      <c r="Q1236" s="87"/>
      <c r="R1236" s="88" t="str">
        <f t="shared" si="271"/>
        <v xml:space="preserve"> </v>
      </c>
      <c r="S1236" s="89"/>
      <c r="T1236" s="90" t="str">
        <f t="shared" si="272"/>
        <v xml:space="preserve"> </v>
      </c>
      <c r="U1236" s="90"/>
      <c r="V1236" s="90"/>
      <c r="W1236" s="90"/>
      <c r="X1236" s="90"/>
      <c r="Y1236" s="87" t="s">
        <v>74</v>
      </c>
      <c r="Z1236" s="76"/>
      <c r="AA1236" s="91">
        <f t="shared" si="267"/>
        <v>0</v>
      </c>
      <c r="AB1236" s="88" t="str">
        <f t="shared" si="273"/>
        <v xml:space="preserve"> </v>
      </c>
      <c r="AC1236" s="91" t="str">
        <f t="shared" si="268"/>
        <v xml:space="preserve"> </v>
      </c>
      <c r="AD1236" s="78"/>
      <c r="AE1236" s="78"/>
      <c r="AF1236" s="78"/>
      <c r="AH1236" s="94" t="str">
        <f t="shared" si="269"/>
        <v>≤60</v>
      </c>
      <c r="AI1236" s="94">
        <f t="shared" ca="1" si="270"/>
        <v>43</v>
      </c>
      <c r="AJ1236" s="95">
        <f t="shared" si="278"/>
        <v>0</v>
      </c>
      <c r="AK1236" s="95">
        <f t="shared" si="279"/>
        <v>0</v>
      </c>
      <c r="AL1236" s="96">
        <f t="shared" si="274"/>
        <v>0</v>
      </c>
      <c r="AM1236" s="96">
        <f t="shared" si="275"/>
        <v>0</v>
      </c>
    </row>
    <row r="1237" spans="2:39" s="97" customFormat="1" ht="39.6" x14ac:dyDescent="0.3">
      <c r="B1237" s="79">
        <f t="shared" si="276"/>
        <v>1234</v>
      </c>
      <c r="C1237" s="79"/>
      <c r="D1237" s="80" t="s">
        <v>94</v>
      </c>
      <c r="E1237" s="80"/>
      <c r="F1237" s="81"/>
      <c r="G1237" s="82" t="str">
        <f t="shared" si="277"/>
        <v xml:space="preserve">Группа от QF </v>
      </c>
      <c r="H1237" s="83"/>
      <c r="I1237" s="83"/>
      <c r="J1237" s="83"/>
      <c r="K1237" s="127"/>
      <c r="L1237" s="84"/>
      <c r="M1237" s="85"/>
      <c r="N1237" s="85"/>
      <c r="O1237" s="86"/>
      <c r="P1237" s="80"/>
      <c r="Q1237" s="87"/>
      <c r="R1237" s="88" t="str">
        <f t="shared" si="271"/>
        <v xml:space="preserve"> </v>
      </c>
      <c r="S1237" s="89"/>
      <c r="T1237" s="90" t="str">
        <f t="shared" si="272"/>
        <v xml:space="preserve"> </v>
      </c>
      <c r="U1237" s="90"/>
      <c r="V1237" s="90"/>
      <c r="W1237" s="90"/>
      <c r="X1237" s="90"/>
      <c r="Y1237" s="87" t="s">
        <v>74</v>
      </c>
      <c r="Z1237" s="76"/>
      <c r="AA1237" s="91">
        <f t="shared" si="267"/>
        <v>0</v>
      </c>
      <c r="AB1237" s="88" t="str">
        <f t="shared" si="273"/>
        <v xml:space="preserve"> </v>
      </c>
      <c r="AC1237" s="91" t="str">
        <f t="shared" si="268"/>
        <v xml:space="preserve"> </v>
      </c>
      <c r="AD1237" s="78"/>
      <c r="AE1237" s="78"/>
      <c r="AF1237" s="78"/>
      <c r="AH1237" s="94" t="str">
        <f t="shared" si="269"/>
        <v>≤60</v>
      </c>
      <c r="AI1237" s="94">
        <f t="shared" ca="1" si="270"/>
        <v>47</v>
      </c>
      <c r="AJ1237" s="95">
        <f t="shared" si="278"/>
        <v>0</v>
      </c>
      <c r="AK1237" s="95">
        <f t="shared" si="279"/>
        <v>0</v>
      </c>
      <c r="AL1237" s="96">
        <f t="shared" si="274"/>
        <v>0</v>
      </c>
      <c r="AM1237" s="96">
        <f t="shared" si="275"/>
        <v>0</v>
      </c>
    </row>
    <row r="1238" spans="2:39" s="97" customFormat="1" ht="39.6" x14ac:dyDescent="0.3">
      <c r="B1238" s="79">
        <f t="shared" si="276"/>
        <v>1235</v>
      </c>
      <c r="C1238" s="79"/>
      <c r="D1238" s="80" t="s">
        <v>94</v>
      </c>
      <c r="E1238" s="80"/>
      <c r="F1238" s="81"/>
      <c r="G1238" s="82" t="str">
        <f t="shared" si="277"/>
        <v xml:space="preserve">Группа от QF </v>
      </c>
      <c r="H1238" s="83"/>
      <c r="I1238" s="83"/>
      <c r="J1238" s="83"/>
      <c r="K1238" s="127"/>
      <c r="L1238" s="84"/>
      <c r="M1238" s="85"/>
      <c r="N1238" s="85"/>
      <c r="O1238" s="86"/>
      <c r="P1238" s="80"/>
      <c r="Q1238" s="87"/>
      <c r="R1238" s="88" t="str">
        <f t="shared" si="271"/>
        <v xml:space="preserve"> </v>
      </c>
      <c r="S1238" s="89"/>
      <c r="T1238" s="90" t="str">
        <f t="shared" si="272"/>
        <v xml:space="preserve"> </v>
      </c>
      <c r="U1238" s="90"/>
      <c r="V1238" s="90"/>
      <c r="W1238" s="90"/>
      <c r="X1238" s="90"/>
      <c r="Y1238" s="87" t="s">
        <v>74</v>
      </c>
      <c r="Z1238" s="76"/>
      <c r="AA1238" s="91">
        <f t="shared" si="267"/>
        <v>0</v>
      </c>
      <c r="AB1238" s="88" t="str">
        <f t="shared" si="273"/>
        <v xml:space="preserve"> </v>
      </c>
      <c r="AC1238" s="91" t="str">
        <f t="shared" si="268"/>
        <v xml:space="preserve"> </v>
      </c>
      <c r="AD1238" s="78"/>
      <c r="AE1238" s="78"/>
      <c r="AF1238" s="78"/>
      <c r="AH1238" s="94" t="str">
        <f t="shared" si="269"/>
        <v>≤60</v>
      </c>
      <c r="AI1238" s="94">
        <f t="shared" ca="1" si="270"/>
        <v>26</v>
      </c>
      <c r="AJ1238" s="95">
        <f t="shared" si="278"/>
        <v>0</v>
      </c>
      <c r="AK1238" s="95">
        <f t="shared" si="279"/>
        <v>0</v>
      </c>
      <c r="AL1238" s="96">
        <f t="shared" si="274"/>
        <v>0</v>
      </c>
      <c r="AM1238" s="96">
        <f t="shared" si="275"/>
        <v>0</v>
      </c>
    </row>
    <row r="1239" spans="2:39" s="97" customFormat="1" ht="39.6" x14ac:dyDescent="0.3">
      <c r="B1239" s="79">
        <f t="shared" si="276"/>
        <v>1236</v>
      </c>
      <c r="C1239" s="79"/>
      <c r="D1239" s="80" t="s">
        <v>94</v>
      </c>
      <c r="E1239" s="80"/>
      <c r="F1239" s="81"/>
      <c r="G1239" s="82" t="str">
        <f t="shared" si="277"/>
        <v xml:space="preserve">Группа от QF </v>
      </c>
      <c r="H1239" s="83"/>
      <c r="I1239" s="83"/>
      <c r="J1239" s="83"/>
      <c r="K1239" s="127"/>
      <c r="L1239" s="84"/>
      <c r="M1239" s="85"/>
      <c r="N1239" s="85"/>
      <c r="O1239" s="86"/>
      <c r="P1239" s="80"/>
      <c r="Q1239" s="87"/>
      <c r="R1239" s="88" t="str">
        <f t="shared" si="271"/>
        <v xml:space="preserve"> </v>
      </c>
      <c r="S1239" s="89"/>
      <c r="T1239" s="90" t="str">
        <f t="shared" si="272"/>
        <v xml:space="preserve"> </v>
      </c>
      <c r="U1239" s="90"/>
      <c r="V1239" s="90"/>
      <c r="W1239" s="90"/>
      <c r="X1239" s="90"/>
      <c r="Y1239" s="87" t="s">
        <v>74</v>
      </c>
      <c r="Z1239" s="76"/>
      <c r="AA1239" s="91">
        <f t="shared" si="267"/>
        <v>0</v>
      </c>
      <c r="AB1239" s="88" t="str">
        <f t="shared" si="273"/>
        <v xml:space="preserve"> </v>
      </c>
      <c r="AC1239" s="91" t="str">
        <f t="shared" si="268"/>
        <v xml:space="preserve"> </v>
      </c>
      <c r="AD1239" s="78"/>
      <c r="AE1239" s="78"/>
      <c r="AF1239" s="78"/>
      <c r="AH1239" s="94" t="str">
        <f t="shared" si="269"/>
        <v>≤60</v>
      </c>
      <c r="AI1239" s="94">
        <f t="shared" ca="1" si="270"/>
        <v>44</v>
      </c>
      <c r="AJ1239" s="95">
        <f t="shared" si="278"/>
        <v>0</v>
      </c>
      <c r="AK1239" s="95">
        <f t="shared" si="279"/>
        <v>0</v>
      </c>
      <c r="AL1239" s="96">
        <f t="shared" si="274"/>
        <v>0</v>
      </c>
      <c r="AM1239" s="96">
        <f t="shared" si="275"/>
        <v>0</v>
      </c>
    </row>
    <row r="1240" spans="2:39" s="97" customFormat="1" ht="39.6" x14ac:dyDescent="0.3">
      <c r="B1240" s="79">
        <f t="shared" si="276"/>
        <v>1237</v>
      </c>
      <c r="C1240" s="79"/>
      <c r="D1240" s="80" t="s">
        <v>94</v>
      </c>
      <c r="E1240" s="80"/>
      <c r="F1240" s="81"/>
      <c r="G1240" s="82" t="str">
        <f t="shared" si="277"/>
        <v xml:space="preserve">Группа от QF </v>
      </c>
      <c r="H1240" s="83"/>
      <c r="I1240" s="83"/>
      <c r="J1240" s="83"/>
      <c r="K1240" s="127"/>
      <c r="L1240" s="84"/>
      <c r="M1240" s="85"/>
      <c r="N1240" s="85"/>
      <c r="O1240" s="86"/>
      <c r="P1240" s="80"/>
      <c r="Q1240" s="87"/>
      <c r="R1240" s="88" t="str">
        <f t="shared" si="271"/>
        <v xml:space="preserve"> </v>
      </c>
      <c r="S1240" s="89"/>
      <c r="T1240" s="90" t="str">
        <f t="shared" si="272"/>
        <v xml:space="preserve"> </v>
      </c>
      <c r="U1240" s="90"/>
      <c r="V1240" s="90"/>
      <c r="W1240" s="90"/>
      <c r="X1240" s="90"/>
      <c r="Y1240" s="87" t="s">
        <v>74</v>
      </c>
      <c r="Z1240" s="76"/>
      <c r="AA1240" s="91">
        <f t="shared" si="267"/>
        <v>0</v>
      </c>
      <c r="AB1240" s="88" t="str">
        <f t="shared" si="273"/>
        <v xml:space="preserve"> </v>
      </c>
      <c r="AC1240" s="91" t="str">
        <f t="shared" si="268"/>
        <v xml:space="preserve"> </v>
      </c>
      <c r="AD1240" s="78"/>
      <c r="AE1240" s="78"/>
      <c r="AF1240" s="78"/>
      <c r="AH1240" s="94" t="str">
        <f t="shared" si="269"/>
        <v>≤60</v>
      </c>
      <c r="AI1240" s="94">
        <f t="shared" ca="1" si="270"/>
        <v>34</v>
      </c>
      <c r="AJ1240" s="95">
        <f t="shared" si="278"/>
        <v>0</v>
      </c>
      <c r="AK1240" s="95">
        <f t="shared" si="279"/>
        <v>0</v>
      </c>
      <c r="AL1240" s="96">
        <f t="shared" si="274"/>
        <v>0</v>
      </c>
      <c r="AM1240" s="96">
        <f t="shared" si="275"/>
        <v>0</v>
      </c>
    </row>
    <row r="1241" spans="2:39" s="97" customFormat="1" ht="39.6" x14ac:dyDescent="0.3">
      <c r="B1241" s="79">
        <f t="shared" si="276"/>
        <v>1238</v>
      </c>
      <c r="C1241" s="79"/>
      <c r="D1241" s="80" t="s">
        <v>94</v>
      </c>
      <c r="E1241" s="80"/>
      <c r="F1241" s="81"/>
      <c r="G1241" s="82" t="str">
        <f t="shared" si="277"/>
        <v xml:space="preserve">Группа от QF </v>
      </c>
      <c r="H1241" s="83"/>
      <c r="I1241" s="83"/>
      <c r="J1241" s="83"/>
      <c r="K1241" s="127"/>
      <c r="L1241" s="84"/>
      <c r="M1241" s="85"/>
      <c r="N1241" s="85"/>
      <c r="O1241" s="86"/>
      <c r="P1241" s="80"/>
      <c r="Q1241" s="87"/>
      <c r="R1241" s="88" t="str">
        <f t="shared" si="271"/>
        <v xml:space="preserve"> </v>
      </c>
      <c r="S1241" s="89"/>
      <c r="T1241" s="90" t="str">
        <f t="shared" si="272"/>
        <v xml:space="preserve"> </v>
      </c>
      <c r="U1241" s="90"/>
      <c r="V1241" s="90"/>
      <c r="W1241" s="90"/>
      <c r="X1241" s="90"/>
      <c r="Y1241" s="87" t="s">
        <v>74</v>
      </c>
      <c r="Z1241" s="76"/>
      <c r="AA1241" s="91">
        <f t="shared" si="267"/>
        <v>0</v>
      </c>
      <c r="AB1241" s="88" t="str">
        <f t="shared" si="273"/>
        <v xml:space="preserve"> </v>
      </c>
      <c r="AC1241" s="91" t="str">
        <f t="shared" si="268"/>
        <v xml:space="preserve"> </v>
      </c>
      <c r="AD1241" s="78"/>
      <c r="AE1241" s="78"/>
      <c r="AF1241" s="78"/>
      <c r="AH1241" s="94" t="str">
        <f t="shared" si="269"/>
        <v>≤60</v>
      </c>
      <c r="AI1241" s="94">
        <f t="shared" ca="1" si="270"/>
        <v>38</v>
      </c>
      <c r="AJ1241" s="95">
        <f t="shared" si="278"/>
        <v>0</v>
      </c>
      <c r="AK1241" s="95">
        <f t="shared" si="279"/>
        <v>0</v>
      </c>
      <c r="AL1241" s="96">
        <f t="shared" si="274"/>
        <v>0</v>
      </c>
      <c r="AM1241" s="96">
        <f t="shared" si="275"/>
        <v>0</v>
      </c>
    </row>
    <row r="1242" spans="2:39" s="97" customFormat="1" ht="39.6" x14ac:dyDescent="0.3">
      <c r="B1242" s="79">
        <f t="shared" si="276"/>
        <v>1239</v>
      </c>
      <c r="C1242" s="79"/>
      <c r="D1242" s="80" t="s">
        <v>94</v>
      </c>
      <c r="E1242" s="80"/>
      <c r="F1242" s="81"/>
      <c r="G1242" s="82" t="str">
        <f t="shared" si="277"/>
        <v xml:space="preserve">Группа от QF </v>
      </c>
      <c r="H1242" s="83"/>
      <c r="I1242" s="83"/>
      <c r="J1242" s="83"/>
      <c r="K1242" s="127"/>
      <c r="L1242" s="84"/>
      <c r="M1242" s="85"/>
      <c r="N1242" s="85"/>
      <c r="O1242" s="86"/>
      <c r="P1242" s="80"/>
      <c r="Q1242" s="87"/>
      <c r="R1242" s="88" t="str">
        <f t="shared" si="271"/>
        <v xml:space="preserve"> </v>
      </c>
      <c r="S1242" s="89"/>
      <c r="T1242" s="90" t="str">
        <f t="shared" si="272"/>
        <v xml:space="preserve"> </v>
      </c>
      <c r="U1242" s="90"/>
      <c r="V1242" s="90"/>
      <c r="W1242" s="90"/>
      <c r="X1242" s="90"/>
      <c r="Y1242" s="87" t="s">
        <v>74</v>
      </c>
      <c r="Z1242" s="76"/>
      <c r="AA1242" s="91">
        <f t="shared" si="267"/>
        <v>0</v>
      </c>
      <c r="AB1242" s="88" t="str">
        <f t="shared" si="273"/>
        <v xml:space="preserve"> </v>
      </c>
      <c r="AC1242" s="91" t="str">
        <f t="shared" si="268"/>
        <v xml:space="preserve"> </v>
      </c>
      <c r="AD1242" s="78"/>
      <c r="AE1242" s="78"/>
      <c r="AF1242" s="78"/>
      <c r="AH1242" s="94" t="str">
        <f t="shared" si="269"/>
        <v>≤60</v>
      </c>
      <c r="AI1242" s="94">
        <f t="shared" ca="1" si="270"/>
        <v>48</v>
      </c>
      <c r="AJ1242" s="95">
        <f t="shared" si="278"/>
        <v>0</v>
      </c>
      <c r="AK1242" s="95">
        <f t="shared" si="279"/>
        <v>0</v>
      </c>
      <c r="AL1242" s="96">
        <f t="shared" si="274"/>
        <v>0</v>
      </c>
      <c r="AM1242" s="96">
        <f t="shared" si="275"/>
        <v>0</v>
      </c>
    </row>
    <row r="1243" spans="2:39" s="97" customFormat="1" ht="39.6" x14ac:dyDescent="0.3">
      <c r="B1243" s="79">
        <f t="shared" si="276"/>
        <v>1240</v>
      </c>
      <c r="C1243" s="79"/>
      <c r="D1243" s="80" t="s">
        <v>94</v>
      </c>
      <c r="E1243" s="80"/>
      <c r="F1243" s="81"/>
      <c r="G1243" s="82" t="str">
        <f t="shared" si="277"/>
        <v xml:space="preserve">Группа от QF </v>
      </c>
      <c r="H1243" s="83"/>
      <c r="I1243" s="83"/>
      <c r="J1243" s="83"/>
      <c r="K1243" s="127"/>
      <c r="L1243" s="84"/>
      <c r="M1243" s="85"/>
      <c r="N1243" s="85"/>
      <c r="O1243" s="86"/>
      <c r="P1243" s="80"/>
      <c r="Q1243" s="87"/>
      <c r="R1243" s="88" t="str">
        <f t="shared" si="271"/>
        <v xml:space="preserve"> </v>
      </c>
      <c r="S1243" s="89"/>
      <c r="T1243" s="90" t="str">
        <f t="shared" si="272"/>
        <v xml:space="preserve"> </v>
      </c>
      <c r="U1243" s="90"/>
      <c r="V1243" s="90"/>
      <c r="W1243" s="90"/>
      <c r="X1243" s="90"/>
      <c r="Y1243" s="87" t="s">
        <v>74</v>
      </c>
      <c r="Z1243" s="76"/>
      <c r="AA1243" s="91">
        <f t="shared" si="267"/>
        <v>0</v>
      </c>
      <c r="AB1243" s="88" t="str">
        <f t="shared" si="273"/>
        <v xml:space="preserve"> </v>
      </c>
      <c r="AC1243" s="91" t="str">
        <f t="shared" si="268"/>
        <v xml:space="preserve"> </v>
      </c>
      <c r="AD1243" s="78"/>
      <c r="AE1243" s="78"/>
      <c r="AF1243" s="78"/>
      <c r="AH1243" s="94" t="str">
        <f t="shared" si="269"/>
        <v>≤60</v>
      </c>
      <c r="AI1243" s="94">
        <f t="shared" ca="1" si="270"/>
        <v>34</v>
      </c>
      <c r="AJ1243" s="95">
        <f t="shared" si="278"/>
        <v>0</v>
      </c>
      <c r="AK1243" s="95">
        <f t="shared" si="279"/>
        <v>0</v>
      </c>
      <c r="AL1243" s="96">
        <f t="shared" si="274"/>
        <v>0</v>
      </c>
      <c r="AM1243" s="96">
        <f t="shared" si="275"/>
        <v>0</v>
      </c>
    </row>
    <row r="1244" spans="2:39" s="97" customFormat="1" ht="39.6" x14ac:dyDescent="0.3">
      <c r="B1244" s="79">
        <f t="shared" si="276"/>
        <v>1241</v>
      </c>
      <c r="C1244" s="79"/>
      <c r="D1244" s="80" t="s">
        <v>94</v>
      </c>
      <c r="E1244" s="80"/>
      <c r="F1244" s="81"/>
      <c r="G1244" s="82" t="str">
        <f t="shared" si="277"/>
        <v xml:space="preserve">Группа от QF </v>
      </c>
      <c r="H1244" s="83"/>
      <c r="I1244" s="83"/>
      <c r="J1244" s="83"/>
      <c r="K1244" s="127"/>
      <c r="L1244" s="84"/>
      <c r="M1244" s="85"/>
      <c r="N1244" s="85"/>
      <c r="O1244" s="86"/>
      <c r="P1244" s="80"/>
      <c r="Q1244" s="87"/>
      <c r="R1244" s="88" t="str">
        <f t="shared" si="271"/>
        <v xml:space="preserve"> </v>
      </c>
      <c r="S1244" s="89"/>
      <c r="T1244" s="90" t="str">
        <f t="shared" si="272"/>
        <v xml:space="preserve"> </v>
      </c>
      <c r="U1244" s="90"/>
      <c r="V1244" s="90"/>
      <c r="W1244" s="90"/>
      <c r="X1244" s="90"/>
      <c r="Y1244" s="87" t="s">
        <v>74</v>
      </c>
      <c r="Z1244" s="76"/>
      <c r="AA1244" s="91">
        <f t="shared" si="267"/>
        <v>0</v>
      </c>
      <c r="AB1244" s="88" t="str">
        <f t="shared" si="273"/>
        <v xml:space="preserve"> </v>
      </c>
      <c r="AC1244" s="91" t="str">
        <f t="shared" si="268"/>
        <v xml:space="preserve"> </v>
      </c>
      <c r="AD1244" s="78"/>
      <c r="AE1244" s="78"/>
      <c r="AF1244" s="78"/>
      <c r="AH1244" s="94" t="str">
        <f t="shared" si="269"/>
        <v>≤60</v>
      </c>
      <c r="AI1244" s="94">
        <f t="shared" ca="1" si="270"/>
        <v>39</v>
      </c>
      <c r="AJ1244" s="95">
        <f t="shared" si="278"/>
        <v>0</v>
      </c>
      <c r="AK1244" s="95">
        <f t="shared" si="279"/>
        <v>0</v>
      </c>
      <c r="AL1244" s="96">
        <f t="shared" si="274"/>
        <v>0</v>
      </c>
      <c r="AM1244" s="96">
        <f t="shared" si="275"/>
        <v>0</v>
      </c>
    </row>
    <row r="1245" spans="2:39" s="97" customFormat="1" ht="39.6" x14ac:dyDescent="0.3">
      <c r="B1245" s="79">
        <f t="shared" si="276"/>
        <v>1242</v>
      </c>
      <c r="C1245" s="79"/>
      <c r="D1245" s="80" t="s">
        <v>94</v>
      </c>
      <c r="E1245" s="80"/>
      <c r="F1245" s="81"/>
      <c r="G1245" s="82" t="str">
        <f t="shared" si="277"/>
        <v xml:space="preserve">Группа от QF </v>
      </c>
      <c r="H1245" s="83"/>
      <c r="I1245" s="83"/>
      <c r="J1245" s="83"/>
      <c r="K1245" s="127"/>
      <c r="L1245" s="84"/>
      <c r="M1245" s="85"/>
      <c r="N1245" s="85"/>
      <c r="O1245" s="86"/>
      <c r="P1245" s="80"/>
      <c r="Q1245" s="87"/>
      <c r="R1245" s="88" t="str">
        <f t="shared" si="271"/>
        <v xml:space="preserve"> </v>
      </c>
      <c r="S1245" s="89"/>
      <c r="T1245" s="90" t="str">
        <f t="shared" si="272"/>
        <v xml:space="preserve"> </v>
      </c>
      <c r="U1245" s="90"/>
      <c r="V1245" s="90"/>
      <c r="W1245" s="90"/>
      <c r="X1245" s="90"/>
      <c r="Y1245" s="87" t="s">
        <v>74</v>
      </c>
      <c r="Z1245" s="76"/>
      <c r="AA1245" s="91">
        <f t="shared" si="267"/>
        <v>0</v>
      </c>
      <c r="AB1245" s="88" t="str">
        <f t="shared" si="273"/>
        <v xml:space="preserve"> </v>
      </c>
      <c r="AC1245" s="91" t="str">
        <f t="shared" si="268"/>
        <v xml:space="preserve"> </v>
      </c>
      <c r="AD1245" s="78"/>
      <c r="AE1245" s="78"/>
      <c r="AF1245" s="78"/>
      <c r="AH1245" s="94" t="str">
        <f t="shared" si="269"/>
        <v>≤60</v>
      </c>
      <c r="AI1245" s="94">
        <f t="shared" ca="1" si="270"/>
        <v>44</v>
      </c>
      <c r="AJ1245" s="95">
        <f t="shared" si="278"/>
        <v>0</v>
      </c>
      <c r="AK1245" s="95">
        <f t="shared" si="279"/>
        <v>0</v>
      </c>
      <c r="AL1245" s="96">
        <f t="shared" si="274"/>
        <v>0</v>
      </c>
      <c r="AM1245" s="96">
        <f t="shared" si="275"/>
        <v>0</v>
      </c>
    </row>
    <row r="1246" spans="2:39" s="97" customFormat="1" ht="39.6" x14ac:dyDescent="0.3">
      <c r="B1246" s="79">
        <f t="shared" si="276"/>
        <v>1243</v>
      </c>
      <c r="C1246" s="79"/>
      <c r="D1246" s="80" t="s">
        <v>94</v>
      </c>
      <c r="E1246" s="80"/>
      <c r="F1246" s="81"/>
      <c r="G1246" s="82" t="str">
        <f t="shared" si="277"/>
        <v xml:space="preserve">Группа от QF </v>
      </c>
      <c r="H1246" s="83"/>
      <c r="I1246" s="83"/>
      <c r="J1246" s="83"/>
      <c r="K1246" s="127"/>
      <c r="L1246" s="84"/>
      <c r="M1246" s="85"/>
      <c r="N1246" s="85"/>
      <c r="O1246" s="86"/>
      <c r="P1246" s="80"/>
      <c r="Q1246" s="87"/>
      <c r="R1246" s="88" t="str">
        <f t="shared" si="271"/>
        <v xml:space="preserve"> </v>
      </c>
      <c r="S1246" s="89"/>
      <c r="T1246" s="90" t="str">
        <f t="shared" si="272"/>
        <v xml:space="preserve"> </v>
      </c>
      <c r="U1246" s="90"/>
      <c r="V1246" s="90"/>
      <c r="W1246" s="90"/>
      <c r="X1246" s="90"/>
      <c r="Y1246" s="87" t="s">
        <v>74</v>
      </c>
      <c r="Z1246" s="76"/>
      <c r="AA1246" s="91">
        <f t="shared" si="267"/>
        <v>0</v>
      </c>
      <c r="AB1246" s="88" t="str">
        <f t="shared" si="273"/>
        <v xml:space="preserve"> </v>
      </c>
      <c r="AC1246" s="91" t="str">
        <f t="shared" si="268"/>
        <v xml:space="preserve"> </v>
      </c>
      <c r="AD1246" s="78"/>
      <c r="AE1246" s="78"/>
      <c r="AF1246" s="78"/>
      <c r="AH1246" s="94" t="str">
        <f t="shared" si="269"/>
        <v>≤60</v>
      </c>
      <c r="AI1246" s="94">
        <f t="shared" ca="1" si="270"/>
        <v>39</v>
      </c>
      <c r="AJ1246" s="95">
        <f t="shared" si="278"/>
        <v>0</v>
      </c>
      <c r="AK1246" s="95">
        <f t="shared" si="279"/>
        <v>0</v>
      </c>
      <c r="AL1246" s="96">
        <f t="shared" si="274"/>
        <v>0</v>
      </c>
      <c r="AM1246" s="96">
        <f t="shared" si="275"/>
        <v>0</v>
      </c>
    </row>
    <row r="1247" spans="2:39" s="97" customFormat="1" ht="39.6" x14ac:dyDescent="0.3">
      <c r="B1247" s="79">
        <f t="shared" si="276"/>
        <v>1244</v>
      </c>
      <c r="C1247" s="79"/>
      <c r="D1247" s="80" t="s">
        <v>94</v>
      </c>
      <c r="E1247" s="80"/>
      <c r="F1247" s="81"/>
      <c r="G1247" s="82" t="str">
        <f t="shared" si="277"/>
        <v xml:space="preserve">Группа от QF </v>
      </c>
      <c r="H1247" s="83"/>
      <c r="I1247" s="83"/>
      <c r="J1247" s="83"/>
      <c r="K1247" s="127"/>
      <c r="L1247" s="84"/>
      <c r="M1247" s="85"/>
      <c r="N1247" s="85"/>
      <c r="O1247" s="86"/>
      <c r="P1247" s="80"/>
      <c r="Q1247" s="87"/>
      <c r="R1247" s="88" t="str">
        <f t="shared" si="271"/>
        <v xml:space="preserve"> </v>
      </c>
      <c r="S1247" s="89"/>
      <c r="T1247" s="90" t="str">
        <f t="shared" si="272"/>
        <v xml:space="preserve"> </v>
      </c>
      <c r="U1247" s="90"/>
      <c r="V1247" s="90"/>
      <c r="W1247" s="90"/>
      <c r="X1247" s="90"/>
      <c r="Y1247" s="87" t="s">
        <v>74</v>
      </c>
      <c r="Z1247" s="76"/>
      <c r="AA1247" s="91">
        <f t="shared" si="267"/>
        <v>0</v>
      </c>
      <c r="AB1247" s="88" t="str">
        <f t="shared" si="273"/>
        <v xml:space="preserve"> </v>
      </c>
      <c r="AC1247" s="91" t="str">
        <f t="shared" si="268"/>
        <v xml:space="preserve"> </v>
      </c>
      <c r="AD1247" s="78"/>
      <c r="AE1247" s="78"/>
      <c r="AF1247" s="78"/>
      <c r="AH1247" s="94" t="str">
        <f t="shared" si="269"/>
        <v>≤60</v>
      </c>
      <c r="AI1247" s="94">
        <f t="shared" ca="1" si="270"/>
        <v>39</v>
      </c>
      <c r="AJ1247" s="95">
        <f t="shared" si="278"/>
        <v>0</v>
      </c>
      <c r="AK1247" s="95">
        <f t="shared" si="279"/>
        <v>0</v>
      </c>
      <c r="AL1247" s="96">
        <f t="shared" si="274"/>
        <v>0</v>
      </c>
      <c r="AM1247" s="96">
        <f t="shared" si="275"/>
        <v>0</v>
      </c>
    </row>
    <row r="1248" spans="2:39" s="97" customFormat="1" ht="39.6" x14ac:dyDescent="0.3">
      <c r="B1248" s="79">
        <f t="shared" si="276"/>
        <v>1245</v>
      </c>
      <c r="C1248" s="79"/>
      <c r="D1248" s="80" t="s">
        <v>94</v>
      </c>
      <c r="E1248" s="80"/>
      <c r="F1248" s="81"/>
      <c r="G1248" s="82" t="str">
        <f t="shared" si="277"/>
        <v xml:space="preserve">Группа от QF </v>
      </c>
      <c r="H1248" s="83"/>
      <c r="I1248" s="83"/>
      <c r="J1248" s="83"/>
      <c r="K1248" s="127"/>
      <c r="L1248" s="84"/>
      <c r="M1248" s="85"/>
      <c r="N1248" s="85"/>
      <c r="O1248" s="86"/>
      <c r="P1248" s="80"/>
      <c r="Q1248" s="87"/>
      <c r="R1248" s="88" t="str">
        <f t="shared" si="271"/>
        <v xml:space="preserve"> </v>
      </c>
      <c r="S1248" s="89"/>
      <c r="T1248" s="90" t="str">
        <f t="shared" si="272"/>
        <v xml:space="preserve"> </v>
      </c>
      <c r="U1248" s="90"/>
      <c r="V1248" s="90"/>
      <c r="W1248" s="90"/>
      <c r="X1248" s="90"/>
      <c r="Y1248" s="87" t="s">
        <v>74</v>
      </c>
      <c r="Z1248" s="76"/>
      <c r="AA1248" s="91">
        <f t="shared" si="267"/>
        <v>0</v>
      </c>
      <c r="AB1248" s="88" t="str">
        <f t="shared" si="273"/>
        <v xml:space="preserve"> </v>
      </c>
      <c r="AC1248" s="91" t="str">
        <f t="shared" si="268"/>
        <v xml:space="preserve"> </v>
      </c>
      <c r="AD1248" s="78"/>
      <c r="AE1248" s="78"/>
      <c r="AF1248" s="78"/>
      <c r="AH1248" s="94" t="str">
        <f t="shared" si="269"/>
        <v>≤60</v>
      </c>
      <c r="AI1248" s="94">
        <f t="shared" ca="1" si="270"/>
        <v>27</v>
      </c>
      <c r="AJ1248" s="95">
        <f t="shared" si="278"/>
        <v>0</v>
      </c>
      <c r="AK1248" s="95">
        <f t="shared" si="279"/>
        <v>0</v>
      </c>
      <c r="AL1248" s="96">
        <f t="shared" si="274"/>
        <v>0</v>
      </c>
      <c r="AM1248" s="96">
        <f t="shared" si="275"/>
        <v>0</v>
      </c>
    </row>
    <row r="1249" spans="2:39" s="97" customFormat="1" ht="39.6" x14ac:dyDescent="0.3">
      <c r="B1249" s="79">
        <f t="shared" si="276"/>
        <v>1246</v>
      </c>
      <c r="C1249" s="79"/>
      <c r="D1249" s="80" t="s">
        <v>94</v>
      </c>
      <c r="E1249" s="80"/>
      <c r="F1249" s="81"/>
      <c r="G1249" s="82" t="str">
        <f t="shared" si="277"/>
        <v xml:space="preserve">Группа от QF </v>
      </c>
      <c r="H1249" s="83"/>
      <c r="I1249" s="83"/>
      <c r="J1249" s="83"/>
      <c r="K1249" s="127"/>
      <c r="L1249" s="84"/>
      <c r="M1249" s="85"/>
      <c r="N1249" s="85"/>
      <c r="O1249" s="86"/>
      <c r="P1249" s="80"/>
      <c r="Q1249" s="87"/>
      <c r="R1249" s="88" t="str">
        <f t="shared" si="271"/>
        <v xml:space="preserve"> </v>
      </c>
      <c r="S1249" s="89"/>
      <c r="T1249" s="90" t="str">
        <f t="shared" si="272"/>
        <v xml:space="preserve"> </v>
      </c>
      <c r="U1249" s="90"/>
      <c r="V1249" s="90"/>
      <c r="W1249" s="90"/>
      <c r="X1249" s="90"/>
      <c r="Y1249" s="87" t="s">
        <v>74</v>
      </c>
      <c r="Z1249" s="76"/>
      <c r="AA1249" s="91">
        <f t="shared" si="267"/>
        <v>0</v>
      </c>
      <c r="AB1249" s="88" t="str">
        <f t="shared" si="273"/>
        <v xml:space="preserve"> </v>
      </c>
      <c r="AC1249" s="91" t="str">
        <f t="shared" si="268"/>
        <v xml:space="preserve"> </v>
      </c>
      <c r="AD1249" s="78"/>
      <c r="AE1249" s="78"/>
      <c r="AF1249" s="78"/>
      <c r="AH1249" s="94" t="str">
        <f t="shared" si="269"/>
        <v>≤60</v>
      </c>
      <c r="AI1249" s="94">
        <f t="shared" ca="1" si="270"/>
        <v>22</v>
      </c>
      <c r="AJ1249" s="95">
        <f t="shared" si="278"/>
        <v>0</v>
      </c>
      <c r="AK1249" s="95">
        <f t="shared" si="279"/>
        <v>0</v>
      </c>
      <c r="AL1249" s="96">
        <f t="shared" si="274"/>
        <v>0</v>
      </c>
      <c r="AM1249" s="96">
        <f t="shared" si="275"/>
        <v>0</v>
      </c>
    </row>
    <row r="1250" spans="2:39" s="97" customFormat="1" ht="39.6" x14ac:dyDescent="0.3">
      <c r="B1250" s="79">
        <f t="shared" si="276"/>
        <v>1247</v>
      </c>
      <c r="C1250" s="79"/>
      <c r="D1250" s="80" t="s">
        <v>94</v>
      </c>
      <c r="E1250" s="80"/>
      <c r="F1250" s="81"/>
      <c r="G1250" s="82" t="str">
        <f t="shared" si="277"/>
        <v xml:space="preserve">Группа от QF </v>
      </c>
      <c r="H1250" s="83"/>
      <c r="I1250" s="83"/>
      <c r="J1250" s="83"/>
      <c r="K1250" s="127"/>
      <c r="L1250" s="84"/>
      <c r="M1250" s="85"/>
      <c r="N1250" s="85"/>
      <c r="O1250" s="86"/>
      <c r="P1250" s="80"/>
      <c r="Q1250" s="87"/>
      <c r="R1250" s="88" t="str">
        <f t="shared" si="271"/>
        <v xml:space="preserve"> </v>
      </c>
      <c r="S1250" s="89"/>
      <c r="T1250" s="90" t="str">
        <f t="shared" si="272"/>
        <v xml:space="preserve"> </v>
      </c>
      <c r="U1250" s="90"/>
      <c r="V1250" s="90"/>
      <c r="W1250" s="90"/>
      <c r="X1250" s="90"/>
      <c r="Y1250" s="87" t="s">
        <v>74</v>
      </c>
      <c r="Z1250" s="76"/>
      <c r="AA1250" s="91">
        <f t="shared" si="267"/>
        <v>0</v>
      </c>
      <c r="AB1250" s="88" t="str">
        <f t="shared" si="273"/>
        <v xml:space="preserve"> </v>
      </c>
      <c r="AC1250" s="91" t="str">
        <f t="shared" si="268"/>
        <v xml:space="preserve"> </v>
      </c>
      <c r="AD1250" s="78"/>
      <c r="AE1250" s="78"/>
      <c r="AF1250" s="78"/>
      <c r="AH1250" s="94" t="str">
        <f t="shared" si="269"/>
        <v>≤60</v>
      </c>
      <c r="AI1250" s="94">
        <f t="shared" ca="1" si="270"/>
        <v>32</v>
      </c>
      <c r="AJ1250" s="95">
        <f t="shared" si="278"/>
        <v>0</v>
      </c>
      <c r="AK1250" s="95">
        <f t="shared" si="279"/>
        <v>0</v>
      </c>
      <c r="AL1250" s="96">
        <f t="shared" si="274"/>
        <v>0</v>
      </c>
      <c r="AM1250" s="96">
        <f t="shared" si="275"/>
        <v>0</v>
      </c>
    </row>
    <row r="1251" spans="2:39" s="97" customFormat="1" ht="39.6" x14ac:dyDescent="0.3">
      <c r="B1251" s="79">
        <f t="shared" si="276"/>
        <v>1248</v>
      </c>
      <c r="C1251" s="79"/>
      <c r="D1251" s="80" t="s">
        <v>94</v>
      </c>
      <c r="E1251" s="80"/>
      <c r="F1251" s="81"/>
      <c r="G1251" s="82" t="str">
        <f t="shared" si="277"/>
        <v xml:space="preserve">Группа от QF </v>
      </c>
      <c r="H1251" s="83"/>
      <c r="I1251" s="83"/>
      <c r="J1251" s="83"/>
      <c r="K1251" s="127"/>
      <c r="L1251" s="84"/>
      <c r="M1251" s="85"/>
      <c r="N1251" s="85"/>
      <c r="O1251" s="86"/>
      <c r="P1251" s="80"/>
      <c r="Q1251" s="87"/>
      <c r="R1251" s="88" t="str">
        <f t="shared" si="271"/>
        <v xml:space="preserve"> </v>
      </c>
      <c r="S1251" s="89"/>
      <c r="T1251" s="90" t="str">
        <f t="shared" si="272"/>
        <v xml:space="preserve"> </v>
      </c>
      <c r="U1251" s="90"/>
      <c r="V1251" s="90"/>
      <c r="W1251" s="90"/>
      <c r="X1251" s="90"/>
      <c r="Y1251" s="87" t="s">
        <v>74</v>
      </c>
      <c r="Z1251" s="76"/>
      <c r="AA1251" s="91">
        <f t="shared" si="267"/>
        <v>0</v>
      </c>
      <c r="AB1251" s="88" t="str">
        <f t="shared" si="273"/>
        <v xml:space="preserve"> </v>
      </c>
      <c r="AC1251" s="91" t="str">
        <f t="shared" si="268"/>
        <v xml:space="preserve"> </v>
      </c>
      <c r="AD1251" s="78"/>
      <c r="AE1251" s="78"/>
      <c r="AF1251" s="78"/>
      <c r="AH1251" s="94" t="str">
        <f t="shared" si="269"/>
        <v>≤60</v>
      </c>
      <c r="AI1251" s="94">
        <f t="shared" ca="1" si="270"/>
        <v>48</v>
      </c>
      <c r="AJ1251" s="95">
        <f t="shared" si="278"/>
        <v>0</v>
      </c>
      <c r="AK1251" s="95">
        <f t="shared" si="279"/>
        <v>0</v>
      </c>
      <c r="AL1251" s="96">
        <f t="shared" si="274"/>
        <v>0</v>
      </c>
      <c r="AM1251" s="96">
        <f t="shared" si="275"/>
        <v>0</v>
      </c>
    </row>
    <row r="1252" spans="2:39" s="97" customFormat="1" ht="39.6" x14ac:dyDescent="0.3">
      <c r="B1252" s="79">
        <f t="shared" si="276"/>
        <v>1249</v>
      </c>
      <c r="C1252" s="79"/>
      <c r="D1252" s="80" t="s">
        <v>94</v>
      </c>
      <c r="E1252" s="80"/>
      <c r="F1252" s="81"/>
      <c r="G1252" s="82" t="str">
        <f t="shared" si="277"/>
        <v xml:space="preserve">Группа от QF </v>
      </c>
      <c r="H1252" s="83"/>
      <c r="I1252" s="83"/>
      <c r="J1252" s="83"/>
      <c r="K1252" s="127"/>
      <c r="L1252" s="84"/>
      <c r="M1252" s="85"/>
      <c r="N1252" s="85"/>
      <c r="O1252" s="86"/>
      <c r="P1252" s="80"/>
      <c r="Q1252" s="87"/>
      <c r="R1252" s="88" t="str">
        <f t="shared" si="271"/>
        <v xml:space="preserve"> </v>
      </c>
      <c r="S1252" s="89"/>
      <c r="T1252" s="90" t="str">
        <f t="shared" si="272"/>
        <v xml:space="preserve"> </v>
      </c>
      <c r="U1252" s="90"/>
      <c r="V1252" s="90"/>
      <c r="W1252" s="90"/>
      <c r="X1252" s="90"/>
      <c r="Y1252" s="87" t="s">
        <v>74</v>
      </c>
      <c r="Z1252" s="76"/>
      <c r="AA1252" s="91">
        <f t="shared" si="267"/>
        <v>0</v>
      </c>
      <c r="AB1252" s="88" t="str">
        <f t="shared" si="273"/>
        <v xml:space="preserve"> </v>
      </c>
      <c r="AC1252" s="91" t="str">
        <f t="shared" si="268"/>
        <v xml:space="preserve"> </v>
      </c>
      <c r="AD1252" s="78"/>
      <c r="AE1252" s="78"/>
      <c r="AF1252" s="78"/>
      <c r="AH1252" s="94" t="str">
        <f t="shared" si="269"/>
        <v>≤60</v>
      </c>
      <c r="AI1252" s="94">
        <f t="shared" ca="1" si="270"/>
        <v>43</v>
      </c>
      <c r="AJ1252" s="95">
        <f t="shared" si="278"/>
        <v>0</v>
      </c>
      <c r="AK1252" s="95">
        <f t="shared" si="279"/>
        <v>0</v>
      </c>
      <c r="AL1252" s="96">
        <f t="shared" si="274"/>
        <v>0</v>
      </c>
      <c r="AM1252" s="96">
        <f t="shared" si="275"/>
        <v>0</v>
      </c>
    </row>
    <row r="1253" spans="2:39" s="97" customFormat="1" ht="39.6" x14ac:dyDescent="0.3">
      <c r="B1253" s="79">
        <f t="shared" si="276"/>
        <v>1250</v>
      </c>
      <c r="C1253" s="79"/>
      <c r="D1253" s="80" t="s">
        <v>94</v>
      </c>
      <c r="E1253" s="80"/>
      <c r="F1253" s="81"/>
      <c r="G1253" s="82" t="str">
        <f t="shared" si="277"/>
        <v xml:space="preserve">Группа от QF </v>
      </c>
      <c r="H1253" s="83"/>
      <c r="I1253" s="83"/>
      <c r="J1253" s="83"/>
      <c r="K1253" s="127"/>
      <c r="L1253" s="84"/>
      <c r="M1253" s="85"/>
      <c r="N1253" s="85"/>
      <c r="O1253" s="86"/>
      <c r="P1253" s="80"/>
      <c r="Q1253" s="87"/>
      <c r="R1253" s="88" t="str">
        <f t="shared" si="271"/>
        <v xml:space="preserve"> </v>
      </c>
      <c r="S1253" s="89"/>
      <c r="T1253" s="90" t="str">
        <f t="shared" si="272"/>
        <v xml:space="preserve"> </v>
      </c>
      <c r="U1253" s="90"/>
      <c r="V1253" s="90"/>
      <c r="W1253" s="90"/>
      <c r="X1253" s="90"/>
      <c r="Y1253" s="87" t="s">
        <v>74</v>
      </c>
      <c r="Z1253" s="76"/>
      <c r="AA1253" s="91">
        <f t="shared" si="267"/>
        <v>0</v>
      </c>
      <c r="AB1253" s="88" t="str">
        <f t="shared" si="273"/>
        <v xml:space="preserve"> </v>
      </c>
      <c r="AC1253" s="91" t="str">
        <f t="shared" si="268"/>
        <v xml:space="preserve"> </v>
      </c>
      <c r="AD1253" s="78"/>
      <c r="AE1253" s="78"/>
      <c r="AF1253" s="78"/>
      <c r="AH1253" s="94" t="str">
        <f t="shared" si="269"/>
        <v>≤60</v>
      </c>
      <c r="AI1253" s="94">
        <f t="shared" ca="1" si="270"/>
        <v>23</v>
      </c>
      <c r="AJ1253" s="95">
        <f t="shared" si="278"/>
        <v>0</v>
      </c>
      <c r="AK1253" s="95">
        <f t="shared" si="279"/>
        <v>0</v>
      </c>
      <c r="AL1253" s="96">
        <f t="shared" si="274"/>
        <v>0</v>
      </c>
      <c r="AM1253" s="96">
        <f t="shared" si="275"/>
        <v>0</v>
      </c>
    </row>
    <row r="1254" spans="2:39" s="97" customFormat="1" ht="39.6" x14ac:dyDescent="0.3">
      <c r="B1254" s="79">
        <f t="shared" si="276"/>
        <v>1251</v>
      </c>
      <c r="C1254" s="79"/>
      <c r="D1254" s="80" t="s">
        <v>94</v>
      </c>
      <c r="E1254" s="80"/>
      <c r="F1254" s="81"/>
      <c r="G1254" s="82" t="str">
        <f t="shared" si="277"/>
        <v xml:space="preserve">Группа от QF </v>
      </c>
      <c r="H1254" s="83"/>
      <c r="I1254" s="83"/>
      <c r="J1254" s="83"/>
      <c r="K1254" s="127"/>
      <c r="L1254" s="84"/>
      <c r="M1254" s="85"/>
      <c r="N1254" s="85"/>
      <c r="O1254" s="86"/>
      <c r="P1254" s="80"/>
      <c r="Q1254" s="87"/>
      <c r="R1254" s="88" t="str">
        <f t="shared" si="271"/>
        <v xml:space="preserve"> </v>
      </c>
      <c r="S1254" s="89"/>
      <c r="T1254" s="90" t="str">
        <f t="shared" si="272"/>
        <v xml:space="preserve"> </v>
      </c>
      <c r="U1254" s="90"/>
      <c r="V1254" s="90"/>
      <c r="W1254" s="90"/>
      <c r="X1254" s="90"/>
      <c r="Y1254" s="87" t="s">
        <v>74</v>
      </c>
      <c r="Z1254" s="76"/>
      <c r="AA1254" s="91">
        <f t="shared" si="267"/>
        <v>0</v>
      </c>
      <c r="AB1254" s="88" t="str">
        <f t="shared" si="273"/>
        <v xml:space="preserve"> </v>
      </c>
      <c r="AC1254" s="91" t="str">
        <f t="shared" si="268"/>
        <v xml:space="preserve"> </v>
      </c>
      <c r="AD1254" s="78"/>
      <c r="AE1254" s="78"/>
      <c r="AF1254" s="78"/>
      <c r="AH1254" s="94" t="str">
        <f t="shared" si="269"/>
        <v>≤60</v>
      </c>
      <c r="AI1254" s="94">
        <f t="shared" ca="1" si="270"/>
        <v>20</v>
      </c>
      <c r="AJ1254" s="95">
        <f t="shared" si="278"/>
        <v>0</v>
      </c>
      <c r="AK1254" s="95">
        <f t="shared" si="279"/>
        <v>0</v>
      </c>
      <c r="AL1254" s="96">
        <f t="shared" si="274"/>
        <v>0</v>
      </c>
      <c r="AM1254" s="96">
        <f t="shared" si="275"/>
        <v>0</v>
      </c>
    </row>
    <row r="1255" spans="2:39" s="97" customFormat="1" ht="39.6" x14ac:dyDescent="0.3">
      <c r="B1255" s="79">
        <f t="shared" si="276"/>
        <v>1252</v>
      </c>
      <c r="C1255" s="79"/>
      <c r="D1255" s="80" t="s">
        <v>94</v>
      </c>
      <c r="E1255" s="80"/>
      <c r="F1255" s="81"/>
      <c r="G1255" s="82" t="str">
        <f t="shared" si="277"/>
        <v xml:space="preserve">Группа от QF </v>
      </c>
      <c r="H1255" s="83"/>
      <c r="I1255" s="83"/>
      <c r="J1255" s="83"/>
      <c r="K1255" s="127"/>
      <c r="L1255" s="84"/>
      <c r="M1255" s="85"/>
      <c r="N1255" s="85"/>
      <c r="O1255" s="86"/>
      <c r="P1255" s="80"/>
      <c r="Q1255" s="87"/>
      <c r="R1255" s="88" t="str">
        <f t="shared" si="271"/>
        <v xml:space="preserve"> </v>
      </c>
      <c r="S1255" s="89"/>
      <c r="T1255" s="90" t="str">
        <f t="shared" si="272"/>
        <v xml:space="preserve"> </v>
      </c>
      <c r="U1255" s="90"/>
      <c r="V1255" s="90"/>
      <c r="W1255" s="90"/>
      <c r="X1255" s="90"/>
      <c r="Y1255" s="87" t="s">
        <v>74</v>
      </c>
      <c r="Z1255" s="76"/>
      <c r="AA1255" s="91">
        <f t="shared" si="267"/>
        <v>0</v>
      </c>
      <c r="AB1255" s="88" t="str">
        <f t="shared" si="273"/>
        <v xml:space="preserve"> </v>
      </c>
      <c r="AC1255" s="91" t="str">
        <f t="shared" si="268"/>
        <v xml:space="preserve"> </v>
      </c>
      <c r="AD1255" s="78"/>
      <c r="AE1255" s="78"/>
      <c r="AF1255" s="78"/>
      <c r="AH1255" s="94" t="str">
        <f t="shared" si="269"/>
        <v>≤60</v>
      </c>
      <c r="AI1255" s="94">
        <f t="shared" ca="1" si="270"/>
        <v>50</v>
      </c>
      <c r="AJ1255" s="95">
        <f t="shared" si="278"/>
        <v>0</v>
      </c>
      <c r="AK1255" s="95">
        <f t="shared" si="279"/>
        <v>0</v>
      </c>
      <c r="AL1255" s="96">
        <f t="shared" si="274"/>
        <v>0</v>
      </c>
      <c r="AM1255" s="96">
        <f t="shared" si="275"/>
        <v>0</v>
      </c>
    </row>
    <row r="1256" spans="2:39" s="97" customFormat="1" ht="39.6" x14ac:dyDescent="0.3">
      <c r="B1256" s="79">
        <f t="shared" si="276"/>
        <v>1253</v>
      </c>
      <c r="C1256" s="79"/>
      <c r="D1256" s="80" t="s">
        <v>94</v>
      </c>
      <c r="E1256" s="80"/>
      <c r="F1256" s="81"/>
      <c r="G1256" s="82" t="str">
        <f t="shared" si="277"/>
        <v xml:space="preserve">Группа от QF </v>
      </c>
      <c r="H1256" s="83"/>
      <c r="I1256" s="83"/>
      <c r="J1256" s="83"/>
      <c r="K1256" s="127"/>
      <c r="L1256" s="84"/>
      <c r="M1256" s="85"/>
      <c r="N1256" s="85"/>
      <c r="O1256" s="86"/>
      <c r="P1256" s="80"/>
      <c r="Q1256" s="87"/>
      <c r="R1256" s="88" t="str">
        <f t="shared" si="271"/>
        <v xml:space="preserve"> </v>
      </c>
      <c r="S1256" s="89"/>
      <c r="T1256" s="90" t="str">
        <f t="shared" si="272"/>
        <v xml:space="preserve"> </v>
      </c>
      <c r="U1256" s="90"/>
      <c r="V1256" s="90"/>
      <c r="W1256" s="90"/>
      <c r="X1256" s="90"/>
      <c r="Y1256" s="87" t="s">
        <v>74</v>
      </c>
      <c r="Z1256" s="76"/>
      <c r="AA1256" s="91">
        <f t="shared" si="267"/>
        <v>0</v>
      </c>
      <c r="AB1256" s="88" t="str">
        <f t="shared" si="273"/>
        <v xml:space="preserve"> </v>
      </c>
      <c r="AC1256" s="91" t="str">
        <f t="shared" si="268"/>
        <v xml:space="preserve"> </v>
      </c>
      <c r="AD1256" s="78"/>
      <c r="AE1256" s="78"/>
      <c r="AF1256" s="78"/>
      <c r="AH1256" s="94" t="str">
        <f t="shared" si="269"/>
        <v>≤60</v>
      </c>
      <c r="AI1256" s="94">
        <f t="shared" ca="1" si="270"/>
        <v>42</v>
      </c>
      <c r="AJ1256" s="95">
        <f t="shared" si="278"/>
        <v>0</v>
      </c>
      <c r="AK1256" s="95">
        <f t="shared" si="279"/>
        <v>0</v>
      </c>
      <c r="AL1256" s="96">
        <f t="shared" si="274"/>
        <v>0</v>
      </c>
      <c r="AM1256" s="96">
        <f t="shared" si="275"/>
        <v>0</v>
      </c>
    </row>
    <row r="1257" spans="2:39" s="97" customFormat="1" ht="39.6" x14ac:dyDescent="0.3">
      <c r="B1257" s="79">
        <f t="shared" si="276"/>
        <v>1254</v>
      </c>
      <c r="C1257" s="79"/>
      <c r="D1257" s="80" t="s">
        <v>94</v>
      </c>
      <c r="E1257" s="80"/>
      <c r="F1257" s="81"/>
      <c r="G1257" s="82" t="str">
        <f t="shared" si="277"/>
        <v xml:space="preserve">Группа от QF </v>
      </c>
      <c r="H1257" s="83"/>
      <c r="I1257" s="83"/>
      <c r="J1257" s="83"/>
      <c r="K1257" s="127"/>
      <c r="L1257" s="84"/>
      <c r="M1257" s="85"/>
      <c r="N1257" s="85"/>
      <c r="O1257" s="86"/>
      <c r="P1257" s="80"/>
      <c r="Q1257" s="87"/>
      <c r="R1257" s="88" t="str">
        <f t="shared" si="271"/>
        <v xml:space="preserve"> </v>
      </c>
      <c r="S1257" s="89"/>
      <c r="T1257" s="90" t="str">
        <f t="shared" si="272"/>
        <v xml:space="preserve"> </v>
      </c>
      <c r="U1257" s="90"/>
      <c r="V1257" s="90"/>
      <c r="W1257" s="90"/>
      <c r="X1257" s="90"/>
      <c r="Y1257" s="87" t="s">
        <v>74</v>
      </c>
      <c r="Z1257" s="76"/>
      <c r="AA1257" s="91">
        <f t="shared" si="267"/>
        <v>0</v>
      </c>
      <c r="AB1257" s="88" t="str">
        <f t="shared" si="273"/>
        <v xml:space="preserve"> </v>
      </c>
      <c r="AC1257" s="91" t="str">
        <f t="shared" si="268"/>
        <v xml:space="preserve"> </v>
      </c>
      <c r="AD1257" s="78"/>
      <c r="AE1257" s="78"/>
      <c r="AF1257" s="78"/>
      <c r="AH1257" s="94" t="str">
        <f t="shared" si="269"/>
        <v>≤60</v>
      </c>
      <c r="AI1257" s="94">
        <f t="shared" ca="1" si="270"/>
        <v>29</v>
      </c>
      <c r="AJ1257" s="95">
        <f t="shared" si="278"/>
        <v>0</v>
      </c>
      <c r="AK1257" s="95">
        <f t="shared" si="279"/>
        <v>0</v>
      </c>
      <c r="AL1257" s="96">
        <f t="shared" si="274"/>
        <v>0</v>
      </c>
      <c r="AM1257" s="96">
        <f t="shared" si="275"/>
        <v>0</v>
      </c>
    </row>
    <row r="1258" spans="2:39" s="97" customFormat="1" ht="39.6" x14ac:dyDescent="0.3">
      <c r="B1258" s="79">
        <f t="shared" si="276"/>
        <v>1255</v>
      </c>
      <c r="C1258" s="79"/>
      <c r="D1258" s="80" t="s">
        <v>94</v>
      </c>
      <c r="E1258" s="80"/>
      <c r="F1258" s="81"/>
      <c r="G1258" s="82" t="str">
        <f t="shared" si="277"/>
        <v xml:space="preserve">Группа от QF </v>
      </c>
      <c r="H1258" s="83"/>
      <c r="I1258" s="83"/>
      <c r="J1258" s="83"/>
      <c r="K1258" s="127"/>
      <c r="L1258" s="84"/>
      <c r="M1258" s="85"/>
      <c r="N1258" s="85"/>
      <c r="O1258" s="86"/>
      <c r="P1258" s="80"/>
      <c r="Q1258" s="87"/>
      <c r="R1258" s="88" t="str">
        <f t="shared" si="271"/>
        <v xml:space="preserve"> </v>
      </c>
      <c r="S1258" s="89"/>
      <c r="T1258" s="90" t="str">
        <f t="shared" si="272"/>
        <v xml:space="preserve"> </v>
      </c>
      <c r="U1258" s="90"/>
      <c r="V1258" s="90"/>
      <c r="W1258" s="90"/>
      <c r="X1258" s="90"/>
      <c r="Y1258" s="87" t="s">
        <v>74</v>
      </c>
      <c r="Z1258" s="76"/>
      <c r="AA1258" s="91">
        <f t="shared" si="267"/>
        <v>0</v>
      </c>
      <c r="AB1258" s="88" t="str">
        <f t="shared" si="273"/>
        <v xml:space="preserve"> </v>
      </c>
      <c r="AC1258" s="91" t="str">
        <f t="shared" si="268"/>
        <v xml:space="preserve"> </v>
      </c>
      <c r="AD1258" s="78"/>
      <c r="AE1258" s="78"/>
      <c r="AF1258" s="78"/>
      <c r="AH1258" s="94" t="str">
        <f t="shared" si="269"/>
        <v>≤60</v>
      </c>
      <c r="AI1258" s="94">
        <f t="shared" ca="1" si="270"/>
        <v>25</v>
      </c>
      <c r="AJ1258" s="95">
        <f t="shared" si="278"/>
        <v>0</v>
      </c>
      <c r="AK1258" s="95">
        <f t="shared" si="279"/>
        <v>0</v>
      </c>
      <c r="AL1258" s="96">
        <f t="shared" si="274"/>
        <v>0</v>
      </c>
      <c r="AM1258" s="96">
        <f t="shared" si="275"/>
        <v>0</v>
      </c>
    </row>
    <row r="1259" spans="2:39" s="97" customFormat="1" ht="39.6" x14ac:dyDescent="0.3">
      <c r="B1259" s="79">
        <f t="shared" si="276"/>
        <v>1256</v>
      </c>
      <c r="C1259" s="79"/>
      <c r="D1259" s="80" t="s">
        <v>94</v>
      </c>
      <c r="E1259" s="80"/>
      <c r="F1259" s="81"/>
      <c r="G1259" s="82" t="str">
        <f t="shared" si="277"/>
        <v xml:space="preserve">Группа от QF </v>
      </c>
      <c r="H1259" s="83"/>
      <c r="I1259" s="83"/>
      <c r="J1259" s="83"/>
      <c r="K1259" s="127"/>
      <c r="L1259" s="84"/>
      <c r="M1259" s="85"/>
      <c r="N1259" s="85"/>
      <c r="O1259" s="86"/>
      <c r="P1259" s="80"/>
      <c r="Q1259" s="87"/>
      <c r="R1259" s="88" t="str">
        <f t="shared" si="271"/>
        <v xml:space="preserve"> </v>
      </c>
      <c r="S1259" s="89"/>
      <c r="T1259" s="90" t="str">
        <f t="shared" si="272"/>
        <v xml:space="preserve"> </v>
      </c>
      <c r="U1259" s="90"/>
      <c r="V1259" s="90"/>
      <c r="W1259" s="90"/>
      <c r="X1259" s="90"/>
      <c r="Y1259" s="87" t="s">
        <v>74</v>
      </c>
      <c r="Z1259" s="76"/>
      <c r="AA1259" s="91">
        <f t="shared" si="267"/>
        <v>0</v>
      </c>
      <c r="AB1259" s="88" t="str">
        <f t="shared" si="273"/>
        <v xml:space="preserve"> </v>
      </c>
      <c r="AC1259" s="91" t="str">
        <f t="shared" si="268"/>
        <v xml:space="preserve"> </v>
      </c>
      <c r="AD1259" s="78"/>
      <c r="AE1259" s="78"/>
      <c r="AF1259" s="78"/>
      <c r="AH1259" s="94" t="str">
        <f t="shared" si="269"/>
        <v>≤60</v>
      </c>
      <c r="AI1259" s="94">
        <f t="shared" ca="1" si="270"/>
        <v>35</v>
      </c>
      <c r="AJ1259" s="95">
        <f t="shared" si="278"/>
        <v>0</v>
      </c>
      <c r="AK1259" s="95">
        <f t="shared" si="279"/>
        <v>0</v>
      </c>
      <c r="AL1259" s="96">
        <f t="shared" si="274"/>
        <v>0</v>
      </c>
      <c r="AM1259" s="96">
        <f t="shared" si="275"/>
        <v>0</v>
      </c>
    </row>
    <row r="1260" spans="2:39" s="97" customFormat="1" ht="39.6" x14ac:dyDescent="0.3">
      <c r="B1260" s="79">
        <f t="shared" si="276"/>
        <v>1257</v>
      </c>
      <c r="C1260" s="79"/>
      <c r="D1260" s="80" t="s">
        <v>94</v>
      </c>
      <c r="E1260" s="80"/>
      <c r="F1260" s="81"/>
      <c r="G1260" s="82" t="str">
        <f t="shared" si="277"/>
        <v xml:space="preserve">Группа от QF </v>
      </c>
      <c r="H1260" s="83"/>
      <c r="I1260" s="83"/>
      <c r="J1260" s="83"/>
      <c r="K1260" s="127"/>
      <c r="L1260" s="84"/>
      <c r="M1260" s="85"/>
      <c r="N1260" s="85"/>
      <c r="O1260" s="86"/>
      <c r="P1260" s="80"/>
      <c r="Q1260" s="87"/>
      <c r="R1260" s="88" t="str">
        <f t="shared" si="271"/>
        <v xml:space="preserve"> </v>
      </c>
      <c r="S1260" s="89"/>
      <c r="T1260" s="90" t="str">
        <f t="shared" si="272"/>
        <v xml:space="preserve"> </v>
      </c>
      <c r="U1260" s="90"/>
      <c r="V1260" s="90"/>
      <c r="W1260" s="90"/>
      <c r="X1260" s="90"/>
      <c r="Y1260" s="87" t="s">
        <v>74</v>
      </c>
      <c r="Z1260" s="76"/>
      <c r="AA1260" s="91">
        <f t="shared" si="267"/>
        <v>0</v>
      </c>
      <c r="AB1260" s="88" t="str">
        <f t="shared" si="273"/>
        <v xml:space="preserve"> </v>
      </c>
      <c r="AC1260" s="91" t="str">
        <f t="shared" si="268"/>
        <v xml:space="preserve"> </v>
      </c>
      <c r="AD1260" s="78"/>
      <c r="AE1260" s="78"/>
      <c r="AF1260" s="78"/>
      <c r="AH1260" s="94" t="str">
        <f t="shared" si="269"/>
        <v>≤60</v>
      </c>
      <c r="AI1260" s="94">
        <f t="shared" ca="1" si="270"/>
        <v>37</v>
      </c>
      <c r="AJ1260" s="95">
        <f t="shared" si="278"/>
        <v>0</v>
      </c>
      <c r="AK1260" s="95">
        <f t="shared" si="279"/>
        <v>0</v>
      </c>
      <c r="AL1260" s="96">
        <f t="shared" si="274"/>
        <v>0</v>
      </c>
      <c r="AM1260" s="96">
        <f t="shared" si="275"/>
        <v>0</v>
      </c>
    </row>
    <row r="1261" spans="2:39" s="97" customFormat="1" ht="39.6" x14ac:dyDescent="0.3">
      <c r="B1261" s="79">
        <f t="shared" si="276"/>
        <v>1258</v>
      </c>
      <c r="C1261" s="79"/>
      <c r="D1261" s="80" t="s">
        <v>94</v>
      </c>
      <c r="E1261" s="80"/>
      <c r="F1261" s="81"/>
      <c r="G1261" s="82" t="str">
        <f t="shared" si="277"/>
        <v xml:space="preserve">Группа от QF </v>
      </c>
      <c r="H1261" s="83"/>
      <c r="I1261" s="83"/>
      <c r="J1261" s="83"/>
      <c r="K1261" s="127"/>
      <c r="L1261" s="84"/>
      <c r="M1261" s="85"/>
      <c r="N1261" s="85"/>
      <c r="O1261" s="86"/>
      <c r="P1261" s="80"/>
      <c r="Q1261" s="87"/>
      <c r="R1261" s="88" t="str">
        <f t="shared" si="271"/>
        <v xml:space="preserve"> </v>
      </c>
      <c r="S1261" s="89"/>
      <c r="T1261" s="90" t="str">
        <f t="shared" si="272"/>
        <v xml:space="preserve"> </v>
      </c>
      <c r="U1261" s="90"/>
      <c r="V1261" s="90"/>
      <c r="W1261" s="90"/>
      <c r="X1261" s="90"/>
      <c r="Y1261" s="87" t="s">
        <v>74</v>
      </c>
      <c r="Z1261" s="76"/>
      <c r="AA1261" s="91">
        <f t="shared" si="267"/>
        <v>0</v>
      </c>
      <c r="AB1261" s="88" t="str">
        <f t="shared" si="273"/>
        <v xml:space="preserve"> </v>
      </c>
      <c r="AC1261" s="91" t="str">
        <f t="shared" si="268"/>
        <v xml:space="preserve"> </v>
      </c>
      <c r="AD1261" s="78"/>
      <c r="AE1261" s="78"/>
      <c r="AF1261" s="78"/>
      <c r="AH1261" s="94" t="str">
        <f t="shared" si="269"/>
        <v>≤60</v>
      </c>
      <c r="AI1261" s="94">
        <f t="shared" ca="1" si="270"/>
        <v>47</v>
      </c>
      <c r="AJ1261" s="95">
        <f t="shared" si="278"/>
        <v>0</v>
      </c>
      <c r="AK1261" s="95">
        <f t="shared" si="279"/>
        <v>0</v>
      </c>
      <c r="AL1261" s="96">
        <f t="shared" si="274"/>
        <v>0</v>
      </c>
      <c r="AM1261" s="96">
        <f t="shared" si="275"/>
        <v>0</v>
      </c>
    </row>
    <row r="1262" spans="2:39" s="97" customFormat="1" ht="39.6" x14ac:dyDescent="0.3">
      <c r="B1262" s="79">
        <f t="shared" si="276"/>
        <v>1259</v>
      </c>
      <c r="C1262" s="79"/>
      <c r="D1262" s="80" t="s">
        <v>94</v>
      </c>
      <c r="E1262" s="80"/>
      <c r="F1262" s="81"/>
      <c r="G1262" s="82" t="str">
        <f t="shared" si="277"/>
        <v xml:space="preserve">Группа от QF </v>
      </c>
      <c r="H1262" s="83"/>
      <c r="I1262" s="83"/>
      <c r="J1262" s="83"/>
      <c r="K1262" s="127"/>
      <c r="L1262" s="84"/>
      <c r="M1262" s="85"/>
      <c r="N1262" s="85"/>
      <c r="O1262" s="86"/>
      <c r="P1262" s="80"/>
      <c r="Q1262" s="87"/>
      <c r="R1262" s="88" t="str">
        <f t="shared" si="271"/>
        <v xml:space="preserve"> </v>
      </c>
      <c r="S1262" s="89"/>
      <c r="T1262" s="90" t="str">
        <f t="shared" si="272"/>
        <v xml:space="preserve"> </v>
      </c>
      <c r="U1262" s="90"/>
      <c r="V1262" s="90"/>
      <c r="W1262" s="90"/>
      <c r="X1262" s="90"/>
      <c r="Y1262" s="87" t="s">
        <v>74</v>
      </c>
      <c r="Z1262" s="76"/>
      <c r="AA1262" s="91">
        <f t="shared" si="267"/>
        <v>0</v>
      </c>
      <c r="AB1262" s="88" t="str">
        <f t="shared" si="273"/>
        <v xml:space="preserve"> </v>
      </c>
      <c r="AC1262" s="91" t="str">
        <f t="shared" si="268"/>
        <v xml:space="preserve"> </v>
      </c>
      <c r="AD1262" s="78"/>
      <c r="AE1262" s="78"/>
      <c r="AF1262" s="78"/>
      <c r="AH1262" s="94" t="str">
        <f t="shared" si="269"/>
        <v>≤60</v>
      </c>
      <c r="AI1262" s="94">
        <f t="shared" ca="1" si="270"/>
        <v>32</v>
      </c>
      <c r="AJ1262" s="95">
        <f t="shared" si="278"/>
        <v>0</v>
      </c>
      <c r="AK1262" s="95">
        <f t="shared" si="279"/>
        <v>0</v>
      </c>
      <c r="AL1262" s="96">
        <f t="shared" si="274"/>
        <v>0</v>
      </c>
      <c r="AM1262" s="96">
        <f t="shared" si="275"/>
        <v>0</v>
      </c>
    </row>
    <row r="1263" spans="2:39" s="97" customFormat="1" ht="39.6" x14ac:dyDescent="0.3">
      <c r="B1263" s="79">
        <f t="shared" si="276"/>
        <v>1260</v>
      </c>
      <c r="C1263" s="79"/>
      <c r="D1263" s="80" t="s">
        <v>94</v>
      </c>
      <c r="E1263" s="80"/>
      <c r="F1263" s="81"/>
      <c r="G1263" s="82" t="str">
        <f t="shared" si="277"/>
        <v xml:space="preserve">Группа от QF </v>
      </c>
      <c r="H1263" s="83"/>
      <c r="I1263" s="83"/>
      <c r="J1263" s="83"/>
      <c r="K1263" s="127"/>
      <c r="L1263" s="84"/>
      <c r="M1263" s="85"/>
      <c r="N1263" s="85"/>
      <c r="O1263" s="86"/>
      <c r="P1263" s="80"/>
      <c r="Q1263" s="87"/>
      <c r="R1263" s="88" t="str">
        <f t="shared" si="271"/>
        <v xml:space="preserve"> </v>
      </c>
      <c r="S1263" s="89"/>
      <c r="T1263" s="90" t="str">
        <f t="shared" si="272"/>
        <v xml:space="preserve"> </v>
      </c>
      <c r="U1263" s="90"/>
      <c r="V1263" s="90"/>
      <c r="W1263" s="90"/>
      <c r="X1263" s="90"/>
      <c r="Y1263" s="87" t="s">
        <v>74</v>
      </c>
      <c r="Z1263" s="76"/>
      <c r="AA1263" s="91">
        <f t="shared" si="267"/>
        <v>0</v>
      </c>
      <c r="AB1263" s="88" t="str">
        <f t="shared" si="273"/>
        <v xml:space="preserve"> </v>
      </c>
      <c r="AC1263" s="91" t="str">
        <f t="shared" si="268"/>
        <v xml:space="preserve"> </v>
      </c>
      <c r="AD1263" s="78"/>
      <c r="AE1263" s="78"/>
      <c r="AF1263" s="78"/>
      <c r="AH1263" s="94" t="str">
        <f t="shared" si="269"/>
        <v>≤60</v>
      </c>
      <c r="AI1263" s="94">
        <f t="shared" ca="1" si="270"/>
        <v>34</v>
      </c>
      <c r="AJ1263" s="95">
        <f t="shared" si="278"/>
        <v>0</v>
      </c>
      <c r="AK1263" s="95">
        <f t="shared" si="279"/>
        <v>0</v>
      </c>
      <c r="AL1263" s="96">
        <f t="shared" si="274"/>
        <v>0</v>
      </c>
      <c r="AM1263" s="96">
        <f t="shared" si="275"/>
        <v>0</v>
      </c>
    </row>
    <row r="1264" spans="2:39" s="97" customFormat="1" ht="39.6" x14ac:dyDescent="0.3">
      <c r="B1264" s="79">
        <f t="shared" si="276"/>
        <v>1261</v>
      </c>
      <c r="C1264" s="79"/>
      <c r="D1264" s="80" t="s">
        <v>94</v>
      </c>
      <c r="E1264" s="80"/>
      <c r="F1264" s="81"/>
      <c r="G1264" s="82" t="str">
        <f t="shared" si="277"/>
        <v xml:space="preserve">Группа от QF </v>
      </c>
      <c r="H1264" s="83"/>
      <c r="I1264" s="83"/>
      <c r="J1264" s="83"/>
      <c r="K1264" s="127"/>
      <c r="L1264" s="84"/>
      <c r="M1264" s="85"/>
      <c r="N1264" s="85"/>
      <c r="O1264" s="86"/>
      <c r="P1264" s="80"/>
      <c r="Q1264" s="87"/>
      <c r="R1264" s="88" t="str">
        <f t="shared" si="271"/>
        <v xml:space="preserve"> </v>
      </c>
      <c r="S1264" s="89"/>
      <c r="T1264" s="90" t="str">
        <f t="shared" si="272"/>
        <v xml:space="preserve"> </v>
      </c>
      <c r="U1264" s="90"/>
      <c r="V1264" s="90"/>
      <c r="W1264" s="90"/>
      <c r="X1264" s="90"/>
      <c r="Y1264" s="87" t="s">
        <v>74</v>
      </c>
      <c r="Z1264" s="76"/>
      <c r="AA1264" s="91">
        <f t="shared" si="267"/>
        <v>0</v>
      </c>
      <c r="AB1264" s="88" t="str">
        <f t="shared" si="273"/>
        <v xml:space="preserve"> </v>
      </c>
      <c r="AC1264" s="91" t="str">
        <f t="shared" si="268"/>
        <v xml:space="preserve"> </v>
      </c>
      <c r="AD1264" s="78"/>
      <c r="AE1264" s="78"/>
      <c r="AF1264" s="78"/>
      <c r="AH1264" s="94" t="str">
        <f t="shared" si="269"/>
        <v>≤60</v>
      </c>
      <c r="AI1264" s="94">
        <f t="shared" ca="1" si="270"/>
        <v>31</v>
      </c>
      <c r="AJ1264" s="95">
        <f t="shared" si="278"/>
        <v>0</v>
      </c>
      <c r="AK1264" s="95">
        <f t="shared" si="279"/>
        <v>0</v>
      </c>
      <c r="AL1264" s="96">
        <f t="shared" si="274"/>
        <v>0</v>
      </c>
      <c r="AM1264" s="96">
        <f t="shared" si="275"/>
        <v>0</v>
      </c>
    </row>
    <row r="1265" spans="2:39" s="97" customFormat="1" ht="39.6" x14ac:dyDescent="0.3">
      <c r="B1265" s="79">
        <f t="shared" si="276"/>
        <v>1262</v>
      </c>
      <c r="C1265" s="79"/>
      <c r="D1265" s="80" t="s">
        <v>94</v>
      </c>
      <c r="E1265" s="80"/>
      <c r="F1265" s="81"/>
      <c r="G1265" s="82" t="str">
        <f t="shared" si="277"/>
        <v xml:space="preserve">Группа от QF </v>
      </c>
      <c r="H1265" s="83"/>
      <c r="I1265" s="83"/>
      <c r="J1265" s="83"/>
      <c r="K1265" s="127"/>
      <c r="L1265" s="84"/>
      <c r="M1265" s="85"/>
      <c r="N1265" s="85"/>
      <c r="O1265" s="86"/>
      <c r="P1265" s="80"/>
      <c r="Q1265" s="87"/>
      <c r="R1265" s="88" t="str">
        <f t="shared" si="271"/>
        <v xml:space="preserve"> </v>
      </c>
      <c r="S1265" s="89"/>
      <c r="T1265" s="90" t="str">
        <f t="shared" si="272"/>
        <v xml:space="preserve"> </v>
      </c>
      <c r="U1265" s="90"/>
      <c r="V1265" s="90"/>
      <c r="W1265" s="90"/>
      <c r="X1265" s="90"/>
      <c r="Y1265" s="87" t="s">
        <v>74</v>
      </c>
      <c r="Z1265" s="76"/>
      <c r="AA1265" s="91">
        <f t="shared" si="267"/>
        <v>0</v>
      </c>
      <c r="AB1265" s="88" t="str">
        <f t="shared" si="273"/>
        <v xml:space="preserve"> </v>
      </c>
      <c r="AC1265" s="91" t="str">
        <f t="shared" si="268"/>
        <v xml:space="preserve"> </v>
      </c>
      <c r="AD1265" s="78"/>
      <c r="AE1265" s="78"/>
      <c r="AF1265" s="78"/>
      <c r="AH1265" s="94" t="str">
        <f t="shared" si="269"/>
        <v>≤60</v>
      </c>
      <c r="AI1265" s="94">
        <f t="shared" ca="1" si="270"/>
        <v>23</v>
      </c>
      <c r="AJ1265" s="95">
        <f t="shared" si="278"/>
        <v>0</v>
      </c>
      <c r="AK1265" s="95">
        <f t="shared" si="279"/>
        <v>0</v>
      </c>
      <c r="AL1265" s="96">
        <f t="shared" si="274"/>
        <v>0</v>
      </c>
      <c r="AM1265" s="96">
        <f t="shared" si="275"/>
        <v>0</v>
      </c>
    </row>
    <row r="1266" spans="2:39" s="97" customFormat="1" ht="39.6" x14ac:dyDescent="0.3">
      <c r="B1266" s="79">
        <f t="shared" si="276"/>
        <v>1263</v>
      </c>
      <c r="C1266" s="79"/>
      <c r="D1266" s="80" t="s">
        <v>94</v>
      </c>
      <c r="E1266" s="80"/>
      <c r="F1266" s="81"/>
      <c r="G1266" s="82" t="str">
        <f t="shared" si="277"/>
        <v xml:space="preserve">Группа от QF </v>
      </c>
      <c r="H1266" s="83"/>
      <c r="I1266" s="83"/>
      <c r="J1266" s="83"/>
      <c r="K1266" s="127"/>
      <c r="L1266" s="84"/>
      <c r="M1266" s="85"/>
      <c r="N1266" s="85"/>
      <c r="O1266" s="86"/>
      <c r="P1266" s="80"/>
      <c r="Q1266" s="87"/>
      <c r="R1266" s="88" t="str">
        <f t="shared" si="271"/>
        <v xml:space="preserve"> </v>
      </c>
      <c r="S1266" s="89"/>
      <c r="T1266" s="90" t="str">
        <f t="shared" si="272"/>
        <v xml:space="preserve"> </v>
      </c>
      <c r="U1266" s="90"/>
      <c r="V1266" s="90"/>
      <c r="W1266" s="90"/>
      <c r="X1266" s="90"/>
      <c r="Y1266" s="87" t="s">
        <v>74</v>
      </c>
      <c r="Z1266" s="76"/>
      <c r="AA1266" s="91">
        <f t="shared" si="267"/>
        <v>0</v>
      </c>
      <c r="AB1266" s="88" t="str">
        <f t="shared" si="273"/>
        <v xml:space="preserve"> </v>
      </c>
      <c r="AC1266" s="91" t="str">
        <f t="shared" si="268"/>
        <v xml:space="preserve"> </v>
      </c>
      <c r="AD1266" s="78"/>
      <c r="AE1266" s="78"/>
      <c r="AF1266" s="78"/>
      <c r="AH1266" s="94" t="str">
        <f t="shared" si="269"/>
        <v>≤60</v>
      </c>
      <c r="AI1266" s="94">
        <f t="shared" ca="1" si="270"/>
        <v>23</v>
      </c>
      <c r="AJ1266" s="95">
        <f t="shared" si="278"/>
        <v>0</v>
      </c>
      <c r="AK1266" s="95">
        <f t="shared" si="279"/>
        <v>0</v>
      </c>
      <c r="AL1266" s="96">
        <f t="shared" si="274"/>
        <v>0</v>
      </c>
      <c r="AM1266" s="96">
        <f t="shared" si="275"/>
        <v>0</v>
      </c>
    </row>
    <row r="1267" spans="2:39" s="97" customFormat="1" ht="39.6" x14ac:dyDescent="0.3">
      <c r="B1267" s="79">
        <f t="shared" si="276"/>
        <v>1264</v>
      </c>
      <c r="C1267" s="79"/>
      <c r="D1267" s="80" t="s">
        <v>94</v>
      </c>
      <c r="E1267" s="80"/>
      <c r="F1267" s="81"/>
      <c r="G1267" s="82" t="str">
        <f t="shared" si="277"/>
        <v xml:space="preserve">Группа от QF </v>
      </c>
      <c r="H1267" s="83"/>
      <c r="I1267" s="83"/>
      <c r="J1267" s="83"/>
      <c r="K1267" s="127"/>
      <c r="L1267" s="84"/>
      <c r="M1267" s="85"/>
      <c r="N1267" s="85"/>
      <c r="O1267" s="86"/>
      <c r="P1267" s="80"/>
      <c r="Q1267" s="87"/>
      <c r="R1267" s="88" t="str">
        <f t="shared" si="271"/>
        <v xml:space="preserve"> </v>
      </c>
      <c r="S1267" s="89"/>
      <c r="T1267" s="90" t="str">
        <f t="shared" si="272"/>
        <v xml:space="preserve"> </v>
      </c>
      <c r="U1267" s="90"/>
      <c r="V1267" s="90"/>
      <c r="W1267" s="90"/>
      <c r="X1267" s="90"/>
      <c r="Y1267" s="87" t="s">
        <v>74</v>
      </c>
      <c r="Z1267" s="76"/>
      <c r="AA1267" s="91">
        <f t="shared" si="267"/>
        <v>0</v>
      </c>
      <c r="AB1267" s="88" t="str">
        <f t="shared" si="273"/>
        <v xml:space="preserve"> </v>
      </c>
      <c r="AC1267" s="91" t="str">
        <f t="shared" si="268"/>
        <v xml:space="preserve"> </v>
      </c>
      <c r="AD1267" s="78"/>
      <c r="AE1267" s="78"/>
      <c r="AF1267" s="78"/>
      <c r="AH1267" s="94" t="str">
        <f t="shared" si="269"/>
        <v>≤60</v>
      </c>
      <c r="AI1267" s="94">
        <f t="shared" ca="1" si="270"/>
        <v>21</v>
      </c>
      <c r="AJ1267" s="95">
        <f t="shared" si="278"/>
        <v>0</v>
      </c>
      <c r="AK1267" s="95">
        <f t="shared" si="279"/>
        <v>0</v>
      </c>
      <c r="AL1267" s="96">
        <f t="shared" si="274"/>
        <v>0</v>
      </c>
      <c r="AM1267" s="96">
        <f t="shared" si="275"/>
        <v>0</v>
      </c>
    </row>
    <row r="1268" spans="2:39" s="97" customFormat="1" ht="39.6" x14ac:dyDescent="0.3">
      <c r="B1268" s="79">
        <f t="shared" si="276"/>
        <v>1265</v>
      </c>
      <c r="C1268" s="79"/>
      <c r="D1268" s="80" t="s">
        <v>94</v>
      </c>
      <c r="E1268" s="80"/>
      <c r="F1268" s="81"/>
      <c r="G1268" s="82" t="str">
        <f t="shared" si="277"/>
        <v xml:space="preserve">Группа от QF </v>
      </c>
      <c r="H1268" s="83"/>
      <c r="I1268" s="83"/>
      <c r="J1268" s="83"/>
      <c r="K1268" s="127"/>
      <c r="L1268" s="84"/>
      <c r="M1268" s="85"/>
      <c r="N1268" s="85"/>
      <c r="O1268" s="86"/>
      <c r="P1268" s="80"/>
      <c r="Q1268" s="87"/>
      <c r="R1268" s="88" t="str">
        <f t="shared" si="271"/>
        <v xml:space="preserve"> </v>
      </c>
      <c r="S1268" s="89"/>
      <c r="T1268" s="90" t="str">
        <f t="shared" si="272"/>
        <v xml:space="preserve"> </v>
      </c>
      <c r="U1268" s="90"/>
      <c r="V1268" s="90"/>
      <c r="W1268" s="90"/>
      <c r="X1268" s="90"/>
      <c r="Y1268" s="87" t="s">
        <v>74</v>
      </c>
      <c r="Z1268" s="76"/>
      <c r="AA1268" s="91">
        <f t="shared" si="267"/>
        <v>0</v>
      </c>
      <c r="AB1268" s="88" t="str">
        <f t="shared" si="273"/>
        <v xml:space="preserve"> </v>
      </c>
      <c r="AC1268" s="91" t="str">
        <f t="shared" si="268"/>
        <v xml:space="preserve"> </v>
      </c>
      <c r="AD1268" s="78"/>
      <c r="AE1268" s="78"/>
      <c r="AF1268" s="78"/>
      <c r="AH1268" s="94" t="str">
        <f t="shared" si="269"/>
        <v>≤60</v>
      </c>
      <c r="AI1268" s="94">
        <f t="shared" ca="1" si="270"/>
        <v>39</v>
      </c>
      <c r="AJ1268" s="95">
        <f t="shared" si="278"/>
        <v>0</v>
      </c>
      <c r="AK1268" s="95">
        <f t="shared" si="279"/>
        <v>0</v>
      </c>
      <c r="AL1268" s="96">
        <f t="shared" si="274"/>
        <v>0</v>
      </c>
      <c r="AM1268" s="96">
        <f t="shared" si="275"/>
        <v>0</v>
      </c>
    </row>
    <row r="1269" spans="2:39" s="97" customFormat="1" ht="39.6" x14ac:dyDescent="0.3">
      <c r="B1269" s="79">
        <f t="shared" si="276"/>
        <v>1266</v>
      </c>
      <c r="C1269" s="79"/>
      <c r="D1269" s="80" t="s">
        <v>94</v>
      </c>
      <c r="E1269" s="80"/>
      <c r="F1269" s="81"/>
      <c r="G1269" s="82" t="str">
        <f t="shared" si="277"/>
        <v xml:space="preserve">Группа от QF </v>
      </c>
      <c r="H1269" s="83"/>
      <c r="I1269" s="83"/>
      <c r="J1269" s="83"/>
      <c r="K1269" s="127"/>
      <c r="L1269" s="84"/>
      <c r="M1269" s="85"/>
      <c r="N1269" s="85"/>
      <c r="O1269" s="86"/>
      <c r="P1269" s="80"/>
      <c r="Q1269" s="87"/>
      <c r="R1269" s="88" t="str">
        <f t="shared" si="271"/>
        <v xml:space="preserve"> </v>
      </c>
      <c r="S1269" s="89"/>
      <c r="T1269" s="90" t="str">
        <f t="shared" si="272"/>
        <v xml:space="preserve"> </v>
      </c>
      <c r="U1269" s="90"/>
      <c r="V1269" s="90"/>
      <c r="W1269" s="90"/>
      <c r="X1269" s="90"/>
      <c r="Y1269" s="87" t="s">
        <v>74</v>
      </c>
      <c r="Z1269" s="76"/>
      <c r="AA1269" s="91">
        <f t="shared" si="267"/>
        <v>0</v>
      </c>
      <c r="AB1269" s="88" t="str">
        <f t="shared" si="273"/>
        <v xml:space="preserve"> </v>
      </c>
      <c r="AC1269" s="91" t="str">
        <f t="shared" si="268"/>
        <v xml:space="preserve"> </v>
      </c>
      <c r="AD1269" s="78"/>
      <c r="AE1269" s="78"/>
      <c r="AF1269" s="78"/>
      <c r="AH1269" s="94" t="str">
        <f t="shared" si="269"/>
        <v>≤60</v>
      </c>
      <c r="AI1269" s="94">
        <f t="shared" ca="1" si="270"/>
        <v>38</v>
      </c>
      <c r="AJ1269" s="95">
        <f t="shared" si="278"/>
        <v>0</v>
      </c>
      <c r="AK1269" s="95">
        <f t="shared" si="279"/>
        <v>0</v>
      </c>
      <c r="AL1269" s="96">
        <f t="shared" si="274"/>
        <v>0</v>
      </c>
      <c r="AM1269" s="96">
        <f t="shared" si="275"/>
        <v>0</v>
      </c>
    </row>
    <row r="1270" spans="2:39" s="97" customFormat="1" ht="39.6" x14ac:dyDescent="0.3">
      <c r="B1270" s="79">
        <f t="shared" si="276"/>
        <v>1267</v>
      </c>
      <c r="C1270" s="79"/>
      <c r="D1270" s="80" t="s">
        <v>94</v>
      </c>
      <c r="E1270" s="80"/>
      <c r="F1270" s="81"/>
      <c r="G1270" s="82" t="str">
        <f t="shared" si="277"/>
        <v xml:space="preserve">Группа от QF </v>
      </c>
      <c r="H1270" s="83"/>
      <c r="I1270" s="83"/>
      <c r="J1270" s="83"/>
      <c r="K1270" s="127"/>
      <c r="L1270" s="84"/>
      <c r="M1270" s="85"/>
      <c r="N1270" s="85"/>
      <c r="O1270" s="86"/>
      <c r="P1270" s="80"/>
      <c r="Q1270" s="87"/>
      <c r="R1270" s="88" t="str">
        <f t="shared" si="271"/>
        <v xml:space="preserve"> </v>
      </c>
      <c r="S1270" s="89"/>
      <c r="T1270" s="90" t="str">
        <f t="shared" si="272"/>
        <v xml:space="preserve"> </v>
      </c>
      <c r="U1270" s="90"/>
      <c r="V1270" s="90"/>
      <c r="W1270" s="90"/>
      <c r="X1270" s="90"/>
      <c r="Y1270" s="87" t="s">
        <v>74</v>
      </c>
      <c r="Z1270" s="76"/>
      <c r="AA1270" s="91">
        <f t="shared" si="267"/>
        <v>0</v>
      </c>
      <c r="AB1270" s="88" t="str">
        <f t="shared" si="273"/>
        <v xml:space="preserve"> </v>
      </c>
      <c r="AC1270" s="91" t="str">
        <f t="shared" si="268"/>
        <v xml:space="preserve"> </v>
      </c>
      <c r="AD1270" s="78"/>
      <c r="AE1270" s="78"/>
      <c r="AF1270" s="78"/>
      <c r="AH1270" s="94" t="str">
        <f t="shared" si="269"/>
        <v>≤60</v>
      </c>
      <c r="AI1270" s="94">
        <f t="shared" ca="1" si="270"/>
        <v>23</v>
      </c>
      <c r="AJ1270" s="95">
        <f t="shared" si="278"/>
        <v>0</v>
      </c>
      <c r="AK1270" s="95">
        <f t="shared" si="279"/>
        <v>0</v>
      </c>
      <c r="AL1270" s="96">
        <f t="shared" si="274"/>
        <v>0</v>
      </c>
      <c r="AM1270" s="96">
        <f t="shared" si="275"/>
        <v>0</v>
      </c>
    </row>
    <row r="1271" spans="2:39" s="97" customFormat="1" ht="39.6" x14ac:dyDescent="0.3">
      <c r="B1271" s="79">
        <f t="shared" si="276"/>
        <v>1268</v>
      </c>
      <c r="C1271" s="79"/>
      <c r="D1271" s="80" t="s">
        <v>94</v>
      </c>
      <c r="E1271" s="80"/>
      <c r="F1271" s="81"/>
      <c r="G1271" s="82" t="str">
        <f t="shared" si="277"/>
        <v xml:space="preserve">Группа от QF </v>
      </c>
      <c r="H1271" s="83"/>
      <c r="I1271" s="83"/>
      <c r="J1271" s="83"/>
      <c r="K1271" s="127"/>
      <c r="L1271" s="84"/>
      <c r="M1271" s="85"/>
      <c r="N1271" s="85"/>
      <c r="O1271" s="86"/>
      <c r="P1271" s="80"/>
      <c r="Q1271" s="87"/>
      <c r="R1271" s="88" t="str">
        <f t="shared" si="271"/>
        <v xml:space="preserve"> </v>
      </c>
      <c r="S1271" s="89"/>
      <c r="T1271" s="90" t="str">
        <f t="shared" si="272"/>
        <v xml:space="preserve"> </v>
      </c>
      <c r="U1271" s="90"/>
      <c r="V1271" s="90"/>
      <c r="W1271" s="90"/>
      <c r="X1271" s="90"/>
      <c r="Y1271" s="87" t="s">
        <v>74</v>
      </c>
      <c r="Z1271" s="76"/>
      <c r="AA1271" s="91">
        <f t="shared" si="267"/>
        <v>0</v>
      </c>
      <c r="AB1271" s="88" t="str">
        <f t="shared" si="273"/>
        <v xml:space="preserve"> </v>
      </c>
      <c r="AC1271" s="91" t="str">
        <f t="shared" si="268"/>
        <v xml:space="preserve"> </v>
      </c>
      <c r="AD1271" s="78"/>
      <c r="AE1271" s="78"/>
      <c r="AF1271" s="78"/>
      <c r="AH1271" s="94" t="str">
        <f t="shared" si="269"/>
        <v>≤60</v>
      </c>
      <c r="AI1271" s="94">
        <f t="shared" ca="1" si="270"/>
        <v>39</v>
      </c>
      <c r="AJ1271" s="95">
        <f t="shared" si="278"/>
        <v>0</v>
      </c>
      <c r="AK1271" s="95">
        <f t="shared" si="279"/>
        <v>0</v>
      </c>
      <c r="AL1271" s="96">
        <f t="shared" si="274"/>
        <v>0</v>
      </c>
      <c r="AM1271" s="96">
        <f t="shared" si="275"/>
        <v>0</v>
      </c>
    </row>
    <row r="1272" spans="2:39" s="97" customFormat="1" ht="39.6" x14ac:dyDescent="0.3">
      <c r="B1272" s="79">
        <f t="shared" si="276"/>
        <v>1269</v>
      </c>
      <c r="C1272" s="79"/>
      <c r="D1272" s="80" t="s">
        <v>94</v>
      </c>
      <c r="E1272" s="80"/>
      <c r="F1272" s="81"/>
      <c r="G1272" s="82" t="str">
        <f t="shared" si="277"/>
        <v xml:space="preserve">Группа от QF </v>
      </c>
      <c r="H1272" s="83"/>
      <c r="I1272" s="83"/>
      <c r="J1272" s="83"/>
      <c r="K1272" s="127"/>
      <c r="L1272" s="84"/>
      <c r="M1272" s="85"/>
      <c r="N1272" s="85"/>
      <c r="O1272" s="86"/>
      <c r="P1272" s="80"/>
      <c r="Q1272" s="87"/>
      <c r="R1272" s="88" t="str">
        <f t="shared" si="271"/>
        <v xml:space="preserve"> </v>
      </c>
      <c r="S1272" s="89"/>
      <c r="T1272" s="90" t="str">
        <f t="shared" si="272"/>
        <v xml:space="preserve"> </v>
      </c>
      <c r="U1272" s="90"/>
      <c r="V1272" s="90"/>
      <c r="W1272" s="90"/>
      <c r="X1272" s="90"/>
      <c r="Y1272" s="87" t="s">
        <v>74</v>
      </c>
      <c r="Z1272" s="76"/>
      <c r="AA1272" s="91">
        <f t="shared" si="267"/>
        <v>0</v>
      </c>
      <c r="AB1272" s="88" t="str">
        <f t="shared" si="273"/>
        <v xml:space="preserve"> </v>
      </c>
      <c r="AC1272" s="91" t="str">
        <f t="shared" si="268"/>
        <v xml:space="preserve"> </v>
      </c>
      <c r="AD1272" s="78"/>
      <c r="AE1272" s="78"/>
      <c r="AF1272" s="78"/>
      <c r="AH1272" s="94" t="str">
        <f t="shared" si="269"/>
        <v>≤60</v>
      </c>
      <c r="AI1272" s="94">
        <f t="shared" ca="1" si="270"/>
        <v>32</v>
      </c>
      <c r="AJ1272" s="95">
        <f t="shared" si="278"/>
        <v>0</v>
      </c>
      <c r="AK1272" s="95">
        <f t="shared" si="279"/>
        <v>0</v>
      </c>
      <c r="AL1272" s="96">
        <f t="shared" si="274"/>
        <v>0</v>
      </c>
      <c r="AM1272" s="96">
        <f t="shared" si="275"/>
        <v>0</v>
      </c>
    </row>
    <row r="1273" spans="2:39" s="97" customFormat="1" ht="39.6" x14ac:dyDescent="0.3">
      <c r="B1273" s="79">
        <f t="shared" si="276"/>
        <v>1270</v>
      </c>
      <c r="C1273" s="79"/>
      <c r="D1273" s="80" t="s">
        <v>94</v>
      </c>
      <c r="E1273" s="80"/>
      <c r="F1273" s="81"/>
      <c r="G1273" s="82" t="str">
        <f t="shared" si="277"/>
        <v xml:space="preserve">Группа от QF </v>
      </c>
      <c r="H1273" s="83"/>
      <c r="I1273" s="83"/>
      <c r="J1273" s="83"/>
      <c r="K1273" s="127"/>
      <c r="L1273" s="84"/>
      <c r="M1273" s="85"/>
      <c r="N1273" s="85"/>
      <c r="O1273" s="86"/>
      <c r="P1273" s="80"/>
      <c r="Q1273" s="87"/>
      <c r="R1273" s="88" t="str">
        <f t="shared" si="271"/>
        <v xml:space="preserve"> </v>
      </c>
      <c r="S1273" s="89"/>
      <c r="T1273" s="90" t="str">
        <f t="shared" si="272"/>
        <v xml:space="preserve"> </v>
      </c>
      <c r="U1273" s="90"/>
      <c r="V1273" s="90"/>
      <c r="W1273" s="90"/>
      <c r="X1273" s="90"/>
      <c r="Y1273" s="87" t="s">
        <v>74</v>
      </c>
      <c r="Z1273" s="76"/>
      <c r="AA1273" s="91">
        <f t="shared" si="267"/>
        <v>0</v>
      </c>
      <c r="AB1273" s="88" t="str">
        <f t="shared" si="273"/>
        <v xml:space="preserve"> </v>
      </c>
      <c r="AC1273" s="91" t="str">
        <f t="shared" si="268"/>
        <v xml:space="preserve"> </v>
      </c>
      <c r="AD1273" s="78"/>
      <c r="AE1273" s="78"/>
      <c r="AF1273" s="78"/>
      <c r="AH1273" s="94" t="str">
        <f t="shared" si="269"/>
        <v>≤60</v>
      </c>
      <c r="AI1273" s="94">
        <f t="shared" ca="1" si="270"/>
        <v>39</v>
      </c>
      <c r="AJ1273" s="95">
        <f t="shared" si="278"/>
        <v>0</v>
      </c>
      <c r="AK1273" s="95">
        <f t="shared" si="279"/>
        <v>0</v>
      </c>
      <c r="AL1273" s="96">
        <f t="shared" si="274"/>
        <v>0</v>
      </c>
      <c r="AM1273" s="96">
        <f t="shared" si="275"/>
        <v>0</v>
      </c>
    </row>
    <row r="1274" spans="2:39" s="97" customFormat="1" ht="39.6" x14ac:dyDescent="0.3">
      <c r="B1274" s="79">
        <f t="shared" si="276"/>
        <v>1271</v>
      </c>
      <c r="C1274" s="79"/>
      <c r="D1274" s="80" t="s">
        <v>94</v>
      </c>
      <c r="E1274" s="80"/>
      <c r="F1274" s="81"/>
      <c r="G1274" s="82" t="str">
        <f t="shared" si="277"/>
        <v xml:space="preserve">Группа от QF </v>
      </c>
      <c r="H1274" s="83"/>
      <c r="I1274" s="83"/>
      <c r="J1274" s="83"/>
      <c r="K1274" s="127"/>
      <c r="L1274" s="84"/>
      <c r="M1274" s="85"/>
      <c r="N1274" s="85"/>
      <c r="O1274" s="86"/>
      <c r="P1274" s="80"/>
      <c r="Q1274" s="87"/>
      <c r="R1274" s="88" t="str">
        <f t="shared" si="271"/>
        <v xml:space="preserve"> </v>
      </c>
      <c r="S1274" s="89"/>
      <c r="T1274" s="90" t="str">
        <f t="shared" si="272"/>
        <v xml:space="preserve"> </v>
      </c>
      <c r="U1274" s="90"/>
      <c r="V1274" s="90"/>
      <c r="W1274" s="90"/>
      <c r="X1274" s="90"/>
      <c r="Y1274" s="87" t="s">
        <v>74</v>
      </c>
      <c r="Z1274" s="76"/>
      <c r="AA1274" s="91">
        <f t="shared" si="267"/>
        <v>0</v>
      </c>
      <c r="AB1274" s="88" t="str">
        <f t="shared" si="273"/>
        <v xml:space="preserve"> </v>
      </c>
      <c r="AC1274" s="91" t="str">
        <f t="shared" si="268"/>
        <v xml:space="preserve"> </v>
      </c>
      <c r="AD1274" s="78"/>
      <c r="AE1274" s="78"/>
      <c r="AF1274" s="78"/>
      <c r="AH1274" s="94" t="str">
        <f t="shared" si="269"/>
        <v>≤60</v>
      </c>
      <c r="AI1274" s="94">
        <f t="shared" ca="1" si="270"/>
        <v>43</v>
      </c>
      <c r="AJ1274" s="95">
        <f t="shared" si="278"/>
        <v>0</v>
      </c>
      <c r="AK1274" s="95">
        <f t="shared" si="279"/>
        <v>0</v>
      </c>
      <c r="AL1274" s="96">
        <f t="shared" si="274"/>
        <v>0</v>
      </c>
      <c r="AM1274" s="96">
        <f t="shared" si="275"/>
        <v>0</v>
      </c>
    </row>
    <row r="1275" spans="2:39" s="97" customFormat="1" ht="39.6" x14ac:dyDescent="0.3">
      <c r="B1275" s="79">
        <f t="shared" si="276"/>
        <v>1272</v>
      </c>
      <c r="C1275" s="79"/>
      <c r="D1275" s="80" t="s">
        <v>94</v>
      </c>
      <c r="E1275" s="80"/>
      <c r="F1275" s="81"/>
      <c r="G1275" s="82" t="str">
        <f t="shared" si="277"/>
        <v xml:space="preserve">Группа от QF </v>
      </c>
      <c r="H1275" s="83"/>
      <c r="I1275" s="83"/>
      <c r="J1275" s="83"/>
      <c r="K1275" s="127"/>
      <c r="L1275" s="84"/>
      <c r="M1275" s="85"/>
      <c r="N1275" s="85"/>
      <c r="O1275" s="86"/>
      <c r="P1275" s="80"/>
      <c r="Q1275" s="87"/>
      <c r="R1275" s="88" t="str">
        <f t="shared" si="271"/>
        <v xml:space="preserve"> </v>
      </c>
      <c r="S1275" s="89"/>
      <c r="T1275" s="90" t="str">
        <f t="shared" si="272"/>
        <v xml:space="preserve"> </v>
      </c>
      <c r="U1275" s="90"/>
      <c r="V1275" s="90"/>
      <c r="W1275" s="90"/>
      <c r="X1275" s="90"/>
      <c r="Y1275" s="87" t="s">
        <v>74</v>
      </c>
      <c r="Z1275" s="76"/>
      <c r="AA1275" s="91">
        <f t="shared" si="267"/>
        <v>0</v>
      </c>
      <c r="AB1275" s="88" t="str">
        <f t="shared" si="273"/>
        <v xml:space="preserve"> </v>
      </c>
      <c r="AC1275" s="91" t="str">
        <f t="shared" si="268"/>
        <v xml:space="preserve"> </v>
      </c>
      <c r="AD1275" s="78"/>
      <c r="AE1275" s="78"/>
      <c r="AF1275" s="78"/>
      <c r="AH1275" s="94" t="str">
        <f t="shared" si="269"/>
        <v>≤60</v>
      </c>
      <c r="AI1275" s="94">
        <f t="shared" ca="1" si="270"/>
        <v>25</v>
      </c>
      <c r="AJ1275" s="95">
        <f t="shared" si="278"/>
        <v>0</v>
      </c>
      <c r="AK1275" s="95">
        <f t="shared" si="279"/>
        <v>0</v>
      </c>
      <c r="AL1275" s="96">
        <f t="shared" si="274"/>
        <v>0</v>
      </c>
      <c r="AM1275" s="96">
        <f t="shared" si="275"/>
        <v>0</v>
      </c>
    </row>
    <row r="1276" spans="2:39" s="97" customFormat="1" ht="39.6" x14ac:dyDescent="0.3">
      <c r="B1276" s="79">
        <f t="shared" si="276"/>
        <v>1273</v>
      </c>
      <c r="C1276" s="79"/>
      <c r="D1276" s="80" t="s">
        <v>94</v>
      </c>
      <c r="E1276" s="80"/>
      <c r="F1276" s="81"/>
      <c r="G1276" s="82" t="str">
        <f t="shared" si="277"/>
        <v xml:space="preserve">Группа от QF </v>
      </c>
      <c r="H1276" s="83"/>
      <c r="I1276" s="83"/>
      <c r="J1276" s="83"/>
      <c r="K1276" s="127"/>
      <c r="L1276" s="84"/>
      <c r="M1276" s="85"/>
      <c r="N1276" s="85"/>
      <c r="O1276" s="86"/>
      <c r="P1276" s="80"/>
      <c r="Q1276" s="87"/>
      <c r="R1276" s="88" t="str">
        <f t="shared" si="271"/>
        <v xml:space="preserve"> </v>
      </c>
      <c r="S1276" s="89"/>
      <c r="T1276" s="90" t="str">
        <f t="shared" si="272"/>
        <v xml:space="preserve"> </v>
      </c>
      <c r="U1276" s="90"/>
      <c r="V1276" s="90"/>
      <c r="W1276" s="90"/>
      <c r="X1276" s="90"/>
      <c r="Y1276" s="87" t="s">
        <v>74</v>
      </c>
      <c r="Z1276" s="76"/>
      <c r="AA1276" s="91">
        <f t="shared" si="267"/>
        <v>0</v>
      </c>
      <c r="AB1276" s="88" t="str">
        <f t="shared" si="273"/>
        <v xml:space="preserve"> </v>
      </c>
      <c r="AC1276" s="91" t="str">
        <f t="shared" si="268"/>
        <v xml:space="preserve"> </v>
      </c>
      <c r="AD1276" s="78"/>
      <c r="AE1276" s="78"/>
      <c r="AF1276" s="78"/>
      <c r="AH1276" s="94" t="str">
        <f t="shared" si="269"/>
        <v>≤60</v>
      </c>
      <c r="AI1276" s="94">
        <f t="shared" ca="1" si="270"/>
        <v>34</v>
      </c>
      <c r="AJ1276" s="95">
        <f t="shared" si="278"/>
        <v>0</v>
      </c>
      <c r="AK1276" s="95">
        <f t="shared" si="279"/>
        <v>0</v>
      </c>
      <c r="AL1276" s="96">
        <f t="shared" si="274"/>
        <v>0</v>
      </c>
      <c r="AM1276" s="96">
        <f t="shared" si="275"/>
        <v>0</v>
      </c>
    </row>
    <row r="1277" spans="2:39" s="97" customFormat="1" ht="39.6" x14ac:dyDescent="0.3">
      <c r="B1277" s="79">
        <f t="shared" si="276"/>
        <v>1274</v>
      </c>
      <c r="C1277" s="79"/>
      <c r="D1277" s="80" t="s">
        <v>94</v>
      </c>
      <c r="E1277" s="80"/>
      <c r="F1277" s="81"/>
      <c r="G1277" s="82" t="str">
        <f t="shared" si="277"/>
        <v xml:space="preserve">Группа от QF </v>
      </c>
      <c r="H1277" s="83"/>
      <c r="I1277" s="83"/>
      <c r="J1277" s="83"/>
      <c r="K1277" s="127"/>
      <c r="L1277" s="84"/>
      <c r="M1277" s="85"/>
      <c r="N1277" s="85"/>
      <c r="O1277" s="86"/>
      <c r="P1277" s="80"/>
      <c r="Q1277" s="87"/>
      <c r="R1277" s="88" t="str">
        <f t="shared" si="271"/>
        <v xml:space="preserve"> </v>
      </c>
      <c r="S1277" s="89"/>
      <c r="T1277" s="90" t="str">
        <f t="shared" si="272"/>
        <v xml:space="preserve"> </v>
      </c>
      <c r="U1277" s="90"/>
      <c r="V1277" s="90"/>
      <c r="W1277" s="90"/>
      <c r="X1277" s="90"/>
      <c r="Y1277" s="87" t="s">
        <v>74</v>
      </c>
      <c r="Z1277" s="76"/>
      <c r="AA1277" s="91">
        <f t="shared" si="267"/>
        <v>0</v>
      </c>
      <c r="AB1277" s="88" t="str">
        <f t="shared" si="273"/>
        <v xml:space="preserve"> </v>
      </c>
      <c r="AC1277" s="91" t="str">
        <f t="shared" si="268"/>
        <v xml:space="preserve"> </v>
      </c>
      <c r="AD1277" s="78"/>
      <c r="AE1277" s="78"/>
      <c r="AF1277" s="78"/>
      <c r="AH1277" s="94" t="str">
        <f t="shared" si="269"/>
        <v>≤60</v>
      </c>
      <c r="AI1277" s="94">
        <f t="shared" ca="1" si="270"/>
        <v>34</v>
      </c>
      <c r="AJ1277" s="95">
        <f t="shared" si="278"/>
        <v>0</v>
      </c>
      <c r="AK1277" s="95">
        <f t="shared" si="279"/>
        <v>0</v>
      </c>
      <c r="AL1277" s="96">
        <f t="shared" si="274"/>
        <v>0</v>
      </c>
      <c r="AM1277" s="96">
        <f t="shared" si="275"/>
        <v>0</v>
      </c>
    </row>
    <row r="1278" spans="2:39" s="97" customFormat="1" ht="39.6" x14ac:dyDescent="0.3">
      <c r="B1278" s="79">
        <f t="shared" si="276"/>
        <v>1275</v>
      </c>
      <c r="C1278" s="79"/>
      <c r="D1278" s="80" t="s">
        <v>94</v>
      </c>
      <c r="E1278" s="80"/>
      <c r="F1278" s="81"/>
      <c r="G1278" s="82" t="str">
        <f t="shared" si="277"/>
        <v xml:space="preserve">Группа от QF </v>
      </c>
      <c r="H1278" s="83"/>
      <c r="I1278" s="83"/>
      <c r="J1278" s="83"/>
      <c r="K1278" s="127"/>
      <c r="L1278" s="84"/>
      <c r="M1278" s="85"/>
      <c r="N1278" s="85"/>
      <c r="O1278" s="86"/>
      <c r="P1278" s="80"/>
      <c r="Q1278" s="87"/>
      <c r="R1278" s="88" t="str">
        <f t="shared" si="271"/>
        <v xml:space="preserve"> </v>
      </c>
      <c r="S1278" s="89"/>
      <c r="T1278" s="90" t="str">
        <f t="shared" si="272"/>
        <v xml:space="preserve"> </v>
      </c>
      <c r="U1278" s="90"/>
      <c r="V1278" s="90"/>
      <c r="W1278" s="90"/>
      <c r="X1278" s="90"/>
      <c r="Y1278" s="87" t="s">
        <v>74</v>
      </c>
      <c r="Z1278" s="76"/>
      <c r="AA1278" s="91">
        <f t="shared" si="267"/>
        <v>0</v>
      </c>
      <c r="AB1278" s="88" t="str">
        <f t="shared" si="273"/>
        <v xml:space="preserve"> </v>
      </c>
      <c r="AC1278" s="91" t="str">
        <f t="shared" si="268"/>
        <v xml:space="preserve"> </v>
      </c>
      <c r="AD1278" s="78"/>
      <c r="AE1278" s="78"/>
      <c r="AF1278" s="78"/>
      <c r="AH1278" s="94" t="str">
        <f t="shared" si="269"/>
        <v>≤60</v>
      </c>
      <c r="AI1278" s="94">
        <f t="shared" ca="1" si="270"/>
        <v>20</v>
      </c>
      <c r="AJ1278" s="95">
        <f t="shared" si="278"/>
        <v>0</v>
      </c>
      <c r="AK1278" s="95">
        <f t="shared" si="279"/>
        <v>0</v>
      </c>
      <c r="AL1278" s="96">
        <f t="shared" si="274"/>
        <v>0</v>
      </c>
      <c r="AM1278" s="96">
        <f t="shared" si="275"/>
        <v>0</v>
      </c>
    </row>
    <row r="1279" spans="2:39" s="97" customFormat="1" ht="39.6" x14ac:dyDescent="0.3">
      <c r="B1279" s="79">
        <f t="shared" si="276"/>
        <v>1276</v>
      </c>
      <c r="C1279" s="79"/>
      <c r="D1279" s="80" t="s">
        <v>94</v>
      </c>
      <c r="E1279" s="80"/>
      <c r="F1279" s="81"/>
      <c r="G1279" s="82" t="str">
        <f t="shared" si="277"/>
        <v xml:space="preserve">Группа от QF </v>
      </c>
      <c r="H1279" s="83"/>
      <c r="I1279" s="83"/>
      <c r="J1279" s="83"/>
      <c r="K1279" s="127"/>
      <c r="L1279" s="84"/>
      <c r="M1279" s="85"/>
      <c r="N1279" s="85"/>
      <c r="O1279" s="86"/>
      <c r="P1279" s="80"/>
      <c r="Q1279" s="87"/>
      <c r="R1279" s="88" t="str">
        <f t="shared" si="271"/>
        <v xml:space="preserve"> </v>
      </c>
      <c r="S1279" s="89"/>
      <c r="T1279" s="90" t="str">
        <f t="shared" si="272"/>
        <v xml:space="preserve"> </v>
      </c>
      <c r="U1279" s="90"/>
      <c r="V1279" s="90"/>
      <c r="W1279" s="90"/>
      <c r="X1279" s="90"/>
      <c r="Y1279" s="87" t="s">
        <v>74</v>
      </c>
      <c r="Z1279" s="76"/>
      <c r="AA1279" s="91">
        <f t="shared" si="267"/>
        <v>0</v>
      </c>
      <c r="AB1279" s="88" t="str">
        <f t="shared" si="273"/>
        <v xml:space="preserve"> </v>
      </c>
      <c r="AC1279" s="91" t="str">
        <f t="shared" si="268"/>
        <v xml:space="preserve"> </v>
      </c>
      <c r="AD1279" s="78"/>
      <c r="AE1279" s="78"/>
      <c r="AF1279" s="78"/>
      <c r="AH1279" s="94" t="str">
        <f t="shared" si="269"/>
        <v>≤60</v>
      </c>
      <c r="AI1279" s="94">
        <f t="shared" ca="1" si="270"/>
        <v>29</v>
      </c>
      <c r="AJ1279" s="95">
        <f t="shared" si="278"/>
        <v>0</v>
      </c>
      <c r="AK1279" s="95">
        <f t="shared" si="279"/>
        <v>0</v>
      </c>
      <c r="AL1279" s="96">
        <f t="shared" si="274"/>
        <v>0</v>
      </c>
      <c r="AM1279" s="96">
        <f t="shared" si="275"/>
        <v>0</v>
      </c>
    </row>
    <row r="1280" spans="2:39" s="97" customFormat="1" ht="39.6" x14ac:dyDescent="0.3">
      <c r="B1280" s="79">
        <f t="shared" si="276"/>
        <v>1277</v>
      </c>
      <c r="C1280" s="79"/>
      <c r="D1280" s="80" t="s">
        <v>94</v>
      </c>
      <c r="E1280" s="80"/>
      <c r="F1280" s="81"/>
      <c r="G1280" s="82" t="str">
        <f t="shared" si="277"/>
        <v xml:space="preserve">Группа от QF </v>
      </c>
      <c r="H1280" s="83"/>
      <c r="I1280" s="83"/>
      <c r="J1280" s="83"/>
      <c r="K1280" s="127"/>
      <c r="L1280" s="84"/>
      <c r="M1280" s="85"/>
      <c r="N1280" s="85"/>
      <c r="O1280" s="86"/>
      <c r="P1280" s="80"/>
      <c r="Q1280" s="87"/>
      <c r="R1280" s="88" t="str">
        <f t="shared" si="271"/>
        <v xml:space="preserve"> </v>
      </c>
      <c r="S1280" s="89"/>
      <c r="T1280" s="90" t="str">
        <f t="shared" si="272"/>
        <v xml:space="preserve"> </v>
      </c>
      <c r="U1280" s="90"/>
      <c r="V1280" s="90"/>
      <c r="W1280" s="90"/>
      <c r="X1280" s="90"/>
      <c r="Y1280" s="87" t="s">
        <v>74</v>
      </c>
      <c r="Z1280" s="76"/>
      <c r="AA1280" s="91">
        <f t="shared" si="267"/>
        <v>0</v>
      </c>
      <c r="AB1280" s="88" t="str">
        <f t="shared" si="273"/>
        <v xml:space="preserve"> </v>
      </c>
      <c r="AC1280" s="91" t="str">
        <f t="shared" si="268"/>
        <v xml:space="preserve"> </v>
      </c>
      <c r="AD1280" s="78"/>
      <c r="AE1280" s="78"/>
      <c r="AF1280" s="78"/>
      <c r="AH1280" s="94" t="str">
        <f t="shared" si="269"/>
        <v>≤60</v>
      </c>
      <c r="AI1280" s="94">
        <f t="shared" ca="1" si="270"/>
        <v>45</v>
      </c>
      <c r="AJ1280" s="95">
        <f t="shared" si="278"/>
        <v>0</v>
      </c>
      <c r="AK1280" s="95">
        <f t="shared" si="279"/>
        <v>0</v>
      </c>
      <c r="AL1280" s="96">
        <f t="shared" si="274"/>
        <v>0</v>
      </c>
      <c r="AM1280" s="96">
        <f t="shared" si="275"/>
        <v>0</v>
      </c>
    </row>
    <row r="1281" spans="2:39" s="97" customFormat="1" ht="39.6" x14ac:dyDescent="0.3">
      <c r="B1281" s="79">
        <f t="shared" si="276"/>
        <v>1278</v>
      </c>
      <c r="C1281" s="79"/>
      <c r="D1281" s="80" t="s">
        <v>94</v>
      </c>
      <c r="E1281" s="80"/>
      <c r="F1281" s="81"/>
      <c r="G1281" s="82" t="str">
        <f t="shared" si="277"/>
        <v xml:space="preserve">Группа от QF </v>
      </c>
      <c r="H1281" s="83"/>
      <c r="I1281" s="83"/>
      <c r="J1281" s="83"/>
      <c r="K1281" s="127"/>
      <c r="L1281" s="84"/>
      <c r="M1281" s="85"/>
      <c r="N1281" s="85"/>
      <c r="O1281" s="86"/>
      <c r="P1281" s="80"/>
      <c r="Q1281" s="87"/>
      <c r="R1281" s="88" t="str">
        <f t="shared" si="271"/>
        <v xml:space="preserve"> </v>
      </c>
      <c r="S1281" s="89"/>
      <c r="T1281" s="90" t="str">
        <f t="shared" si="272"/>
        <v xml:space="preserve"> </v>
      </c>
      <c r="U1281" s="90"/>
      <c r="V1281" s="90"/>
      <c r="W1281" s="90"/>
      <c r="X1281" s="90"/>
      <c r="Y1281" s="87" t="s">
        <v>74</v>
      </c>
      <c r="Z1281" s="76"/>
      <c r="AA1281" s="91">
        <f t="shared" si="267"/>
        <v>0</v>
      </c>
      <c r="AB1281" s="88" t="str">
        <f t="shared" si="273"/>
        <v xml:space="preserve"> </v>
      </c>
      <c r="AC1281" s="91" t="str">
        <f t="shared" si="268"/>
        <v xml:space="preserve"> </v>
      </c>
      <c r="AD1281" s="78"/>
      <c r="AE1281" s="78"/>
      <c r="AF1281" s="78"/>
      <c r="AH1281" s="94" t="str">
        <f t="shared" si="269"/>
        <v>≤60</v>
      </c>
      <c r="AI1281" s="94">
        <f t="shared" ca="1" si="270"/>
        <v>35</v>
      </c>
      <c r="AJ1281" s="95">
        <f t="shared" si="278"/>
        <v>0</v>
      </c>
      <c r="AK1281" s="95">
        <f t="shared" si="279"/>
        <v>0</v>
      </c>
      <c r="AL1281" s="96">
        <f t="shared" si="274"/>
        <v>0</v>
      </c>
      <c r="AM1281" s="96">
        <f t="shared" si="275"/>
        <v>0</v>
      </c>
    </row>
    <row r="1282" spans="2:39" s="97" customFormat="1" ht="39.6" x14ac:dyDescent="0.3">
      <c r="B1282" s="79">
        <f t="shared" si="276"/>
        <v>1279</v>
      </c>
      <c r="C1282" s="79"/>
      <c r="D1282" s="80" t="s">
        <v>94</v>
      </c>
      <c r="E1282" s="80"/>
      <c r="F1282" s="81"/>
      <c r="G1282" s="82" t="str">
        <f t="shared" si="277"/>
        <v xml:space="preserve">Группа от QF </v>
      </c>
      <c r="H1282" s="83"/>
      <c r="I1282" s="83"/>
      <c r="J1282" s="83"/>
      <c r="K1282" s="127"/>
      <c r="L1282" s="84"/>
      <c r="M1282" s="85"/>
      <c r="N1282" s="85"/>
      <c r="O1282" s="86"/>
      <c r="P1282" s="80"/>
      <c r="Q1282" s="87"/>
      <c r="R1282" s="88" t="str">
        <f t="shared" si="271"/>
        <v xml:space="preserve"> </v>
      </c>
      <c r="S1282" s="89"/>
      <c r="T1282" s="90" t="str">
        <f t="shared" si="272"/>
        <v xml:space="preserve"> </v>
      </c>
      <c r="U1282" s="90"/>
      <c r="V1282" s="90"/>
      <c r="W1282" s="90"/>
      <c r="X1282" s="90"/>
      <c r="Y1282" s="87" t="s">
        <v>74</v>
      </c>
      <c r="Z1282" s="76"/>
      <c r="AA1282" s="91">
        <f t="shared" si="267"/>
        <v>0</v>
      </c>
      <c r="AB1282" s="88" t="str">
        <f t="shared" si="273"/>
        <v xml:space="preserve"> </v>
      </c>
      <c r="AC1282" s="91" t="str">
        <f t="shared" si="268"/>
        <v xml:space="preserve"> </v>
      </c>
      <c r="AD1282" s="78"/>
      <c r="AE1282" s="78"/>
      <c r="AF1282" s="78"/>
      <c r="AH1282" s="94" t="str">
        <f t="shared" si="269"/>
        <v>≤60</v>
      </c>
      <c r="AI1282" s="94">
        <f t="shared" ca="1" si="270"/>
        <v>48</v>
      </c>
      <c r="AJ1282" s="95">
        <f t="shared" si="278"/>
        <v>0</v>
      </c>
      <c r="AK1282" s="95">
        <f t="shared" si="279"/>
        <v>0</v>
      </c>
      <c r="AL1282" s="96">
        <f t="shared" si="274"/>
        <v>0</v>
      </c>
      <c r="AM1282" s="96">
        <f t="shared" si="275"/>
        <v>0</v>
      </c>
    </row>
    <row r="1283" spans="2:39" s="97" customFormat="1" ht="39.6" x14ac:dyDescent="0.3">
      <c r="B1283" s="79">
        <f t="shared" si="276"/>
        <v>1280</v>
      </c>
      <c r="C1283" s="79"/>
      <c r="D1283" s="80" t="s">
        <v>94</v>
      </c>
      <c r="E1283" s="80"/>
      <c r="F1283" s="81"/>
      <c r="G1283" s="82" t="str">
        <f t="shared" si="277"/>
        <v xml:space="preserve">Группа от QF </v>
      </c>
      <c r="H1283" s="83"/>
      <c r="I1283" s="83"/>
      <c r="J1283" s="83"/>
      <c r="K1283" s="127"/>
      <c r="L1283" s="84"/>
      <c r="M1283" s="85"/>
      <c r="N1283" s="85"/>
      <c r="O1283" s="86"/>
      <c r="P1283" s="80"/>
      <c r="Q1283" s="87"/>
      <c r="R1283" s="88" t="str">
        <f t="shared" si="271"/>
        <v xml:space="preserve"> </v>
      </c>
      <c r="S1283" s="89"/>
      <c r="T1283" s="90" t="str">
        <f t="shared" si="272"/>
        <v xml:space="preserve"> </v>
      </c>
      <c r="U1283" s="90"/>
      <c r="V1283" s="90"/>
      <c r="W1283" s="90"/>
      <c r="X1283" s="90"/>
      <c r="Y1283" s="87" t="s">
        <v>74</v>
      </c>
      <c r="Z1283" s="76"/>
      <c r="AA1283" s="91">
        <f t="shared" ref="AA1283:AA1346" si="280">IF(S1283=$AD$1,K1283*3,IF(S1283=$AE$1,K1283*5,IF(S1283=$AF$1,K1283*8,IF(S1283=$AG$1,K1283*12*0.75,0))))</f>
        <v>0</v>
      </c>
      <c r="AB1283" s="88" t="str">
        <f t="shared" si="273"/>
        <v xml:space="preserve"> </v>
      </c>
      <c r="AC1283" s="91" t="str">
        <f t="shared" ref="AC1283:AC1346" si="281">IF(S1283=$AD$1,K1283*5,IF(S1283=$AE$1,K1283*10,IF(S1283=$AF$1,K1283*10,IF(S1283=$AG$1,K1283*12," "))))</f>
        <v xml:space="preserve"> </v>
      </c>
      <c r="AD1283" s="78"/>
      <c r="AE1283" s="78"/>
      <c r="AF1283" s="78"/>
      <c r="AH1283" s="94" t="str">
        <f t="shared" ref="AH1283:AH1346" si="282">IF(K1283&gt;63,"≤120","≤60")</f>
        <v>≤60</v>
      </c>
      <c r="AI1283" s="94">
        <f t="shared" ref="AI1283:AI1346" ca="1" si="283">IF(K1283&lt;63,RANDBETWEEN(20,50),RANDBETWEEN(60,110))</f>
        <v>44</v>
      </c>
      <c r="AJ1283" s="95">
        <f t="shared" si="278"/>
        <v>0</v>
      </c>
      <c r="AK1283" s="95">
        <f t="shared" si="279"/>
        <v>0</v>
      </c>
      <c r="AL1283" s="96">
        <f t="shared" si="274"/>
        <v>0</v>
      </c>
      <c r="AM1283" s="96">
        <f t="shared" si="275"/>
        <v>0</v>
      </c>
    </row>
    <row r="1284" spans="2:39" s="97" customFormat="1" ht="39.6" x14ac:dyDescent="0.3">
      <c r="B1284" s="79">
        <f t="shared" si="276"/>
        <v>1281</v>
      </c>
      <c r="C1284" s="79"/>
      <c r="D1284" s="80" t="s">
        <v>94</v>
      </c>
      <c r="E1284" s="80"/>
      <c r="F1284" s="81"/>
      <c r="G1284" s="82" t="str">
        <f t="shared" si="277"/>
        <v xml:space="preserve">Группа от QF </v>
      </c>
      <c r="H1284" s="83"/>
      <c r="I1284" s="83"/>
      <c r="J1284" s="83"/>
      <c r="K1284" s="127"/>
      <c r="L1284" s="84"/>
      <c r="M1284" s="85"/>
      <c r="N1284" s="85"/>
      <c r="O1284" s="86"/>
      <c r="P1284" s="80"/>
      <c r="Q1284" s="87"/>
      <c r="R1284" s="88" t="str">
        <f t="shared" ref="R1284:R1347" si="284">IF(AA1284=0," ","-")</f>
        <v xml:space="preserve"> </v>
      </c>
      <c r="S1284" s="89"/>
      <c r="T1284" s="90" t="str">
        <f t="shared" ref="T1284:T1347" si="285">IF(AA1284=0," ","-")</f>
        <v xml:space="preserve"> </v>
      </c>
      <c r="U1284" s="90"/>
      <c r="V1284" s="90"/>
      <c r="W1284" s="90"/>
      <c r="X1284" s="90"/>
      <c r="Y1284" s="87" t="s">
        <v>74</v>
      </c>
      <c r="Z1284" s="76"/>
      <c r="AA1284" s="91">
        <f t="shared" si="280"/>
        <v>0</v>
      </c>
      <c r="AB1284" s="88" t="str">
        <f t="shared" ref="AB1284:AB1347" si="286">IF(AA1284=0," ","-")</f>
        <v xml:space="preserve"> </v>
      </c>
      <c r="AC1284" s="91" t="str">
        <f t="shared" si="281"/>
        <v xml:space="preserve"> </v>
      </c>
      <c r="AD1284" s="78"/>
      <c r="AE1284" s="78"/>
      <c r="AF1284" s="78"/>
      <c r="AH1284" s="94" t="str">
        <f t="shared" si="282"/>
        <v>≤60</v>
      </c>
      <c r="AI1284" s="94">
        <f t="shared" ca="1" si="283"/>
        <v>40</v>
      </c>
      <c r="AJ1284" s="95">
        <f t="shared" si="278"/>
        <v>0</v>
      </c>
      <c r="AK1284" s="95">
        <f t="shared" si="279"/>
        <v>0</v>
      </c>
      <c r="AL1284" s="96">
        <f t="shared" ref="AL1284:AL1347" si="287">ROUND(K1284*1.13,0)</f>
        <v>0</v>
      </c>
      <c r="AM1284" s="96">
        <f t="shared" ref="AM1284:AM1347" si="288">ROUND(K1284*1.45,0)</f>
        <v>0</v>
      </c>
    </row>
    <row r="1285" spans="2:39" s="97" customFormat="1" ht="39.6" x14ac:dyDescent="0.3">
      <c r="B1285" s="79">
        <f t="shared" si="276"/>
        <v>1282</v>
      </c>
      <c r="C1285" s="79"/>
      <c r="D1285" s="80" t="s">
        <v>94</v>
      </c>
      <c r="E1285" s="80"/>
      <c r="F1285" s="81"/>
      <c r="G1285" s="82" t="str">
        <f t="shared" si="277"/>
        <v xml:space="preserve">Группа от QF </v>
      </c>
      <c r="H1285" s="83"/>
      <c r="I1285" s="83"/>
      <c r="J1285" s="83"/>
      <c r="K1285" s="127"/>
      <c r="L1285" s="84"/>
      <c r="M1285" s="85"/>
      <c r="N1285" s="85"/>
      <c r="O1285" s="86"/>
      <c r="P1285" s="80"/>
      <c r="Q1285" s="87"/>
      <c r="R1285" s="88" t="str">
        <f t="shared" si="284"/>
        <v xml:space="preserve"> </v>
      </c>
      <c r="S1285" s="89"/>
      <c r="T1285" s="90" t="str">
        <f t="shared" si="285"/>
        <v xml:space="preserve"> </v>
      </c>
      <c r="U1285" s="90"/>
      <c r="V1285" s="90"/>
      <c r="W1285" s="90"/>
      <c r="X1285" s="90"/>
      <c r="Y1285" s="87" t="s">
        <v>74</v>
      </c>
      <c r="Z1285" s="76"/>
      <c r="AA1285" s="91">
        <f t="shared" si="280"/>
        <v>0</v>
      </c>
      <c r="AB1285" s="88" t="str">
        <f t="shared" si="286"/>
        <v xml:space="preserve"> </v>
      </c>
      <c r="AC1285" s="91" t="str">
        <f t="shared" si="281"/>
        <v xml:space="preserve"> </v>
      </c>
      <c r="AD1285" s="78"/>
      <c r="AE1285" s="78"/>
      <c r="AF1285" s="78"/>
      <c r="AH1285" s="94" t="str">
        <f t="shared" si="282"/>
        <v>≤60</v>
      </c>
      <c r="AI1285" s="94">
        <f t="shared" ca="1" si="283"/>
        <v>27</v>
      </c>
      <c r="AJ1285" s="95">
        <f t="shared" si="278"/>
        <v>0</v>
      </c>
      <c r="AK1285" s="95">
        <f t="shared" si="279"/>
        <v>0</v>
      </c>
      <c r="AL1285" s="96">
        <f t="shared" si="287"/>
        <v>0</v>
      </c>
      <c r="AM1285" s="96">
        <f t="shared" si="288"/>
        <v>0</v>
      </c>
    </row>
    <row r="1286" spans="2:39" s="97" customFormat="1" ht="39.6" x14ac:dyDescent="0.3">
      <c r="B1286" s="79">
        <f t="shared" ref="B1286:B1349" si="289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277"/>
        <v xml:space="preserve">Группа от QF </v>
      </c>
      <c r="H1286" s="83"/>
      <c r="I1286" s="83"/>
      <c r="J1286" s="83"/>
      <c r="K1286" s="127"/>
      <c r="L1286" s="84"/>
      <c r="M1286" s="85"/>
      <c r="N1286" s="85"/>
      <c r="O1286" s="86"/>
      <c r="P1286" s="80"/>
      <c r="Q1286" s="87"/>
      <c r="R1286" s="88" t="str">
        <f t="shared" si="284"/>
        <v xml:space="preserve"> </v>
      </c>
      <c r="S1286" s="89"/>
      <c r="T1286" s="90" t="str">
        <f t="shared" si="285"/>
        <v xml:space="preserve"> </v>
      </c>
      <c r="U1286" s="90"/>
      <c r="V1286" s="90"/>
      <c r="W1286" s="90"/>
      <c r="X1286" s="90"/>
      <c r="Y1286" s="87" t="s">
        <v>74</v>
      </c>
      <c r="Z1286" s="76"/>
      <c r="AA1286" s="91">
        <f t="shared" si="280"/>
        <v>0</v>
      </c>
      <c r="AB1286" s="88" t="str">
        <f t="shared" si="286"/>
        <v xml:space="preserve"> </v>
      </c>
      <c r="AC1286" s="91" t="str">
        <f t="shared" si="281"/>
        <v xml:space="preserve"> </v>
      </c>
      <c r="AD1286" s="78"/>
      <c r="AE1286" s="78"/>
      <c r="AF1286" s="78"/>
      <c r="AH1286" s="94" t="str">
        <f t="shared" si="282"/>
        <v>≤60</v>
      </c>
      <c r="AI1286" s="94">
        <f t="shared" ca="1" si="283"/>
        <v>23</v>
      </c>
      <c r="AJ1286" s="95">
        <f t="shared" si="278"/>
        <v>0</v>
      </c>
      <c r="AK1286" s="95">
        <f t="shared" si="279"/>
        <v>0</v>
      </c>
      <c r="AL1286" s="96">
        <f t="shared" si="287"/>
        <v>0</v>
      </c>
      <c r="AM1286" s="96">
        <f t="shared" si="288"/>
        <v>0</v>
      </c>
    </row>
    <row r="1287" spans="2:39" s="97" customFormat="1" ht="39.6" x14ac:dyDescent="0.3">
      <c r="B1287" s="79">
        <f t="shared" si="289"/>
        <v>1284</v>
      </c>
      <c r="C1287" s="79"/>
      <c r="D1287" s="80" t="s">
        <v>94</v>
      </c>
      <c r="E1287" s="80"/>
      <c r="F1287" s="81"/>
      <c r="G1287" s="82" t="str">
        <f t="shared" si="277"/>
        <v xml:space="preserve">Группа от QF </v>
      </c>
      <c r="H1287" s="83"/>
      <c r="I1287" s="83"/>
      <c r="J1287" s="83"/>
      <c r="K1287" s="127"/>
      <c r="L1287" s="84"/>
      <c r="M1287" s="85"/>
      <c r="N1287" s="85"/>
      <c r="O1287" s="86"/>
      <c r="P1287" s="80"/>
      <c r="Q1287" s="87"/>
      <c r="R1287" s="88" t="str">
        <f t="shared" si="284"/>
        <v xml:space="preserve"> </v>
      </c>
      <c r="S1287" s="89"/>
      <c r="T1287" s="90" t="str">
        <f t="shared" si="285"/>
        <v xml:space="preserve"> </v>
      </c>
      <c r="U1287" s="90"/>
      <c r="V1287" s="90"/>
      <c r="W1287" s="90"/>
      <c r="X1287" s="90"/>
      <c r="Y1287" s="87" t="s">
        <v>74</v>
      </c>
      <c r="Z1287" s="76"/>
      <c r="AA1287" s="91">
        <f t="shared" si="280"/>
        <v>0</v>
      </c>
      <c r="AB1287" s="88" t="str">
        <f t="shared" si="286"/>
        <v xml:space="preserve"> </v>
      </c>
      <c r="AC1287" s="91" t="str">
        <f t="shared" si="281"/>
        <v xml:space="preserve"> </v>
      </c>
      <c r="AD1287" s="78"/>
      <c r="AE1287" s="78"/>
      <c r="AF1287" s="78"/>
      <c r="AH1287" s="94" t="str">
        <f t="shared" si="282"/>
        <v>≤60</v>
      </c>
      <c r="AI1287" s="94">
        <f t="shared" ca="1" si="283"/>
        <v>30</v>
      </c>
      <c r="AJ1287" s="95">
        <f t="shared" si="278"/>
        <v>0</v>
      </c>
      <c r="AK1287" s="95">
        <f t="shared" si="279"/>
        <v>0</v>
      </c>
      <c r="AL1287" s="96">
        <f t="shared" si="287"/>
        <v>0</v>
      </c>
      <c r="AM1287" s="96">
        <f t="shared" si="288"/>
        <v>0</v>
      </c>
    </row>
    <row r="1288" spans="2:39" s="97" customFormat="1" ht="39.6" x14ac:dyDescent="0.3">
      <c r="B1288" s="79">
        <f t="shared" si="289"/>
        <v>1285</v>
      </c>
      <c r="C1288" s="79"/>
      <c r="D1288" s="80" t="s">
        <v>94</v>
      </c>
      <c r="E1288" s="80"/>
      <c r="F1288" s="81"/>
      <c r="G1288" s="82" t="str">
        <f t="shared" si="277"/>
        <v xml:space="preserve">Группа от QF </v>
      </c>
      <c r="H1288" s="83"/>
      <c r="I1288" s="83"/>
      <c r="J1288" s="83"/>
      <c r="K1288" s="127"/>
      <c r="L1288" s="84"/>
      <c r="M1288" s="85"/>
      <c r="N1288" s="85"/>
      <c r="O1288" s="86"/>
      <c r="P1288" s="80"/>
      <c r="Q1288" s="87"/>
      <c r="R1288" s="88" t="str">
        <f t="shared" si="284"/>
        <v xml:space="preserve"> </v>
      </c>
      <c r="S1288" s="89"/>
      <c r="T1288" s="90" t="str">
        <f t="shared" si="285"/>
        <v xml:space="preserve"> </v>
      </c>
      <c r="U1288" s="90"/>
      <c r="V1288" s="90"/>
      <c r="W1288" s="90"/>
      <c r="X1288" s="90"/>
      <c r="Y1288" s="87" t="s">
        <v>74</v>
      </c>
      <c r="Z1288" s="76"/>
      <c r="AA1288" s="91">
        <f t="shared" si="280"/>
        <v>0</v>
      </c>
      <c r="AB1288" s="88" t="str">
        <f t="shared" si="286"/>
        <v xml:space="preserve"> </v>
      </c>
      <c r="AC1288" s="91" t="str">
        <f t="shared" si="281"/>
        <v xml:space="preserve"> </v>
      </c>
      <c r="AD1288" s="78"/>
      <c r="AE1288" s="78"/>
      <c r="AF1288" s="78"/>
      <c r="AH1288" s="94" t="str">
        <f t="shared" si="282"/>
        <v>≤60</v>
      </c>
      <c r="AI1288" s="94">
        <f t="shared" ca="1" si="283"/>
        <v>29</v>
      </c>
      <c r="AJ1288" s="95">
        <f t="shared" si="278"/>
        <v>0</v>
      </c>
      <c r="AK1288" s="95">
        <f t="shared" si="279"/>
        <v>0</v>
      </c>
      <c r="AL1288" s="96">
        <f t="shared" si="287"/>
        <v>0</v>
      </c>
      <c r="AM1288" s="96">
        <f t="shared" si="288"/>
        <v>0</v>
      </c>
    </row>
    <row r="1289" spans="2:39" s="97" customFormat="1" ht="39.6" x14ac:dyDescent="0.3">
      <c r="B1289" s="79">
        <f t="shared" si="289"/>
        <v>1286</v>
      </c>
      <c r="C1289" s="79"/>
      <c r="D1289" s="80" t="s">
        <v>94</v>
      </c>
      <c r="E1289" s="80"/>
      <c r="F1289" s="81"/>
      <c r="G1289" s="82" t="str">
        <f t="shared" si="277"/>
        <v xml:space="preserve">Группа от QF </v>
      </c>
      <c r="H1289" s="83"/>
      <c r="I1289" s="83"/>
      <c r="J1289" s="83"/>
      <c r="K1289" s="127"/>
      <c r="L1289" s="84"/>
      <c r="M1289" s="85"/>
      <c r="N1289" s="85"/>
      <c r="O1289" s="86"/>
      <c r="P1289" s="80"/>
      <c r="Q1289" s="87"/>
      <c r="R1289" s="88" t="str">
        <f t="shared" si="284"/>
        <v xml:space="preserve"> </v>
      </c>
      <c r="S1289" s="89"/>
      <c r="T1289" s="90" t="str">
        <f t="shared" si="285"/>
        <v xml:space="preserve"> </v>
      </c>
      <c r="U1289" s="90"/>
      <c r="V1289" s="90"/>
      <c r="W1289" s="90"/>
      <c r="X1289" s="90"/>
      <c r="Y1289" s="87" t="s">
        <v>74</v>
      </c>
      <c r="Z1289" s="76"/>
      <c r="AA1289" s="91">
        <f t="shared" si="280"/>
        <v>0</v>
      </c>
      <c r="AB1289" s="88" t="str">
        <f t="shared" si="286"/>
        <v xml:space="preserve"> </v>
      </c>
      <c r="AC1289" s="91" t="str">
        <f t="shared" si="281"/>
        <v xml:space="preserve"> </v>
      </c>
      <c r="AD1289" s="78"/>
      <c r="AE1289" s="78"/>
      <c r="AF1289" s="78"/>
      <c r="AH1289" s="94" t="str">
        <f t="shared" si="282"/>
        <v>≤60</v>
      </c>
      <c r="AI1289" s="94">
        <f t="shared" ca="1" si="283"/>
        <v>48</v>
      </c>
      <c r="AJ1289" s="95">
        <f t="shared" si="278"/>
        <v>0</v>
      </c>
      <c r="AK1289" s="95">
        <f t="shared" si="279"/>
        <v>0</v>
      </c>
      <c r="AL1289" s="96">
        <f t="shared" si="287"/>
        <v>0</v>
      </c>
      <c r="AM1289" s="96">
        <f t="shared" si="288"/>
        <v>0</v>
      </c>
    </row>
    <row r="1290" spans="2:39" s="97" customFormat="1" ht="39.6" x14ac:dyDescent="0.3">
      <c r="B1290" s="79">
        <f t="shared" si="289"/>
        <v>1287</v>
      </c>
      <c r="C1290" s="79"/>
      <c r="D1290" s="80" t="s">
        <v>94</v>
      </c>
      <c r="E1290" s="80"/>
      <c r="F1290" s="81"/>
      <c r="G1290" s="82" t="str">
        <f t="shared" si="277"/>
        <v xml:space="preserve">Группа от QF </v>
      </c>
      <c r="H1290" s="83"/>
      <c r="I1290" s="83"/>
      <c r="J1290" s="83"/>
      <c r="K1290" s="127"/>
      <c r="L1290" s="84"/>
      <c r="M1290" s="85"/>
      <c r="N1290" s="85"/>
      <c r="O1290" s="86"/>
      <c r="P1290" s="80"/>
      <c r="Q1290" s="87"/>
      <c r="R1290" s="88" t="str">
        <f t="shared" si="284"/>
        <v xml:space="preserve"> </v>
      </c>
      <c r="S1290" s="89"/>
      <c r="T1290" s="90" t="str">
        <f t="shared" si="285"/>
        <v xml:space="preserve"> </v>
      </c>
      <c r="U1290" s="90"/>
      <c r="V1290" s="90"/>
      <c r="W1290" s="90"/>
      <c r="X1290" s="90"/>
      <c r="Y1290" s="87" t="s">
        <v>74</v>
      </c>
      <c r="Z1290" s="76"/>
      <c r="AA1290" s="91">
        <f t="shared" si="280"/>
        <v>0</v>
      </c>
      <c r="AB1290" s="88" t="str">
        <f t="shared" si="286"/>
        <v xml:space="preserve"> </v>
      </c>
      <c r="AC1290" s="91" t="str">
        <f t="shared" si="281"/>
        <v xml:space="preserve"> </v>
      </c>
      <c r="AD1290" s="78"/>
      <c r="AE1290" s="78"/>
      <c r="AF1290" s="78"/>
      <c r="AH1290" s="94" t="str">
        <f t="shared" si="282"/>
        <v>≤60</v>
      </c>
      <c r="AI1290" s="94">
        <f t="shared" ca="1" si="283"/>
        <v>47</v>
      </c>
      <c r="AJ1290" s="95">
        <f t="shared" si="278"/>
        <v>0</v>
      </c>
      <c r="AK1290" s="95">
        <f t="shared" si="279"/>
        <v>0</v>
      </c>
      <c r="AL1290" s="96">
        <f t="shared" si="287"/>
        <v>0</v>
      </c>
      <c r="AM1290" s="96">
        <f t="shared" si="288"/>
        <v>0</v>
      </c>
    </row>
    <row r="1291" spans="2:39" s="97" customFormat="1" ht="39.6" x14ac:dyDescent="0.3">
      <c r="B1291" s="79">
        <f t="shared" si="289"/>
        <v>1288</v>
      </c>
      <c r="C1291" s="79"/>
      <c r="D1291" s="80" t="s">
        <v>94</v>
      </c>
      <c r="E1291" s="80"/>
      <c r="F1291" s="81"/>
      <c r="G1291" s="82" t="str">
        <f t="shared" si="277"/>
        <v xml:space="preserve">Группа от QF </v>
      </c>
      <c r="H1291" s="83"/>
      <c r="I1291" s="83"/>
      <c r="J1291" s="83"/>
      <c r="K1291" s="127"/>
      <c r="L1291" s="84"/>
      <c r="M1291" s="85"/>
      <c r="N1291" s="85"/>
      <c r="O1291" s="86"/>
      <c r="P1291" s="80"/>
      <c r="Q1291" s="87"/>
      <c r="R1291" s="88" t="str">
        <f t="shared" si="284"/>
        <v xml:space="preserve"> </v>
      </c>
      <c r="S1291" s="89"/>
      <c r="T1291" s="90" t="str">
        <f t="shared" si="285"/>
        <v xml:space="preserve"> </v>
      </c>
      <c r="U1291" s="90"/>
      <c r="V1291" s="90"/>
      <c r="W1291" s="90"/>
      <c r="X1291" s="90"/>
      <c r="Y1291" s="87" t="s">
        <v>74</v>
      </c>
      <c r="Z1291" s="76"/>
      <c r="AA1291" s="91">
        <f t="shared" si="280"/>
        <v>0</v>
      </c>
      <c r="AB1291" s="88" t="str">
        <f t="shared" si="286"/>
        <v xml:space="preserve"> </v>
      </c>
      <c r="AC1291" s="91" t="str">
        <f t="shared" si="281"/>
        <v xml:space="preserve"> </v>
      </c>
      <c r="AD1291" s="78"/>
      <c r="AE1291" s="78"/>
      <c r="AF1291" s="78"/>
      <c r="AH1291" s="94" t="str">
        <f t="shared" si="282"/>
        <v>≤60</v>
      </c>
      <c r="AI1291" s="94">
        <f t="shared" ca="1" si="283"/>
        <v>35</v>
      </c>
      <c r="AJ1291" s="95">
        <f t="shared" si="278"/>
        <v>0</v>
      </c>
      <c r="AK1291" s="95">
        <f t="shared" si="279"/>
        <v>0</v>
      </c>
      <c r="AL1291" s="96">
        <f t="shared" si="287"/>
        <v>0</v>
      </c>
      <c r="AM1291" s="96">
        <f t="shared" si="288"/>
        <v>0</v>
      </c>
    </row>
    <row r="1292" spans="2:39" s="97" customFormat="1" ht="39.6" x14ac:dyDescent="0.3">
      <c r="B1292" s="79">
        <f t="shared" si="289"/>
        <v>1289</v>
      </c>
      <c r="C1292" s="79"/>
      <c r="D1292" s="80" t="s">
        <v>94</v>
      </c>
      <c r="E1292" s="80"/>
      <c r="F1292" s="81"/>
      <c r="G1292" s="82" t="str">
        <f t="shared" si="277"/>
        <v xml:space="preserve">Группа от QF </v>
      </c>
      <c r="H1292" s="83"/>
      <c r="I1292" s="83"/>
      <c r="J1292" s="83"/>
      <c r="K1292" s="127"/>
      <c r="L1292" s="84"/>
      <c r="M1292" s="85"/>
      <c r="N1292" s="85"/>
      <c r="O1292" s="86"/>
      <c r="P1292" s="80"/>
      <c r="Q1292" s="87"/>
      <c r="R1292" s="88" t="str">
        <f t="shared" si="284"/>
        <v xml:space="preserve"> </v>
      </c>
      <c r="S1292" s="89"/>
      <c r="T1292" s="90" t="str">
        <f t="shared" si="285"/>
        <v xml:space="preserve"> </v>
      </c>
      <c r="U1292" s="90"/>
      <c r="V1292" s="90"/>
      <c r="W1292" s="90"/>
      <c r="X1292" s="90"/>
      <c r="Y1292" s="87" t="s">
        <v>74</v>
      </c>
      <c r="Z1292" s="76"/>
      <c r="AA1292" s="91">
        <f t="shared" si="280"/>
        <v>0</v>
      </c>
      <c r="AB1292" s="88" t="str">
        <f t="shared" si="286"/>
        <v xml:space="preserve"> </v>
      </c>
      <c r="AC1292" s="91" t="str">
        <f t="shared" si="281"/>
        <v xml:space="preserve"> </v>
      </c>
      <c r="AD1292" s="78"/>
      <c r="AE1292" s="78"/>
      <c r="AF1292" s="78"/>
      <c r="AH1292" s="94" t="str">
        <f t="shared" si="282"/>
        <v>≤60</v>
      </c>
      <c r="AI1292" s="94">
        <f t="shared" ca="1" si="283"/>
        <v>36</v>
      </c>
      <c r="AJ1292" s="95">
        <f t="shared" si="278"/>
        <v>0</v>
      </c>
      <c r="AK1292" s="95">
        <f t="shared" si="279"/>
        <v>0</v>
      </c>
      <c r="AL1292" s="96">
        <f t="shared" si="287"/>
        <v>0</v>
      </c>
      <c r="AM1292" s="96">
        <f t="shared" si="288"/>
        <v>0</v>
      </c>
    </row>
    <row r="1293" spans="2:39" s="97" customFormat="1" ht="39.6" x14ac:dyDescent="0.3">
      <c r="B1293" s="79">
        <f t="shared" si="289"/>
        <v>1290</v>
      </c>
      <c r="C1293" s="79"/>
      <c r="D1293" s="80" t="s">
        <v>94</v>
      </c>
      <c r="E1293" s="80"/>
      <c r="F1293" s="81"/>
      <c r="G1293" s="82" t="str">
        <f t="shared" ref="G1293:G1356" si="290">CONCATENATE(D1293," ",F1293,E1293)</f>
        <v xml:space="preserve">Группа от QF </v>
      </c>
      <c r="H1293" s="83"/>
      <c r="I1293" s="83"/>
      <c r="J1293" s="83"/>
      <c r="K1293" s="127"/>
      <c r="L1293" s="84"/>
      <c r="M1293" s="85"/>
      <c r="N1293" s="85"/>
      <c r="O1293" s="86"/>
      <c r="P1293" s="80"/>
      <c r="Q1293" s="87"/>
      <c r="R1293" s="88" t="str">
        <f t="shared" si="284"/>
        <v xml:space="preserve"> </v>
      </c>
      <c r="S1293" s="89"/>
      <c r="T1293" s="90" t="str">
        <f t="shared" si="285"/>
        <v xml:space="preserve"> </v>
      </c>
      <c r="U1293" s="90"/>
      <c r="V1293" s="90"/>
      <c r="W1293" s="90"/>
      <c r="X1293" s="90"/>
      <c r="Y1293" s="87" t="s">
        <v>74</v>
      </c>
      <c r="Z1293" s="76"/>
      <c r="AA1293" s="91">
        <f t="shared" si="280"/>
        <v>0</v>
      </c>
      <c r="AB1293" s="88" t="str">
        <f t="shared" si="286"/>
        <v xml:space="preserve"> </v>
      </c>
      <c r="AC1293" s="91" t="str">
        <f t="shared" si="281"/>
        <v xml:space="preserve"> </v>
      </c>
      <c r="AD1293" s="78"/>
      <c r="AE1293" s="78"/>
      <c r="AF1293" s="78"/>
      <c r="AH1293" s="94" t="str">
        <f t="shared" si="282"/>
        <v>≤60</v>
      </c>
      <c r="AI1293" s="94">
        <f t="shared" ca="1" si="283"/>
        <v>37</v>
      </c>
      <c r="AJ1293" s="95">
        <f t="shared" si="278"/>
        <v>0</v>
      </c>
      <c r="AK1293" s="95">
        <f t="shared" si="279"/>
        <v>0</v>
      </c>
      <c r="AL1293" s="96">
        <f t="shared" si="287"/>
        <v>0</v>
      </c>
      <c r="AM1293" s="96">
        <f t="shared" si="288"/>
        <v>0</v>
      </c>
    </row>
    <row r="1294" spans="2:39" s="97" customFormat="1" ht="39.6" x14ac:dyDescent="0.3">
      <c r="B1294" s="79">
        <f t="shared" si="289"/>
        <v>1291</v>
      </c>
      <c r="C1294" s="79"/>
      <c r="D1294" s="80" t="s">
        <v>94</v>
      </c>
      <c r="E1294" s="80"/>
      <c r="F1294" s="81"/>
      <c r="G1294" s="82" t="str">
        <f t="shared" si="290"/>
        <v xml:space="preserve">Группа от QF </v>
      </c>
      <c r="H1294" s="83"/>
      <c r="I1294" s="83"/>
      <c r="J1294" s="83"/>
      <c r="K1294" s="127"/>
      <c r="L1294" s="84"/>
      <c r="M1294" s="85"/>
      <c r="N1294" s="85"/>
      <c r="O1294" s="86"/>
      <c r="P1294" s="80"/>
      <c r="Q1294" s="87"/>
      <c r="R1294" s="88" t="str">
        <f t="shared" si="284"/>
        <v xml:space="preserve"> </v>
      </c>
      <c r="S1294" s="89"/>
      <c r="T1294" s="90" t="str">
        <f t="shared" si="285"/>
        <v xml:space="preserve"> </v>
      </c>
      <c r="U1294" s="90"/>
      <c r="V1294" s="90"/>
      <c r="W1294" s="90"/>
      <c r="X1294" s="90"/>
      <c r="Y1294" s="87" t="s">
        <v>74</v>
      </c>
      <c r="Z1294" s="76"/>
      <c r="AA1294" s="91">
        <f t="shared" si="280"/>
        <v>0</v>
      </c>
      <c r="AB1294" s="88" t="str">
        <f t="shared" si="286"/>
        <v xml:space="preserve"> </v>
      </c>
      <c r="AC1294" s="91" t="str">
        <f t="shared" si="281"/>
        <v xml:space="preserve"> </v>
      </c>
      <c r="AD1294" s="78"/>
      <c r="AE1294" s="78"/>
      <c r="AF1294" s="78"/>
      <c r="AH1294" s="94" t="str">
        <f t="shared" si="282"/>
        <v>≤60</v>
      </c>
      <c r="AI1294" s="94">
        <f t="shared" ca="1" si="283"/>
        <v>38</v>
      </c>
      <c r="AJ1294" s="95">
        <f t="shared" ref="AJ1294:AJ1357" si="291">IF(S1294=$AD$1,K1294*3,IF(S1294=$AE$1,K1294*5,IF(S1294=$AF$1,K1294*8,IF(S1294=$AG$1,K1294*12,0))))</f>
        <v>0</v>
      </c>
      <c r="AK1294" s="95">
        <f t="shared" ref="AK1294:AK1357" si="292">IF(S1294=$AD$1,K1294*5,IF(S1294=$AE$1,K1294*10,IF(S1294=$AF$1,K1294*10,IF(S1294=$AG$1,K1294*0,0))))</f>
        <v>0</v>
      </c>
      <c r="AL1294" s="96">
        <f t="shared" si="287"/>
        <v>0</v>
      </c>
      <c r="AM1294" s="96">
        <f t="shared" si="288"/>
        <v>0</v>
      </c>
    </row>
    <row r="1295" spans="2:39" s="97" customFormat="1" ht="39.6" x14ac:dyDescent="0.3">
      <c r="B1295" s="79">
        <f t="shared" si="289"/>
        <v>1292</v>
      </c>
      <c r="C1295" s="79"/>
      <c r="D1295" s="80" t="s">
        <v>94</v>
      </c>
      <c r="E1295" s="80"/>
      <c r="F1295" s="81"/>
      <c r="G1295" s="82" t="str">
        <f t="shared" si="290"/>
        <v xml:space="preserve">Группа от QF </v>
      </c>
      <c r="H1295" s="83"/>
      <c r="I1295" s="83"/>
      <c r="J1295" s="83"/>
      <c r="K1295" s="127"/>
      <c r="L1295" s="84"/>
      <c r="M1295" s="85"/>
      <c r="N1295" s="85"/>
      <c r="O1295" s="86"/>
      <c r="P1295" s="80"/>
      <c r="Q1295" s="87"/>
      <c r="R1295" s="88" t="str">
        <f t="shared" si="284"/>
        <v xml:space="preserve"> </v>
      </c>
      <c r="S1295" s="89"/>
      <c r="T1295" s="90" t="str">
        <f t="shared" si="285"/>
        <v xml:space="preserve"> </v>
      </c>
      <c r="U1295" s="90"/>
      <c r="V1295" s="90"/>
      <c r="W1295" s="90"/>
      <c r="X1295" s="90"/>
      <c r="Y1295" s="87" t="s">
        <v>74</v>
      </c>
      <c r="Z1295" s="76"/>
      <c r="AA1295" s="91">
        <f t="shared" si="280"/>
        <v>0</v>
      </c>
      <c r="AB1295" s="88" t="str">
        <f t="shared" si="286"/>
        <v xml:space="preserve"> </v>
      </c>
      <c r="AC1295" s="91" t="str">
        <f t="shared" si="281"/>
        <v xml:space="preserve"> </v>
      </c>
      <c r="AD1295" s="78"/>
      <c r="AE1295" s="78"/>
      <c r="AF1295" s="78"/>
      <c r="AH1295" s="94" t="str">
        <f t="shared" si="282"/>
        <v>≤60</v>
      </c>
      <c r="AI1295" s="94">
        <f t="shared" ca="1" si="283"/>
        <v>26</v>
      </c>
      <c r="AJ1295" s="95">
        <f t="shared" si="291"/>
        <v>0</v>
      </c>
      <c r="AK1295" s="95">
        <f t="shared" si="292"/>
        <v>0</v>
      </c>
      <c r="AL1295" s="96">
        <f t="shared" si="287"/>
        <v>0</v>
      </c>
      <c r="AM1295" s="96">
        <f t="shared" si="288"/>
        <v>0</v>
      </c>
    </row>
    <row r="1296" spans="2:39" s="97" customFormat="1" ht="39.6" x14ac:dyDescent="0.3">
      <c r="B1296" s="79">
        <f t="shared" si="289"/>
        <v>1293</v>
      </c>
      <c r="C1296" s="79"/>
      <c r="D1296" s="80" t="s">
        <v>94</v>
      </c>
      <c r="E1296" s="80"/>
      <c r="F1296" s="81"/>
      <c r="G1296" s="82" t="str">
        <f t="shared" si="290"/>
        <v xml:space="preserve">Группа от QF </v>
      </c>
      <c r="H1296" s="83"/>
      <c r="I1296" s="83"/>
      <c r="J1296" s="83"/>
      <c r="K1296" s="127"/>
      <c r="L1296" s="84"/>
      <c r="M1296" s="85"/>
      <c r="N1296" s="85"/>
      <c r="O1296" s="86"/>
      <c r="P1296" s="80"/>
      <c r="Q1296" s="87"/>
      <c r="R1296" s="88" t="str">
        <f t="shared" si="284"/>
        <v xml:space="preserve"> </v>
      </c>
      <c r="S1296" s="89"/>
      <c r="T1296" s="90" t="str">
        <f t="shared" si="285"/>
        <v xml:space="preserve"> </v>
      </c>
      <c r="U1296" s="90"/>
      <c r="V1296" s="90"/>
      <c r="W1296" s="90"/>
      <c r="X1296" s="90"/>
      <c r="Y1296" s="87" t="s">
        <v>74</v>
      </c>
      <c r="Z1296" s="76"/>
      <c r="AA1296" s="91">
        <f t="shared" si="280"/>
        <v>0</v>
      </c>
      <c r="AB1296" s="88" t="str">
        <f t="shared" si="286"/>
        <v xml:space="preserve"> </v>
      </c>
      <c r="AC1296" s="91" t="str">
        <f t="shared" si="281"/>
        <v xml:space="preserve"> </v>
      </c>
      <c r="AD1296" s="78"/>
      <c r="AE1296" s="78"/>
      <c r="AF1296" s="78"/>
      <c r="AH1296" s="94" t="str">
        <f t="shared" si="282"/>
        <v>≤60</v>
      </c>
      <c r="AI1296" s="94">
        <f t="shared" ca="1" si="283"/>
        <v>46</v>
      </c>
      <c r="AJ1296" s="95">
        <f t="shared" si="291"/>
        <v>0</v>
      </c>
      <c r="AK1296" s="95">
        <f t="shared" si="292"/>
        <v>0</v>
      </c>
      <c r="AL1296" s="96">
        <f t="shared" si="287"/>
        <v>0</v>
      </c>
      <c r="AM1296" s="96">
        <f t="shared" si="288"/>
        <v>0</v>
      </c>
    </row>
    <row r="1297" spans="2:39" s="97" customFormat="1" ht="39.6" x14ac:dyDescent="0.3">
      <c r="B1297" s="79">
        <f t="shared" si="289"/>
        <v>1294</v>
      </c>
      <c r="C1297" s="79"/>
      <c r="D1297" s="80" t="s">
        <v>94</v>
      </c>
      <c r="E1297" s="80"/>
      <c r="F1297" s="81"/>
      <c r="G1297" s="82" t="str">
        <f t="shared" si="290"/>
        <v xml:space="preserve">Группа от QF </v>
      </c>
      <c r="H1297" s="83"/>
      <c r="I1297" s="83"/>
      <c r="J1297" s="83"/>
      <c r="K1297" s="127"/>
      <c r="L1297" s="84"/>
      <c r="M1297" s="85"/>
      <c r="N1297" s="85"/>
      <c r="O1297" s="86"/>
      <c r="P1297" s="80"/>
      <c r="Q1297" s="87"/>
      <c r="R1297" s="88" t="str">
        <f t="shared" si="284"/>
        <v xml:space="preserve"> </v>
      </c>
      <c r="S1297" s="89"/>
      <c r="T1297" s="90" t="str">
        <f t="shared" si="285"/>
        <v xml:space="preserve"> </v>
      </c>
      <c r="U1297" s="90"/>
      <c r="V1297" s="90"/>
      <c r="W1297" s="90"/>
      <c r="X1297" s="90"/>
      <c r="Y1297" s="87" t="s">
        <v>74</v>
      </c>
      <c r="Z1297" s="76"/>
      <c r="AA1297" s="91">
        <f t="shared" si="280"/>
        <v>0</v>
      </c>
      <c r="AB1297" s="88" t="str">
        <f t="shared" si="286"/>
        <v xml:space="preserve"> </v>
      </c>
      <c r="AC1297" s="91" t="str">
        <f t="shared" si="281"/>
        <v xml:space="preserve"> </v>
      </c>
      <c r="AD1297" s="78"/>
      <c r="AE1297" s="78"/>
      <c r="AF1297" s="78"/>
      <c r="AH1297" s="94" t="str">
        <f t="shared" si="282"/>
        <v>≤60</v>
      </c>
      <c r="AI1297" s="94">
        <f t="shared" ca="1" si="283"/>
        <v>41</v>
      </c>
      <c r="AJ1297" s="95">
        <f t="shared" si="291"/>
        <v>0</v>
      </c>
      <c r="AK1297" s="95">
        <f t="shared" si="292"/>
        <v>0</v>
      </c>
      <c r="AL1297" s="96">
        <f t="shared" si="287"/>
        <v>0</v>
      </c>
      <c r="AM1297" s="96">
        <f t="shared" si="288"/>
        <v>0</v>
      </c>
    </row>
    <row r="1298" spans="2:39" s="97" customFormat="1" ht="39.6" x14ac:dyDescent="0.3">
      <c r="B1298" s="79">
        <f t="shared" si="289"/>
        <v>1295</v>
      </c>
      <c r="C1298" s="79"/>
      <c r="D1298" s="80" t="s">
        <v>94</v>
      </c>
      <c r="E1298" s="80"/>
      <c r="F1298" s="81"/>
      <c r="G1298" s="82" t="str">
        <f t="shared" si="290"/>
        <v xml:space="preserve">Группа от QF </v>
      </c>
      <c r="H1298" s="83"/>
      <c r="I1298" s="83"/>
      <c r="J1298" s="83"/>
      <c r="K1298" s="127"/>
      <c r="L1298" s="84"/>
      <c r="M1298" s="85"/>
      <c r="N1298" s="85"/>
      <c r="O1298" s="86"/>
      <c r="P1298" s="80"/>
      <c r="Q1298" s="87"/>
      <c r="R1298" s="88" t="str">
        <f t="shared" si="284"/>
        <v xml:space="preserve"> </v>
      </c>
      <c r="S1298" s="89"/>
      <c r="T1298" s="90" t="str">
        <f t="shared" si="285"/>
        <v xml:space="preserve"> </v>
      </c>
      <c r="U1298" s="90"/>
      <c r="V1298" s="90"/>
      <c r="W1298" s="90"/>
      <c r="X1298" s="90"/>
      <c r="Y1298" s="87" t="s">
        <v>74</v>
      </c>
      <c r="Z1298" s="76"/>
      <c r="AA1298" s="91">
        <f t="shared" si="280"/>
        <v>0</v>
      </c>
      <c r="AB1298" s="88" t="str">
        <f t="shared" si="286"/>
        <v xml:space="preserve"> </v>
      </c>
      <c r="AC1298" s="91" t="str">
        <f t="shared" si="281"/>
        <v xml:space="preserve"> </v>
      </c>
      <c r="AD1298" s="78"/>
      <c r="AE1298" s="78"/>
      <c r="AF1298" s="78"/>
      <c r="AH1298" s="94" t="str">
        <f t="shared" si="282"/>
        <v>≤60</v>
      </c>
      <c r="AI1298" s="94">
        <f t="shared" ca="1" si="283"/>
        <v>44</v>
      </c>
      <c r="AJ1298" s="95">
        <f t="shared" si="291"/>
        <v>0</v>
      </c>
      <c r="AK1298" s="95">
        <f t="shared" si="292"/>
        <v>0</v>
      </c>
      <c r="AL1298" s="96">
        <f t="shared" si="287"/>
        <v>0</v>
      </c>
      <c r="AM1298" s="96">
        <f t="shared" si="288"/>
        <v>0</v>
      </c>
    </row>
    <row r="1299" spans="2:39" s="97" customFormat="1" ht="39.6" x14ac:dyDescent="0.3">
      <c r="B1299" s="79">
        <f t="shared" si="289"/>
        <v>1296</v>
      </c>
      <c r="C1299" s="79"/>
      <c r="D1299" s="80" t="s">
        <v>94</v>
      </c>
      <c r="E1299" s="80"/>
      <c r="F1299" s="81"/>
      <c r="G1299" s="82" t="str">
        <f t="shared" si="290"/>
        <v xml:space="preserve">Группа от QF </v>
      </c>
      <c r="H1299" s="83"/>
      <c r="I1299" s="83"/>
      <c r="J1299" s="83"/>
      <c r="K1299" s="127"/>
      <c r="L1299" s="84"/>
      <c r="M1299" s="85"/>
      <c r="N1299" s="85"/>
      <c r="O1299" s="86"/>
      <c r="P1299" s="80"/>
      <c r="Q1299" s="87"/>
      <c r="R1299" s="88" t="str">
        <f t="shared" si="284"/>
        <v xml:space="preserve"> </v>
      </c>
      <c r="S1299" s="89"/>
      <c r="T1299" s="90" t="str">
        <f t="shared" si="285"/>
        <v xml:space="preserve"> </v>
      </c>
      <c r="U1299" s="90"/>
      <c r="V1299" s="90"/>
      <c r="W1299" s="90"/>
      <c r="X1299" s="90"/>
      <c r="Y1299" s="87" t="s">
        <v>74</v>
      </c>
      <c r="Z1299" s="76"/>
      <c r="AA1299" s="91">
        <f t="shared" si="280"/>
        <v>0</v>
      </c>
      <c r="AB1299" s="88" t="str">
        <f t="shared" si="286"/>
        <v xml:space="preserve"> </v>
      </c>
      <c r="AC1299" s="91" t="str">
        <f t="shared" si="281"/>
        <v xml:space="preserve"> </v>
      </c>
      <c r="AD1299" s="78"/>
      <c r="AE1299" s="78"/>
      <c r="AF1299" s="78"/>
      <c r="AH1299" s="94" t="str">
        <f t="shared" si="282"/>
        <v>≤60</v>
      </c>
      <c r="AI1299" s="94">
        <f t="shared" ca="1" si="283"/>
        <v>40</v>
      </c>
      <c r="AJ1299" s="95">
        <f t="shared" si="291"/>
        <v>0</v>
      </c>
      <c r="AK1299" s="95">
        <f t="shared" si="292"/>
        <v>0</v>
      </c>
      <c r="AL1299" s="96">
        <f t="shared" si="287"/>
        <v>0</v>
      </c>
      <c r="AM1299" s="96">
        <f t="shared" si="288"/>
        <v>0</v>
      </c>
    </row>
    <row r="1300" spans="2:39" s="97" customFormat="1" ht="39.6" x14ac:dyDescent="0.3">
      <c r="B1300" s="79">
        <f t="shared" si="289"/>
        <v>1297</v>
      </c>
      <c r="C1300" s="79"/>
      <c r="D1300" s="80" t="s">
        <v>94</v>
      </c>
      <c r="E1300" s="80"/>
      <c r="F1300" s="81"/>
      <c r="G1300" s="82" t="str">
        <f t="shared" si="290"/>
        <v xml:space="preserve">Группа от QF </v>
      </c>
      <c r="H1300" s="83"/>
      <c r="I1300" s="83"/>
      <c r="J1300" s="83"/>
      <c r="K1300" s="127"/>
      <c r="L1300" s="84"/>
      <c r="M1300" s="85"/>
      <c r="N1300" s="85"/>
      <c r="O1300" s="86"/>
      <c r="P1300" s="80"/>
      <c r="Q1300" s="87"/>
      <c r="R1300" s="88" t="str">
        <f t="shared" si="284"/>
        <v xml:space="preserve"> </v>
      </c>
      <c r="S1300" s="89"/>
      <c r="T1300" s="90" t="str">
        <f t="shared" si="285"/>
        <v xml:space="preserve"> </v>
      </c>
      <c r="U1300" s="90"/>
      <c r="V1300" s="90"/>
      <c r="W1300" s="90"/>
      <c r="X1300" s="90"/>
      <c r="Y1300" s="87" t="s">
        <v>74</v>
      </c>
      <c r="Z1300" s="76"/>
      <c r="AA1300" s="91">
        <f t="shared" si="280"/>
        <v>0</v>
      </c>
      <c r="AB1300" s="88" t="str">
        <f t="shared" si="286"/>
        <v xml:space="preserve"> </v>
      </c>
      <c r="AC1300" s="91" t="str">
        <f t="shared" si="281"/>
        <v xml:space="preserve"> </v>
      </c>
      <c r="AD1300" s="78"/>
      <c r="AE1300" s="78"/>
      <c r="AF1300" s="78"/>
      <c r="AH1300" s="94" t="str">
        <f t="shared" si="282"/>
        <v>≤60</v>
      </c>
      <c r="AI1300" s="94">
        <f t="shared" ca="1" si="283"/>
        <v>45</v>
      </c>
      <c r="AJ1300" s="95">
        <f t="shared" si="291"/>
        <v>0</v>
      </c>
      <c r="AK1300" s="95">
        <f t="shared" si="292"/>
        <v>0</v>
      </c>
      <c r="AL1300" s="96">
        <f t="shared" si="287"/>
        <v>0</v>
      </c>
      <c r="AM1300" s="96">
        <f t="shared" si="288"/>
        <v>0</v>
      </c>
    </row>
    <row r="1301" spans="2:39" s="97" customFormat="1" ht="39.6" x14ac:dyDescent="0.3">
      <c r="B1301" s="79">
        <f t="shared" si="289"/>
        <v>1298</v>
      </c>
      <c r="C1301" s="79"/>
      <c r="D1301" s="80" t="s">
        <v>94</v>
      </c>
      <c r="E1301" s="80"/>
      <c r="F1301" s="81"/>
      <c r="G1301" s="82" t="str">
        <f t="shared" si="290"/>
        <v xml:space="preserve">Группа от QF </v>
      </c>
      <c r="H1301" s="83"/>
      <c r="I1301" s="83"/>
      <c r="J1301" s="83"/>
      <c r="K1301" s="127"/>
      <c r="L1301" s="84"/>
      <c r="M1301" s="85"/>
      <c r="N1301" s="85"/>
      <c r="O1301" s="86"/>
      <c r="P1301" s="80"/>
      <c r="Q1301" s="87"/>
      <c r="R1301" s="88" t="str">
        <f t="shared" si="284"/>
        <v xml:space="preserve"> </v>
      </c>
      <c r="S1301" s="89"/>
      <c r="T1301" s="90" t="str">
        <f t="shared" si="285"/>
        <v xml:space="preserve"> </v>
      </c>
      <c r="U1301" s="90"/>
      <c r="V1301" s="90"/>
      <c r="W1301" s="90"/>
      <c r="X1301" s="90"/>
      <c r="Y1301" s="87" t="s">
        <v>74</v>
      </c>
      <c r="Z1301" s="76"/>
      <c r="AA1301" s="91">
        <f t="shared" si="280"/>
        <v>0</v>
      </c>
      <c r="AB1301" s="88" t="str">
        <f t="shared" si="286"/>
        <v xml:space="preserve"> </v>
      </c>
      <c r="AC1301" s="91" t="str">
        <f t="shared" si="281"/>
        <v xml:space="preserve"> </v>
      </c>
      <c r="AD1301" s="78"/>
      <c r="AE1301" s="78"/>
      <c r="AF1301" s="78"/>
      <c r="AH1301" s="94" t="str">
        <f t="shared" si="282"/>
        <v>≤60</v>
      </c>
      <c r="AI1301" s="94">
        <f t="shared" ca="1" si="283"/>
        <v>43</v>
      </c>
      <c r="AJ1301" s="95">
        <f t="shared" si="291"/>
        <v>0</v>
      </c>
      <c r="AK1301" s="95">
        <f t="shared" si="292"/>
        <v>0</v>
      </c>
      <c r="AL1301" s="96">
        <f t="shared" si="287"/>
        <v>0</v>
      </c>
      <c r="AM1301" s="96">
        <f t="shared" si="288"/>
        <v>0</v>
      </c>
    </row>
    <row r="1302" spans="2:39" s="97" customFormat="1" ht="39.6" x14ac:dyDescent="0.3">
      <c r="B1302" s="79">
        <f t="shared" si="289"/>
        <v>1299</v>
      </c>
      <c r="C1302" s="79"/>
      <c r="D1302" s="80" t="s">
        <v>94</v>
      </c>
      <c r="E1302" s="80"/>
      <c r="F1302" s="81"/>
      <c r="G1302" s="82" t="str">
        <f t="shared" si="290"/>
        <v xml:space="preserve">Группа от QF </v>
      </c>
      <c r="H1302" s="83"/>
      <c r="I1302" s="83"/>
      <c r="J1302" s="83"/>
      <c r="K1302" s="127"/>
      <c r="L1302" s="84"/>
      <c r="M1302" s="85"/>
      <c r="N1302" s="85"/>
      <c r="O1302" s="86"/>
      <c r="P1302" s="80"/>
      <c r="Q1302" s="87"/>
      <c r="R1302" s="88" t="str">
        <f t="shared" si="284"/>
        <v xml:space="preserve"> </v>
      </c>
      <c r="S1302" s="89"/>
      <c r="T1302" s="90" t="str">
        <f t="shared" si="285"/>
        <v xml:space="preserve"> </v>
      </c>
      <c r="U1302" s="90"/>
      <c r="V1302" s="90"/>
      <c r="W1302" s="90"/>
      <c r="X1302" s="90"/>
      <c r="Y1302" s="87" t="s">
        <v>74</v>
      </c>
      <c r="Z1302" s="76"/>
      <c r="AA1302" s="91">
        <f t="shared" si="280"/>
        <v>0</v>
      </c>
      <c r="AB1302" s="88" t="str">
        <f t="shared" si="286"/>
        <v xml:space="preserve"> </v>
      </c>
      <c r="AC1302" s="91" t="str">
        <f t="shared" si="281"/>
        <v xml:space="preserve"> </v>
      </c>
      <c r="AD1302" s="78"/>
      <c r="AE1302" s="78"/>
      <c r="AF1302" s="78"/>
      <c r="AH1302" s="94" t="str">
        <f t="shared" si="282"/>
        <v>≤60</v>
      </c>
      <c r="AI1302" s="94">
        <f t="shared" ca="1" si="283"/>
        <v>35</v>
      </c>
      <c r="AJ1302" s="95">
        <f t="shared" si="291"/>
        <v>0</v>
      </c>
      <c r="AK1302" s="95">
        <f t="shared" si="292"/>
        <v>0</v>
      </c>
      <c r="AL1302" s="96">
        <f t="shared" si="287"/>
        <v>0</v>
      </c>
      <c r="AM1302" s="96">
        <f t="shared" si="288"/>
        <v>0</v>
      </c>
    </row>
    <row r="1303" spans="2:39" s="97" customFormat="1" ht="39.6" x14ac:dyDescent="0.3">
      <c r="B1303" s="79">
        <f t="shared" si="289"/>
        <v>1300</v>
      </c>
      <c r="C1303" s="79"/>
      <c r="D1303" s="80" t="s">
        <v>94</v>
      </c>
      <c r="E1303" s="80"/>
      <c r="F1303" s="81"/>
      <c r="G1303" s="82" t="str">
        <f t="shared" si="290"/>
        <v xml:space="preserve">Группа от QF </v>
      </c>
      <c r="H1303" s="83"/>
      <c r="I1303" s="83"/>
      <c r="J1303" s="83"/>
      <c r="K1303" s="127"/>
      <c r="L1303" s="84"/>
      <c r="M1303" s="85"/>
      <c r="N1303" s="85"/>
      <c r="O1303" s="86"/>
      <c r="P1303" s="80"/>
      <c r="Q1303" s="87"/>
      <c r="R1303" s="88" t="str">
        <f t="shared" si="284"/>
        <v xml:space="preserve"> </v>
      </c>
      <c r="S1303" s="89"/>
      <c r="T1303" s="90" t="str">
        <f t="shared" si="285"/>
        <v xml:space="preserve"> </v>
      </c>
      <c r="U1303" s="90"/>
      <c r="V1303" s="90"/>
      <c r="W1303" s="90"/>
      <c r="X1303" s="90"/>
      <c r="Y1303" s="87" t="s">
        <v>74</v>
      </c>
      <c r="Z1303" s="76"/>
      <c r="AA1303" s="91">
        <f t="shared" si="280"/>
        <v>0</v>
      </c>
      <c r="AB1303" s="88" t="str">
        <f t="shared" si="286"/>
        <v xml:space="preserve"> </v>
      </c>
      <c r="AC1303" s="91" t="str">
        <f t="shared" si="281"/>
        <v xml:space="preserve"> </v>
      </c>
      <c r="AD1303" s="78"/>
      <c r="AE1303" s="78"/>
      <c r="AF1303" s="78"/>
      <c r="AH1303" s="94" t="str">
        <f t="shared" si="282"/>
        <v>≤60</v>
      </c>
      <c r="AI1303" s="94">
        <f t="shared" ca="1" si="283"/>
        <v>45</v>
      </c>
      <c r="AJ1303" s="95">
        <f t="shared" si="291"/>
        <v>0</v>
      </c>
      <c r="AK1303" s="95">
        <f t="shared" si="292"/>
        <v>0</v>
      </c>
      <c r="AL1303" s="96">
        <f t="shared" si="287"/>
        <v>0</v>
      </c>
      <c r="AM1303" s="96">
        <f t="shared" si="288"/>
        <v>0</v>
      </c>
    </row>
    <row r="1304" spans="2:39" s="97" customFormat="1" ht="39.6" x14ac:dyDescent="0.3">
      <c r="B1304" s="79">
        <f t="shared" si="289"/>
        <v>1301</v>
      </c>
      <c r="C1304" s="79"/>
      <c r="D1304" s="80" t="s">
        <v>94</v>
      </c>
      <c r="E1304" s="80"/>
      <c r="F1304" s="81"/>
      <c r="G1304" s="82" t="str">
        <f t="shared" si="290"/>
        <v xml:space="preserve">Группа от QF </v>
      </c>
      <c r="H1304" s="83"/>
      <c r="I1304" s="83"/>
      <c r="J1304" s="83"/>
      <c r="K1304" s="127"/>
      <c r="L1304" s="84"/>
      <c r="M1304" s="85"/>
      <c r="N1304" s="85"/>
      <c r="O1304" s="86"/>
      <c r="P1304" s="80"/>
      <c r="Q1304" s="87"/>
      <c r="R1304" s="88" t="str">
        <f t="shared" si="284"/>
        <v xml:space="preserve"> </v>
      </c>
      <c r="S1304" s="89"/>
      <c r="T1304" s="90" t="str">
        <f t="shared" si="285"/>
        <v xml:space="preserve"> </v>
      </c>
      <c r="U1304" s="90"/>
      <c r="V1304" s="90"/>
      <c r="W1304" s="90"/>
      <c r="X1304" s="90"/>
      <c r="Y1304" s="87" t="s">
        <v>74</v>
      </c>
      <c r="Z1304" s="76"/>
      <c r="AA1304" s="91">
        <f t="shared" si="280"/>
        <v>0</v>
      </c>
      <c r="AB1304" s="88" t="str">
        <f t="shared" si="286"/>
        <v xml:space="preserve"> </v>
      </c>
      <c r="AC1304" s="91" t="str">
        <f t="shared" si="281"/>
        <v xml:space="preserve"> </v>
      </c>
      <c r="AD1304" s="78"/>
      <c r="AE1304" s="78"/>
      <c r="AF1304" s="78"/>
      <c r="AH1304" s="94" t="str">
        <f t="shared" si="282"/>
        <v>≤60</v>
      </c>
      <c r="AI1304" s="94">
        <f t="shared" ca="1" si="283"/>
        <v>27</v>
      </c>
      <c r="AJ1304" s="95">
        <f t="shared" si="291"/>
        <v>0</v>
      </c>
      <c r="AK1304" s="95">
        <f t="shared" si="292"/>
        <v>0</v>
      </c>
      <c r="AL1304" s="96">
        <f t="shared" si="287"/>
        <v>0</v>
      </c>
      <c r="AM1304" s="96">
        <f t="shared" si="288"/>
        <v>0</v>
      </c>
    </row>
    <row r="1305" spans="2:39" s="97" customFormat="1" ht="39.6" x14ac:dyDescent="0.3">
      <c r="B1305" s="79">
        <f t="shared" si="289"/>
        <v>1302</v>
      </c>
      <c r="C1305" s="79"/>
      <c r="D1305" s="80" t="s">
        <v>94</v>
      </c>
      <c r="E1305" s="80"/>
      <c r="F1305" s="81"/>
      <c r="G1305" s="82" t="str">
        <f t="shared" si="290"/>
        <v xml:space="preserve">Группа от QF </v>
      </c>
      <c r="H1305" s="83"/>
      <c r="I1305" s="83"/>
      <c r="J1305" s="83"/>
      <c r="K1305" s="127"/>
      <c r="L1305" s="84"/>
      <c r="M1305" s="85"/>
      <c r="N1305" s="85"/>
      <c r="O1305" s="86"/>
      <c r="P1305" s="80"/>
      <c r="Q1305" s="87"/>
      <c r="R1305" s="88" t="str">
        <f t="shared" si="284"/>
        <v xml:space="preserve"> </v>
      </c>
      <c r="S1305" s="89"/>
      <c r="T1305" s="90" t="str">
        <f t="shared" si="285"/>
        <v xml:space="preserve"> </v>
      </c>
      <c r="U1305" s="90"/>
      <c r="V1305" s="90"/>
      <c r="W1305" s="90"/>
      <c r="X1305" s="90"/>
      <c r="Y1305" s="87" t="s">
        <v>74</v>
      </c>
      <c r="Z1305" s="76"/>
      <c r="AA1305" s="91">
        <f t="shared" si="280"/>
        <v>0</v>
      </c>
      <c r="AB1305" s="88" t="str">
        <f t="shared" si="286"/>
        <v xml:space="preserve"> </v>
      </c>
      <c r="AC1305" s="91" t="str">
        <f t="shared" si="281"/>
        <v xml:space="preserve"> </v>
      </c>
      <c r="AD1305" s="78"/>
      <c r="AE1305" s="78"/>
      <c r="AF1305" s="78"/>
      <c r="AH1305" s="94" t="str">
        <f t="shared" si="282"/>
        <v>≤60</v>
      </c>
      <c r="AI1305" s="94">
        <f t="shared" ca="1" si="283"/>
        <v>21</v>
      </c>
      <c r="AJ1305" s="95">
        <f t="shared" si="291"/>
        <v>0</v>
      </c>
      <c r="AK1305" s="95">
        <f t="shared" si="292"/>
        <v>0</v>
      </c>
      <c r="AL1305" s="96">
        <f t="shared" si="287"/>
        <v>0</v>
      </c>
      <c r="AM1305" s="96">
        <f t="shared" si="288"/>
        <v>0</v>
      </c>
    </row>
    <row r="1306" spans="2:39" s="97" customFormat="1" ht="39.6" x14ac:dyDescent="0.3">
      <c r="B1306" s="79">
        <f t="shared" si="289"/>
        <v>1303</v>
      </c>
      <c r="C1306" s="79"/>
      <c r="D1306" s="80" t="s">
        <v>94</v>
      </c>
      <c r="E1306" s="80"/>
      <c r="F1306" s="81"/>
      <c r="G1306" s="82" t="str">
        <f t="shared" si="290"/>
        <v xml:space="preserve">Группа от QF </v>
      </c>
      <c r="H1306" s="83"/>
      <c r="I1306" s="83"/>
      <c r="J1306" s="83"/>
      <c r="K1306" s="127"/>
      <c r="L1306" s="84"/>
      <c r="M1306" s="85"/>
      <c r="N1306" s="85"/>
      <c r="O1306" s="86"/>
      <c r="P1306" s="80"/>
      <c r="Q1306" s="87"/>
      <c r="R1306" s="88" t="str">
        <f t="shared" si="284"/>
        <v xml:space="preserve"> </v>
      </c>
      <c r="S1306" s="89"/>
      <c r="T1306" s="90" t="str">
        <f t="shared" si="285"/>
        <v xml:space="preserve"> </v>
      </c>
      <c r="U1306" s="90"/>
      <c r="V1306" s="90"/>
      <c r="W1306" s="90"/>
      <c r="X1306" s="90"/>
      <c r="Y1306" s="87" t="s">
        <v>74</v>
      </c>
      <c r="Z1306" s="76"/>
      <c r="AA1306" s="91">
        <f t="shared" si="280"/>
        <v>0</v>
      </c>
      <c r="AB1306" s="88" t="str">
        <f t="shared" si="286"/>
        <v xml:space="preserve"> </v>
      </c>
      <c r="AC1306" s="91" t="str">
        <f t="shared" si="281"/>
        <v xml:space="preserve"> </v>
      </c>
      <c r="AD1306" s="78"/>
      <c r="AE1306" s="78"/>
      <c r="AF1306" s="78"/>
      <c r="AH1306" s="94" t="str">
        <f t="shared" si="282"/>
        <v>≤60</v>
      </c>
      <c r="AI1306" s="94">
        <f t="shared" ca="1" si="283"/>
        <v>21</v>
      </c>
      <c r="AJ1306" s="95">
        <f t="shared" si="291"/>
        <v>0</v>
      </c>
      <c r="AK1306" s="95">
        <f t="shared" si="292"/>
        <v>0</v>
      </c>
      <c r="AL1306" s="96">
        <f t="shared" si="287"/>
        <v>0</v>
      </c>
      <c r="AM1306" s="96">
        <f t="shared" si="288"/>
        <v>0</v>
      </c>
    </row>
    <row r="1307" spans="2:39" s="97" customFormat="1" ht="39.6" x14ac:dyDescent="0.3">
      <c r="B1307" s="79">
        <f t="shared" si="289"/>
        <v>1304</v>
      </c>
      <c r="C1307" s="79"/>
      <c r="D1307" s="80" t="s">
        <v>94</v>
      </c>
      <c r="E1307" s="80"/>
      <c r="F1307" s="81"/>
      <c r="G1307" s="82" t="str">
        <f t="shared" si="290"/>
        <v xml:space="preserve">Группа от QF </v>
      </c>
      <c r="H1307" s="83"/>
      <c r="I1307" s="83"/>
      <c r="J1307" s="83"/>
      <c r="K1307" s="127"/>
      <c r="L1307" s="84"/>
      <c r="M1307" s="85"/>
      <c r="N1307" s="85"/>
      <c r="O1307" s="86"/>
      <c r="P1307" s="80"/>
      <c r="Q1307" s="87"/>
      <c r="R1307" s="88" t="str">
        <f t="shared" si="284"/>
        <v xml:space="preserve"> </v>
      </c>
      <c r="S1307" s="89"/>
      <c r="T1307" s="90" t="str">
        <f t="shared" si="285"/>
        <v xml:space="preserve"> </v>
      </c>
      <c r="U1307" s="90"/>
      <c r="V1307" s="90"/>
      <c r="W1307" s="90"/>
      <c r="X1307" s="90"/>
      <c r="Y1307" s="87" t="s">
        <v>74</v>
      </c>
      <c r="Z1307" s="76"/>
      <c r="AA1307" s="91">
        <f t="shared" si="280"/>
        <v>0</v>
      </c>
      <c r="AB1307" s="88" t="str">
        <f t="shared" si="286"/>
        <v xml:space="preserve"> </v>
      </c>
      <c r="AC1307" s="91" t="str">
        <f t="shared" si="281"/>
        <v xml:space="preserve"> </v>
      </c>
      <c r="AD1307" s="78"/>
      <c r="AE1307" s="78"/>
      <c r="AF1307" s="78"/>
      <c r="AH1307" s="94" t="str">
        <f t="shared" si="282"/>
        <v>≤60</v>
      </c>
      <c r="AI1307" s="94">
        <f t="shared" ca="1" si="283"/>
        <v>46</v>
      </c>
      <c r="AJ1307" s="95">
        <f t="shared" si="291"/>
        <v>0</v>
      </c>
      <c r="AK1307" s="95">
        <f t="shared" si="292"/>
        <v>0</v>
      </c>
      <c r="AL1307" s="96">
        <f t="shared" si="287"/>
        <v>0</v>
      </c>
      <c r="AM1307" s="96">
        <f t="shared" si="288"/>
        <v>0</v>
      </c>
    </row>
    <row r="1308" spans="2:39" s="97" customFormat="1" ht="39.6" x14ac:dyDescent="0.3">
      <c r="B1308" s="79">
        <f t="shared" si="289"/>
        <v>1305</v>
      </c>
      <c r="C1308" s="79"/>
      <c r="D1308" s="80" t="s">
        <v>94</v>
      </c>
      <c r="E1308" s="80"/>
      <c r="F1308" s="81"/>
      <c r="G1308" s="82" t="str">
        <f t="shared" si="290"/>
        <v xml:space="preserve">Группа от QF </v>
      </c>
      <c r="H1308" s="83"/>
      <c r="I1308" s="83"/>
      <c r="J1308" s="83"/>
      <c r="K1308" s="127"/>
      <c r="L1308" s="84"/>
      <c r="M1308" s="85"/>
      <c r="N1308" s="85"/>
      <c r="O1308" s="86"/>
      <c r="P1308" s="80"/>
      <c r="Q1308" s="87"/>
      <c r="R1308" s="88" t="str">
        <f t="shared" si="284"/>
        <v xml:space="preserve"> </v>
      </c>
      <c r="S1308" s="89"/>
      <c r="T1308" s="90" t="str">
        <f t="shared" si="285"/>
        <v xml:space="preserve"> </v>
      </c>
      <c r="U1308" s="90"/>
      <c r="V1308" s="90"/>
      <c r="W1308" s="90"/>
      <c r="X1308" s="90"/>
      <c r="Y1308" s="87" t="s">
        <v>74</v>
      </c>
      <c r="Z1308" s="76"/>
      <c r="AA1308" s="91">
        <f t="shared" si="280"/>
        <v>0</v>
      </c>
      <c r="AB1308" s="88" t="str">
        <f t="shared" si="286"/>
        <v xml:space="preserve"> </v>
      </c>
      <c r="AC1308" s="91" t="str">
        <f t="shared" si="281"/>
        <v xml:space="preserve"> </v>
      </c>
      <c r="AD1308" s="78"/>
      <c r="AE1308" s="78"/>
      <c r="AF1308" s="78"/>
      <c r="AH1308" s="94" t="str">
        <f t="shared" si="282"/>
        <v>≤60</v>
      </c>
      <c r="AI1308" s="94">
        <f t="shared" ca="1" si="283"/>
        <v>48</v>
      </c>
      <c r="AJ1308" s="95">
        <f t="shared" si="291"/>
        <v>0</v>
      </c>
      <c r="AK1308" s="95">
        <f t="shared" si="292"/>
        <v>0</v>
      </c>
      <c r="AL1308" s="96">
        <f t="shared" si="287"/>
        <v>0</v>
      </c>
      <c r="AM1308" s="96">
        <f t="shared" si="288"/>
        <v>0</v>
      </c>
    </row>
    <row r="1309" spans="2:39" s="97" customFormat="1" ht="39.6" x14ac:dyDescent="0.3">
      <c r="B1309" s="79">
        <f t="shared" si="289"/>
        <v>1306</v>
      </c>
      <c r="C1309" s="79"/>
      <c r="D1309" s="80" t="s">
        <v>94</v>
      </c>
      <c r="E1309" s="80"/>
      <c r="F1309" s="81"/>
      <c r="G1309" s="82" t="str">
        <f t="shared" si="290"/>
        <v xml:space="preserve">Группа от QF </v>
      </c>
      <c r="H1309" s="83"/>
      <c r="I1309" s="83"/>
      <c r="J1309" s="83"/>
      <c r="K1309" s="127"/>
      <c r="L1309" s="84"/>
      <c r="M1309" s="85"/>
      <c r="N1309" s="85"/>
      <c r="O1309" s="86"/>
      <c r="P1309" s="80"/>
      <c r="Q1309" s="87"/>
      <c r="R1309" s="88" t="str">
        <f t="shared" si="284"/>
        <v xml:space="preserve"> </v>
      </c>
      <c r="S1309" s="89"/>
      <c r="T1309" s="90" t="str">
        <f t="shared" si="285"/>
        <v xml:space="preserve"> </v>
      </c>
      <c r="U1309" s="90"/>
      <c r="V1309" s="90"/>
      <c r="W1309" s="90"/>
      <c r="X1309" s="90"/>
      <c r="Y1309" s="87" t="s">
        <v>74</v>
      </c>
      <c r="Z1309" s="76"/>
      <c r="AA1309" s="91">
        <f t="shared" si="280"/>
        <v>0</v>
      </c>
      <c r="AB1309" s="88" t="str">
        <f t="shared" si="286"/>
        <v xml:space="preserve"> </v>
      </c>
      <c r="AC1309" s="91" t="str">
        <f t="shared" si="281"/>
        <v xml:space="preserve"> </v>
      </c>
      <c r="AD1309" s="78"/>
      <c r="AE1309" s="78"/>
      <c r="AF1309" s="78"/>
      <c r="AH1309" s="94" t="str">
        <f t="shared" si="282"/>
        <v>≤60</v>
      </c>
      <c r="AI1309" s="94">
        <f t="shared" ca="1" si="283"/>
        <v>29</v>
      </c>
      <c r="AJ1309" s="95">
        <f t="shared" si="291"/>
        <v>0</v>
      </c>
      <c r="AK1309" s="95">
        <f t="shared" si="292"/>
        <v>0</v>
      </c>
      <c r="AL1309" s="96">
        <f t="shared" si="287"/>
        <v>0</v>
      </c>
      <c r="AM1309" s="96">
        <f t="shared" si="288"/>
        <v>0</v>
      </c>
    </row>
    <row r="1310" spans="2:39" s="97" customFormat="1" ht="39.6" x14ac:dyDescent="0.3">
      <c r="B1310" s="79">
        <f t="shared" si="289"/>
        <v>1307</v>
      </c>
      <c r="C1310" s="79"/>
      <c r="D1310" s="80" t="s">
        <v>94</v>
      </c>
      <c r="E1310" s="80"/>
      <c r="F1310" s="81"/>
      <c r="G1310" s="82" t="str">
        <f t="shared" si="290"/>
        <v xml:space="preserve">Группа от QF </v>
      </c>
      <c r="H1310" s="83"/>
      <c r="I1310" s="83"/>
      <c r="J1310" s="83"/>
      <c r="K1310" s="127"/>
      <c r="L1310" s="84"/>
      <c r="M1310" s="85"/>
      <c r="N1310" s="85"/>
      <c r="O1310" s="86"/>
      <c r="P1310" s="80"/>
      <c r="Q1310" s="87"/>
      <c r="R1310" s="88" t="str">
        <f t="shared" si="284"/>
        <v xml:space="preserve"> </v>
      </c>
      <c r="S1310" s="89"/>
      <c r="T1310" s="90" t="str">
        <f t="shared" si="285"/>
        <v xml:space="preserve"> </v>
      </c>
      <c r="U1310" s="90"/>
      <c r="V1310" s="90"/>
      <c r="W1310" s="90"/>
      <c r="X1310" s="90"/>
      <c r="Y1310" s="87" t="s">
        <v>74</v>
      </c>
      <c r="Z1310" s="76"/>
      <c r="AA1310" s="91">
        <f t="shared" si="280"/>
        <v>0</v>
      </c>
      <c r="AB1310" s="88" t="str">
        <f t="shared" si="286"/>
        <v xml:space="preserve"> </v>
      </c>
      <c r="AC1310" s="91" t="str">
        <f t="shared" si="281"/>
        <v xml:space="preserve"> </v>
      </c>
      <c r="AD1310" s="78"/>
      <c r="AE1310" s="78"/>
      <c r="AF1310" s="78"/>
      <c r="AH1310" s="94" t="str">
        <f t="shared" si="282"/>
        <v>≤60</v>
      </c>
      <c r="AI1310" s="94">
        <f t="shared" ca="1" si="283"/>
        <v>30</v>
      </c>
      <c r="AJ1310" s="95">
        <f t="shared" si="291"/>
        <v>0</v>
      </c>
      <c r="AK1310" s="95">
        <f t="shared" si="292"/>
        <v>0</v>
      </c>
      <c r="AL1310" s="96">
        <f t="shared" si="287"/>
        <v>0</v>
      </c>
      <c r="AM1310" s="96">
        <f t="shared" si="288"/>
        <v>0</v>
      </c>
    </row>
    <row r="1311" spans="2:39" s="97" customFormat="1" ht="39.6" x14ac:dyDescent="0.3">
      <c r="B1311" s="79">
        <f t="shared" si="289"/>
        <v>1308</v>
      </c>
      <c r="C1311" s="79"/>
      <c r="D1311" s="80" t="s">
        <v>94</v>
      </c>
      <c r="E1311" s="80"/>
      <c r="F1311" s="81"/>
      <c r="G1311" s="82" t="str">
        <f t="shared" si="290"/>
        <v xml:space="preserve">Группа от QF </v>
      </c>
      <c r="H1311" s="83"/>
      <c r="I1311" s="83"/>
      <c r="J1311" s="83"/>
      <c r="K1311" s="127"/>
      <c r="L1311" s="84"/>
      <c r="M1311" s="85"/>
      <c r="N1311" s="85"/>
      <c r="O1311" s="86"/>
      <c r="P1311" s="80"/>
      <c r="Q1311" s="87"/>
      <c r="R1311" s="88" t="str">
        <f t="shared" si="284"/>
        <v xml:space="preserve"> </v>
      </c>
      <c r="S1311" s="89"/>
      <c r="T1311" s="90" t="str">
        <f t="shared" si="285"/>
        <v xml:space="preserve"> </v>
      </c>
      <c r="U1311" s="90"/>
      <c r="V1311" s="90"/>
      <c r="W1311" s="90"/>
      <c r="X1311" s="90"/>
      <c r="Y1311" s="87" t="s">
        <v>74</v>
      </c>
      <c r="Z1311" s="76"/>
      <c r="AA1311" s="91">
        <f t="shared" si="280"/>
        <v>0</v>
      </c>
      <c r="AB1311" s="88" t="str">
        <f t="shared" si="286"/>
        <v xml:space="preserve"> </v>
      </c>
      <c r="AC1311" s="91" t="str">
        <f t="shared" si="281"/>
        <v xml:space="preserve"> </v>
      </c>
      <c r="AD1311" s="78"/>
      <c r="AE1311" s="78"/>
      <c r="AF1311" s="78"/>
      <c r="AH1311" s="94" t="str">
        <f t="shared" si="282"/>
        <v>≤60</v>
      </c>
      <c r="AI1311" s="94">
        <f t="shared" ca="1" si="283"/>
        <v>48</v>
      </c>
      <c r="AJ1311" s="95">
        <f t="shared" si="291"/>
        <v>0</v>
      </c>
      <c r="AK1311" s="95">
        <f t="shared" si="292"/>
        <v>0</v>
      </c>
      <c r="AL1311" s="96">
        <f t="shared" si="287"/>
        <v>0</v>
      </c>
      <c r="AM1311" s="96">
        <f t="shared" si="288"/>
        <v>0</v>
      </c>
    </row>
    <row r="1312" spans="2:39" s="97" customFormat="1" ht="39.6" x14ac:dyDescent="0.3">
      <c r="B1312" s="79">
        <f t="shared" si="289"/>
        <v>1309</v>
      </c>
      <c r="C1312" s="79"/>
      <c r="D1312" s="80" t="s">
        <v>94</v>
      </c>
      <c r="E1312" s="80"/>
      <c r="F1312" s="81"/>
      <c r="G1312" s="82" t="str">
        <f t="shared" si="290"/>
        <v xml:space="preserve">Группа от QF </v>
      </c>
      <c r="H1312" s="83"/>
      <c r="I1312" s="83"/>
      <c r="J1312" s="83"/>
      <c r="K1312" s="127"/>
      <c r="L1312" s="84"/>
      <c r="M1312" s="85"/>
      <c r="N1312" s="85"/>
      <c r="O1312" s="86"/>
      <c r="P1312" s="80"/>
      <c r="Q1312" s="87"/>
      <c r="R1312" s="88" t="str">
        <f t="shared" si="284"/>
        <v xml:space="preserve"> </v>
      </c>
      <c r="S1312" s="89"/>
      <c r="T1312" s="90" t="str">
        <f t="shared" si="285"/>
        <v xml:space="preserve"> </v>
      </c>
      <c r="U1312" s="90"/>
      <c r="V1312" s="90"/>
      <c r="W1312" s="90"/>
      <c r="X1312" s="90"/>
      <c r="Y1312" s="87" t="s">
        <v>74</v>
      </c>
      <c r="Z1312" s="76"/>
      <c r="AA1312" s="91">
        <f t="shared" si="280"/>
        <v>0</v>
      </c>
      <c r="AB1312" s="88" t="str">
        <f t="shared" si="286"/>
        <v xml:space="preserve"> </v>
      </c>
      <c r="AC1312" s="91" t="str">
        <f t="shared" si="281"/>
        <v xml:space="preserve"> </v>
      </c>
      <c r="AD1312" s="78"/>
      <c r="AE1312" s="78"/>
      <c r="AF1312" s="78"/>
      <c r="AH1312" s="94" t="str">
        <f t="shared" si="282"/>
        <v>≤60</v>
      </c>
      <c r="AI1312" s="94">
        <f t="shared" ca="1" si="283"/>
        <v>39</v>
      </c>
      <c r="AJ1312" s="95">
        <f t="shared" si="291"/>
        <v>0</v>
      </c>
      <c r="AK1312" s="95">
        <f t="shared" si="292"/>
        <v>0</v>
      </c>
      <c r="AL1312" s="96">
        <f t="shared" si="287"/>
        <v>0</v>
      </c>
      <c r="AM1312" s="96">
        <f t="shared" si="288"/>
        <v>0</v>
      </c>
    </row>
    <row r="1313" spans="2:39" s="97" customFormat="1" ht="39.6" x14ac:dyDescent="0.3">
      <c r="B1313" s="79">
        <f t="shared" si="289"/>
        <v>1310</v>
      </c>
      <c r="C1313" s="79"/>
      <c r="D1313" s="80" t="s">
        <v>94</v>
      </c>
      <c r="E1313" s="80"/>
      <c r="F1313" s="81"/>
      <c r="G1313" s="82" t="str">
        <f t="shared" si="290"/>
        <v xml:space="preserve">Группа от QF </v>
      </c>
      <c r="H1313" s="83"/>
      <c r="I1313" s="83"/>
      <c r="J1313" s="83"/>
      <c r="K1313" s="127"/>
      <c r="L1313" s="84"/>
      <c r="M1313" s="85"/>
      <c r="N1313" s="85"/>
      <c r="O1313" s="86"/>
      <c r="P1313" s="80"/>
      <c r="Q1313" s="87"/>
      <c r="R1313" s="88" t="str">
        <f t="shared" si="284"/>
        <v xml:space="preserve"> </v>
      </c>
      <c r="S1313" s="89"/>
      <c r="T1313" s="90" t="str">
        <f t="shared" si="285"/>
        <v xml:space="preserve"> </v>
      </c>
      <c r="U1313" s="90"/>
      <c r="V1313" s="90"/>
      <c r="W1313" s="90"/>
      <c r="X1313" s="90"/>
      <c r="Y1313" s="87" t="s">
        <v>74</v>
      </c>
      <c r="Z1313" s="76"/>
      <c r="AA1313" s="91">
        <f t="shared" si="280"/>
        <v>0</v>
      </c>
      <c r="AB1313" s="88" t="str">
        <f t="shared" si="286"/>
        <v xml:space="preserve"> </v>
      </c>
      <c r="AC1313" s="91" t="str">
        <f t="shared" si="281"/>
        <v xml:space="preserve"> </v>
      </c>
      <c r="AD1313" s="78"/>
      <c r="AE1313" s="78"/>
      <c r="AF1313" s="78"/>
      <c r="AH1313" s="94" t="str">
        <f t="shared" si="282"/>
        <v>≤60</v>
      </c>
      <c r="AI1313" s="94">
        <f t="shared" ca="1" si="283"/>
        <v>26</v>
      </c>
      <c r="AJ1313" s="95">
        <f t="shared" si="291"/>
        <v>0</v>
      </c>
      <c r="AK1313" s="95">
        <f t="shared" si="292"/>
        <v>0</v>
      </c>
      <c r="AL1313" s="96">
        <f t="shared" si="287"/>
        <v>0</v>
      </c>
      <c r="AM1313" s="96">
        <f t="shared" si="288"/>
        <v>0</v>
      </c>
    </row>
    <row r="1314" spans="2:39" s="97" customFormat="1" ht="39.6" x14ac:dyDescent="0.3">
      <c r="B1314" s="79">
        <f t="shared" si="289"/>
        <v>1311</v>
      </c>
      <c r="C1314" s="79"/>
      <c r="D1314" s="80" t="s">
        <v>94</v>
      </c>
      <c r="E1314" s="80"/>
      <c r="F1314" s="81"/>
      <c r="G1314" s="82" t="str">
        <f t="shared" si="290"/>
        <v xml:space="preserve">Группа от QF </v>
      </c>
      <c r="H1314" s="83"/>
      <c r="I1314" s="83"/>
      <c r="J1314" s="83"/>
      <c r="K1314" s="127"/>
      <c r="L1314" s="84"/>
      <c r="M1314" s="85"/>
      <c r="N1314" s="85"/>
      <c r="O1314" s="86"/>
      <c r="P1314" s="80"/>
      <c r="Q1314" s="87"/>
      <c r="R1314" s="88" t="str">
        <f t="shared" si="284"/>
        <v xml:space="preserve"> </v>
      </c>
      <c r="S1314" s="89"/>
      <c r="T1314" s="90" t="str">
        <f t="shared" si="285"/>
        <v xml:space="preserve"> </v>
      </c>
      <c r="U1314" s="90"/>
      <c r="V1314" s="90"/>
      <c r="W1314" s="90"/>
      <c r="X1314" s="90"/>
      <c r="Y1314" s="87" t="s">
        <v>74</v>
      </c>
      <c r="Z1314" s="76"/>
      <c r="AA1314" s="91">
        <f t="shared" si="280"/>
        <v>0</v>
      </c>
      <c r="AB1314" s="88" t="str">
        <f t="shared" si="286"/>
        <v xml:space="preserve"> </v>
      </c>
      <c r="AC1314" s="91" t="str">
        <f t="shared" si="281"/>
        <v xml:space="preserve"> </v>
      </c>
      <c r="AD1314" s="78"/>
      <c r="AE1314" s="78"/>
      <c r="AF1314" s="78"/>
      <c r="AH1314" s="94" t="str">
        <f t="shared" si="282"/>
        <v>≤60</v>
      </c>
      <c r="AI1314" s="94">
        <f t="shared" ca="1" si="283"/>
        <v>33</v>
      </c>
      <c r="AJ1314" s="95">
        <f t="shared" si="291"/>
        <v>0</v>
      </c>
      <c r="AK1314" s="95">
        <f t="shared" si="292"/>
        <v>0</v>
      </c>
      <c r="AL1314" s="96">
        <f t="shared" si="287"/>
        <v>0</v>
      </c>
      <c r="AM1314" s="96">
        <f t="shared" si="288"/>
        <v>0</v>
      </c>
    </row>
    <row r="1315" spans="2:39" s="97" customFormat="1" ht="39.6" x14ac:dyDescent="0.3">
      <c r="B1315" s="79">
        <f t="shared" si="289"/>
        <v>1312</v>
      </c>
      <c r="C1315" s="79"/>
      <c r="D1315" s="80" t="s">
        <v>94</v>
      </c>
      <c r="E1315" s="80"/>
      <c r="F1315" s="81"/>
      <c r="G1315" s="82" t="str">
        <f t="shared" si="290"/>
        <v xml:space="preserve">Группа от QF </v>
      </c>
      <c r="H1315" s="83"/>
      <c r="I1315" s="83"/>
      <c r="J1315" s="83"/>
      <c r="K1315" s="127"/>
      <c r="L1315" s="84"/>
      <c r="M1315" s="85"/>
      <c r="N1315" s="85"/>
      <c r="O1315" s="86"/>
      <c r="P1315" s="80"/>
      <c r="Q1315" s="87"/>
      <c r="R1315" s="88" t="str">
        <f t="shared" si="284"/>
        <v xml:space="preserve"> </v>
      </c>
      <c r="S1315" s="89"/>
      <c r="T1315" s="90" t="str">
        <f t="shared" si="285"/>
        <v xml:space="preserve"> </v>
      </c>
      <c r="U1315" s="90"/>
      <c r="V1315" s="90"/>
      <c r="W1315" s="90"/>
      <c r="X1315" s="90"/>
      <c r="Y1315" s="87" t="s">
        <v>74</v>
      </c>
      <c r="Z1315" s="76"/>
      <c r="AA1315" s="91">
        <f t="shared" si="280"/>
        <v>0</v>
      </c>
      <c r="AB1315" s="88" t="str">
        <f t="shared" si="286"/>
        <v xml:space="preserve"> </v>
      </c>
      <c r="AC1315" s="91" t="str">
        <f t="shared" si="281"/>
        <v xml:space="preserve"> </v>
      </c>
      <c r="AD1315" s="78"/>
      <c r="AE1315" s="78"/>
      <c r="AF1315" s="78"/>
      <c r="AH1315" s="94" t="str">
        <f t="shared" si="282"/>
        <v>≤60</v>
      </c>
      <c r="AI1315" s="94">
        <f t="shared" ca="1" si="283"/>
        <v>20</v>
      </c>
      <c r="AJ1315" s="95">
        <f t="shared" si="291"/>
        <v>0</v>
      </c>
      <c r="AK1315" s="95">
        <f t="shared" si="292"/>
        <v>0</v>
      </c>
      <c r="AL1315" s="96">
        <f t="shared" si="287"/>
        <v>0</v>
      </c>
      <c r="AM1315" s="96">
        <f t="shared" si="288"/>
        <v>0</v>
      </c>
    </row>
    <row r="1316" spans="2:39" s="97" customFormat="1" ht="39.6" x14ac:dyDescent="0.3">
      <c r="B1316" s="79">
        <f t="shared" si="289"/>
        <v>1313</v>
      </c>
      <c r="C1316" s="79"/>
      <c r="D1316" s="80" t="s">
        <v>94</v>
      </c>
      <c r="E1316" s="80"/>
      <c r="F1316" s="81"/>
      <c r="G1316" s="82" t="str">
        <f t="shared" si="290"/>
        <v xml:space="preserve">Группа от QF </v>
      </c>
      <c r="H1316" s="83"/>
      <c r="I1316" s="83"/>
      <c r="J1316" s="83"/>
      <c r="K1316" s="127"/>
      <c r="L1316" s="84"/>
      <c r="M1316" s="85"/>
      <c r="N1316" s="85"/>
      <c r="O1316" s="86"/>
      <c r="P1316" s="80"/>
      <c r="Q1316" s="87"/>
      <c r="R1316" s="88" t="str">
        <f t="shared" si="284"/>
        <v xml:space="preserve"> </v>
      </c>
      <c r="S1316" s="89"/>
      <c r="T1316" s="90" t="str">
        <f t="shared" si="285"/>
        <v xml:space="preserve"> </v>
      </c>
      <c r="U1316" s="90"/>
      <c r="V1316" s="90"/>
      <c r="W1316" s="90"/>
      <c r="X1316" s="90"/>
      <c r="Y1316" s="87" t="s">
        <v>74</v>
      </c>
      <c r="Z1316" s="76"/>
      <c r="AA1316" s="91">
        <f t="shared" si="280"/>
        <v>0</v>
      </c>
      <c r="AB1316" s="88" t="str">
        <f t="shared" si="286"/>
        <v xml:space="preserve"> </v>
      </c>
      <c r="AC1316" s="91" t="str">
        <f t="shared" si="281"/>
        <v xml:space="preserve"> </v>
      </c>
      <c r="AD1316" s="78"/>
      <c r="AE1316" s="78"/>
      <c r="AF1316" s="78"/>
      <c r="AH1316" s="94" t="str">
        <f t="shared" si="282"/>
        <v>≤60</v>
      </c>
      <c r="AI1316" s="94">
        <f t="shared" ca="1" si="283"/>
        <v>47</v>
      </c>
      <c r="AJ1316" s="95">
        <f t="shared" si="291"/>
        <v>0</v>
      </c>
      <c r="AK1316" s="95">
        <f t="shared" si="292"/>
        <v>0</v>
      </c>
      <c r="AL1316" s="96">
        <f t="shared" si="287"/>
        <v>0</v>
      </c>
      <c r="AM1316" s="96">
        <f t="shared" si="288"/>
        <v>0</v>
      </c>
    </row>
    <row r="1317" spans="2:39" s="97" customFormat="1" ht="39.6" x14ac:dyDescent="0.3">
      <c r="B1317" s="79">
        <f t="shared" si="289"/>
        <v>1314</v>
      </c>
      <c r="C1317" s="79"/>
      <c r="D1317" s="80" t="s">
        <v>94</v>
      </c>
      <c r="E1317" s="80"/>
      <c r="F1317" s="81"/>
      <c r="G1317" s="82" t="str">
        <f t="shared" si="290"/>
        <v xml:space="preserve">Группа от QF </v>
      </c>
      <c r="H1317" s="83"/>
      <c r="I1317" s="83"/>
      <c r="J1317" s="83"/>
      <c r="K1317" s="127"/>
      <c r="L1317" s="84"/>
      <c r="M1317" s="85"/>
      <c r="N1317" s="85"/>
      <c r="O1317" s="86"/>
      <c r="P1317" s="80"/>
      <c r="Q1317" s="87"/>
      <c r="R1317" s="88" t="str">
        <f t="shared" si="284"/>
        <v xml:space="preserve"> </v>
      </c>
      <c r="S1317" s="89"/>
      <c r="T1317" s="90" t="str">
        <f t="shared" si="285"/>
        <v xml:space="preserve"> </v>
      </c>
      <c r="U1317" s="90"/>
      <c r="V1317" s="90"/>
      <c r="W1317" s="90"/>
      <c r="X1317" s="90"/>
      <c r="Y1317" s="87" t="s">
        <v>74</v>
      </c>
      <c r="Z1317" s="76"/>
      <c r="AA1317" s="91">
        <f t="shared" si="280"/>
        <v>0</v>
      </c>
      <c r="AB1317" s="88" t="str">
        <f t="shared" si="286"/>
        <v xml:space="preserve"> </v>
      </c>
      <c r="AC1317" s="91" t="str">
        <f t="shared" si="281"/>
        <v xml:space="preserve"> </v>
      </c>
      <c r="AD1317" s="78"/>
      <c r="AE1317" s="78"/>
      <c r="AF1317" s="78"/>
      <c r="AH1317" s="94" t="str">
        <f t="shared" si="282"/>
        <v>≤60</v>
      </c>
      <c r="AI1317" s="94">
        <f t="shared" ca="1" si="283"/>
        <v>34</v>
      </c>
      <c r="AJ1317" s="95">
        <f t="shared" si="291"/>
        <v>0</v>
      </c>
      <c r="AK1317" s="95">
        <f t="shared" si="292"/>
        <v>0</v>
      </c>
      <c r="AL1317" s="96">
        <f t="shared" si="287"/>
        <v>0</v>
      </c>
      <c r="AM1317" s="96">
        <f t="shared" si="288"/>
        <v>0</v>
      </c>
    </row>
    <row r="1318" spans="2:39" s="97" customFormat="1" ht="39.6" x14ac:dyDescent="0.3">
      <c r="B1318" s="79">
        <f t="shared" si="289"/>
        <v>1315</v>
      </c>
      <c r="C1318" s="79"/>
      <c r="D1318" s="80" t="s">
        <v>94</v>
      </c>
      <c r="E1318" s="80"/>
      <c r="F1318" s="81"/>
      <c r="G1318" s="82" t="str">
        <f t="shared" si="290"/>
        <v xml:space="preserve">Группа от QF </v>
      </c>
      <c r="H1318" s="83"/>
      <c r="I1318" s="83"/>
      <c r="J1318" s="83"/>
      <c r="K1318" s="127"/>
      <c r="L1318" s="84"/>
      <c r="M1318" s="85"/>
      <c r="N1318" s="85"/>
      <c r="O1318" s="86"/>
      <c r="P1318" s="80"/>
      <c r="Q1318" s="87"/>
      <c r="R1318" s="88" t="str">
        <f t="shared" si="284"/>
        <v xml:space="preserve"> </v>
      </c>
      <c r="S1318" s="89"/>
      <c r="T1318" s="90" t="str">
        <f t="shared" si="285"/>
        <v xml:space="preserve"> </v>
      </c>
      <c r="U1318" s="90"/>
      <c r="V1318" s="90"/>
      <c r="W1318" s="90"/>
      <c r="X1318" s="90"/>
      <c r="Y1318" s="87" t="s">
        <v>74</v>
      </c>
      <c r="Z1318" s="76"/>
      <c r="AA1318" s="91">
        <f t="shared" si="280"/>
        <v>0</v>
      </c>
      <c r="AB1318" s="88" t="str">
        <f t="shared" si="286"/>
        <v xml:space="preserve"> </v>
      </c>
      <c r="AC1318" s="91" t="str">
        <f t="shared" si="281"/>
        <v xml:space="preserve"> </v>
      </c>
      <c r="AD1318" s="78"/>
      <c r="AE1318" s="78"/>
      <c r="AF1318" s="78"/>
      <c r="AH1318" s="94" t="str">
        <f t="shared" si="282"/>
        <v>≤60</v>
      </c>
      <c r="AI1318" s="94">
        <f t="shared" ca="1" si="283"/>
        <v>48</v>
      </c>
      <c r="AJ1318" s="95">
        <f t="shared" si="291"/>
        <v>0</v>
      </c>
      <c r="AK1318" s="95">
        <f t="shared" si="292"/>
        <v>0</v>
      </c>
      <c r="AL1318" s="96">
        <f t="shared" si="287"/>
        <v>0</v>
      </c>
      <c r="AM1318" s="96">
        <f t="shared" si="288"/>
        <v>0</v>
      </c>
    </row>
    <row r="1319" spans="2:39" s="97" customFormat="1" ht="39.6" x14ac:dyDescent="0.3">
      <c r="B1319" s="79">
        <f t="shared" si="289"/>
        <v>1316</v>
      </c>
      <c r="C1319" s="79"/>
      <c r="D1319" s="80" t="s">
        <v>94</v>
      </c>
      <c r="E1319" s="80"/>
      <c r="F1319" s="81"/>
      <c r="G1319" s="82" t="str">
        <f t="shared" si="290"/>
        <v xml:space="preserve">Группа от QF </v>
      </c>
      <c r="H1319" s="83"/>
      <c r="I1319" s="83"/>
      <c r="J1319" s="83"/>
      <c r="K1319" s="127"/>
      <c r="L1319" s="84"/>
      <c r="M1319" s="85"/>
      <c r="N1319" s="85"/>
      <c r="O1319" s="86"/>
      <c r="P1319" s="80"/>
      <c r="Q1319" s="87"/>
      <c r="R1319" s="88" t="str">
        <f t="shared" si="284"/>
        <v xml:space="preserve"> </v>
      </c>
      <c r="S1319" s="89"/>
      <c r="T1319" s="90" t="str">
        <f t="shared" si="285"/>
        <v xml:space="preserve"> </v>
      </c>
      <c r="U1319" s="90"/>
      <c r="V1319" s="90"/>
      <c r="W1319" s="90"/>
      <c r="X1319" s="90"/>
      <c r="Y1319" s="87" t="s">
        <v>74</v>
      </c>
      <c r="Z1319" s="76"/>
      <c r="AA1319" s="91">
        <f t="shared" si="280"/>
        <v>0</v>
      </c>
      <c r="AB1319" s="88" t="str">
        <f t="shared" si="286"/>
        <v xml:space="preserve"> </v>
      </c>
      <c r="AC1319" s="91" t="str">
        <f t="shared" si="281"/>
        <v xml:space="preserve"> </v>
      </c>
      <c r="AD1319" s="78"/>
      <c r="AE1319" s="78"/>
      <c r="AF1319" s="78"/>
      <c r="AH1319" s="94" t="str">
        <f t="shared" si="282"/>
        <v>≤60</v>
      </c>
      <c r="AI1319" s="94">
        <f t="shared" ca="1" si="283"/>
        <v>41</v>
      </c>
      <c r="AJ1319" s="95">
        <f t="shared" si="291"/>
        <v>0</v>
      </c>
      <c r="AK1319" s="95">
        <f t="shared" si="292"/>
        <v>0</v>
      </c>
      <c r="AL1319" s="96">
        <f t="shared" si="287"/>
        <v>0</v>
      </c>
      <c r="AM1319" s="96">
        <f t="shared" si="288"/>
        <v>0</v>
      </c>
    </row>
    <row r="1320" spans="2:39" s="97" customFormat="1" ht="39.6" x14ac:dyDescent="0.3">
      <c r="B1320" s="79">
        <f t="shared" si="289"/>
        <v>1317</v>
      </c>
      <c r="C1320" s="79"/>
      <c r="D1320" s="80" t="s">
        <v>94</v>
      </c>
      <c r="E1320" s="80"/>
      <c r="F1320" s="81"/>
      <c r="G1320" s="82" t="str">
        <f t="shared" si="290"/>
        <v xml:space="preserve">Группа от QF </v>
      </c>
      <c r="H1320" s="83"/>
      <c r="I1320" s="83"/>
      <c r="J1320" s="83"/>
      <c r="K1320" s="127"/>
      <c r="L1320" s="84"/>
      <c r="M1320" s="85"/>
      <c r="N1320" s="85"/>
      <c r="O1320" s="86"/>
      <c r="P1320" s="80"/>
      <c r="Q1320" s="87"/>
      <c r="R1320" s="88" t="str">
        <f t="shared" si="284"/>
        <v xml:space="preserve"> </v>
      </c>
      <c r="S1320" s="89"/>
      <c r="T1320" s="90" t="str">
        <f t="shared" si="285"/>
        <v xml:space="preserve"> </v>
      </c>
      <c r="U1320" s="90"/>
      <c r="V1320" s="90"/>
      <c r="W1320" s="90"/>
      <c r="X1320" s="90"/>
      <c r="Y1320" s="87" t="s">
        <v>74</v>
      </c>
      <c r="Z1320" s="76"/>
      <c r="AA1320" s="91">
        <f t="shared" si="280"/>
        <v>0</v>
      </c>
      <c r="AB1320" s="88" t="str">
        <f t="shared" si="286"/>
        <v xml:space="preserve"> </v>
      </c>
      <c r="AC1320" s="91" t="str">
        <f t="shared" si="281"/>
        <v xml:space="preserve"> </v>
      </c>
      <c r="AD1320" s="78"/>
      <c r="AE1320" s="78"/>
      <c r="AF1320" s="78"/>
      <c r="AH1320" s="94" t="str">
        <f t="shared" si="282"/>
        <v>≤60</v>
      </c>
      <c r="AI1320" s="94">
        <f t="shared" ca="1" si="283"/>
        <v>39</v>
      </c>
      <c r="AJ1320" s="95">
        <f t="shared" si="291"/>
        <v>0</v>
      </c>
      <c r="AK1320" s="95">
        <f t="shared" si="292"/>
        <v>0</v>
      </c>
      <c r="AL1320" s="96">
        <f t="shared" si="287"/>
        <v>0</v>
      </c>
      <c r="AM1320" s="96">
        <f t="shared" si="288"/>
        <v>0</v>
      </c>
    </row>
    <row r="1321" spans="2:39" s="97" customFormat="1" ht="39.6" x14ac:dyDescent="0.3">
      <c r="B1321" s="79">
        <f t="shared" si="289"/>
        <v>1318</v>
      </c>
      <c r="C1321" s="79"/>
      <c r="D1321" s="80" t="s">
        <v>94</v>
      </c>
      <c r="E1321" s="80"/>
      <c r="F1321" s="81"/>
      <c r="G1321" s="82" t="str">
        <f t="shared" si="290"/>
        <v xml:space="preserve">Группа от QF </v>
      </c>
      <c r="H1321" s="83"/>
      <c r="I1321" s="83"/>
      <c r="J1321" s="83"/>
      <c r="K1321" s="127"/>
      <c r="L1321" s="84"/>
      <c r="M1321" s="85"/>
      <c r="N1321" s="85"/>
      <c r="O1321" s="86"/>
      <c r="P1321" s="80"/>
      <c r="Q1321" s="87"/>
      <c r="R1321" s="88" t="str">
        <f t="shared" si="284"/>
        <v xml:space="preserve"> </v>
      </c>
      <c r="S1321" s="89"/>
      <c r="T1321" s="90" t="str">
        <f t="shared" si="285"/>
        <v xml:space="preserve"> </v>
      </c>
      <c r="U1321" s="90"/>
      <c r="V1321" s="90"/>
      <c r="W1321" s="90"/>
      <c r="X1321" s="90"/>
      <c r="Y1321" s="87" t="s">
        <v>74</v>
      </c>
      <c r="Z1321" s="76"/>
      <c r="AA1321" s="91">
        <f t="shared" si="280"/>
        <v>0</v>
      </c>
      <c r="AB1321" s="88" t="str">
        <f t="shared" si="286"/>
        <v xml:space="preserve"> </v>
      </c>
      <c r="AC1321" s="91" t="str">
        <f t="shared" si="281"/>
        <v xml:space="preserve"> </v>
      </c>
      <c r="AD1321" s="78"/>
      <c r="AE1321" s="78"/>
      <c r="AF1321" s="78"/>
      <c r="AH1321" s="94" t="str">
        <f t="shared" si="282"/>
        <v>≤60</v>
      </c>
      <c r="AI1321" s="94">
        <f t="shared" ca="1" si="283"/>
        <v>31</v>
      </c>
      <c r="AJ1321" s="95">
        <f t="shared" si="291"/>
        <v>0</v>
      </c>
      <c r="AK1321" s="95">
        <f t="shared" si="292"/>
        <v>0</v>
      </c>
      <c r="AL1321" s="96">
        <f t="shared" si="287"/>
        <v>0</v>
      </c>
      <c r="AM1321" s="96">
        <f t="shared" si="288"/>
        <v>0</v>
      </c>
    </row>
    <row r="1322" spans="2:39" s="97" customFormat="1" ht="39.6" x14ac:dyDescent="0.3">
      <c r="B1322" s="79">
        <f t="shared" si="289"/>
        <v>1319</v>
      </c>
      <c r="C1322" s="79"/>
      <c r="D1322" s="80" t="s">
        <v>94</v>
      </c>
      <c r="E1322" s="80"/>
      <c r="F1322" s="81"/>
      <c r="G1322" s="82" t="str">
        <f t="shared" si="290"/>
        <v xml:space="preserve">Группа от QF </v>
      </c>
      <c r="H1322" s="83"/>
      <c r="I1322" s="83"/>
      <c r="J1322" s="83"/>
      <c r="K1322" s="127"/>
      <c r="L1322" s="84"/>
      <c r="M1322" s="85"/>
      <c r="N1322" s="85"/>
      <c r="O1322" s="86"/>
      <c r="P1322" s="80"/>
      <c r="Q1322" s="87"/>
      <c r="R1322" s="88" t="str">
        <f t="shared" si="284"/>
        <v xml:space="preserve"> </v>
      </c>
      <c r="S1322" s="89"/>
      <c r="T1322" s="90" t="str">
        <f t="shared" si="285"/>
        <v xml:space="preserve"> </v>
      </c>
      <c r="U1322" s="90"/>
      <c r="V1322" s="90"/>
      <c r="W1322" s="90"/>
      <c r="X1322" s="90"/>
      <c r="Y1322" s="87" t="s">
        <v>74</v>
      </c>
      <c r="Z1322" s="76"/>
      <c r="AA1322" s="91">
        <f t="shared" si="280"/>
        <v>0</v>
      </c>
      <c r="AB1322" s="88" t="str">
        <f t="shared" si="286"/>
        <v xml:space="preserve"> </v>
      </c>
      <c r="AC1322" s="91" t="str">
        <f t="shared" si="281"/>
        <v xml:space="preserve"> </v>
      </c>
      <c r="AD1322" s="78"/>
      <c r="AE1322" s="78"/>
      <c r="AF1322" s="78"/>
      <c r="AH1322" s="94" t="str">
        <f t="shared" si="282"/>
        <v>≤60</v>
      </c>
      <c r="AI1322" s="94">
        <f t="shared" ca="1" si="283"/>
        <v>30</v>
      </c>
      <c r="AJ1322" s="95">
        <f t="shared" si="291"/>
        <v>0</v>
      </c>
      <c r="AK1322" s="95">
        <f t="shared" si="292"/>
        <v>0</v>
      </c>
      <c r="AL1322" s="96">
        <f t="shared" si="287"/>
        <v>0</v>
      </c>
      <c r="AM1322" s="96">
        <f t="shared" si="288"/>
        <v>0</v>
      </c>
    </row>
    <row r="1323" spans="2:39" s="97" customFormat="1" ht="39.6" x14ac:dyDescent="0.3">
      <c r="B1323" s="79">
        <f t="shared" si="289"/>
        <v>1320</v>
      </c>
      <c r="C1323" s="79"/>
      <c r="D1323" s="80" t="s">
        <v>94</v>
      </c>
      <c r="E1323" s="80"/>
      <c r="F1323" s="81"/>
      <c r="G1323" s="82" t="str">
        <f t="shared" si="290"/>
        <v xml:space="preserve">Группа от QF </v>
      </c>
      <c r="H1323" s="83"/>
      <c r="I1323" s="83"/>
      <c r="J1323" s="83"/>
      <c r="K1323" s="127"/>
      <c r="L1323" s="84"/>
      <c r="M1323" s="85"/>
      <c r="N1323" s="85"/>
      <c r="O1323" s="86"/>
      <c r="P1323" s="80"/>
      <c r="Q1323" s="87"/>
      <c r="R1323" s="88" t="str">
        <f t="shared" si="284"/>
        <v xml:space="preserve"> </v>
      </c>
      <c r="S1323" s="89"/>
      <c r="T1323" s="90" t="str">
        <f t="shared" si="285"/>
        <v xml:space="preserve"> </v>
      </c>
      <c r="U1323" s="90"/>
      <c r="V1323" s="90"/>
      <c r="W1323" s="90"/>
      <c r="X1323" s="90"/>
      <c r="Y1323" s="87" t="s">
        <v>74</v>
      </c>
      <c r="Z1323" s="76"/>
      <c r="AA1323" s="91">
        <f t="shared" si="280"/>
        <v>0</v>
      </c>
      <c r="AB1323" s="88" t="str">
        <f t="shared" si="286"/>
        <v xml:space="preserve"> </v>
      </c>
      <c r="AC1323" s="91" t="str">
        <f t="shared" si="281"/>
        <v xml:space="preserve"> </v>
      </c>
      <c r="AD1323" s="78"/>
      <c r="AE1323" s="78"/>
      <c r="AF1323" s="78"/>
      <c r="AH1323" s="94" t="str">
        <f t="shared" si="282"/>
        <v>≤60</v>
      </c>
      <c r="AI1323" s="94">
        <f t="shared" ca="1" si="283"/>
        <v>32</v>
      </c>
      <c r="AJ1323" s="95">
        <f t="shared" si="291"/>
        <v>0</v>
      </c>
      <c r="AK1323" s="95">
        <f t="shared" si="292"/>
        <v>0</v>
      </c>
      <c r="AL1323" s="96">
        <f t="shared" si="287"/>
        <v>0</v>
      </c>
      <c r="AM1323" s="96">
        <f t="shared" si="288"/>
        <v>0</v>
      </c>
    </row>
    <row r="1324" spans="2:39" s="97" customFormat="1" ht="39.6" x14ac:dyDescent="0.3">
      <c r="B1324" s="79">
        <f t="shared" si="289"/>
        <v>1321</v>
      </c>
      <c r="C1324" s="79"/>
      <c r="D1324" s="80" t="s">
        <v>94</v>
      </c>
      <c r="E1324" s="80"/>
      <c r="F1324" s="81"/>
      <c r="G1324" s="82" t="str">
        <f t="shared" si="290"/>
        <v xml:space="preserve">Группа от QF </v>
      </c>
      <c r="H1324" s="83"/>
      <c r="I1324" s="83"/>
      <c r="J1324" s="83"/>
      <c r="K1324" s="127"/>
      <c r="L1324" s="84"/>
      <c r="M1324" s="85"/>
      <c r="N1324" s="85"/>
      <c r="O1324" s="86"/>
      <c r="P1324" s="80"/>
      <c r="Q1324" s="87"/>
      <c r="R1324" s="88" t="str">
        <f t="shared" si="284"/>
        <v xml:space="preserve"> </v>
      </c>
      <c r="S1324" s="89"/>
      <c r="T1324" s="90" t="str">
        <f t="shared" si="285"/>
        <v xml:space="preserve"> </v>
      </c>
      <c r="U1324" s="90"/>
      <c r="V1324" s="90"/>
      <c r="W1324" s="90"/>
      <c r="X1324" s="90"/>
      <c r="Y1324" s="87" t="s">
        <v>74</v>
      </c>
      <c r="Z1324" s="76"/>
      <c r="AA1324" s="91">
        <f t="shared" si="280"/>
        <v>0</v>
      </c>
      <c r="AB1324" s="88" t="str">
        <f t="shared" si="286"/>
        <v xml:space="preserve"> </v>
      </c>
      <c r="AC1324" s="91" t="str">
        <f t="shared" si="281"/>
        <v xml:space="preserve"> </v>
      </c>
      <c r="AD1324" s="78"/>
      <c r="AE1324" s="78"/>
      <c r="AF1324" s="78"/>
      <c r="AH1324" s="94" t="str">
        <f t="shared" si="282"/>
        <v>≤60</v>
      </c>
      <c r="AI1324" s="94">
        <f t="shared" ca="1" si="283"/>
        <v>24</v>
      </c>
      <c r="AJ1324" s="95">
        <f t="shared" si="291"/>
        <v>0</v>
      </c>
      <c r="AK1324" s="95">
        <f t="shared" si="292"/>
        <v>0</v>
      </c>
      <c r="AL1324" s="96">
        <f t="shared" si="287"/>
        <v>0</v>
      </c>
      <c r="AM1324" s="96">
        <f t="shared" si="288"/>
        <v>0</v>
      </c>
    </row>
    <row r="1325" spans="2:39" s="97" customFormat="1" ht="39.6" x14ac:dyDescent="0.3">
      <c r="B1325" s="79">
        <f t="shared" si="289"/>
        <v>1322</v>
      </c>
      <c r="C1325" s="79"/>
      <c r="D1325" s="80" t="s">
        <v>94</v>
      </c>
      <c r="E1325" s="80"/>
      <c r="F1325" s="81"/>
      <c r="G1325" s="82" t="str">
        <f t="shared" si="290"/>
        <v xml:space="preserve">Группа от QF </v>
      </c>
      <c r="H1325" s="83"/>
      <c r="I1325" s="83"/>
      <c r="J1325" s="83"/>
      <c r="K1325" s="127"/>
      <c r="L1325" s="84"/>
      <c r="M1325" s="85"/>
      <c r="N1325" s="85"/>
      <c r="O1325" s="86"/>
      <c r="P1325" s="80"/>
      <c r="Q1325" s="87"/>
      <c r="R1325" s="88" t="str">
        <f t="shared" si="284"/>
        <v xml:space="preserve"> </v>
      </c>
      <c r="S1325" s="89"/>
      <c r="T1325" s="90" t="str">
        <f t="shared" si="285"/>
        <v xml:space="preserve"> </v>
      </c>
      <c r="U1325" s="90"/>
      <c r="V1325" s="90"/>
      <c r="W1325" s="90"/>
      <c r="X1325" s="90"/>
      <c r="Y1325" s="87" t="s">
        <v>74</v>
      </c>
      <c r="Z1325" s="76"/>
      <c r="AA1325" s="91">
        <f t="shared" si="280"/>
        <v>0</v>
      </c>
      <c r="AB1325" s="88" t="str">
        <f t="shared" si="286"/>
        <v xml:space="preserve"> </v>
      </c>
      <c r="AC1325" s="91" t="str">
        <f t="shared" si="281"/>
        <v xml:space="preserve"> </v>
      </c>
      <c r="AD1325" s="78"/>
      <c r="AE1325" s="78"/>
      <c r="AF1325" s="78"/>
      <c r="AH1325" s="94" t="str">
        <f t="shared" si="282"/>
        <v>≤60</v>
      </c>
      <c r="AI1325" s="94">
        <f t="shared" ca="1" si="283"/>
        <v>20</v>
      </c>
      <c r="AJ1325" s="95">
        <f t="shared" si="291"/>
        <v>0</v>
      </c>
      <c r="AK1325" s="95">
        <f t="shared" si="292"/>
        <v>0</v>
      </c>
      <c r="AL1325" s="96">
        <f t="shared" si="287"/>
        <v>0</v>
      </c>
      <c r="AM1325" s="96">
        <f t="shared" si="288"/>
        <v>0</v>
      </c>
    </row>
    <row r="1326" spans="2:39" s="97" customFormat="1" ht="39.6" x14ac:dyDescent="0.3">
      <c r="B1326" s="79">
        <f t="shared" si="289"/>
        <v>1323</v>
      </c>
      <c r="C1326" s="79"/>
      <c r="D1326" s="80" t="s">
        <v>94</v>
      </c>
      <c r="E1326" s="80"/>
      <c r="F1326" s="81"/>
      <c r="G1326" s="82" t="str">
        <f t="shared" si="290"/>
        <v xml:space="preserve">Группа от QF </v>
      </c>
      <c r="H1326" s="83"/>
      <c r="I1326" s="83"/>
      <c r="J1326" s="83"/>
      <c r="K1326" s="127"/>
      <c r="L1326" s="84"/>
      <c r="M1326" s="85"/>
      <c r="N1326" s="85"/>
      <c r="O1326" s="86"/>
      <c r="P1326" s="80"/>
      <c r="Q1326" s="87"/>
      <c r="R1326" s="88" t="str">
        <f t="shared" si="284"/>
        <v xml:space="preserve"> </v>
      </c>
      <c r="S1326" s="89"/>
      <c r="T1326" s="90" t="str">
        <f t="shared" si="285"/>
        <v xml:space="preserve"> </v>
      </c>
      <c r="U1326" s="90"/>
      <c r="V1326" s="90"/>
      <c r="W1326" s="90"/>
      <c r="X1326" s="90"/>
      <c r="Y1326" s="87" t="s">
        <v>74</v>
      </c>
      <c r="Z1326" s="76"/>
      <c r="AA1326" s="91">
        <f t="shared" si="280"/>
        <v>0</v>
      </c>
      <c r="AB1326" s="88" t="str">
        <f t="shared" si="286"/>
        <v xml:space="preserve"> </v>
      </c>
      <c r="AC1326" s="91" t="str">
        <f t="shared" si="281"/>
        <v xml:space="preserve"> </v>
      </c>
      <c r="AD1326" s="78"/>
      <c r="AE1326" s="78"/>
      <c r="AF1326" s="78"/>
      <c r="AH1326" s="94" t="str">
        <f t="shared" si="282"/>
        <v>≤60</v>
      </c>
      <c r="AI1326" s="94">
        <f t="shared" ca="1" si="283"/>
        <v>39</v>
      </c>
      <c r="AJ1326" s="95">
        <f t="shared" si="291"/>
        <v>0</v>
      </c>
      <c r="AK1326" s="95">
        <f t="shared" si="292"/>
        <v>0</v>
      </c>
      <c r="AL1326" s="96">
        <f t="shared" si="287"/>
        <v>0</v>
      </c>
      <c r="AM1326" s="96">
        <f t="shared" si="288"/>
        <v>0</v>
      </c>
    </row>
    <row r="1327" spans="2:39" s="97" customFormat="1" ht="39.6" x14ac:dyDescent="0.3">
      <c r="B1327" s="79">
        <f t="shared" si="289"/>
        <v>1324</v>
      </c>
      <c r="C1327" s="79"/>
      <c r="D1327" s="80" t="s">
        <v>94</v>
      </c>
      <c r="E1327" s="80"/>
      <c r="F1327" s="81"/>
      <c r="G1327" s="82" t="str">
        <f t="shared" si="290"/>
        <v xml:space="preserve">Группа от QF </v>
      </c>
      <c r="H1327" s="83"/>
      <c r="I1327" s="83"/>
      <c r="J1327" s="83"/>
      <c r="K1327" s="127"/>
      <c r="L1327" s="84"/>
      <c r="M1327" s="85"/>
      <c r="N1327" s="85"/>
      <c r="O1327" s="86"/>
      <c r="P1327" s="80"/>
      <c r="Q1327" s="87"/>
      <c r="R1327" s="88" t="str">
        <f t="shared" si="284"/>
        <v xml:space="preserve"> </v>
      </c>
      <c r="S1327" s="89"/>
      <c r="T1327" s="90" t="str">
        <f t="shared" si="285"/>
        <v xml:space="preserve"> </v>
      </c>
      <c r="U1327" s="90"/>
      <c r="V1327" s="90"/>
      <c r="W1327" s="90"/>
      <c r="X1327" s="90"/>
      <c r="Y1327" s="87" t="s">
        <v>74</v>
      </c>
      <c r="Z1327" s="76"/>
      <c r="AA1327" s="91">
        <f t="shared" si="280"/>
        <v>0</v>
      </c>
      <c r="AB1327" s="88" t="str">
        <f t="shared" si="286"/>
        <v xml:space="preserve"> </v>
      </c>
      <c r="AC1327" s="91" t="str">
        <f t="shared" si="281"/>
        <v xml:space="preserve"> </v>
      </c>
      <c r="AD1327" s="78"/>
      <c r="AE1327" s="78"/>
      <c r="AF1327" s="78"/>
      <c r="AH1327" s="94" t="str">
        <f t="shared" si="282"/>
        <v>≤60</v>
      </c>
      <c r="AI1327" s="94">
        <f t="shared" ca="1" si="283"/>
        <v>39</v>
      </c>
      <c r="AJ1327" s="95">
        <f t="shared" si="291"/>
        <v>0</v>
      </c>
      <c r="AK1327" s="95">
        <f t="shared" si="292"/>
        <v>0</v>
      </c>
      <c r="AL1327" s="96">
        <f t="shared" si="287"/>
        <v>0</v>
      </c>
      <c r="AM1327" s="96">
        <f t="shared" si="288"/>
        <v>0</v>
      </c>
    </row>
    <row r="1328" spans="2:39" s="97" customFormat="1" ht="39.6" x14ac:dyDescent="0.3">
      <c r="B1328" s="79">
        <f t="shared" si="289"/>
        <v>1325</v>
      </c>
      <c r="C1328" s="79"/>
      <c r="D1328" s="80" t="s">
        <v>94</v>
      </c>
      <c r="E1328" s="80"/>
      <c r="F1328" s="81"/>
      <c r="G1328" s="82" t="str">
        <f t="shared" si="290"/>
        <v xml:space="preserve">Группа от QF </v>
      </c>
      <c r="H1328" s="83"/>
      <c r="I1328" s="83"/>
      <c r="J1328" s="83"/>
      <c r="K1328" s="127"/>
      <c r="L1328" s="84"/>
      <c r="M1328" s="85"/>
      <c r="N1328" s="85"/>
      <c r="O1328" s="86"/>
      <c r="P1328" s="80"/>
      <c r="Q1328" s="87"/>
      <c r="R1328" s="88" t="str">
        <f t="shared" si="284"/>
        <v xml:space="preserve"> </v>
      </c>
      <c r="S1328" s="89"/>
      <c r="T1328" s="90" t="str">
        <f t="shared" si="285"/>
        <v xml:space="preserve"> </v>
      </c>
      <c r="U1328" s="90"/>
      <c r="V1328" s="90"/>
      <c r="W1328" s="90"/>
      <c r="X1328" s="90"/>
      <c r="Y1328" s="87" t="s">
        <v>74</v>
      </c>
      <c r="Z1328" s="76"/>
      <c r="AA1328" s="91">
        <f t="shared" si="280"/>
        <v>0</v>
      </c>
      <c r="AB1328" s="88" t="str">
        <f t="shared" si="286"/>
        <v xml:space="preserve"> </v>
      </c>
      <c r="AC1328" s="91" t="str">
        <f t="shared" si="281"/>
        <v xml:space="preserve"> </v>
      </c>
      <c r="AD1328" s="78"/>
      <c r="AE1328" s="78"/>
      <c r="AF1328" s="78"/>
      <c r="AH1328" s="94" t="str">
        <f t="shared" si="282"/>
        <v>≤60</v>
      </c>
      <c r="AI1328" s="94">
        <f t="shared" ca="1" si="283"/>
        <v>36</v>
      </c>
      <c r="AJ1328" s="95">
        <f t="shared" si="291"/>
        <v>0</v>
      </c>
      <c r="AK1328" s="95">
        <f t="shared" si="292"/>
        <v>0</v>
      </c>
      <c r="AL1328" s="96">
        <f t="shared" si="287"/>
        <v>0</v>
      </c>
      <c r="AM1328" s="96">
        <f t="shared" si="288"/>
        <v>0</v>
      </c>
    </row>
    <row r="1329" spans="2:39" s="97" customFormat="1" ht="39.6" x14ac:dyDescent="0.3">
      <c r="B1329" s="79">
        <f t="shared" si="289"/>
        <v>1326</v>
      </c>
      <c r="C1329" s="79"/>
      <c r="D1329" s="80" t="s">
        <v>94</v>
      </c>
      <c r="E1329" s="80"/>
      <c r="F1329" s="81"/>
      <c r="G1329" s="82" t="str">
        <f t="shared" si="290"/>
        <v xml:space="preserve">Группа от QF </v>
      </c>
      <c r="H1329" s="83"/>
      <c r="I1329" s="83"/>
      <c r="J1329" s="83"/>
      <c r="K1329" s="127"/>
      <c r="L1329" s="84"/>
      <c r="M1329" s="85"/>
      <c r="N1329" s="85"/>
      <c r="O1329" s="86"/>
      <c r="P1329" s="80"/>
      <c r="Q1329" s="87"/>
      <c r="R1329" s="88" t="str">
        <f t="shared" si="284"/>
        <v xml:space="preserve"> </v>
      </c>
      <c r="S1329" s="89"/>
      <c r="T1329" s="90" t="str">
        <f t="shared" si="285"/>
        <v xml:space="preserve"> </v>
      </c>
      <c r="U1329" s="90"/>
      <c r="V1329" s="90"/>
      <c r="W1329" s="90"/>
      <c r="X1329" s="90"/>
      <c r="Y1329" s="87" t="s">
        <v>74</v>
      </c>
      <c r="Z1329" s="76"/>
      <c r="AA1329" s="91">
        <f t="shared" si="280"/>
        <v>0</v>
      </c>
      <c r="AB1329" s="88" t="str">
        <f t="shared" si="286"/>
        <v xml:space="preserve"> </v>
      </c>
      <c r="AC1329" s="91" t="str">
        <f t="shared" si="281"/>
        <v xml:space="preserve"> </v>
      </c>
      <c r="AD1329" s="78"/>
      <c r="AE1329" s="78"/>
      <c r="AF1329" s="78"/>
      <c r="AH1329" s="94" t="str">
        <f t="shared" si="282"/>
        <v>≤60</v>
      </c>
      <c r="AI1329" s="94">
        <f t="shared" ca="1" si="283"/>
        <v>40</v>
      </c>
      <c r="AJ1329" s="95">
        <f t="shared" si="291"/>
        <v>0</v>
      </c>
      <c r="AK1329" s="95">
        <f t="shared" si="292"/>
        <v>0</v>
      </c>
      <c r="AL1329" s="96">
        <f t="shared" si="287"/>
        <v>0</v>
      </c>
      <c r="AM1329" s="96">
        <f t="shared" si="288"/>
        <v>0</v>
      </c>
    </row>
    <row r="1330" spans="2:39" s="97" customFormat="1" ht="39.6" x14ac:dyDescent="0.3">
      <c r="B1330" s="79">
        <f t="shared" si="289"/>
        <v>1327</v>
      </c>
      <c r="C1330" s="79"/>
      <c r="D1330" s="80" t="s">
        <v>94</v>
      </c>
      <c r="E1330" s="80"/>
      <c r="F1330" s="81"/>
      <c r="G1330" s="82" t="str">
        <f t="shared" si="290"/>
        <v xml:space="preserve">Группа от QF </v>
      </c>
      <c r="H1330" s="83"/>
      <c r="I1330" s="83"/>
      <c r="J1330" s="83"/>
      <c r="K1330" s="127"/>
      <c r="L1330" s="84"/>
      <c r="M1330" s="85"/>
      <c r="N1330" s="85"/>
      <c r="O1330" s="86"/>
      <c r="P1330" s="80"/>
      <c r="Q1330" s="87"/>
      <c r="R1330" s="88" t="str">
        <f t="shared" si="284"/>
        <v xml:space="preserve"> </v>
      </c>
      <c r="S1330" s="89"/>
      <c r="T1330" s="90" t="str">
        <f t="shared" si="285"/>
        <v xml:space="preserve"> </v>
      </c>
      <c r="U1330" s="90"/>
      <c r="V1330" s="90"/>
      <c r="W1330" s="90"/>
      <c r="X1330" s="90"/>
      <c r="Y1330" s="87" t="s">
        <v>74</v>
      </c>
      <c r="Z1330" s="76"/>
      <c r="AA1330" s="91">
        <f t="shared" si="280"/>
        <v>0</v>
      </c>
      <c r="AB1330" s="88" t="str">
        <f t="shared" si="286"/>
        <v xml:space="preserve"> </v>
      </c>
      <c r="AC1330" s="91" t="str">
        <f t="shared" si="281"/>
        <v xml:space="preserve"> </v>
      </c>
      <c r="AD1330" s="78"/>
      <c r="AE1330" s="78"/>
      <c r="AF1330" s="78"/>
      <c r="AH1330" s="94" t="str">
        <f t="shared" si="282"/>
        <v>≤60</v>
      </c>
      <c r="AI1330" s="94">
        <f t="shared" ca="1" si="283"/>
        <v>25</v>
      </c>
      <c r="AJ1330" s="95">
        <f t="shared" si="291"/>
        <v>0</v>
      </c>
      <c r="AK1330" s="95">
        <f t="shared" si="292"/>
        <v>0</v>
      </c>
      <c r="AL1330" s="96">
        <f t="shared" si="287"/>
        <v>0</v>
      </c>
      <c r="AM1330" s="96">
        <f t="shared" si="288"/>
        <v>0</v>
      </c>
    </row>
    <row r="1331" spans="2:39" s="97" customFormat="1" ht="39.6" x14ac:dyDescent="0.3">
      <c r="B1331" s="79">
        <f t="shared" si="289"/>
        <v>1328</v>
      </c>
      <c r="C1331" s="79"/>
      <c r="D1331" s="80" t="s">
        <v>94</v>
      </c>
      <c r="E1331" s="80"/>
      <c r="F1331" s="81"/>
      <c r="G1331" s="82" t="str">
        <f t="shared" si="290"/>
        <v xml:space="preserve">Группа от QF </v>
      </c>
      <c r="H1331" s="83"/>
      <c r="I1331" s="83"/>
      <c r="J1331" s="83"/>
      <c r="K1331" s="127"/>
      <c r="L1331" s="84"/>
      <c r="M1331" s="85"/>
      <c r="N1331" s="85"/>
      <c r="O1331" s="86"/>
      <c r="P1331" s="80"/>
      <c r="Q1331" s="87"/>
      <c r="R1331" s="88" t="str">
        <f t="shared" si="284"/>
        <v xml:space="preserve"> </v>
      </c>
      <c r="S1331" s="89"/>
      <c r="T1331" s="90" t="str">
        <f t="shared" si="285"/>
        <v xml:space="preserve"> </v>
      </c>
      <c r="U1331" s="90"/>
      <c r="V1331" s="90"/>
      <c r="W1331" s="90"/>
      <c r="X1331" s="90"/>
      <c r="Y1331" s="87" t="s">
        <v>74</v>
      </c>
      <c r="Z1331" s="76"/>
      <c r="AA1331" s="91">
        <f t="shared" si="280"/>
        <v>0</v>
      </c>
      <c r="AB1331" s="88" t="str">
        <f t="shared" si="286"/>
        <v xml:space="preserve"> </v>
      </c>
      <c r="AC1331" s="91" t="str">
        <f t="shared" si="281"/>
        <v xml:space="preserve"> </v>
      </c>
      <c r="AD1331" s="78"/>
      <c r="AE1331" s="78"/>
      <c r="AF1331" s="78"/>
      <c r="AH1331" s="94" t="str">
        <f t="shared" si="282"/>
        <v>≤60</v>
      </c>
      <c r="AI1331" s="94">
        <f t="shared" ca="1" si="283"/>
        <v>24</v>
      </c>
      <c r="AJ1331" s="95">
        <f t="shared" si="291"/>
        <v>0</v>
      </c>
      <c r="AK1331" s="95">
        <f t="shared" si="292"/>
        <v>0</v>
      </c>
      <c r="AL1331" s="96">
        <f t="shared" si="287"/>
        <v>0</v>
      </c>
      <c r="AM1331" s="96">
        <f t="shared" si="288"/>
        <v>0</v>
      </c>
    </row>
    <row r="1332" spans="2:39" s="97" customFormat="1" ht="39.6" x14ac:dyDescent="0.3">
      <c r="B1332" s="79">
        <f t="shared" si="289"/>
        <v>1329</v>
      </c>
      <c r="C1332" s="79"/>
      <c r="D1332" s="80" t="s">
        <v>94</v>
      </c>
      <c r="E1332" s="80"/>
      <c r="F1332" s="81"/>
      <c r="G1332" s="82" t="str">
        <f t="shared" si="290"/>
        <v xml:space="preserve">Группа от QF </v>
      </c>
      <c r="H1332" s="83"/>
      <c r="I1332" s="83"/>
      <c r="J1332" s="83"/>
      <c r="K1332" s="127"/>
      <c r="L1332" s="84"/>
      <c r="M1332" s="85"/>
      <c r="N1332" s="85"/>
      <c r="O1332" s="86"/>
      <c r="P1332" s="80"/>
      <c r="Q1332" s="87"/>
      <c r="R1332" s="88" t="str">
        <f t="shared" si="284"/>
        <v xml:space="preserve"> </v>
      </c>
      <c r="S1332" s="89"/>
      <c r="T1332" s="90" t="str">
        <f t="shared" si="285"/>
        <v xml:space="preserve"> </v>
      </c>
      <c r="U1332" s="90"/>
      <c r="V1332" s="90"/>
      <c r="W1332" s="90"/>
      <c r="X1332" s="90"/>
      <c r="Y1332" s="87" t="s">
        <v>74</v>
      </c>
      <c r="Z1332" s="76"/>
      <c r="AA1332" s="91">
        <f t="shared" si="280"/>
        <v>0</v>
      </c>
      <c r="AB1332" s="88" t="str">
        <f t="shared" si="286"/>
        <v xml:space="preserve"> </v>
      </c>
      <c r="AC1332" s="91" t="str">
        <f t="shared" si="281"/>
        <v xml:space="preserve"> </v>
      </c>
      <c r="AD1332" s="78"/>
      <c r="AE1332" s="78"/>
      <c r="AF1332" s="78"/>
      <c r="AH1332" s="94" t="str">
        <f t="shared" si="282"/>
        <v>≤60</v>
      </c>
      <c r="AI1332" s="94">
        <f t="shared" ca="1" si="283"/>
        <v>33</v>
      </c>
      <c r="AJ1332" s="95">
        <f t="shared" si="291"/>
        <v>0</v>
      </c>
      <c r="AK1332" s="95">
        <f t="shared" si="292"/>
        <v>0</v>
      </c>
      <c r="AL1332" s="96">
        <f t="shared" si="287"/>
        <v>0</v>
      </c>
      <c r="AM1332" s="96">
        <f t="shared" si="288"/>
        <v>0</v>
      </c>
    </row>
    <row r="1333" spans="2:39" s="97" customFormat="1" ht="39.6" x14ac:dyDescent="0.3">
      <c r="B1333" s="79">
        <f t="shared" si="289"/>
        <v>1330</v>
      </c>
      <c r="C1333" s="79"/>
      <c r="D1333" s="80" t="s">
        <v>94</v>
      </c>
      <c r="E1333" s="80"/>
      <c r="F1333" s="81"/>
      <c r="G1333" s="82" t="str">
        <f t="shared" si="290"/>
        <v xml:space="preserve">Группа от QF </v>
      </c>
      <c r="H1333" s="83"/>
      <c r="I1333" s="83"/>
      <c r="J1333" s="83"/>
      <c r="K1333" s="127"/>
      <c r="L1333" s="84"/>
      <c r="M1333" s="85"/>
      <c r="N1333" s="85"/>
      <c r="O1333" s="86"/>
      <c r="P1333" s="80"/>
      <c r="Q1333" s="87"/>
      <c r="R1333" s="88" t="str">
        <f t="shared" si="284"/>
        <v xml:space="preserve"> </v>
      </c>
      <c r="S1333" s="89"/>
      <c r="T1333" s="90" t="str">
        <f t="shared" si="285"/>
        <v xml:space="preserve"> </v>
      </c>
      <c r="U1333" s="90"/>
      <c r="V1333" s="90"/>
      <c r="W1333" s="90"/>
      <c r="X1333" s="90"/>
      <c r="Y1333" s="87" t="s">
        <v>74</v>
      </c>
      <c r="Z1333" s="76"/>
      <c r="AA1333" s="91">
        <f t="shared" si="280"/>
        <v>0</v>
      </c>
      <c r="AB1333" s="88" t="str">
        <f t="shared" si="286"/>
        <v xml:space="preserve"> </v>
      </c>
      <c r="AC1333" s="91" t="str">
        <f t="shared" si="281"/>
        <v xml:space="preserve"> </v>
      </c>
      <c r="AD1333" s="78"/>
      <c r="AE1333" s="78"/>
      <c r="AF1333" s="78"/>
      <c r="AH1333" s="94" t="str">
        <f t="shared" si="282"/>
        <v>≤60</v>
      </c>
      <c r="AI1333" s="94">
        <f t="shared" ca="1" si="283"/>
        <v>42</v>
      </c>
      <c r="AJ1333" s="95">
        <f t="shared" si="291"/>
        <v>0</v>
      </c>
      <c r="AK1333" s="95">
        <f t="shared" si="292"/>
        <v>0</v>
      </c>
      <c r="AL1333" s="96">
        <f t="shared" si="287"/>
        <v>0</v>
      </c>
      <c r="AM1333" s="96">
        <f t="shared" si="288"/>
        <v>0</v>
      </c>
    </row>
    <row r="1334" spans="2:39" s="97" customFormat="1" ht="39.6" x14ac:dyDescent="0.3">
      <c r="B1334" s="79">
        <f t="shared" si="289"/>
        <v>1331</v>
      </c>
      <c r="C1334" s="79"/>
      <c r="D1334" s="80" t="s">
        <v>94</v>
      </c>
      <c r="E1334" s="80"/>
      <c r="F1334" s="81"/>
      <c r="G1334" s="82" t="str">
        <f t="shared" si="290"/>
        <v xml:space="preserve">Группа от QF </v>
      </c>
      <c r="H1334" s="83"/>
      <c r="I1334" s="83"/>
      <c r="J1334" s="83"/>
      <c r="K1334" s="127"/>
      <c r="L1334" s="84"/>
      <c r="M1334" s="85"/>
      <c r="N1334" s="85"/>
      <c r="O1334" s="86"/>
      <c r="P1334" s="80"/>
      <c r="Q1334" s="87"/>
      <c r="R1334" s="88" t="str">
        <f t="shared" si="284"/>
        <v xml:space="preserve"> </v>
      </c>
      <c r="S1334" s="89"/>
      <c r="T1334" s="90" t="str">
        <f t="shared" si="285"/>
        <v xml:space="preserve"> </v>
      </c>
      <c r="U1334" s="90"/>
      <c r="V1334" s="90"/>
      <c r="W1334" s="90"/>
      <c r="X1334" s="90"/>
      <c r="Y1334" s="87" t="s">
        <v>74</v>
      </c>
      <c r="Z1334" s="76"/>
      <c r="AA1334" s="91">
        <f t="shared" si="280"/>
        <v>0</v>
      </c>
      <c r="AB1334" s="88" t="str">
        <f t="shared" si="286"/>
        <v xml:space="preserve"> </v>
      </c>
      <c r="AC1334" s="91" t="str">
        <f t="shared" si="281"/>
        <v xml:space="preserve"> </v>
      </c>
      <c r="AD1334" s="78"/>
      <c r="AE1334" s="78"/>
      <c r="AF1334" s="78"/>
      <c r="AH1334" s="94" t="str">
        <f t="shared" si="282"/>
        <v>≤60</v>
      </c>
      <c r="AI1334" s="94">
        <f t="shared" ca="1" si="283"/>
        <v>45</v>
      </c>
      <c r="AJ1334" s="95">
        <f t="shared" si="291"/>
        <v>0</v>
      </c>
      <c r="AK1334" s="95">
        <f t="shared" si="292"/>
        <v>0</v>
      </c>
      <c r="AL1334" s="96">
        <f t="shared" si="287"/>
        <v>0</v>
      </c>
      <c r="AM1334" s="96">
        <f t="shared" si="288"/>
        <v>0</v>
      </c>
    </row>
    <row r="1335" spans="2:39" s="97" customFormat="1" ht="39.6" x14ac:dyDescent="0.3">
      <c r="B1335" s="79">
        <f t="shared" si="289"/>
        <v>1332</v>
      </c>
      <c r="C1335" s="79"/>
      <c r="D1335" s="80" t="s">
        <v>94</v>
      </c>
      <c r="E1335" s="80"/>
      <c r="F1335" s="81"/>
      <c r="G1335" s="82" t="str">
        <f t="shared" si="290"/>
        <v xml:space="preserve">Группа от QF </v>
      </c>
      <c r="H1335" s="83"/>
      <c r="I1335" s="83"/>
      <c r="J1335" s="83"/>
      <c r="K1335" s="127"/>
      <c r="L1335" s="84"/>
      <c r="M1335" s="85"/>
      <c r="N1335" s="85"/>
      <c r="O1335" s="86"/>
      <c r="P1335" s="80"/>
      <c r="Q1335" s="87"/>
      <c r="R1335" s="88" t="str">
        <f t="shared" si="284"/>
        <v xml:space="preserve"> </v>
      </c>
      <c r="S1335" s="89"/>
      <c r="T1335" s="90" t="str">
        <f t="shared" si="285"/>
        <v xml:space="preserve"> </v>
      </c>
      <c r="U1335" s="90"/>
      <c r="V1335" s="90"/>
      <c r="W1335" s="90"/>
      <c r="X1335" s="90"/>
      <c r="Y1335" s="87" t="s">
        <v>74</v>
      </c>
      <c r="Z1335" s="76"/>
      <c r="AA1335" s="91">
        <f t="shared" si="280"/>
        <v>0</v>
      </c>
      <c r="AB1335" s="88" t="str">
        <f t="shared" si="286"/>
        <v xml:space="preserve"> </v>
      </c>
      <c r="AC1335" s="91" t="str">
        <f t="shared" si="281"/>
        <v xml:space="preserve"> </v>
      </c>
      <c r="AD1335" s="78"/>
      <c r="AE1335" s="78"/>
      <c r="AF1335" s="78"/>
      <c r="AH1335" s="94" t="str">
        <f t="shared" si="282"/>
        <v>≤60</v>
      </c>
      <c r="AI1335" s="94">
        <f t="shared" ca="1" si="283"/>
        <v>23</v>
      </c>
      <c r="AJ1335" s="95">
        <f t="shared" si="291"/>
        <v>0</v>
      </c>
      <c r="AK1335" s="95">
        <f t="shared" si="292"/>
        <v>0</v>
      </c>
      <c r="AL1335" s="96">
        <f t="shared" si="287"/>
        <v>0</v>
      </c>
      <c r="AM1335" s="96">
        <f t="shared" si="288"/>
        <v>0</v>
      </c>
    </row>
    <row r="1336" spans="2:39" s="97" customFormat="1" ht="39.6" x14ac:dyDescent="0.3">
      <c r="B1336" s="79">
        <f t="shared" si="289"/>
        <v>1333</v>
      </c>
      <c r="C1336" s="79"/>
      <c r="D1336" s="80" t="s">
        <v>94</v>
      </c>
      <c r="E1336" s="80"/>
      <c r="F1336" s="81"/>
      <c r="G1336" s="82" t="str">
        <f t="shared" si="290"/>
        <v xml:space="preserve">Группа от QF </v>
      </c>
      <c r="H1336" s="83"/>
      <c r="I1336" s="83"/>
      <c r="J1336" s="83"/>
      <c r="K1336" s="127"/>
      <c r="L1336" s="84"/>
      <c r="M1336" s="85"/>
      <c r="N1336" s="85"/>
      <c r="O1336" s="86"/>
      <c r="P1336" s="80"/>
      <c r="Q1336" s="87"/>
      <c r="R1336" s="88" t="str">
        <f t="shared" si="284"/>
        <v xml:space="preserve"> </v>
      </c>
      <c r="S1336" s="89"/>
      <c r="T1336" s="90" t="str">
        <f t="shared" si="285"/>
        <v xml:space="preserve"> </v>
      </c>
      <c r="U1336" s="90"/>
      <c r="V1336" s="90"/>
      <c r="W1336" s="90"/>
      <c r="X1336" s="90"/>
      <c r="Y1336" s="87" t="s">
        <v>74</v>
      </c>
      <c r="Z1336" s="76"/>
      <c r="AA1336" s="91">
        <f t="shared" si="280"/>
        <v>0</v>
      </c>
      <c r="AB1336" s="88" t="str">
        <f t="shared" si="286"/>
        <v xml:space="preserve"> </v>
      </c>
      <c r="AC1336" s="91" t="str">
        <f t="shared" si="281"/>
        <v xml:space="preserve"> </v>
      </c>
      <c r="AD1336" s="78"/>
      <c r="AE1336" s="78"/>
      <c r="AF1336" s="78"/>
      <c r="AH1336" s="94" t="str">
        <f t="shared" si="282"/>
        <v>≤60</v>
      </c>
      <c r="AI1336" s="94">
        <f t="shared" ca="1" si="283"/>
        <v>41</v>
      </c>
      <c r="AJ1336" s="95">
        <f t="shared" si="291"/>
        <v>0</v>
      </c>
      <c r="AK1336" s="95">
        <f t="shared" si="292"/>
        <v>0</v>
      </c>
      <c r="AL1336" s="96">
        <f t="shared" si="287"/>
        <v>0</v>
      </c>
      <c r="AM1336" s="96">
        <f t="shared" si="288"/>
        <v>0</v>
      </c>
    </row>
    <row r="1337" spans="2:39" s="97" customFormat="1" ht="39.6" x14ac:dyDescent="0.3">
      <c r="B1337" s="79">
        <f t="shared" si="289"/>
        <v>1334</v>
      </c>
      <c r="C1337" s="79"/>
      <c r="D1337" s="80" t="s">
        <v>94</v>
      </c>
      <c r="E1337" s="80"/>
      <c r="F1337" s="81"/>
      <c r="G1337" s="82" t="str">
        <f t="shared" si="290"/>
        <v xml:space="preserve">Группа от QF </v>
      </c>
      <c r="H1337" s="83"/>
      <c r="I1337" s="83"/>
      <c r="J1337" s="83"/>
      <c r="K1337" s="127"/>
      <c r="L1337" s="84"/>
      <c r="M1337" s="85"/>
      <c r="N1337" s="85"/>
      <c r="O1337" s="86"/>
      <c r="P1337" s="80"/>
      <c r="Q1337" s="87"/>
      <c r="R1337" s="88" t="str">
        <f t="shared" si="284"/>
        <v xml:space="preserve"> </v>
      </c>
      <c r="S1337" s="89"/>
      <c r="T1337" s="90" t="str">
        <f t="shared" si="285"/>
        <v xml:space="preserve"> </v>
      </c>
      <c r="U1337" s="90"/>
      <c r="V1337" s="90"/>
      <c r="W1337" s="90"/>
      <c r="X1337" s="90"/>
      <c r="Y1337" s="87" t="s">
        <v>74</v>
      </c>
      <c r="Z1337" s="76"/>
      <c r="AA1337" s="91">
        <f t="shared" si="280"/>
        <v>0</v>
      </c>
      <c r="AB1337" s="88" t="str">
        <f t="shared" si="286"/>
        <v xml:space="preserve"> </v>
      </c>
      <c r="AC1337" s="91" t="str">
        <f t="shared" si="281"/>
        <v xml:space="preserve"> </v>
      </c>
      <c r="AD1337" s="78"/>
      <c r="AE1337" s="78"/>
      <c r="AF1337" s="78"/>
      <c r="AH1337" s="94" t="str">
        <f t="shared" si="282"/>
        <v>≤60</v>
      </c>
      <c r="AI1337" s="94">
        <f t="shared" ca="1" si="283"/>
        <v>23</v>
      </c>
      <c r="AJ1337" s="95">
        <f t="shared" si="291"/>
        <v>0</v>
      </c>
      <c r="AK1337" s="95">
        <f t="shared" si="292"/>
        <v>0</v>
      </c>
      <c r="AL1337" s="96">
        <f t="shared" si="287"/>
        <v>0</v>
      </c>
      <c r="AM1337" s="96">
        <f t="shared" si="288"/>
        <v>0</v>
      </c>
    </row>
    <row r="1338" spans="2:39" s="97" customFormat="1" ht="39.6" x14ac:dyDescent="0.3">
      <c r="B1338" s="79">
        <f t="shared" si="289"/>
        <v>1335</v>
      </c>
      <c r="C1338" s="79"/>
      <c r="D1338" s="80" t="s">
        <v>94</v>
      </c>
      <c r="E1338" s="80"/>
      <c r="F1338" s="81"/>
      <c r="G1338" s="82" t="str">
        <f t="shared" si="290"/>
        <v xml:space="preserve">Группа от QF </v>
      </c>
      <c r="H1338" s="83"/>
      <c r="I1338" s="83"/>
      <c r="J1338" s="83"/>
      <c r="K1338" s="127"/>
      <c r="L1338" s="84"/>
      <c r="M1338" s="85"/>
      <c r="N1338" s="85"/>
      <c r="O1338" s="86"/>
      <c r="P1338" s="80"/>
      <c r="Q1338" s="87"/>
      <c r="R1338" s="88" t="str">
        <f t="shared" si="284"/>
        <v xml:space="preserve"> </v>
      </c>
      <c r="S1338" s="89"/>
      <c r="T1338" s="90" t="str">
        <f t="shared" si="285"/>
        <v xml:space="preserve"> </v>
      </c>
      <c r="U1338" s="90"/>
      <c r="V1338" s="90"/>
      <c r="W1338" s="90"/>
      <c r="X1338" s="90"/>
      <c r="Y1338" s="87" t="s">
        <v>74</v>
      </c>
      <c r="Z1338" s="76"/>
      <c r="AA1338" s="91">
        <f t="shared" si="280"/>
        <v>0</v>
      </c>
      <c r="AB1338" s="88" t="str">
        <f t="shared" si="286"/>
        <v xml:space="preserve"> </v>
      </c>
      <c r="AC1338" s="91" t="str">
        <f t="shared" si="281"/>
        <v xml:space="preserve"> </v>
      </c>
      <c r="AD1338" s="78"/>
      <c r="AE1338" s="78"/>
      <c r="AF1338" s="78"/>
      <c r="AH1338" s="94" t="str">
        <f t="shared" si="282"/>
        <v>≤60</v>
      </c>
      <c r="AI1338" s="94">
        <f t="shared" ca="1" si="283"/>
        <v>43</v>
      </c>
      <c r="AJ1338" s="95">
        <f t="shared" si="291"/>
        <v>0</v>
      </c>
      <c r="AK1338" s="95">
        <f t="shared" si="292"/>
        <v>0</v>
      </c>
      <c r="AL1338" s="96">
        <f t="shared" si="287"/>
        <v>0</v>
      </c>
      <c r="AM1338" s="96">
        <f t="shared" si="288"/>
        <v>0</v>
      </c>
    </row>
    <row r="1339" spans="2:39" s="97" customFormat="1" ht="39.6" x14ac:dyDescent="0.3">
      <c r="B1339" s="79">
        <f t="shared" si="289"/>
        <v>1336</v>
      </c>
      <c r="C1339" s="79"/>
      <c r="D1339" s="80" t="s">
        <v>94</v>
      </c>
      <c r="E1339" s="80"/>
      <c r="F1339" s="81"/>
      <c r="G1339" s="82" t="str">
        <f t="shared" si="290"/>
        <v xml:space="preserve">Группа от QF </v>
      </c>
      <c r="H1339" s="83"/>
      <c r="I1339" s="83"/>
      <c r="J1339" s="83"/>
      <c r="K1339" s="127"/>
      <c r="L1339" s="84"/>
      <c r="M1339" s="85"/>
      <c r="N1339" s="85"/>
      <c r="O1339" s="86"/>
      <c r="P1339" s="80"/>
      <c r="Q1339" s="87"/>
      <c r="R1339" s="88" t="str">
        <f t="shared" si="284"/>
        <v xml:space="preserve"> </v>
      </c>
      <c r="S1339" s="89"/>
      <c r="T1339" s="90" t="str">
        <f t="shared" si="285"/>
        <v xml:space="preserve"> </v>
      </c>
      <c r="U1339" s="90"/>
      <c r="V1339" s="90"/>
      <c r="W1339" s="90"/>
      <c r="X1339" s="90"/>
      <c r="Y1339" s="87" t="s">
        <v>74</v>
      </c>
      <c r="Z1339" s="76"/>
      <c r="AA1339" s="91">
        <f t="shared" si="280"/>
        <v>0</v>
      </c>
      <c r="AB1339" s="88" t="str">
        <f t="shared" si="286"/>
        <v xml:space="preserve"> </v>
      </c>
      <c r="AC1339" s="91" t="str">
        <f t="shared" si="281"/>
        <v xml:space="preserve"> </v>
      </c>
      <c r="AD1339" s="78"/>
      <c r="AE1339" s="78"/>
      <c r="AF1339" s="78"/>
      <c r="AH1339" s="94" t="str">
        <f t="shared" si="282"/>
        <v>≤60</v>
      </c>
      <c r="AI1339" s="94">
        <f t="shared" ca="1" si="283"/>
        <v>44</v>
      </c>
      <c r="AJ1339" s="95">
        <f t="shared" si="291"/>
        <v>0</v>
      </c>
      <c r="AK1339" s="95">
        <f t="shared" si="292"/>
        <v>0</v>
      </c>
      <c r="AL1339" s="96">
        <f t="shared" si="287"/>
        <v>0</v>
      </c>
      <c r="AM1339" s="96">
        <f t="shared" si="288"/>
        <v>0</v>
      </c>
    </row>
    <row r="1340" spans="2:39" s="97" customFormat="1" ht="39.6" x14ac:dyDescent="0.3">
      <c r="B1340" s="79">
        <f t="shared" si="289"/>
        <v>1337</v>
      </c>
      <c r="C1340" s="79"/>
      <c r="D1340" s="80" t="s">
        <v>94</v>
      </c>
      <c r="E1340" s="80"/>
      <c r="F1340" s="81"/>
      <c r="G1340" s="82" t="str">
        <f t="shared" si="290"/>
        <v xml:space="preserve">Группа от QF </v>
      </c>
      <c r="H1340" s="83"/>
      <c r="I1340" s="83"/>
      <c r="J1340" s="83"/>
      <c r="K1340" s="127"/>
      <c r="L1340" s="84"/>
      <c r="M1340" s="85"/>
      <c r="N1340" s="85"/>
      <c r="O1340" s="86"/>
      <c r="P1340" s="80"/>
      <c r="Q1340" s="87"/>
      <c r="R1340" s="88" t="str">
        <f t="shared" si="284"/>
        <v xml:space="preserve"> </v>
      </c>
      <c r="S1340" s="89"/>
      <c r="T1340" s="90" t="str">
        <f t="shared" si="285"/>
        <v xml:space="preserve"> </v>
      </c>
      <c r="U1340" s="90"/>
      <c r="V1340" s="90"/>
      <c r="W1340" s="90"/>
      <c r="X1340" s="90"/>
      <c r="Y1340" s="87" t="s">
        <v>74</v>
      </c>
      <c r="Z1340" s="76"/>
      <c r="AA1340" s="91">
        <f t="shared" si="280"/>
        <v>0</v>
      </c>
      <c r="AB1340" s="88" t="str">
        <f t="shared" si="286"/>
        <v xml:space="preserve"> </v>
      </c>
      <c r="AC1340" s="91" t="str">
        <f t="shared" si="281"/>
        <v xml:space="preserve"> </v>
      </c>
      <c r="AD1340" s="78"/>
      <c r="AE1340" s="78"/>
      <c r="AF1340" s="78"/>
      <c r="AH1340" s="94" t="str">
        <f t="shared" si="282"/>
        <v>≤60</v>
      </c>
      <c r="AI1340" s="94">
        <f t="shared" ca="1" si="283"/>
        <v>45</v>
      </c>
      <c r="AJ1340" s="95">
        <f t="shared" si="291"/>
        <v>0</v>
      </c>
      <c r="AK1340" s="95">
        <f t="shared" si="292"/>
        <v>0</v>
      </c>
      <c r="AL1340" s="96">
        <f t="shared" si="287"/>
        <v>0</v>
      </c>
      <c r="AM1340" s="96">
        <f t="shared" si="288"/>
        <v>0</v>
      </c>
    </row>
    <row r="1341" spans="2:39" s="97" customFormat="1" ht="39.6" x14ac:dyDescent="0.3">
      <c r="B1341" s="79">
        <f t="shared" si="289"/>
        <v>1338</v>
      </c>
      <c r="C1341" s="79"/>
      <c r="D1341" s="80" t="s">
        <v>94</v>
      </c>
      <c r="E1341" s="80"/>
      <c r="F1341" s="81"/>
      <c r="G1341" s="82" t="str">
        <f t="shared" si="290"/>
        <v xml:space="preserve">Группа от QF </v>
      </c>
      <c r="H1341" s="83"/>
      <c r="I1341" s="83"/>
      <c r="J1341" s="83"/>
      <c r="K1341" s="127"/>
      <c r="L1341" s="84"/>
      <c r="M1341" s="85"/>
      <c r="N1341" s="85"/>
      <c r="O1341" s="86"/>
      <c r="P1341" s="80"/>
      <c r="Q1341" s="87"/>
      <c r="R1341" s="88" t="str">
        <f t="shared" si="284"/>
        <v xml:space="preserve"> </v>
      </c>
      <c r="S1341" s="89"/>
      <c r="T1341" s="90" t="str">
        <f t="shared" si="285"/>
        <v xml:space="preserve"> </v>
      </c>
      <c r="U1341" s="90"/>
      <c r="V1341" s="90"/>
      <c r="W1341" s="90"/>
      <c r="X1341" s="90"/>
      <c r="Y1341" s="87" t="s">
        <v>74</v>
      </c>
      <c r="Z1341" s="76"/>
      <c r="AA1341" s="91">
        <f t="shared" si="280"/>
        <v>0</v>
      </c>
      <c r="AB1341" s="88" t="str">
        <f t="shared" si="286"/>
        <v xml:space="preserve"> </v>
      </c>
      <c r="AC1341" s="91" t="str">
        <f t="shared" si="281"/>
        <v xml:space="preserve"> </v>
      </c>
      <c r="AD1341" s="78"/>
      <c r="AE1341" s="78"/>
      <c r="AF1341" s="78"/>
      <c r="AH1341" s="94" t="str">
        <f t="shared" si="282"/>
        <v>≤60</v>
      </c>
      <c r="AI1341" s="94">
        <f t="shared" ca="1" si="283"/>
        <v>24</v>
      </c>
      <c r="AJ1341" s="95">
        <f t="shared" si="291"/>
        <v>0</v>
      </c>
      <c r="AK1341" s="95">
        <f t="shared" si="292"/>
        <v>0</v>
      </c>
      <c r="AL1341" s="96">
        <f t="shared" si="287"/>
        <v>0</v>
      </c>
      <c r="AM1341" s="96">
        <f t="shared" si="288"/>
        <v>0</v>
      </c>
    </row>
    <row r="1342" spans="2:39" s="97" customFormat="1" ht="39.6" x14ac:dyDescent="0.3">
      <c r="B1342" s="79">
        <f t="shared" si="289"/>
        <v>1339</v>
      </c>
      <c r="C1342" s="79"/>
      <c r="D1342" s="80" t="s">
        <v>94</v>
      </c>
      <c r="E1342" s="80"/>
      <c r="F1342" s="81"/>
      <c r="G1342" s="82" t="str">
        <f t="shared" si="290"/>
        <v xml:space="preserve">Группа от QF </v>
      </c>
      <c r="H1342" s="83"/>
      <c r="I1342" s="83"/>
      <c r="J1342" s="83"/>
      <c r="K1342" s="127"/>
      <c r="L1342" s="84"/>
      <c r="M1342" s="85"/>
      <c r="N1342" s="85"/>
      <c r="O1342" s="86"/>
      <c r="P1342" s="80"/>
      <c r="Q1342" s="87"/>
      <c r="R1342" s="88" t="str">
        <f t="shared" si="284"/>
        <v xml:space="preserve"> </v>
      </c>
      <c r="S1342" s="89"/>
      <c r="T1342" s="90" t="str">
        <f t="shared" si="285"/>
        <v xml:space="preserve"> </v>
      </c>
      <c r="U1342" s="90"/>
      <c r="V1342" s="90"/>
      <c r="W1342" s="90"/>
      <c r="X1342" s="90"/>
      <c r="Y1342" s="87" t="s">
        <v>74</v>
      </c>
      <c r="Z1342" s="76"/>
      <c r="AA1342" s="91">
        <f t="shared" si="280"/>
        <v>0</v>
      </c>
      <c r="AB1342" s="88" t="str">
        <f t="shared" si="286"/>
        <v xml:space="preserve"> </v>
      </c>
      <c r="AC1342" s="91" t="str">
        <f t="shared" si="281"/>
        <v xml:space="preserve"> </v>
      </c>
      <c r="AD1342" s="78"/>
      <c r="AE1342" s="78"/>
      <c r="AF1342" s="78"/>
      <c r="AH1342" s="94" t="str">
        <f t="shared" si="282"/>
        <v>≤60</v>
      </c>
      <c r="AI1342" s="94">
        <f t="shared" ca="1" si="283"/>
        <v>23</v>
      </c>
      <c r="AJ1342" s="95">
        <f t="shared" si="291"/>
        <v>0</v>
      </c>
      <c r="AK1342" s="95">
        <f t="shared" si="292"/>
        <v>0</v>
      </c>
      <c r="AL1342" s="96">
        <f t="shared" si="287"/>
        <v>0</v>
      </c>
      <c r="AM1342" s="96">
        <f t="shared" si="288"/>
        <v>0</v>
      </c>
    </row>
    <row r="1343" spans="2:39" s="97" customFormat="1" ht="39.6" x14ac:dyDescent="0.3">
      <c r="B1343" s="79">
        <f t="shared" si="289"/>
        <v>1340</v>
      </c>
      <c r="C1343" s="79"/>
      <c r="D1343" s="80" t="s">
        <v>94</v>
      </c>
      <c r="E1343" s="80"/>
      <c r="F1343" s="81"/>
      <c r="G1343" s="82" t="str">
        <f t="shared" si="290"/>
        <v xml:space="preserve">Группа от QF </v>
      </c>
      <c r="H1343" s="83"/>
      <c r="I1343" s="83"/>
      <c r="J1343" s="83"/>
      <c r="K1343" s="127"/>
      <c r="L1343" s="84"/>
      <c r="M1343" s="85"/>
      <c r="N1343" s="85"/>
      <c r="O1343" s="86"/>
      <c r="P1343" s="80"/>
      <c r="Q1343" s="87"/>
      <c r="R1343" s="88" t="str">
        <f t="shared" si="284"/>
        <v xml:space="preserve"> </v>
      </c>
      <c r="S1343" s="89"/>
      <c r="T1343" s="90" t="str">
        <f t="shared" si="285"/>
        <v xml:space="preserve"> </v>
      </c>
      <c r="U1343" s="90"/>
      <c r="V1343" s="90"/>
      <c r="W1343" s="90"/>
      <c r="X1343" s="90"/>
      <c r="Y1343" s="87" t="s">
        <v>74</v>
      </c>
      <c r="Z1343" s="76"/>
      <c r="AA1343" s="91">
        <f t="shared" si="280"/>
        <v>0</v>
      </c>
      <c r="AB1343" s="88" t="str">
        <f t="shared" si="286"/>
        <v xml:space="preserve"> </v>
      </c>
      <c r="AC1343" s="91" t="str">
        <f t="shared" si="281"/>
        <v xml:space="preserve"> </v>
      </c>
      <c r="AD1343" s="78"/>
      <c r="AE1343" s="78"/>
      <c r="AF1343" s="78"/>
      <c r="AH1343" s="94" t="str">
        <f t="shared" si="282"/>
        <v>≤60</v>
      </c>
      <c r="AI1343" s="94">
        <f t="shared" ca="1" si="283"/>
        <v>45</v>
      </c>
      <c r="AJ1343" s="95">
        <f t="shared" si="291"/>
        <v>0</v>
      </c>
      <c r="AK1343" s="95">
        <f t="shared" si="292"/>
        <v>0</v>
      </c>
      <c r="AL1343" s="96">
        <f t="shared" si="287"/>
        <v>0</v>
      </c>
      <c r="AM1343" s="96">
        <f t="shared" si="288"/>
        <v>0</v>
      </c>
    </row>
    <row r="1344" spans="2:39" s="97" customFormat="1" ht="39.6" x14ac:dyDescent="0.3">
      <c r="B1344" s="79">
        <f t="shared" si="289"/>
        <v>1341</v>
      </c>
      <c r="C1344" s="79"/>
      <c r="D1344" s="80" t="s">
        <v>94</v>
      </c>
      <c r="E1344" s="80"/>
      <c r="F1344" s="81"/>
      <c r="G1344" s="82" t="str">
        <f t="shared" si="290"/>
        <v xml:space="preserve">Группа от QF </v>
      </c>
      <c r="H1344" s="83"/>
      <c r="I1344" s="83"/>
      <c r="J1344" s="83"/>
      <c r="K1344" s="127"/>
      <c r="L1344" s="84"/>
      <c r="M1344" s="85"/>
      <c r="N1344" s="85"/>
      <c r="O1344" s="86"/>
      <c r="P1344" s="80"/>
      <c r="Q1344" s="87"/>
      <c r="R1344" s="88" t="str">
        <f t="shared" si="284"/>
        <v xml:space="preserve"> </v>
      </c>
      <c r="S1344" s="89"/>
      <c r="T1344" s="90" t="str">
        <f t="shared" si="285"/>
        <v xml:space="preserve"> </v>
      </c>
      <c r="U1344" s="90"/>
      <c r="V1344" s="90"/>
      <c r="W1344" s="90"/>
      <c r="X1344" s="90"/>
      <c r="Y1344" s="87" t="s">
        <v>74</v>
      </c>
      <c r="Z1344" s="76"/>
      <c r="AA1344" s="91">
        <f t="shared" si="280"/>
        <v>0</v>
      </c>
      <c r="AB1344" s="88" t="str">
        <f t="shared" si="286"/>
        <v xml:space="preserve"> </v>
      </c>
      <c r="AC1344" s="91" t="str">
        <f t="shared" si="281"/>
        <v xml:space="preserve"> </v>
      </c>
      <c r="AD1344" s="78"/>
      <c r="AE1344" s="78"/>
      <c r="AF1344" s="78"/>
      <c r="AH1344" s="94" t="str">
        <f t="shared" si="282"/>
        <v>≤60</v>
      </c>
      <c r="AI1344" s="94">
        <f t="shared" ca="1" si="283"/>
        <v>34</v>
      </c>
      <c r="AJ1344" s="95">
        <f t="shared" si="291"/>
        <v>0</v>
      </c>
      <c r="AK1344" s="95">
        <f t="shared" si="292"/>
        <v>0</v>
      </c>
      <c r="AL1344" s="96">
        <f t="shared" si="287"/>
        <v>0</v>
      </c>
      <c r="AM1344" s="96">
        <f t="shared" si="288"/>
        <v>0</v>
      </c>
    </row>
    <row r="1345" spans="2:39" s="97" customFormat="1" ht="39.6" x14ac:dyDescent="0.3">
      <c r="B1345" s="79">
        <f t="shared" si="289"/>
        <v>1342</v>
      </c>
      <c r="C1345" s="79"/>
      <c r="D1345" s="80" t="s">
        <v>94</v>
      </c>
      <c r="E1345" s="80"/>
      <c r="F1345" s="81"/>
      <c r="G1345" s="82" t="str">
        <f t="shared" si="290"/>
        <v xml:space="preserve">Группа от QF </v>
      </c>
      <c r="H1345" s="83"/>
      <c r="I1345" s="83"/>
      <c r="J1345" s="83"/>
      <c r="K1345" s="127"/>
      <c r="L1345" s="84"/>
      <c r="M1345" s="85"/>
      <c r="N1345" s="85"/>
      <c r="O1345" s="86"/>
      <c r="P1345" s="80"/>
      <c r="Q1345" s="87"/>
      <c r="R1345" s="88" t="str">
        <f t="shared" si="284"/>
        <v xml:space="preserve"> </v>
      </c>
      <c r="S1345" s="89"/>
      <c r="T1345" s="90" t="str">
        <f t="shared" si="285"/>
        <v xml:space="preserve"> </v>
      </c>
      <c r="U1345" s="90"/>
      <c r="V1345" s="90"/>
      <c r="W1345" s="90"/>
      <c r="X1345" s="90"/>
      <c r="Y1345" s="87" t="s">
        <v>74</v>
      </c>
      <c r="Z1345" s="76"/>
      <c r="AA1345" s="91">
        <f t="shared" si="280"/>
        <v>0</v>
      </c>
      <c r="AB1345" s="88" t="str">
        <f t="shared" si="286"/>
        <v xml:space="preserve"> </v>
      </c>
      <c r="AC1345" s="91" t="str">
        <f t="shared" si="281"/>
        <v xml:space="preserve"> </v>
      </c>
      <c r="AD1345" s="78"/>
      <c r="AE1345" s="78"/>
      <c r="AF1345" s="78"/>
      <c r="AH1345" s="94" t="str">
        <f t="shared" si="282"/>
        <v>≤60</v>
      </c>
      <c r="AI1345" s="94">
        <f t="shared" ca="1" si="283"/>
        <v>40</v>
      </c>
      <c r="AJ1345" s="95">
        <f t="shared" si="291"/>
        <v>0</v>
      </c>
      <c r="AK1345" s="95">
        <f t="shared" si="292"/>
        <v>0</v>
      </c>
      <c r="AL1345" s="96">
        <f t="shared" si="287"/>
        <v>0</v>
      </c>
      <c r="AM1345" s="96">
        <f t="shared" si="288"/>
        <v>0</v>
      </c>
    </row>
    <row r="1346" spans="2:39" s="97" customFormat="1" ht="39.6" x14ac:dyDescent="0.3">
      <c r="B1346" s="79">
        <f t="shared" si="289"/>
        <v>1343</v>
      </c>
      <c r="C1346" s="79"/>
      <c r="D1346" s="80" t="s">
        <v>94</v>
      </c>
      <c r="E1346" s="80"/>
      <c r="F1346" s="81"/>
      <c r="G1346" s="82" t="str">
        <f t="shared" si="290"/>
        <v xml:space="preserve">Группа от QF </v>
      </c>
      <c r="H1346" s="83"/>
      <c r="I1346" s="83"/>
      <c r="J1346" s="83"/>
      <c r="K1346" s="127"/>
      <c r="L1346" s="84"/>
      <c r="M1346" s="85"/>
      <c r="N1346" s="85"/>
      <c r="O1346" s="86"/>
      <c r="P1346" s="80"/>
      <c r="Q1346" s="87"/>
      <c r="R1346" s="88" t="str">
        <f t="shared" si="284"/>
        <v xml:space="preserve"> </v>
      </c>
      <c r="S1346" s="89"/>
      <c r="T1346" s="90" t="str">
        <f t="shared" si="285"/>
        <v xml:space="preserve"> </v>
      </c>
      <c r="U1346" s="90"/>
      <c r="V1346" s="90"/>
      <c r="W1346" s="90"/>
      <c r="X1346" s="90"/>
      <c r="Y1346" s="87" t="s">
        <v>74</v>
      </c>
      <c r="Z1346" s="76"/>
      <c r="AA1346" s="91">
        <f t="shared" si="280"/>
        <v>0</v>
      </c>
      <c r="AB1346" s="88" t="str">
        <f t="shared" si="286"/>
        <v xml:space="preserve"> </v>
      </c>
      <c r="AC1346" s="91" t="str">
        <f t="shared" si="281"/>
        <v xml:space="preserve"> </v>
      </c>
      <c r="AD1346" s="78"/>
      <c r="AE1346" s="78"/>
      <c r="AF1346" s="78"/>
      <c r="AH1346" s="94" t="str">
        <f t="shared" si="282"/>
        <v>≤60</v>
      </c>
      <c r="AI1346" s="94">
        <f t="shared" ca="1" si="283"/>
        <v>40</v>
      </c>
      <c r="AJ1346" s="95">
        <f t="shared" si="291"/>
        <v>0</v>
      </c>
      <c r="AK1346" s="95">
        <f t="shared" si="292"/>
        <v>0</v>
      </c>
      <c r="AL1346" s="96">
        <f t="shared" si="287"/>
        <v>0</v>
      </c>
      <c r="AM1346" s="96">
        <f t="shared" si="288"/>
        <v>0</v>
      </c>
    </row>
    <row r="1347" spans="2:39" s="97" customFormat="1" ht="39.6" x14ac:dyDescent="0.3">
      <c r="B1347" s="79">
        <f t="shared" si="289"/>
        <v>1344</v>
      </c>
      <c r="C1347" s="79"/>
      <c r="D1347" s="80" t="s">
        <v>94</v>
      </c>
      <c r="E1347" s="80"/>
      <c r="F1347" s="81"/>
      <c r="G1347" s="82" t="str">
        <f t="shared" si="290"/>
        <v xml:space="preserve">Группа от QF </v>
      </c>
      <c r="H1347" s="83"/>
      <c r="I1347" s="83"/>
      <c r="J1347" s="83"/>
      <c r="K1347" s="127"/>
      <c r="L1347" s="84"/>
      <c r="M1347" s="85"/>
      <c r="N1347" s="85"/>
      <c r="O1347" s="86"/>
      <c r="P1347" s="80"/>
      <c r="Q1347" s="87"/>
      <c r="R1347" s="88" t="str">
        <f t="shared" si="284"/>
        <v xml:space="preserve"> </v>
      </c>
      <c r="S1347" s="89"/>
      <c r="T1347" s="90" t="str">
        <f t="shared" si="285"/>
        <v xml:space="preserve"> </v>
      </c>
      <c r="U1347" s="90"/>
      <c r="V1347" s="90"/>
      <c r="W1347" s="90"/>
      <c r="X1347" s="90"/>
      <c r="Y1347" s="87" t="s">
        <v>74</v>
      </c>
      <c r="Z1347" s="76"/>
      <c r="AA1347" s="91">
        <f t="shared" ref="AA1347:AA1410" si="293">IF(S1347=$AD$1,K1347*3,IF(S1347=$AE$1,K1347*5,IF(S1347=$AF$1,K1347*8,IF(S1347=$AG$1,K1347*12*0.75,0))))</f>
        <v>0</v>
      </c>
      <c r="AB1347" s="88" t="str">
        <f t="shared" si="286"/>
        <v xml:space="preserve"> </v>
      </c>
      <c r="AC1347" s="91" t="str">
        <f t="shared" ref="AC1347:AC1410" si="294">IF(S1347=$AD$1,K1347*5,IF(S1347=$AE$1,K1347*10,IF(S1347=$AF$1,K1347*10,IF(S1347=$AG$1,K1347*12," "))))</f>
        <v xml:space="preserve"> </v>
      </c>
      <c r="AD1347" s="78"/>
      <c r="AE1347" s="78"/>
      <c r="AF1347" s="78"/>
      <c r="AH1347" s="94" t="str">
        <f t="shared" ref="AH1347:AH1410" si="295">IF(K1347&gt;63,"≤120","≤60")</f>
        <v>≤60</v>
      </c>
      <c r="AI1347" s="94">
        <f t="shared" ref="AI1347:AI1410" ca="1" si="296">IF(K1347&lt;63,RANDBETWEEN(20,50),RANDBETWEEN(60,110))</f>
        <v>23</v>
      </c>
      <c r="AJ1347" s="95">
        <f t="shared" si="291"/>
        <v>0</v>
      </c>
      <c r="AK1347" s="95">
        <f t="shared" si="292"/>
        <v>0</v>
      </c>
      <c r="AL1347" s="96">
        <f t="shared" si="287"/>
        <v>0</v>
      </c>
      <c r="AM1347" s="96">
        <f t="shared" si="288"/>
        <v>0</v>
      </c>
    </row>
    <row r="1348" spans="2:39" s="97" customFormat="1" ht="39.6" x14ac:dyDescent="0.3">
      <c r="B1348" s="79">
        <f t="shared" si="289"/>
        <v>1345</v>
      </c>
      <c r="C1348" s="79"/>
      <c r="D1348" s="80" t="s">
        <v>94</v>
      </c>
      <c r="E1348" s="80"/>
      <c r="F1348" s="81"/>
      <c r="G1348" s="82" t="str">
        <f t="shared" si="290"/>
        <v xml:space="preserve">Группа от QF </v>
      </c>
      <c r="H1348" s="83"/>
      <c r="I1348" s="83"/>
      <c r="J1348" s="83"/>
      <c r="K1348" s="127"/>
      <c r="L1348" s="84"/>
      <c r="M1348" s="85"/>
      <c r="N1348" s="85"/>
      <c r="O1348" s="86"/>
      <c r="P1348" s="80"/>
      <c r="Q1348" s="87"/>
      <c r="R1348" s="88" t="str">
        <f t="shared" ref="R1348:R1411" si="297">IF(AA1348=0," ","-")</f>
        <v xml:space="preserve"> </v>
      </c>
      <c r="S1348" s="89"/>
      <c r="T1348" s="90" t="str">
        <f t="shared" ref="T1348:T1411" si="298">IF(AA1348=0," ","-")</f>
        <v xml:space="preserve"> </v>
      </c>
      <c r="U1348" s="90"/>
      <c r="V1348" s="90"/>
      <c r="W1348" s="90"/>
      <c r="X1348" s="90"/>
      <c r="Y1348" s="87" t="s">
        <v>74</v>
      </c>
      <c r="Z1348" s="76"/>
      <c r="AA1348" s="91">
        <f t="shared" si="293"/>
        <v>0</v>
      </c>
      <c r="AB1348" s="88" t="str">
        <f t="shared" ref="AB1348:AB1411" si="299">IF(AA1348=0," ","-")</f>
        <v xml:space="preserve"> </v>
      </c>
      <c r="AC1348" s="91" t="str">
        <f t="shared" si="294"/>
        <v xml:space="preserve"> </v>
      </c>
      <c r="AD1348" s="78"/>
      <c r="AE1348" s="78"/>
      <c r="AF1348" s="78"/>
      <c r="AH1348" s="94" t="str">
        <f t="shared" si="295"/>
        <v>≤60</v>
      </c>
      <c r="AI1348" s="94">
        <f t="shared" ca="1" si="296"/>
        <v>38</v>
      </c>
      <c r="AJ1348" s="95">
        <f t="shared" si="291"/>
        <v>0</v>
      </c>
      <c r="AK1348" s="95">
        <f t="shared" si="292"/>
        <v>0</v>
      </c>
      <c r="AL1348" s="96">
        <f t="shared" ref="AL1348:AL1411" si="300">ROUND(K1348*1.13,0)</f>
        <v>0</v>
      </c>
      <c r="AM1348" s="96">
        <f t="shared" ref="AM1348:AM1411" si="301">ROUND(K1348*1.45,0)</f>
        <v>0</v>
      </c>
    </row>
    <row r="1349" spans="2:39" s="97" customFormat="1" ht="39.6" x14ac:dyDescent="0.3">
      <c r="B1349" s="79">
        <f t="shared" si="289"/>
        <v>1346</v>
      </c>
      <c r="C1349" s="79"/>
      <c r="D1349" s="80" t="s">
        <v>94</v>
      </c>
      <c r="E1349" s="80"/>
      <c r="F1349" s="81"/>
      <c r="G1349" s="82" t="str">
        <f t="shared" si="290"/>
        <v xml:space="preserve">Группа от QF </v>
      </c>
      <c r="H1349" s="83"/>
      <c r="I1349" s="83"/>
      <c r="J1349" s="83"/>
      <c r="K1349" s="127"/>
      <c r="L1349" s="84"/>
      <c r="M1349" s="85"/>
      <c r="N1349" s="85"/>
      <c r="O1349" s="86"/>
      <c r="P1349" s="80"/>
      <c r="Q1349" s="87"/>
      <c r="R1349" s="88" t="str">
        <f t="shared" si="297"/>
        <v xml:space="preserve"> </v>
      </c>
      <c r="S1349" s="89"/>
      <c r="T1349" s="90" t="str">
        <f t="shared" si="298"/>
        <v xml:space="preserve"> </v>
      </c>
      <c r="U1349" s="90"/>
      <c r="V1349" s="90"/>
      <c r="W1349" s="90"/>
      <c r="X1349" s="90"/>
      <c r="Y1349" s="87" t="s">
        <v>74</v>
      </c>
      <c r="Z1349" s="76"/>
      <c r="AA1349" s="91">
        <f t="shared" si="293"/>
        <v>0</v>
      </c>
      <c r="AB1349" s="88" t="str">
        <f t="shared" si="299"/>
        <v xml:space="preserve"> </v>
      </c>
      <c r="AC1349" s="91" t="str">
        <f t="shared" si="294"/>
        <v xml:space="preserve"> </v>
      </c>
      <c r="AD1349" s="78"/>
      <c r="AE1349" s="78"/>
      <c r="AF1349" s="78"/>
      <c r="AH1349" s="94" t="str">
        <f t="shared" si="295"/>
        <v>≤60</v>
      </c>
      <c r="AI1349" s="94">
        <f t="shared" ca="1" si="296"/>
        <v>40</v>
      </c>
      <c r="AJ1349" s="95">
        <f t="shared" si="291"/>
        <v>0</v>
      </c>
      <c r="AK1349" s="95">
        <f t="shared" si="292"/>
        <v>0</v>
      </c>
      <c r="AL1349" s="96">
        <f t="shared" si="300"/>
        <v>0</v>
      </c>
      <c r="AM1349" s="96">
        <f t="shared" si="301"/>
        <v>0</v>
      </c>
    </row>
    <row r="1350" spans="2:39" s="97" customFormat="1" ht="39.6" x14ac:dyDescent="0.3">
      <c r="B1350" s="79">
        <f t="shared" ref="B1350:B1413" si="302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290"/>
        <v xml:space="preserve">Группа от QF </v>
      </c>
      <c r="H1350" s="83"/>
      <c r="I1350" s="83"/>
      <c r="J1350" s="83"/>
      <c r="K1350" s="127"/>
      <c r="L1350" s="84"/>
      <c r="M1350" s="85"/>
      <c r="N1350" s="85"/>
      <c r="O1350" s="86"/>
      <c r="P1350" s="80"/>
      <c r="Q1350" s="87"/>
      <c r="R1350" s="88" t="str">
        <f t="shared" si="297"/>
        <v xml:space="preserve"> </v>
      </c>
      <c r="S1350" s="89"/>
      <c r="T1350" s="90" t="str">
        <f t="shared" si="298"/>
        <v xml:space="preserve"> </v>
      </c>
      <c r="U1350" s="90"/>
      <c r="V1350" s="90"/>
      <c r="W1350" s="90"/>
      <c r="X1350" s="90"/>
      <c r="Y1350" s="87" t="s">
        <v>74</v>
      </c>
      <c r="Z1350" s="76"/>
      <c r="AA1350" s="91">
        <f t="shared" si="293"/>
        <v>0</v>
      </c>
      <c r="AB1350" s="88" t="str">
        <f t="shared" si="299"/>
        <v xml:space="preserve"> </v>
      </c>
      <c r="AC1350" s="91" t="str">
        <f t="shared" si="294"/>
        <v xml:space="preserve"> </v>
      </c>
      <c r="AD1350" s="78"/>
      <c r="AE1350" s="78"/>
      <c r="AF1350" s="78"/>
      <c r="AH1350" s="94" t="str">
        <f t="shared" si="295"/>
        <v>≤60</v>
      </c>
      <c r="AI1350" s="94">
        <f t="shared" ca="1" si="296"/>
        <v>28</v>
      </c>
      <c r="AJ1350" s="95">
        <f t="shared" si="291"/>
        <v>0</v>
      </c>
      <c r="AK1350" s="95">
        <f t="shared" si="292"/>
        <v>0</v>
      </c>
      <c r="AL1350" s="96">
        <f t="shared" si="300"/>
        <v>0</v>
      </c>
      <c r="AM1350" s="96">
        <f t="shared" si="301"/>
        <v>0</v>
      </c>
    </row>
    <row r="1351" spans="2:39" s="97" customFormat="1" ht="39.6" x14ac:dyDescent="0.3">
      <c r="B1351" s="79">
        <f t="shared" si="302"/>
        <v>1348</v>
      </c>
      <c r="C1351" s="79"/>
      <c r="D1351" s="80" t="s">
        <v>94</v>
      </c>
      <c r="E1351" s="80"/>
      <c r="F1351" s="81"/>
      <c r="G1351" s="82" t="str">
        <f t="shared" si="290"/>
        <v xml:space="preserve">Группа от QF </v>
      </c>
      <c r="H1351" s="83"/>
      <c r="I1351" s="83"/>
      <c r="J1351" s="83"/>
      <c r="K1351" s="127"/>
      <c r="L1351" s="84"/>
      <c r="M1351" s="85"/>
      <c r="N1351" s="85"/>
      <c r="O1351" s="86"/>
      <c r="P1351" s="80"/>
      <c r="Q1351" s="87"/>
      <c r="R1351" s="88" t="str">
        <f t="shared" si="297"/>
        <v xml:space="preserve"> </v>
      </c>
      <c r="S1351" s="89"/>
      <c r="T1351" s="90" t="str">
        <f t="shared" si="298"/>
        <v xml:space="preserve"> </v>
      </c>
      <c r="U1351" s="90"/>
      <c r="V1351" s="90"/>
      <c r="W1351" s="90"/>
      <c r="X1351" s="90"/>
      <c r="Y1351" s="87" t="s">
        <v>74</v>
      </c>
      <c r="Z1351" s="76"/>
      <c r="AA1351" s="91">
        <f t="shared" si="293"/>
        <v>0</v>
      </c>
      <c r="AB1351" s="88" t="str">
        <f t="shared" si="299"/>
        <v xml:space="preserve"> </v>
      </c>
      <c r="AC1351" s="91" t="str">
        <f t="shared" si="294"/>
        <v xml:space="preserve"> </v>
      </c>
      <c r="AD1351" s="78"/>
      <c r="AE1351" s="78"/>
      <c r="AF1351" s="78"/>
      <c r="AH1351" s="94" t="str">
        <f t="shared" si="295"/>
        <v>≤60</v>
      </c>
      <c r="AI1351" s="94">
        <f t="shared" ca="1" si="296"/>
        <v>45</v>
      </c>
      <c r="AJ1351" s="95">
        <f t="shared" si="291"/>
        <v>0</v>
      </c>
      <c r="AK1351" s="95">
        <f t="shared" si="292"/>
        <v>0</v>
      </c>
      <c r="AL1351" s="96">
        <f t="shared" si="300"/>
        <v>0</v>
      </c>
      <c r="AM1351" s="96">
        <f t="shared" si="301"/>
        <v>0</v>
      </c>
    </row>
    <row r="1352" spans="2:39" s="97" customFormat="1" ht="39.6" x14ac:dyDescent="0.3">
      <c r="B1352" s="79">
        <f t="shared" si="302"/>
        <v>1349</v>
      </c>
      <c r="C1352" s="79"/>
      <c r="D1352" s="80" t="s">
        <v>94</v>
      </c>
      <c r="E1352" s="80"/>
      <c r="F1352" s="81"/>
      <c r="G1352" s="82" t="str">
        <f t="shared" si="290"/>
        <v xml:space="preserve">Группа от QF </v>
      </c>
      <c r="H1352" s="83"/>
      <c r="I1352" s="83"/>
      <c r="J1352" s="83"/>
      <c r="K1352" s="127"/>
      <c r="L1352" s="84"/>
      <c r="M1352" s="85"/>
      <c r="N1352" s="85"/>
      <c r="O1352" s="86"/>
      <c r="P1352" s="80"/>
      <c r="Q1352" s="87"/>
      <c r="R1352" s="88" t="str">
        <f t="shared" si="297"/>
        <v xml:space="preserve"> </v>
      </c>
      <c r="S1352" s="89"/>
      <c r="T1352" s="90" t="str">
        <f t="shared" si="298"/>
        <v xml:space="preserve"> </v>
      </c>
      <c r="U1352" s="90"/>
      <c r="V1352" s="90"/>
      <c r="W1352" s="90"/>
      <c r="X1352" s="90"/>
      <c r="Y1352" s="87" t="s">
        <v>74</v>
      </c>
      <c r="Z1352" s="76"/>
      <c r="AA1352" s="91">
        <f t="shared" si="293"/>
        <v>0</v>
      </c>
      <c r="AB1352" s="88" t="str">
        <f t="shared" si="299"/>
        <v xml:space="preserve"> </v>
      </c>
      <c r="AC1352" s="91" t="str">
        <f t="shared" si="294"/>
        <v xml:space="preserve"> </v>
      </c>
      <c r="AD1352" s="78"/>
      <c r="AE1352" s="78"/>
      <c r="AF1352" s="78"/>
      <c r="AH1352" s="94" t="str">
        <f t="shared" si="295"/>
        <v>≤60</v>
      </c>
      <c r="AI1352" s="94">
        <f t="shared" ca="1" si="296"/>
        <v>28</v>
      </c>
      <c r="AJ1352" s="95">
        <f t="shared" si="291"/>
        <v>0</v>
      </c>
      <c r="AK1352" s="95">
        <f t="shared" si="292"/>
        <v>0</v>
      </c>
      <c r="AL1352" s="96">
        <f t="shared" si="300"/>
        <v>0</v>
      </c>
      <c r="AM1352" s="96">
        <f t="shared" si="301"/>
        <v>0</v>
      </c>
    </row>
    <row r="1353" spans="2:39" s="97" customFormat="1" ht="39.6" x14ac:dyDescent="0.3">
      <c r="B1353" s="79">
        <f t="shared" si="302"/>
        <v>1350</v>
      </c>
      <c r="C1353" s="79"/>
      <c r="D1353" s="80" t="s">
        <v>94</v>
      </c>
      <c r="E1353" s="80"/>
      <c r="F1353" s="81"/>
      <c r="G1353" s="82" t="str">
        <f t="shared" si="290"/>
        <v xml:space="preserve">Группа от QF </v>
      </c>
      <c r="H1353" s="83"/>
      <c r="I1353" s="83"/>
      <c r="J1353" s="83"/>
      <c r="K1353" s="127"/>
      <c r="L1353" s="84"/>
      <c r="M1353" s="85"/>
      <c r="N1353" s="85"/>
      <c r="O1353" s="86"/>
      <c r="P1353" s="80"/>
      <c r="Q1353" s="87"/>
      <c r="R1353" s="88" t="str">
        <f t="shared" si="297"/>
        <v xml:space="preserve"> </v>
      </c>
      <c r="S1353" s="89"/>
      <c r="T1353" s="90" t="str">
        <f t="shared" si="298"/>
        <v xml:space="preserve"> </v>
      </c>
      <c r="U1353" s="90"/>
      <c r="V1353" s="90"/>
      <c r="W1353" s="90"/>
      <c r="X1353" s="90"/>
      <c r="Y1353" s="87" t="s">
        <v>74</v>
      </c>
      <c r="Z1353" s="76"/>
      <c r="AA1353" s="91">
        <f t="shared" si="293"/>
        <v>0</v>
      </c>
      <c r="AB1353" s="88" t="str">
        <f t="shared" si="299"/>
        <v xml:space="preserve"> </v>
      </c>
      <c r="AC1353" s="91" t="str">
        <f t="shared" si="294"/>
        <v xml:space="preserve"> </v>
      </c>
      <c r="AD1353" s="78"/>
      <c r="AE1353" s="78"/>
      <c r="AF1353" s="78"/>
      <c r="AH1353" s="94" t="str">
        <f t="shared" si="295"/>
        <v>≤60</v>
      </c>
      <c r="AI1353" s="94">
        <f t="shared" ca="1" si="296"/>
        <v>26</v>
      </c>
      <c r="AJ1353" s="95">
        <f t="shared" si="291"/>
        <v>0</v>
      </c>
      <c r="AK1353" s="95">
        <f t="shared" si="292"/>
        <v>0</v>
      </c>
      <c r="AL1353" s="96">
        <f t="shared" si="300"/>
        <v>0</v>
      </c>
      <c r="AM1353" s="96">
        <f t="shared" si="301"/>
        <v>0</v>
      </c>
    </row>
    <row r="1354" spans="2:39" s="97" customFormat="1" ht="39.6" x14ac:dyDescent="0.3">
      <c r="B1354" s="79">
        <f t="shared" si="302"/>
        <v>1351</v>
      </c>
      <c r="C1354" s="79"/>
      <c r="D1354" s="80" t="s">
        <v>94</v>
      </c>
      <c r="E1354" s="80"/>
      <c r="F1354" s="81"/>
      <c r="G1354" s="82" t="str">
        <f t="shared" si="290"/>
        <v xml:space="preserve">Группа от QF </v>
      </c>
      <c r="H1354" s="83"/>
      <c r="I1354" s="83"/>
      <c r="J1354" s="83"/>
      <c r="K1354" s="127"/>
      <c r="L1354" s="84"/>
      <c r="M1354" s="85"/>
      <c r="N1354" s="85"/>
      <c r="O1354" s="86"/>
      <c r="P1354" s="80"/>
      <c r="Q1354" s="87"/>
      <c r="R1354" s="88" t="str">
        <f t="shared" si="297"/>
        <v xml:space="preserve"> </v>
      </c>
      <c r="S1354" s="89"/>
      <c r="T1354" s="90" t="str">
        <f t="shared" si="298"/>
        <v xml:space="preserve"> </v>
      </c>
      <c r="U1354" s="90"/>
      <c r="V1354" s="90"/>
      <c r="W1354" s="90"/>
      <c r="X1354" s="90"/>
      <c r="Y1354" s="87" t="s">
        <v>74</v>
      </c>
      <c r="Z1354" s="76"/>
      <c r="AA1354" s="91">
        <f t="shared" si="293"/>
        <v>0</v>
      </c>
      <c r="AB1354" s="88" t="str">
        <f t="shared" si="299"/>
        <v xml:space="preserve"> </v>
      </c>
      <c r="AC1354" s="91" t="str">
        <f t="shared" si="294"/>
        <v xml:space="preserve"> </v>
      </c>
      <c r="AD1354" s="78"/>
      <c r="AE1354" s="78"/>
      <c r="AF1354" s="78"/>
      <c r="AH1354" s="94" t="str">
        <f t="shared" si="295"/>
        <v>≤60</v>
      </c>
      <c r="AI1354" s="94">
        <f t="shared" ca="1" si="296"/>
        <v>24</v>
      </c>
      <c r="AJ1354" s="95">
        <f t="shared" si="291"/>
        <v>0</v>
      </c>
      <c r="AK1354" s="95">
        <f t="shared" si="292"/>
        <v>0</v>
      </c>
      <c r="AL1354" s="96">
        <f t="shared" si="300"/>
        <v>0</v>
      </c>
      <c r="AM1354" s="96">
        <f t="shared" si="301"/>
        <v>0</v>
      </c>
    </row>
    <row r="1355" spans="2:39" s="97" customFormat="1" ht="39.6" x14ac:dyDescent="0.3">
      <c r="B1355" s="79">
        <f t="shared" si="302"/>
        <v>1352</v>
      </c>
      <c r="C1355" s="79"/>
      <c r="D1355" s="80" t="s">
        <v>94</v>
      </c>
      <c r="E1355" s="80"/>
      <c r="F1355" s="81"/>
      <c r="G1355" s="82" t="str">
        <f t="shared" si="290"/>
        <v xml:space="preserve">Группа от QF </v>
      </c>
      <c r="H1355" s="83"/>
      <c r="I1355" s="83"/>
      <c r="J1355" s="83"/>
      <c r="K1355" s="127"/>
      <c r="L1355" s="84"/>
      <c r="M1355" s="85"/>
      <c r="N1355" s="85"/>
      <c r="O1355" s="86"/>
      <c r="P1355" s="80"/>
      <c r="Q1355" s="87"/>
      <c r="R1355" s="88" t="str">
        <f t="shared" si="297"/>
        <v xml:space="preserve"> </v>
      </c>
      <c r="S1355" s="89"/>
      <c r="T1355" s="90" t="str">
        <f t="shared" si="298"/>
        <v xml:space="preserve"> </v>
      </c>
      <c r="U1355" s="90"/>
      <c r="V1355" s="90"/>
      <c r="W1355" s="90"/>
      <c r="X1355" s="90"/>
      <c r="Y1355" s="87" t="s">
        <v>74</v>
      </c>
      <c r="Z1355" s="76"/>
      <c r="AA1355" s="91">
        <f t="shared" si="293"/>
        <v>0</v>
      </c>
      <c r="AB1355" s="88" t="str">
        <f t="shared" si="299"/>
        <v xml:space="preserve"> </v>
      </c>
      <c r="AC1355" s="91" t="str">
        <f t="shared" si="294"/>
        <v xml:space="preserve"> </v>
      </c>
      <c r="AD1355" s="78"/>
      <c r="AE1355" s="78"/>
      <c r="AF1355" s="78"/>
      <c r="AH1355" s="94" t="str">
        <f t="shared" si="295"/>
        <v>≤60</v>
      </c>
      <c r="AI1355" s="94">
        <f t="shared" ca="1" si="296"/>
        <v>47</v>
      </c>
      <c r="AJ1355" s="95">
        <f t="shared" si="291"/>
        <v>0</v>
      </c>
      <c r="AK1355" s="95">
        <f t="shared" si="292"/>
        <v>0</v>
      </c>
      <c r="AL1355" s="96">
        <f t="shared" si="300"/>
        <v>0</v>
      </c>
      <c r="AM1355" s="96">
        <f t="shared" si="301"/>
        <v>0</v>
      </c>
    </row>
    <row r="1356" spans="2:39" s="97" customFormat="1" ht="39.6" x14ac:dyDescent="0.3">
      <c r="B1356" s="79">
        <f t="shared" si="302"/>
        <v>1353</v>
      </c>
      <c r="C1356" s="79"/>
      <c r="D1356" s="80" t="s">
        <v>94</v>
      </c>
      <c r="E1356" s="80"/>
      <c r="F1356" s="81"/>
      <c r="G1356" s="82" t="str">
        <f t="shared" si="290"/>
        <v xml:space="preserve">Группа от QF </v>
      </c>
      <c r="H1356" s="83"/>
      <c r="I1356" s="83"/>
      <c r="J1356" s="83"/>
      <c r="K1356" s="127"/>
      <c r="L1356" s="84"/>
      <c r="M1356" s="85"/>
      <c r="N1356" s="85"/>
      <c r="O1356" s="86"/>
      <c r="P1356" s="80"/>
      <c r="Q1356" s="87"/>
      <c r="R1356" s="88" t="str">
        <f t="shared" si="297"/>
        <v xml:space="preserve"> </v>
      </c>
      <c r="S1356" s="89"/>
      <c r="T1356" s="90" t="str">
        <f t="shared" si="298"/>
        <v xml:space="preserve"> </v>
      </c>
      <c r="U1356" s="90"/>
      <c r="V1356" s="90"/>
      <c r="W1356" s="90"/>
      <c r="X1356" s="90"/>
      <c r="Y1356" s="87" t="s">
        <v>74</v>
      </c>
      <c r="Z1356" s="76"/>
      <c r="AA1356" s="91">
        <f t="shared" si="293"/>
        <v>0</v>
      </c>
      <c r="AB1356" s="88" t="str">
        <f t="shared" si="299"/>
        <v xml:space="preserve"> </v>
      </c>
      <c r="AC1356" s="91" t="str">
        <f t="shared" si="294"/>
        <v xml:space="preserve"> </v>
      </c>
      <c r="AD1356" s="78"/>
      <c r="AE1356" s="78"/>
      <c r="AF1356" s="78"/>
      <c r="AH1356" s="94" t="str">
        <f t="shared" si="295"/>
        <v>≤60</v>
      </c>
      <c r="AI1356" s="94">
        <f t="shared" ca="1" si="296"/>
        <v>33</v>
      </c>
      <c r="AJ1356" s="95">
        <f t="shared" si="291"/>
        <v>0</v>
      </c>
      <c r="AK1356" s="95">
        <f t="shared" si="292"/>
        <v>0</v>
      </c>
      <c r="AL1356" s="96">
        <f t="shared" si="300"/>
        <v>0</v>
      </c>
      <c r="AM1356" s="96">
        <f t="shared" si="301"/>
        <v>0</v>
      </c>
    </row>
    <row r="1357" spans="2:39" s="97" customFormat="1" ht="39.6" x14ac:dyDescent="0.3">
      <c r="B1357" s="79">
        <f t="shared" si="302"/>
        <v>1354</v>
      </c>
      <c r="C1357" s="79"/>
      <c r="D1357" s="80" t="s">
        <v>94</v>
      </c>
      <c r="E1357" s="80"/>
      <c r="F1357" s="81"/>
      <c r="G1357" s="82" t="str">
        <f t="shared" ref="G1357:G1420" si="303">CONCATENATE(D1357," ",F1357,E1357)</f>
        <v xml:space="preserve">Группа от QF </v>
      </c>
      <c r="H1357" s="83"/>
      <c r="I1357" s="83"/>
      <c r="J1357" s="83"/>
      <c r="K1357" s="127"/>
      <c r="L1357" s="84"/>
      <c r="M1357" s="85"/>
      <c r="N1357" s="85"/>
      <c r="O1357" s="86"/>
      <c r="P1357" s="80"/>
      <c r="Q1357" s="87"/>
      <c r="R1357" s="88" t="str">
        <f t="shared" si="297"/>
        <v xml:space="preserve"> </v>
      </c>
      <c r="S1357" s="89"/>
      <c r="T1357" s="90" t="str">
        <f t="shared" si="298"/>
        <v xml:space="preserve"> </v>
      </c>
      <c r="U1357" s="90"/>
      <c r="V1357" s="90"/>
      <c r="W1357" s="90"/>
      <c r="X1357" s="90"/>
      <c r="Y1357" s="87" t="s">
        <v>74</v>
      </c>
      <c r="Z1357" s="76"/>
      <c r="AA1357" s="91">
        <f t="shared" si="293"/>
        <v>0</v>
      </c>
      <c r="AB1357" s="88" t="str">
        <f t="shared" si="299"/>
        <v xml:space="preserve"> </v>
      </c>
      <c r="AC1357" s="91" t="str">
        <f t="shared" si="294"/>
        <v xml:space="preserve"> </v>
      </c>
      <c r="AD1357" s="78"/>
      <c r="AE1357" s="78"/>
      <c r="AF1357" s="78"/>
      <c r="AH1357" s="94" t="str">
        <f t="shared" si="295"/>
        <v>≤60</v>
      </c>
      <c r="AI1357" s="94">
        <f t="shared" ca="1" si="296"/>
        <v>32</v>
      </c>
      <c r="AJ1357" s="95">
        <f t="shared" si="291"/>
        <v>0</v>
      </c>
      <c r="AK1357" s="95">
        <f t="shared" si="292"/>
        <v>0</v>
      </c>
      <c r="AL1357" s="96">
        <f t="shared" si="300"/>
        <v>0</v>
      </c>
      <c r="AM1357" s="96">
        <f t="shared" si="301"/>
        <v>0</v>
      </c>
    </row>
    <row r="1358" spans="2:39" s="97" customFormat="1" ht="39.6" x14ac:dyDescent="0.3">
      <c r="B1358" s="79">
        <f t="shared" si="302"/>
        <v>1355</v>
      </c>
      <c r="C1358" s="79"/>
      <c r="D1358" s="80" t="s">
        <v>94</v>
      </c>
      <c r="E1358" s="80"/>
      <c r="F1358" s="81"/>
      <c r="G1358" s="82" t="str">
        <f t="shared" si="303"/>
        <v xml:space="preserve">Группа от QF </v>
      </c>
      <c r="H1358" s="83"/>
      <c r="I1358" s="83"/>
      <c r="J1358" s="83"/>
      <c r="K1358" s="127"/>
      <c r="L1358" s="84"/>
      <c r="M1358" s="85"/>
      <c r="N1358" s="85"/>
      <c r="O1358" s="86"/>
      <c r="P1358" s="80"/>
      <c r="Q1358" s="87"/>
      <c r="R1358" s="88" t="str">
        <f t="shared" si="297"/>
        <v xml:space="preserve"> </v>
      </c>
      <c r="S1358" s="89"/>
      <c r="T1358" s="90" t="str">
        <f t="shared" si="298"/>
        <v xml:space="preserve"> </v>
      </c>
      <c r="U1358" s="90"/>
      <c r="V1358" s="90"/>
      <c r="W1358" s="90"/>
      <c r="X1358" s="90"/>
      <c r="Y1358" s="87" t="s">
        <v>74</v>
      </c>
      <c r="Z1358" s="76"/>
      <c r="AA1358" s="91">
        <f t="shared" si="293"/>
        <v>0</v>
      </c>
      <c r="AB1358" s="88" t="str">
        <f t="shared" si="299"/>
        <v xml:space="preserve"> </v>
      </c>
      <c r="AC1358" s="91" t="str">
        <f t="shared" si="294"/>
        <v xml:space="preserve"> </v>
      </c>
      <c r="AD1358" s="78"/>
      <c r="AE1358" s="78"/>
      <c r="AF1358" s="78"/>
      <c r="AH1358" s="94" t="str">
        <f t="shared" si="295"/>
        <v>≤60</v>
      </c>
      <c r="AI1358" s="94">
        <f t="shared" ca="1" si="296"/>
        <v>36</v>
      </c>
      <c r="AJ1358" s="95">
        <f t="shared" ref="AJ1358:AJ1421" si="304">IF(S1358=$AD$1,K1358*3,IF(S1358=$AE$1,K1358*5,IF(S1358=$AF$1,K1358*8,IF(S1358=$AG$1,K1358*12,0))))</f>
        <v>0</v>
      </c>
      <c r="AK1358" s="95">
        <f t="shared" ref="AK1358:AK1421" si="305">IF(S1358=$AD$1,K1358*5,IF(S1358=$AE$1,K1358*10,IF(S1358=$AF$1,K1358*10,IF(S1358=$AG$1,K1358*0,0))))</f>
        <v>0</v>
      </c>
      <c r="AL1358" s="96">
        <f t="shared" si="300"/>
        <v>0</v>
      </c>
      <c r="AM1358" s="96">
        <f t="shared" si="301"/>
        <v>0</v>
      </c>
    </row>
    <row r="1359" spans="2:39" s="97" customFormat="1" ht="39.6" x14ac:dyDescent="0.3">
      <c r="B1359" s="79">
        <f t="shared" si="302"/>
        <v>1356</v>
      </c>
      <c r="C1359" s="79"/>
      <c r="D1359" s="80" t="s">
        <v>94</v>
      </c>
      <c r="E1359" s="80"/>
      <c r="F1359" s="81"/>
      <c r="G1359" s="82" t="str">
        <f t="shared" si="303"/>
        <v xml:space="preserve">Группа от QF </v>
      </c>
      <c r="H1359" s="83"/>
      <c r="I1359" s="83"/>
      <c r="J1359" s="83"/>
      <c r="K1359" s="127"/>
      <c r="L1359" s="84"/>
      <c r="M1359" s="85"/>
      <c r="N1359" s="85"/>
      <c r="O1359" s="86"/>
      <c r="P1359" s="80"/>
      <c r="Q1359" s="87"/>
      <c r="R1359" s="88" t="str">
        <f t="shared" si="297"/>
        <v xml:space="preserve"> </v>
      </c>
      <c r="S1359" s="89"/>
      <c r="T1359" s="90" t="str">
        <f t="shared" si="298"/>
        <v xml:space="preserve"> </v>
      </c>
      <c r="U1359" s="90"/>
      <c r="V1359" s="90"/>
      <c r="W1359" s="90"/>
      <c r="X1359" s="90"/>
      <c r="Y1359" s="87" t="s">
        <v>74</v>
      </c>
      <c r="Z1359" s="76"/>
      <c r="AA1359" s="91">
        <f t="shared" si="293"/>
        <v>0</v>
      </c>
      <c r="AB1359" s="88" t="str">
        <f t="shared" si="299"/>
        <v xml:space="preserve"> </v>
      </c>
      <c r="AC1359" s="91" t="str">
        <f t="shared" si="294"/>
        <v xml:space="preserve"> </v>
      </c>
      <c r="AD1359" s="78"/>
      <c r="AE1359" s="78"/>
      <c r="AF1359" s="78"/>
      <c r="AH1359" s="94" t="str">
        <f t="shared" si="295"/>
        <v>≤60</v>
      </c>
      <c r="AI1359" s="94">
        <f t="shared" ca="1" si="296"/>
        <v>25</v>
      </c>
      <c r="AJ1359" s="95">
        <f t="shared" si="304"/>
        <v>0</v>
      </c>
      <c r="AK1359" s="95">
        <f t="shared" si="305"/>
        <v>0</v>
      </c>
      <c r="AL1359" s="96">
        <f t="shared" si="300"/>
        <v>0</v>
      </c>
      <c r="AM1359" s="96">
        <f t="shared" si="301"/>
        <v>0</v>
      </c>
    </row>
    <row r="1360" spans="2:39" s="97" customFormat="1" ht="39.6" x14ac:dyDescent="0.3">
      <c r="B1360" s="79">
        <f t="shared" si="302"/>
        <v>1357</v>
      </c>
      <c r="C1360" s="79"/>
      <c r="D1360" s="80" t="s">
        <v>94</v>
      </c>
      <c r="E1360" s="80"/>
      <c r="F1360" s="81"/>
      <c r="G1360" s="82" t="str">
        <f t="shared" si="303"/>
        <v xml:space="preserve">Группа от QF </v>
      </c>
      <c r="H1360" s="83"/>
      <c r="I1360" s="83"/>
      <c r="J1360" s="83"/>
      <c r="K1360" s="127"/>
      <c r="L1360" s="84"/>
      <c r="M1360" s="85"/>
      <c r="N1360" s="85"/>
      <c r="O1360" s="86"/>
      <c r="P1360" s="80"/>
      <c r="Q1360" s="87"/>
      <c r="R1360" s="88" t="str">
        <f t="shared" si="297"/>
        <v xml:space="preserve"> </v>
      </c>
      <c r="S1360" s="89"/>
      <c r="T1360" s="90" t="str">
        <f t="shared" si="298"/>
        <v xml:space="preserve"> </v>
      </c>
      <c r="U1360" s="90"/>
      <c r="V1360" s="90"/>
      <c r="W1360" s="90"/>
      <c r="X1360" s="90"/>
      <c r="Y1360" s="87" t="s">
        <v>74</v>
      </c>
      <c r="Z1360" s="76"/>
      <c r="AA1360" s="91">
        <f t="shared" si="293"/>
        <v>0</v>
      </c>
      <c r="AB1360" s="88" t="str">
        <f t="shared" si="299"/>
        <v xml:space="preserve"> </v>
      </c>
      <c r="AC1360" s="91" t="str">
        <f t="shared" si="294"/>
        <v xml:space="preserve"> </v>
      </c>
      <c r="AD1360" s="78"/>
      <c r="AE1360" s="78"/>
      <c r="AF1360" s="78"/>
      <c r="AH1360" s="94" t="str">
        <f t="shared" si="295"/>
        <v>≤60</v>
      </c>
      <c r="AI1360" s="94">
        <f t="shared" ca="1" si="296"/>
        <v>50</v>
      </c>
      <c r="AJ1360" s="95">
        <f t="shared" si="304"/>
        <v>0</v>
      </c>
      <c r="AK1360" s="95">
        <f t="shared" si="305"/>
        <v>0</v>
      </c>
      <c r="AL1360" s="96">
        <f t="shared" si="300"/>
        <v>0</v>
      </c>
      <c r="AM1360" s="96">
        <f t="shared" si="301"/>
        <v>0</v>
      </c>
    </row>
    <row r="1361" spans="2:39" s="97" customFormat="1" ht="39.6" x14ac:dyDescent="0.3">
      <c r="B1361" s="79">
        <f t="shared" si="302"/>
        <v>1358</v>
      </c>
      <c r="C1361" s="79"/>
      <c r="D1361" s="80" t="s">
        <v>94</v>
      </c>
      <c r="E1361" s="80"/>
      <c r="F1361" s="81"/>
      <c r="G1361" s="82" t="str">
        <f t="shared" si="303"/>
        <v xml:space="preserve">Группа от QF </v>
      </c>
      <c r="H1361" s="83"/>
      <c r="I1361" s="83"/>
      <c r="J1361" s="83"/>
      <c r="K1361" s="127"/>
      <c r="L1361" s="84"/>
      <c r="M1361" s="85"/>
      <c r="N1361" s="85"/>
      <c r="O1361" s="86"/>
      <c r="P1361" s="80"/>
      <c r="Q1361" s="87"/>
      <c r="R1361" s="88" t="str">
        <f t="shared" si="297"/>
        <v xml:space="preserve"> </v>
      </c>
      <c r="S1361" s="89"/>
      <c r="T1361" s="90" t="str">
        <f t="shared" si="298"/>
        <v xml:space="preserve"> </v>
      </c>
      <c r="U1361" s="90"/>
      <c r="V1361" s="90"/>
      <c r="W1361" s="90"/>
      <c r="X1361" s="90"/>
      <c r="Y1361" s="87" t="s">
        <v>74</v>
      </c>
      <c r="Z1361" s="76"/>
      <c r="AA1361" s="91">
        <f t="shared" si="293"/>
        <v>0</v>
      </c>
      <c r="AB1361" s="88" t="str">
        <f t="shared" si="299"/>
        <v xml:space="preserve"> </v>
      </c>
      <c r="AC1361" s="91" t="str">
        <f t="shared" si="294"/>
        <v xml:space="preserve"> </v>
      </c>
      <c r="AD1361" s="78"/>
      <c r="AE1361" s="78"/>
      <c r="AF1361" s="78"/>
      <c r="AH1361" s="94" t="str">
        <f t="shared" si="295"/>
        <v>≤60</v>
      </c>
      <c r="AI1361" s="94">
        <f t="shared" ca="1" si="296"/>
        <v>34</v>
      </c>
      <c r="AJ1361" s="95">
        <f t="shared" si="304"/>
        <v>0</v>
      </c>
      <c r="AK1361" s="95">
        <f t="shared" si="305"/>
        <v>0</v>
      </c>
      <c r="AL1361" s="96">
        <f t="shared" si="300"/>
        <v>0</v>
      </c>
      <c r="AM1361" s="96">
        <f t="shared" si="301"/>
        <v>0</v>
      </c>
    </row>
    <row r="1362" spans="2:39" s="97" customFormat="1" ht="39.6" x14ac:dyDescent="0.3">
      <c r="B1362" s="79">
        <f t="shared" si="302"/>
        <v>1359</v>
      </c>
      <c r="C1362" s="79"/>
      <c r="D1362" s="80" t="s">
        <v>94</v>
      </c>
      <c r="E1362" s="80"/>
      <c r="F1362" s="81"/>
      <c r="G1362" s="82" t="str">
        <f t="shared" si="303"/>
        <v xml:space="preserve">Группа от QF </v>
      </c>
      <c r="H1362" s="83"/>
      <c r="I1362" s="83"/>
      <c r="J1362" s="83"/>
      <c r="K1362" s="127"/>
      <c r="L1362" s="84"/>
      <c r="M1362" s="85"/>
      <c r="N1362" s="85"/>
      <c r="O1362" s="86"/>
      <c r="P1362" s="80"/>
      <c r="Q1362" s="87"/>
      <c r="R1362" s="88" t="str">
        <f t="shared" si="297"/>
        <v xml:space="preserve"> </v>
      </c>
      <c r="S1362" s="89"/>
      <c r="T1362" s="90" t="str">
        <f t="shared" si="298"/>
        <v xml:space="preserve"> </v>
      </c>
      <c r="U1362" s="90"/>
      <c r="V1362" s="90"/>
      <c r="W1362" s="90"/>
      <c r="X1362" s="90"/>
      <c r="Y1362" s="87" t="s">
        <v>74</v>
      </c>
      <c r="Z1362" s="76"/>
      <c r="AA1362" s="91">
        <f t="shared" si="293"/>
        <v>0</v>
      </c>
      <c r="AB1362" s="88" t="str">
        <f t="shared" si="299"/>
        <v xml:space="preserve"> </v>
      </c>
      <c r="AC1362" s="91" t="str">
        <f t="shared" si="294"/>
        <v xml:space="preserve"> </v>
      </c>
      <c r="AD1362" s="78"/>
      <c r="AE1362" s="78"/>
      <c r="AF1362" s="78"/>
      <c r="AH1362" s="94" t="str">
        <f t="shared" si="295"/>
        <v>≤60</v>
      </c>
      <c r="AI1362" s="94">
        <f t="shared" ca="1" si="296"/>
        <v>41</v>
      </c>
      <c r="AJ1362" s="95">
        <f t="shared" si="304"/>
        <v>0</v>
      </c>
      <c r="AK1362" s="95">
        <f t="shared" si="305"/>
        <v>0</v>
      </c>
      <c r="AL1362" s="96">
        <f t="shared" si="300"/>
        <v>0</v>
      </c>
      <c r="AM1362" s="96">
        <f t="shared" si="301"/>
        <v>0</v>
      </c>
    </row>
    <row r="1363" spans="2:39" s="97" customFormat="1" ht="39.6" x14ac:dyDescent="0.3">
      <c r="B1363" s="79">
        <f t="shared" si="302"/>
        <v>1360</v>
      </c>
      <c r="C1363" s="79"/>
      <c r="D1363" s="80" t="s">
        <v>94</v>
      </c>
      <c r="E1363" s="80"/>
      <c r="F1363" s="81"/>
      <c r="G1363" s="82" t="str">
        <f t="shared" si="303"/>
        <v xml:space="preserve">Группа от QF </v>
      </c>
      <c r="H1363" s="83"/>
      <c r="I1363" s="83"/>
      <c r="J1363" s="83"/>
      <c r="K1363" s="127"/>
      <c r="L1363" s="84"/>
      <c r="M1363" s="85"/>
      <c r="N1363" s="85"/>
      <c r="O1363" s="86"/>
      <c r="P1363" s="80"/>
      <c r="Q1363" s="87"/>
      <c r="R1363" s="88" t="str">
        <f t="shared" si="297"/>
        <v xml:space="preserve"> </v>
      </c>
      <c r="S1363" s="89"/>
      <c r="T1363" s="90" t="str">
        <f t="shared" si="298"/>
        <v xml:space="preserve"> </v>
      </c>
      <c r="U1363" s="90"/>
      <c r="V1363" s="90"/>
      <c r="W1363" s="90"/>
      <c r="X1363" s="90"/>
      <c r="Y1363" s="87" t="s">
        <v>74</v>
      </c>
      <c r="Z1363" s="76"/>
      <c r="AA1363" s="91">
        <f t="shared" si="293"/>
        <v>0</v>
      </c>
      <c r="AB1363" s="88" t="str">
        <f t="shared" si="299"/>
        <v xml:space="preserve"> </v>
      </c>
      <c r="AC1363" s="91" t="str">
        <f t="shared" si="294"/>
        <v xml:space="preserve"> </v>
      </c>
      <c r="AD1363" s="78"/>
      <c r="AE1363" s="78"/>
      <c r="AF1363" s="78"/>
      <c r="AH1363" s="94" t="str">
        <f t="shared" si="295"/>
        <v>≤60</v>
      </c>
      <c r="AI1363" s="94">
        <f t="shared" ca="1" si="296"/>
        <v>28</v>
      </c>
      <c r="AJ1363" s="95">
        <f t="shared" si="304"/>
        <v>0</v>
      </c>
      <c r="AK1363" s="95">
        <f t="shared" si="305"/>
        <v>0</v>
      </c>
      <c r="AL1363" s="96">
        <f t="shared" si="300"/>
        <v>0</v>
      </c>
      <c r="AM1363" s="96">
        <f t="shared" si="301"/>
        <v>0</v>
      </c>
    </row>
    <row r="1364" spans="2:39" s="97" customFormat="1" ht="39.6" x14ac:dyDescent="0.3">
      <c r="B1364" s="79">
        <f t="shared" si="302"/>
        <v>1361</v>
      </c>
      <c r="C1364" s="79"/>
      <c r="D1364" s="80" t="s">
        <v>94</v>
      </c>
      <c r="E1364" s="80"/>
      <c r="F1364" s="81"/>
      <c r="G1364" s="82" t="str">
        <f t="shared" si="303"/>
        <v xml:space="preserve">Группа от QF </v>
      </c>
      <c r="H1364" s="83"/>
      <c r="I1364" s="83"/>
      <c r="J1364" s="83"/>
      <c r="K1364" s="127"/>
      <c r="L1364" s="84"/>
      <c r="M1364" s="85"/>
      <c r="N1364" s="85"/>
      <c r="O1364" s="86"/>
      <c r="P1364" s="80"/>
      <c r="Q1364" s="87"/>
      <c r="R1364" s="88" t="str">
        <f t="shared" si="297"/>
        <v xml:space="preserve"> </v>
      </c>
      <c r="S1364" s="89"/>
      <c r="T1364" s="90" t="str">
        <f t="shared" si="298"/>
        <v xml:space="preserve"> </v>
      </c>
      <c r="U1364" s="90"/>
      <c r="V1364" s="90"/>
      <c r="W1364" s="90"/>
      <c r="X1364" s="90"/>
      <c r="Y1364" s="87" t="s">
        <v>74</v>
      </c>
      <c r="Z1364" s="76"/>
      <c r="AA1364" s="91">
        <f t="shared" si="293"/>
        <v>0</v>
      </c>
      <c r="AB1364" s="88" t="str">
        <f t="shared" si="299"/>
        <v xml:space="preserve"> </v>
      </c>
      <c r="AC1364" s="91" t="str">
        <f t="shared" si="294"/>
        <v xml:space="preserve"> </v>
      </c>
      <c r="AD1364" s="78"/>
      <c r="AE1364" s="78"/>
      <c r="AF1364" s="78"/>
      <c r="AH1364" s="94" t="str">
        <f t="shared" si="295"/>
        <v>≤60</v>
      </c>
      <c r="AI1364" s="94">
        <f t="shared" ca="1" si="296"/>
        <v>46</v>
      </c>
      <c r="AJ1364" s="95">
        <f t="shared" si="304"/>
        <v>0</v>
      </c>
      <c r="AK1364" s="95">
        <f t="shared" si="305"/>
        <v>0</v>
      </c>
      <c r="AL1364" s="96">
        <f t="shared" si="300"/>
        <v>0</v>
      </c>
      <c r="AM1364" s="96">
        <f t="shared" si="301"/>
        <v>0</v>
      </c>
    </row>
    <row r="1365" spans="2:39" s="97" customFormat="1" ht="39.6" x14ac:dyDescent="0.3">
      <c r="B1365" s="79">
        <f t="shared" si="302"/>
        <v>1362</v>
      </c>
      <c r="C1365" s="79"/>
      <c r="D1365" s="80" t="s">
        <v>94</v>
      </c>
      <c r="E1365" s="80"/>
      <c r="F1365" s="81"/>
      <c r="G1365" s="82" t="str">
        <f t="shared" si="303"/>
        <v xml:space="preserve">Группа от QF </v>
      </c>
      <c r="H1365" s="83"/>
      <c r="I1365" s="83"/>
      <c r="J1365" s="83"/>
      <c r="K1365" s="127"/>
      <c r="L1365" s="84"/>
      <c r="M1365" s="85"/>
      <c r="N1365" s="85"/>
      <c r="O1365" s="86"/>
      <c r="P1365" s="80"/>
      <c r="Q1365" s="87"/>
      <c r="R1365" s="88" t="str">
        <f t="shared" si="297"/>
        <v xml:space="preserve"> </v>
      </c>
      <c r="S1365" s="89"/>
      <c r="T1365" s="90" t="str">
        <f t="shared" si="298"/>
        <v xml:space="preserve"> </v>
      </c>
      <c r="U1365" s="90"/>
      <c r="V1365" s="90"/>
      <c r="W1365" s="90"/>
      <c r="X1365" s="90"/>
      <c r="Y1365" s="87" t="s">
        <v>74</v>
      </c>
      <c r="Z1365" s="76"/>
      <c r="AA1365" s="91">
        <f t="shared" si="293"/>
        <v>0</v>
      </c>
      <c r="AB1365" s="88" t="str">
        <f t="shared" si="299"/>
        <v xml:space="preserve"> </v>
      </c>
      <c r="AC1365" s="91" t="str">
        <f t="shared" si="294"/>
        <v xml:space="preserve"> </v>
      </c>
      <c r="AD1365" s="78"/>
      <c r="AE1365" s="78"/>
      <c r="AF1365" s="78"/>
      <c r="AH1365" s="94" t="str">
        <f t="shared" si="295"/>
        <v>≤60</v>
      </c>
      <c r="AI1365" s="94">
        <f t="shared" ca="1" si="296"/>
        <v>46</v>
      </c>
      <c r="AJ1365" s="95">
        <f t="shared" si="304"/>
        <v>0</v>
      </c>
      <c r="AK1365" s="95">
        <f t="shared" si="305"/>
        <v>0</v>
      </c>
      <c r="AL1365" s="96">
        <f t="shared" si="300"/>
        <v>0</v>
      </c>
      <c r="AM1365" s="96">
        <f t="shared" si="301"/>
        <v>0</v>
      </c>
    </row>
    <row r="1366" spans="2:39" s="97" customFormat="1" ht="39.6" x14ac:dyDescent="0.3">
      <c r="B1366" s="79">
        <f t="shared" si="302"/>
        <v>1363</v>
      </c>
      <c r="C1366" s="79"/>
      <c r="D1366" s="80" t="s">
        <v>94</v>
      </c>
      <c r="E1366" s="80"/>
      <c r="F1366" s="81"/>
      <c r="G1366" s="82" t="str">
        <f t="shared" si="303"/>
        <v xml:space="preserve">Группа от QF </v>
      </c>
      <c r="H1366" s="83"/>
      <c r="I1366" s="83"/>
      <c r="J1366" s="83"/>
      <c r="K1366" s="127"/>
      <c r="L1366" s="84"/>
      <c r="M1366" s="85"/>
      <c r="N1366" s="85"/>
      <c r="O1366" s="86"/>
      <c r="P1366" s="80"/>
      <c r="Q1366" s="87"/>
      <c r="R1366" s="88" t="str">
        <f t="shared" si="297"/>
        <v xml:space="preserve"> </v>
      </c>
      <c r="S1366" s="89"/>
      <c r="T1366" s="90" t="str">
        <f t="shared" si="298"/>
        <v xml:space="preserve"> </v>
      </c>
      <c r="U1366" s="90"/>
      <c r="V1366" s="90"/>
      <c r="W1366" s="90"/>
      <c r="X1366" s="90"/>
      <c r="Y1366" s="87" t="s">
        <v>74</v>
      </c>
      <c r="Z1366" s="76"/>
      <c r="AA1366" s="91">
        <f t="shared" si="293"/>
        <v>0</v>
      </c>
      <c r="AB1366" s="88" t="str">
        <f t="shared" si="299"/>
        <v xml:space="preserve"> </v>
      </c>
      <c r="AC1366" s="91" t="str">
        <f t="shared" si="294"/>
        <v xml:space="preserve"> </v>
      </c>
      <c r="AD1366" s="78"/>
      <c r="AE1366" s="78"/>
      <c r="AF1366" s="78"/>
      <c r="AH1366" s="94" t="str">
        <f t="shared" si="295"/>
        <v>≤60</v>
      </c>
      <c r="AI1366" s="94">
        <f t="shared" ca="1" si="296"/>
        <v>23</v>
      </c>
      <c r="AJ1366" s="95">
        <f t="shared" si="304"/>
        <v>0</v>
      </c>
      <c r="AK1366" s="95">
        <f t="shared" si="305"/>
        <v>0</v>
      </c>
      <c r="AL1366" s="96">
        <f t="shared" si="300"/>
        <v>0</v>
      </c>
      <c r="AM1366" s="96">
        <f t="shared" si="301"/>
        <v>0</v>
      </c>
    </row>
    <row r="1367" spans="2:39" s="97" customFormat="1" ht="39.6" x14ac:dyDescent="0.3">
      <c r="B1367" s="79">
        <f t="shared" si="302"/>
        <v>1364</v>
      </c>
      <c r="C1367" s="79"/>
      <c r="D1367" s="80" t="s">
        <v>94</v>
      </c>
      <c r="E1367" s="80"/>
      <c r="F1367" s="81"/>
      <c r="G1367" s="82" t="str">
        <f t="shared" si="303"/>
        <v xml:space="preserve">Группа от QF </v>
      </c>
      <c r="H1367" s="83"/>
      <c r="I1367" s="83"/>
      <c r="J1367" s="83"/>
      <c r="K1367" s="127"/>
      <c r="L1367" s="84"/>
      <c r="M1367" s="85"/>
      <c r="N1367" s="85"/>
      <c r="O1367" s="86"/>
      <c r="P1367" s="80"/>
      <c r="Q1367" s="87"/>
      <c r="R1367" s="88" t="str">
        <f t="shared" si="297"/>
        <v xml:space="preserve"> </v>
      </c>
      <c r="S1367" s="89"/>
      <c r="T1367" s="90" t="str">
        <f t="shared" si="298"/>
        <v xml:space="preserve"> </v>
      </c>
      <c r="U1367" s="90"/>
      <c r="V1367" s="90"/>
      <c r="W1367" s="90"/>
      <c r="X1367" s="90"/>
      <c r="Y1367" s="87" t="s">
        <v>74</v>
      </c>
      <c r="Z1367" s="76"/>
      <c r="AA1367" s="91">
        <f t="shared" si="293"/>
        <v>0</v>
      </c>
      <c r="AB1367" s="88" t="str">
        <f t="shared" si="299"/>
        <v xml:space="preserve"> </v>
      </c>
      <c r="AC1367" s="91" t="str">
        <f t="shared" si="294"/>
        <v xml:space="preserve"> </v>
      </c>
      <c r="AD1367" s="78"/>
      <c r="AE1367" s="78"/>
      <c r="AF1367" s="78"/>
      <c r="AH1367" s="94" t="str">
        <f t="shared" si="295"/>
        <v>≤60</v>
      </c>
      <c r="AI1367" s="94">
        <f t="shared" ca="1" si="296"/>
        <v>21</v>
      </c>
      <c r="AJ1367" s="95">
        <f t="shared" si="304"/>
        <v>0</v>
      </c>
      <c r="AK1367" s="95">
        <f t="shared" si="305"/>
        <v>0</v>
      </c>
      <c r="AL1367" s="96">
        <f t="shared" si="300"/>
        <v>0</v>
      </c>
      <c r="AM1367" s="96">
        <f t="shared" si="301"/>
        <v>0</v>
      </c>
    </row>
    <row r="1368" spans="2:39" s="97" customFormat="1" ht="39.6" x14ac:dyDescent="0.3">
      <c r="B1368" s="79">
        <f t="shared" si="302"/>
        <v>1365</v>
      </c>
      <c r="C1368" s="79"/>
      <c r="D1368" s="80" t="s">
        <v>94</v>
      </c>
      <c r="E1368" s="80"/>
      <c r="F1368" s="81"/>
      <c r="G1368" s="82" t="str">
        <f t="shared" si="303"/>
        <v xml:space="preserve">Группа от QF </v>
      </c>
      <c r="H1368" s="83"/>
      <c r="I1368" s="83"/>
      <c r="J1368" s="83"/>
      <c r="K1368" s="127"/>
      <c r="L1368" s="84"/>
      <c r="M1368" s="85"/>
      <c r="N1368" s="85"/>
      <c r="O1368" s="86"/>
      <c r="P1368" s="80"/>
      <c r="Q1368" s="87"/>
      <c r="R1368" s="88" t="str">
        <f t="shared" si="297"/>
        <v xml:space="preserve"> </v>
      </c>
      <c r="S1368" s="89"/>
      <c r="T1368" s="90" t="str">
        <f t="shared" si="298"/>
        <v xml:space="preserve"> </v>
      </c>
      <c r="U1368" s="90"/>
      <c r="V1368" s="90"/>
      <c r="W1368" s="90"/>
      <c r="X1368" s="90"/>
      <c r="Y1368" s="87" t="s">
        <v>74</v>
      </c>
      <c r="Z1368" s="76"/>
      <c r="AA1368" s="91">
        <f t="shared" si="293"/>
        <v>0</v>
      </c>
      <c r="AB1368" s="88" t="str">
        <f t="shared" si="299"/>
        <v xml:space="preserve"> </v>
      </c>
      <c r="AC1368" s="91" t="str">
        <f t="shared" si="294"/>
        <v xml:space="preserve"> </v>
      </c>
      <c r="AD1368" s="78"/>
      <c r="AE1368" s="78"/>
      <c r="AF1368" s="78"/>
      <c r="AH1368" s="94" t="str">
        <f t="shared" si="295"/>
        <v>≤60</v>
      </c>
      <c r="AI1368" s="94">
        <f t="shared" ca="1" si="296"/>
        <v>37</v>
      </c>
      <c r="AJ1368" s="95">
        <f t="shared" si="304"/>
        <v>0</v>
      </c>
      <c r="AK1368" s="95">
        <f t="shared" si="305"/>
        <v>0</v>
      </c>
      <c r="AL1368" s="96">
        <f t="shared" si="300"/>
        <v>0</v>
      </c>
      <c r="AM1368" s="96">
        <f t="shared" si="301"/>
        <v>0</v>
      </c>
    </row>
    <row r="1369" spans="2:39" s="97" customFormat="1" ht="39.6" x14ac:dyDescent="0.3">
      <c r="B1369" s="79">
        <f t="shared" si="302"/>
        <v>1366</v>
      </c>
      <c r="C1369" s="79"/>
      <c r="D1369" s="80" t="s">
        <v>94</v>
      </c>
      <c r="E1369" s="80"/>
      <c r="F1369" s="81"/>
      <c r="G1369" s="82" t="str">
        <f t="shared" si="303"/>
        <v xml:space="preserve">Группа от QF </v>
      </c>
      <c r="H1369" s="83"/>
      <c r="I1369" s="83"/>
      <c r="J1369" s="83"/>
      <c r="K1369" s="127"/>
      <c r="L1369" s="84"/>
      <c r="M1369" s="85"/>
      <c r="N1369" s="85"/>
      <c r="O1369" s="86"/>
      <c r="P1369" s="80"/>
      <c r="Q1369" s="87"/>
      <c r="R1369" s="88" t="str">
        <f t="shared" si="297"/>
        <v xml:space="preserve"> </v>
      </c>
      <c r="S1369" s="89"/>
      <c r="T1369" s="90" t="str">
        <f t="shared" si="298"/>
        <v xml:space="preserve"> </v>
      </c>
      <c r="U1369" s="90"/>
      <c r="V1369" s="90"/>
      <c r="W1369" s="90"/>
      <c r="X1369" s="90"/>
      <c r="Y1369" s="87" t="s">
        <v>74</v>
      </c>
      <c r="Z1369" s="76"/>
      <c r="AA1369" s="91">
        <f t="shared" si="293"/>
        <v>0</v>
      </c>
      <c r="AB1369" s="88" t="str">
        <f t="shared" si="299"/>
        <v xml:space="preserve"> </v>
      </c>
      <c r="AC1369" s="91" t="str">
        <f t="shared" si="294"/>
        <v xml:space="preserve"> </v>
      </c>
      <c r="AD1369" s="78"/>
      <c r="AE1369" s="78"/>
      <c r="AF1369" s="78"/>
      <c r="AH1369" s="94" t="str">
        <f t="shared" si="295"/>
        <v>≤60</v>
      </c>
      <c r="AI1369" s="94">
        <f t="shared" ca="1" si="296"/>
        <v>42</v>
      </c>
      <c r="AJ1369" s="95">
        <f t="shared" si="304"/>
        <v>0</v>
      </c>
      <c r="AK1369" s="95">
        <f t="shared" si="305"/>
        <v>0</v>
      </c>
      <c r="AL1369" s="96">
        <f t="shared" si="300"/>
        <v>0</v>
      </c>
      <c r="AM1369" s="96">
        <f t="shared" si="301"/>
        <v>0</v>
      </c>
    </row>
    <row r="1370" spans="2:39" s="97" customFormat="1" ht="39.6" x14ac:dyDescent="0.3">
      <c r="B1370" s="79">
        <f t="shared" si="302"/>
        <v>1367</v>
      </c>
      <c r="C1370" s="79"/>
      <c r="D1370" s="80" t="s">
        <v>94</v>
      </c>
      <c r="E1370" s="80"/>
      <c r="F1370" s="81"/>
      <c r="G1370" s="82" t="str">
        <f t="shared" si="303"/>
        <v xml:space="preserve">Группа от QF </v>
      </c>
      <c r="H1370" s="83"/>
      <c r="I1370" s="83"/>
      <c r="J1370" s="83"/>
      <c r="K1370" s="127"/>
      <c r="L1370" s="84"/>
      <c r="M1370" s="85"/>
      <c r="N1370" s="85"/>
      <c r="O1370" s="86"/>
      <c r="P1370" s="80"/>
      <c r="Q1370" s="87"/>
      <c r="R1370" s="88" t="str">
        <f t="shared" si="297"/>
        <v xml:space="preserve"> </v>
      </c>
      <c r="S1370" s="89"/>
      <c r="T1370" s="90" t="str">
        <f t="shared" si="298"/>
        <v xml:space="preserve"> </v>
      </c>
      <c r="U1370" s="90"/>
      <c r="V1370" s="90"/>
      <c r="W1370" s="90"/>
      <c r="X1370" s="90"/>
      <c r="Y1370" s="87" t="s">
        <v>74</v>
      </c>
      <c r="Z1370" s="76"/>
      <c r="AA1370" s="91">
        <f t="shared" si="293"/>
        <v>0</v>
      </c>
      <c r="AB1370" s="88" t="str">
        <f t="shared" si="299"/>
        <v xml:space="preserve"> </v>
      </c>
      <c r="AC1370" s="91" t="str">
        <f t="shared" si="294"/>
        <v xml:space="preserve"> </v>
      </c>
      <c r="AD1370" s="78"/>
      <c r="AE1370" s="78"/>
      <c r="AF1370" s="78"/>
      <c r="AH1370" s="94" t="str">
        <f t="shared" si="295"/>
        <v>≤60</v>
      </c>
      <c r="AI1370" s="94">
        <f t="shared" ca="1" si="296"/>
        <v>30</v>
      </c>
      <c r="AJ1370" s="95">
        <f t="shared" si="304"/>
        <v>0</v>
      </c>
      <c r="AK1370" s="95">
        <f t="shared" si="305"/>
        <v>0</v>
      </c>
      <c r="AL1370" s="96">
        <f t="shared" si="300"/>
        <v>0</v>
      </c>
      <c r="AM1370" s="96">
        <f t="shared" si="301"/>
        <v>0</v>
      </c>
    </row>
    <row r="1371" spans="2:39" s="97" customFormat="1" ht="39.6" x14ac:dyDescent="0.3">
      <c r="B1371" s="79">
        <f t="shared" si="302"/>
        <v>1368</v>
      </c>
      <c r="C1371" s="79"/>
      <c r="D1371" s="80" t="s">
        <v>94</v>
      </c>
      <c r="E1371" s="80"/>
      <c r="F1371" s="81"/>
      <c r="G1371" s="82" t="str">
        <f t="shared" si="303"/>
        <v xml:space="preserve">Группа от QF </v>
      </c>
      <c r="H1371" s="83"/>
      <c r="I1371" s="83"/>
      <c r="J1371" s="83"/>
      <c r="K1371" s="127"/>
      <c r="L1371" s="84"/>
      <c r="M1371" s="85"/>
      <c r="N1371" s="85"/>
      <c r="O1371" s="86"/>
      <c r="P1371" s="80"/>
      <c r="Q1371" s="87"/>
      <c r="R1371" s="88" t="str">
        <f t="shared" si="297"/>
        <v xml:space="preserve"> </v>
      </c>
      <c r="S1371" s="89"/>
      <c r="T1371" s="90" t="str">
        <f t="shared" si="298"/>
        <v xml:space="preserve"> </v>
      </c>
      <c r="U1371" s="90"/>
      <c r="V1371" s="90"/>
      <c r="W1371" s="90"/>
      <c r="X1371" s="90"/>
      <c r="Y1371" s="87" t="s">
        <v>74</v>
      </c>
      <c r="Z1371" s="76"/>
      <c r="AA1371" s="91">
        <f t="shared" si="293"/>
        <v>0</v>
      </c>
      <c r="AB1371" s="88" t="str">
        <f t="shared" si="299"/>
        <v xml:space="preserve"> </v>
      </c>
      <c r="AC1371" s="91" t="str">
        <f t="shared" si="294"/>
        <v xml:space="preserve"> </v>
      </c>
      <c r="AD1371" s="78"/>
      <c r="AE1371" s="78"/>
      <c r="AF1371" s="78"/>
      <c r="AH1371" s="94" t="str">
        <f t="shared" si="295"/>
        <v>≤60</v>
      </c>
      <c r="AI1371" s="94">
        <f t="shared" ca="1" si="296"/>
        <v>30</v>
      </c>
      <c r="AJ1371" s="95">
        <f t="shared" si="304"/>
        <v>0</v>
      </c>
      <c r="AK1371" s="95">
        <f t="shared" si="305"/>
        <v>0</v>
      </c>
      <c r="AL1371" s="96">
        <f t="shared" si="300"/>
        <v>0</v>
      </c>
      <c r="AM1371" s="96">
        <f t="shared" si="301"/>
        <v>0</v>
      </c>
    </row>
    <row r="1372" spans="2:39" s="97" customFormat="1" ht="39.6" x14ac:dyDescent="0.3">
      <c r="B1372" s="79">
        <f t="shared" si="302"/>
        <v>1369</v>
      </c>
      <c r="C1372" s="79"/>
      <c r="D1372" s="80" t="s">
        <v>94</v>
      </c>
      <c r="E1372" s="80"/>
      <c r="F1372" s="81"/>
      <c r="G1372" s="82" t="str">
        <f t="shared" si="303"/>
        <v xml:space="preserve">Группа от QF </v>
      </c>
      <c r="H1372" s="83"/>
      <c r="I1372" s="83"/>
      <c r="J1372" s="83"/>
      <c r="K1372" s="127"/>
      <c r="L1372" s="84"/>
      <c r="M1372" s="85"/>
      <c r="N1372" s="85"/>
      <c r="O1372" s="86"/>
      <c r="P1372" s="80"/>
      <c r="Q1372" s="87"/>
      <c r="R1372" s="88" t="str">
        <f t="shared" si="297"/>
        <v xml:space="preserve"> </v>
      </c>
      <c r="S1372" s="89"/>
      <c r="T1372" s="90" t="str">
        <f t="shared" si="298"/>
        <v xml:space="preserve"> </v>
      </c>
      <c r="U1372" s="90"/>
      <c r="V1372" s="90"/>
      <c r="W1372" s="90"/>
      <c r="X1372" s="90"/>
      <c r="Y1372" s="87" t="s">
        <v>74</v>
      </c>
      <c r="Z1372" s="76"/>
      <c r="AA1372" s="91">
        <f t="shared" si="293"/>
        <v>0</v>
      </c>
      <c r="AB1372" s="88" t="str">
        <f t="shared" si="299"/>
        <v xml:space="preserve"> </v>
      </c>
      <c r="AC1372" s="91" t="str">
        <f t="shared" si="294"/>
        <v xml:space="preserve"> </v>
      </c>
      <c r="AD1372" s="78"/>
      <c r="AE1372" s="78"/>
      <c r="AF1372" s="78"/>
      <c r="AH1372" s="94" t="str">
        <f t="shared" si="295"/>
        <v>≤60</v>
      </c>
      <c r="AI1372" s="94">
        <f t="shared" ca="1" si="296"/>
        <v>37</v>
      </c>
      <c r="AJ1372" s="95">
        <f t="shared" si="304"/>
        <v>0</v>
      </c>
      <c r="AK1372" s="95">
        <f t="shared" si="305"/>
        <v>0</v>
      </c>
      <c r="AL1372" s="96">
        <f t="shared" si="300"/>
        <v>0</v>
      </c>
      <c r="AM1372" s="96">
        <f t="shared" si="301"/>
        <v>0</v>
      </c>
    </row>
    <row r="1373" spans="2:39" s="97" customFormat="1" ht="39.6" x14ac:dyDescent="0.3">
      <c r="B1373" s="79">
        <f t="shared" si="302"/>
        <v>1370</v>
      </c>
      <c r="C1373" s="79"/>
      <c r="D1373" s="80" t="s">
        <v>94</v>
      </c>
      <c r="E1373" s="80"/>
      <c r="F1373" s="81"/>
      <c r="G1373" s="82" t="str">
        <f t="shared" si="303"/>
        <v xml:space="preserve">Группа от QF </v>
      </c>
      <c r="H1373" s="83"/>
      <c r="I1373" s="83"/>
      <c r="J1373" s="83"/>
      <c r="K1373" s="127"/>
      <c r="L1373" s="84"/>
      <c r="M1373" s="85"/>
      <c r="N1373" s="85"/>
      <c r="O1373" s="86"/>
      <c r="P1373" s="80"/>
      <c r="Q1373" s="87"/>
      <c r="R1373" s="88" t="str">
        <f t="shared" si="297"/>
        <v xml:space="preserve"> </v>
      </c>
      <c r="S1373" s="89"/>
      <c r="T1373" s="90" t="str">
        <f t="shared" si="298"/>
        <v xml:space="preserve"> </v>
      </c>
      <c r="U1373" s="90"/>
      <c r="V1373" s="90"/>
      <c r="W1373" s="90"/>
      <c r="X1373" s="90"/>
      <c r="Y1373" s="87" t="s">
        <v>74</v>
      </c>
      <c r="Z1373" s="76"/>
      <c r="AA1373" s="91">
        <f t="shared" si="293"/>
        <v>0</v>
      </c>
      <c r="AB1373" s="88" t="str">
        <f t="shared" si="299"/>
        <v xml:space="preserve"> </v>
      </c>
      <c r="AC1373" s="91" t="str">
        <f t="shared" si="294"/>
        <v xml:space="preserve"> </v>
      </c>
      <c r="AD1373" s="78"/>
      <c r="AE1373" s="78"/>
      <c r="AF1373" s="78"/>
      <c r="AH1373" s="94" t="str">
        <f t="shared" si="295"/>
        <v>≤60</v>
      </c>
      <c r="AI1373" s="94">
        <f t="shared" ca="1" si="296"/>
        <v>26</v>
      </c>
      <c r="AJ1373" s="95">
        <f t="shared" si="304"/>
        <v>0</v>
      </c>
      <c r="AK1373" s="95">
        <f t="shared" si="305"/>
        <v>0</v>
      </c>
      <c r="AL1373" s="96">
        <f t="shared" si="300"/>
        <v>0</v>
      </c>
      <c r="AM1373" s="96">
        <f t="shared" si="301"/>
        <v>0</v>
      </c>
    </row>
    <row r="1374" spans="2:39" s="97" customFormat="1" ht="39.6" x14ac:dyDescent="0.3">
      <c r="B1374" s="79">
        <f t="shared" si="302"/>
        <v>1371</v>
      </c>
      <c r="C1374" s="79"/>
      <c r="D1374" s="80" t="s">
        <v>94</v>
      </c>
      <c r="E1374" s="80"/>
      <c r="F1374" s="81"/>
      <c r="G1374" s="82" t="str">
        <f t="shared" si="303"/>
        <v xml:space="preserve">Группа от QF </v>
      </c>
      <c r="H1374" s="83"/>
      <c r="I1374" s="83"/>
      <c r="J1374" s="83"/>
      <c r="K1374" s="127"/>
      <c r="L1374" s="84"/>
      <c r="M1374" s="85"/>
      <c r="N1374" s="85"/>
      <c r="O1374" s="86"/>
      <c r="P1374" s="80"/>
      <c r="Q1374" s="87"/>
      <c r="R1374" s="88" t="str">
        <f t="shared" si="297"/>
        <v xml:space="preserve"> </v>
      </c>
      <c r="S1374" s="89"/>
      <c r="T1374" s="90" t="str">
        <f t="shared" si="298"/>
        <v xml:space="preserve"> </v>
      </c>
      <c r="U1374" s="90"/>
      <c r="V1374" s="90"/>
      <c r="W1374" s="90"/>
      <c r="X1374" s="90"/>
      <c r="Y1374" s="87" t="s">
        <v>74</v>
      </c>
      <c r="Z1374" s="76"/>
      <c r="AA1374" s="91">
        <f t="shared" si="293"/>
        <v>0</v>
      </c>
      <c r="AB1374" s="88" t="str">
        <f t="shared" si="299"/>
        <v xml:space="preserve"> </v>
      </c>
      <c r="AC1374" s="91" t="str">
        <f t="shared" si="294"/>
        <v xml:space="preserve"> </v>
      </c>
      <c r="AD1374" s="78"/>
      <c r="AE1374" s="78"/>
      <c r="AF1374" s="78"/>
      <c r="AH1374" s="94" t="str">
        <f t="shared" si="295"/>
        <v>≤60</v>
      </c>
      <c r="AI1374" s="94">
        <f t="shared" ca="1" si="296"/>
        <v>26</v>
      </c>
      <c r="AJ1374" s="95">
        <f t="shared" si="304"/>
        <v>0</v>
      </c>
      <c r="AK1374" s="95">
        <f t="shared" si="305"/>
        <v>0</v>
      </c>
      <c r="AL1374" s="96">
        <f t="shared" si="300"/>
        <v>0</v>
      </c>
      <c r="AM1374" s="96">
        <f t="shared" si="301"/>
        <v>0</v>
      </c>
    </row>
    <row r="1375" spans="2:39" s="97" customFormat="1" ht="39.6" x14ac:dyDescent="0.3">
      <c r="B1375" s="79">
        <f t="shared" si="302"/>
        <v>1372</v>
      </c>
      <c r="C1375" s="79"/>
      <c r="D1375" s="80" t="s">
        <v>94</v>
      </c>
      <c r="E1375" s="80"/>
      <c r="F1375" s="81"/>
      <c r="G1375" s="82" t="str">
        <f t="shared" si="303"/>
        <v xml:space="preserve">Группа от QF </v>
      </c>
      <c r="H1375" s="83"/>
      <c r="I1375" s="83"/>
      <c r="J1375" s="83"/>
      <c r="K1375" s="127"/>
      <c r="L1375" s="84"/>
      <c r="M1375" s="85"/>
      <c r="N1375" s="85"/>
      <c r="O1375" s="86"/>
      <c r="P1375" s="80"/>
      <c r="Q1375" s="87"/>
      <c r="R1375" s="88" t="str">
        <f t="shared" si="297"/>
        <v xml:space="preserve"> </v>
      </c>
      <c r="S1375" s="89"/>
      <c r="T1375" s="90" t="str">
        <f t="shared" si="298"/>
        <v xml:space="preserve"> </v>
      </c>
      <c r="U1375" s="90"/>
      <c r="V1375" s="90"/>
      <c r="W1375" s="90"/>
      <c r="X1375" s="90"/>
      <c r="Y1375" s="87" t="s">
        <v>74</v>
      </c>
      <c r="Z1375" s="76"/>
      <c r="AA1375" s="91">
        <f t="shared" si="293"/>
        <v>0</v>
      </c>
      <c r="AB1375" s="88" t="str">
        <f t="shared" si="299"/>
        <v xml:space="preserve"> </v>
      </c>
      <c r="AC1375" s="91" t="str">
        <f t="shared" si="294"/>
        <v xml:space="preserve"> </v>
      </c>
      <c r="AD1375" s="78"/>
      <c r="AE1375" s="78"/>
      <c r="AF1375" s="78"/>
      <c r="AH1375" s="94" t="str">
        <f t="shared" si="295"/>
        <v>≤60</v>
      </c>
      <c r="AI1375" s="94">
        <f t="shared" ca="1" si="296"/>
        <v>28</v>
      </c>
      <c r="AJ1375" s="95">
        <f t="shared" si="304"/>
        <v>0</v>
      </c>
      <c r="AK1375" s="95">
        <f t="shared" si="305"/>
        <v>0</v>
      </c>
      <c r="AL1375" s="96">
        <f t="shared" si="300"/>
        <v>0</v>
      </c>
      <c r="AM1375" s="96">
        <f t="shared" si="301"/>
        <v>0</v>
      </c>
    </row>
    <row r="1376" spans="2:39" s="97" customFormat="1" ht="39.6" x14ac:dyDescent="0.3">
      <c r="B1376" s="79">
        <f t="shared" si="302"/>
        <v>1373</v>
      </c>
      <c r="C1376" s="79"/>
      <c r="D1376" s="80" t="s">
        <v>94</v>
      </c>
      <c r="E1376" s="80"/>
      <c r="F1376" s="81"/>
      <c r="G1376" s="82" t="str">
        <f t="shared" si="303"/>
        <v xml:space="preserve">Группа от QF </v>
      </c>
      <c r="H1376" s="83"/>
      <c r="I1376" s="83"/>
      <c r="J1376" s="83"/>
      <c r="K1376" s="127"/>
      <c r="L1376" s="84"/>
      <c r="M1376" s="85"/>
      <c r="N1376" s="85"/>
      <c r="O1376" s="86"/>
      <c r="P1376" s="80"/>
      <c r="Q1376" s="87"/>
      <c r="R1376" s="88" t="str">
        <f t="shared" si="297"/>
        <v xml:space="preserve"> </v>
      </c>
      <c r="S1376" s="89"/>
      <c r="T1376" s="90" t="str">
        <f t="shared" si="298"/>
        <v xml:space="preserve"> </v>
      </c>
      <c r="U1376" s="90"/>
      <c r="V1376" s="90"/>
      <c r="W1376" s="90"/>
      <c r="X1376" s="90"/>
      <c r="Y1376" s="87" t="s">
        <v>74</v>
      </c>
      <c r="Z1376" s="76"/>
      <c r="AA1376" s="91">
        <f t="shared" si="293"/>
        <v>0</v>
      </c>
      <c r="AB1376" s="88" t="str">
        <f t="shared" si="299"/>
        <v xml:space="preserve"> </v>
      </c>
      <c r="AC1376" s="91" t="str">
        <f t="shared" si="294"/>
        <v xml:space="preserve"> </v>
      </c>
      <c r="AD1376" s="78"/>
      <c r="AE1376" s="78"/>
      <c r="AF1376" s="78"/>
      <c r="AH1376" s="94" t="str">
        <f t="shared" si="295"/>
        <v>≤60</v>
      </c>
      <c r="AI1376" s="94">
        <f t="shared" ca="1" si="296"/>
        <v>32</v>
      </c>
      <c r="AJ1376" s="95">
        <f t="shared" si="304"/>
        <v>0</v>
      </c>
      <c r="AK1376" s="95">
        <f t="shared" si="305"/>
        <v>0</v>
      </c>
      <c r="AL1376" s="96">
        <f t="shared" si="300"/>
        <v>0</v>
      </c>
      <c r="AM1376" s="96">
        <f t="shared" si="301"/>
        <v>0</v>
      </c>
    </row>
    <row r="1377" spans="2:39" s="97" customFormat="1" ht="39.6" x14ac:dyDescent="0.3">
      <c r="B1377" s="79">
        <f t="shared" si="302"/>
        <v>1374</v>
      </c>
      <c r="C1377" s="79"/>
      <c r="D1377" s="80" t="s">
        <v>94</v>
      </c>
      <c r="E1377" s="80"/>
      <c r="F1377" s="81"/>
      <c r="G1377" s="82" t="str">
        <f t="shared" si="303"/>
        <v xml:space="preserve">Группа от QF </v>
      </c>
      <c r="H1377" s="83"/>
      <c r="I1377" s="83"/>
      <c r="J1377" s="83"/>
      <c r="K1377" s="127"/>
      <c r="L1377" s="84"/>
      <c r="M1377" s="85"/>
      <c r="N1377" s="85"/>
      <c r="O1377" s="86"/>
      <c r="P1377" s="80"/>
      <c r="Q1377" s="87"/>
      <c r="R1377" s="88" t="str">
        <f t="shared" si="297"/>
        <v xml:space="preserve"> </v>
      </c>
      <c r="S1377" s="89"/>
      <c r="T1377" s="90" t="str">
        <f t="shared" si="298"/>
        <v xml:space="preserve"> </v>
      </c>
      <c r="U1377" s="90"/>
      <c r="V1377" s="90"/>
      <c r="W1377" s="90"/>
      <c r="X1377" s="90"/>
      <c r="Y1377" s="87" t="s">
        <v>74</v>
      </c>
      <c r="Z1377" s="76"/>
      <c r="AA1377" s="91">
        <f t="shared" si="293"/>
        <v>0</v>
      </c>
      <c r="AB1377" s="88" t="str">
        <f t="shared" si="299"/>
        <v xml:space="preserve"> </v>
      </c>
      <c r="AC1377" s="91" t="str">
        <f t="shared" si="294"/>
        <v xml:space="preserve"> </v>
      </c>
      <c r="AD1377" s="78"/>
      <c r="AE1377" s="78"/>
      <c r="AF1377" s="78"/>
      <c r="AH1377" s="94" t="str">
        <f t="shared" si="295"/>
        <v>≤60</v>
      </c>
      <c r="AI1377" s="94">
        <f t="shared" ca="1" si="296"/>
        <v>49</v>
      </c>
      <c r="AJ1377" s="95">
        <f t="shared" si="304"/>
        <v>0</v>
      </c>
      <c r="AK1377" s="95">
        <f t="shared" si="305"/>
        <v>0</v>
      </c>
      <c r="AL1377" s="96">
        <f t="shared" si="300"/>
        <v>0</v>
      </c>
      <c r="AM1377" s="96">
        <f t="shared" si="301"/>
        <v>0</v>
      </c>
    </row>
    <row r="1378" spans="2:39" s="97" customFormat="1" ht="39.6" x14ac:dyDescent="0.3">
      <c r="B1378" s="79">
        <f t="shared" si="302"/>
        <v>1375</v>
      </c>
      <c r="C1378" s="79"/>
      <c r="D1378" s="80" t="s">
        <v>94</v>
      </c>
      <c r="E1378" s="80"/>
      <c r="F1378" s="81"/>
      <c r="G1378" s="82" t="str">
        <f t="shared" si="303"/>
        <v xml:space="preserve">Группа от QF </v>
      </c>
      <c r="H1378" s="83"/>
      <c r="I1378" s="83"/>
      <c r="J1378" s="83"/>
      <c r="K1378" s="127"/>
      <c r="L1378" s="84"/>
      <c r="M1378" s="85"/>
      <c r="N1378" s="85"/>
      <c r="O1378" s="86"/>
      <c r="P1378" s="80"/>
      <c r="Q1378" s="87"/>
      <c r="R1378" s="88" t="str">
        <f t="shared" si="297"/>
        <v xml:space="preserve"> </v>
      </c>
      <c r="S1378" s="89"/>
      <c r="T1378" s="90" t="str">
        <f t="shared" si="298"/>
        <v xml:space="preserve"> </v>
      </c>
      <c r="U1378" s="90"/>
      <c r="V1378" s="90"/>
      <c r="W1378" s="90"/>
      <c r="X1378" s="90"/>
      <c r="Y1378" s="87" t="s">
        <v>74</v>
      </c>
      <c r="Z1378" s="76"/>
      <c r="AA1378" s="91">
        <f t="shared" si="293"/>
        <v>0</v>
      </c>
      <c r="AB1378" s="88" t="str">
        <f t="shared" si="299"/>
        <v xml:space="preserve"> </v>
      </c>
      <c r="AC1378" s="91" t="str">
        <f t="shared" si="294"/>
        <v xml:space="preserve"> </v>
      </c>
      <c r="AD1378" s="78"/>
      <c r="AE1378" s="78"/>
      <c r="AF1378" s="78"/>
      <c r="AH1378" s="94" t="str">
        <f t="shared" si="295"/>
        <v>≤60</v>
      </c>
      <c r="AI1378" s="94">
        <f t="shared" ca="1" si="296"/>
        <v>43</v>
      </c>
      <c r="AJ1378" s="95">
        <f t="shared" si="304"/>
        <v>0</v>
      </c>
      <c r="AK1378" s="95">
        <f t="shared" si="305"/>
        <v>0</v>
      </c>
      <c r="AL1378" s="96">
        <f t="shared" si="300"/>
        <v>0</v>
      </c>
      <c r="AM1378" s="96">
        <f t="shared" si="301"/>
        <v>0</v>
      </c>
    </row>
    <row r="1379" spans="2:39" s="97" customFormat="1" ht="39.6" x14ac:dyDescent="0.3">
      <c r="B1379" s="79">
        <f t="shared" si="302"/>
        <v>1376</v>
      </c>
      <c r="C1379" s="79"/>
      <c r="D1379" s="80" t="s">
        <v>94</v>
      </c>
      <c r="E1379" s="80"/>
      <c r="F1379" s="81"/>
      <c r="G1379" s="82" t="str">
        <f t="shared" si="303"/>
        <v xml:space="preserve">Группа от QF </v>
      </c>
      <c r="H1379" s="83"/>
      <c r="I1379" s="83"/>
      <c r="J1379" s="83"/>
      <c r="K1379" s="127"/>
      <c r="L1379" s="84"/>
      <c r="M1379" s="85"/>
      <c r="N1379" s="85"/>
      <c r="O1379" s="86"/>
      <c r="P1379" s="80"/>
      <c r="Q1379" s="87"/>
      <c r="R1379" s="88" t="str">
        <f t="shared" si="297"/>
        <v xml:space="preserve"> </v>
      </c>
      <c r="S1379" s="89"/>
      <c r="T1379" s="90" t="str">
        <f t="shared" si="298"/>
        <v xml:space="preserve"> </v>
      </c>
      <c r="U1379" s="90"/>
      <c r="V1379" s="90"/>
      <c r="W1379" s="90"/>
      <c r="X1379" s="90"/>
      <c r="Y1379" s="87" t="s">
        <v>74</v>
      </c>
      <c r="Z1379" s="76"/>
      <c r="AA1379" s="91">
        <f t="shared" si="293"/>
        <v>0</v>
      </c>
      <c r="AB1379" s="88" t="str">
        <f t="shared" si="299"/>
        <v xml:space="preserve"> </v>
      </c>
      <c r="AC1379" s="91" t="str">
        <f t="shared" si="294"/>
        <v xml:space="preserve"> </v>
      </c>
      <c r="AD1379" s="78"/>
      <c r="AE1379" s="78"/>
      <c r="AF1379" s="78"/>
      <c r="AH1379" s="94" t="str">
        <f t="shared" si="295"/>
        <v>≤60</v>
      </c>
      <c r="AI1379" s="94">
        <f t="shared" ca="1" si="296"/>
        <v>32</v>
      </c>
      <c r="AJ1379" s="95">
        <f t="shared" si="304"/>
        <v>0</v>
      </c>
      <c r="AK1379" s="95">
        <f t="shared" si="305"/>
        <v>0</v>
      </c>
      <c r="AL1379" s="96">
        <f t="shared" si="300"/>
        <v>0</v>
      </c>
      <c r="AM1379" s="96">
        <f t="shared" si="301"/>
        <v>0</v>
      </c>
    </row>
    <row r="1380" spans="2:39" s="97" customFormat="1" ht="39.6" x14ac:dyDescent="0.3">
      <c r="B1380" s="79">
        <f t="shared" si="302"/>
        <v>1377</v>
      </c>
      <c r="C1380" s="79"/>
      <c r="D1380" s="80" t="s">
        <v>94</v>
      </c>
      <c r="E1380" s="80"/>
      <c r="F1380" s="81"/>
      <c r="G1380" s="82" t="str">
        <f t="shared" si="303"/>
        <v xml:space="preserve">Группа от QF </v>
      </c>
      <c r="H1380" s="83"/>
      <c r="I1380" s="83"/>
      <c r="J1380" s="83"/>
      <c r="K1380" s="127"/>
      <c r="L1380" s="84"/>
      <c r="M1380" s="85"/>
      <c r="N1380" s="85"/>
      <c r="O1380" s="86"/>
      <c r="P1380" s="80"/>
      <c r="Q1380" s="87"/>
      <c r="R1380" s="88" t="str">
        <f t="shared" si="297"/>
        <v xml:space="preserve"> </v>
      </c>
      <c r="S1380" s="89"/>
      <c r="T1380" s="90" t="str">
        <f t="shared" si="298"/>
        <v xml:space="preserve"> </v>
      </c>
      <c r="U1380" s="90"/>
      <c r="V1380" s="90"/>
      <c r="W1380" s="90"/>
      <c r="X1380" s="90"/>
      <c r="Y1380" s="87" t="s">
        <v>74</v>
      </c>
      <c r="Z1380" s="76"/>
      <c r="AA1380" s="91">
        <f t="shared" si="293"/>
        <v>0</v>
      </c>
      <c r="AB1380" s="88" t="str">
        <f t="shared" si="299"/>
        <v xml:space="preserve"> </v>
      </c>
      <c r="AC1380" s="91" t="str">
        <f t="shared" si="294"/>
        <v xml:space="preserve"> </v>
      </c>
      <c r="AD1380" s="78"/>
      <c r="AE1380" s="78"/>
      <c r="AF1380" s="78"/>
      <c r="AH1380" s="94" t="str">
        <f t="shared" si="295"/>
        <v>≤60</v>
      </c>
      <c r="AI1380" s="94">
        <f t="shared" ca="1" si="296"/>
        <v>43</v>
      </c>
      <c r="AJ1380" s="95">
        <f t="shared" si="304"/>
        <v>0</v>
      </c>
      <c r="AK1380" s="95">
        <f t="shared" si="305"/>
        <v>0</v>
      </c>
      <c r="AL1380" s="96">
        <f t="shared" si="300"/>
        <v>0</v>
      </c>
      <c r="AM1380" s="96">
        <f t="shared" si="301"/>
        <v>0</v>
      </c>
    </row>
    <row r="1381" spans="2:39" s="97" customFormat="1" ht="39.6" x14ac:dyDescent="0.3">
      <c r="B1381" s="79">
        <f t="shared" si="302"/>
        <v>1378</v>
      </c>
      <c r="C1381" s="79"/>
      <c r="D1381" s="80" t="s">
        <v>94</v>
      </c>
      <c r="E1381" s="80"/>
      <c r="F1381" s="81"/>
      <c r="G1381" s="82" t="str">
        <f t="shared" si="303"/>
        <v xml:space="preserve">Группа от QF </v>
      </c>
      <c r="H1381" s="83"/>
      <c r="I1381" s="83"/>
      <c r="J1381" s="83"/>
      <c r="K1381" s="127"/>
      <c r="L1381" s="84"/>
      <c r="M1381" s="85"/>
      <c r="N1381" s="85"/>
      <c r="O1381" s="86"/>
      <c r="P1381" s="80"/>
      <c r="Q1381" s="87"/>
      <c r="R1381" s="88" t="str">
        <f t="shared" si="297"/>
        <v xml:space="preserve"> </v>
      </c>
      <c r="S1381" s="89"/>
      <c r="T1381" s="90" t="str">
        <f t="shared" si="298"/>
        <v xml:space="preserve"> </v>
      </c>
      <c r="U1381" s="90"/>
      <c r="V1381" s="90"/>
      <c r="W1381" s="90"/>
      <c r="X1381" s="90"/>
      <c r="Y1381" s="87" t="s">
        <v>74</v>
      </c>
      <c r="Z1381" s="76"/>
      <c r="AA1381" s="91">
        <f t="shared" si="293"/>
        <v>0</v>
      </c>
      <c r="AB1381" s="88" t="str">
        <f t="shared" si="299"/>
        <v xml:space="preserve"> </v>
      </c>
      <c r="AC1381" s="91" t="str">
        <f t="shared" si="294"/>
        <v xml:space="preserve"> </v>
      </c>
      <c r="AD1381" s="78"/>
      <c r="AE1381" s="78"/>
      <c r="AF1381" s="78"/>
      <c r="AH1381" s="94" t="str">
        <f t="shared" si="295"/>
        <v>≤60</v>
      </c>
      <c r="AI1381" s="94">
        <f t="shared" ca="1" si="296"/>
        <v>28</v>
      </c>
      <c r="AJ1381" s="95">
        <f t="shared" si="304"/>
        <v>0</v>
      </c>
      <c r="AK1381" s="95">
        <f t="shared" si="305"/>
        <v>0</v>
      </c>
      <c r="AL1381" s="96">
        <f t="shared" si="300"/>
        <v>0</v>
      </c>
      <c r="AM1381" s="96">
        <f t="shared" si="301"/>
        <v>0</v>
      </c>
    </row>
    <row r="1382" spans="2:39" s="97" customFormat="1" ht="39.6" x14ac:dyDescent="0.3">
      <c r="B1382" s="79">
        <f t="shared" si="302"/>
        <v>1379</v>
      </c>
      <c r="C1382" s="79"/>
      <c r="D1382" s="80" t="s">
        <v>94</v>
      </c>
      <c r="E1382" s="80"/>
      <c r="F1382" s="81"/>
      <c r="G1382" s="82" t="str">
        <f t="shared" si="303"/>
        <v xml:space="preserve">Группа от QF </v>
      </c>
      <c r="H1382" s="83"/>
      <c r="I1382" s="83"/>
      <c r="J1382" s="83"/>
      <c r="K1382" s="127"/>
      <c r="L1382" s="84"/>
      <c r="M1382" s="85"/>
      <c r="N1382" s="85"/>
      <c r="O1382" s="86"/>
      <c r="P1382" s="80"/>
      <c r="Q1382" s="87"/>
      <c r="R1382" s="88" t="str">
        <f t="shared" si="297"/>
        <v xml:space="preserve"> </v>
      </c>
      <c r="S1382" s="89"/>
      <c r="T1382" s="90" t="str">
        <f t="shared" si="298"/>
        <v xml:space="preserve"> </v>
      </c>
      <c r="U1382" s="90"/>
      <c r="V1382" s="90"/>
      <c r="W1382" s="90"/>
      <c r="X1382" s="90"/>
      <c r="Y1382" s="87" t="s">
        <v>74</v>
      </c>
      <c r="Z1382" s="76"/>
      <c r="AA1382" s="91">
        <f t="shared" si="293"/>
        <v>0</v>
      </c>
      <c r="AB1382" s="88" t="str">
        <f t="shared" si="299"/>
        <v xml:space="preserve"> </v>
      </c>
      <c r="AC1382" s="91" t="str">
        <f t="shared" si="294"/>
        <v xml:space="preserve"> </v>
      </c>
      <c r="AD1382" s="78"/>
      <c r="AE1382" s="78"/>
      <c r="AF1382" s="78"/>
      <c r="AH1382" s="94" t="str">
        <f t="shared" si="295"/>
        <v>≤60</v>
      </c>
      <c r="AI1382" s="94">
        <f t="shared" ca="1" si="296"/>
        <v>21</v>
      </c>
      <c r="AJ1382" s="95">
        <f t="shared" si="304"/>
        <v>0</v>
      </c>
      <c r="AK1382" s="95">
        <f t="shared" si="305"/>
        <v>0</v>
      </c>
      <c r="AL1382" s="96">
        <f t="shared" si="300"/>
        <v>0</v>
      </c>
      <c r="AM1382" s="96">
        <f t="shared" si="301"/>
        <v>0</v>
      </c>
    </row>
    <row r="1383" spans="2:39" s="97" customFormat="1" ht="39.6" x14ac:dyDescent="0.3">
      <c r="B1383" s="79">
        <f t="shared" si="302"/>
        <v>1380</v>
      </c>
      <c r="C1383" s="79"/>
      <c r="D1383" s="80" t="s">
        <v>94</v>
      </c>
      <c r="E1383" s="80"/>
      <c r="F1383" s="81"/>
      <c r="G1383" s="82" t="str">
        <f t="shared" si="303"/>
        <v xml:space="preserve">Группа от QF </v>
      </c>
      <c r="H1383" s="83"/>
      <c r="I1383" s="83"/>
      <c r="J1383" s="83"/>
      <c r="K1383" s="127"/>
      <c r="L1383" s="84"/>
      <c r="M1383" s="85"/>
      <c r="N1383" s="85"/>
      <c r="O1383" s="86"/>
      <c r="P1383" s="80"/>
      <c r="Q1383" s="87"/>
      <c r="R1383" s="88" t="str">
        <f t="shared" si="297"/>
        <v xml:space="preserve"> </v>
      </c>
      <c r="S1383" s="89"/>
      <c r="T1383" s="90" t="str">
        <f t="shared" si="298"/>
        <v xml:space="preserve"> </v>
      </c>
      <c r="U1383" s="90"/>
      <c r="V1383" s="90"/>
      <c r="W1383" s="90"/>
      <c r="X1383" s="90"/>
      <c r="Y1383" s="87" t="s">
        <v>74</v>
      </c>
      <c r="Z1383" s="76"/>
      <c r="AA1383" s="91">
        <f t="shared" si="293"/>
        <v>0</v>
      </c>
      <c r="AB1383" s="88" t="str">
        <f t="shared" si="299"/>
        <v xml:space="preserve"> </v>
      </c>
      <c r="AC1383" s="91" t="str">
        <f t="shared" si="294"/>
        <v xml:space="preserve"> </v>
      </c>
      <c r="AD1383" s="78"/>
      <c r="AE1383" s="78"/>
      <c r="AF1383" s="78"/>
      <c r="AH1383" s="94" t="str">
        <f t="shared" si="295"/>
        <v>≤60</v>
      </c>
      <c r="AI1383" s="94">
        <f t="shared" ca="1" si="296"/>
        <v>25</v>
      </c>
      <c r="AJ1383" s="95">
        <f t="shared" si="304"/>
        <v>0</v>
      </c>
      <c r="AK1383" s="95">
        <f t="shared" si="305"/>
        <v>0</v>
      </c>
      <c r="AL1383" s="96">
        <f t="shared" si="300"/>
        <v>0</v>
      </c>
      <c r="AM1383" s="96">
        <f t="shared" si="301"/>
        <v>0</v>
      </c>
    </row>
    <row r="1384" spans="2:39" s="97" customFormat="1" ht="39.6" x14ac:dyDescent="0.3">
      <c r="B1384" s="79">
        <f t="shared" si="302"/>
        <v>1381</v>
      </c>
      <c r="C1384" s="79"/>
      <c r="D1384" s="80" t="s">
        <v>94</v>
      </c>
      <c r="E1384" s="80"/>
      <c r="F1384" s="81"/>
      <c r="G1384" s="82" t="str">
        <f t="shared" si="303"/>
        <v xml:space="preserve">Группа от QF </v>
      </c>
      <c r="H1384" s="83"/>
      <c r="I1384" s="83"/>
      <c r="J1384" s="83"/>
      <c r="K1384" s="127"/>
      <c r="L1384" s="84"/>
      <c r="M1384" s="85"/>
      <c r="N1384" s="85"/>
      <c r="O1384" s="86"/>
      <c r="P1384" s="80"/>
      <c r="Q1384" s="87"/>
      <c r="R1384" s="88" t="str">
        <f t="shared" si="297"/>
        <v xml:space="preserve"> </v>
      </c>
      <c r="S1384" s="89"/>
      <c r="T1384" s="90" t="str">
        <f t="shared" si="298"/>
        <v xml:space="preserve"> </v>
      </c>
      <c r="U1384" s="90"/>
      <c r="V1384" s="90"/>
      <c r="W1384" s="90"/>
      <c r="X1384" s="90"/>
      <c r="Y1384" s="87" t="s">
        <v>74</v>
      </c>
      <c r="Z1384" s="76"/>
      <c r="AA1384" s="91">
        <f t="shared" si="293"/>
        <v>0</v>
      </c>
      <c r="AB1384" s="88" t="str">
        <f t="shared" si="299"/>
        <v xml:space="preserve"> </v>
      </c>
      <c r="AC1384" s="91" t="str">
        <f t="shared" si="294"/>
        <v xml:space="preserve"> </v>
      </c>
      <c r="AD1384" s="78"/>
      <c r="AE1384" s="78"/>
      <c r="AF1384" s="78"/>
      <c r="AH1384" s="94" t="str">
        <f t="shared" si="295"/>
        <v>≤60</v>
      </c>
      <c r="AI1384" s="94">
        <f t="shared" ca="1" si="296"/>
        <v>48</v>
      </c>
      <c r="AJ1384" s="95">
        <f t="shared" si="304"/>
        <v>0</v>
      </c>
      <c r="AK1384" s="95">
        <f t="shared" si="305"/>
        <v>0</v>
      </c>
      <c r="AL1384" s="96">
        <f t="shared" si="300"/>
        <v>0</v>
      </c>
      <c r="AM1384" s="96">
        <f t="shared" si="301"/>
        <v>0</v>
      </c>
    </row>
    <row r="1385" spans="2:39" s="97" customFormat="1" ht="39.6" x14ac:dyDescent="0.3">
      <c r="B1385" s="79">
        <f t="shared" si="302"/>
        <v>1382</v>
      </c>
      <c r="C1385" s="79"/>
      <c r="D1385" s="80" t="s">
        <v>94</v>
      </c>
      <c r="E1385" s="80"/>
      <c r="F1385" s="81"/>
      <c r="G1385" s="82" t="str">
        <f t="shared" si="303"/>
        <v xml:space="preserve">Группа от QF </v>
      </c>
      <c r="H1385" s="83"/>
      <c r="I1385" s="83"/>
      <c r="J1385" s="83"/>
      <c r="K1385" s="127"/>
      <c r="L1385" s="84"/>
      <c r="M1385" s="85"/>
      <c r="N1385" s="85"/>
      <c r="O1385" s="86"/>
      <c r="P1385" s="80"/>
      <c r="Q1385" s="87"/>
      <c r="R1385" s="88" t="str">
        <f t="shared" si="297"/>
        <v xml:space="preserve"> </v>
      </c>
      <c r="S1385" s="89"/>
      <c r="T1385" s="90" t="str">
        <f t="shared" si="298"/>
        <v xml:space="preserve"> </v>
      </c>
      <c r="U1385" s="90"/>
      <c r="V1385" s="90"/>
      <c r="W1385" s="90"/>
      <c r="X1385" s="90"/>
      <c r="Y1385" s="87" t="s">
        <v>74</v>
      </c>
      <c r="Z1385" s="76"/>
      <c r="AA1385" s="91">
        <f t="shared" si="293"/>
        <v>0</v>
      </c>
      <c r="AB1385" s="88" t="str">
        <f t="shared" si="299"/>
        <v xml:space="preserve"> </v>
      </c>
      <c r="AC1385" s="91" t="str">
        <f t="shared" si="294"/>
        <v xml:space="preserve"> </v>
      </c>
      <c r="AD1385" s="78"/>
      <c r="AE1385" s="78"/>
      <c r="AF1385" s="78"/>
      <c r="AH1385" s="94" t="str">
        <f t="shared" si="295"/>
        <v>≤60</v>
      </c>
      <c r="AI1385" s="94">
        <f t="shared" ca="1" si="296"/>
        <v>42</v>
      </c>
      <c r="AJ1385" s="95">
        <f t="shared" si="304"/>
        <v>0</v>
      </c>
      <c r="AK1385" s="95">
        <f t="shared" si="305"/>
        <v>0</v>
      </c>
      <c r="AL1385" s="96">
        <f t="shared" si="300"/>
        <v>0</v>
      </c>
      <c r="AM1385" s="96">
        <f t="shared" si="301"/>
        <v>0</v>
      </c>
    </row>
    <row r="1386" spans="2:39" s="97" customFormat="1" ht="39.6" x14ac:dyDescent="0.3">
      <c r="B1386" s="79">
        <f t="shared" si="302"/>
        <v>1383</v>
      </c>
      <c r="C1386" s="79"/>
      <c r="D1386" s="80" t="s">
        <v>94</v>
      </c>
      <c r="E1386" s="80"/>
      <c r="F1386" s="81"/>
      <c r="G1386" s="82" t="str">
        <f t="shared" si="303"/>
        <v xml:space="preserve">Группа от QF </v>
      </c>
      <c r="H1386" s="83"/>
      <c r="I1386" s="83"/>
      <c r="J1386" s="83"/>
      <c r="K1386" s="127"/>
      <c r="L1386" s="84"/>
      <c r="M1386" s="85"/>
      <c r="N1386" s="85"/>
      <c r="O1386" s="86"/>
      <c r="P1386" s="80"/>
      <c r="Q1386" s="87"/>
      <c r="R1386" s="88" t="str">
        <f t="shared" si="297"/>
        <v xml:space="preserve"> </v>
      </c>
      <c r="S1386" s="89"/>
      <c r="T1386" s="90" t="str">
        <f t="shared" si="298"/>
        <v xml:space="preserve"> </v>
      </c>
      <c r="U1386" s="90"/>
      <c r="V1386" s="90"/>
      <c r="W1386" s="90"/>
      <c r="X1386" s="90"/>
      <c r="Y1386" s="87" t="s">
        <v>74</v>
      </c>
      <c r="Z1386" s="76"/>
      <c r="AA1386" s="91">
        <f t="shared" si="293"/>
        <v>0</v>
      </c>
      <c r="AB1386" s="88" t="str">
        <f t="shared" si="299"/>
        <v xml:space="preserve"> </v>
      </c>
      <c r="AC1386" s="91" t="str">
        <f t="shared" si="294"/>
        <v xml:space="preserve"> </v>
      </c>
      <c r="AD1386" s="78"/>
      <c r="AE1386" s="78"/>
      <c r="AF1386" s="78"/>
      <c r="AH1386" s="94" t="str">
        <f t="shared" si="295"/>
        <v>≤60</v>
      </c>
      <c r="AI1386" s="94">
        <f t="shared" ca="1" si="296"/>
        <v>47</v>
      </c>
      <c r="AJ1386" s="95">
        <f t="shared" si="304"/>
        <v>0</v>
      </c>
      <c r="AK1386" s="95">
        <f t="shared" si="305"/>
        <v>0</v>
      </c>
      <c r="AL1386" s="96">
        <f t="shared" si="300"/>
        <v>0</v>
      </c>
      <c r="AM1386" s="96">
        <f t="shared" si="301"/>
        <v>0</v>
      </c>
    </row>
    <row r="1387" spans="2:39" s="97" customFormat="1" ht="39.6" x14ac:dyDescent="0.3">
      <c r="B1387" s="79">
        <f t="shared" si="302"/>
        <v>1384</v>
      </c>
      <c r="C1387" s="79"/>
      <c r="D1387" s="80" t="s">
        <v>94</v>
      </c>
      <c r="E1387" s="80"/>
      <c r="F1387" s="81"/>
      <c r="G1387" s="82" t="str">
        <f t="shared" si="303"/>
        <v xml:space="preserve">Группа от QF </v>
      </c>
      <c r="H1387" s="83"/>
      <c r="I1387" s="83"/>
      <c r="J1387" s="83"/>
      <c r="K1387" s="127"/>
      <c r="L1387" s="84"/>
      <c r="M1387" s="85"/>
      <c r="N1387" s="85"/>
      <c r="O1387" s="86"/>
      <c r="P1387" s="80"/>
      <c r="Q1387" s="87"/>
      <c r="R1387" s="88" t="str">
        <f t="shared" si="297"/>
        <v xml:space="preserve"> </v>
      </c>
      <c r="S1387" s="89"/>
      <c r="T1387" s="90" t="str">
        <f t="shared" si="298"/>
        <v xml:space="preserve"> </v>
      </c>
      <c r="U1387" s="90"/>
      <c r="V1387" s="90"/>
      <c r="W1387" s="90"/>
      <c r="X1387" s="90"/>
      <c r="Y1387" s="87" t="s">
        <v>74</v>
      </c>
      <c r="Z1387" s="76"/>
      <c r="AA1387" s="91">
        <f t="shared" si="293"/>
        <v>0</v>
      </c>
      <c r="AB1387" s="88" t="str">
        <f t="shared" si="299"/>
        <v xml:space="preserve"> </v>
      </c>
      <c r="AC1387" s="91" t="str">
        <f t="shared" si="294"/>
        <v xml:space="preserve"> </v>
      </c>
      <c r="AD1387" s="78"/>
      <c r="AE1387" s="78"/>
      <c r="AF1387" s="78"/>
      <c r="AH1387" s="94" t="str">
        <f t="shared" si="295"/>
        <v>≤60</v>
      </c>
      <c r="AI1387" s="94">
        <f t="shared" ca="1" si="296"/>
        <v>28</v>
      </c>
      <c r="AJ1387" s="95">
        <f t="shared" si="304"/>
        <v>0</v>
      </c>
      <c r="AK1387" s="95">
        <f t="shared" si="305"/>
        <v>0</v>
      </c>
      <c r="AL1387" s="96">
        <f t="shared" si="300"/>
        <v>0</v>
      </c>
      <c r="AM1387" s="96">
        <f t="shared" si="301"/>
        <v>0</v>
      </c>
    </row>
    <row r="1388" spans="2:39" s="97" customFormat="1" ht="39.6" x14ac:dyDescent="0.3">
      <c r="B1388" s="79">
        <f t="shared" si="302"/>
        <v>1385</v>
      </c>
      <c r="C1388" s="79"/>
      <c r="D1388" s="80" t="s">
        <v>94</v>
      </c>
      <c r="E1388" s="80"/>
      <c r="F1388" s="81"/>
      <c r="G1388" s="82" t="str">
        <f t="shared" si="303"/>
        <v xml:space="preserve">Группа от QF </v>
      </c>
      <c r="H1388" s="83"/>
      <c r="I1388" s="83"/>
      <c r="J1388" s="83"/>
      <c r="K1388" s="127"/>
      <c r="L1388" s="84"/>
      <c r="M1388" s="85"/>
      <c r="N1388" s="85"/>
      <c r="O1388" s="86"/>
      <c r="P1388" s="80"/>
      <c r="Q1388" s="87"/>
      <c r="R1388" s="88" t="str">
        <f t="shared" si="297"/>
        <v xml:space="preserve"> </v>
      </c>
      <c r="S1388" s="89"/>
      <c r="T1388" s="90" t="str">
        <f t="shared" si="298"/>
        <v xml:space="preserve"> </v>
      </c>
      <c r="U1388" s="90"/>
      <c r="V1388" s="90"/>
      <c r="W1388" s="90"/>
      <c r="X1388" s="90"/>
      <c r="Y1388" s="87" t="s">
        <v>74</v>
      </c>
      <c r="Z1388" s="76"/>
      <c r="AA1388" s="91">
        <f t="shared" si="293"/>
        <v>0</v>
      </c>
      <c r="AB1388" s="88" t="str">
        <f t="shared" si="299"/>
        <v xml:space="preserve"> </v>
      </c>
      <c r="AC1388" s="91" t="str">
        <f t="shared" si="294"/>
        <v xml:space="preserve"> </v>
      </c>
      <c r="AD1388" s="78"/>
      <c r="AE1388" s="78"/>
      <c r="AF1388" s="78"/>
      <c r="AH1388" s="94" t="str">
        <f t="shared" si="295"/>
        <v>≤60</v>
      </c>
      <c r="AI1388" s="94">
        <f t="shared" ca="1" si="296"/>
        <v>29</v>
      </c>
      <c r="AJ1388" s="95">
        <f t="shared" si="304"/>
        <v>0</v>
      </c>
      <c r="AK1388" s="95">
        <f t="shared" si="305"/>
        <v>0</v>
      </c>
      <c r="AL1388" s="96">
        <f t="shared" si="300"/>
        <v>0</v>
      </c>
      <c r="AM1388" s="96">
        <f t="shared" si="301"/>
        <v>0</v>
      </c>
    </row>
    <row r="1389" spans="2:39" s="97" customFormat="1" ht="39.6" x14ac:dyDescent="0.3">
      <c r="B1389" s="79">
        <f t="shared" si="302"/>
        <v>1386</v>
      </c>
      <c r="C1389" s="79"/>
      <c r="D1389" s="80" t="s">
        <v>94</v>
      </c>
      <c r="E1389" s="80"/>
      <c r="F1389" s="81"/>
      <c r="G1389" s="82" t="str">
        <f t="shared" si="303"/>
        <v xml:space="preserve">Группа от QF </v>
      </c>
      <c r="H1389" s="83"/>
      <c r="I1389" s="83"/>
      <c r="J1389" s="83"/>
      <c r="K1389" s="127"/>
      <c r="L1389" s="84"/>
      <c r="M1389" s="85"/>
      <c r="N1389" s="85"/>
      <c r="O1389" s="86"/>
      <c r="P1389" s="80"/>
      <c r="Q1389" s="87"/>
      <c r="R1389" s="88" t="str">
        <f t="shared" si="297"/>
        <v xml:space="preserve"> </v>
      </c>
      <c r="S1389" s="89"/>
      <c r="T1389" s="90" t="str">
        <f t="shared" si="298"/>
        <v xml:space="preserve"> </v>
      </c>
      <c r="U1389" s="90"/>
      <c r="V1389" s="90"/>
      <c r="W1389" s="90"/>
      <c r="X1389" s="90"/>
      <c r="Y1389" s="87" t="s">
        <v>74</v>
      </c>
      <c r="Z1389" s="76"/>
      <c r="AA1389" s="91">
        <f t="shared" si="293"/>
        <v>0</v>
      </c>
      <c r="AB1389" s="88" t="str">
        <f t="shared" si="299"/>
        <v xml:space="preserve"> </v>
      </c>
      <c r="AC1389" s="91" t="str">
        <f t="shared" si="294"/>
        <v xml:space="preserve"> </v>
      </c>
      <c r="AD1389" s="78"/>
      <c r="AE1389" s="78"/>
      <c r="AF1389" s="78"/>
      <c r="AH1389" s="94" t="str">
        <f t="shared" si="295"/>
        <v>≤60</v>
      </c>
      <c r="AI1389" s="94">
        <f t="shared" ca="1" si="296"/>
        <v>28</v>
      </c>
      <c r="AJ1389" s="95">
        <f t="shared" si="304"/>
        <v>0</v>
      </c>
      <c r="AK1389" s="95">
        <f t="shared" si="305"/>
        <v>0</v>
      </c>
      <c r="AL1389" s="96">
        <f t="shared" si="300"/>
        <v>0</v>
      </c>
      <c r="AM1389" s="96">
        <f t="shared" si="301"/>
        <v>0</v>
      </c>
    </row>
    <row r="1390" spans="2:39" s="97" customFormat="1" ht="39.6" x14ac:dyDescent="0.3">
      <c r="B1390" s="79">
        <f t="shared" si="302"/>
        <v>1387</v>
      </c>
      <c r="C1390" s="79"/>
      <c r="D1390" s="80" t="s">
        <v>94</v>
      </c>
      <c r="E1390" s="80"/>
      <c r="F1390" s="81"/>
      <c r="G1390" s="82" t="str">
        <f t="shared" si="303"/>
        <v xml:space="preserve">Группа от QF </v>
      </c>
      <c r="H1390" s="83"/>
      <c r="I1390" s="83"/>
      <c r="J1390" s="83"/>
      <c r="K1390" s="127"/>
      <c r="L1390" s="84"/>
      <c r="M1390" s="85"/>
      <c r="N1390" s="85"/>
      <c r="O1390" s="86"/>
      <c r="P1390" s="80"/>
      <c r="Q1390" s="87"/>
      <c r="R1390" s="88" t="str">
        <f t="shared" si="297"/>
        <v xml:space="preserve"> </v>
      </c>
      <c r="S1390" s="89"/>
      <c r="T1390" s="90" t="str">
        <f t="shared" si="298"/>
        <v xml:space="preserve"> </v>
      </c>
      <c r="U1390" s="90"/>
      <c r="V1390" s="90"/>
      <c r="W1390" s="90"/>
      <c r="X1390" s="90"/>
      <c r="Y1390" s="87" t="s">
        <v>74</v>
      </c>
      <c r="Z1390" s="76"/>
      <c r="AA1390" s="91">
        <f t="shared" si="293"/>
        <v>0</v>
      </c>
      <c r="AB1390" s="88" t="str">
        <f t="shared" si="299"/>
        <v xml:space="preserve"> </v>
      </c>
      <c r="AC1390" s="91" t="str">
        <f t="shared" si="294"/>
        <v xml:space="preserve"> </v>
      </c>
      <c r="AD1390" s="78"/>
      <c r="AE1390" s="78"/>
      <c r="AF1390" s="78"/>
      <c r="AH1390" s="94" t="str">
        <f t="shared" si="295"/>
        <v>≤60</v>
      </c>
      <c r="AI1390" s="94">
        <f t="shared" ca="1" si="296"/>
        <v>23</v>
      </c>
      <c r="AJ1390" s="95">
        <f t="shared" si="304"/>
        <v>0</v>
      </c>
      <c r="AK1390" s="95">
        <f t="shared" si="305"/>
        <v>0</v>
      </c>
      <c r="AL1390" s="96">
        <f t="shared" si="300"/>
        <v>0</v>
      </c>
      <c r="AM1390" s="96">
        <f t="shared" si="301"/>
        <v>0</v>
      </c>
    </row>
    <row r="1391" spans="2:39" s="97" customFormat="1" ht="39.6" x14ac:dyDescent="0.3">
      <c r="B1391" s="79">
        <f t="shared" si="302"/>
        <v>1388</v>
      </c>
      <c r="C1391" s="79"/>
      <c r="D1391" s="80" t="s">
        <v>94</v>
      </c>
      <c r="E1391" s="80"/>
      <c r="F1391" s="81"/>
      <c r="G1391" s="82" t="str">
        <f t="shared" si="303"/>
        <v xml:space="preserve">Группа от QF </v>
      </c>
      <c r="H1391" s="83"/>
      <c r="I1391" s="83"/>
      <c r="J1391" s="83"/>
      <c r="K1391" s="127"/>
      <c r="L1391" s="84"/>
      <c r="M1391" s="85"/>
      <c r="N1391" s="85"/>
      <c r="O1391" s="86"/>
      <c r="P1391" s="80"/>
      <c r="Q1391" s="87"/>
      <c r="R1391" s="88" t="str">
        <f t="shared" si="297"/>
        <v xml:space="preserve"> </v>
      </c>
      <c r="S1391" s="89"/>
      <c r="T1391" s="90" t="str">
        <f t="shared" si="298"/>
        <v xml:space="preserve"> </v>
      </c>
      <c r="U1391" s="90"/>
      <c r="V1391" s="90"/>
      <c r="W1391" s="90"/>
      <c r="X1391" s="90"/>
      <c r="Y1391" s="87" t="s">
        <v>74</v>
      </c>
      <c r="Z1391" s="76"/>
      <c r="AA1391" s="91">
        <f t="shared" si="293"/>
        <v>0</v>
      </c>
      <c r="AB1391" s="88" t="str">
        <f t="shared" si="299"/>
        <v xml:space="preserve"> </v>
      </c>
      <c r="AC1391" s="91" t="str">
        <f t="shared" si="294"/>
        <v xml:space="preserve"> </v>
      </c>
      <c r="AD1391" s="78"/>
      <c r="AE1391" s="78"/>
      <c r="AF1391" s="78"/>
      <c r="AH1391" s="94" t="str">
        <f t="shared" si="295"/>
        <v>≤60</v>
      </c>
      <c r="AI1391" s="94">
        <f t="shared" ca="1" si="296"/>
        <v>27</v>
      </c>
      <c r="AJ1391" s="95">
        <f t="shared" si="304"/>
        <v>0</v>
      </c>
      <c r="AK1391" s="95">
        <f t="shared" si="305"/>
        <v>0</v>
      </c>
      <c r="AL1391" s="96">
        <f t="shared" si="300"/>
        <v>0</v>
      </c>
      <c r="AM1391" s="96">
        <f t="shared" si="301"/>
        <v>0</v>
      </c>
    </row>
    <row r="1392" spans="2:39" s="97" customFormat="1" ht="39.6" x14ac:dyDescent="0.3">
      <c r="B1392" s="79">
        <f t="shared" si="302"/>
        <v>1389</v>
      </c>
      <c r="C1392" s="79"/>
      <c r="D1392" s="80" t="s">
        <v>94</v>
      </c>
      <c r="E1392" s="80"/>
      <c r="F1392" s="81"/>
      <c r="G1392" s="82" t="str">
        <f t="shared" si="303"/>
        <v xml:space="preserve">Группа от QF </v>
      </c>
      <c r="H1392" s="83"/>
      <c r="I1392" s="83"/>
      <c r="J1392" s="83"/>
      <c r="K1392" s="127"/>
      <c r="L1392" s="84"/>
      <c r="M1392" s="85"/>
      <c r="N1392" s="85"/>
      <c r="O1392" s="86"/>
      <c r="P1392" s="80"/>
      <c r="Q1392" s="87"/>
      <c r="R1392" s="88" t="str">
        <f t="shared" si="297"/>
        <v xml:space="preserve"> </v>
      </c>
      <c r="S1392" s="89"/>
      <c r="T1392" s="90" t="str">
        <f t="shared" si="298"/>
        <v xml:space="preserve"> </v>
      </c>
      <c r="U1392" s="90"/>
      <c r="V1392" s="90"/>
      <c r="W1392" s="90"/>
      <c r="X1392" s="90"/>
      <c r="Y1392" s="87" t="s">
        <v>74</v>
      </c>
      <c r="Z1392" s="76"/>
      <c r="AA1392" s="91">
        <f t="shared" si="293"/>
        <v>0</v>
      </c>
      <c r="AB1392" s="88" t="str">
        <f t="shared" si="299"/>
        <v xml:space="preserve"> </v>
      </c>
      <c r="AC1392" s="91" t="str">
        <f t="shared" si="294"/>
        <v xml:space="preserve"> </v>
      </c>
      <c r="AD1392" s="78"/>
      <c r="AE1392" s="78"/>
      <c r="AF1392" s="78"/>
      <c r="AH1392" s="94" t="str">
        <f t="shared" si="295"/>
        <v>≤60</v>
      </c>
      <c r="AI1392" s="94">
        <f t="shared" ca="1" si="296"/>
        <v>34</v>
      </c>
      <c r="AJ1392" s="95">
        <f t="shared" si="304"/>
        <v>0</v>
      </c>
      <c r="AK1392" s="95">
        <f t="shared" si="305"/>
        <v>0</v>
      </c>
      <c r="AL1392" s="96">
        <f t="shared" si="300"/>
        <v>0</v>
      </c>
      <c r="AM1392" s="96">
        <f t="shared" si="301"/>
        <v>0</v>
      </c>
    </row>
    <row r="1393" spans="2:39" s="97" customFormat="1" ht="39.6" x14ac:dyDescent="0.3">
      <c r="B1393" s="79">
        <f t="shared" si="302"/>
        <v>1390</v>
      </c>
      <c r="C1393" s="79"/>
      <c r="D1393" s="80" t="s">
        <v>94</v>
      </c>
      <c r="E1393" s="80"/>
      <c r="F1393" s="81"/>
      <c r="G1393" s="82" t="str">
        <f t="shared" si="303"/>
        <v xml:space="preserve">Группа от QF </v>
      </c>
      <c r="H1393" s="83"/>
      <c r="I1393" s="83"/>
      <c r="J1393" s="83"/>
      <c r="K1393" s="127"/>
      <c r="L1393" s="84"/>
      <c r="M1393" s="85"/>
      <c r="N1393" s="85"/>
      <c r="O1393" s="86"/>
      <c r="P1393" s="80"/>
      <c r="Q1393" s="87"/>
      <c r="R1393" s="88" t="str">
        <f t="shared" si="297"/>
        <v xml:space="preserve"> </v>
      </c>
      <c r="S1393" s="89"/>
      <c r="T1393" s="90" t="str">
        <f t="shared" si="298"/>
        <v xml:space="preserve"> </v>
      </c>
      <c r="U1393" s="90"/>
      <c r="V1393" s="90"/>
      <c r="W1393" s="90"/>
      <c r="X1393" s="90"/>
      <c r="Y1393" s="87" t="s">
        <v>74</v>
      </c>
      <c r="Z1393" s="76"/>
      <c r="AA1393" s="91">
        <f t="shared" si="293"/>
        <v>0</v>
      </c>
      <c r="AB1393" s="88" t="str">
        <f t="shared" si="299"/>
        <v xml:space="preserve"> </v>
      </c>
      <c r="AC1393" s="91" t="str">
        <f t="shared" si="294"/>
        <v xml:space="preserve"> </v>
      </c>
      <c r="AD1393" s="78"/>
      <c r="AE1393" s="78"/>
      <c r="AF1393" s="78"/>
      <c r="AH1393" s="94" t="str">
        <f t="shared" si="295"/>
        <v>≤60</v>
      </c>
      <c r="AI1393" s="94">
        <f t="shared" ca="1" si="296"/>
        <v>45</v>
      </c>
      <c r="AJ1393" s="95">
        <f t="shared" si="304"/>
        <v>0</v>
      </c>
      <c r="AK1393" s="95">
        <f t="shared" si="305"/>
        <v>0</v>
      </c>
      <c r="AL1393" s="96">
        <f t="shared" si="300"/>
        <v>0</v>
      </c>
      <c r="AM1393" s="96">
        <f t="shared" si="301"/>
        <v>0</v>
      </c>
    </row>
    <row r="1394" spans="2:39" s="97" customFormat="1" ht="39.6" x14ac:dyDescent="0.3">
      <c r="B1394" s="79">
        <f t="shared" si="302"/>
        <v>1391</v>
      </c>
      <c r="C1394" s="79"/>
      <c r="D1394" s="80" t="s">
        <v>94</v>
      </c>
      <c r="E1394" s="80"/>
      <c r="F1394" s="81"/>
      <c r="G1394" s="82" t="str">
        <f t="shared" si="303"/>
        <v xml:space="preserve">Группа от QF </v>
      </c>
      <c r="H1394" s="83"/>
      <c r="I1394" s="83"/>
      <c r="J1394" s="83"/>
      <c r="K1394" s="127"/>
      <c r="L1394" s="84"/>
      <c r="M1394" s="85"/>
      <c r="N1394" s="85"/>
      <c r="O1394" s="86"/>
      <c r="P1394" s="80"/>
      <c r="Q1394" s="87"/>
      <c r="R1394" s="88" t="str">
        <f t="shared" si="297"/>
        <v xml:space="preserve"> </v>
      </c>
      <c r="S1394" s="89"/>
      <c r="T1394" s="90" t="str">
        <f t="shared" si="298"/>
        <v xml:space="preserve"> </v>
      </c>
      <c r="U1394" s="90"/>
      <c r="V1394" s="90"/>
      <c r="W1394" s="90"/>
      <c r="X1394" s="90"/>
      <c r="Y1394" s="87" t="s">
        <v>74</v>
      </c>
      <c r="Z1394" s="76"/>
      <c r="AA1394" s="91">
        <f t="shared" si="293"/>
        <v>0</v>
      </c>
      <c r="AB1394" s="88" t="str">
        <f t="shared" si="299"/>
        <v xml:space="preserve"> </v>
      </c>
      <c r="AC1394" s="91" t="str">
        <f t="shared" si="294"/>
        <v xml:space="preserve"> </v>
      </c>
      <c r="AD1394" s="78"/>
      <c r="AE1394" s="78"/>
      <c r="AF1394" s="78"/>
      <c r="AH1394" s="94" t="str">
        <f t="shared" si="295"/>
        <v>≤60</v>
      </c>
      <c r="AI1394" s="94">
        <f t="shared" ca="1" si="296"/>
        <v>37</v>
      </c>
      <c r="AJ1394" s="95">
        <f t="shared" si="304"/>
        <v>0</v>
      </c>
      <c r="AK1394" s="95">
        <f t="shared" si="305"/>
        <v>0</v>
      </c>
      <c r="AL1394" s="96">
        <f t="shared" si="300"/>
        <v>0</v>
      </c>
      <c r="AM1394" s="96">
        <f t="shared" si="301"/>
        <v>0</v>
      </c>
    </row>
    <row r="1395" spans="2:39" s="97" customFormat="1" ht="39.6" x14ac:dyDescent="0.3">
      <c r="B1395" s="79">
        <f t="shared" si="302"/>
        <v>1392</v>
      </c>
      <c r="C1395" s="79"/>
      <c r="D1395" s="80" t="s">
        <v>94</v>
      </c>
      <c r="E1395" s="80"/>
      <c r="F1395" s="81"/>
      <c r="G1395" s="82" t="str">
        <f t="shared" si="303"/>
        <v xml:space="preserve">Группа от QF </v>
      </c>
      <c r="H1395" s="83"/>
      <c r="I1395" s="83"/>
      <c r="J1395" s="83"/>
      <c r="K1395" s="127"/>
      <c r="L1395" s="84"/>
      <c r="M1395" s="85"/>
      <c r="N1395" s="85"/>
      <c r="O1395" s="86"/>
      <c r="P1395" s="80"/>
      <c r="Q1395" s="87"/>
      <c r="R1395" s="88" t="str">
        <f t="shared" si="297"/>
        <v xml:space="preserve"> </v>
      </c>
      <c r="S1395" s="89"/>
      <c r="T1395" s="90" t="str">
        <f t="shared" si="298"/>
        <v xml:space="preserve"> </v>
      </c>
      <c r="U1395" s="90"/>
      <c r="V1395" s="90"/>
      <c r="W1395" s="90"/>
      <c r="X1395" s="90"/>
      <c r="Y1395" s="87" t="s">
        <v>74</v>
      </c>
      <c r="Z1395" s="76"/>
      <c r="AA1395" s="91">
        <f t="shared" si="293"/>
        <v>0</v>
      </c>
      <c r="AB1395" s="88" t="str">
        <f t="shared" si="299"/>
        <v xml:space="preserve"> </v>
      </c>
      <c r="AC1395" s="91" t="str">
        <f t="shared" si="294"/>
        <v xml:space="preserve"> </v>
      </c>
      <c r="AD1395" s="78"/>
      <c r="AE1395" s="78"/>
      <c r="AF1395" s="78"/>
      <c r="AH1395" s="94" t="str">
        <f t="shared" si="295"/>
        <v>≤60</v>
      </c>
      <c r="AI1395" s="94">
        <f t="shared" ca="1" si="296"/>
        <v>28</v>
      </c>
      <c r="AJ1395" s="95">
        <f t="shared" si="304"/>
        <v>0</v>
      </c>
      <c r="AK1395" s="95">
        <f t="shared" si="305"/>
        <v>0</v>
      </c>
      <c r="AL1395" s="96">
        <f t="shared" si="300"/>
        <v>0</v>
      </c>
      <c r="AM1395" s="96">
        <f t="shared" si="301"/>
        <v>0</v>
      </c>
    </row>
    <row r="1396" spans="2:39" s="97" customFormat="1" ht="39.6" x14ac:dyDescent="0.3">
      <c r="B1396" s="79">
        <f t="shared" si="302"/>
        <v>1393</v>
      </c>
      <c r="C1396" s="79"/>
      <c r="D1396" s="80" t="s">
        <v>94</v>
      </c>
      <c r="E1396" s="80"/>
      <c r="F1396" s="81"/>
      <c r="G1396" s="82" t="str">
        <f t="shared" si="303"/>
        <v xml:space="preserve">Группа от QF </v>
      </c>
      <c r="H1396" s="83"/>
      <c r="I1396" s="83"/>
      <c r="J1396" s="83"/>
      <c r="K1396" s="127"/>
      <c r="L1396" s="84"/>
      <c r="M1396" s="85"/>
      <c r="N1396" s="85"/>
      <c r="O1396" s="86"/>
      <c r="P1396" s="80"/>
      <c r="Q1396" s="87"/>
      <c r="R1396" s="88" t="str">
        <f t="shared" si="297"/>
        <v xml:space="preserve"> </v>
      </c>
      <c r="S1396" s="89"/>
      <c r="T1396" s="90" t="str">
        <f t="shared" si="298"/>
        <v xml:space="preserve"> </v>
      </c>
      <c r="U1396" s="90"/>
      <c r="V1396" s="90"/>
      <c r="W1396" s="90"/>
      <c r="X1396" s="90"/>
      <c r="Y1396" s="87" t="s">
        <v>74</v>
      </c>
      <c r="Z1396" s="76"/>
      <c r="AA1396" s="91">
        <f t="shared" si="293"/>
        <v>0</v>
      </c>
      <c r="AB1396" s="88" t="str">
        <f t="shared" si="299"/>
        <v xml:space="preserve"> </v>
      </c>
      <c r="AC1396" s="91" t="str">
        <f t="shared" si="294"/>
        <v xml:space="preserve"> </v>
      </c>
      <c r="AD1396" s="78"/>
      <c r="AE1396" s="78"/>
      <c r="AF1396" s="78"/>
      <c r="AH1396" s="94" t="str">
        <f t="shared" si="295"/>
        <v>≤60</v>
      </c>
      <c r="AI1396" s="94">
        <f t="shared" ca="1" si="296"/>
        <v>29</v>
      </c>
      <c r="AJ1396" s="95">
        <f t="shared" si="304"/>
        <v>0</v>
      </c>
      <c r="AK1396" s="95">
        <f t="shared" si="305"/>
        <v>0</v>
      </c>
      <c r="AL1396" s="96">
        <f t="shared" si="300"/>
        <v>0</v>
      </c>
      <c r="AM1396" s="96">
        <f t="shared" si="301"/>
        <v>0</v>
      </c>
    </row>
    <row r="1397" spans="2:39" s="97" customFormat="1" ht="39.6" x14ac:dyDescent="0.3">
      <c r="B1397" s="79">
        <f t="shared" si="302"/>
        <v>1394</v>
      </c>
      <c r="C1397" s="79"/>
      <c r="D1397" s="80" t="s">
        <v>94</v>
      </c>
      <c r="E1397" s="80"/>
      <c r="F1397" s="81"/>
      <c r="G1397" s="82" t="str">
        <f t="shared" si="303"/>
        <v xml:space="preserve">Группа от QF </v>
      </c>
      <c r="H1397" s="83"/>
      <c r="I1397" s="83"/>
      <c r="J1397" s="83"/>
      <c r="K1397" s="127"/>
      <c r="L1397" s="84"/>
      <c r="M1397" s="85"/>
      <c r="N1397" s="85"/>
      <c r="O1397" s="86"/>
      <c r="P1397" s="80"/>
      <c r="Q1397" s="87"/>
      <c r="R1397" s="88" t="str">
        <f t="shared" si="297"/>
        <v xml:space="preserve"> </v>
      </c>
      <c r="S1397" s="89"/>
      <c r="T1397" s="90" t="str">
        <f t="shared" si="298"/>
        <v xml:space="preserve"> </v>
      </c>
      <c r="U1397" s="90"/>
      <c r="V1397" s="90"/>
      <c r="W1397" s="90"/>
      <c r="X1397" s="90"/>
      <c r="Y1397" s="87" t="s">
        <v>74</v>
      </c>
      <c r="Z1397" s="76"/>
      <c r="AA1397" s="91">
        <f t="shared" si="293"/>
        <v>0</v>
      </c>
      <c r="AB1397" s="88" t="str">
        <f t="shared" si="299"/>
        <v xml:space="preserve"> </v>
      </c>
      <c r="AC1397" s="91" t="str">
        <f t="shared" si="294"/>
        <v xml:space="preserve"> </v>
      </c>
      <c r="AD1397" s="78"/>
      <c r="AE1397" s="78"/>
      <c r="AF1397" s="78"/>
      <c r="AH1397" s="94" t="str">
        <f t="shared" si="295"/>
        <v>≤60</v>
      </c>
      <c r="AI1397" s="94">
        <f t="shared" ca="1" si="296"/>
        <v>28</v>
      </c>
      <c r="AJ1397" s="95">
        <f t="shared" si="304"/>
        <v>0</v>
      </c>
      <c r="AK1397" s="95">
        <f t="shared" si="305"/>
        <v>0</v>
      </c>
      <c r="AL1397" s="96">
        <f t="shared" si="300"/>
        <v>0</v>
      </c>
      <c r="AM1397" s="96">
        <f t="shared" si="301"/>
        <v>0</v>
      </c>
    </row>
    <row r="1398" spans="2:39" s="97" customFormat="1" ht="39.6" x14ac:dyDescent="0.3">
      <c r="B1398" s="79">
        <f t="shared" si="302"/>
        <v>1395</v>
      </c>
      <c r="C1398" s="79"/>
      <c r="D1398" s="80" t="s">
        <v>94</v>
      </c>
      <c r="E1398" s="80"/>
      <c r="F1398" s="81"/>
      <c r="G1398" s="82" t="str">
        <f t="shared" si="303"/>
        <v xml:space="preserve">Группа от QF </v>
      </c>
      <c r="H1398" s="83"/>
      <c r="I1398" s="83"/>
      <c r="J1398" s="83"/>
      <c r="K1398" s="127"/>
      <c r="L1398" s="84"/>
      <c r="M1398" s="85"/>
      <c r="N1398" s="85"/>
      <c r="O1398" s="86"/>
      <c r="P1398" s="80"/>
      <c r="Q1398" s="87"/>
      <c r="R1398" s="88" t="str">
        <f t="shared" si="297"/>
        <v xml:space="preserve"> </v>
      </c>
      <c r="S1398" s="89"/>
      <c r="T1398" s="90" t="str">
        <f t="shared" si="298"/>
        <v xml:space="preserve"> </v>
      </c>
      <c r="U1398" s="90"/>
      <c r="V1398" s="90"/>
      <c r="W1398" s="90"/>
      <c r="X1398" s="90"/>
      <c r="Y1398" s="87" t="s">
        <v>74</v>
      </c>
      <c r="Z1398" s="76"/>
      <c r="AA1398" s="91">
        <f t="shared" si="293"/>
        <v>0</v>
      </c>
      <c r="AB1398" s="88" t="str">
        <f t="shared" si="299"/>
        <v xml:space="preserve"> </v>
      </c>
      <c r="AC1398" s="91" t="str">
        <f t="shared" si="294"/>
        <v xml:space="preserve"> </v>
      </c>
      <c r="AD1398" s="78"/>
      <c r="AE1398" s="78"/>
      <c r="AF1398" s="78"/>
      <c r="AH1398" s="94" t="str">
        <f t="shared" si="295"/>
        <v>≤60</v>
      </c>
      <c r="AI1398" s="94">
        <f t="shared" ca="1" si="296"/>
        <v>21</v>
      </c>
      <c r="AJ1398" s="95">
        <f t="shared" si="304"/>
        <v>0</v>
      </c>
      <c r="AK1398" s="95">
        <f t="shared" si="305"/>
        <v>0</v>
      </c>
      <c r="AL1398" s="96">
        <f t="shared" si="300"/>
        <v>0</v>
      </c>
      <c r="AM1398" s="96">
        <f t="shared" si="301"/>
        <v>0</v>
      </c>
    </row>
    <row r="1399" spans="2:39" s="97" customFormat="1" ht="39.6" x14ac:dyDescent="0.3">
      <c r="B1399" s="79">
        <f t="shared" si="302"/>
        <v>1396</v>
      </c>
      <c r="C1399" s="79"/>
      <c r="D1399" s="80" t="s">
        <v>94</v>
      </c>
      <c r="E1399" s="80"/>
      <c r="F1399" s="81"/>
      <c r="G1399" s="82" t="str">
        <f t="shared" si="303"/>
        <v xml:space="preserve">Группа от QF </v>
      </c>
      <c r="H1399" s="83"/>
      <c r="I1399" s="83"/>
      <c r="J1399" s="83"/>
      <c r="K1399" s="127"/>
      <c r="L1399" s="84"/>
      <c r="M1399" s="85"/>
      <c r="N1399" s="85"/>
      <c r="O1399" s="86"/>
      <c r="P1399" s="80"/>
      <c r="Q1399" s="87"/>
      <c r="R1399" s="88" t="str">
        <f t="shared" si="297"/>
        <v xml:space="preserve"> </v>
      </c>
      <c r="S1399" s="89"/>
      <c r="T1399" s="90" t="str">
        <f t="shared" si="298"/>
        <v xml:space="preserve"> </v>
      </c>
      <c r="U1399" s="90"/>
      <c r="V1399" s="90"/>
      <c r="W1399" s="90"/>
      <c r="X1399" s="90"/>
      <c r="Y1399" s="87" t="s">
        <v>74</v>
      </c>
      <c r="Z1399" s="76"/>
      <c r="AA1399" s="91">
        <f t="shared" si="293"/>
        <v>0</v>
      </c>
      <c r="AB1399" s="88" t="str">
        <f t="shared" si="299"/>
        <v xml:space="preserve"> </v>
      </c>
      <c r="AC1399" s="91" t="str">
        <f t="shared" si="294"/>
        <v xml:space="preserve"> </v>
      </c>
      <c r="AD1399" s="78"/>
      <c r="AE1399" s="78"/>
      <c r="AF1399" s="78"/>
      <c r="AH1399" s="94" t="str">
        <f t="shared" si="295"/>
        <v>≤60</v>
      </c>
      <c r="AI1399" s="94">
        <f t="shared" ca="1" si="296"/>
        <v>38</v>
      </c>
      <c r="AJ1399" s="95">
        <f t="shared" si="304"/>
        <v>0</v>
      </c>
      <c r="AK1399" s="95">
        <f t="shared" si="305"/>
        <v>0</v>
      </c>
      <c r="AL1399" s="96">
        <f t="shared" si="300"/>
        <v>0</v>
      </c>
      <c r="AM1399" s="96">
        <f t="shared" si="301"/>
        <v>0</v>
      </c>
    </row>
    <row r="1400" spans="2:39" s="97" customFormat="1" ht="39.6" x14ac:dyDescent="0.3">
      <c r="B1400" s="79">
        <f t="shared" si="302"/>
        <v>1397</v>
      </c>
      <c r="C1400" s="79"/>
      <c r="D1400" s="80" t="s">
        <v>94</v>
      </c>
      <c r="E1400" s="80"/>
      <c r="F1400" s="81"/>
      <c r="G1400" s="82" t="str">
        <f t="shared" si="303"/>
        <v xml:space="preserve">Группа от QF </v>
      </c>
      <c r="H1400" s="83"/>
      <c r="I1400" s="83"/>
      <c r="J1400" s="83"/>
      <c r="K1400" s="127"/>
      <c r="L1400" s="84"/>
      <c r="M1400" s="85"/>
      <c r="N1400" s="85"/>
      <c r="O1400" s="86"/>
      <c r="P1400" s="80"/>
      <c r="Q1400" s="87"/>
      <c r="R1400" s="88" t="str">
        <f t="shared" si="297"/>
        <v xml:space="preserve"> </v>
      </c>
      <c r="S1400" s="89"/>
      <c r="T1400" s="90" t="str">
        <f t="shared" si="298"/>
        <v xml:space="preserve"> </v>
      </c>
      <c r="U1400" s="90"/>
      <c r="V1400" s="90"/>
      <c r="W1400" s="90"/>
      <c r="X1400" s="90"/>
      <c r="Y1400" s="87" t="s">
        <v>74</v>
      </c>
      <c r="Z1400" s="76"/>
      <c r="AA1400" s="91">
        <f t="shared" si="293"/>
        <v>0</v>
      </c>
      <c r="AB1400" s="88" t="str">
        <f t="shared" si="299"/>
        <v xml:space="preserve"> </v>
      </c>
      <c r="AC1400" s="91" t="str">
        <f t="shared" si="294"/>
        <v xml:space="preserve"> </v>
      </c>
      <c r="AD1400" s="78"/>
      <c r="AE1400" s="78"/>
      <c r="AF1400" s="78"/>
      <c r="AH1400" s="94" t="str">
        <f t="shared" si="295"/>
        <v>≤60</v>
      </c>
      <c r="AI1400" s="94">
        <f t="shared" ca="1" si="296"/>
        <v>31</v>
      </c>
      <c r="AJ1400" s="95">
        <f t="shared" si="304"/>
        <v>0</v>
      </c>
      <c r="AK1400" s="95">
        <f t="shared" si="305"/>
        <v>0</v>
      </c>
      <c r="AL1400" s="96">
        <f t="shared" si="300"/>
        <v>0</v>
      </c>
      <c r="AM1400" s="96">
        <f t="shared" si="301"/>
        <v>0</v>
      </c>
    </row>
    <row r="1401" spans="2:39" s="97" customFormat="1" ht="39.6" x14ac:dyDescent="0.3">
      <c r="B1401" s="79">
        <f t="shared" si="302"/>
        <v>1398</v>
      </c>
      <c r="C1401" s="79"/>
      <c r="D1401" s="80" t="s">
        <v>94</v>
      </c>
      <c r="E1401" s="80"/>
      <c r="F1401" s="81"/>
      <c r="G1401" s="82" t="str">
        <f t="shared" si="303"/>
        <v xml:space="preserve">Группа от QF </v>
      </c>
      <c r="H1401" s="83"/>
      <c r="I1401" s="83"/>
      <c r="J1401" s="83"/>
      <c r="K1401" s="127"/>
      <c r="L1401" s="84"/>
      <c r="M1401" s="85"/>
      <c r="N1401" s="85"/>
      <c r="O1401" s="86"/>
      <c r="P1401" s="80"/>
      <c r="Q1401" s="87"/>
      <c r="R1401" s="88" t="str">
        <f t="shared" si="297"/>
        <v xml:space="preserve"> </v>
      </c>
      <c r="S1401" s="89"/>
      <c r="T1401" s="90" t="str">
        <f t="shared" si="298"/>
        <v xml:space="preserve"> </v>
      </c>
      <c r="U1401" s="90"/>
      <c r="V1401" s="90"/>
      <c r="W1401" s="90"/>
      <c r="X1401" s="90"/>
      <c r="Y1401" s="87" t="s">
        <v>74</v>
      </c>
      <c r="Z1401" s="76"/>
      <c r="AA1401" s="91">
        <f t="shared" si="293"/>
        <v>0</v>
      </c>
      <c r="AB1401" s="88" t="str">
        <f t="shared" si="299"/>
        <v xml:space="preserve"> </v>
      </c>
      <c r="AC1401" s="91" t="str">
        <f t="shared" si="294"/>
        <v xml:space="preserve"> </v>
      </c>
      <c r="AD1401" s="78"/>
      <c r="AE1401" s="78"/>
      <c r="AF1401" s="78"/>
      <c r="AH1401" s="94" t="str">
        <f t="shared" si="295"/>
        <v>≤60</v>
      </c>
      <c r="AI1401" s="94">
        <f t="shared" ca="1" si="296"/>
        <v>37</v>
      </c>
      <c r="AJ1401" s="95">
        <f t="shared" si="304"/>
        <v>0</v>
      </c>
      <c r="AK1401" s="95">
        <f t="shared" si="305"/>
        <v>0</v>
      </c>
      <c r="AL1401" s="96">
        <f t="shared" si="300"/>
        <v>0</v>
      </c>
      <c r="AM1401" s="96">
        <f t="shared" si="301"/>
        <v>0</v>
      </c>
    </row>
    <row r="1402" spans="2:39" s="97" customFormat="1" ht="39.6" x14ac:dyDescent="0.3">
      <c r="B1402" s="79">
        <f t="shared" si="302"/>
        <v>1399</v>
      </c>
      <c r="C1402" s="79"/>
      <c r="D1402" s="80" t="s">
        <v>94</v>
      </c>
      <c r="E1402" s="80"/>
      <c r="F1402" s="81"/>
      <c r="G1402" s="82" t="str">
        <f t="shared" si="303"/>
        <v xml:space="preserve">Группа от QF </v>
      </c>
      <c r="H1402" s="83"/>
      <c r="I1402" s="83"/>
      <c r="J1402" s="83"/>
      <c r="K1402" s="127"/>
      <c r="L1402" s="84"/>
      <c r="M1402" s="85"/>
      <c r="N1402" s="85"/>
      <c r="O1402" s="86"/>
      <c r="P1402" s="80"/>
      <c r="Q1402" s="87"/>
      <c r="R1402" s="88" t="str">
        <f t="shared" si="297"/>
        <v xml:space="preserve"> </v>
      </c>
      <c r="S1402" s="89"/>
      <c r="T1402" s="90" t="str">
        <f t="shared" si="298"/>
        <v xml:space="preserve"> </v>
      </c>
      <c r="U1402" s="90"/>
      <c r="V1402" s="90"/>
      <c r="W1402" s="90"/>
      <c r="X1402" s="90"/>
      <c r="Y1402" s="87" t="s">
        <v>74</v>
      </c>
      <c r="Z1402" s="76"/>
      <c r="AA1402" s="91">
        <f t="shared" si="293"/>
        <v>0</v>
      </c>
      <c r="AB1402" s="88" t="str">
        <f t="shared" si="299"/>
        <v xml:space="preserve"> </v>
      </c>
      <c r="AC1402" s="91" t="str">
        <f t="shared" si="294"/>
        <v xml:space="preserve"> </v>
      </c>
      <c r="AD1402" s="78"/>
      <c r="AE1402" s="78"/>
      <c r="AF1402" s="78"/>
      <c r="AH1402" s="94" t="str">
        <f t="shared" si="295"/>
        <v>≤60</v>
      </c>
      <c r="AI1402" s="94">
        <f t="shared" ca="1" si="296"/>
        <v>49</v>
      </c>
      <c r="AJ1402" s="95">
        <f t="shared" si="304"/>
        <v>0</v>
      </c>
      <c r="AK1402" s="95">
        <f t="shared" si="305"/>
        <v>0</v>
      </c>
      <c r="AL1402" s="96">
        <f t="shared" si="300"/>
        <v>0</v>
      </c>
      <c r="AM1402" s="96">
        <f t="shared" si="301"/>
        <v>0</v>
      </c>
    </row>
    <row r="1403" spans="2:39" s="97" customFormat="1" ht="39.6" x14ac:dyDescent="0.3">
      <c r="B1403" s="79">
        <f t="shared" si="302"/>
        <v>1400</v>
      </c>
      <c r="C1403" s="79"/>
      <c r="D1403" s="80" t="s">
        <v>94</v>
      </c>
      <c r="E1403" s="80"/>
      <c r="F1403" s="81"/>
      <c r="G1403" s="82" t="str">
        <f t="shared" si="303"/>
        <v xml:space="preserve">Группа от QF </v>
      </c>
      <c r="H1403" s="83"/>
      <c r="I1403" s="83"/>
      <c r="J1403" s="83"/>
      <c r="K1403" s="127"/>
      <c r="L1403" s="84"/>
      <c r="M1403" s="85"/>
      <c r="N1403" s="85"/>
      <c r="O1403" s="86"/>
      <c r="P1403" s="80"/>
      <c r="Q1403" s="87"/>
      <c r="R1403" s="88" t="str">
        <f t="shared" si="297"/>
        <v xml:space="preserve"> </v>
      </c>
      <c r="S1403" s="89"/>
      <c r="T1403" s="90" t="str">
        <f t="shared" si="298"/>
        <v xml:space="preserve"> </v>
      </c>
      <c r="U1403" s="90"/>
      <c r="V1403" s="90"/>
      <c r="W1403" s="90"/>
      <c r="X1403" s="90"/>
      <c r="Y1403" s="87" t="s">
        <v>74</v>
      </c>
      <c r="Z1403" s="76"/>
      <c r="AA1403" s="91">
        <f t="shared" si="293"/>
        <v>0</v>
      </c>
      <c r="AB1403" s="88" t="str">
        <f t="shared" si="299"/>
        <v xml:space="preserve"> </v>
      </c>
      <c r="AC1403" s="91" t="str">
        <f t="shared" si="294"/>
        <v xml:space="preserve"> </v>
      </c>
      <c r="AD1403" s="78"/>
      <c r="AE1403" s="78"/>
      <c r="AF1403" s="78"/>
      <c r="AH1403" s="94" t="str">
        <f t="shared" si="295"/>
        <v>≤60</v>
      </c>
      <c r="AI1403" s="94">
        <f t="shared" ca="1" si="296"/>
        <v>44</v>
      </c>
      <c r="AJ1403" s="95">
        <f t="shared" si="304"/>
        <v>0</v>
      </c>
      <c r="AK1403" s="95">
        <f t="shared" si="305"/>
        <v>0</v>
      </c>
      <c r="AL1403" s="96">
        <f t="shared" si="300"/>
        <v>0</v>
      </c>
      <c r="AM1403" s="96">
        <f t="shared" si="301"/>
        <v>0</v>
      </c>
    </row>
    <row r="1404" spans="2:39" s="97" customFormat="1" ht="39.6" x14ac:dyDescent="0.3">
      <c r="B1404" s="79">
        <f t="shared" si="302"/>
        <v>1401</v>
      </c>
      <c r="C1404" s="79"/>
      <c r="D1404" s="80" t="s">
        <v>94</v>
      </c>
      <c r="E1404" s="80"/>
      <c r="F1404" s="81"/>
      <c r="G1404" s="82" t="str">
        <f t="shared" si="303"/>
        <v xml:space="preserve">Группа от QF </v>
      </c>
      <c r="H1404" s="83"/>
      <c r="I1404" s="83"/>
      <c r="J1404" s="83"/>
      <c r="K1404" s="127"/>
      <c r="L1404" s="84"/>
      <c r="M1404" s="85"/>
      <c r="N1404" s="85"/>
      <c r="O1404" s="86"/>
      <c r="P1404" s="80"/>
      <c r="Q1404" s="87"/>
      <c r="R1404" s="88" t="str">
        <f t="shared" si="297"/>
        <v xml:space="preserve"> </v>
      </c>
      <c r="S1404" s="89"/>
      <c r="T1404" s="90" t="str">
        <f t="shared" si="298"/>
        <v xml:space="preserve"> </v>
      </c>
      <c r="U1404" s="90"/>
      <c r="V1404" s="90"/>
      <c r="W1404" s="90"/>
      <c r="X1404" s="90"/>
      <c r="Y1404" s="87" t="s">
        <v>74</v>
      </c>
      <c r="Z1404" s="76"/>
      <c r="AA1404" s="91">
        <f t="shared" si="293"/>
        <v>0</v>
      </c>
      <c r="AB1404" s="88" t="str">
        <f t="shared" si="299"/>
        <v xml:space="preserve"> </v>
      </c>
      <c r="AC1404" s="91" t="str">
        <f t="shared" si="294"/>
        <v xml:space="preserve"> </v>
      </c>
      <c r="AD1404" s="78"/>
      <c r="AE1404" s="78"/>
      <c r="AF1404" s="78"/>
      <c r="AH1404" s="94" t="str">
        <f t="shared" si="295"/>
        <v>≤60</v>
      </c>
      <c r="AI1404" s="94">
        <f t="shared" ca="1" si="296"/>
        <v>39</v>
      </c>
      <c r="AJ1404" s="95">
        <f t="shared" si="304"/>
        <v>0</v>
      </c>
      <c r="AK1404" s="95">
        <f t="shared" si="305"/>
        <v>0</v>
      </c>
      <c r="AL1404" s="96">
        <f t="shared" si="300"/>
        <v>0</v>
      </c>
      <c r="AM1404" s="96">
        <f t="shared" si="301"/>
        <v>0</v>
      </c>
    </row>
    <row r="1405" spans="2:39" s="97" customFormat="1" ht="39.6" x14ac:dyDescent="0.3">
      <c r="B1405" s="79">
        <f t="shared" si="302"/>
        <v>1402</v>
      </c>
      <c r="C1405" s="79"/>
      <c r="D1405" s="80" t="s">
        <v>94</v>
      </c>
      <c r="E1405" s="80"/>
      <c r="F1405" s="81"/>
      <c r="G1405" s="82" t="str">
        <f t="shared" si="303"/>
        <v xml:space="preserve">Группа от QF </v>
      </c>
      <c r="H1405" s="83"/>
      <c r="I1405" s="83"/>
      <c r="J1405" s="83"/>
      <c r="K1405" s="127"/>
      <c r="L1405" s="84"/>
      <c r="M1405" s="85"/>
      <c r="N1405" s="85"/>
      <c r="O1405" s="86"/>
      <c r="P1405" s="80"/>
      <c r="Q1405" s="87"/>
      <c r="R1405" s="88" t="str">
        <f t="shared" si="297"/>
        <v xml:space="preserve"> </v>
      </c>
      <c r="S1405" s="89"/>
      <c r="T1405" s="90" t="str">
        <f t="shared" si="298"/>
        <v xml:space="preserve"> </v>
      </c>
      <c r="U1405" s="90"/>
      <c r="V1405" s="90"/>
      <c r="W1405" s="90"/>
      <c r="X1405" s="90"/>
      <c r="Y1405" s="87" t="s">
        <v>74</v>
      </c>
      <c r="Z1405" s="76"/>
      <c r="AA1405" s="91">
        <f t="shared" si="293"/>
        <v>0</v>
      </c>
      <c r="AB1405" s="88" t="str">
        <f t="shared" si="299"/>
        <v xml:space="preserve"> </v>
      </c>
      <c r="AC1405" s="91" t="str">
        <f t="shared" si="294"/>
        <v xml:space="preserve"> </v>
      </c>
      <c r="AD1405" s="78"/>
      <c r="AE1405" s="78"/>
      <c r="AF1405" s="78"/>
      <c r="AH1405" s="94" t="str">
        <f t="shared" si="295"/>
        <v>≤60</v>
      </c>
      <c r="AI1405" s="94">
        <f t="shared" ca="1" si="296"/>
        <v>26</v>
      </c>
      <c r="AJ1405" s="95">
        <f t="shared" si="304"/>
        <v>0</v>
      </c>
      <c r="AK1405" s="95">
        <f t="shared" si="305"/>
        <v>0</v>
      </c>
      <c r="AL1405" s="96">
        <f t="shared" si="300"/>
        <v>0</v>
      </c>
      <c r="AM1405" s="96">
        <f t="shared" si="301"/>
        <v>0</v>
      </c>
    </row>
    <row r="1406" spans="2:39" s="97" customFormat="1" ht="39.6" x14ac:dyDescent="0.3">
      <c r="B1406" s="79">
        <f t="shared" si="302"/>
        <v>1403</v>
      </c>
      <c r="C1406" s="79"/>
      <c r="D1406" s="80" t="s">
        <v>94</v>
      </c>
      <c r="E1406" s="80"/>
      <c r="F1406" s="81"/>
      <c r="G1406" s="82" t="str">
        <f t="shared" si="303"/>
        <v xml:space="preserve">Группа от QF </v>
      </c>
      <c r="H1406" s="83"/>
      <c r="I1406" s="83"/>
      <c r="J1406" s="83"/>
      <c r="K1406" s="127"/>
      <c r="L1406" s="84"/>
      <c r="M1406" s="85"/>
      <c r="N1406" s="85"/>
      <c r="O1406" s="86"/>
      <c r="P1406" s="80"/>
      <c r="Q1406" s="87"/>
      <c r="R1406" s="88" t="str">
        <f t="shared" si="297"/>
        <v xml:space="preserve"> </v>
      </c>
      <c r="S1406" s="89"/>
      <c r="T1406" s="90" t="str">
        <f t="shared" si="298"/>
        <v xml:space="preserve"> </v>
      </c>
      <c r="U1406" s="90"/>
      <c r="V1406" s="90"/>
      <c r="W1406" s="90"/>
      <c r="X1406" s="90"/>
      <c r="Y1406" s="87" t="s">
        <v>74</v>
      </c>
      <c r="Z1406" s="76"/>
      <c r="AA1406" s="91">
        <f t="shared" si="293"/>
        <v>0</v>
      </c>
      <c r="AB1406" s="88" t="str">
        <f t="shared" si="299"/>
        <v xml:space="preserve"> </v>
      </c>
      <c r="AC1406" s="91" t="str">
        <f t="shared" si="294"/>
        <v xml:space="preserve"> </v>
      </c>
      <c r="AD1406" s="78"/>
      <c r="AE1406" s="78"/>
      <c r="AF1406" s="78"/>
      <c r="AH1406" s="94" t="str">
        <f t="shared" si="295"/>
        <v>≤60</v>
      </c>
      <c r="AI1406" s="94">
        <f t="shared" ca="1" si="296"/>
        <v>49</v>
      </c>
      <c r="AJ1406" s="95">
        <f t="shared" si="304"/>
        <v>0</v>
      </c>
      <c r="AK1406" s="95">
        <f t="shared" si="305"/>
        <v>0</v>
      </c>
      <c r="AL1406" s="96">
        <f t="shared" si="300"/>
        <v>0</v>
      </c>
      <c r="AM1406" s="96">
        <f t="shared" si="301"/>
        <v>0</v>
      </c>
    </row>
    <row r="1407" spans="2:39" s="97" customFormat="1" ht="39.6" x14ac:dyDescent="0.3">
      <c r="B1407" s="79">
        <f t="shared" si="302"/>
        <v>1404</v>
      </c>
      <c r="C1407" s="79"/>
      <c r="D1407" s="80" t="s">
        <v>94</v>
      </c>
      <c r="E1407" s="80"/>
      <c r="F1407" s="81"/>
      <c r="G1407" s="82" t="str">
        <f t="shared" si="303"/>
        <v xml:space="preserve">Группа от QF </v>
      </c>
      <c r="H1407" s="83"/>
      <c r="I1407" s="83"/>
      <c r="J1407" s="83"/>
      <c r="K1407" s="127"/>
      <c r="L1407" s="84"/>
      <c r="M1407" s="85"/>
      <c r="N1407" s="85"/>
      <c r="O1407" s="86"/>
      <c r="P1407" s="80"/>
      <c r="Q1407" s="87"/>
      <c r="R1407" s="88" t="str">
        <f t="shared" si="297"/>
        <v xml:space="preserve"> </v>
      </c>
      <c r="S1407" s="89"/>
      <c r="T1407" s="90" t="str">
        <f t="shared" si="298"/>
        <v xml:space="preserve"> </v>
      </c>
      <c r="U1407" s="90"/>
      <c r="V1407" s="90"/>
      <c r="W1407" s="90"/>
      <c r="X1407" s="90"/>
      <c r="Y1407" s="87" t="s">
        <v>74</v>
      </c>
      <c r="Z1407" s="76"/>
      <c r="AA1407" s="91">
        <f t="shared" si="293"/>
        <v>0</v>
      </c>
      <c r="AB1407" s="88" t="str">
        <f t="shared" si="299"/>
        <v xml:space="preserve"> </v>
      </c>
      <c r="AC1407" s="91" t="str">
        <f t="shared" si="294"/>
        <v xml:space="preserve"> </v>
      </c>
      <c r="AD1407" s="78"/>
      <c r="AE1407" s="78"/>
      <c r="AF1407" s="78"/>
      <c r="AH1407" s="94" t="str">
        <f t="shared" si="295"/>
        <v>≤60</v>
      </c>
      <c r="AI1407" s="94">
        <f t="shared" ca="1" si="296"/>
        <v>39</v>
      </c>
      <c r="AJ1407" s="95">
        <f t="shared" si="304"/>
        <v>0</v>
      </c>
      <c r="AK1407" s="95">
        <f t="shared" si="305"/>
        <v>0</v>
      </c>
      <c r="AL1407" s="96">
        <f t="shared" si="300"/>
        <v>0</v>
      </c>
      <c r="AM1407" s="96">
        <f t="shared" si="301"/>
        <v>0</v>
      </c>
    </row>
    <row r="1408" spans="2:39" s="97" customFormat="1" ht="39.6" x14ac:dyDescent="0.3">
      <c r="B1408" s="79">
        <f t="shared" si="302"/>
        <v>1405</v>
      </c>
      <c r="C1408" s="79"/>
      <c r="D1408" s="80" t="s">
        <v>94</v>
      </c>
      <c r="E1408" s="80"/>
      <c r="F1408" s="81"/>
      <c r="G1408" s="82" t="str">
        <f t="shared" si="303"/>
        <v xml:space="preserve">Группа от QF </v>
      </c>
      <c r="H1408" s="83"/>
      <c r="I1408" s="83"/>
      <c r="J1408" s="83"/>
      <c r="K1408" s="127"/>
      <c r="L1408" s="84"/>
      <c r="M1408" s="85"/>
      <c r="N1408" s="85"/>
      <c r="O1408" s="86"/>
      <c r="P1408" s="80"/>
      <c r="Q1408" s="87"/>
      <c r="R1408" s="88" t="str">
        <f t="shared" si="297"/>
        <v xml:space="preserve"> </v>
      </c>
      <c r="S1408" s="89"/>
      <c r="T1408" s="90" t="str">
        <f t="shared" si="298"/>
        <v xml:space="preserve"> </v>
      </c>
      <c r="U1408" s="90"/>
      <c r="V1408" s="90"/>
      <c r="W1408" s="90"/>
      <c r="X1408" s="90"/>
      <c r="Y1408" s="87" t="s">
        <v>74</v>
      </c>
      <c r="Z1408" s="76"/>
      <c r="AA1408" s="91">
        <f t="shared" si="293"/>
        <v>0</v>
      </c>
      <c r="AB1408" s="88" t="str">
        <f t="shared" si="299"/>
        <v xml:space="preserve"> </v>
      </c>
      <c r="AC1408" s="91" t="str">
        <f t="shared" si="294"/>
        <v xml:space="preserve"> </v>
      </c>
      <c r="AD1408" s="78"/>
      <c r="AE1408" s="78"/>
      <c r="AF1408" s="78"/>
      <c r="AH1408" s="94" t="str">
        <f t="shared" si="295"/>
        <v>≤60</v>
      </c>
      <c r="AI1408" s="94">
        <f t="shared" ca="1" si="296"/>
        <v>45</v>
      </c>
      <c r="AJ1408" s="95">
        <f t="shared" si="304"/>
        <v>0</v>
      </c>
      <c r="AK1408" s="95">
        <f t="shared" si="305"/>
        <v>0</v>
      </c>
      <c r="AL1408" s="96">
        <f t="shared" si="300"/>
        <v>0</v>
      </c>
      <c r="AM1408" s="96">
        <f t="shared" si="301"/>
        <v>0</v>
      </c>
    </row>
    <row r="1409" spans="2:39" s="97" customFormat="1" ht="39.6" x14ac:dyDescent="0.3">
      <c r="B1409" s="79">
        <f t="shared" si="302"/>
        <v>1406</v>
      </c>
      <c r="C1409" s="79"/>
      <c r="D1409" s="80" t="s">
        <v>94</v>
      </c>
      <c r="E1409" s="80"/>
      <c r="F1409" s="81"/>
      <c r="G1409" s="82" t="str">
        <f t="shared" si="303"/>
        <v xml:space="preserve">Группа от QF </v>
      </c>
      <c r="H1409" s="83"/>
      <c r="I1409" s="83"/>
      <c r="J1409" s="83"/>
      <c r="K1409" s="127"/>
      <c r="L1409" s="84"/>
      <c r="M1409" s="85"/>
      <c r="N1409" s="85"/>
      <c r="O1409" s="86"/>
      <c r="P1409" s="80"/>
      <c r="Q1409" s="87"/>
      <c r="R1409" s="88" t="str">
        <f t="shared" si="297"/>
        <v xml:space="preserve"> </v>
      </c>
      <c r="S1409" s="89"/>
      <c r="T1409" s="90" t="str">
        <f t="shared" si="298"/>
        <v xml:space="preserve"> </v>
      </c>
      <c r="U1409" s="90"/>
      <c r="V1409" s="90"/>
      <c r="W1409" s="90"/>
      <c r="X1409" s="90"/>
      <c r="Y1409" s="87" t="s">
        <v>74</v>
      </c>
      <c r="Z1409" s="76"/>
      <c r="AA1409" s="91">
        <f t="shared" si="293"/>
        <v>0</v>
      </c>
      <c r="AB1409" s="88" t="str">
        <f t="shared" si="299"/>
        <v xml:space="preserve"> </v>
      </c>
      <c r="AC1409" s="91" t="str">
        <f t="shared" si="294"/>
        <v xml:space="preserve"> </v>
      </c>
      <c r="AD1409" s="78"/>
      <c r="AE1409" s="78"/>
      <c r="AF1409" s="78"/>
      <c r="AH1409" s="94" t="str">
        <f t="shared" si="295"/>
        <v>≤60</v>
      </c>
      <c r="AI1409" s="94">
        <f t="shared" ca="1" si="296"/>
        <v>23</v>
      </c>
      <c r="AJ1409" s="95">
        <f t="shared" si="304"/>
        <v>0</v>
      </c>
      <c r="AK1409" s="95">
        <f t="shared" si="305"/>
        <v>0</v>
      </c>
      <c r="AL1409" s="96">
        <f t="shared" si="300"/>
        <v>0</v>
      </c>
      <c r="AM1409" s="96">
        <f t="shared" si="301"/>
        <v>0</v>
      </c>
    </row>
    <row r="1410" spans="2:39" s="97" customFormat="1" ht="39.6" x14ac:dyDescent="0.3">
      <c r="B1410" s="79">
        <f t="shared" si="302"/>
        <v>1407</v>
      </c>
      <c r="C1410" s="79"/>
      <c r="D1410" s="80" t="s">
        <v>94</v>
      </c>
      <c r="E1410" s="80"/>
      <c r="F1410" s="81"/>
      <c r="G1410" s="82" t="str">
        <f t="shared" si="303"/>
        <v xml:space="preserve">Группа от QF </v>
      </c>
      <c r="H1410" s="83"/>
      <c r="I1410" s="83"/>
      <c r="J1410" s="83"/>
      <c r="K1410" s="127"/>
      <c r="L1410" s="84"/>
      <c r="M1410" s="85"/>
      <c r="N1410" s="85"/>
      <c r="O1410" s="86"/>
      <c r="P1410" s="80"/>
      <c r="Q1410" s="87"/>
      <c r="R1410" s="88" t="str">
        <f t="shared" si="297"/>
        <v xml:space="preserve"> </v>
      </c>
      <c r="S1410" s="89"/>
      <c r="T1410" s="90" t="str">
        <f t="shared" si="298"/>
        <v xml:space="preserve"> </v>
      </c>
      <c r="U1410" s="90"/>
      <c r="V1410" s="90"/>
      <c r="W1410" s="90"/>
      <c r="X1410" s="90"/>
      <c r="Y1410" s="87" t="s">
        <v>74</v>
      </c>
      <c r="Z1410" s="76"/>
      <c r="AA1410" s="91">
        <f t="shared" si="293"/>
        <v>0</v>
      </c>
      <c r="AB1410" s="88" t="str">
        <f t="shared" si="299"/>
        <v xml:space="preserve"> </v>
      </c>
      <c r="AC1410" s="91" t="str">
        <f t="shared" si="294"/>
        <v xml:space="preserve"> </v>
      </c>
      <c r="AD1410" s="78"/>
      <c r="AE1410" s="78"/>
      <c r="AF1410" s="78"/>
      <c r="AH1410" s="94" t="str">
        <f t="shared" si="295"/>
        <v>≤60</v>
      </c>
      <c r="AI1410" s="94">
        <f t="shared" ca="1" si="296"/>
        <v>46</v>
      </c>
      <c r="AJ1410" s="95">
        <f t="shared" si="304"/>
        <v>0</v>
      </c>
      <c r="AK1410" s="95">
        <f t="shared" si="305"/>
        <v>0</v>
      </c>
      <c r="AL1410" s="96">
        <f t="shared" si="300"/>
        <v>0</v>
      </c>
      <c r="AM1410" s="96">
        <f t="shared" si="301"/>
        <v>0</v>
      </c>
    </row>
    <row r="1411" spans="2:39" s="97" customFormat="1" ht="39.6" x14ac:dyDescent="0.3">
      <c r="B1411" s="79">
        <f t="shared" si="302"/>
        <v>1408</v>
      </c>
      <c r="C1411" s="79"/>
      <c r="D1411" s="80" t="s">
        <v>94</v>
      </c>
      <c r="E1411" s="80"/>
      <c r="F1411" s="81"/>
      <c r="G1411" s="82" t="str">
        <f t="shared" si="303"/>
        <v xml:space="preserve">Группа от QF </v>
      </c>
      <c r="H1411" s="83"/>
      <c r="I1411" s="83"/>
      <c r="J1411" s="83"/>
      <c r="K1411" s="127"/>
      <c r="L1411" s="84"/>
      <c r="M1411" s="85"/>
      <c r="N1411" s="85"/>
      <c r="O1411" s="86"/>
      <c r="P1411" s="80"/>
      <c r="Q1411" s="87"/>
      <c r="R1411" s="88" t="str">
        <f t="shared" si="297"/>
        <v xml:space="preserve"> </v>
      </c>
      <c r="S1411" s="89"/>
      <c r="T1411" s="90" t="str">
        <f t="shared" si="298"/>
        <v xml:space="preserve"> </v>
      </c>
      <c r="U1411" s="90"/>
      <c r="V1411" s="90"/>
      <c r="W1411" s="90"/>
      <c r="X1411" s="90"/>
      <c r="Y1411" s="87" t="s">
        <v>74</v>
      </c>
      <c r="Z1411" s="76"/>
      <c r="AA1411" s="91">
        <f t="shared" ref="AA1411:AA1474" si="306">IF(S1411=$AD$1,K1411*3,IF(S1411=$AE$1,K1411*5,IF(S1411=$AF$1,K1411*8,IF(S1411=$AG$1,K1411*12*0.75,0))))</f>
        <v>0</v>
      </c>
      <c r="AB1411" s="88" t="str">
        <f t="shared" si="299"/>
        <v xml:space="preserve"> </v>
      </c>
      <c r="AC1411" s="91" t="str">
        <f t="shared" ref="AC1411:AC1474" si="307">IF(S1411=$AD$1,K1411*5,IF(S1411=$AE$1,K1411*10,IF(S1411=$AF$1,K1411*10,IF(S1411=$AG$1,K1411*12," "))))</f>
        <v xml:space="preserve"> </v>
      </c>
      <c r="AD1411" s="78"/>
      <c r="AE1411" s="78"/>
      <c r="AF1411" s="78"/>
      <c r="AH1411" s="94" t="str">
        <f t="shared" ref="AH1411:AH1474" si="308">IF(K1411&gt;63,"≤120","≤60")</f>
        <v>≤60</v>
      </c>
      <c r="AI1411" s="94">
        <f t="shared" ref="AI1411:AI1474" ca="1" si="309">IF(K1411&lt;63,RANDBETWEEN(20,50),RANDBETWEEN(60,110))</f>
        <v>22</v>
      </c>
      <c r="AJ1411" s="95">
        <f t="shared" si="304"/>
        <v>0</v>
      </c>
      <c r="AK1411" s="95">
        <f t="shared" si="305"/>
        <v>0</v>
      </c>
      <c r="AL1411" s="96">
        <f t="shared" si="300"/>
        <v>0</v>
      </c>
      <c r="AM1411" s="96">
        <f t="shared" si="301"/>
        <v>0</v>
      </c>
    </row>
    <row r="1412" spans="2:39" s="97" customFormat="1" ht="39.6" x14ac:dyDescent="0.3">
      <c r="B1412" s="79">
        <f t="shared" si="302"/>
        <v>1409</v>
      </c>
      <c r="C1412" s="79"/>
      <c r="D1412" s="80" t="s">
        <v>94</v>
      </c>
      <c r="E1412" s="80"/>
      <c r="F1412" s="81"/>
      <c r="G1412" s="82" t="str">
        <f t="shared" si="303"/>
        <v xml:space="preserve">Группа от QF </v>
      </c>
      <c r="H1412" s="83"/>
      <c r="I1412" s="83"/>
      <c r="J1412" s="83"/>
      <c r="K1412" s="127"/>
      <c r="L1412" s="84"/>
      <c r="M1412" s="85"/>
      <c r="N1412" s="85"/>
      <c r="O1412" s="86"/>
      <c r="P1412" s="80"/>
      <c r="Q1412" s="87"/>
      <c r="R1412" s="88" t="str">
        <f t="shared" ref="R1412:R1475" si="310">IF(AA1412=0," ","-")</f>
        <v xml:space="preserve"> </v>
      </c>
      <c r="S1412" s="89"/>
      <c r="T1412" s="90" t="str">
        <f t="shared" ref="T1412:T1475" si="311">IF(AA1412=0," ","-")</f>
        <v xml:space="preserve"> </v>
      </c>
      <c r="U1412" s="90"/>
      <c r="V1412" s="90"/>
      <c r="W1412" s="90"/>
      <c r="X1412" s="90"/>
      <c r="Y1412" s="87" t="s">
        <v>74</v>
      </c>
      <c r="Z1412" s="76"/>
      <c r="AA1412" s="91">
        <f t="shared" si="306"/>
        <v>0</v>
      </c>
      <c r="AB1412" s="88" t="str">
        <f t="shared" ref="AB1412:AB1475" si="312">IF(AA1412=0," ","-")</f>
        <v xml:space="preserve"> </v>
      </c>
      <c r="AC1412" s="91" t="str">
        <f t="shared" si="307"/>
        <v xml:space="preserve"> </v>
      </c>
      <c r="AD1412" s="78"/>
      <c r="AE1412" s="78"/>
      <c r="AF1412" s="78"/>
      <c r="AH1412" s="94" t="str">
        <f t="shared" si="308"/>
        <v>≤60</v>
      </c>
      <c r="AI1412" s="94">
        <f t="shared" ca="1" si="309"/>
        <v>35</v>
      </c>
      <c r="AJ1412" s="95">
        <f t="shared" si="304"/>
        <v>0</v>
      </c>
      <c r="AK1412" s="95">
        <f t="shared" si="305"/>
        <v>0</v>
      </c>
      <c r="AL1412" s="96">
        <f t="shared" ref="AL1412:AL1475" si="313">ROUND(K1412*1.13,0)</f>
        <v>0</v>
      </c>
      <c r="AM1412" s="96">
        <f t="shared" ref="AM1412:AM1475" si="314">ROUND(K1412*1.45,0)</f>
        <v>0</v>
      </c>
    </row>
    <row r="1413" spans="2:39" s="97" customFormat="1" ht="39.6" x14ac:dyDescent="0.3">
      <c r="B1413" s="79">
        <f t="shared" si="302"/>
        <v>1410</v>
      </c>
      <c r="C1413" s="79"/>
      <c r="D1413" s="80" t="s">
        <v>94</v>
      </c>
      <c r="E1413" s="80"/>
      <c r="F1413" s="81"/>
      <c r="G1413" s="82" t="str">
        <f t="shared" si="303"/>
        <v xml:space="preserve">Группа от QF </v>
      </c>
      <c r="H1413" s="83"/>
      <c r="I1413" s="83"/>
      <c r="J1413" s="83"/>
      <c r="K1413" s="127"/>
      <c r="L1413" s="84"/>
      <c r="M1413" s="85"/>
      <c r="N1413" s="85"/>
      <c r="O1413" s="86"/>
      <c r="P1413" s="80"/>
      <c r="Q1413" s="87"/>
      <c r="R1413" s="88" t="str">
        <f t="shared" si="310"/>
        <v xml:space="preserve"> </v>
      </c>
      <c r="S1413" s="89"/>
      <c r="T1413" s="90" t="str">
        <f t="shared" si="311"/>
        <v xml:space="preserve"> </v>
      </c>
      <c r="U1413" s="90"/>
      <c r="V1413" s="90"/>
      <c r="W1413" s="90"/>
      <c r="X1413" s="90"/>
      <c r="Y1413" s="87" t="s">
        <v>74</v>
      </c>
      <c r="Z1413" s="76"/>
      <c r="AA1413" s="91">
        <f t="shared" si="306"/>
        <v>0</v>
      </c>
      <c r="AB1413" s="88" t="str">
        <f t="shared" si="312"/>
        <v xml:space="preserve"> </v>
      </c>
      <c r="AC1413" s="91" t="str">
        <f t="shared" si="307"/>
        <v xml:space="preserve"> </v>
      </c>
      <c r="AD1413" s="78"/>
      <c r="AE1413" s="78"/>
      <c r="AF1413" s="78"/>
      <c r="AH1413" s="94" t="str">
        <f t="shared" si="308"/>
        <v>≤60</v>
      </c>
      <c r="AI1413" s="94">
        <f t="shared" ca="1" si="309"/>
        <v>38</v>
      </c>
      <c r="AJ1413" s="95">
        <f t="shared" si="304"/>
        <v>0</v>
      </c>
      <c r="AK1413" s="95">
        <f t="shared" si="305"/>
        <v>0</v>
      </c>
      <c r="AL1413" s="96">
        <f t="shared" si="313"/>
        <v>0</v>
      </c>
      <c r="AM1413" s="96">
        <f t="shared" si="314"/>
        <v>0</v>
      </c>
    </row>
    <row r="1414" spans="2:39" s="97" customFormat="1" ht="39.6" x14ac:dyDescent="0.3">
      <c r="B1414" s="79">
        <f t="shared" ref="B1414:B1477" si="315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303"/>
        <v xml:space="preserve">Группа от QF </v>
      </c>
      <c r="H1414" s="83"/>
      <c r="I1414" s="83"/>
      <c r="J1414" s="83"/>
      <c r="K1414" s="127"/>
      <c r="L1414" s="84"/>
      <c r="M1414" s="85"/>
      <c r="N1414" s="85"/>
      <c r="O1414" s="86"/>
      <c r="P1414" s="80"/>
      <c r="Q1414" s="87"/>
      <c r="R1414" s="88" t="str">
        <f t="shared" si="310"/>
        <v xml:space="preserve"> </v>
      </c>
      <c r="S1414" s="89"/>
      <c r="T1414" s="90" t="str">
        <f t="shared" si="311"/>
        <v xml:space="preserve"> </v>
      </c>
      <c r="U1414" s="90"/>
      <c r="V1414" s="90"/>
      <c r="W1414" s="90"/>
      <c r="X1414" s="90"/>
      <c r="Y1414" s="87" t="s">
        <v>74</v>
      </c>
      <c r="Z1414" s="76"/>
      <c r="AA1414" s="91">
        <f t="shared" si="306"/>
        <v>0</v>
      </c>
      <c r="AB1414" s="88" t="str">
        <f t="shared" si="312"/>
        <v xml:space="preserve"> </v>
      </c>
      <c r="AC1414" s="91" t="str">
        <f t="shared" si="307"/>
        <v xml:space="preserve"> </v>
      </c>
      <c r="AD1414" s="78"/>
      <c r="AE1414" s="78"/>
      <c r="AF1414" s="78"/>
      <c r="AH1414" s="94" t="str">
        <f t="shared" si="308"/>
        <v>≤60</v>
      </c>
      <c r="AI1414" s="94">
        <f t="shared" ca="1" si="309"/>
        <v>36</v>
      </c>
      <c r="AJ1414" s="95">
        <f t="shared" si="304"/>
        <v>0</v>
      </c>
      <c r="AK1414" s="95">
        <f t="shared" si="305"/>
        <v>0</v>
      </c>
      <c r="AL1414" s="96">
        <f t="shared" si="313"/>
        <v>0</v>
      </c>
      <c r="AM1414" s="96">
        <f t="shared" si="314"/>
        <v>0</v>
      </c>
    </row>
    <row r="1415" spans="2:39" s="97" customFormat="1" ht="39.6" x14ac:dyDescent="0.3">
      <c r="B1415" s="79">
        <f t="shared" si="315"/>
        <v>1412</v>
      </c>
      <c r="C1415" s="79"/>
      <c r="D1415" s="80" t="s">
        <v>94</v>
      </c>
      <c r="E1415" s="80"/>
      <c r="F1415" s="81"/>
      <c r="G1415" s="82" t="str">
        <f t="shared" si="303"/>
        <v xml:space="preserve">Группа от QF </v>
      </c>
      <c r="H1415" s="83"/>
      <c r="I1415" s="83"/>
      <c r="J1415" s="83"/>
      <c r="K1415" s="127"/>
      <c r="L1415" s="84"/>
      <c r="M1415" s="85"/>
      <c r="N1415" s="85"/>
      <c r="O1415" s="86"/>
      <c r="P1415" s="80"/>
      <c r="Q1415" s="87"/>
      <c r="R1415" s="88" t="str">
        <f t="shared" si="310"/>
        <v xml:space="preserve"> </v>
      </c>
      <c r="S1415" s="89"/>
      <c r="T1415" s="90" t="str">
        <f t="shared" si="311"/>
        <v xml:space="preserve"> </v>
      </c>
      <c r="U1415" s="90"/>
      <c r="V1415" s="90"/>
      <c r="W1415" s="90"/>
      <c r="X1415" s="90"/>
      <c r="Y1415" s="87" t="s">
        <v>74</v>
      </c>
      <c r="Z1415" s="76"/>
      <c r="AA1415" s="91">
        <f t="shared" si="306"/>
        <v>0</v>
      </c>
      <c r="AB1415" s="88" t="str">
        <f t="shared" si="312"/>
        <v xml:space="preserve"> </v>
      </c>
      <c r="AC1415" s="91" t="str">
        <f t="shared" si="307"/>
        <v xml:space="preserve"> </v>
      </c>
      <c r="AD1415" s="78"/>
      <c r="AE1415" s="78"/>
      <c r="AF1415" s="78"/>
      <c r="AH1415" s="94" t="str">
        <f t="shared" si="308"/>
        <v>≤60</v>
      </c>
      <c r="AI1415" s="94">
        <f t="shared" ca="1" si="309"/>
        <v>35</v>
      </c>
      <c r="AJ1415" s="95">
        <f t="shared" si="304"/>
        <v>0</v>
      </c>
      <c r="AK1415" s="95">
        <f t="shared" si="305"/>
        <v>0</v>
      </c>
      <c r="AL1415" s="96">
        <f t="shared" si="313"/>
        <v>0</v>
      </c>
      <c r="AM1415" s="96">
        <f t="shared" si="314"/>
        <v>0</v>
      </c>
    </row>
    <row r="1416" spans="2:39" s="97" customFormat="1" ht="39.6" x14ac:dyDescent="0.3">
      <c r="B1416" s="79">
        <f t="shared" si="315"/>
        <v>1413</v>
      </c>
      <c r="C1416" s="79"/>
      <c r="D1416" s="80" t="s">
        <v>94</v>
      </c>
      <c r="E1416" s="80"/>
      <c r="F1416" s="81"/>
      <c r="G1416" s="82" t="str">
        <f t="shared" si="303"/>
        <v xml:space="preserve">Группа от QF </v>
      </c>
      <c r="H1416" s="83"/>
      <c r="I1416" s="83"/>
      <c r="J1416" s="83"/>
      <c r="K1416" s="127"/>
      <c r="L1416" s="84"/>
      <c r="M1416" s="85"/>
      <c r="N1416" s="85"/>
      <c r="O1416" s="86"/>
      <c r="P1416" s="80"/>
      <c r="Q1416" s="87"/>
      <c r="R1416" s="88" t="str">
        <f t="shared" si="310"/>
        <v xml:space="preserve"> </v>
      </c>
      <c r="S1416" s="89"/>
      <c r="T1416" s="90" t="str">
        <f t="shared" si="311"/>
        <v xml:space="preserve"> </v>
      </c>
      <c r="U1416" s="90"/>
      <c r="V1416" s="90"/>
      <c r="W1416" s="90"/>
      <c r="X1416" s="90"/>
      <c r="Y1416" s="87" t="s">
        <v>74</v>
      </c>
      <c r="Z1416" s="76"/>
      <c r="AA1416" s="91">
        <f t="shared" si="306"/>
        <v>0</v>
      </c>
      <c r="AB1416" s="88" t="str">
        <f t="shared" si="312"/>
        <v xml:space="preserve"> </v>
      </c>
      <c r="AC1416" s="91" t="str">
        <f t="shared" si="307"/>
        <v xml:space="preserve"> </v>
      </c>
      <c r="AD1416" s="78"/>
      <c r="AE1416" s="78"/>
      <c r="AF1416" s="78"/>
      <c r="AH1416" s="94" t="str">
        <f t="shared" si="308"/>
        <v>≤60</v>
      </c>
      <c r="AI1416" s="94">
        <f t="shared" ca="1" si="309"/>
        <v>21</v>
      </c>
      <c r="AJ1416" s="95">
        <f t="shared" si="304"/>
        <v>0</v>
      </c>
      <c r="AK1416" s="95">
        <f t="shared" si="305"/>
        <v>0</v>
      </c>
      <c r="AL1416" s="96">
        <f t="shared" si="313"/>
        <v>0</v>
      </c>
      <c r="AM1416" s="96">
        <f t="shared" si="314"/>
        <v>0</v>
      </c>
    </row>
    <row r="1417" spans="2:39" s="97" customFormat="1" ht="39.6" x14ac:dyDescent="0.3">
      <c r="B1417" s="79">
        <f t="shared" si="315"/>
        <v>1414</v>
      </c>
      <c r="C1417" s="79"/>
      <c r="D1417" s="80" t="s">
        <v>94</v>
      </c>
      <c r="E1417" s="80"/>
      <c r="F1417" s="81"/>
      <c r="G1417" s="82" t="str">
        <f t="shared" si="303"/>
        <v xml:space="preserve">Группа от QF </v>
      </c>
      <c r="H1417" s="83"/>
      <c r="I1417" s="83"/>
      <c r="J1417" s="83"/>
      <c r="K1417" s="127"/>
      <c r="L1417" s="84"/>
      <c r="M1417" s="85"/>
      <c r="N1417" s="85"/>
      <c r="O1417" s="86"/>
      <c r="P1417" s="80"/>
      <c r="Q1417" s="87"/>
      <c r="R1417" s="88" t="str">
        <f t="shared" si="310"/>
        <v xml:space="preserve"> </v>
      </c>
      <c r="S1417" s="89"/>
      <c r="T1417" s="90" t="str">
        <f t="shared" si="311"/>
        <v xml:space="preserve"> </v>
      </c>
      <c r="U1417" s="90"/>
      <c r="V1417" s="90"/>
      <c r="W1417" s="90"/>
      <c r="X1417" s="90"/>
      <c r="Y1417" s="87" t="s">
        <v>74</v>
      </c>
      <c r="Z1417" s="76"/>
      <c r="AA1417" s="91">
        <f t="shared" si="306"/>
        <v>0</v>
      </c>
      <c r="AB1417" s="88" t="str">
        <f t="shared" si="312"/>
        <v xml:space="preserve"> </v>
      </c>
      <c r="AC1417" s="91" t="str">
        <f t="shared" si="307"/>
        <v xml:space="preserve"> </v>
      </c>
      <c r="AD1417" s="78"/>
      <c r="AE1417" s="78"/>
      <c r="AF1417" s="78"/>
      <c r="AH1417" s="94" t="str">
        <f t="shared" si="308"/>
        <v>≤60</v>
      </c>
      <c r="AI1417" s="94">
        <f t="shared" ca="1" si="309"/>
        <v>38</v>
      </c>
      <c r="AJ1417" s="95">
        <f t="shared" si="304"/>
        <v>0</v>
      </c>
      <c r="AK1417" s="95">
        <f t="shared" si="305"/>
        <v>0</v>
      </c>
      <c r="AL1417" s="96">
        <f t="shared" si="313"/>
        <v>0</v>
      </c>
      <c r="AM1417" s="96">
        <f t="shared" si="314"/>
        <v>0</v>
      </c>
    </row>
    <row r="1418" spans="2:39" s="97" customFormat="1" ht="39.6" x14ac:dyDescent="0.3">
      <c r="B1418" s="79">
        <f t="shared" si="315"/>
        <v>1415</v>
      </c>
      <c r="C1418" s="79"/>
      <c r="D1418" s="80" t="s">
        <v>94</v>
      </c>
      <c r="E1418" s="80"/>
      <c r="F1418" s="81"/>
      <c r="G1418" s="82" t="str">
        <f t="shared" si="303"/>
        <v xml:space="preserve">Группа от QF </v>
      </c>
      <c r="H1418" s="83"/>
      <c r="I1418" s="83"/>
      <c r="J1418" s="83"/>
      <c r="K1418" s="127"/>
      <c r="L1418" s="84"/>
      <c r="M1418" s="85"/>
      <c r="N1418" s="85"/>
      <c r="O1418" s="86"/>
      <c r="P1418" s="80"/>
      <c r="Q1418" s="87"/>
      <c r="R1418" s="88" t="str">
        <f t="shared" si="310"/>
        <v xml:space="preserve"> </v>
      </c>
      <c r="S1418" s="89"/>
      <c r="T1418" s="90" t="str">
        <f t="shared" si="311"/>
        <v xml:space="preserve"> </v>
      </c>
      <c r="U1418" s="90"/>
      <c r="V1418" s="90"/>
      <c r="W1418" s="90"/>
      <c r="X1418" s="90"/>
      <c r="Y1418" s="87" t="s">
        <v>74</v>
      </c>
      <c r="Z1418" s="76"/>
      <c r="AA1418" s="91">
        <f t="shared" si="306"/>
        <v>0</v>
      </c>
      <c r="AB1418" s="88" t="str">
        <f t="shared" si="312"/>
        <v xml:space="preserve"> </v>
      </c>
      <c r="AC1418" s="91" t="str">
        <f t="shared" si="307"/>
        <v xml:space="preserve"> </v>
      </c>
      <c r="AD1418" s="78"/>
      <c r="AE1418" s="78"/>
      <c r="AF1418" s="78"/>
      <c r="AH1418" s="94" t="str">
        <f t="shared" si="308"/>
        <v>≤60</v>
      </c>
      <c r="AI1418" s="94">
        <f t="shared" ca="1" si="309"/>
        <v>20</v>
      </c>
      <c r="AJ1418" s="95">
        <f t="shared" si="304"/>
        <v>0</v>
      </c>
      <c r="AK1418" s="95">
        <f t="shared" si="305"/>
        <v>0</v>
      </c>
      <c r="AL1418" s="96">
        <f t="shared" si="313"/>
        <v>0</v>
      </c>
      <c r="AM1418" s="96">
        <f t="shared" si="314"/>
        <v>0</v>
      </c>
    </row>
    <row r="1419" spans="2:39" s="97" customFormat="1" ht="39.6" x14ac:dyDescent="0.3">
      <c r="B1419" s="79">
        <f t="shared" si="315"/>
        <v>1416</v>
      </c>
      <c r="C1419" s="79"/>
      <c r="D1419" s="80" t="s">
        <v>94</v>
      </c>
      <c r="E1419" s="80"/>
      <c r="F1419" s="81"/>
      <c r="G1419" s="82" t="str">
        <f t="shared" si="303"/>
        <v xml:space="preserve">Группа от QF </v>
      </c>
      <c r="H1419" s="83"/>
      <c r="I1419" s="83"/>
      <c r="J1419" s="83"/>
      <c r="K1419" s="127"/>
      <c r="L1419" s="84"/>
      <c r="M1419" s="85"/>
      <c r="N1419" s="85"/>
      <c r="O1419" s="86"/>
      <c r="P1419" s="80"/>
      <c r="Q1419" s="87"/>
      <c r="R1419" s="88" t="str">
        <f t="shared" si="310"/>
        <v xml:space="preserve"> </v>
      </c>
      <c r="S1419" s="89"/>
      <c r="T1419" s="90" t="str">
        <f t="shared" si="311"/>
        <v xml:space="preserve"> </v>
      </c>
      <c r="U1419" s="90"/>
      <c r="V1419" s="90"/>
      <c r="W1419" s="90"/>
      <c r="X1419" s="90"/>
      <c r="Y1419" s="87" t="s">
        <v>74</v>
      </c>
      <c r="Z1419" s="76"/>
      <c r="AA1419" s="91">
        <f t="shared" si="306"/>
        <v>0</v>
      </c>
      <c r="AB1419" s="88" t="str">
        <f t="shared" si="312"/>
        <v xml:space="preserve"> </v>
      </c>
      <c r="AC1419" s="91" t="str">
        <f t="shared" si="307"/>
        <v xml:space="preserve"> </v>
      </c>
      <c r="AD1419" s="78"/>
      <c r="AE1419" s="78"/>
      <c r="AF1419" s="78"/>
      <c r="AH1419" s="94" t="str">
        <f t="shared" si="308"/>
        <v>≤60</v>
      </c>
      <c r="AI1419" s="94">
        <f t="shared" ca="1" si="309"/>
        <v>43</v>
      </c>
      <c r="AJ1419" s="95">
        <f t="shared" si="304"/>
        <v>0</v>
      </c>
      <c r="AK1419" s="95">
        <f t="shared" si="305"/>
        <v>0</v>
      </c>
      <c r="AL1419" s="96">
        <f t="shared" si="313"/>
        <v>0</v>
      </c>
      <c r="AM1419" s="96">
        <f t="shared" si="314"/>
        <v>0</v>
      </c>
    </row>
    <row r="1420" spans="2:39" s="97" customFormat="1" ht="39.6" x14ac:dyDescent="0.3">
      <c r="B1420" s="79">
        <f t="shared" si="315"/>
        <v>1417</v>
      </c>
      <c r="C1420" s="79"/>
      <c r="D1420" s="80" t="s">
        <v>94</v>
      </c>
      <c r="E1420" s="80"/>
      <c r="F1420" s="81"/>
      <c r="G1420" s="82" t="str">
        <f t="shared" si="303"/>
        <v xml:space="preserve">Группа от QF </v>
      </c>
      <c r="H1420" s="83"/>
      <c r="I1420" s="83"/>
      <c r="J1420" s="83"/>
      <c r="K1420" s="127"/>
      <c r="L1420" s="84"/>
      <c r="M1420" s="85"/>
      <c r="N1420" s="85"/>
      <c r="O1420" s="86"/>
      <c r="P1420" s="80"/>
      <c r="Q1420" s="87"/>
      <c r="R1420" s="88" t="str">
        <f t="shared" si="310"/>
        <v xml:space="preserve"> </v>
      </c>
      <c r="S1420" s="89"/>
      <c r="T1420" s="90" t="str">
        <f t="shared" si="311"/>
        <v xml:space="preserve"> </v>
      </c>
      <c r="U1420" s="90"/>
      <c r="V1420" s="90"/>
      <c r="W1420" s="90"/>
      <c r="X1420" s="90"/>
      <c r="Y1420" s="87" t="s">
        <v>74</v>
      </c>
      <c r="Z1420" s="76"/>
      <c r="AA1420" s="91">
        <f t="shared" si="306"/>
        <v>0</v>
      </c>
      <c r="AB1420" s="88" t="str">
        <f t="shared" si="312"/>
        <v xml:space="preserve"> </v>
      </c>
      <c r="AC1420" s="91" t="str">
        <f t="shared" si="307"/>
        <v xml:space="preserve"> </v>
      </c>
      <c r="AD1420" s="78"/>
      <c r="AE1420" s="78"/>
      <c r="AF1420" s="78"/>
      <c r="AH1420" s="94" t="str">
        <f t="shared" si="308"/>
        <v>≤60</v>
      </c>
      <c r="AI1420" s="94">
        <f t="shared" ca="1" si="309"/>
        <v>45</v>
      </c>
      <c r="AJ1420" s="95">
        <f t="shared" si="304"/>
        <v>0</v>
      </c>
      <c r="AK1420" s="95">
        <f t="shared" si="305"/>
        <v>0</v>
      </c>
      <c r="AL1420" s="96">
        <f t="shared" si="313"/>
        <v>0</v>
      </c>
      <c r="AM1420" s="96">
        <f t="shared" si="314"/>
        <v>0</v>
      </c>
    </row>
    <row r="1421" spans="2:39" s="97" customFormat="1" ht="39.6" x14ac:dyDescent="0.3">
      <c r="B1421" s="79">
        <f t="shared" si="315"/>
        <v>1418</v>
      </c>
      <c r="C1421" s="79"/>
      <c r="D1421" s="80" t="s">
        <v>94</v>
      </c>
      <c r="E1421" s="80"/>
      <c r="F1421" s="81"/>
      <c r="G1421" s="82" t="str">
        <f t="shared" ref="G1421:G1484" si="316">CONCATENATE(D1421," ",F1421,E1421)</f>
        <v xml:space="preserve">Группа от QF </v>
      </c>
      <c r="H1421" s="83"/>
      <c r="I1421" s="83"/>
      <c r="J1421" s="83"/>
      <c r="K1421" s="127"/>
      <c r="L1421" s="84"/>
      <c r="M1421" s="85"/>
      <c r="N1421" s="85"/>
      <c r="O1421" s="86"/>
      <c r="P1421" s="80"/>
      <c r="Q1421" s="87"/>
      <c r="R1421" s="88" t="str">
        <f t="shared" si="310"/>
        <v xml:space="preserve"> </v>
      </c>
      <c r="S1421" s="89"/>
      <c r="T1421" s="90" t="str">
        <f t="shared" si="311"/>
        <v xml:space="preserve"> </v>
      </c>
      <c r="U1421" s="90"/>
      <c r="V1421" s="90"/>
      <c r="W1421" s="90"/>
      <c r="X1421" s="90"/>
      <c r="Y1421" s="87" t="s">
        <v>74</v>
      </c>
      <c r="Z1421" s="76"/>
      <c r="AA1421" s="91">
        <f t="shared" si="306"/>
        <v>0</v>
      </c>
      <c r="AB1421" s="88" t="str">
        <f t="shared" si="312"/>
        <v xml:space="preserve"> </v>
      </c>
      <c r="AC1421" s="91" t="str">
        <f t="shared" si="307"/>
        <v xml:space="preserve"> </v>
      </c>
      <c r="AD1421" s="78"/>
      <c r="AE1421" s="78"/>
      <c r="AF1421" s="78"/>
      <c r="AH1421" s="94" t="str">
        <f t="shared" si="308"/>
        <v>≤60</v>
      </c>
      <c r="AI1421" s="94">
        <f t="shared" ca="1" si="309"/>
        <v>45</v>
      </c>
      <c r="AJ1421" s="95">
        <f t="shared" si="304"/>
        <v>0</v>
      </c>
      <c r="AK1421" s="95">
        <f t="shared" si="305"/>
        <v>0</v>
      </c>
      <c r="AL1421" s="96">
        <f t="shared" si="313"/>
        <v>0</v>
      </c>
      <c r="AM1421" s="96">
        <f t="shared" si="314"/>
        <v>0</v>
      </c>
    </row>
    <row r="1422" spans="2:39" s="97" customFormat="1" ht="39.6" x14ac:dyDescent="0.3">
      <c r="B1422" s="79">
        <f t="shared" si="315"/>
        <v>1419</v>
      </c>
      <c r="C1422" s="79"/>
      <c r="D1422" s="80" t="s">
        <v>94</v>
      </c>
      <c r="E1422" s="80"/>
      <c r="F1422" s="81"/>
      <c r="G1422" s="82" t="str">
        <f t="shared" si="316"/>
        <v xml:space="preserve">Группа от QF </v>
      </c>
      <c r="H1422" s="83"/>
      <c r="I1422" s="83"/>
      <c r="J1422" s="83"/>
      <c r="K1422" s="127"/>
      <c r="L1422" s="84"/>
      <c r="M1422" s="85"/>
      <c r="N1422" s="85"/>
      <c r="O1422" s="86"/>
      <c r="P1422" s="80"/>
      <c r="Q1422" s="87"/>
      <c r="R1422" s="88" t="str">
        <f t="shared" si="310"/>
        <v xml:space="preserve"> </v>
      </c>
      <c r="S1422" s="89"/>
      <c r="T1422" s="90" t="str">
        <f t="shared" si="311"/>
        <v xml:space="preserve"> </v>
      </c>
      <c r="U1422" s="90"/>
      <c r="V1422" s="90"/>
      <c r="W1422" s="90"/>
      <c r="X1422" s="90"/>
      <c r="Y1422" s="87" t="s">
        <v>74</v>
      </c>
      <c r="Z1422" s="76"/>
      <c r="AA1422" s="91">
        <f t="shared" si="306"/>
        <v>0</v>
      </c>
      <c r="AB1422" s="88" t="str">
        <f t="shared" si="312"/>
        <v xml:space="preserve"> </v>
      </c>
      <c r="AC1422" s="91" t="str">
        <f t="shared" si="307"/>
        <v xml:space="preserve"> </v>
      </c>
      <c r="AD1422" s="78"/>
      <c r="AE1422" s="78"/>
      <c r="AF1422" s="78"/>
      <c r="AH1422" s="94" t="str">
        <f t="shared" si="308"/>
        <v>≤60</v>
      </c>
      <c r="AI1422" s="94">
        <f t="shared" ca="1" si="309"/>
        <v>34</v>
      </c>
      <c r="AJ1422" s="95">
        <f t="shared" ref="AJ1422:AJ1485" si="317">IF(S1422=$AD$1,K1422*3,IF(S1422=$AE$1,K1422*5,IF(S1422=$AF$1,K1422*8,IF(S1422=$AG$1,K1422*12,0))))</f>
        <v>0</v>
      </c>
      <c r="AK1422" s="95">
        <f t="shared" ref="AK1422:AK1485" si="318">IF(S1422=$AD$1,K1422*5,IF(S1422=$AE$1,K1422*10,IF(S1422=$AF$1,K1422*10,IF(S1422=$AG$1,K1422*0,0))))</f>
        <v>0</v>
      </c>
      <c r="AL1422" s="96">
        <f t="shared" si="313"/>
        <v>0</v>
      </c>
      <c r="AM1422" s="96">
        <f t="shared" si="314"/>
        <v>0</v>
      </c>
    </row>
    <row r="1423" spans="2:39" s="97" customFormat="1" ht="39.6" x14ac:dyDescent="0.3">
      <c r="B1423" s="79">
        <f t="shared" si="315"/>
        <v>1420</v>
      </c>
      <c r="C1423" s="79"/>
      <c r="D1423" s="80" t="s">
        <v>94</v>
      </c>
      <c r="E1423" s="80"/>
      <c r="F1423" s="81"/>
      <c r="G1423" s="82" t="str">
        <f t="shared" si="316"/>
        <v xml:space="preserve">Группа от QF </v>
      </c>
      <c r="H1423" s="83"/>
      <c r="I1423" s="83"/>
      <c r="J1423" s="83"/>
      <c r="K1423" s="127"/>
      <c r="L1423" s="84"/>
      <c r="M1423" s="85"/>
      <c r="N1423" s="85"/>
      <c r="O1423" s="86"/>
      <c r="P1423" s="80"/>
      <c r="Q1423" s="87"/>
      <c r="R1423" s="88" t="str">
        <f t="shared" si="310"/>
        <v xml:space="preserve"> </v>
      </c>
      <c r="S1423" s="89"/>
      <c r="T1423" s="90" t="str">
        <f t="shared" si="311"/>
        <v xml:space="preserve"> </v>
      </c>
      <c r="U1423" s="90"/>
      <c r="V1423" s="90"/>
      <c r="W1423" s="90"/>
      <c r="X1423" s="90"/>
      <c r="Y1423" s="87" t="s">
        <v>74</v>
      </c>
      <c r="Z1423" s="76"/>
      <c r="AA1423" s="91">
        <f t="shared" si="306"/>
        <v>0</v>
      </c>
      <c r="AB1423" s="88" t="str">
        <f t="shared" si="312"/>
        <v xml:space="preserve"> </v>
      </c>
      <c r="AC1423" s="91" t="str">
        <f t="shared" si="307"/>
        <v xml:space="preserve"> </v>
      </c>
      <c r="AD1423" s="78"/>
      <c r="AE1423" s="78"/>
      <c r="AF1423" s="78"/>
      <c r="AH1423" s="94" t="str">
        <f t="shared" si="308"/>
        <v>≤60</v>
      </c>
      <c r="AI1423" s="94">
        <f t="shared" ca="1" si="309"/>
        <v>46</v>
      </c>
      <c r="AJ1423" s="95">
        <f t="shared" si="317"/>
        <v>0</v>
      </c>
      <c r="AK1423" s="95">
        <f t="shared" si="318"/>
        <v>0</v>
      </c>
      <c r="AL1423" s="96">
        <f t="shared" si="313"/>
        <v>0</v>
      </c>
      <c r="AM1423" s="96">
        <f t="shared" si="314"/>
        <v>0</v>
      </c>
    </row>
    <row r="1424" spans="2:39" s="97" customFormat="1" ht="39.6" x14ac:dyDescent="0.3">
      <c r="B1424" s="79">
        <f t="shared" si="315"/>
        <v>1421</v>
      </c>
      <c r="C1424" s="79"/>
      <c r="D1424" s="80" t="s">
        <v>94</v>
      </c>
      <c r="E1424" s="80"/>
      <c r="F1424" s="81"/>
      <c r="G1424" s="82" t="str">
        <f t="shared" si="316"/>
        <v xml:space="preserve">Группа от QF </v>
      </c>
      <c r="H1424" s="83"/>
      <c r="I1424" s="83"/>
      <c r="J1424" s="83"/>
      <c r="K1424" s="127"/>
      <c r="L1424" s="84"/>
      <c r="M1424" s="85"/>
      <c r="N1424" s="85"/>
      <c r="O1424" s="86"/>
      <c r="P1424" s="80"/>
      <c r="Q1424" s="87"/>
      <c r="R1424" s="88" t="str">
        <f t="shared" si="310"/>
        <v xml:space="preserve"> </v>
      </c>
      <c r="S1424" s="89"/>
      <c r="T1424" s="90" t="str">
        <f t="shared" si="311"/>
        <v xml:space="preserve"> </v>
      </c>
      <c r="U1424" s="90"/>
      <c r="V1424" s="90"/>
      <c r="W1424" s="90"/>
      <c r="X1424" s="90"/>
      <c r="Y1424" s="87" t="s">
        <v>74</v>
      </c>
      <c r="Z1424" s="76"/>
      <c r="AA1424" s="91">
        <f t="shared" si="306"/>
        <v>0</v>
      </c>
      <c r="AB1424" s="88" t="str">
        <f t="shared" si="312"/>
        <v xml:space="preserve"> </v>
      </c>
      <c r="AC1424" s="91" t="str">
        <f t="shared" si="307"/>
        <v xml:space="preserve"> </v>
      </c>
      <c r="AD1424" s="78"/>
      <c r="AE1424" s="78"/>
      <c r="AF1424" s="78"/>
      <c r="AH1424" s="94" t="str">
        <f t="shared" si="308"/>
        <v>≤60</v>
      </c>
      <c r="AI1424" s="94">
        <f t="shared" ca="1" si="309"/>
        <v>49</v>
      </c>
      <c r="AJ1424" s="95">
        <f t="shared" si="317"/>
        <v>0</v>
      </c>
      <c r="AK1424" s="95">
        <f t="shared" si="318"/>
        <v>0</v>
      </c>
      <c r="AL1424" s="96">
        <f t="shared" si="313"/>
        <v>0</v>
      </c>
      <c r="AM1424" s="96">
        <f t="shared" si="314"/>
        <v>0</v>
      </c>
    </row>
    <row r="1425" spans="2:39" s="97" customFormat="1" ht="39.6" x14ac:dyDescent="0.3">
      <c r="B1425" s="79">
        <f t="shared" si="315"/>
        <v>1422</v>
      </c>
      <c r="C1425" s="79"/>
      <c r="D1425" s="80" t="s">
        <v>94</v>
      </c>
      <c r="E1425" s="80"/>
      <c r="F1425" s="81"/>
      <c r="G1425" s="82" t="str">
        <f t="shared" si="316"/>
        <v xml:space="preserve">Группа от QF </v>
      </c>
      <c r="H1425" s="83"/>
      <c r="I1425" s="83"/>
      <c r="J1425" s="83"/>
      <c r="K1425" s="127"/>
      <c r="L1425" s="84"/>
      <c r="M1425" s="85"/>
      <c r="N1425" s="85"/>
      <c r="O1425" s="86"/>
      <c r="P1425" s="80"/>
      <c r="Q1425" s="87"/>
      <c r="R1425" s="88" t="str">
        <f t="shared" si="310"/>
        <v xml:space="preserve"> </v>
      </c>
      <c r="S1425" s="89"/>
      <c r="T1425" s="90" t="str">
        <f t="shared" si="311"/>
        <v xml:space="preserve"> </v>
      </c>
      <c r="U1425" s="90"/>
      <c r="V1425" s="90"/>
      <c r="W1425" s="90"/>
      <c r="X1425" s="90"/>
      <c r="Y1425" s="87" t="s">
        <v>74</v>
      </c>
      <c r="Z1425" s="76"/>
      <c r="AA1425" s="91">
        <f t="shared" si="306"/>
        <v>0</v>
      </c>
      <c r="AB1425" s="88" t="str">
        <f t="shared" si="312"/>
        <v xml:space="preserve"> </v>
      </c>
      <c r="AC1425" s="91" t="str">
        <f t="shared" si="307"/>
        <v xml:space="preserve"> </v>
      </c>
      <c r="AD1425" s="78"/>
      <c r="AE1425" s="78"/>
      <c r="AF1425" s="78"/>
      <c r="AH1425" s="94" t="str">
        <f t="shared" si="308"/>
        <v>≤60</v>
      </c>
      <c r="AI1425" s="94">
        <f t="shared" ca="1" si="309"/>
        <v>34</v>
      </c>
      <c r="AJ1425" s="95">
        <f t="shared" si="317"/>
        <v>0</v>
      </c>
      <c r="AK1425" s="95">
        <f t="shared" si="318"/>
        <v>0</v>
      </c>
      <c r="AL1425" s="96">
        <f t="shared" si="313"/>
        <v>0</v>
      </c>
      <c r="AM1425" s="96">
        <f t="shared" si="314"/>
        <v>0</v>
      </c>
    </row>
    <row r="1426" spans="2:39" s="97" customFormat="1" ht="39.6" x14ac:dyDescent="0.3">
      <c r="B1426" s="79">
        <f t="shared" si="315"/>
        <v>1423</v>
      </c>
      <c r="C1426" s="79"/>
      <c r="D1426" s="80" t="s">
        <v>94</v>
      </c>
      <c r="E1426" s="80"/>
      <c r="F1426" s="81"/>
      <c r="G1426" s="82" t="str">
        <f t="shared" si="316"/>
        <v xml:space="preserve">Группа от QF </v>
      </c>
      <c r="H1426" s="83"/>
      <c r="I1426" s="83"/>
      <c r="J1426" s="83"/>
      <c r="K1426" s="127"/>
      <c r="L1426" s="84"/>
      <c r="M1426" s="85"/>
      <c r="N1426" s="85"/>
      <c r="O1426" s="86"/>
      <c r="P1426" s="80"/>
      <c r="Q1426" s="87"/>
      <c r="R1426" s="88" t="str">
        <f t="shared" si="310"/>
        <v xml:space="preserve"> </v>
      </c>
      <c r="S1426" s="89"/>
      <c r="T1426" s="90" t="str">
        <f t="shared" si="311"/>
        <v xml:space="preserve"> </v>
      </c>
      <c r="U1426" s="90"/>
      <c r="V1426" s="90"/>
      <c r="W1426" s="90"/>
      <c r="X1426" s="90"/>
      <c r="Y1426" s="87" t="s">
        <v>74</v>
      </c>
      <c r="Z1426" s="76"/>
      <c r="AA1426" s="91">
        <f t="shared" si="306"/>
        <v>0</v>
      </c>
      <c r="AB1426" s="88" t="str">
        <f t="shared" si="312"/>
        <v xml:space="preserve"> </v>
      </c>
      <c r="AC1426" s="91" t="str">
        <f t="shared" si="307"/>
        <v xml:space="preserve"> </v>
      </c>
      <c r="AD1426" s="78"/>
      <c r="AE1426" s="78"/>
      <c r="AF1426" s="78"/>
      <c r="AH1426" s="94" t="str">
        <f t="shared" si="308"/>
        <v>≤60</v>
      </c>
      <c r="AI1426" s="94">
        <f t="shared" ca="1" si="309"/>
        <v>31</v>
      </c>
      <c r="AJ1426" s="95">
        <f t="shared" si="317"/>
        <v>0</v>
      </c>
      <c r="AK1426" s="95">
        <f t="shared" si="318"/>
        <v>0</v>
      </c>
      <c r="AL1426" s="96">
        <f t="shared" si="313"/>
        <v>0</v>
      </c>
      <c r="AM1426" s="96">
        <f t="shared" si="314"/>
        <v>0</v>
      </c>
    </row>
    <row r="1427" spans="2:39" s="97" customFormat="1" ht="39.6" x14ac:dyDescent="0.3">
      <c r="B1427" s="79">
        <f t="shared" si="315"/>
        <v>1424</v>
      </c>
      <c r="C1427" s="79"/>
      <c r="D1427" s="80" t="s">
        <v>94</v>
      </c>
      <c r="E1427" s="80"/>
      <c r="F1427" s="81"/>
      <c r="G1427" s="82" t="str">
        <f t="shared" si="316"/>
        <v xml:space="preserve">Группа от QF </v>
      </c>
      <c r="H1427" s="83"/>
      <c r="I1427" s="83"/>
      <c r="J1427" s="83"/>
      <c r="K1427" s="127"/>
      <c r="L1427" s="84"/>
      <c r="M1427" s="85"/>
      <c r="N1427" s="85"/>
      <c r="O1427" s="86"/>
      <c r="P1427" s="80"/>
      <c r="Q1427" s="87"/>
      <c r="R1427" s="88" t="str">
        <f t="shared" si="310"/>
        <v xml:space="preserve"> </v>
      </c>
      <c r="S1427" s="89"/>
      <c r="T1427" s="90" t="str">
        <f t="shared" si="311"/>
        <v xml:space="preserve"> </v>
      </c>
      <c r="U1427" s="90"/>
      <c r="V1427" s="90"/>
      <c r="W1427" s="90"/>
      <c r="X1427" s="90"/>
      <c r="Y1427" s="87" t="s">
        <v>74</v>
      </c>
      <c r="Z1427" s="76"/>
      <c r="AA1427" s="91">
        <f t="shared" si="306"/>
        <v>0</v>
      </c>
      <c r="AB1427" s="88" t="str">
        <f t="shared" si="312"/>
        <v xml:space="preserve"> </v>
      </c>
      <c r="AC1427" s="91" t="str">
        <f t="shared" si="307"/>
        <v xml:space="preserve"> </v>
      </c>
      <c r="AD1427" s="78"/>
      <c r="AE1427" s="78"/>
      <c r="AF1427" s="78"/>
      <c r="AH1427" s="94" t="str">
        <f t="shared" si="308"/>
        <v>≤60</v>
      </c>
      <c r="AI1427" s="94">
        <f t="shared" ca="1" si="309"/>
        <v>37</v>
      </c>
      <c r="AJ1427" s="95">
        <f t="shared" si="317"/>
        <v>0</v>
      </c>
      <c r="AK1427" s="95">
        <f t="shared" si="318"/>
        <v>0</v>
      </c>
      <c r="AL1427" s="96">
        <f t="shared" si="313"/>
        <v>0</v>
      </c>
      <c r="AM1427" s="96">
        <f t="shared" si="314"/>
        <v>0</v>
      </c>
    </row>
    <row r="1428" spans="2:39" s="97" customFormat="1" ht="39.6" x14ac:dyDescent="0.3">
      <c r="B1428" s="79">
        <f t="shared" si="315"/>
        <v>1425</v>
      </c>
      <c r="C1428" s="79"/>
      <c r="D1428" s="80" t="s">
        <v>94</v>
      </c>
      <c r="E1428" s="80"/>
      <c r="F1428" s="81"/>
      <c r="G1428" s="82" t="str">
        <f t="shared" si="316"/>
        <v xml:space="preserve">Группа от QF </v>
      </c>
      <c r="H1428" s="83"/>
      <c r="I1428" s="83"/>
      <c r="J1428" s="83"/>
      <c r="K1428" s="127"/>
      <c r="L1428" s="84"/>
      <c r="M1428" s="85"/>
      <c r="N1428" s="85"/>
      <c r="O1428" s="86"/>
      <c r="P1428" s="80"/>
      <c r="Q1428" s="87"/>
      <c r="R1428" s="88" t="str">
        <f t="shared" si="310"/>
        <v xml:space="preserve"> </v>
      </c>
      <c r="S1428" s="89"/>
      <c r="T1428" s="90" t="str">
        <f t="shared" si="311"/>
        <v xml:space="preserve"> </v>
      </c>
      <c r="U1428" s="90"/>
      <c r="V1428" s="90"/>
      <c r="W1428" s="90"/>
      <c r="X1428" s="90"/>
      <c r="Y1428" s="87" t="s">
        <v>74</v>
      </c>
      <c r="Z1428" s="76"/>
      <c r="AA1428" s="91">
        <f t="shared" si="306"/>
        <v>0</v>
      </c>
      <c r="AB1428" s="88" t="str">
        <f t="shared" si="312"/>
        <v xml:space="preserve"> </v>
      </c>
      <c r="AC1428" s="91" t="str">
        <f t="shared" si="307"/>
        <v xml:space="preserve"> </v>
      </c>
      <c r="AD1428" s="78"/>
      <c r="AE1428" s="78"/>
      <c r="AF1428" s="78"/>
      <c r="AH1428" s="94" t="str">
        <f t="shared" si="308"/>
        <v>≤60</v>
      </c>
      <c r="AI1428" s="94">
        <f t="shared" ca="1" si="309"/>
        <v>44</v>
      </c>
      <c r="AJ1428" s="95">
        <f t="shared" si="317"/>
        <v>0</v>
      </c>
      <c r="AK1428" s="95">
        <f t="shared" si="318"/>
        <v>0</v>
      </c>
      <c r="AL1428" s="96">
        <f t="shared" si="313"/>
        <v>0</v>
      </c>
      <c r="AM1428" s="96">
        <f t="shared" si="314"/>
        <v>0</v>
      </c>
    </row>
    <row r="1429" spans="2:39" s="97" customFormat="1" ht="39.6" x14ac:dyDescent="0.3">
      <c r="B1429" s="79">
        <f t="shared" si="315"/>
        <v>1426</v>
      </c>
      <c r="C1429" s="79"/>
      <c r="D1429" s="80" t="s">
        <v>94</v>
      </c>
      <c r="E1429" s="80"/>
      <c r="F1429" s="81"/>
      <c r="G1429" s="82" t="str">
        <f t="shared" si="316"/>
        <v xml:space="preserve">Группа от QF </v>
      </c>
      <c r="H1429" s="83"/>
      <c r="I1429" s="83"/>
      <c r="J1429" s="83"/>
      <c r="K1429" s="127"/>
      <c r="L1429" s="84"/>
      <c r="M1429" s="85"/>
      <c r="N1429" s="85"/>
      <c r="O1429" s="86"/>
      <c r="P1429" s="80"/>
      <c r="Q1429" s="87"/>
      <c r="R1429" s="88" t="str">
        <f t="shared" si="310"/>
        <v xml:space="preserve"> </v>
      </c>
      <c r="S1429" s="89"/>
      <c r="T1429" s="90" t="str">
        <f t="shared" si="311"/>
        <v xml:space="preserve"> </v>
      </c>
      <c r="U1429" s="90"/>
      <c r="V1429" s="90"/>
      <c r="W1429" s="90"/>
      <c r="X1429" s="90"/>
      <c r="Y1429" s="87" t="s">
        <v>74</v>
      </c>
      <c r="Z1429" s="76"/>
      <c r="AA1429" s="91">
        <f t="shared" si="306"/>
        <v>0</v>
      </c>
      <c r="AB1429" s="88" t="str">
        <f t="shared" si="312"/>
        <v xml:space="preserve"> </v>
      </c>
      <c r="AC1429" s="91" t="str">
        <f t="shared" si="307"/>
        <v xml:space="preserve"> </v>
      </c>
      <c r="AD1429" s="78"/>
      <c r="AE1429" s="78"/>
      <c r="AF1429" s="78"/>
      <c r="AH1429" s="94" t="str">
        <f t="shared" si="308"/>
        <v>≤60</v>
      </c>
      <c r="AI1429" s="94">
        <f t="shared" ca="1" si="309"/>
        <v>48</v>
      </c>
      <c r="AJ1429" s="95">
        <f t="shared" si="317"/>
        <v>0</v>
      </c>
      <c r="AK1429" s="95">
        <f t="shared" si="318"/>
        <v>0</v>
      </c>
      <c r="AL1429" s="96">
        <f t="shared" si="313"/>
        <v>0</v>
      </c>
      <c r="AM1429" s="96">
        <f t="shared" si="314"/>
        <v>0</v>
      </c>
    </row>
    <row r="1430" spans="2:39" s="97" customFormat="1" ht="39.6" x14ac:dyDescent="0.3">
      <c r="B1430" s="79">
        <f t="shared" si="315"/>
        <v>1427</v>
      </c>
      <c r="C1430" s="79"/>
      <c r="D1430" s="80" t="s">
        <v>94</v>
      </c>
      <c r="E1430" s="80"/>
      <c r="F1430" s="81"/>
      <c r="G1430" s="82" t="str">
        <f t="shared" si="316"/>
        <v xml:space="preserve">Группа от QF </v>
      </c>
      <c r="H1430" s="83"/>
      <c r="I1430" s="83"/>
      <c r="J1430" s="83"/>
      <c r="K1430" s="127"/>
      <c r="L1430" s="84"/>
      <c r="M1430" s="85"/>
      <c r="N1430" s="85"/>
      <c r="O1430" s="86"/>
      <c r="P1430" s="80"/>
      <c r="Q1430" s="87"/>
      <c r="R1430" s="88" t="str">
        <f t="shared" si="310"/>
        <v xml:space="preserve"> </v>
      </c>
      <c r="S1430" s="89"/>
      <c r="T1430" s="90" t="str">
        <f t="shared" si="311"/>
        <v xml:space="preserve"> </v>
      </c>
      <c r="U1430" s="90"/>
      <c r="V1430" s="90"/>
      <c r="W1430" s="90"/>
      <c r="X1430" s="90"/>
      <c r="Y1430" s="87" t="s">
        <v>74</v>
      </c>
      <c r="Z1430" s="76"/>
      <c r="AA1430" s="91">
        <f t="shared" si="306"/>
        <v>0</v>
      </c>
      <c r="AB1430" s="88" t="str">
        <f t="shared" si="312"/>
        <v xml:space="preserve"> </v>
      </c>
      <c r="AC1430" s="91" t="str">
        <f t="shared" si="307"/>
        <v xml:space="preserve"> </v>
      </c>
      <c r="AD1430" s="78"/>
      <c r="AE1430" s="78"/>
      <c r="AF1430" s="78"/>
      <c r="AH1430" s="94" t="str">
        <f t="shared" si="308"/>
        <v>≤60</v>
      </c>
      <c r="AI1430" s="94">
        <f t="shared" ca="1" si="309"/>
        <v>39</v>
      </c>
      <c r="AJ1430" s="95">
        <f t="shared" si="317"/>
        <v>0</v>
      </c>
      <c r="AK1430" s="95">
        <f t="shared" si="318"/>
        <v>0</v>
      </c>
      <c r="AL1430" s="96">
        <f t="shared" si="313"/>
        <v>0</v>
      </c>
      <c r="AM1430" s="96">
        <f t="shared" si="314"/>
        <v>0</v>
      </c>
    </row>
    <row r="1431" spans="2:39" s="97" customFormat="1" ht="39.6" x14ac:dyDescent="0.3">
      <c r="B1431" s="79">
        <f t="shared" si="315"/>
        <v>1428</v>
      </c>
      <c r="C1431" s="79"/>
      <c r="D1431" s="80" t="s">
        <v>94</v>
      </c>
      <c r="E1431" s="80"/>
      <c r="F1431" s="81"/>
      <c r="G1431" s="82" t="str">
        <f t="shared" si="316"/>
        <v xml:space="preserve">Группа от QF </v>
      </c>
      <c r="H1431" s="83"/>
      <c r="I1431" s="83"/>
      <c r="J1431" s="83"/>
      <c r="K1431" s="127"/>
      <c r="L1431" s="84"/>
      <c r="M1431" s="85"/>
      <c r="N1431" s="85"/>
      <c r="O1431" s="86"/>
      <c r="P1431" s="80"/>
      <c r="Q1431" s="87"/>
      <c r="R1431" s="88" t="str">
        <f t="shared" si="310"/>
        <v xml:space="preserve"> </v>
      </c>
      <c r="S1431" s="89"/>
      <c r="T1431" s="90" t="str">
        <f t="shared" si="311"/>
        <v xml:space="preserve"> </v>
      </c>
      <c r="U1431" s="90"/>
      <c r="V1431" s="90"/>
      <c r="W1431" s="90"/>
      <c r="X1431" s="90"/>
      <c r="Y1431" s="87" t="s">
        <v>74</v>
      </c>
      <c r="Z1431" s="76"/>
      <c r="AA1431" s="91">
        <f t="shared" si="306"/>
        <v>0</v>
      </c>
      <c r="AB1431" s="88" t="str">
        <f t="shared" si="312"/>
        <v xml:space="preserve"> </v>
      </c>
      <c r="AC1431" s="91" t="str">
        <f t="shared" si="307"/>
        <v xml:space="preserve"> </v>
      </c>
      <c r="AD1431" s="78"/>
      <c r="AE1431" s="78"/>
      <c r="AF1431" s="78"/>
      <c r="AH1431" s="94" t="str">
        <f t="shared" si="308"/>
        <v>≤60</v>
      </c>
      <c r="AI1431" s="94">
        <f t="shared" ca="1" si="309"/>
        <v>25</v>
      </c>
      <c r="AJ1431" s="95">
        <f t="shared" si="317"/>
        <v>0</v>
      </c>
      <c r="AK1431" s="95">
        <f t="shared" si="318"/>
        <v>0</v>
      </c>
      <c r="AL1431" s="96">
        <f t="shared" si="313"/>
        <v>0</v>
      </c>
      <c r="AM1431" s="96">
        <f t="shared" si="314"/>
        <v>0</v>
      </c>
    </row>
    <row r="1432" spans="2:39" s="97" customFormat="1" ht="39.6" x14ac:dyDescent="0.3">
      <c r="B1432" s="79">
        <f t="shared" si="315"/>
        <v>1429</v>
      </c>
      <c r="C1432" s="79"/>
      <c r="D1432" s="80" t="s">
        <v>94</v>
      </c>
      <c r="E1432" s="80"/>
      <c r="F1432" s="81"/>
      <c r="G1432" s="82" t="str">
        <f t="shared" si="316"/>
        <v xml:space="preserve">Группа от QF </v>
      </c>
      <c r="H1432" s="83"/>
      <c r="I1432" s="83"/>
      <c r="J1432" s="83"/>
      <c r="K1432" s="127"/>
      <c r="L1432" s="84"/>
      <c r="M1432" s="85"/>
      <c r="N1432" s="85"/>
      <c r="O1432" s="86"/>
      <c r="P1432" s="80"/>
      <c r="Q1432" s="87"/>
      <c r="R1432" s="88" t="str">
        <f t="shared" si="310"/>
        <v xml:space="preserve"> </v>
      </c>
      <c r="S1432" s="89"/>
      <c r="T1432" s="90" t="str">
        <f t="shared" si="311"/>
        <v xml:space="preserve"> </v>
      </c>
      <c r="U1432" s="90"/>
      <c r="V1432" s="90"/>
      <c r="W1432" s="90"/>
      <c r="X1432" s="90"/>
      <c r="Y1432" s="87" t="s">
        <v>74</v>
      </c>
      <c r="Z1432" s="76"/>
      <c r="AA1432" s="91">
        <f t="shared" si="306"/>
        <v>0</v>
      </c>
      <c r="AB1432" s="88" t="str">
        <f t="shared" si="312"/>
        <v xml:space="preserve"> </v>
      </c>
      <c r="AC1432" s="91" t="str">
        <f t="shared" si="307"/>
        <v xml:space="preserve"> </v>
      </c>
      <c r="AD1432" s="78"/>
      <c r="AE1432" s="78"/>
      <c r="AF1432" s="78"/>
      <c r="AH1432" s="94" t="str">
        <f t="shared" si="308"/>
        <v>≤60</v>
      </c>
      <c r="AI1432" s="94">
        <f t="shared" ca="1" si="309"/>
        <v>42</v>
      </c>
      <c r="AJ1432" s="95">
        <f t="shared" si="317"/>
        <v>0</v>
      </c>
      <c r="AK1432" s="95">
        <f t="shared" si="318"/>
        <v>0</v>
      </c>
      <c r="AL1432" s="96">
        <f t="shared" si="313"/>
        <v>0</v>
      </c>
      <c r="AM1432" s="96">
        <f t="shared" si="314"/>
        <v>0</v>
      </c>
    </row>
    <row r="1433" spans="2:39" s="97" customFormat="1" ht="39.6" x14ac:dyDescent="0.3">
      <c r="B1433" s="79">
        <f t="shared" si="315"/>
        <v>1430</v>
      </c>
      <c r="C1433" s="79"/>
      <c r="D1433" s="80" t="s">
        <v>94</v>
      </c>
      <c r="E1433" s="80"/>
      <c r="F1433" s="81"/>
      <c r="G1433" s="82" t="str">
        <f t="shared" si="316"/>
        <v xml:space="preserve">Группа от QF </v>
      </c>
      <c r="H1433" s="83"/>
      <c r="I1433" s="83"/>
      <c r="J1433" s="83"/>
      <c r="K1433" s="127"/>
      <c r="L1433" s="84"/>
      <c r="M1433" s="85"/>
      <c r="N1433" s="85"/>
      <c r="O1433" s="86"/>
      <c r="P1433" s="80"/>
      <c r="Q1433" s="87"/>
      <c r="R1433" s="88" t="str">
        <f t="shared" si="310"/>
        <v xml:space="preserve"> </v>
      </c>
      <c r="S1433" s="89"/>
      <c r="T1433" s="90" t="str">
        <f t="shared" si="311"/>
        <v xml:space="preserve"> </v>
      </c>
      <c r="U1433" s="90"/>
      <c r="V1433" s="90"/>
      <c r="W1433" s="90"/>
      <c r="X1433" s="90"/>
      <c r="Y1433" s="87" t="s">
        <v>74</v>
      </c>
      <c r="Z1433" s="76"/>
      <c r="AA1433" s="91">
        <f t="shared" si="306"/>
        <v>0</v>
      </c>
      <c r="AB1433" s="88" t="str">
        <f t="shared" si="312"/>
        <v xml:space="preserve"> </v>
      </c>
      <c r="AC1433" s="91" t="str">
        <f t="shared" si="307"/>
        <v xml:space="preserve"> </v>
      </c>
      <c r="AD1433" s="78"/>
      <c r="AE1433" s="78"/>
      <c r="AF1433" s="78"/>
      <c r="AH1433" s="94" t="str">
        <f t="shared" si="308"/>
        <v>≤60</v>
      </c>
      <c r="AI1433" s="94">
        <f t="shared" ca="1" si="309"/>
        <v>35</v>
      </c>
      <c r="AJ1433" s="95">
        <f t="shared" si="317"/>
        <v>0</v>
      </c>
      <c r="AK1433" s="95">
        <f t="shared" si="318"/>
        <v>0</v>
      </c>
      <c r="AL1433" s="96">
        <f t="shared" si="313"/>
        <v>0</v>
      </c>
      <c r="AM1433" s="96">
        <f t="shared" si="314"/>
        <v>0</v>
      </c>
    </row>
    <row r="1434" spans="2:39" s="97" customFormat="1" ht="39.6" x14ac:dyDescent="0.3">
      <c r="B1434" s="79">
        <f t="shared" si="315"/>
        <v>1431</v>
      </c>
      <c r="C1434" s="79"/>
      <c r="D1434" s="80" t="s">
        <v>94</v>
      </c>
      <c r="E1434" s="80"/>
      <c r="F1434" s="81"/>
      <c r="G1434" s="82" t="str">
        <f t="shared" si="316"/>
        <v xml:space="preserve">Группа от QF </v>
      </c>
      <c r="H1434" s="83"/>
      <c r="I1434" s="83"/>
      <c r="J1434" s="83"/>
      <c r="K1434" s="127"/>
      <c r="L1434" s="84"/>
      <c r="M1434" s="85"/>
      <c r="N1434" s="85"/>
      <c r="O1434" s="86"/>
      <c r="P1434" s="80"/>
      <c r="Q1434" s="87"/>
      <c r="R1434" s="88" t="str">
        <f t="shared" si="310"/>
        <v xml:space="preserve"> </v>
      </c>
      <c r="S1434" s="89"/>
      <c r="T1434" s="90" t="str">
        <f t="shared" si="311"/>
        <v xml:space="preserve"> </v>
      </c>
      <c r="U1434" s="90"/>
      <c r="V1434" s="90"/>
      <c r="W1434" s="90"/>
      <c r="X1434" s="90"/>
      <c r="Y1434" s="87" t="s">
        <v>74</v>
      </c>
      <c r="Z1434" s="76"/>
      <c r="AA1434" s="91">
        <f t="shared" si="306"/>
        <v>0</v>
      </c>
      <c r="AB1434" s="88" t="str">
        <f t="shared" si="312"/>
        <v xml:space="preserve"> </v>
      </c>
      <c r="AC1434" s="91" t="str">
        <f t="shared" si="307"/>
        <v xml:space="preserve"> </v>
      </c>
      <c r="AD1434" s="78"/>
      <c r="AE1434" s="78"/>
      <c r="AF1434" s="78"/>
      <c r="AH1434" s="94" t="str">
        <f t="shared" si="308"/>
        <v>≤60</v>
      </c>
      <c r="AI1434" s="94">
        <f t="shared" ca="1" si="309"/>
        <v>26</v>
      </c>
      <c r="AJ1434" s="95">
        <f t="shared" si="317"/>
        <v>0</v>
      </c>
      <c r="AK1434" s="95">
        <f t="shared" si="318"/>
        <v>0</v>
      </c>
      <c r="AL1434" s="96">
        <f t="shared" si="313"/>
        <v>0</v>
      </c>
      <c r="AM1434" s="96">
        <f t="shared" si="314"/>
        <v>0</v>
      </c>
    </row>
    <row r="1435" spans="2:39" s="97" customFormat="1" ht="39.6" x14ac:dyDescent="0.3">
      <c r="B1435" s="79">
        <f t="shared" si="315"/>
        <v>1432</v>
      </c>
      <c r="C1435" s="79"/>
      <c r="D1435" s="80" t="s">
        <v>94</v>
      </c>
      <c r="E1435" s="80"/>
      <c r="F1435" s="81"/>
      <c r="G1435" s="82" t="str">
        <f t="shared" si="316"/>
        <v xml:space="preserve">Группа от QF </v>
      </c>
      <c r="H1435" s="83"/>
      <c r="I1435" s="83"/>
      <c r="J1435" s="83"/>
      <c r="K1435" s="127"/>
      <c r="L1435" s="84"/>
      <c r="M1435" s="85"/>
      <c r="N1435" s="85"/>
      <c r="O1435" s="86"/>
      <c r="P1435" s="80"/>
      <c r="Q1435" s="87"/>
      <c r="R1435" s="88" t="str">
        <f t="shared" si="310"/>
        <v xml:space="preserve"> </v>
      </c>
      <c r="S1435" s="89"/>
      <c r="T1435" s="90" t="str">
        <f t="shared" si="311"/>
        <v xml:space="preserve"> </v>
      </c>
      <c r="U1435" s="90"/>
      <c r="V1435" s="90"/>
      <c r="W1435" s="90"/>
      <c r="X1435" s="90"/>
      <c r="Y1435" s="87" t="s">
        <v>74</v>
      </c>
      <c r="Z1435" s="76"/>
      <c r="AA1435" s="91">
        <f t="shared" si="306"/>
        <v>0</v>
      </c>
      <c r="AB1435" s="88" t="str">
        <f t="shared" si="312"/>
        <v xml:space="preserve"> </v>
      </c>
      <c r="AC1435" s="91" t="str">
        <f t="shared" si="307"/>
        <v xml:space="preserve"> </v>
      </c>
      <c r="AD1435" s="78"/>
      <c r="AE1435" s="78"/>
      <c r="AF1435" s="78"/>
      <c r="AH1435" s="94" t="str">
        <f t="shared" si="308"/>
        <v>≤60</v>
      </c>
      <c r="AI1435" s="94">
        <f t="shared" ca="1" si="309"/>
        <v>42</v>
      </c>
      <c r="AJ1435" s="95">
        <f t="shared" si="317"/>
        <v>0</v>
      </c>
      <c r="AK1435" s="95">
        <f t="shared" si="318"/>
        <v>0</v>
      </c>
      <c r="AL1435" s="96">
        <f t="shared" si="313"/>
        <v>0</v>
      </c>
      <c r="AM1435" s="96">
        <f t="shared" si="314"/>
        <v>0</v>
      </c>
    </row>
    <row r="1436" spans="2:39" s="97" customFormat="1" ht="39.6" x14ac:dyDescent="0.3">
      <c r="B1436" s="79">
        <f t="shared" si="315"/>
        <v>1433</v>
      </c>
      <c r="C1436" s="79"/>
      <c r="D1436" s="80" t="s">
        <v>94</v>
      </c>
      <c r="E1436" s="80"/>
      <c r="F1436" s="81"/>
      <c r="G1436" s="82" t="str">
        <f t="shared" si="316"/>
        <v xml:space="preserve">Группа от QF </v>
      </c>
      <c r="H1436" s="83"/>
      <c r="I1436" s="83"/>
      <c r="J1436" s="83"/>
      <c r="K1436" s="127"/>
      <c r="L1436" s="84"/>
      <c r="M1436" s="85"/>
      <c r="N1436" s="85"/>
      <c r="O1436" s="86"/>
      <c r="P1436" s="80"/>
      <c r="Q1436" s="87"/>
      <c r="R1436" s="88" t="str">
        <f t="shared" si="310"/>
        <v xml:space="preserve"> </v>
      </c>
      <c r="S1436" s="89"/>
      <c r="T1436" s="90" t="str">
        <f t="shared" si="311"/>
        <v xml:space="preserve"> </v>
      </c>
      <c r="U1436" s="90"/>
      <c r="V1436" s="90"/>
      <c r="W1436" s="90"/>
      <c r="X1436" s="90"/>
      <c r="Y1436" s="87" t="s">
        <v>74</v>
      </c>
      <c r="Z1436" s="76"/>
      <c r="AA1436" s="91">
        <f t="shared" si="306"/>
        <v>0</v>
      </c>
      <c r="AB1436" s="88" t="str">
        <f t="shared" si="312"/>
        <v xml:space="preserve"> </v>
      </c>
      <c r="AC1436" s="91" t="str">
        <f t="shared" si="307"/>
        <v xml:space="preserve"> </v>
      </c>
      <c r="AD1436" s="78"/>
      <c r="AE1436" s="78"/>
      <c r="AF1436" s="78"/>
      <c r="AH1436" s="94" t="str">
        <f t="shared" si="308"/>
        <v>≤60</v>
      </c>
      <c r="AI1436" s="94">
        <f t="shared" ca="1" si="309"/>
        <v>43</v>
      </c>
      <c r="AJ1436" s="95">
        <f t="shared" si="317"/>
        <v>0</v>
      </c>
      <c r="AK1436" s="95">
        <f t="shared" si="318"/>
        <v>0</v>
      </c>
      <c r="AL1436" s="96">
        <f t="shared" si="313"/>
        <v>0</v>
      </c>
      <c r="AM1436" s="96">
        <f t="shared" si="314"/>
        <v>0</v>
      </c>
    </row>
    <row r="1437" spans="2:39" s="97" customFormat="1" ht="39.6" x14ac:dyDescent="0.3">
      <c r="B1437" s="79">
        <f t="shared" si="315"/>
        <v>1434</v>
      </c>
      <c r="C1437" s="79"/>
      <c r="D1437" s="80" t="s">
        <v>94</v>
      </c>
      <c r="E1437" s="80"/>
      <c r="F1437" s="81"/>
      <c r="G1437" s="82" t="str">
        <f t="shared" si="316"/>
        <v xml:space="preserve">Группа от QF </v>
      </c>
      <c r="H1437" s="83"/>
      <c r="I1437" s="83"/>
      <c r="J1437" s="83"/>
      <c r="K1437" s="127"/>
      <c r="L1437" s="84"/>
      <c r="M1437" s="85"/>
      <c r="N1437" s="85"/>
      <c r="O1437" s="86"/>
      <c r="P1437" s="80"/>
      <c r="Q1437" s="87"/>
      <c r="R1437" s="88" t="str">
        <f t="shared" si="310"/>
        <v xml:space="preserve"> </v>
      </c>
      <c r="S1437" s="89"/>
      <c r="T1437" s="90" t="str">
        <f t="shared" si="311"/>
        <v xml:space="preserve"> </v>
      </c>
      <c r="U1437" s="90"/>
      <c r="V1437" s="90"/>
      <c r="W1437" s="90"/>
      <c r="X1437" s="90"/>
      <c r="Y1437" s="87" t="s">
        <v>74</v>
      </c>
      <c r="Z1437" s="76"/>
      <c r="AA1437" s="91">
        <f t="shared" si="306"/>
        <v>0</v>
      </c>
      <c r="AB1437" s="88" t="str">
        <f t="shared" si="312"/>
        <v xml:space="preserve"> </v>
      </c>
      <c r="AC1437" s="91" t="str">
        <f t="shared" si="307"/>
        <v xml:space="preserve"> </v>
      </c>
      <c r="AD1437" s="78"/>
      <c r="AE1437" s="78"/>
      <c r="AF1437" s="78"/>
      <c r="AH1437" s="94" t="str">
        <f t="shared" si="308"/>
        <v>≤60</v>
      </c>
      <c r="AI1437" s="94">
        <f t="shared" ca="1" si="309"/>
        <v>41</v>
      </c>
      <c r="AJ1437" s="95">
        <f t="shared" si="317"/>
        <v>0</v>
      </c>
      <c r="AK1437" s="95">
        <f t="shared" si="318"/>
        <v>0</v>
      </c>
      <c r="AL1437" s="96">
        <f t="shared" si="313"/>
        <v>0</v>
      </c>
      <c r="AM1437" s="96">
        <f t="shared" si="314"/>
        <v>0</v>
      </c>
    </row>
    <row r="1438" spans="2:39" s="97" customFormat="1" ht="39.6" x14ac:dyDescent="0.3">
      <c r="B1438" s="79">
        <f t="shared" si="315"/>
        <v>1435</v>
      </c>
      <c r="C1438" s="79"/>
      <c r="D1438" s="80" t="s">
        <v>94</v>
      </c>
      <c r="E1438" s="80"/>
      <c r="F1438" s="81"/>
      <c r="G1438" s="82" t="str">
        <f t="shared" si="316"/>
        <v xml:space="preserve">Группа от QF </v>
      </c>
      <c r="H1438" s="83"/>
      <c r="I1438" s="83"/>
      <c r="J1438" s="83"/>
      <c r="K1438" s="127"/>
      <c r="L1438" s="84"/>
      <c r="M1438" s="85"/>
      <c r="N1438" s="85"/>
      <c r="O1438" s="86"/>
      <c r="P1438" s="80"/>
      <c r="Q1438" s="87"/>
      <c r="R1438" s="88" t="str">
        <f t="shared" si="310"/>
        <v xml:space="preserve"> </v>
      </c>
      <c r="S1438" s="89"/>
      <c r="T1438" s="90" t="str">
        <f t="shared" si="311"/>
        <v xml:space="preserve"> </v>
      </c>
      <c r="U1438" s="90"/>
      <c r="V1438" s="90"/>
      <c r="W1438" s="90"/>
      <c r="X1438" s="90"/>
      <c r="Y1438" s="87" t="s">
        <v>74</v>
      </c>
      <c r="Z1438" s="76"/>
      <c r="AA1438" s="91">
        <f t="shared" si="306"/>
        <v>0</v>
      </c>
      <c r="AB1438" s="88" t="str">
        <f t="shared" si="312"/>
        <v xml:space="preserve"> </v>
      </c>
      <c r="AC1438" s="91" t="str">
        <f t="shared" si="307"/>
        <v xml:space="preserve"> </v>
      </c>
      <c r="AD1438" s="78"/>
      <c r="AE1438" s="78"/>
      <c r="AF1438" s="78"/>
      <c r="AH1438" s="94" t="str">
        <f t="shared" si="308"/>
        <v>≤60</v>
      </c>
      <c r="AI1438" s="94">
        <f t="shared" ca="1" si="309"/>
        <v>36</v>
      </c>
      <c r="AJ1438" s="95">
        <f t="shared" si="317"/>
        <v>0</v>
      </c>
      <c r="AK1438" s="95">
        <f t="shared" si="318"/>
        <v>0</v>
      </c>
      <c r="AL1438" s="96">
        <f t="shared" si="313"/>
        <v>0</v>
      </c>
      <c r="AM1438" s="96">
        <f t="shared" si="314"/>
        <v>0</v>
      </c>
    </row>
    <row r="1439" spans="2:39" s="97" customFormat="1" ht="39.6" x14ac:dyDescent="0.3">
      <c r="B1439" s="79">
        <f t="shared" si="315"/>
        <v>1436</v>
      </c>
      <c r="C1439" s="79"/>
      <c r="D1439" s="80" t="s">
        <v>94</v>
      </c>
      <c r="E1439" s="80"/>
      <c r="F1439" s="81"/>
      <c r="G1439" s="82" t="str">
        <f t="shared" si="316"/>
        <v xml:space="preserve">Группа от QF </v>
      </c>
      <c r="H1439" s="83"/>
      <c r="I1439" s="83"/>
      <c r="J1439" s="83"/>
      <c r="K1439" s="127"/>
      <c r="L1439" s="84"/>
      <c r="M1439" s="85"/>
      <c r="N1439" s="85"/>
      <c r="O1439" s="86"/>
      <c r="P1439" s="80"/>
      <c r="Q1439" s="87"/>
      <c r="R1439" s="88" t="str">
        <f t="shared" si="310"/>
        <v xml:space="preserve"> </v>
      </c>
      <c r="S1439" s="89"/>
      <c r="T1439" s="90" t="str">
        <f t="shared" si="311"/>
        <v xml:space="preserve"> </v>
      </c>
      <c r="U1439" s="90"/>
      <c r="V1439" s="90"/>
      <c r="W1439" s="90"/>
      <c r="X1439" s="90"/>
      <c r="Y1439" s="87" t="s">
        <v>74</v>
      </c>
      <c r="Z1439" s="76"/>
      <c r="AA1439" s="91">
        <f t="shared" si="306"/>
        <v>0</v>
      </c>
      <c r="AB1439" s="88" t="str">
        <f t="shared" si="312"/>
        <v xml:space="preserve"> </v>
      </c>
      <c r="AC1439" s="91" t="str">
        <f t="shared" si="307"/>
        <v xml:space="preserve"> </v>
      </c>
      <c r="AD1439" s="78"/>
      <c r="AE1439" s="78"/>
      <c r="AF1439" s="78"/>
      <c r="AH1439" s="94" t="str">
        <f t="shared" si="308"/>
        <v>≤60</v>
      </c>
      <c r="AI1439" s="94">
        <f t="shared" ca="1" si="309"/>
        <v>44</v>
      </c>
      <c r="AJ1439" s="95">
        <f t="shared" si="317"/>
        <v>0</v>
      </c>
      <c r="AK1439" s="95">
        <f t="shared" si="318"/>
        <v>0</v>
      </c>
      <c r="AL1439" s="96">
        <f t="shared" si="313"/>
        <v>0</v>
      </c>
      <c r="AM1439" s="96">
        <f t="shared" si="314"/>
        <v>0</v>
      </c>
    </row>
    <row r="1440" spans="2:39" s="97" customFormat="1" ht="39.6" x14ac:dyDescent="0.3">
      <c r="B1440" s="79">
        <f t="shared" si="315"/>
        <v>1437</v>
      </c>
      <c r="C1440" s="79"/>
      <c r="D1440" s="80" t="s">
        <v>94</v>
      </c>
      <c r="E1440" s="80"/>
      <c r="F1440" s="81"/>
      <c r="G1440" s="82" t="str">
        <f t="shared" si="316"/>
        <v xml:space="preserve">Группа от QF </v>
      </c>
      <c r="H1440" s="83"/>
      <c r="I1440" s="83"/>
      <c r="J1440" s="83"/>
      <c r="K1440" s="127"/>
      <c r="L1440" s="84"/>
      <c r="M1440" s="85"/>
      <c r="N1440" s="85"/>
      <c r="O1440" s="86"/>
      <c r="P1440" s="80"/>
      <c r="Q1440" s="87"/>
      <c r="R1440" s="88" t="str">
        <f t="shared" si="310"/>
        <v xml:space="preserve"> </v>
      </c>
      <c r="S1440" s="89"/>
      <c r="T1440" s="90" t="str">
        <f t="shared" si="311"/>
        <v xml:space="preserve"> </v>
      </c>
      <c r="U1440" s="90"/>
      <c r="V1440" s="90"/>
      <c r="W1440" s="90"/>
      <c r="X1440" s="90"/>
      <c r="Y1440" s="87" t="s">
        <v>74</v>
      </c>
      <c r="Z1440" s="76"/>
      <c r="AA1440" s="91">
        <f t="shared" si="306"/>
        <v>0</v>
      </c>
      <c r="AB1440" s="88" t="str">
        <f t="shared" si="312"/>
        <v xml:space="preserve"> </v>
      </c>
      <c r="AC1440" s="91" t="str">
        <f t="shared" si="307"/>
        <v xml:space="preserve"> </v>
      </c>
      <c r="AD1440" s="78"/>
      <c r="AE1440" s="78"/>
      <c r="AF1440" s="78"/>
      <c r="AH1440" s="94" t="str">
        <f t="shared" si="308"/>
        <v>≤60</v>
      </c>
      <c r="AI1440" s="94">
        <f t="shared" ca="1" si="309"/>
        <v>30</v>
      </c>
      <c r="AJ1440" s="95">
        <f t="shared" si="317"/>
        <v>0</v>
      </c>
      <c r="AK1440" s="95">
        <f t="shared" si="318"/>
        <v>0</v>
      </c>
      <c r="AL1440" s="96">
        <f t="shared" si="313"/>
        <v>0</v>
      </c>
      <c r="AM1440" s="96">
        <f t="shared" si="314"/>
        <v>0</v>
      </c>
    </row>
    <row r="1441" spans="2:39" s="97" customFormat="1" ht="39.6" x14ac:dyDescent="0.3">
      <c r="B1441" s="79">
        <f t="shared" si="315"/>
        <v>1438</v>
      </c>
      <c r="C1441" s="79"/>
      <c r="D1441" s="80" t="s">
        <v>94</v>
      </c>
      <c r="E1441" s="80"/>
      <c r="F1441" s="81"/>
      <c r="G1441" s="82" t="str">
        <f t="shared" si="316"/>
        <v xml:space="preserve">Группа от QF </v>
      </c>
      <c r="H1441" s="83"/>
      <c r="I1441" s="83"/>
      <c r="J1441" s="83"/>
      <c r="K1441" s="127"/>
      <c r="L1441" s="84"/>
      <c r="M1441" s="85"/>
      <c r="N1441" s="85"/>
      <c r="O1441" s="86"/>
      <c r="P1441" s="80"/>
      <c r="Q1441" s="87"/>
      <c r="R1441" s="88" t="str">
        <f t="shared" si="310"/>
        <v xml:space="preserve"> </v>
      </c>
      <c r="S1441" s="89"/>
      <c r="T1441" s="90" t="str">
        <f t="shared" si="311"/>
        <v xml:space="preserve"> </v>
      </c>
      <c r="U1441" s="90"/>
      <c r="V1441" s="90"/>
      <c r="W1441" s="90"/>
      <c r="X1441" s="90"/>
      <c r="Y1441" s="87" t="s">
        <v>74</v>
      </c>
      <c r="Z1441" s="76"/>
      <c r="AA1441" s="91">
        <f t="shared" si="306"/>
        <v>0</v>
      </c>
      <c r="AB1441" s="88" t="str">
        <f t="shared" si="312"/>
        <v xml:space="preserve"> </v>
      </c>
      <c r="AC1441" s="91" t="str">
        <f t="shared" si="307"/>
        <v xml:space="preserve"> </v>
      </c>
      <c r="AD1441" s="78"/>
      <c r="AE1441" s="78"/>
      <c r="AF1441" s="78"/>
      <c r="AH1441" s="94" t="str">
        <f t="shared" si="308"/>
        <v>≤60</v>
      </c>
      <c r="AI1441" s="94">
        <f t="shared" ca="1" si="309"/>
        <v>48</v>
      </c>
      <c r="AJ1441" s="95">
        <f t="shared" si="317"/>
        <v>0</v>
      </c>
      <c r="AK1441" s="95">
        <f t="shared" si="318"/>
        <v>0</v>
      </c>
      <c r="AL1441" s="96">
        <f t="shared" si="313"/>
        <v>0</v>
      </c>
      <c r="AM1441" s="96">
        <f t="shared" si="314"/>
        <v>0</v>
      </c>
    </row>
    <row r="1442" spans="2:39" s="97" customFormat="1" ht="39.6" x14ac:dyDescent="0.3">
      <c r="B1442" s="79">
        <f t="shared" si="315"/>
        <v>1439</v>
      </c>
      <c r="C1442" s="79"/>
      <c r="D1442" s="80" t="s">
        <v>94</v>
      </c>
      <c r="E1442" s="80"/>
      <c r="F1442" s="81"/>
      <c r="G1442" s="82" t="str">
        <f t="shared" si="316"/>
        <v xml:space="preserve">Группа от QF </v>
      </c>
      <c r="H1442" s="83"/>
      <c r="I1442" s="83"/>
      <c r="J1442" s="83"/>
      <c r="K1442" s="127"/>
      <c r="L1442" s="84"/>
      <c r="M1442" s="85"/>
      <c r="N1442" s="85"/>
      <c r="O1442" s="86"/>
      <c r="P1442" s="80"/>
      <c r="Q1442" s="87"/>
      <c r="R1442" s="88" t="str">
        <f t="shared" si="310"/>
        <v xml:space="preserve"> </v>
      </c>
      <c r="S1442" s="89"/>
      <c r="T1442" s="90" t="str">
        <f t="shared" si="311"/>
        <v xml:space="preserve"> </v>
      </c>
      <c r="U1442" s="90"/>
      <c r="V1442" s="90"/>
      <c r="W1442" s="90"/>
      <c r="X1442" s="90"/>
      <c r="Y1442" s="87" t="s">
        <v>74</v>
      </c>
      <c r="Z1442" s="76"/>
      <c r="AA1442" s="91">
        <f t="shared" si="306"/>
        <v>0</v>
      </c>
      <c r="AB1442" s="88" t="str">
        <f t="shared" si="312"/>
        <v xml:space="preserve"> </v>
      </c>
      <c r="AC1442" s="91" t="str">
        <f t="shared" si="307"/>
        <v xml:space="preserve"> </v>
      </c>
      <c r="AD1442" s="78"/>
      <c r="AE1442" s="78"/>
      <c r="AF1442" s="78"/>
      <c r="AH1442" s="94" t="str">
        <f t="shared" si="308"/>
        <v>≤60</v>
      </c>
      <c r="AI1442" s="94">
        <f t="shared" ca="1" si="309"/>
        <v>22</v>
      </c>
      <c r="AJ1442" s="95">
        <f t="shared" si="317"/>
        <v>0</v>
      </c>
      <c r="AK1442" s="95">
        <f t="shared" si="318"/>
        <v>0</v>
      </c>
      <c r="AL1442" s="96">
        <f t="shared" si="313"/>
        <v>0</v>
      </c>
      <c r="AM1442" s="96">
        <f t="shared" si="314"/>
        <v>0</v>
      </c>
    </row>
    <row r="1443" spans="2:39" s="97" customFormat="1" ht="39.6" x14ac:dyDescent="0.3">
      <c r="B1443" s="79">
        <f t="shared" si="315"/>
        <v>1440</v>
      </c>
      <c r="C1443" s="79"/>
      <c r="D1443" s="80" t="s">
        <v>94</v>
      </c>
      <c r="E1443" s="80"/>
      <c r="F1443" s="81"/>
      <c r="G1443" s="82" t="str">
        <f t="shared" si="316"/>
        <v xml:space="preserve">Группа от QF </v>
      </c>
      <c r="H1443" s="83"/>
      <c r="I1443" s="83"/>
      <c r="J1443" s="83"/>
      <c r="K1443" s="127"/>
      <c r="L1443" s="84"/>
      <c r="M1443" s="85"/>
      <c r="N1443" s="85"/>
      <c r="O1443" s="86"/>
      <c r="P1443" s="80"/>
      <c r="Q1443" s="87"/>
      <c r="R1443" s="88" t="str">
        <f t="shared" si="310"/>
        <v xml:space="preserve"> </v>
      </c>
      <c r="S1443" s="89"/>
      <c r="T1443" s="90" t="str">
        <f t="shared" si="311"/>
        <v xml:space="preserve"> </v>
      </c>
      <c r="U1443" s="90"/>
      <c r="V1443" s="90"/>
      <c r="W1443" s="90"/>
      <c r="X1443" s="90"/>
      <c r="Y1443" s="87" t="s">
        <v>74</v>
      </c>
      <c r="Z1443" s="76"/>
      <c r="AA1443" s="91">
        <f t="shared" si="306"/>
        <v>0</v>
      </c>
      <c r="AB1443" s="88" t="str">
        <f t="shared" si="312"/>
        <v xml:space="preserve"> </v>
      </c>
      <c r="AC1443" s="91" t="str">
        <f t="shared" si="307"/>
        <v xml:space="preserve"> </v>
      </c>
      <c r="AD1443" s="78"/>
      <c r="AE1443" s="78"/>
      <c r="AF1443" s="78"/>
      <c r="AH1443" s="94" t="str">
        <f t="shared" si="308"/>
        <v>≤60</v>
      </c>
      <c r="AI1443" s="94">
        <f t="shared" ca="1" si="309"/>
        <v>49</v>
      </c>
      <c r="AJ1443" s="95">
        <f t="shared" si="317"/>
        <v>0</v>
      </c>
      <c r="AK1443" s="95">
        <f t="shared" si="318"/>
        <v>0</v>
      </c>
      <c r="AL1443" s="96">
        <f t="shared" si="313"/>
        <v>0</v>
      </c>
      <c r="AM1443" s="96">
        <f t="shared" si="314"/>
        <v>0</v>
      </c>
    </row>
    <row r="1444" spans="2:39" s="97" customFormat="1" ht="39.6" x14ac:dyDescent="0.3">
      <c r="B1444" s="79">
        <f t="shared" si="315"/>
        <v>1441</v>
      </c>
      <c r="C1444" s="79"/>
      <c r="D1444" s="80" t="s">
        <v>94</v>
      </c>
      <c r="E1444" s="80"/>
      <c r="F1444" s="81"/>
      <c r="G1444" s="82" t="str">
        <f t="shared" si="316"/>
        <v xml:space="preserve">Группа от QF </v>
      </c>
      <c r="H1444" s="83"/>
      <c r="I1444" s="83"/>
      <c r="J1444" s="83"/>
      <c r="K1444" s="127"/>
      <c r="L1444" s="84"/>
      <c r="M1444" s="85"/>
      <c r="N1444" s="85"/>
      <c r="O1444" s="86"/>
      <c r="P1444" s="80"/>
      <c r="Q1444" s="87"/>
      <c r="R1444" s="88" t="str">
        <f t="shared" si="310"/>
        <v xml:space="preserve"> </v>
      </c>
      <c r="S1444" s="89"/>
      <c r="T1444" s="90" t="str">
        <f t="shared" si="311"/>
        <v xml:space="preserve"> </v>
      </c>
      <c r="U1444" s="90"/>
      <c r="V1444" s="90"/>
      <c r="W1444" s="90"/>
      <c r="X1444" s="90"/>
      <c r="Y1444" s="87" t="s">
        <v>74</v>
      </c>
      <c r="Z1444" s="76"/>
      <c r="AA1444" s="91">
        <f t="shared" si="306"/>
        <v>0</v>
      </c>
      <c r="AB1444" s="88" t="str">
        <f t="shared" si="312"/>
        <v xml:space="preserve"> </v>
      </c>
      <c r="AC1444" s="91" t="str">
        <f t="shared" si="307"/>
        <v xml:space="preserve"> </v>
      </c>
      <c r="AD1444" s="78"/>
      <c r="AE1444" s="78"/>
      <c r="AF1444" s="78"/>
      <c r="AH1444" s="94" t="str">
        <f t="shared" si="308"/>
        <v>≤60</v>
      </c>
      <c r="AI1444" s="94">
        <f t="shared" ca="1" si="309"/>
        <v>21</v>
      </c>
      <c r="AJ1444" s="95">
        <f t="shared" si="317"/>
        <v>0</v>
      </c>
      <c r="AK1444" s="95">
        <f t="shared" si="318"/>
        <v>0</v>
      </c>
      <c r="AL1444" s="96">
        <f t="shared" si="313"/>
        <v>0</v>
      </c>
      <c r="AM1444" s="96">
        <f t="shared" si="314"/>
        <v>0</v>
      </c>
    </row>
    <row r="1445" spans="2:39" s="97" customFormat="1" ht="39.6" x14ac:dyDescent="0.3">
      <c r="B1445" s="79">
        <f t="shared" si="315"/>
        <v>1442</v>
      </c>
      <c r="C1445" s="79"/>
      <c r="D1445" s="80" t="s">
        <v>94</v>
      </c>
      <c r="E1445" s="80"/>
      <c r="F1445" s="81"/>
      <c r="G1445" s="82" t="str">
        <f t="shared" si="316"/>
        <v xml:space="preserve">Группа от QF </v>
      </c>
      <c r="H1445" s="83"/>
      <c r="I1445" s="83"/>
      <c r="J1445" s="83"/>
      <c r="K1445" s="127"/>
      <c r="L1445" s="84"/>
      <c r="M1445" s="85"/>
      <c r="N1445" s="85"/>
      <c r="O1445" s="86"/>
      <c r="P1445" s="80"/>
      <c r="Q1445" s="87"/>
      <c r="R1445" s="88" t="str">
        <f t="shared" si="310"/>
        <v xml:space="preserve"> </v>
      </c>
      <c r="S1445" s="89"/>
      <c r="T1445" s="90" t="str">
        <f t="shared" si="311"/>
        <v xml:space="preserve"> </v>
      </c>
      <c r="U1445" s="90"/>
      <c r="V1445" s="90"/>
      <c r="W1445" s="90"/>
      <c r="X1445" s="90"/>
      <c r="Y1445" s="87" t="s">
        <v>74</v>
      </c>
      <c r="Z1445" s="76"/>
      <c r="AA1445" s="91">
        <f t="shared" si="306"/>
        <v>0</v>
      </c>
      <c r="AB1445" s="88" t="str">
        <f t="shared" si="312"/>
        <v xml:space="preserve"> </v>
      </c>
      <c r="AC1445" s="91" t="str">
        <f t="shared" si="307"/>
        <v xml:space="preserve"> </v>
      </c>
      <c r="AD1445" s="78"/>
      <c r="AE1445" s="78"/>
      <c r="AF1445" s="78"/>
      <c r="AH1445" s="94" t="str">
        <f t="shared" si="308"/>
        <v>≤60</v>
      </c>
      <c r="AI1445" s="94">
        <f t="shared" ca="1" si="309"/>
        <v>21</v>
      </c>
      <c r="AJ1445" s="95">
        <f t="shared" si="317"/>
        <v>0</v>
      </c>
      <c r="AK1445" s="95">
        <f t="shared" si="318"/>
        <v>0</v>
      </c>
      <c r="AL1445" s="96">
        <f t="shared" si="313"/>
        <v>0</v>
      </c>
      <c r="AM1445" s="96">
        <f t="shared" si="314"/>
        <v>0</v>
      </c>
    </row>
    <row r="1446" spans="2:39" s="97" customFormat="1" ht="39.6" x14ac:dyDescent="0.3">
      <c r="B1446" s="79">
        <f t="shared" si="315"/>
        <v>1443</v>
      </c>
      <c r="C1446" s="79"/>
      <c r="D1446" s="80" t="s">
        <v>94</v>
      </c>
      <c r="E1446" s="80"/>
      <c r="F1446" s="81"/>
      <c r="G1446" s="82" t="str">
        <f t="shared" si="316"/>
        <v xml:space="preserve">Группа от QF </v>
      </c>
      <c r="H1446" s="83"/>
      <c r="I1446" s="83"/>
      <c r="J1446" s="83"/>
      <c r="K1446" s="127"/>
      <c r="L1446" s="84"/>
      <c r="M1446" s="85"/>
      <c r="N1446" s="85"/>
      <c r="O1446" s="86"/>
      <c r="P1446" s="80"/>
      <c r="Q1446" s="87"/>
      <c r="R1446" s="88" t="str">
        <f t="shared" si="310"/>
        <v xml:space="preserve"> </v>
      </c>
      <c r="S1446" s="89"/>
      <c r="T1446" s="90" t="str">
        <f t="shared" si="311"/>
        <v xml:space="preserve"> </v>
      </c>
      <c r="U1446" s="90"/>
      <c r="V1446" s="90"/>
      <c r="W1446" s="90"/>
      <c r="X1446" s="90"/>
      <c r="Y1446" s="87" t="s">
        <v>74</v>
      </c>
      <c r="Z1446" s="76"/>
      <c r="AA1446" s="91">
        <f t="shared" si="306"/>
        <v>0</v>
      </c>
      <c r="AB1446" s="88" t="str">
        <f t="shared" si="312"/>
        <v xml:space="preserve"> </v>
      </c>
      <c r="AC1446" s="91" t="str">
        <f t="shared" si="307"/>
        <v xml:space="preserve"> </v>
      </c>
      <c r="AD1446" s="78"/>
      <c r="AE1446" s="78"/>
      <c r="AF1446" s="78"/>
      <c r="AH1446" s="94" t="str">
        <f t="shared" si="308"/>
        <v>≤60</v>
      </c>
      <c r="AI1446" s="94">
        <f t="shared" ca="1" si="309"/>
        <v>23</v>
      </c>
      <c r="AJ1446" s="95">
        <f t="shared" si="317"/>
        <v>0</v>
      </c>
      <c r="AK1446" s="95">
        <f t="shared" si="318"/>
        <v>0</v>
      </c>
      <c r="AL1446" s="96">
        <f t="shared" si="313"/>
        <v>0</v>
      </c>
      <c r="AM1446" s="96">
        <f t="shared" si="314"/>
        <v>0</v>
      </c>
    </row>
    <row r="1447" spans="2:39" s="97" customFormat="1" ht="39.6" x14ac:dyDescent="0.3">
      <c r="B1447" s="79">
        <f t="shared" si="315"/>
        <v>1444</v>
      </c>
      <c r="C1447" s="79"/>
      <c r="D1447" s="80" t="s">
        <v>94</v>
      </c>
      <c r="E1447" s="80"/>
      <c r="F1447" s="81"/>
      <c r="G1447" s="82" t="str">
        <f t="shared" si="316"/>
        <v xml:space="preserve">Группа от QF </v>
      </c>
      <c r="H1447" s="83"/>
      <c r="I1447" s="83"/>
      <c r="J1447" s="83"/>
      <c r="K1447" s="127"/>
      <c r="L1447" s="84"/>
      <c r="M1447" s="85"/>
      <c r="N1447" s="85"/>
      <c r="O1447" s="86"/>
      <c r="P1447" s="80"/>
      <c r="Q1447" s="87"/>
      <c r="R1447" s="88" t="str">
        <f t="shared" si="310"/>
        <v xml:space="preserve"> </v>
      </c>
      <c r="S1447" s="89"/>
      <c r="T1447" s="90" t="str">
        <f t="shared" si="311"/>
        <v xml:space="preserve"> </v>
      </c>
      <c r="U1447" s="90"/>
      <c r="V1447" s="90"/>
      <c r="W1447" s="90"/>
      <c r="X1447" s="90"/>
      <c r="Y1447" s="87" t="s">
        <v>74</v>
      </c>
      <c r="Z1447" s="76"/>
      <c r="AA1447" s="91">
        <f t="shared" si="306"/>
        <v>0</v>
      </c>
      <c r="AB1447" s="88" t="str">
        <f t="shared" si="312"/>
        <v xml:space="preserve"> </v>
      </c>
      <c r="AC1447" s="91" t="str">
        <f t="shared" si="307"/>
        <v xml:space="preserve"> </v>
      </c>
      <c r="AD1447" s="78"/>
      <c r="AE1447" s="78"/>
      <c r="AF1447" s="78"/>
      <c r="AH1447" s="94" t="str">
        <f t="shared" si="308"/>
        <v>≤60</v>
      </c>
      <c r="AI1447" s="94">
        <f t="shared" ca="1" si="309"/>
        <v>28</v>
      </c>
      <c r="AJ1447" s="95">
        <f t="shared" si="317"/>
        <v>0</v>
      </c>
      <c r="AK1447" s="95">
        <f t="shared" si="318"/>
        <v>0</v>
      </c>
      <c r="AL1447" s="96">
        <f t="shared" si="313"/>
        <v>0</v>
      </c>
      <c r="AM1447" s="96">
        <f t="shared" si="314"/>
        <v>0</v>
      </c>
    </row>
    <row r="1448" spans="2:39" s="97" customFormat="1" ht="39.6" x14ac:dyDescent="0.3">
      <c r="B1448" s="79">
        <f t="shared" si="315"/>
        <v>1445</v>
      </c>
      <c r="C1448" s="79"/>
      <c r="D1448" s="80" t="s">
        <v>94</v>
      </c>
      <c r="E1448" s="80"/>
      <c r="F1448" s="81"/>
      <c r="G1448" s="82" t="str">
        <f t="shared" si="316"/>
        <v xml:space="preserve">Группа от QF </v>
      </c>
      <c r="H1448" s="83"/>
      <c r="I1448" s="83"/>
      <c r="J1448" s="83"/>
      <c r="K1448" s="127"/>
      <c r="L1448" s="84"/>
      <c r="M1448" s="85"/>
      <c r="N1448" s="85"/>
      <c r="O1448" s="86"/>
      <c r="P1448" s="80"/>
      <c r="Q1448" s="87"/>
      <c r="R1448" s="88" t="str">
        <f t="shared" si="310"/>
        <v xml:space="preserve"> </v>
      </c>
      <c r="S1448" s="89"/>
      <c r="T1448" s="90" t="str">
        <f t="shared" si="311"/>
        <v xml:space="preserve"> </v>
      </c>
      <c r="U1448" s="90"/>
      <c r="V1448" s="90"/>
      <c r="W1448" s="90"/>
      <c r="X1448" s="90"/>
      <c r="Y1448" s="87" t="s">
        <v>74</v>
      </c>
      <c r="Z1448" s="76"/>
      <c r="AA1448" s="91">
        <f t="shared" si="306"/>
        <v>0</v>
      </c>
      <c r="AB1448" s="88" t="str">
        <f t="shared" si="312"/>
        <v xml:space="preserve"> </v>
      </c>
      <c r="AC1448" s="91" t="str">
        <f t="shared" si="307"/>
        <v xml:space="preserve"> </v>
      </c>
      <c r="AD1448" s="78"/>
      <c r="AE1448" s="78"/>
      <c r="AF1448" s="78"/>
      <c r="AH1448" s="94" t="str">
        <f t="shared" si="308"/>
        <v>≤60</v>
      </c>
      <c r="AI1448" s="94">
        <f t="shared" ca="1" si="309"/>
        <v>45</v>
      </c>
      <c r="AJ1448" s="95">
        <f t="shared" si="317"/>
        <v>0</v>
      </c>
      <c r="AK1448" s="95">
        <f t="shared" si="318"/>
        <v>0</v>
      </c>
      <c r="AL1448" s="96">
        <f t="shared" si="313"/>
        <v>0</v>
      </c>
      <c r="AM1448" s="96">
        <f t="shared" si="314"/>
        <v>0</v>
      </c>
    </row>
    <row r="1449" spans="2:39" s="97" customFormat="1" ht="39.6" x14ac:dyDescent="0.3">
      <c r="B1449" s="79">
        <f t="shared" si="315"/>
        <v>1446</v>
      </c>
      <c r="C1449" s="79"/>
      <c r="D1449" s="80" t="s">
        <v>94</v>
      </c>
      <c r="E1449" s="80"/>
      <c r="F1449" s="81"/>
      <c r="G1449" s="82" t="str">
        <f t="shared" si="316"/>
        <v xml:space="preserve">Группа от QF </v>
      </c>
      <c r="H1449" s="83"/>
      <c r="I1449" s="83"/>
      <c r="J1449" s="83"/>
      <c r="K1449" s="127"/>
      <c r="L1449" s="84"/>
      <c r="M1449" s="85"/>
      <c r="N1449" s="85"/>
      <c r="O1449" s="86"/>
      <c r="P1449" s="80"/>
      <c r="Q1449" s="87"/>
      <c r="R1449" s="88" t="str">
        <f t="shared" si="310"/>
        <v xml:space="preserve"> </v>
      </c>
      <c r="S1449" s="89"/>
      <c r="T1449" s="90" t="str">
        <f t="shared" si="311"/>
        <v xml:space="preserve"> </v>
      </c>
      <c r="U1449" s="90"/>
      <c r="V1449" s="90"/>
      <c r="W1449" s="90"/>
      <c r="X1449" s="90"/>
      <c r="Y1449" s="87" t="s">
        <v>74</v>
      </c>
      <c r="Z1449" s="76"/>
      <c r="AA1449" s="91">
        <f t="shared" si="306"/>
        <v>0</v>
      </c>
      <c r="AB1449" s="88" t="str">
        <f t="shared" si="312"/>
        <v xml:space="preserve"> </v>
      </c>
      <c r="AC1449" s="91" t="str">
        <f t="shared" si="307"/>
        <v xml:space="preserve"> </v>
      </c>
      <c r="AD1449" s="78"/>
      <c r="AE1449" s="78"/>
      <c r="AF1449" s="78"/>
      <c r="AH1449" s="94" t="str">
        <f t="shared" si="308"/>
        <v>≤60</v>
      </c>
      <c r="AI1449" s="94">
        <f t="shared" ca="1" si="309"/>
        <v>26</v>
      </c>
      <c r="AJ1449" s="95">
        <f t="shared" si="317"/>
        <v>0</v>
      </c>
      <c r="AK1449" s="95">
        <f t="shared" si="318"/>
        <v>0</v>
      </c>
      <c r="AL1449" s="96">
        <f t="shared" si="313"/>
        <v>0</v>
      </c>
      <c r="AM1449" s="96">
        <f t="shared" si="314"/>
        <v>0</v>
      </c>
    </row>
    <row r="1450" spans="2:39" s="97" customFormat="1" ht="39.6" x14ac:dyDescent="0.3">
      <c r="B1450" s="79">
        <f t="shared" si="315"/>
        <v>1447</v>
      </c>
      <c r="C1450" s="79"/>
      <c r="D1450" s="80" t="s">
        <v>94</v>
      </c>
      <c r="E1450" s="80"/>
      <c r="F1450" s="81"/>
      <c r="G1450" s="82" t="str">
        <f t="shared" si="316"/>
        <v xml:space="preserve">Группа от QF </v>
      </c>
      <c r="H1450" s="83"/>
      <c r="I1450" s="83"/>
      <c r="J1450" s="83"/>
      <c r="K1450" s="127"/>
      <c r="L1450" s="84"/>
      <c r="M1450" s="85"/>
      <c r="N1450" s="85"/>
      <c r="O1450" s="86"/>
      <c r="P1450" s="80"/>
      <c r="Q1450" s="87"/>
      <c r="R1450" s="88" t="str">
        <f t="shared" si="310"/>
        <v xml:space="preserve"> </v>
      </c>
      <c r="S1450" s="89"/>
      <c r="T1450" s="90" t="str">
        <f t="shared" si="311"/>
        <v xml:space="preserve"> </v>
      </c>
      <c r="U1450" s="90"/>
      <c r="V1450" s="90"/>
      <c r="W1450" s="90"/>
      <c r="X1450" s="90"/>
      <c r="Y1450" s="87" t="s">
        <v>74</v>
      </c>
      <c r="Z1450" s="76"/>
      <c r="AA1450" s="91">
        <f t="shared" si="306"/>
        <v>0</v>
      </c>
      <c r="AB1450" s="88" t="str">
        <f t="shared" si="312"/>
        <v xml:space="preserve"> </v>
      </c>
      <c r="AC1450" s="91" t="str">
        <f t="shared" si="307"/>
        <v xml:space="preserve"> </v>
      </c>
      <c r="AD1450" s="78"/>
      <c r="AE1450" s="78"/>
      <c r="AF1450" s="78"/>
      <c r="AH1450" s="94" t="str">
        <f t="shared" si="308"/>
        <v>≤60</v>
      </c>
      <c r="AI1450" s="94">
        <f t="shared" ca="1" si="309"/>
        <v>42</v>
      </c>
      <c r="AJ1450" s="95">
        <f t="shared" si="317"/>
        <v>0</v>
      </c>
      <c r="AK1450" s="95">
        <f t="shared" si="318"/>
        <v>0</v>
      </c>
      <c r="AL1450" s="96">
        <f t="shared" si="313"/>
        <v>0</v>
      </c>
      <c r="AM1450" s="96">
        <f t="shared" si="314"/>
        <v>0</v>
      </c>
    </row>
    <row r="1451" spans="2:39" s="97" customFormat="1" ht="39.6" x14ac:dyDescent="0.3">
      <c r="B1451" s="79">
        <f t="shared" si="315"/>
        <v>1448</v>
      </c>
      <c r="C1451" s="79"/>
      <c r="D1451" s="80" t="s">
        <v>94</v>
      </c>
      <c r="E1451" s="80"/>
      <c r="F1451" s="81"/>
      <c r="G1451" s="82" t="str">
        <f t="shared" si="316"/>
        <v xml:space="preserve">Группа от QF </v>
      </c>
      <c r="H1451" s="83"/>
      <c r="I1451" s="83"/>
      <c r="J1451" s="83"/>
      <c r="K1451" s="127"/>
      <c r="L1451" s="84"/>
      <c r="M1451" s="85"/>
      <c r="N1451" s="85"/>
      <c r="O1451" s="86"/>
      <c r="P1451" s="80"/>
      <c r="Q1451" s="87"/>
      <c r="R1451" s="88" t="str">
        <f t="shared" si="310"/>
        <v xml:space="preserve"> </v>
      </c>
      <c r="S1451" s="89"/>
      <c r="T1451" s="90" t="str">
        <f t="shared" si="311"/>
        <v xml:space="preserve"> </v>
      </c>
      <c r="U1451" s="90"/>
      <c r="V1451" s="90"/>
      <c r="W1451" s="90"/>
      <c r="X1451" s="90"/>
      <c r="Y1451" s="87" t="s">
        <v>74</v>
      </c>
      <c r="Z1451" s="76"/>
      <c r="AA1451" s="91">
        <f t="shared" si="306"/>
        <v>0</v>
      </c>
      <c r="AB1451" s="88" t="str">
        <f t="shared" si="312"/>
        <v xml:space="preserve"> </v>
      </c>
      <c r="AC1451" s="91" t="str">
        <f t="shared" si="307"/>
        <v xml:space="preserve"> </v>
      </c>
      <c r="AD1451" s="78"/>
      <c r="AE1451" s="78"/>
      <c r="AF1451" s="78"/>
      <c r="AH1451" s="94" t="str">
        <f t="shared" si="308"/>
        <v>≤60</v>
      </c>
      <c r="AI1451" s="94">
        <f t="shared" ca="1" si="309"/>
        <v>36</v>
      </c>
      <c r="AJ1451" s="95">
        <f t="shared" si="317"/>
        <v>0</v>
      </c>
      <c r="AK1451" s="95">
        <f t="shared" si="318"/>
        <v>0</v>
      </c>
      <c r="AL1451" s="96">
        <f t="shared" si="313"/>
        <v>0</v>
      </c>
      <c r="AM1451" s="96">
        <f t="shared" si="314"/>
        <v>0</v>
      </c>
    </row>
    <row r="1452" spans="2:39" s="97" customFormat="1" ht="39.6" x14ac:dyDescent="0.3">
      <c r="B1452" s="79">
        <f t="shared" si="315"/>
        <v>1449</v>
      </c>
      <c r="C1452" s="79"/>
      <c r="D1452" s="80" t="s">
        <v>94</v>
      </c>
      <c r="E1452" s="80"/>
      <c r="F1452" s="81"/>
      <c r="G1452" s="82" t="str">
        <f t="shared" si="316"/>
        <v xml:space="preserve">Группа от QF </v>
      </c>
      <c r="H1452" s="83"/>
      <c r="I1452" s="83"/>
      <c r="J1452" s="83"/>
      <c r="K1452" s="127"/>
      <c r="L1452" s="84"/>
      <c r="M1452" s="85"/>
      <c r="N1452" s="85"/>
      <c r="O1452" s="86"/>
      <c r="P1452" s="80"/>
      <c r="Q1452" s="87"/>
      <c r="R1452" s="88" t="str">
        <f t="shared" si="310"/>
        <v xml:space="preserve"> </v>
      </c>
      <c r="S1452" s="89"/>
      <c r="T1452" s="90" t="str">
        <f t="shared" si="311"/>
        <v xml:space="preserve"> </v>
      </c>
      <c r="U1452" s="90"/>
      <c r="V1452" s="90"/>
      <c r="W1452" s="90"/>
      <c r="X1452" s="90"/>
      <c r="Y1452" s="87" t="s">
        <v>74</v>
      </c>
      <c r="Z1452" s="76"/>
      <c r="AA1452" s="91">
        <f t="shared" si="306"/>
        <v>0</v>
      </c>
      <c r="AB1452" s="88" t="str">
        <f t="shared" si="312"/>
        <v xml:space="preserve"> </v>
      </c>
      <c r="AC1452" s="91" t="str">
        <f t="shared" si="307"/>
        <v xml:space="preserve"> </v>
      </c>
      <c r="AD1452" s="78"/>
      <c r="AE1452" s="78"/>
      <c r="AF1452" s="78"/>
      <c r="AH1452" s="94" t="str">
        <f t="shared" si="308"/>
        <v>≤60</v>
      </c>
      <c r="AI1452" s="94">
        <f t="shared" ca="1" si="309"/>
        <v>20</v>
      </c>
      <c r="AJ1452" s="95">
        <f t="shared" si="317"/>
        <v>0</v>
      </c>
      <c r="AK1452" s="95">
        <f t="shared" si="318"/>
        <v>0</v>
      </c>
      <c r="AL1452" s="96">
        <f t="shared" si="313"/>
        <v>0</v>
      </c>
      <c r="AM1452" s="96">
        <f t="shared" si="314"/>
        <v>0</v>
      </c>
    </row>
    <row r="1453" spans="2:39" s="97" customFormat="1" ht="39.6" x14ac:dyDescent="0.3">
      <c r="B1453" s="79">
        <f t="shared" si="315"/>
        <v>1450</v>
      </c>
      <c r="C1453" s="79"/>
      <c r="D1453" s="80" t="s">
        <v>94</v>
      </c>
      <c r="E1453" s="80"/>
      <c r="F1453" s="81"/>
      <c r="G1453" s="82" t="str">
        <f t="shared" si="316"/>
        <v xml:space="preserve">Группа от QF </v>
      </c>
      <c r="H1453" s="83"/>
      <c r="I1453" s="83"/>
      <c r="J1453" s="83"/>
      <c r="K1453" s="127"/>
      <c r="L1453" s="84"/>
      <c r="M1453" s="85"/>
      <c r="N1453" s="85"/>
      <c r="O1453" s="86"/>
      <c r="P1453" s="80"/>
      <c r="Q1453" s="87"/>
      <c r="R1453" s="88" t="str">
        <f t="shared" si="310"/>
        <v xml:space="preserve"> </v>
      </c>
      <c r="S1453" s="89"/>
      <c r="T1453" s="90" t="str">
        <f t="shared" si="311"/>
        <v xml:space="preserve"> </v>
      </c>
      <c r="U1453" s="90"/>
      <c r="V1453" s="90"/>
      <c r="W1453" s="90"/>
      <c r="X1453" s="90"/>
      <c r="Y1453" s="87" t="s">
        <v>74</v>
      </c>
      <c r="Z1453" s="76"/>
      <c r="AA1453" s="91">
        <f t="shared" si="306"/>
        <v>0</v>
      </c>
      <c r="AB1453" s="88" t="str">
        <f t="shared" si="312"/>
        <v xml:space="preserve"> </v>
      </c>
      <c r="AC1453" s="91" t="str">
        <f t="shared" si="307"/>
        <v xml:space="preserve"> </v>
      </c>
      <c r="AD1453" s="78"/>
      <c r="AE1453" s="78"/>
      <c r="AF1453" s="78"/>
      <c r="AH1453" s="94" t="str">
        <f t="shared" si="308"/>
        <v>≤60</v>
      </c>
      <c r="AI1453" s="94">
        <f t="shared" ca="1" si="309"/>
        <v>32</v>
      </c>
      <c r="AJ1453" s="95">
        <f t="shared" si="317"/>
        <v>0</v>
      </c>
      <c r="AK1453" s="95">
        <f t="shared" si="318"/>
        <v>0</v>
      </c>
      <c r="AL1453" s="96">
        <f t="shared" si="313"/>
        <v>0</v>
      </c>
      <c r="AM1453" s="96">
        <f t="shared" si="314"/>
        <v>0</v>
      </c>
    </row>
    <row r="1454" spans="2:39" s="97" customFormat="1" ht="39.6" x14ac:dyDescent="0.3">
      <c r="B1454" s="79">
        <f t="shared" si="315"/>
        <v>1451</v>
      </c>
      <c r="C1454" s="79"/>
      <c r="D1454" s="80" t="s">
        <v>94</v>
      </c>
      <c r="E1454" s="80"/>
      <c r="F1454" s="81"/>
      <c r="G1454" s="82" t="str">
        <f t="shared" si="316"/>
        <v xml:space="preserve">Группа от QF </v>
      </c>
      <c r="H1454" s="83"/>
      <c r="I1454" s="83"/>
      <c r="J1454" s="83"/>
      <c r="K1454" s="127"/>
      <c r="L1454" s="84"/>
      <c r="M1454" s="85"/>
      <c r="N1454" s="85"/>
      <c r="O1454" s="86"/>
      <c r="P1454" s="80"/>
      <c r="Q1454" s="87"/>
      <c r="R1454" s="88" t="str">
        <f t="shared" si="310"/>
        <v xml:space="preserve"> </v>
      </c>
      <c r="S1454" s="89"/>
      <c r="T1454" s="90" t="str">
        <f t="shared" si="311"/>
        <v xml:space="preserve"> </v>
      </c>
      <c r="U1454" s="90"/>
      <c r="V1454" s="90"/>
      <c r="W1454" s="90"/>
      <c r="X1454" s="90"/>
      <c r="Y1454" s="87" t="s">
        <v>74</v>
      </c>
      <c r="Z1454" s="76"/>
      <c r="AA1454" s="91">
        <f t="shared" si="306"/>
        <v>0</v>
      </c>
      <c r="AB1454" s="88" t="str">
        <f t="shared" si="312"/>
        <v xml:space="preserve"> </v>
      </c>
      <c r="AC1454" s="91" t="str">
        <f t="shared" si="307"/>
        <v xml:space="preserve"> </v>
      </c>
      <c r="AD1454" s="78"/>
      <c r="AE1454" s="78"/>
      <c r="AF1454" s="78"/>
      <c r="AH1454" s="94" t="str">
        <f t="shared" si="308"/>
        <v>≤60</v>
      </c>
      <c r="AI1454" s="94">
        <f t="shared" ca="1" si="309"/>
        <v>41</v>
      </c>
      <c r="AJ1454" s="95">
        <f t="shared" si="317"/>
        <v>0</v>
      </c>
      <c r="AK1454" s="95">
        <f t="shared" si="318"/>
        <v>0</v>
      </c>
      <c r="AL1454" s="96">
        <f t="shared" si="313"/>
        <v>0</v>
      </c>
      <c r="AM1454" s="96">
        <f t="shared" si="314"/>
        <v>0</v>
      </c>
    </row>
    <row r="1455" spans="2:39" s="97" customFormat="1" ht="39.6" x14ac:dyDescent="0.3">
      <c r="B1455" s="79">
        <f t="shared" si="315"/>
        <v>1452</v>
      </c>
      <c r="C1455" s="79"/>
      <c r="D1455" s="80" t="s">
        <v>94</v>
      </c>
      <c r="E1455" s="80"/>
      <c r="F1455" s="81"/>
      <c r="G1455" s="82" t="str">
        <f t="shared" si="316"/>
        <v xml:space="preserve">Группа от QF </v>
      </c>
      <c r="H1455" s="83"/>
      <c r="I1455" s="83"/>
      <c r="J1455" s="83"/>
      <c r="K1455" s="127"/>
      <c r="L1455" s="84"/>
      <c r="M1455" s="85"/>
      <c r="N1455" s="85"/>
      <c r="O1455" s="86"/>
      <c r="P1455" s="80"/>
      <c r="Q1455" s="87"/>
      <c r="R1455" s="88" t="str">
        <f t="shared" si="310"/>
        <v xml:space="preserve"> </v>
      </c>
      <c r="S1455" s="89"/>
      <c r="T1455" s="90" t="str">
        <f t="shared" si="311"/>
        <v xml:space="preserve"> </v>
      </c>
      <c r="U1455" s="90"/>
      <c r="V1455" s="90"/>
      <c r="W1455" s="90"/>
      <c r="X1455" s="90"/>
      <c r="Y1455" s="87" t="s">
        <v>74</v>
      </c>
      <c r="Z1455" s="76"/>
      <c r="AA1455" s="91">
        <f t="shared" si="306"/>
        <v>0</v>
      </c>
      <c r="AB1455" s="88" t="str">
        <f t="shared" si="312"/>
        <v xml:space="preserve"> </v>
      </c>
      <c r="AC1455" s="91" t="str">
        <f t="shared" si="307"/>
        <v xml:space="preserve"> </v>
      </c>
      <c r="AD1455" s="78"/>
      <c r="AE1455" s="78"/>
      <c r="AF1455" s="78"/>
      <c r="AH1455" s="94" t="str">
        <f t="shared" si="308"/>
        <v>≤60</v>
      </c>
      <c r="AI1455" s="94">
        <f t="shared" ca="1" si="309"/>
        <v>45</v>
      </c>
      <c r="AJ1455" s="95">
        <f t="shared" si="317"/>
        <v>0</v>
      </c>
      <c r="AK1455" s="95">
        <f t="shared" si="318"/>
        <v>0</v>
      </c>
      <c r="AL1455" s="96">
        <f t="shared" si="313"/>
        <v>0</v>
      </c>
      <c r="AM1455" s="96">
        <f t="shared" si="314"/>
        <v>0</v>
      </c>
    </row>
    <row r="1456" spans="2:39" s="97" customFormat="1" ht="39.6" x14ac:dyDescent="0.3">
      <c r="B1456" s="79">
        <f t="shared" si="315"/>
        <v>1453</v>
      </c>
      <c r="C1456" s="79"/>
      <c r="D1456" s="80" t="s">
        <v>94</v>
      </c>
      <c r="E1456" s="80"/>
      <c r="F1456" s="81"/>
      <c r="G1456" s="82" t="str">
        <f t="shared" si="316"/>
        <v xml:space="preserve">Группа от QF </v>
      </c>
      <c r="H1456" s="83"/>
      <c r="I1456" s="83"/>
      <c r="J1456" s="83"/>
      <c r="K1456" s="127"/>
      <c r="L1456" s="84"/>
      <c r="M1456" s="85"/>
      <c r="N1456" s="85"/>
      <c r="O1456" s="86"/>
      <c r="P1456" s="80"/>
      <c r="Q1456" s="87"/>
      <c r="R1456" s="88" t="str">
        <f t="shared" si="310"/>
        <v xml:space="preserve"> </v>
      </c>
      <c r="S1456" s="89"/>
      <c r="T1456" s="90" t="str">
        <f t="shared" si="311"/>
        <v xml:space="preserve"> </v>
      </c>
      <c r="U1456" s="90"/>
      <c r="V1456" s="90"/>
      <c r="W1456" s="90"/>
      <c r="X1456" s="90"/>
      <c r="Y1456" s="87" t="s">
        <v>74</v>
      </c>
      <c r="Z1456" s="76"/>
      <c r="AA1456" s="91">
        <f t="shared" si="306"/>
        <v>0</v>
      </c>
      <c r="AB1456" s="88" t="str">
        <f t="shared" si="312"/>
        <v xml:space="preserve"> </v>
      </c>
      <c r="AC1456" s="91" t="str">
        <f t="shared" si="307"/>
        <v xml:space="preserve"> </v>
      </c>
      <c r="AD1456" s="78"/>
      <c r="AE1456" s="78"/>
      <c r="AF1456" s="78"/>
      <c r="AH1456" s="94" t="str">
        <f t="shared" si="308"/>
        <v>≤60</v>
      </c>
      <c r="AI1456" s="94">
        <f t="shared" ca="1" si="309"/>
        <v>40</v>
      </c>
      <c r="AJ1456" s="95">
        <f t="shared" si="317"/>
        <v>0</v>
      </c>
      <c r="AK1456" s="95">
        <f t="shared" si="318"/>
        <v>0</v>
      </c>
      <c r="AL1456" s="96">
        <f t="shared" si="313"/>
        <v>0</v>
      </c>
      <c r="AM1456" s="96">
        <f t="shared" si="314"/>
        <v>0</v>
      </c>
    </row>
    <row r="1457" spans="2:39" s="97" customFormat="1" ht="39.6" x14ac:dyDescent="0.3">
      <c r="B1457" s="79">
        <f t="shared" si="315"/>
        <v>1454</v>
      </c>
      <c r="C1457" s="79"/>
      <c r="D1457" s="80" t="s">
        <v>94</v>
      </c>
      <c r="E1457" s="80"/>
      <c r="F1457" s="81"/>
      <c r="G1457" s="82" t="str">
        <f t="shared" si="316"/>
        <v xml:space="preserve">Группа от QF </v>
      </c>
      <c r="H1457" s="83"/>
      <c r="I1457" s="83"/>
      <c r="J1457" s="83"/>
      <c r="K1457" s="127"/>
      <c r="L1457" s="84"/>
      <c r="M1457" s="85"/>
      <c r="N1457" s="85"/>
      <c r="O1457" s="86"/>
      <c r="P1457" s="80"/>
      <c r="Q1457" s="87"/>
      <c r="R1457" s="88" t="str">
        <f t="shared" si="310"/>
        <v xml:space="preserve"> </v>
      </c>
      <c r="S1457" s="89"/>
      <c r="T1457" s="90" t="str">
        <f t="shared" si="311"/>
        <v xml:space="preserve"> </v>
      </c>
      <c r="U1457" s="90"/>
      <c r="V1457" s="90"/>
      <c r="W1457" s="90"/>
      <c r="X1457" s="90"/>
      <c r="Y1457" s="87" t="s">
        <v>74</v>
      </c>
      <c r="Z1457" s="76"/>
      <c r="AA1457" s="91">
        <f t="shared" si="306"/>
        <v>0</v>
      </c>
      <c r="AB1457" s="88" t="str">
        <f t="shared" si="312"/>
        <v xml:space="preserve"> </v>
      </c>
      <c r="AC1457" s="91" t="str">
        <f t="shared" si="307"/>
        <v xml:space="preserve"> </v>
      </c>
      <c r="AD1457" s="78"/>
      <c r="AE1457" s="78"/>
      <c r="AF1457" s="78"/>
      <c r="AH1457" s="94" t="str">
        <f t="shared" si="308"/>
        <v>≤60</v>
      </c>
      <c r="AI1457" s="94">
        <f t="shared" ca="1" si="309"/>
        <v>29</v>
      </c>
      <c r="AJ1457" s="95">
        <f t="shared" si="317"/>
        <v>0</v>
      </c>
      <c r="AK1457" s="95">
        <f t="shared" si="318"/>
        <v>0</v>
      </c>
      <c r="AL1457" s="96">
        <f t="shared" si="313"/>
        <v>0</v>
      </c>
      <c r="AM1457" s="96">
        <f t="shared" si="314"/>
        <v>0</v>
      </c>
    </row>
    <row r="1458" spans="2:39" s="97" customFormat="1" ht="39.6" x14ac:dyDescent="0.3">
      <c r="B1458" s="79">
        <f t="shared" si="315"/>
        <v>1455</v>
      </c>
      <c r="C1458" s="79"/>
      <c r="D1458" s="80" t="s">
        <v>94</v>
      </c>
      <c r="E1458" s="80"/>
      <c r="F1458" s="81"/>
      <c r="G1458" s="82" t="str">
        <f t="shared" si="316"/>
        <v xml:space="preserve">Группа от QF </v>
      </c>
      <c r="H1458" s="83"/>
      <c r="I1458" s="83"/>
      <c r="J1458" s="83"/>
      <c r="K1458" s="127"/>
      <c r="L1458" s="84"/>
      <c r="M1458" s="85"/>
      <c r="N1458" s="85"/>
      <c r="O1458" s="86"/>
      <c r="P1458" s="80"/>
      <c r="Q1458" s="87"/>
      <c r="R1458" s="88" t="str">
        <f t="shared" si="310"/>
        <v xml:space="preserve"> </v>
      </c>
      <c r="S1458" s="89"/>
      <c r="T1458" s="90" t="str">
        <f t="shared" si="311"/>
        <v xml:space="preserve"> </v>
      </c>
      <c r="U1458" s="90"/>
      <c r="V1458" s="90"/>
      <c r="W1458" s="90"/>
      <c r="X1458" s="90"/>
      <c r="Y1458" s="87" t="s">
        <v>74</v>
      </c>
      <c r="Z1458" s="76"/>
      <c r="AA1458" s="91">
        <f t="shared" si="306"/>
        <v>0</v>
      </c>
      <c r="AB1458" s="88" t="str">
        <f t="shared" si="312"/>
        <v xml:space="preserve"> </v>
      </c>
      <c r="AC1458" s="91" t="str">
        <f t="shared" si="307"/>
        <v xml:space="preserve"> </v>
      </c>
      <c r="AD1458" s="78"/>
      <c r="AE1458" s="78"/>
      <c r="AF1458" s="78"/>
      <c r="AH1458" s="94" t="str">
        <f t="shared" si="308"/>
        <v>≤60</v>
      </c>
      <c r="AI1458" s="94">
        <f t="shared" ca="1" si="309"/>
        <v>26</v>
      </c>
      <c r="AJ1458" s="95">
        <f t="shared" si="317"/>
        <v>0</v>
      </c>
      <c r="AK1458" s="95">
        <f t="shared" si="318"/>
        <v>0</v>
      </c>
      <c r="AL1458" s="96">
        <f t="shared" si="313"/>
        <v>0</v>
      </c>
      <c r="AM1458" s="96">
        <f t="shared" si="314"/>
        <v>0</v>
      </c>
    </row>
    <row r="1459" spans="2:39" s="97" customFormat="1" ht="39.6" x14ac:dyDescent="0.3">
      <c r="B1459" s="79">
        <f t="shared" si="315"/>
        <v>1456</v>
      </c>
      <c r="C1459" s="79"/>
      <c r="D1459" s="80" t="s">
        <v>94</v>
      </c>
      <c r="E1459" s="80"/>
      <c r="F1459" s="81"/>
      <c r="G1459" s="82" t="str">
        <f t="shared" si="316"/>
        <v xml:space="preserve">Группа от QF </v>
      </c>
      <c r="H1459" s="83"/>
      <c r="I1459" s="83"/>
      <c r="J1459" s="83"/>
      <c r="K1459" s="127"/>
      <c r="L1459" s="84"/>
      <c r="M1459" s="85"/>
      <c r="N1459" s="85"/>
      <c r="O1459" s="86"/>
      <c r="P1459" s="80"/>
      <c r="Q1459" s="87"/>
      <c r="R1459" s="88" t="str">
        <f t="shared" si="310"/>
        <v xml:space="preserve"> </v>
      </c>
      <c r="S1459" s="89"/>
      <c r="T1459" s="90" t="str">
        <f t="shared" si="311"/>
        <v xml:space="preserve"> </v>
      </c>
      <c r="U1459" s="90"/>
      <c r="V1459" s="90"/>
      <c r="W1459" s="90"/>
      <c r="X1459" s="90"/>
      <c r="Y1459" s="87" t="s">
        <v>74</v>
      </c>
      <c r="Z1459" s="76"/>
      <c r="AA1459" s="91">
        <f t="shared" si="306"/>
        <v>0</v>
      </c>
      <c r="AB1459" s="88" t="str">
        <f t="shared" si="312"/>
        <v xml:space="preserve"> </v>
      </c>
      <c r="AC1459" s="91" t="str">
        <f t="shared" si="307"/>
        <v xml:space="preserve"> </v>
      </c>
      <c r="AD1459" s="78"/>
      <c r="AE1459" s="78"/>
      <c r="AF1459" s="78"/>
      <c r="AH1459" s="94" t="str">
        <f t="shared" si="308"/>
        <v>≤60</v>
      </c>
      <c r="AI1459" s="94">
        <f t="shared" ca="1" si="309"/>
        <v>33</v>
      </c>
      <c r="AJ1459" s="95">
        <f t="shared" si="317"/>
        <v>0</v>
      </c>
      <c r="AK1459" s="95">
        <f t="shared" si="318"/>
        <v>0</v>
      </c>
      <c r="AL1459" s="96">
        <f t="shared" si="313"/>
        <v>0</v>
      </c>
      <c r="AM1459" s="96">
        <f t="shared" si="314"/>
        <v>0</v>
      </c>
    </row>
    <row r="1460" spans="2:39" s="97" customFormat="1" ht="39.6" x14ac:dyDescent="0.3">
      <c r="B1460" s="79">
        <f t="shared" si="315"/>
        <v>1457</v>
      </c>
      <c r="C1460" s="79"/>
      <c r="D1460" s="80" t="s">
        <v>94</v>
      </c>
      <c r="E1460" s="80"/>
      <c r="F1460" s="81"/>
      <c r="G1460" s="82" t="str">
        <f t="shared" si="316"/>
        <v xml:space="preserve">Группа от QF </v>
      </c>
      <c r="H1460" s="83"/>
      <c r="I1460" s="83"/>
      <c r="J1460" s="83"/>
      <c r="K1460" s="127"/>
      <c r="L1460" s="84"/>
      <c r="M1460" s="85"/>
      <c r="N1460" s="85"/>
      <c r="O1460" s="86"/>
      <c r="P1460" s="80"/>
      <c r="Q1460" s="87"/>
      <c r="R1460" s="88" t="str">
        <f t="shared" si="310"/>
        <v xml:space="preserve"> </v>
      </c>
      <c r="S1460" s="89"/>
      <c r="T1460" s="90" t="str">
        <f t="shared" si="311"/>
        <v xml:space="preserve"> </v>
      </c>
      <c r="U1460" s="90"/>
      <c r="V1460" s="90"/>
      <c r="W1460" s="90"/>
      <c r="X1460" s="90"/>
      <c r="Y1460" s="87" t="s">
        <v>74</v>
      </c>
      <c r="Z1460" s="76"/>
      <c r="AA1460" s="91">
        <f t="shared" si="306"/>
        <v>0</v>
      </c>
      <c r="AB1460" s="88" t="str">
        <f t="shared" si="312"/>
        <v xml:space="preserve"> </v>
      </c>
      <c r="AC1460" s="91" t="str">
        <f t="shared" si="307"/>
        <v xml:space="preserve"> </v>
      </c>
      <c r="AD1460" s="78"/>
      <c r="AE1460" s="78"/>
      <c r="AF1460" s="78"/>
      <c r="AH1460" s="94" t="str">
        <f t="shared" si="308"/>
        <v>≤60</v>
      </c>
      <c r="AI1460" s="94">
        <f t="shared" ca="1" si="309"/>
        <v>32</v>
      </c>
      <c r="AJ1460" s="95">
        <f t="shared" si="317"/>
        <v>0</v>
      </c>
      <c r="AK1460" s="95">
        <f t="shared" si="318"/>
        <v>0</v>
      </c>
      <c r="AL1460" s="96">
        <f t="shared" si="313"/>
        <v>0</v>
      </c>
      <c r="AM1460" s="96">
        <f t="shared" si="314"/>
        <v>0</v>
      </c>
    </row>
    <row r="1461" spans="2:39" s="97" customFormat="1" ht="39.6" x14ac:dyDescent="0.3">
      <c r="B1461" s="79">
        <f t="shared" si="315"/>
        <v>1458</v>
      </c>
      <c r="C1461" s="79"/>
      <c r="D1461" s="80" t="s">
        <v>94</v>
      </c>
      <c r="E1461" s="80"/>
      <c r="F1461" s="81"/>
      <c r="G1461" s="82" t="str">
        <f t="shared" si="316"/>
        <v xml:space="preserve">Группа от QF </v>
      </c>
      <c r="H1461" s="83"/>
      <c r="I1461" s="83"/>
      <c r="J1461" s="83"/>
      <c r="K1461" s="127"/>
      <c r="L1461" s="84"/>
      <c r="M1461" s="85"/>
      <c r="N1461" s="85"/>
      <c r="O1461" s="86"/>
      <c r="P1461" s="80"/>
      <c r="Q1461" s="87"/>
      <c r="R1461" s="88" t="str">
        <f t="shared" si="310"/>
        <v xml:space="preserve"> </v>
      </c>
      <c r="S1461" s="89"/>
      <c r="T1461" s="90" t="str">
        <f t="shared" si="311"/>
        <v xml:space="preserve"> </v>
      </c>
      <c r="U1461" s="90"/>
      <c r="V1461" s="90"/>
      <c r="W1461" s="90"/>
      <c r="X1461" s="90"/>
      <c r="Y1461" s="87" t="s">
        <v>74</v>
      </c>
      <c r="Z1461" s="76"/>
      <c r="AA1461" s="91">
        <f t="shared" si="306"/>
        <v>0</v>
      </c>
      <c r="AB1461" s="88" t="str">
        <f t="shared" si="312"/>
        <v xml:space="preserve"> </v>
      </c>
      <c r="AC1461" s="91" t="str">
        <f t="shared" si="307"/>
        <v xml:space="preserve"> </v>
      </c>
      <c r="AD1461" s="78"/>
      <c r="AE1461" s="78"/>
      <c r="AF1461" s="78"/>
      <c r="AH1461" s="94" t="str">
        <f t="shared" si="308"/>
        <v>≤60</v>
      </c>
      <c r="AI1461" s="94">
        <f t="shared" ca="1" si="309"/>
        <v>31</v>
      </c>
      <c r="AJ1461" s="95">
        <f t="shared" si="317"/>
        <v>0</v>
      </c>
      <c r="AK1461" s="95">
        <f t="shared" si="318"/>
        <v>0</v>
      </c>
      <c r="AL1461" s="96">
        <f t="shared" si="313"/>
        <v>0</v>
      </c>
      <c r="AM1461" s="96">
        <f t="shared" si="314"/>
        <v>0</v>
      </c>
    </row>
    <row r="1462" spans="2:39" s="97" customFormat="1" ht="39.6" x14ac:dyDescent="0.3">
      <c r="B1462" s="79">
        <f t="shared" si="315"/>
        <v>1459</v>
      </c>
      <c r="C1462" s="79"/>
      <c r="D1462" s="80" t="s">
        <v>94</v>
      </c>
      <c r="E1462" s="80"/>
      <c r="F1462" s="81"/>
      <c r="G1462" s="82" t="str">
        <f t="shared" si="316"/>
        <v xml:space="preserve">Группа от QF </v>
      </c>
      <c r="H1462" s="83"/>
      <c r="I1462" s="83"/>
      <c r="J1462" s="83"/>
      <c r="K1462" s="127"/>
      <c r="L1462" s="84"/>
      <c r="M1462" s="85"/>
      <c r="N1462" s="85"/>
      <c r="O1462" s="86"/>
      <c r="P1462" s="80"/>
      <c r="Q1462" s="87"/>
      <c r="R1462" s="88" t="str">
        <f t="shared" si="310"/>
        <v xml:space="preserve"> </v>
      </c>
      <c r="S1462" s="89"/>
      <c r="T1462" s="90" t="str">
        <f t="shared" si="311"/>
        <v xml:space="preserve"> </v>
      </c>
      <c r="U1462" s="90"/>
      <c r="V1462" s="90"/>
      <c r="W1462" s="90"/>
      <c r="X1462" s="90"/>
      <c r="Y1462" s="87" t="s">
        <v>74</v>
      </c>
      <c r="Z1462" s="76"/>
      <c r="AA1462" s="91">
        <f t="shared" si="306"/>
        <v>0</v>
      </c>
      <c r="AB1462" s="88" t="str">
        <f t="shared" si="312"/>
        <v xml:space="preserve"> </v>
      </c>
      <c r="AC1462" s="91" t="str">
        <f t="shared" si="307"/>
        <v xml:space="preserve"> </v>
      </c>
      <c r="AD1462" s="78"/>
      <c r="AE1462" s="78"/>
      <c r="AF1462" s="78"/>
      <c r="AH1462" s="94" t="str">
        <f t="shared" si="308"/>
        <v>≤60</v>
      </c>
      <c r="AI1462" s="94">
        <f t="shared" ca="1" si="309"/>
        <v>41</v>
      </c>
      <c r="AJ1462" s="95">
        <f t="shared" si="317"/>
        <v>0</v>
      </c>
      <c r="AK1462" s="95">
        <f t="shared" si="318"/>
        <v>0</v>
      </c>
      <c r="AL1462" s="96">
        <f t="shared" si="313"/>
        <v>0</v>
      </c>
      <c r="AM1462" s="96">
        <f t="shared" si="314"/>
        <v>0</v>
      </c>
    </row>
    <row r="1463" spans="2:39" s="97" customFormat="1" ht="39.6" x14ac:dyDescent="0.3">
      <c r="B1463" s="79">
        <f t="shared" si="315"/>
        <v>1460</v>
      </c>
      <c r="C1463" s="79"/>
      <c r="D1463" s="80" t="s">
        <v>94</v>
      </c>
      <c r="E1463" s="80"/>
      <c r="F1463" s="81"/>
      <c r="G1463" s="82" t="str">
        <f t="shared" si="316"/>
        <v xml:space="preserve">Группа от QF </v>
      </c>
      <c r="H1463" s="83"/>
      <c r="I1463" s="83"/>
      <c r="J1463" s="83"/>
      <c r="K1463" s="127"/>
      <c r="L1463" s="84"/>
      <c r="M1463" s="85"/>
      <c r="N1463" s="85"/>
      <c r="O1463" s="86"/>
      <c r="P1463" s="80"/>
      <c r="Q1463" s="87"/>
      <c r="R1463" s="88" t="str">
        <f t="shared" si="310"/>
        <v xml:space="preserve"> </v>
      </c>
      <c r="S1463" s="89"/>
      <c r="T1463" s="90" t="str">
        <f t="shared" si="311"/>
        <v xml:space="preserve"> </v>
      </c>
      <c r="U1463" s="90"/>
      <c r="V1463" s="90"/>
      <c r="W1463" s="90"/>
      <c r="X1463" s="90"/>
      <c r="Y1463" s="87" t="s">
        <v>74</v>
      </c>
      <c r="Z1463" s="76"/>
      <c r="AA1463" s="91">
        <f t="shared" si="306"/>
        <v>0</v>
      </c>
      <c r="AB1463" s="88" t="str">
        <f t="shared" si="312"/>
        <v xml:space="preserve"> </v>
      </c>
      <c r="AC1463" s="91" t="str">
        <f t="shared" si="307"/>
        <v xml:space="preserve"> </v>
      </c>
      <c r="AD1463" s="78"/>
      <c r="AE1463" s="78"/>
      <c r="AF1463" s="78"/>
      <c r="AH1463" s="94" t="str">
        <f t="shared" si="308"/>
        <v>≤60</v>
      </c>
      <c r="AI1463" s="94">
        <f t="shared" ca="1" si="309"/>
        <v>31</v>
      </c>
      <c r="AJ1463" s="95">
        <f t="shared" si="317"/>
        <v>0</v>
      </c>
      <c r="AK1463" s="95">
        <f t="shared" si="318"/>
        <v>0</v>
      </c>
      <c r="AL1463" s="96">
        <f t="shared" si="313"/>
        <v>0</v>
      </c>
      <c r="AM1463" s="96">
        <f t="shared" si="314"/>
        <v>0</v>
      </c>
    </row>
    <row r="1464" spans="2:39" s="97" customFormat="1" ht="39.6" x14ac:dyDescent="0.3">
      <c r="B1464" s="79">
        <f t="shared" si="315"/>
        <v>1461</v>
      </c>
      <c r="C1464" s="79"/>
      <c r="D1464" s="80" t="s">
        <v>94</v>
      </c>
      <c r="E1464" s="80"/>
      <c r="F1464" s="81"/>
      <c r="G1464" s="82" t="str">
        <f t="shared" si="316"/>
        <v xml:space="preserve">Группа от QF </v>
      </c>
      <c r="H1464" s="83"/>
      <c r="I1464" s="83"/>
      <c r="J1464" s="83"/>
      <c r="K1464" s="127"/>
      <c r="L1464" s="84"/>
      <c r="M1464" s="85"/>
      <c r="N1464" s="85"/>
      <c r="O1464" s="86"/>
      <c r="P1464" s="80"/>
      <c r="Q1464" s="87"/>
      <c r="R1464" s="88" t="str">
        <f t="shared" si="310"/>
        <v xml:space="preserve"> </v>
      </c>
      <c r="S1464" s="89"/>
      <c r="T1464" s="90" t="str">
        <f t="shared" si="311"/>
        <v xml:space="preserve"> </v>
      </c>
      <c r="U1464" s="90"/>
      <c r="V1464" s="90"/>
      <c r="W1464" s="90"/>
      <c r="X1464" s="90"/>
      <c r="Y1464" s="87" t="s">
        <v>74</v>
      </c>
      <c r="Z1464" s="76"/>
      <c r="AA1464" s="91">
        <f t="shared" si="306"/>
        <v>0</v>
      </c>
      <c r="AB1464" s="88" t="str">
        <f t="shared" si="312"/>
        <v xml:space="preserve"> </v>
      </c>
      <c r="AC1464" s="91" t="str">
        <f t="shared" si="307"/>
        <v xml:space="preserve"> </v>
      </c>
      <c r="AD1464" s="78"/>
      <c r="AE1464" s="78"/>
      <c r="AF1464" s="78"/>
      <c r="AH1464" s="94" t="str">
        <f t="shared" si="308"/>
        <v>≤60</v>
      </c>
      <c r="AI1464" s="94">
        <f t="shared" ca="1" si="309"/>
        <v>31</v>
      </c>
      <c r="AJ1464" s="95">
        <f t="shared" si="317"/>
        <v>0</v>
      </c>
      <c r="AK1464" s="95">
        <f t="shared" si="318"/>
        <v>0</v>
      </c>
      <c r="AL1464" s="96">
        <f t="shared" si="313"/>
        <v>0</v>
      </c>
      <c r="AM1464" s="96">
        <f t="shared" si="314"/>
        <v>0</v>
      </c>
    </row>
    <row r="1465" spans="2:39" s="97" customFormat="1" ht="39.6" x14ac:dyDescent="0.3">
      <c r="B1465" s="79">
        <f t="shared" si="315"/>
        <v>1462</v>
      </c>
      <c r="C1465" s="79"/>
      <c r="D1465" s="80" t="s">
        <v>94</v>
      </c>
      <c r="E1465" s="80"/>
      <c r="F1465" s="81"/>
      <c r="G1465" s="82" t="str">
        <f t="shared" si="316"/>
        <v xml:space="preserve">Группа от QF </v>
      </c>
      <c r="H1465" s="83"/>
      <c r="I1465" s="83"/>
      <c r="J1465" s="83"/>
      <c r="K1465" s="127"/>
      <c r="L1465" s="84"/>
      <c r="M1465" s="85"/>
      <c r="N1465" s="85"/>
      <c r="O1465" s="86"/>
      <c r="P1465" s="80"/>
      <c r="Q1465" s="87"/>
      <c r="R1465" s="88" t="str">
        <f t="shared" si="310"/>
        <v xml:space="preserve"> </v>
      </c>
      <c r="S1465" s="89"/>
      <c r="T1465" s="90" t="str">
        <f t="shared" si="311"/>
        <v xml:space="preserve"> </v>
      </c>
      <c r="U1465" s="90"/>
      <c r="V1465" s="90"/>
      <c r="W1465" s="90"/>
      <c r="X1465" s="90"/>
      <c r="Y1465" s="87" t="s">
        <v>74</v>
      </c>
      <c r="Z1465" s="76"/>
      <c r="AA1465" s="91">
        <f t="shared" si="306"/>
        <v>0</v>
      </c>
      <c r="AB1465" s="88" t="str">
        <f t="shared" si="312"/>
        <v xml:space="preserve"> </v>
      </c>
      <c r="AC1465" s="91" t="str">
        <f t="shared" si="307"/>
        <v xml:space="preserve"> </v>
      </c>
      <c r="AD1465" s="78"/>
      <c r="AE1465" s="78"/>
      <c r="AF1465" s="78"/>
      <c r="AH1465" s="94" t="str">
        <f t="shared" si="308"/>
        <v>≤60</v>
      </c>
      <c r="AI1465" s="94">
        <f t="shared" ca="1" si="309"/>
        <v>29</v>
      </c>
      <c r="AJ1465" s="95">
        <f t="shared" si="317"/>
        <v>0</v>
      </c>
      <c r="AK1465" s="95">
        <f t="shared" si="318"/>
        <v>0</v>
      </c>
      <c r="AL1465" s="96">
        <f t="shared" si="313"/>
        <v>0</v>
      </c>
      <c r="AM1465" s="96">
        <f t="shared" si="314"/>
        <v>0</v>
      </c>
    </row>
    <row r="1466" spans="2:39" s="97" customFormat="1" ht="39.6" x14ac:dyDescent="0.3">
      <c r="B1466" s="79">
        <f t="shared" si="315"/>
        <v>1463</v>
      </c>
      <c r="C1466" s="79"/>
      <c r="D1466" s="80" t="s">
        <v>94</v>
      </c>
      <c r="E1466" s="80"/>
      <c r="F1466" s="81"/>
      <c r="G1466" s="82" t="str">
        <f t="shared" si="316"/>
        <v xml:space="preserve">Группа от QF </v>
      </c>
      <c r="H1466" s="83"/>
      <c r="I1466" s="83"/>
      <c r="J1466" s="83"/>
      <c r="K1466" s="127"/>
      <c r="L1466" s="84"/>
      <c r="M1466" s="85"/>
      <c r="N1466" s="85"/>
      <c r="O1466" s="86"/>
      <c r="P1466" s="80"/>
      <c r="Q1466" s="87"/>
      <c r="R1466" s="88" t="str">
        <f t="shared" si="310"/>
        <v xml:space="preserve"> </v>
      </c>
      <c r="S1466" s="89"/>
      <c r="T1466" s="90" t="str">
        <f t="shared" si="311"/>
        <v xml:space="preserve"> </v>
      </c>
      <c r="U1466" s="90"/>
      <c r="V1466" s="90"/>
      <c r="W1466" s="90"/>
      <c r="X1466" s="90"/>
      <c r="Y1466" s="87" t="s">
        <v>74</v>
      </c>
      <c r="Z1466" s="76"/>
      <c r="AA1466" s="91">
        <f t="shared" si="306"/>
        <v>0</v>
      </c>
      <c r="AB1466" s="88" t="str">
        <f t="shared" si="312"/>
        <v xml:space="preserve"> </v>
      </c>
      <c r="AC1466" s="91" t="str">
        <f t="shared" si="307"/>
        <v xml:space="preserve"> </v>
      </c>
      <c r="AD1466" s="78"/>
      <c r="AE1466" s="78"/>
      <c r="AF1466" s="78"/>
      <c r="AH1466" s="94" t="str">
        <f t="shared" si="308"/>
        <v>≤60</v>
      </c>
      <c r="AI1466" s="94">
        <f t="shared" ca="1" si="309"/>
        <v>23</v>
      </c>
      <c r="AJ1466" s="95">
        <f t="shared" si="317"/>
        <v>0</v>
      </c>
      <c r="AK1466" s="95">
        <f t="shared" si="318"/>
        <v>0</v>
      </c>
      <c r="AL1466" s="96">
        <f t="shared" si="313"/>
        <v>0</v>
      </c>
      <c r="AM1466" s="96">
        <f t="shared" si="314"/>
        <v>0</v>
      </c>
    </row>
    <row r="1467" spans="2:39" s="97" customFormat="1" ht="39.6" x14ac:dyDescent="0.3">
      <c r="B1467" s="79">
        <f t="shared" si="315"/>
        <v>1464</v>
      </c>
      <c r="C1467" s="79"/>
      <c r="D1467" s="80" t="s">
        <v>94</v>
      </c>
      <c r="E1467" s="80"/>
      <c r="F1467" s="81"/>
      <c r="G1467" s="82" t="str">
        <f t="shared" si="316"/>
        <v xml:space="preserve">Группа от QF </v>
      </c>
      <c r="H1467" s="83"/>
      <c r="I1467" s="83"/>
      <c r="J1467" s="83"/>
      <c r="K1467" s="127"/>
      <c r="L1467" s="84"/>
      <c r="M1467" s="85"/>
      <c r="N1467" s="85"/>
      <c r="O1467" s="86"/>
      <c r="P1467" s="80"/>
      <c r="Q1467" s="87"/>
      <c r="R1467" s="88" t="str">
        <f t="shared" si="310"/>
        <v xml:space="preserve"> </v>
      </c>
      <c r="S1467" s="89"/>
      <c r="T1467" s="90" t="str">
        <f t="shared" si="311"/>
        <v xml:space="preserve"> </v>
      </c>
      <c r="U1467" s="90"/>
      <c r="V1467" s="90"/>
      <c r="W1467" s="90"/>
      <c r="X1467" s="90"/>
      <c r="Y1467" s="87" t="s">
        <v>74</v>
      </c>
      <c r="Z1467" s="76"/>
      <c r="AA1467" s="91">
        <f t="shared" si="306"/>
        <v>0</v>
      </c>
      <c r="AB1467" s="88" t="str">
        <f t="shared" si="312"/>
        <v xml:space="preserve"> </v>
      </c>
      <c r="AC1467" s="91" t="str">
        <f t="shared" si="307"/>
        <v xml:space="preserve"> </v>
      </c>
      <c r="AD1467" s="78"/>
      <c r="AE1467" s="78"/>
      <c r="AF1467" s="78"/>
      <c r="AH1467" s="94" t="str">
        <f t="shared" si="308"/>
        <v>≤60</v>
      </c>
      <c r="AI1467" s="94">
        <f t="shared" ca="1" si="309"/>
        <v>40</v>
      </c>
      <c r="AJ1467" s="95">
        <f t="shared" si="317"/>
        <v>0</v>
      </c>
      <c r="AK1467" s="95">
        <f t="shared" si="318"/>
        <v>0</v>
      </c>
      <c r="AL1467" s="96">
        <f t="shared" si="313"/>
        <v>0</v>
      </c>
      <c r="AM1467" s="96">
        <f t="shared" si="314"/>
        <v>0</v>
      </c>
    </row>
    <row r="1468" spans="2:39" s="97" customFormat="1" ht="39.6" x14ac:dyDescent="0.3">
      <c r="B1468" s="79">
        <f t="shared" si="315"/>
        <v>1465</v>
      </c>
      <c r="C1468" s="79"/>
      <c r="D1468" s="80" t="s">
        <v>94</v>
      </c>
      <c r="E1468" s="80"/>
      <c r="F1468" s="81"/>
      <c r="G1468" s="82" t="str">
        <f t="shared" si="316"/>
        <v xml:space="preserve">Группа от QF </v>
      </c>
      <c r="H1468" s="83"/>
      <c r="I1468" s="83"/>
      <c r="J1468" s="83"/>
      <c r="K1468" s="127"/>
      <c r="L1468" s="84"/>
      <c r="M1468" s="85"/>
      <c r="N1468" s="85"/>
      <c r="O1468" s="86"/>
      <c r="P1468" s="80"/>
      <c r="Q1468" s="87"/>
      <c r="R1468" s="88" t="str">
        <f t="shared" si="310"/>
        <v xml:space="preserve"> </v>
      </c>
      <c r="S1468" s="89"/>
      <c r="T1468" s="90" t="str">
        <f t="shared" si="311"/>
        <v xml:space="preserve"> </v>
      </c>
      <c r="U1468" s="90"/>
      <c r="V1468" s="90"/>
      <c r="W1468" s="90"/>
      <c r="X1468" s="90"/>
      <c r="Y1468" s="87" t="s">
        <v>74</v>
      </c>
      <c r="Z1468" s="76"/>
      <c r="AA1468" s="91">
        <f t="shared" si="306"/>
        <v>0</v>
      </c>
      <c r="AB1468" s="88" t="str">
        <f t="shared" si="312"/>
        <v xml:space="preserve"> </v>
      </c>
      <c r="AC1468" s="91" t="str">
        <f t="shared" si="307"/>
        <v xml:space="preserve"> </v>
      </c>
      <c r="AD1468" s="78"/>
      <c r="AE1468" s="78"/>
      <c r="AF1468" s="78"/>
      <c r="AH1468" s="94" t="str">
        <f t="shared" si="308"/>
        <v>≤60</v>
      </c>
      <c r="AI1468" s="94">
        <f t="shared" ca="1" si="309"/>
        <v>33</v>
      </c>
      <c r="AJ1468" s="95">
        <f t="shared" si="317"/>
        <v>0</v>
      </c>
      <c r="AK1468" s="95">
        <f t="shared" si="318"/>
        <v>0</v>
      </c>
      <c r="AL1468" s="96">
        <f t="shared" si="313"/>
        <v>0</v>
      </c>
      <c r="AM1468" s="96">
        <f t="shared" si="314"/>
        <v>0</v>
      </c>
    </row>
    <row r="1469" spans="2:39" s="97" customFormat="1" ht="39.6" x14ac:dyDescent="0.3">
      <c r="B1469" s="79">
        <f t="shared" si="315"/>
        <v>1466</v>
      </c>
      <c r="C1469" s="79"/>
      <c r="D1469" s="80" t="s">
        <v>94</v>
      </c>
      <c r="E1469" s="80"/>
      <c r="F1469" s="81"/>
      <c r="G1469" s="82" t="str">
        <f t="shared" si="316"/>
        <v xml:space="preserve">Группа от QF </v>
      </c>
      <c r="H1469" s="83"/>
      <c r="I1469" s="83"/>
      <c r="J1469" s="83"/>
      <c r="K1469" s="127"/>
      <c r="L1469" s="84"/>
      <c r="M1469" s="85"/>
      <c r="N1469" s="85"/>
      <c r="O1469" s="86"/>
      <c r="P1469" s="80"/>
      <c r="Q1469" s="87"/>
      <c r="R1469" s="88" t="str">
        <f t="shared" si="310"/>
        <v xml:space="preserve"> </v>
      </c>
      <c r="S1469" s="89"/>
      <c r="T1469" s="90" t="str">
        <f t="shared" si="311"/>
        <v xml:space="preserve"> </v>
      </c>
      <c r="U1469" s="90"/>
      <c r="V1469" s="90"/>
      <c r="W1469" s="90"/>
      <c r="X1469" s="90"/>
      <c r="Y1469" s="87" t="s">
        <v>74</v>
      </c>
      <c r="Z1469" s="76"/>
      <c r="AA1469" s="91">
        <f t="shared" si="306"/>
        <v>0</v>
      </c>
      <c r="AB1469" s="88" t="str">
        <f t="shared" si="312"/>
        <v xml:space="preserve"> </v>
      </c>
      <c r="AC1469" s="91" t="str">
        <f t="shared" si="307"/>
        <v xml:space="preserve"> </v>
      </c>
      <c r="AD1469" s="78"/>
      <c r="AE1469" s="78"/>
      <c r="AF1469" s="78"/>
      <c r="AH1469" s="94" t="str">
        <f t="shared" si="308"/>
        <v>≤60</v>
      </c>
      <c r="AI1469" s="94">
        <f t="shared" ca="1" si="309"/>
        <v>26</v>
      </c>
      <c r="AJ1469" s="95">
        <f t="shared" si="317"/>
        <v>0</v>
      </c>
      <c r="AK1469" s="95">
        <f t="shared" si="318"/>
        <v>0</v>
      </c>
      <c r="AL1469" s="96">
        <f t="shared" si="313"/>
        <v>0</v>
      </c>
      <c r="AM1469" s="96">
        <f t="shared" si="314"/>
        <v>0</v>
      </c>
    </row>
    <row r="1470" spans="2:39" s="97" customFormat="1" ht="39.6" x14ac:dyDescent="0.3">
      <c r="B1470" s="79">
        <f t="shared" si="315"/>
        <v>1467</v>
      </c>
      <c r="C1470" s="79"/>
      <c r="D1470" s="80" t="s">
        <v>94</v>
      </c>
      <c r="E1470" s="80"/>
      <c r="F1470" s="81"/>
      <c r="G1470" s="82" t="str">
        <f t="shared" si="316"/>
        <v xml:space="preserve">Группа от QF </v>
      </c>
      <c r="H1470" s="83"/>
      <c r="I1470" s="83"/>
      <c r="J1470" s="83"/>
      <c r="K1470" s="127"/>
      <c r="L1470" s="84"/>
      <c r="M1470" s="85"/>
      <c r="N1470" s="85"/>
      <c r="O1470" s="86"/>
      <c r="P1470" s="80"/>
      <c r="Q1470" s="87"/>
      <c r="R1470" s="88" t="str">
        <f t="shared" si="310"/>
        <v xml:space="preserve"> </v>
      </c>
      <c r="S1470" s="89"/>
      <c r="T1470" s="90" t="str">
        <f t="shared" si="311"/>
        <v xml:space="preserve"> </v>
      </c>
      <c r="U1470" s="90"/>
      <c r="V1470" s="90"/>
      <c r="W1470" s="90"/>
      <c r="X1470" s="90"/>
      <c r="Y1470" s="87" t="s">
        <v>74</v>
      </c>
      <c r="Z1470" s="76"/>
      <c r="AA1470" s="91">
        <f t="shared" si="306"/>
        <v>0</v>
      </c>
      <c r="AB1470" s="88" t="str">
        <f t="shared" si="312"/>
        <v xml:space="preserve"> </v>
      </c>
      <c r="AC1470" s="91" t="str">
        <f t="shared" si="307"/>
        <v xml:space="preserve"> </v>
      </c>
      <c r="AD1470" s="78"/>
      <c r="AE1470" s="78"/>
      <c r="AF1470" s="78"/>
      <c r="AH1470" s="94" t="str">
        <f t="shared" si="308"/>
        <v>≤60</v>
      </c>
      <c r="AI1470" s="94">
        <f t="shared" ca="1" si="309"/>
        <v>34</v>
      </c>
      <c r="AJ1470" s="95">
        <f t="shared" si="317"/>
        <v>0</v>
      </c>
      <c r="AK1470" s="95">
        <f t="shared" si="318"/>
        <v>0</v>
      </c>
      <c r="AL1470" s="96">
        <f t="shared" si="313"/>
        <v>0</v>
      </c>
      <c r="AM1470" s="96">
        <f t="shared" si="314"/>
        <v>0</v>
      </c>
    </row>
    <row r="1471" spans="2:39" s="97" customFormat="1" ht="39.6" x14ac:dyDescent="0.3">
      <c r="B1471" s="79">
        <f t="shared" si="315"/>
        <v>1468</v>
      </c>
      <c r="C1471" s="79"/>
      <c r="D1471" s="80" t="s">
        <v>94</v>
      </c>
      <c r="E1471" s="80"/>
      <c r="F1471" s="81"/>
      <c r="G1471" s="82" t="str">
        <f t="shared" si="316"/>
        <v xml:space="preserve">Группа от QF </v>
      </c>
      <c r="H1471" s="83"/>
      <c r="I1471" s="83"/>
      <c r="J1471" s="83"/>
      <c r="K1471" s="127"/>
      <c r="L1471" s="84"/>
      <c r="M1471" s="85"/>
      <c r="N1471" s="85"/>
      <c r="O1471" s="86"/>
      <c r="P1471" s="80"/>
      <c r="Q1471" s="87"/>
      <c r="R1471" s="88" t="str">
        <f t="shared" si="310"/>
        <v xml:space="preserve"> </v>
      </c>
      <c r="S1471" s="89"/>
      <c r="T1471" s="90" t="str">
        <f t="shared" si="311"/>
        <v xml:space="preserve"> </v>
      </c>
      <c r="U1471" s="90"/>
      <c r="V1471" s="90"/>
      <c r="W1471" s="90"/>
      <c r="X1471" s="90"/>
      <c r="Y1471" s="87" t="s">
        <v>74</v>
      </c>
      <c r="Z1471" s="76"/>
      <c r="AA1471" s="91">
        <f t="shared" si="306"/>
        <v>0</v>
      </c>
      <c r="AB1471" s="88" t="str">
        <f t="shared" si="312"/>
        <v xml:space="preserve"> </v>
      </c>
      <c r="AC1471" s="91" t="str">
        <f t="shared" si="307"/>
        <v xml:space="preserve"> </v>
      </c>
      <c r="AD1471" s="78"/>
      <c r="AE1471" s="78"/>
      <c r="AF1471" s="78"/>
      <c r="AH1471" s="94" t="str">
        <f t="shared" si="308"/>
        <v>≤60</v>
      </c>
      <c r="AI1471" s="94">
        <f t="shared" ca="1" si="309"/>
        <v>38</v>
      </c>
      <c r="AJ1471" s="95">
        <f t="shared" si="317"/>
        <v>0</v>
      </c>
      <c r="AK1471" s="95">
        <f t="shared" si="318"/>
        <v>0</v>
      </c>
      <c r="AL1471" s="96">
        <f t="shared" si="313"/>
        <v>0</v>
      </c>
      <c r="AM1471" s="96">
        <f t="shared" si="314"/>
        <v>0</v>
      </c>
    </row>
    <row r="1472" spans="2:39" s="97" customFormat="1" ht="39.6" x14ac:dyDescent="0.3">
      <c r="B1472" s="79">
        <f t="shared" si="315"/>
        <v>1469</v>
      </c>
      <c r="C1472" s="79"/>
      <c r="D1472" s="80" t="s">
        <v>94</v>
      </c>
      <c r="E1472" s="80"/>
      <c r="F1472" s="81"/>
      <c r="G1472" s="82" t="str">
        <f t="shared" si="316"/>
        <v xml:space="preserve">Группа от QF </v>
      </c>
      <c r="H1472" s="83"/>
      <c r="I1472" s="83"/>
      <c r="J1472" s="83"/>
      <c r="K1472" s="127"/>
      <c r="L1472" s="84"/>
      <c r="M1472" s="85"/>
      <c r="N1472" s="85"/>
      <c r="O1472" s="86"/>
      <c r="P1472" s="80"/>
      <c r="Q1472" s="87"/>
      <c r="R1472" s="88" t="str">
        <f t="shared" si="310"/>
        <v xml:space="preserve"> </v>
      </c>
      <c r="S1472" s="89"/>
      <c r="T1472" s="90" t="str">
        <f t="shared" si="311"/>
        <v xml:space="preserve"> </v>
      </c>
      <c r="U1472" s="90"/>
      <c r="V1472" s="90"/>
      <c r="W1472" s="90"/>
      <c r="X1472" s="90"/>
      <c r="Y1472" s="87" t="s">
        <v>74</v>
      </c>
      <c r="Z1472" s="76"/>
      <c r="AA1472" s="91">
        <f t="shared" si="306"/>
        <v>0</v>
      </c>
      <c r="AB1472" s="88" t="str">
        <f t="shared" si="312"/>
        <v xml:space="preserve"> </v>
      </c>
      <c r="AC1472" s="91" t="str">
        <f t="shared" si="307"/>
        <v xml:space="preserve"> </v>
      </c>
      <c r="AD1472" s="78"/>
      <c r="AE1472" s="78"/>
      <c r="AF1472" s="78"/>
      <c r="AH1472" s="94" t="str">
        <f t="shared" si="308"/>
        <v>≤60</v>
      </c>
      <c r="AI1472" s="94">
        <f t="shared" ca="1" si="309"/>
        <v>37</v>
      </c>
      <c r="AJ1472" s="95">
        <f t="shared" si="317"/>
        <v>0</v>
      </c>
      <c r="AK1472" s="95">
        <f t="shared" si="318"/>
        <v>0</v>
      </c>
      <c r="AL1472" s="96">
        <f t="shared" si="313"/>
        <v>0</v>
      </c>
      <c r="AM1472" s="96">
        <f t="shared" si="314"/>
        <v>0</v>
      </c>
    </row>
    <row r="1473" spans="2:39" s="97" customFormat="1" ht="39.6" x14ac:dyDescent="0.3">
      <c r="B1473" s="79">
        <f t="shared" si="315"/>
        <v>1470</v>
      </c>
      <c r="C1473" s="79"/>
      <c r="D1473" s="80" t="s">
        <v>94</v>
      </c>
      <c r="E1473" s="80"/>
      <c r="F1473" s="81"/>
      <c r="G1473" s="82" t="str">
        <f t="shared" si="316"/>
        <v xml:space="preserve">Группа от QF </v>
      </c>
      <c r="H1473" s="83"/>
      <c r="I1473" s="83"/>
      <c r="J1473" s="83"/>
      <c r="K1473" s="127"/>
      <c r="L1473" s="84"/>
      <c r="M1473" s="85"/>
      <c r="N1473" s="85"/>
      <c r="O1473" s="86"/>
      <c r="P1473" s="80"/>
      <c r="Q1473" s="87"/>
      <c r="R1473" s="88" t="str">
        <f t="shared" si="310"/>
        <v xml:space="preserve"> </v>
      </c>
      <c r="S1473" s="89"/>
      <c r="T1473" s="90" t="str">
        <f t="shared" si="311"/>
        <v xml:space="preserve"> </v>
      </c>
      <c r="U1473" s="90"/>
      <c r="V1473" s="90"/>
      <c r="W1473" s="90"/>
      <c r="X1473" s="90"/>
      <c r="Y1473" s="87" t="s">
        <v>74</v>
      </c>
      <c r="Z1473" s="76"/>
      <c r="AA1473" s="91">
        <f t="shared" si="306"/>
        <v>0</v>
      </c>
      <c r="AB1473" s="88" t="str">
        <f t="shared" si="312"/>
        <v xml:space="preserve"> </v>
      </c>
      <c r="AC1473" s="91" t="str">
        <f t="shared" si="307"/>
        <v xml:space="preserve"> </v>
      </c>
      <c r="AD1473" s="78"/>
      <c r="AE1473" s="78"/>
      <c r="AF1473" s="78"/>
      <c r="AH1473" s="94" t="str">
        <f t="shared" si="308"/>
        <v>≤60</v>
      </c>
      <c r="AI1473" s="94">
        <f t="shared" ca="1" si="309"/>
        <v>28</v>
      </c>
      <c r="AJ1473" s="95">
        <f t="shared" si="317"/>
        <v>0</v>
      </c>
      <c r="AK1473" s="95">
        <f t="shared" si="318"/>
        <v>0</v>
      </c>
      <c r="AL1473" s="96">
        <f t="shared" si="313"/>
        <v>0</v>
      </c>
      <c r="AM1473" s="96">
        <f t="shared" si="314"/>
        <v>0</v>
      </c>
    </row>
    <row r="1474" spans="2:39" s="97" customFormat="1" ht="39.6" x14ac:dyDescent="0.3">
      <c r="B1474" s="79">
        <f t="shared" si="315"/>
        <v>1471</v>
      </c>
      <c r="C1474" s="79"/>
      <c r="D1474" s="80" t="s">
        <v>94</v>
      </c>
      <c r="E1474" s="80"/>
      <c r="F1474" s="81"/>
      <c r="G1474" s="82" t="str">
        <f t="shared" si="316"/>
        <v xml:space="preserve">Группа от QF </v>
      </c>
      <c r="H1474" s="83"/>
      <c r="I1474" s="83"/>
      <c r="J1474" s="83"/>
      <c r="K1474" s="127"/>
      <c r="L1474" s="84"/>
      <c r="M1474" s="85"/>
      <c r="N1474" s="85"/>
      <c r="O1474" s="86"/>
      <c r="P1474" s="80"/>
      <c r="Q1474" s="87"/>
      <c r="R1474" s="88" t="str">
        <f t="shared" si="310"/>
        <v xml:space="preserve"> </v>
      </c>
      <c r="S1474" s="89"/>
      <c r="T1474" s="90" t="str">
        <f t="shared" si="311"/>
        <v xml:space="preserve"> </v>
      </c>
      <c r="U1474" s="90"/>
      <c r="V1474" s="90"/>
      <c r="W1474" s="90"/>
      <c r="X1474" s="90"/>
      <c r="Y1474" s="87" t="s">
        <v>74</v>
      </c>
      <c r="Z1474" s="76"/>
      <c r="AA1474" s="91">
        <f t="shared" si="306"/>
        <v>0</v>
      </c>
      <c r="AB1474" s="88" t="str">
        <f t="shared" si="312"/>
        <v xml:space="preserve"> </v>
      </c>
      <c r="AC1474" s="91" t="str">
        <f t="shared" si="307"/>
        <v xml:space="preserve"> </v>
      </c>
      <c r="AD1474" s="78"/>
      <c r="AE1474" s="78"/>
      <c r="AF1474" s="78"/>
      <c r="AH1474" s="94" t="str">
        <f t="shared" si="308"/>
        <v>≤60</v>
      </c>
      <c r="AI1474" s="94">
        <f t="shared" ca="1" si="309"/>
        <v>26</v>
      </c>
      <c r="AJ1474" s="95">
        <f t="shared" si="317"/>
        <v>0</v>
      </c>
      <c r="AK1474" s="95">
        <f t="shared" si="318"/>
        <v>0</v>
      </c>
      <c r="AL1474" s="96">
        <f t="shared" si="313"/>
        <v>0</v>
      </c>
      <c r="AM1474" s="96">
        <f t="shared" si="314"/>
        <v>0</v>
      </c>
    </row>
    <row r="1475" spans="2:39" s="97" customFormat="1" ht="39.6" x14ac:dyDescent="0.3">
      <c r="B1475" s="79">
        <f t="shared" si="315"/>
        <v>1472</v>
      </c>
      <c r="C1475" s="79"/>
      <c r="D1475" s="80" t="s">
        <v>94</v>
      </c>
      <c r="E1475" s="80"/>
      <c r="F1475" s="81"/>
      <c r="G1475" s="82" t="str">
        <f t="shared" si="316"/>
        <v xml:space="preserve">Группа от QF </v>
      </c>
      <c r="H1475" s="83"/>
      <c r="I1475" s="83"/>
      <c r="J1475" s="83"/>
      <c r="K1475" s="127"/>
      <c r="L1475" s="84"/>
      <c r="M1475" s="85"/>
      <c r="N1475" s="85"/>
      <c r="O1475" s="86"/>
      <c r="P1475" s="80"/>
      <c r="Q1475" s="87"/>
      <c r="R1475" s="88" t="str">
        <f t="shared" si="310"/>
        <v xml:space="preserve"> </v>
      </c>
      <c r="S1475" s="89"/>
      <c r="T1475" s="90" t="str">
        <f t="shared" si="311"/>
        <v xml:space="preserve"> </v>
      </c>
      <c r="U1475" s="90"/>
      <c r="V1475" s="90"/>
      <c r="W1475" s="90"/>
      <c r="X1475" s="90"/>
      <c r="Y1475" s="87" t="s">
        <v>74</v>
      </c>
      <c r="Z1475" s="76"/>
      <c r="AA1475" s="91">
        <f t="shared" ref="AA1475:AA1501" si="319">IF(S1475=$AD$1,K1475*3,IF(S1475=$AE$1,K1475*5,IF(S1475=$AF$1,K1475*8,IF(S1475=$AG$1,K1475*12*0.75,0))))</f>
        <v>0</v>
      </c>
      <c r="AB1475" s="88" t="str">
        <f t="shared" si="312"/>
        <v xml:space="preserve"> </v>
      </c>
      <c r="AC1475" s="91" t="str">
        <f t="shared" ref="AC1475:AC1501" si="320">IF(S1475=$AD$1,K1475*5,IF(S1475=$AE$1,K1475*10,IF(S1475=$AF$1,K1475*10,IF(S1475=$AG$1,K1475*12," "))))</f>
        <v xml:space="preserve"> </v>
      </c>
      <c r="AD1475" s="78"/>
      <c r="AE1475" s="78"/>
      <c r="AF1475" s="78"/>
      <c r="AH1475" s="94" t="str">
        <f t="shared" ref="AH1475:AH1501" si="321">IF(K1475&gt;63,"≤120","≤60")</f>
        <v>≤60</v>
      </c>
      <c r="AI1475" s="94">
        <f t="shared" ref="AI1475:AI1501" ca="1" si="322">IF(K1475&lt;63,RANDBETWEEN(20,50),RANDBETWEEN(60,110))</f>
        <v>27</v>
      </c>
      <c r="AJ1475" s="95">
        <f t="shared" si="317"/>
        <v>0</v>
      </c>
      <c r="AK1475" s="95">
        <f t="shared" si="318"/>
        <v>0</v>
      </c>
      <c r="AL1475" s="96">
        <f t="shared" si="313"/>
        <v>0</v>
      </c>
      <c r="AM1475" s="96">
        <f t="shared" si="314"/>
        <v>0</v>
      </c>
    </row>
    <row r="1476" spans="2:39" s="97" customFormat="1" ht="39.6" x14ac:dyDescent="0.3">
      <c r="B1476" s="79">
        <f t="shared" si="315"/>
        <v>1473</v>
      </c>
      <c r="C1476" s="79"/>
      <c r="D1476" s="80" t="s">
        <v>94</v>
      </c>
      <c r="E1476" s="80"/>
      <c r="F1476" s="81"/>
      <c r="G1476" s="82" t="str">
        <f t="shared" si="316"/>
        <v xml:space="preserve">Группа от QF </v>
      </c>
      <c r="H1476" s="83"/>
      <c r="I1476" s="83"/>
      <c r="J1476" s="83"/>
      <c r="K1476" s="127"/>
      <c r="L1476" s="84"/>
      <c r="M1476" s="85"/>
      <c r="N1476" s="85"/>
      <c r="O1476" s="86"/>
      <c r="P1476" s="80"/>
      <c r="Q1476" s="87"/>
      <c r="R1476" s="88" t="str">
        <f t="shared" ref="R1476:R1501" si="323">IF(AA1476=0," ","-")</f>
        <v xml:space="preserve"> </v>
      </c>
      <c r="S1476" s="89"/>
      <c r="T1476" s="90" t="str">
        <f t="shared" ref="T1476:T1501" si="324">IF(AA1476=0," ","-")</f>
        <v xml:space="preserve"> </v>
      </c>
      <c r="U1476" s="90"/>
      <c r="V1476" s="90"/>
      <c r="W1476" s="90"/>
      <c r="X1476" s="90"/>
      <c r="Y1476" s="87" t="s">
        <v>74</v>
      </c>
      <c r="Z1476" s="76"/>
      <c r="AA1476" s="91">
        <f t="shared" si="319"/>
        <v>0</v>
      </c>
      <c r="AB1476" s="88" t="str">
        <f t="shared" ref="AB1476:AB1501" si="325">IF(AA1476=0," ","-")</f>
        <v xml:space="preserve"> </v>
      </c>
      <c r="AC1476" s="91" t="str">
        <f t="shared" si="320"/>
        <v xml:space="preserve"> </v>
      </c>
      <c r="AD1476" s="78"/>
      <c r="AE1476" s="78"/>
      <c r="AF1476" s="78"/>
      <c r="AH1476" s="94" t="str">
        <f t="shared" si="321"/>
        <v>≤60</v>
      </c>
      <c r="AI1476" s="94">
        <f t="shared" ca="1" si="322"/>
        <v>20</v>
      </c>
      <c r="AJ1476" s="95">
        <f t="shared" si="317"/>
        <v>0</v>
      </c>
      <c r="AK1476" s="95">
        <f t="shared" si="318"/>
        <v>0</v>
      </c>
      <c r="AL1476" s="96">
        <f t="shared" ref="AL1476:AL1501" si="326">ROUND(K1476*1.13,0)</f>
        <v>0</v>
      </c>
      <c r="AM1476" s="96">
        <f t="shared" ref="AM1476:AM1501" si="327">ROUND(K1476*1.45,0)</f>
        <v>0</v>
      </c>
    </row>
    <row r="1477" spans="2:39" s="97" customFormat="1" ht="39.6" x14ac:dyDescent="0.3">
      <c r="B1477" s="79">
        <f t="shared" si="315"/>
        <v>1474</v>
      </c>
      <c r="C1477" s="79"/>
      <c r="D1477" s="80" t="s">
        <v>94</v>
      </c>
      <c r="E1477" s="80"/>
      <c r="F1477" s="81"/>
      <c r="G1477" s="82" t="str">
        <f t="shared" si="316"/>
        <v xml:space="preserve">Группа от QF </v>
      </c>
      <c r="H1477" s="83"/>
      <c r="I1477" s="83"/>
      <c r="J1477" s="83"/>
      <c r="K1477" s="127"/>
      <c r="L1477" s="84"/>
      <c r="M1477" s="85"/>
      <c r="N1477" s="85"/>
      <c r="O1477" s="86"/>
      <c r="P1477" s="80"/>
      <c r="Q1477" s="87"/>
      <c r="R1477" s="88" t="str">
        <f t="shared" si="323"/>
        <v xml:space="preserve"> </v>
      </c>
      <c r="S1477" s="89"/>
      <c r="T1477" s="90" t="str">
        <f t="shared" si="324"/>
        <v xml:space="preserve"> </v>
      </c>
      <c r="U1477" s="90"/>
      <c r="V1477" s="90"/>
      <c r="W1477" s="90"/>
      <c r="X1477" s="90"/>
      <c r="Y1477" s="87" t="s">
        <v>74</v>
      </c>
      <c r="Z1477" s="76"/>
      <c r="AA1477" s="91">
        <f t="shared" si="319"/>
        <v>0</v>
      </c>
      <c r="AB1477" s="88" t="str">
        <f t="shared" si="325"/>
        <v xml:space="preserve"> </v>
      </c>
      <c r="AC1477" s="91" t="str">
        <f t="shared" si="320"/>
        <v xml:space="preserve"> </v>
      </c>
      <c r="AD1477" s="78"/>
      <c r="AE1477" s="78"/>
      <c r="AF1477" s="78"/>
      <c r="AH1477" s="94" t="str">
        <f t="shared" si="321"/>
        <v>≤60</v>
      </c>
      <c r="AI1477" s="94">
        <f t="shared" ca="1" si="322"/>
        <v>34</v>
      </c>
      <c r="AJ1477" s="95">
        <f t="shared" si="317"/>
        <v>0</v>
      </c>
      <c r="AK1477" s="95">
        <f t="shared" si="318"/>
        <v>0</v>
      </c>
      <c r="AL1477" s="96">
        <f t="shared" si="326"/>
        <v>0</v>
      </c>
      <c r="AM1477" s="96">
        <f t="shared" si="327"/>
        <v>0</v>
      </c>
    </row>
    <row r="1478" spans="2:39" s="97" customFormat="1" ht="39.6" x14ac:dyDescent="0.3">
      <c r="B1478" s="79">
        <f t="shared" ref="B1478:B1501" si="328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316"/>
        <v xml:space="preserve">Группа от QF </v>
      </c>
      <c r="H1478" s="83"/>
      <c r="I1478" s="83"/>
      <c r="J1478" s="83"/>
      <c r="K1478" s="127"/>
      <c r="L1478" s="84"/>
      <c r="M1478" s="85"/>
      <c r="N1478" s="85"/>
      <c r="O1478" s="86"/>
      <c r="P1478" s="80"/>
      <c r="Q1478" s="87"/>
      <c r="R1478" s="88" t="str">
        <f t="shared" si="323"/>
        <v xml:space="preserve"> </v>
      </c>
      <c r="S1478" s="89"/>
      <c r="T1478" s="90" t="str">
        <f t="shared" si="324"/>
        <v xml:space="preserve"> </v>
      </c>
      <c r="U1478" s="90"/>
      <c r="V1478" s="90"/>
      <c r="W1478" s="90"/>
      <c r="X1478" s="90"/>
      <c r="Y1478" s="87" t="s">
        <v>74</v>
      </c>
      <c r="Z1478" s="76"/>
      <c r="AA1478" s="91">
        <f t="shared" si="319"/>
        <v>0</v>
      </c>
      <c r="AB1478" s="88" t="str">
        <f t="shared" si="325"/>
        <v xml:space="preserve"> </v>
      </c>
      <c r="AC1478" s="91" t="str">
        <f t="shared" si="320"/>
        <v xml:space="preserve"> </v>
      </c>
      <c r="AD1478" s="78"/>
      <c r="AE1478" s="78"/>
      <c r="AF1478" s="78"/>
      <c r="AH1478" s="94" t="str">
        <f t="shared" si="321"/>
        <v>≤60</v>
      </c>
      <c r="AI1478" s="94">
        <f t="shared" ca="1" si="322"/>
        <v>37</v>
      </c>
      <c r="AJ1478" s="95">
        <f t="shared" si="317"/>
        <v>0</v>
      </c>
      <c r="AK1478" s="95">
        <f t="shared" si="318"/>
        <v>0</v>
      </c>
      <c r="AL1478" s="96">
        <f t="shared" si="326"/>
        <v>0</v>
      </c>
      <c r="AM1478" s="96">
        <f t="shared" si="327"/>
        <v>0</v>
      </c>
    </row>
    <row r="1479" spans="2:39" s="97" customFormat="1" ht="39.6" x14ac:dyDescent="0.3">
      <c r="B1479" s="79">
        <f t="shared" si="328"/>
        <v>1476</v>
      </c>
      <c r="C1479" s="79"/>
      <c r="D1479" s="80" t="s">
        <v>94</v>
      </c>
      <c r="E1479" s="80"/>
      <c r="F1479" s="81"/>
      <c r="G1479" s="82" t="str">
        <f t="shared" si="316"/>
        <v xml:space="preserve">Группа от QF </v>
      </c>
      <c r="H1479" s="83"/>
      <c r="I1479" s="83"/>
      <c r="J1479" s="83"/>
      <c r="K1479" s="127"/>
      <c r="L1479" s="84"/>
      <c r="M1479" s="85"/>
      <c r="N1479" s="85"/>
      <c r="O1479" s="86"/>
      <c r="P1479" s="80"/>
      <c r="Q1479" s="87"/>
      <c r="R1479" s="88" t="str">
        <f t="shared" si="323"/>
        <v xml:space="preserve"> </v>
      </c>
      <c r="S1479" s="89"/>
      <c r="T1479" s="90" t="str">
        <f t="shared" si="324"/>
        <v xml:space="preserve"> </v>
      </c>
      <c r="U1479" s="90"/>
      <c r="V1479" s="90"/>
      <c r="W1479" s="90"/>
      <c r="X1479" s="90"/>
      <c r="Y1479" s="87" t="s">
        <v>74</v>
      </c>
      <c r="Z1479" s="76"/>
      <c r="AA1479" s="91">
        <f t="shared" si="319"/>
        <v>0</v>
      </c>
      <c r="AB1479" s="88" t="str">
        <f t="shared" si="325"/>
        <v xml:space="preserve"> </v>
      </c>
      <c r="AC1479" s="91" t="str">
        <f t="shared" si="320"/>
        <v xml:space="preserve"> </v>
      </c>
      <c r="AD1479" s="78"/>
      <c r="AE1479" s="78"/>
      <c r="AF1479" s="78"/>
      <c r="AH1479" s="94" t="str">
        <f t="shared" si="321"/>
        <v>≤60</v>
      </c>
      <c r="AI1479" s="94">
        <f t="shared" ca="1" si="322"/>
        <v>50</v>
      </c>
      <c r="AJ1479" s="95">
        <f t="shared" si="317"/>
        <v>0</v>
      </c>
      <c r="AK1479" s="95">
        <f t="shared" si="318"/>
        <v>0</v>
      </c>
      <c r="AL1479" s="96">
        <f t="shared" si="326"/>
        <v>0</v>
      </c>
      <c r="AM1479" s="96">
        <f t="shared" si="327"/>
        <v>0</v>
      </c>
    </row>
    <row r="1480" spans="2:39" s="97" customFormat="1" ht="39.6" x14ac:dyDescent="0.3">
      <c r="B1480" s="79">
        <f t="shared" si="328"/>
        <v>1477</v>
      </c>
      <c r="C1480" s="79"/>
      <c r="D1480" s="80" t="s">
        <v>94</v>
      </c>
      <c r="E1480" s="80"/>
      <c r="F1480" s="81"/>
      <c r="G1480" s="82" t="str">
        <f t="shared" si="316"/>
        <v xml:space="preserve">Группа от QF </v>
      </c>
      <c r="H1480" s="83"/>
      <c r="I1480" s="83"/>
      <c r="J1480" s="83"/>
      <c r="K1480" s="127"/>
      <c r="L1480" s="84"/>
      <c r="M1480" s="85"/>
      <c r="N1480" s="85"/>
      <c r="O1480" s="86"/>
      <c r="P1480" s="80"/>
      <c r="Q1480" s="87"/>
      <c r="R1480" s="88" t="str">
        <f t="shared" si="323"/>
        <v xml:space="preserve"> </v>
      </c>
      <c r="S1480" s="89"/>
      <c r="T1480" s="90" t="str">
        <f t="shared" si="324"/>
        <v xml:space="preserve"> </v>
      </c>
      <c r="U1480" s="90"/>
      <c r="V1480" s="90"/>
      <c r="W1480" s="90"/>
      <c r="X1480" s="90"/>
      <c r="Y1480" s="87" t="s">
        <v>74</v>
      </c>
      <c r="Z1480" s="76"/>
      <c r="AA1480" s="91">
        <f t="shared" si="319"/>
        <v>0</v>
      </c>
      <c r="AB1480" s="88" t="str">
        <f t="shared" si="325"/>
        <v xml:space="preserve"> </v>
      </c>
      <c r="AC1480" s="91" t="str">
        <f t="shared" si="320"/>
        <v xml:space="preserve"> </v>
      </c>
      <c r="AD1480" s="78"/>
      <c r="AE1480" s="78"/>
      <c r="AF1480" s="78"/>
      <c r="AH1480" s="94" t="str">
        <f t="shared" si="321"/>
        <v>≤60</v>
      </c>
      <c r="AI1480" s="94">
        <f t="shared" ca="1" si="322"/>
        <v>25</v>
      </c>
      <c r="AJ1480" s="95">
        <f t="shared" si="317"/>
        <v>0</v>
      </c>
      <c r="AK1480" s="95">
        <f t="shared" si="318"/>
        <v>0</v>
      </c>
      <c r="AL1480" s="96">
        <f t="shared" si="326"/>
        <v>0</v>
      </c>
      <c r="AM1480" s="96">
        <f t="shared" si="327"/>
        <v>0</v>
      </c>
    </row>
    <row r="1481" spans="2:39" s="97" customFormat="1" ht="39.6" x14ac:dyDescent="0.3">
      <c r="B1481" s="79">
        <f t="shared" si="328"/>
        <v>1478</v>
      </c>
      <c r="C1481" s="79"/>
      <c r="D1481" s="80" t="s">
        <v>94</v>
      </c>
      <c r="E1481" s="80"/>
      <c r="F1481" s="81"/>
      <c r="G1481" s="82" t="str">
        <f t="shared" si="316"/>
        <v xml:space="preserve">Группа от QF </v>
      </c>
      <c r="H1481" s="83"/>
      <c r="I1481" s="83"/>
      <c r="J1481" s="83"/>
      <c r="K1481" s="127"/>
      <c r="L1481" s="84"/>
      <c r="M1481" s="85"/>
      <c r="N1481" s="85"/>
      <c r="O1481" s="86"/>
      <c r="P1481" s="80"/>
      <c r="Q1481" s="87"/>
      <c r="R1481" s="88" t="str">
        <f t="shared" si="323"/>
        <v xml:space="preserve"> </v>
      </c>
      <c r="S1481" s="89"/>
      <c r="T1481" s="90" t="str">
        <f t="shared" si="324"/>
        <v xml:space="preserve"> </v>
      </c>
      <c r="U1481" s="90"/>
      <c r="V1481" s="90"/>
      <c r="W1481" s="90"/>
      <c r="X1481" s="90"/>
      <c r="Y1481" s="87" t="s">
        <v>74</v>
      </c>
      <c r="Z1481" s="76"/>
      <c r="AA1481" s="91">
        <f t="shared" si="319"/>
        <v>0</v>
      </c>
      <c r="AB1481" s="88" t="str">
        <f t="shared" si="325"/>
        <v xml:space="preserve"> </v>
      </c>
      <c r="AC1481" s="91" t="str">
        <f t="shared" si="320"/>
        <v xml:space="preserve"> </v>
      </c>
      <c r="AD1481" s="78"/>
      <c r="AE1481" s="78"/>
      <c r="AF1481" s="78"/>
      <c r="AH1481" s="94" t="str">
        <f t="shared" si="321"/>
        <v>≤60</v>
      </c>
      <c r="AI1481" s="94">
        <f t="shared" ca="1" si="322"/>
        <v>47</v>
      </c>
      <c r="AJ1481" s="95">
        <f t="shared" si="317"/>
        <v>0</v>
      </c>
      <c r="AK1481" s="95">
        <f t="shared" si="318"/>
        <v>0</v>
      </c>
      <c r="AL1481" s="96">
        <f t="shared" si="326"/>
        <v>0</v>
      </c>
      <c r="AM1481" s="96">
        <f t="shared" si="327"/>
        <v>0</v>
      </c>
    </row>
    <row r="1482" spans="2:39" s="97" customFormat="1" ht="39.6" x14ac:dyDescent="0.3">
      <c r="B1482" s="79">
        <f t="shared" si="328"/>
        <v>1479</v>
      </c>
      <c r="C1482" s="79"/>
      <c r="D1482" s="80" t="s">
        <v>94</v>
      </c>
      <c r="E1482" s="80"/>
      <c r="F1482" s="81"/>
      <c r="G1482" s="82" t="str">
        <f t="shared" si="316"/>
        <v xml:space="preserve">Группа от QF </v>
      </c>
      <c r="H1482" s="83"/>
      <c r="I1482" s="83"/>
      <c r="J1482" s="83"/>
      <c r="K1482" s="127"/>
      <c r="L1482" s="84"/>
      <c r="M1482" s="85"/>
      <c r="N1482" s="85"/>
      <c r="O1482" s="86"/>
      <c r="P1482" s="80"/>
      <c r="Q1482" s="87"/>
      <c r="R1482" s="88" t="str">
        <f t="shared" si="323"/>
        <v xml:space="preserve"> </v>
      </c>
      <c r="S1482" s="89"/>
      <c r="T1482" s="90" t="str">
        <f t="shared" si="324"/>
        <v xml:space="preserve"> </v>
      </c>
      <c r="U1482" s="90"/>
      <c r="V1482" s="90"/>
      <c r="W1482" s="90"/>
      <c r="X1482" s="90"/>
      <c r="Y1482" s="87" t="s">
        <v>74</v>
      </c>
      <c r="Z1482" s="76"/>
      <c r="AA1482" s="91">
        <f t="shared" si="319"/>
        <v>0</v>
      </c>
      <c r="AB1482" s="88" t="str">
        <f t="shared" si="325"/>
        <v xml:space="preserve"> </v>
      </c>
      <c r="AC1482" s="91" t="str">
        <f t="shared" si="320"/>
        <v xml:space="preserve"> </v>
      </c>
      <c r="AD1482" s="78"/>
      <c r="AE1482" s="78"/>
      <c r="AF1482" s="78"/>
      <c r="AH1482" s="94" t="str">
        <f t="shared" si="321"/>
        <v>≤60</v>
      </c>
      <c r="AI1482" s="94">
        <f t="shared" ca="1" si="322"/>
        <v>43</v>
      </c>
      <c r="AJ1482" s="95">
        <f t="shared" si="317"/>
        <v>0</v>
      </c>
      <c r="AK1482" s="95">
        <f t="shared" si="318"/>
        <v>0</v>
      </c>
      <c r="AL1482" s="96">
        <f t="shared" si="326"/>
        <v>0</v>
      </c>
      <c r="AM1482" s="96">
        <f t="shared" si="327"/>
        <v>0</v>
      </c>
    </row>
    <row r="1483" spans="2:39" s="97" customFormat="1" ht="39.6" x14ac:dyDescent="0.3">
      <c r="B1483" s="79">
        <f t="shared" si="328"/>
        <v>1480</v>
      </c>
      <c r="C1483" s="79"/>
      <c r="D1483" s="80" t="s">
        <v>94</v>
      </c>
      <c r="E1483" s="80"/>
      <c r="F1483" s="81"/>
      <c r="G1483" s="82" t="str">
        <f t="shared" si="316"/>
        <v xml:space="preserve">Группа от QF </v>
      </c>
      <c r="H1483" s="83"/>
      <c r="I1483" s="83"/>
      <c r="J1483" s="83"/>
      <c r="K1483" s="127"/>
      <c r="L1483" s="84"/>
      <c r="M1483" s="85"/>
      <c r="N1483" s="85"/>
      <c r="O1483" s="86"/>
      <c r="P1483" s="80"/>
      <c r="Q1483" s="87"/>
      <c r="R1483" s="88" t="str">
        <f t="shared" si="323"/>
        <v xml:space="preserve"> </v>
      </c>
      <c r="S1483" s="89"/>
      <c r="T1483" s="90" t="str">
        <f t="shared" si="324"/>
        <v xml:space="preserve"> </v>
      </c>
      <c r="U1483" s="90"/>
      <c r="V1483" s="90"/>
      <c r="W1483" s="90"/>
      <c r="X1483" s="90"/>
      <c r="Y1483" s="87" t="s">
        <v>74</v>
      </c>
      <c r="Z1483" s="76"/>
      <c r="AA1483" s="91">
        <f t="shared" si="319"/>
        <v>0</v>
      </c>
      <c r="AB1483" s="88" t="str">
        <f t="shared" si="325"/>
        <v xml:space="preserve"> </v>
      </c>
      <c r="AC1483" s="91" t="str">
        <f t="shared" si="320"/>
        <v xml:space="preserve"> </v>
      </c>
      <c r="AD1483" s="78"/>
      <c r="AE1483" s="78"/>
      <c r="AF1483" s="78"/>
      <c r="AH1483" s="94" t="str">
        <f t="shared" si="321"/>
        <v>≤60</v>
      </c>
      <c r="AI1483" s="94">
        <f t="shared" ca="1" si="322"/>
        <v>21</v>
      </c>
      <c r="AJ1483" s="95">
        <f t="shared" si="317"/>
        <v>0</v>
      </c>
      <c r="AK1483" s="95">
        <f t="shared" si="318"/>
        <v>0</v>
      </c>
      <c r="AL1483" s="96">
        <f t="shared" si="326"/>
        <v>0</v>
      </c>
      <c r="AM1483" s="96">
        <f t="shared" si="327"/>
        <v>0</v>
      </c>
    </row>
    <row r="1484" spans="2:39" s="97" customFormat="1" ht="39.6" x14ac:dyDescent="0.3">
      <c r="B1484" s="79">
        <f t="shared" si="328"/>
        <v>1481</v>
      </c>
      <c r="C1484" s="79"/>
      <c r="D1484" s="80" t="s">
        <v>94</v>
      </c>
      <c r="E1484" s="80"/>
      <c r="F1484" s="81"/>
      <c r="G1484" s="82" t="str">
        <f t="shared" si="316"/>
        <v xml:space="preserve">Группа от QF </v>
      </c>
      <c r="H1484" s="83"/>
      <c r="I1484" s="83"/>
      <c r="J1484" s="83"/>
      <c r="K1484" s="127"/>
      <c r="L1484" s="84"/>
      <c r="M1484" s="85"/>
      <c r="N1484" s="85"/>
      <c r="O1484" s="86"/>
      <c r="P1484" s="80"/>
      <c r="Q1484" s="87"/>
      <c r="R1484" s="88" t="str">
        <f t="shared" si="323"/>
        <v xml:space="preserve"> </v>
      </c>
      <c r="S1484" s="89"/>
      <c r="T1484" s="90" t="str">
        <f t="shared" si="324"/>
        <v xml:space="preserve"> </v>
      </c>
      <c r="U1484" s="90"/>
      <c r="V1484" s="90"/>
      <c r="W1484" s="90"/>
      <c r="X1484" s="90"/>
      <c r="Y1484" s="87" t="s">
        <v>74</v>
      </c>
      <c r="Z1484" s="76"/>
      <c r="AA1484" s="91">
        <f t="shared" si="319"/>
        <v>0</v>
      </c>
      <c r="AB1484" s="88" t="str">
        <f t="shared" si="325"/>
        <v xml:space="preserve"> </v>
      </c>
      <c r="AC1484" s="91" t="str">
        <f t="shared" si="320"/>
        <v xml:space="preserve"> </v>
      </c>
      <c r="AD1484" s="78"/>
      <c r="AE1484" s="78"/>
      <c r="AF1484" s="78"/>
      <c r="AH1484" s="94" t="str">
        <f t="shared" si="321"/>
        <v>≤60</v>
      </c>
      <c r="AI1484" s="94">
        <f t="shared" ca="1" si="322"/>
        <v>23</v>
      </c>
      <c r="AJ1484" s="95">
        <f t="shared" si="317"/>
        <v>0</v>
      </c>
      <c r="AK1484" s="95">
        <f t="shared" si="318"/>
        <v>0</v>
      </c>
      <c r="AL1484" s="96">
        <f t="shared" si="326"/>
        <v>0</v>
      </c>
      <c r="AM1484" s="96">
        <f t="shared" si="327"/>
        <v>0</v>
      </c>
    </row>
    <row r="1485" spans="2:39" s="97" customFormat="1" ht="39.6" x14ac:dyDescent="0.3">
      <c r="B1485" s="79">
        <f t="shared" si="328"/>
        <v>1482</v>
      </c>
      <c r="C1485" s="79"/>
      <c r="D1485" s="80" t="s">
        <v>94</v>
      </c>
      <c r="E1485" s="80"/>
      <c r="F1485" s="81"/>
      <c r="G1485" s="82" t="str">
        <f t="shared" ref="G1485:G1501" si="329">CONCATENATE(D1485," ",F1485,E1485)</f>
        <v xml:space="preserve">Группа от QF </v>
      </c>
      <c r="H1485" s="83"/>
      <c r="I1485" s="83"/>
      <c r="J1485" s="83"/>
      <c r="K1485" s="127"/>
      <c r="L1485" s="84"/>
      <c r="M1485" s="85"/>
      <c r="N1485" s="85"/>
      <c r="O1485" s="86"/>
      <c r="P1485" s="80"/>
      <c r="Q1485" s="87"/>
      <c r="R1485" s="88" t="str">
        <f t="shared" si="323"/>
        <v xml:space="preserve"> </v>
      </c>
      <c r="S1485" s="89"/>
      <c r="T1485" s="90" t="str">
        <f t="shared" si="324"/>
        <v xml:space="preserve"> </v>
      </c>
      <c r="U1485" s="90"/>
      <c r="V1485" s="90"/>
      <c r="W1485" s="90"/>
      <c r="X1485" s="90"/>
      <c r="Y1485" s="87" t="s">
        <v>74</v>
      </c>
      <c r="Z1485" s="76"/>
      <c r="AA1485" s="91">
        <f t="shared" si="319"/>
        <v>0</v>
      </c>
      <c r="AB1485" s="88" t="str">
        <f t="shared" si="325"/>
        <v xml:space="preserve"> </v>
      </c>
      <c r="AC1485" s="91" t="str">
        <f t="shared" si="320"/>
        <v xml:space="preserve"> </v>
      </c>
      <c r="AD1485" s="78"/>
      <c r="AE1485" s="78"/>
      <c r="AF1485" s="78"/>
      <c r="AH1485" s="94" t="str">
        <f t="shared" si="321"/>
        <v>≤60</v>
      </c>
      <c r="AI1485" s="94">
        <f t="shared" ca="1" si="322"/>
        <v>50</v>
      </c>
      <c r="AJ1485" s="95">
        <f t="shared" si="317"/>
        <v>0</v>
      </c>
      <c r="AK1485" s="95">
        <f t="shared" si="318"/>
        <v>0</v>
      </c>
      <c r="AL1485" s="96">
        <f t="shared" si="326"/>
        <v>0</v>
      </c>
      <c r="AM1485" s="96">
        <f t="shared" si="327"/>
        <v>0</v>
      </c>
    </row>
    <row r="1486" spans="2:39" s="97" customFormat="1" ht="39.6" x14ac:dyDescent="0.3">
      <c r="B1486" s="79">
        <f t="shared" si="328"/>
        <v>1483</v>
      </c>
      <c r="C1486" s="79"/>
      <c r="D1486" s="80" t="s">
        <v>94</v>
      </c>
      <c r="E1486" s="80"/>
      <c r="F1486" s="81"/>
      <c r="G1486" s="82" t="str">
        <f t="shared" si="329"/>
        <v xml:space="preserve">Группа от QF </v>
      </c>
      <c r="H1486" s="83"/>
      <c r="I1486" s="83"/>
      <c r="J1486" s="83"/>
      <c r="K1486" s="127"/>
      <c r="L1486" s="84"/>
      <c r="M1486" s="85"/>
      <c r="N1486" s="85"/>
      <c r="O1486" s="86"/>
      <c r="P1486" s="80"/>
      <c r="Q1486" s="87"/>
      <c r="R1486" s="88" t="str">
        <f t="shared" si="323"/>
        <v xml:space="preserve"> </v>
      </c>
      <c r="S1486" s="89"/>
      <c r="T1486" s="90" t="str">
        <f t="shared" si="324"/>
        <v xml:space="preserve"> </v>
      </c>
      <c r="U1486" s="90"/>
      <c r="V1486" s="90"/>
      <c r="W1486" s="90"/>
      <c r="X1486" s="90"/>
      <c r="Y1486" s="87" t="s">
        <v>74</v>
      </c>
      <c r="Z1486" s="76"/>
      <c r="AA1486" s="91">
        <f t="shared" si="319"/>
        <v>0</v>
      </c>
      <c r="AB1486" s="88" t="str">
        <f t="shared" si="325"/>
        <v xml:space="preserve"> </v>
      </c>
      <c r="AC1486" s="91" t="str">
        <f t="shared" si="320"/>
        <v xml:space="preserve"> </v>
      </c>
      <c r="AD1486" s="78"/>
      <c r="AE1486" s="78"/>
      <c r="AF1486" s="78"/>
      <c r="AH1486" s="94" t="str">
        <f t="shared" si="321"/>
        <v>≤60</v>
      </c>
      <c r="AI1486" s="94">
        <f t="shared" ca="1" si="322"/>
        <v>41</v>
      </c>
      <c r="AJ1486" s="95">
        <f t="shared" ref="AJ1486:AJ1501" si="330">IF(S1486=$AD$1,K1486*3,IF(S1486=$AE$1,K1486*5,IF(S1486=$AF$1,K1486*8,IF(S1486=$AG$1,K1486*12,0))))</f>
        <v>0</v>
      </c>
      <c r="AK1486" s="95">
        <f t="shared" ref="AK1486:AK1501" si="331">IF(S1486=$AD$1,K1486*5,IF(S1486=$AE$1,K1486*10,IF(S1486=$AF$1,K1486*10,IF(S1486=$AG$1,K1486*0,0))))</f>
        <v>0</v>
      </c>
      <c r="AL1486" s="96">
        <f t="shared" si="326"/>
        <v>0</v>
      </c>
      <c r="AM1486" s="96">
        <f t="shared" si="327"/>
        <v>0</v>
      </c>
    </row>
    <row r="1487" spans="2:39" s="97" customFormat="1" ht="39.6" x14ac:dyDescent="0.3">
      <c r="B1487" s="79">
        <f t="shared" si="328"/>
        <v>1484</v>
      </c>
      <c r="C1487" s="79"/>
      <c r="D1487" s="80" t="s">
        <v>94</v>
      </c>
      <c r="E1487" s="80"/>
      <c r="F1487" s="81"/>
      <c r="G1487" s="82" t="str">
        <f t="shared" si="329"/>
        <v xml:space="preserve">Группа от QF </v>
      </c>
      <c r="H1487" s="83"/>
      <c r="I1487" s="83"/>
      <c r="J1487" s="83"/>
      <c r="K1487" s="127"/>
      <c r="L1487" s="84"/>
      <c r="M1487" s="85"/>
      <c r="N1487" s="85"/>
      <c r="O1487" s="86"/>
      <c r="P1487" s="80"/>
      <c r="Q1487" s="87"/>
      <c r="R1487" s="88" t="str">
        <f t="shared" si="323"/>
        <v xml:space="preserve"> </v>
      </c>
      <c r="S1487" s="89"/>
      <c r="T1487" s="90" t="str">
        <f t="shared" si="324"/>
        <v xml:space="preserve"> </v>
      </c>
      <c r="U1487" s="90"/>
      <c r="V1487" s="90"/>
      <c r="W1487" s="90"/>
      <c r="X1487" s="90"/>
      <c r="Y1487" s="87" t="s">
        <v>74</v>
      </c>
      <c r="Z1487" s="76"/>
      <c r="AA1487" s="91">
        <f t="shared" si="319"/>
        <v>0</v>
      </c>
      <c r="AB1487" s="88" t="str">
        <f t="shared" si="325"/>
        <v xml:space="preserve"> </v>
      </c>
      <c r="AC1487" s="91" t="str">
        <f t="shared" si="320"/>
        <v xml:space="preserve"> </v>
      </c>
      <c r="AD1487" s="78"/>
      <c r="AE1487" s="78"/>
      <c r="AF1487" s="78"/>
      <c r="AH1487" s="94" t="str">
        <f t="shared" si="321"/>
        <v>≤60</v>
      </c>
      <c r="AI1487" s="94">
        <f t="shared" ca="1" si="322"/>
        <v>33</v>
      </c>
      <c r="AJ1487" s="95">
        <f t="shared" si="330"/>
        <v>0</v>
      </c>
      <c r="AK1487" s="95">
        <f t="shared" si="331"/>
        <v>0</v>
      </c>
      <c r="AL1487" s="96">
        <f t="shared" si="326"/>
        <v>0</v>
      </c>
      <c r="AM1487" s="96">
        <f t="shared" si="327"/>
        <v>0</v>
      </c>
    </row>
    <row r="1488" spans="2:39" s="97" customFormat="1" ht="39.6" x14ac:dyDescent="0.3">
      <c r="B1488" s="79">
        <f t="shared" si="328"/>
        <v>1485</v>
      </c>
      <c r="C1488" s="79"/>
      <c r="D1488" s="80" t="s">
        <v>94</v>
      </c>
      <c r="E1488" s="80"/>
      <c r="F1488" s="81"/>
      <c r="G1488" s="82" t="str">
        <f t="shared" si="329"/>
        <v xml:space="preserve">Группа от QF </v>
      </c>
      <c r="H1488" s="83"/>
      <c r="I1488" s="83"/>
      <c r="J1488" s="83"/>
      <c r="K1488" s="127"/>
      <c r="L1488" s="84"/>
      <c r="M1488" s="85"/>
      <c r="N1488" s="85"/>
      <c r="O1488" s="86"/>
      <c r="P1488" s="80"/>
      <c r="Q1488" s="87"/>
      <c r="R1488" s="88" t="str">
        <f t="shared" si="323"/>
        <v xml:space="preserve"> </v>
      </c>
      <c r="S1488" s="89"/>
      <c r="T1488" s="90" t="str">
        <f t="shared" si="324"/>
        <v xml:space="preserve"> </v>
      </c>
      <c r="U1488" s="90"/>
      <c r="V1488" s="90"/>
      <c r="W1488" s="90"/>
      <c r="X1488" s="90"/>
      <c r="Y1488" s="87" t="s">
        <v>74</v>
      </c>
      <c r="Z1488" s="76"/>
      <c r="AA1488" s="91">
        <f t="shared" si="319"/>
        <v>0</v>
      </c>
      <c r="AB1488" s="88" t="str">
        <f t="shared" si="325"/>
        <v xml:space="preserve"> </v>
      </c>
      <c r="AC1488" s="91" t="str">
        <f t="shared" si="320"/>
        <v xml:space="preserve"> </v>
      </c>
      <c r="AD1488" s="78"/>
      <c r="AE1488" s="78"/>
      <c r="AF1488" s="78"/>
      <c r="AH1488" s="94" t="str">
        <f t="shared" si="321"/>
        <v>≤60</v>
      </c>
      <c r="AI1488" s="94">
        <f t="shared" ca="1" si="322"/>
        <v>44</v>
      </c>
      <c r="AJ1488" s="95">
        <f t="shared" si="330"/>
        <v>0</v>
      </c>
      <c r="AK1488" s="95">
        <f t="shared" si="331"/>
        <v>0</v>
      </c>
      <c r="AL1488" s="96">
        <f t="shared" si="326"/>
        <v>0</v>
      </c>
      <c r="AM1488" s="96">
        <f t="shared" si="327"/>
        <v>0</v>
      </c>
    </row>
    <row r="1489" spans="2:39" s="97" customFormat="1" ht="39.6" x14ac:dyDescent="0.3">
      <c r="B1489" s="79">
        <f t="shared" si="328"/>
        <v>1486</v>
      </c>
      <c r="C1489" s="79"/>
      <c r="D1489" s="80" t="s">
        <v>94</v>
      </c>
      <c r="E1489" s="80"/>
      <c r="F1489" s="81"/>
      <c r="G1489" s="82" t="str">
        <f t="shared" si="329"/>
        <v xml:space="preserve">Группа от QF </v>
      </c>
      <c r="H1489" s="83"/>
      <c r="I1489" s="83"/>
      <c r="J1489" s="83"/>
      <c r="K1489" s="127"/>
      <c r="L1489" s="84"/>
      <c r="M1489" s="85"/>
      <c r="N1489" s="85"/>
      <c r="O1489" s="86"/>
      <c r="P1489" s="80"/>
      <c r="Q1489" s="87"/>
      <c r="R1489" s="88" t="str">
        <f t="shared" si="323"/>
        <v xml:space="preserve"> </v>
      </c>
      <c r="S1489" s="89"/>
      <c r="T1489" s="90" t="str">
        <f t="shared" si="324"/>
        <v xml:space="preserve"> </v>
      </c>
      <c r="U1489" s="90"/>
      <c r="V1489" s="90"/>
      <c r="W1489" s="90"/>
      <c r="X1489" s="90"/>
      <c r="Y1489" s="87" t="s">
        <v>74</v>
      </c>
      <c r="Z1489" s="76"/>
      <c r="AA1489" s="91">
        <f t="shared" si="319"/>
        <v>0</v>
      </c>
      <c r="AB1489" s="88" t="str">
        <f t="shared" si="325"/>
        <v xml:space="preserve"> </v>
      </c>
      <c r="AC1489" s="91" t="str">
        <f t="shared" si="320"/>
        <v xml:space="preserve"> </v>
      </c>
      <c r="AD1489" s="78"/>
      <c r="AE1489" s="78"/>
      <c r="AF1489" s="78"/>
      <c r="AH1489" s="94" t="str">
        <f t="shared" si="321"/>
        <v>≤60</v>
      </c>
      <c r="AI1489" s="94">
        <f t="shared" ca="1" si="322"/>
        <v>24</v>
      </c>
      <c r="AJ1489" s="95">
        <f t="shared" si="330"/>
        <v>0</v>
      </c>
      <c r="AK1489" s="95">
        <f t="shared" si="331"/>
        <v>0</v>
      </c>
      <c r="AL1489" s="96">
        <f t="shared" si="326"/>
        <v>0</v>
      </c>
      <c r="AM1489" s="96">
        <f t="shared" si="327"/>
        <v>0</v>
      </c>
    </row>
    <row r="1490" spans="2:39" s="97" customFormat="1" ht="39.6" x14ac:dyDescent="0.3">
      <c r="B1490" s="79">
        <f t="shared" si="328"/>
        <v>1487</v>
      </c>
      <c r="C1490" s="79"/>
      <c r="D1490" s="80" t="s">
        <v>94</v>
      </c>
      <c r="E1490" s="80"/>
      <c r="F1490" s="81"/>
      <c r="G1490" s="82" t="str">
        <f t="shared" si="329"/>
        <v xml:space="preserve">Группа от QF </v>
      </c>
      <c r="H1490" s="83"/>
      <c r="I1490" s="83"/>
      <c r="J1490" s="83"/>
      <c r="K1490" s="127"/>
      <c r="L1490" s="84"/>
      <c r="M1490" s="85"/>
      <c r="N1490" s="85"/>
      <c r="O1490" s="86"/>
      <c r="P1490" s="80"/>
      <c r="Q1490" s="87"/>
      <c r="R1490" s="88" t="str">
        <f t="shared" si="323"/>
        <v xml:space="preserve"> </v>
      </c>
      <c r="S1490" s="89"/>
      <c r="T1490" s="90" t="str">
        <f t="shared" si="324"/>
        <v xml:space="preserve"> </v>
      </c>
      <c r="U1490" s="90"/>
      <c r="V1490" s="90"/>
      <c r="W1490" s="90"/>
      <c r="X1490" s="90"/>
      <c r="Y1490" s="87" t="s">
        <v>74</v>
      </c>
      <c r="Z1490" s="76"/>
      <c r="AA1490" s="91">
        <f t="shared" si="319"/>
        <v>0</v>
      </c>
      <c r="AB1490" s="88" t="str">
        <f t="shared" si="325"/>
        <v xml:space="preserve"> </v>
      </c>
      <c r="AC1490" s="91" t="str">
        <f t="shared" si="320"/>
        <v xml:space="preserve"> </v>
      </c>
      <c r="AD1490" s="78"/>
      <c r="AE1490" s="78"/>
      <c r="AF1490" s="78"/>
      <c r="AH1490" s="94" t="str">
        <f t="shared" si="321"/>
        <v>≤60</v>
      </c>
      <c r="AI1490" s="94">
        <f t="shared" ca="1" si="322"/>
        <v>46</v>
      </c>
      <c r="AJ1490" s="95">
        <f t="shared" si="330"/>
        <v>0</v>
      </c>
      <c r="AK1490" s="95">
        <f t="shared" si="331"/>
        <v>0</v>
      </c>
      <c r="AL1490" s="96">
        <f t="shared" si="326"/>
        <v>0</v>
      </c>
      <c r="AM1490" s="96">
        <f t="shared" si="327"/>
        <v>0</v>
      </c>
    </row>
    <row r="1491" spans="2:39" s="97" customFormat="1" ht="39.6" x14ac:dyDescent="0.3">
      <c r="B1491" s="79">
        <f t="shared" si="328"/>
        <v>1488</v>
      </c>
      <c r="C1491" s="79"/>
      <c r="D1491" s="80" t="s">
        <v>94</v>
      </c>
      <c r="E1491" s="80"/>
      <c r="F1491" s="81"/>
      <c r="G1491" s="82" t="str">
        <f t="shared" si="329"/>
        <v xml:space="preserve">Группа от QF </v>
      </c>
      <c r="H1491" s="83"/>
      <c r="I1491" s="83"/>
      <c r="J1491" s="83"/>
      <c r="K1491" s="127"/>
      <c r="L1491" s="84"/>
      <c r="M1491" s="85"/>
      <c r="N1491" s="85"/>
      <c r="O1491" s="86"/>
      <c r="P1491" s="80"/>
      <c r="Q1491" s="87"/>
      <c r="R1491" s="88" t="str">
        <f t="shared" si="323"/>
        <v xml:space="preserve"> </v>
      </c>
      <c r="S1491" s="89"/>
      <c r="T1491" s="90" t="str">
        <f t="shared" si="324"/>
        <v xml:space="preserve"> </v>
      </c>
      <c r="U1491" s="90"/>
      <c r="V1491" s="90"/>
      <c r="W1491" s="90"/>
      <c r="X1491" s="90"/>
      <c r="Y1491" s="87" t="s">
        <v>74</v>
      </c>
      <c r="Z1491" s="76"/>
      <c r="AA1491" s="91">
        <f t="shared" si="319"/>
        <v>0</v>
      </c>
      <c r="AB1491" s="88" t="str">
        <f t="shared" si="325"/>
        <v xml:space="preserve"> </v>
      </c>
      <c r="AC1491" s="91" t="str">
        <f t="shared" si="320"/>
        <v xml:space="preserve"> </v>
      </c>
      <c r="AD1491" s="78"/>
      <c r="AE1491" s="78"/>
      <c r="AF1491" s="78"/>
      <c r="AH1491" s="94" t="str">
        <f t="shared" si="321"/>
        <v>≤60</v>
      </c>
      <c r="AI1491" s="94">
        <f t="shared" ca="1" si="322"/>
        <v>48</v>
      </c>
      <c r="AJ1491" s="95">
        <f t="shared" si="330"/>
        <v>0</v>
      </c>
      <c r="AK1491" s="95">
        <f t="shared" si="331"/>
        <v>0</v>
      </c>
      <c r="AL1491" s="96">
        <f t="shared" si="326"/>
        <v>0</v>
      </c>
      <c r="AM1491" s="96">
        <f t="shared" si="327"/>
        <v>0</v>
      </c>
    </row>
    <row r="1492" spans="2:39" s="97" customFormat="1" ht="39.6" x14ac:dyDescent="0.3">
      <c r="B1492" s="79">
        <f t="shared" si="328"/>
        <v>1489</v>
      </c>
      <c r="C1492" s="79"/>
      <c r="D1492" s="80" t="s">
        <v>94</v>
      </c>
      <c r="E1492" s="80"/>
      <c r="F1492" s="81"/>
      <c r="G1492" s="82" t="str">
        <f t="shared" si="329"/>
        <v xml:space="preserve">Группа от QF </v>
      </c>
      <c r="H1492" s="83"/>
      <c r="I1492" s="83"/>
      <c r="J1492" s="83"/>
      <c r="K1492" s="127"/>
      <c r="L1492" s="84"/>
      <c r="M1492" s="85"/>
      <c r="N1492" s="85"/>
      <c r="O1492" s="86"/>
      <c r="P1492" s="80"/>
      <c r="Q1492" s="87"/>
      <c r="R1492" s="88" t="str">
        <f t="shared" si="323"/>
        <v xml:space="preserve"> </v>
      </c>
      <c r="S1492" s="89"/>
      <c r="T1492" s="90" t="str">
        <f t="shared" si="324"/>
        <v xml:space="preserve"> </v>
      </c>
      <c r="U1492" s="90"/>
      <c r="V1492" s="90"/>
      <c r="W1492" s="90"/>
      <c r="X1492" s="90"/>
      <c r="Y1492" s="87" t="s">
        <v>74</v>
      </c>
      <c r="Z1492" s="76"/>
      <c r="AA1492" s="91">
        <f t="shared" si="319"/>
        <v>0</v>
      </c>
      <c r="AB1492" s="88" t="str">
        <f t="shared" si="325"/>
        <v xml:space="preserve"> </v>
      </c>
      <c r="AC1492" s="91" t="str">
        <f t="shared" si="320"/>
        <v xml:space="preserve"> </v>
      </c>
      <c r="AD1492" s="78"/>
      <c r="AE1492" s="78"/>
      <c r="AF1492" s="78"/>
      <c r="AH1492" s="94" t="str">
        <f t="shared" si="321"/>
        <v>≤60</v>
      </c>
      <c r="AI1492" s="94">
        <f t="shared" ca="1" si="322"/>
        <v>46</v>
      </c>
      <c r="AJ1492" s="95">
        <f t="shared" si="330"/>
        <v>0</v>
      </c>
      <c r="AK1492" s="95">
        <f t="shared" si="331"/>
        <v>0</v>
      </c>
      <c r="AL1492" s="96">
        <f t="shared" si="326"/>
        <v>0</v>
      </c>
      <c r="AM1492" s="96">
        <f t="shared" si="327"/>
        <v>0</v>
      </c>
    </row>
    <row r="1493" spans="2:39" s="97" customFormat="1" ht="39.6" x14ac:dyDescent="0.3">
      <c r="B1493" s="79">
        <f t="shared" si="328"/>
        <v>1490</v>
      </c>
      <c r="C1493" s="79"/>
      <c r="D1493" s="80" t="s">
        <v>94</v>
      </c>
      <c r="E1493" s="80"/>
      <c r="F1493" s="81"/>
      <c r="G1493" s="82" t="str">
        <f t="shared" si="329"/>
        <v xml:space="preserve">Группа от QF </v>
      </c>
      <c r="H1493" s="83"/>
      <c r="I1493" s="83"/>
      <c r="J1493" s="83"/>
      <c r="K1493" s="127"/>
      <c r="L1493" s="84"/>
      <c r="M1493" s="85"/>
      <c r="N1493" s="85"/>
      <c r="O1493" s="86"/>
      <c r="P1493" s="80"/>
      <c r="Q1493" s="87"/>
      <c r="R1493" s="88" t="str">
        <f t="shared" si="323"/>
        <v xml:space="preserve"> </v>
      </c>
      <c r="S1493" s="89"/>
      <c r="T1493" s="90" t="str">
        <f t="shared" si="324"/>
        <v xml:space="preserve"> </v>
      </c>
      <c r="U1493" s="90"/>
      <c r="V1493" s="90"/>
      <c r="W1493" s="90"/>
      <c r="X1493" s="90"/>
      <c r="Y1493" s="87" t="s">
        <v>74</v>
      </c>
      <c r="Z1493" s="76"/>
      <c r="AA1493" s="91">
        <f t="shared" si="319"/>
        <v>0</v>
      </c>
      <c r="AB1493" s="88" t="str">
        <f t="shared" si="325"/>
        <v xml:space="preserve"> </v>
      </c>
      <c r="AC1493" s="91" t="str">
        <f t="shared" si="320"/>
        <v xml:space="preserve"> </v>
      </c>
      <c r="AD1493" s="78"/>
      <c r="AE1493" s="78"/>
      <c r="AF1493" s="78"/>
      <c r="AH1493" s="94" t="str">
        <f t="shared" si="321"/>
        <v>≤60</v>
      </c>
      <c r="AI1493" s="94">
        <f t="shared" ca="1" si="322"/>
        <v>26</v>
      </c>
      <c r="AJ1493" s="95">
        <f t="shared" si="330"/>
        <v>0</v>
      </c>
      <c r="AK1493" s="95">
        <f t="shared" si="331"/>
        <v>0</v>
      </c>
      <c r="AL1493" s="96">
        <f t="shared" si="326"/>
        <v>0</v>
      </c>
      <c r="AM1493" s="96">
        <f t="shared" si="327"/>
        <v>0</v>
      </c>
    </row>
    <row r="1494" spans="2:39" s="97" customFormat="1" ht="39.6" x14ac:dyDescent="0.3">
      <c r="B1494" s="79">
        <f t="shared" si="328"/>
        <v>1491</v>
      </c>
      <c r="C1494" s="79"/>
      <c r="D1494" s="80" t="s">
        <v>94</v>
      </c>
      <c r="E1494" s="80"/>
      <c r="F1494" s="81"/>
      <c r="G1494" s="82" t="str">
        <f t="shared" si="329"/>
        <v xml:space="preserve">Группа от QF </v>
      </c>
      <c r="H1494" s="83"/>
      <c r="I1494" s="83"/>
      <c r="J1494" s="83"/>
      <c r="K1494" s="127"/>
      <c r="L1494" s="84"/>
      <c r="M1494" s="85"/>
      <c r="N1494" s="85"/>
      <c r="O1494" s="86"/>
      <c r="P1494" s="80"/>
      <c r="Q1494" s="87"/>
      <c r="R1494" s="88" t="str">
        <f t="shared" si="323"/>
        <v xml:space="preserve"> </v>
      </c>
      <c r="S1494" s="89"/>
      <c r="T1494" s="90" t="str">
        <f t="shared" si="324"/>
        <v xml:space="preserve"> </v>
      </c>
      <c r="U1494" s="90"/>
      <c r="V1494" s="90"/>
      <c r="W1494" s="90"/>
      <c r="X1494" s="90"/>
      <c r="Y1494" s="87" t="s">
        <v>74</v>
      </c>
      <c r="Z1494" s="76"/>
      <c r="AA1494" s="91">
        <f t="shared" si="319"/>
        <v>0</v>
      </c>
      <c r="AB1494" s="88" t="str">
        <f t="shared" si="325"/>
        <v xml:space="preserve"> </v>
      </c>
      <c r="AC1494" s="91" t="str">
        <f t="shared" si="320"/>
        <v xml:space="preserve"> </v>
      </c>
      <c r="AD1494" s="78"/>
      <c r="AE1494" s="78"/>
      <c r="AF1494" s="78"/>
      <c r="AH1494" s="94" t="str">
        <f t="shared" si="321"/>
        <v>≤60</v>
      </c>
      <c r="AI1494" s="94">
        <f t="shared" ca="1" si="322"/>
        <v>37</v>
      </c>
      <c r="AJ1494" s="95">
        <f t="shared" si="330"/>
        <v>0</v>
      </c>
      <c r="AK1494" s="95">
        <f t="shared" si="331"/>
        <v>0</v>
      </c>
      <c r="AL1494" s="96">
        <f t="shared" si="326"/>
        <v>0</v>
      </c>
      <c r="AM1494" s="96">
        <f t="shared" si="327"/>
        <v>0</v>
      </c>
    </row>
    <row r="1495" spans="2:39" s="97" customFormat="1" ht="39.6" x14ac:dyDescent="0.3">
      <c r="B1495" s="79">
        <f t="shared" si="328"/>
        <v>1492</v>
      </c>
      <c r="C1495" s="79"/>
      <c r="D1495" s="80" t="s">
        <v>94</v>
      </c>
      <c r="E1495" s="80"/>
      <c r="F1495" s="81"/>
      <c r="G1495" s="82" t="str">
        <f t="shared" si="329"/>
        <v xml:space="preserve">Группа от QF </v>
      </c>
      <c r="H1495" s="83"/>
      <c r="I1495" s="83"/>
      <c r="J1495" s="83"/>
      <c r="K1495" s="127"/>
      <c r="L1495" s="84"/>
      <c r="M1495" s="85"/>
      <c r="N1495" s="85"/>
      <c r="O1495" s="86"/>
      <c r="P1495" s="80"/>
      <c r="Q1495" s="87"/>
      <c r="R1495" s="88" t="str">
        <f t="shared" si="323"/>
        <v xml:space="preserve"> </v>
      </c>
      <c r="S1495" s="89"/>
      <c r="T1495" s="90" t="str">
        <f t="shared" si="324"/>
        <v xml:space="preserve"> </v>
      </c>
      <c r="U1495" s="90"/>
      <c r="V1495" s="90"/>
      <c r="W1495" s="90"/>
      <c r="X1495" s="90"/>
      <c r="Y1495" s="87" t="s">
        <v>74</v>
      </c>
      <c r="Z1495" s="76"/>
      <c r="AA1495" s="91">
        <f t="shared" si="319"/>
        <v>0</v>
      </c>
      <c r="AB1495" s="88" t="str">
        <f t="shared" si="325"/>
        <v xml:space="preserve"> </v>
      </c>
      <c r="AC1495" s="91" t="str">
        <f t="shared" si="320"/>
        <v xml:space="preserve"> </v>
      </c>
      <c r="AD1495" s="78"/>
      <c r="AE1495" s="78"/>
      <c r="AF1495" s="78"/>
      <c r="AH1495" s="94" t="str">
        <f t="shared" si="321"/>
        <v>≤60</v>
      </c>
      <c r="AI1495" s="94">
        <f t="shared" ca="1" si="322"/>
        <v>21</v>
      </c>
      <c r="AJ1495" s="95">
        <f t="shared" si="330"/>
        <v>0</v>
      </c>
      <c r="AK1495" s="95">
        <f t="shared" si="331"/>
        <v>0</v>
      </c>
      <c r="AL1495" s="96">
        <f t="shared" si="326"/>
        <v>0</v>
      </c>
      <c r="AM1495" s="96">
        <f t="shared" si="327"/>
        <v>0</v>
      </c>
    </row>
    <row r="1496" spans="2:39" s="97" customFormat="1" ht="39.6" x14ac:dyDescent="0.3">
      <c r="B1496" s="79">
        <f t="shared" si="328"/>
        <v>1493</v>
      </c>
      <c r="C1496" s="79"/>
      <c r="D1496" s="80" t="s">
        <v>94</v>
      </c>
      <c r="E1496" s="80"/>
      <c r="F1496" s="81"/>
      <c r="G1496" s="82" t="str">
        <f t="shared" si="329"/>
        <v xml:space="preserve">Группа от QF </v>
      </c>
      <c r="H1496" s="83"/>
      <c r="I1496" s="83"/>
      <c r="J1496" s="83"/>
      <c r="K1496" s="127"/>
      <c r="L1496" s="84"/>
      <c r="M1496" s="85"/>
      <c r="N1496" s="85"/>
      <c r="O1496" s="86"/>
      <c r="P1496" s="80"/>
      <c r="Q1496" s="87"/>
      <c r="R1496" s="88" t="str">
        <f t="shared" si="323"/>
        <v xml:space="preserve"> </v>
      </c>
      <c r="S1496" s="89"/>
      <c r="T1496" s="90" t="str">
        <f t="shared" si="324"/>
        <v xml:space="preserve"> </v>
      </c>
      <c r="U1496" s="90"/>
      <c r="V1496" s="90"/>
      <c r="W1496" s="90"/>
      <c r="X1496" s="90"/>
      <c r="Y1496" s="87" t="s">
        <v>74</v>
      </c>
      <c r="Z1496" s="76"/>
      <c r="AA1496" s="91">
        <f t="shared" si="319"/>
        <v>0</v>
      </c>
      <c r="AB1496" s="88" t="str">
        <f t="shared" si="325"/>
        <v xml:space="preserve"> </v>
      </c>
      <c r="AC1496" s="91" t="str">
        <f t="shared" si="320"/>
        <v xml:space="preserve"> </v>
      </c>
      <c r="AD1496" s="78"/>
      <c r="AE1496" s="78"/>
      <c r="AF1496" s="78"/>
      <c r="AH1496" s="94" t="str">
        <f t="shared" si="321"/>
        <v>≤60</v>
      </c>
      <c r="AI1496" s="94">
        <f t="shared" ca="1" si="322"/>
        <v>26</v>
      </c>
      <c r="AJ1496" s="95">
        <f t="shared" si="330"/>
        <v>0</v>
      </c>
      <c r="AK1496" s="95">
        <f t="shared" si="331"/>
        <v>0</v>
      </c>
      <c r="AL1496" s="96">
        <f t="shared" si="326"/>
        <v>0</v>
      </c>
      <c r="AM1496" s="96">
        <f t="shared" si="327"/>
        <v>0</v>
      </c>
    </row>
    <row r="1497" spans="2:39" s="97" customFormat="1" ht="39.6" x14ac:dyDescent="0.3">
      <c r="B1497" s="79">
        <f t="shared" si="328"/>
        <v>1494</v>
      </c>
      <c r="C1497" s="79"/>
      <c r="D1497" s="80" t="s">
        <v>94</v>
      </c>
      <c r="E1497" s="80"/>
      <c r="F1497" s="81"/>
      <c r="G1497" s="82" t="str">
        <f t="shared" si="329"/>
        <v xml:space="preserve">Группа от QF </v>
      </c>
      <c r="H1497" s="83"/>
      <c r="I1497" s="83"/>
      <c r="J1497" s="83"/>
      <c r="K1497" s="127"/>
      <c r="L1497" s="84"/>
      <c r="M1497" s="85"/>
      <c r="N1497" s="85"/>
      <c r="O1497" s="86"/>
      <c r="P1497" s="80"/>
      <c r="Q1497" s="87"/>
      <c r="R1497" s="88" t="str">
        <f t="shared" si="323"/>
        <v xml:space="preserve"> </v>
      </c>
      <c r="S1497" s="89"/>
      <c r="T1497" s="90" t="str">
        <f t="shared" si="324"/>
        <v xml:space="preserve"> </v>
      </c>
      <c r="U1497" s="90"/>
      <c r="V1497" s="90"/>
      <c r="W1497" s="90"/>
      <c r="X1497" s="90"/>
      <c r="Y1497" s="87" t="s">
        <v>74</v>
      </c>
      <c r="Z1497" s="76"/>
      <c r="AA1497" s="91">
        <f t="shared" si="319"/>
        <v>0</v>
      </c>
      <c r="AB1497" s="88" t="str">
        <f t="shared" si="325"/>
        <v xml:space="preserve"> </v>
      </c>
      <c r="AC1497" s="91" t="str">
        <f t="shared" si="320"/>
        <v xml:space="preserve"> </v>
      </c>
      <c r="AD1497" s="78"/>
      <c r="AE1497" s="78"/>
      <c r="AF1497" s="78"/>
      <c r="AH1497" s="94" t="str">
        <f t="shared" si="321"/>
        <v>≤60</v>
      </c>
      <c r="AI1497" s="94">
        <f t="shared" ca="1" si="322"/>
        <v>24</v>
      </c>
      <c r="AJ1497" s="95">
        <f t="shared" si="330"/>
        <v>0</v>
      </c>
      <c r="AK1497" s="95">
        <f t="shared" si="331"/>
        <v>0</v>
      </c>
      <c r="AL1497" s="96">
        <f t="shared" si="326"/>
        <v>0</v>
      </c>
      <c r="AM1497" s="96">
        <f t="shared" si="327"/>
        <v>0</v>
      </c>
    </row>
    <row r="1498" spans="2:39" s="97" customFormat="1" ht="39.6" x14ac:dyDescent="0.3">
      <c r="B1498" s="79">
        <f t="shared" si="328"/>
        <v>1495</v>
      </c>
      <c r="C1498" s="79"/>
      <c r="D1498" s="80" t="s">
        <v>94</v>
      </c>
      <c r="E1498" s="80"/>
      <c r="F1498" s="81"/>
      <c r="G1498" s="82" t="str">
        <f t="shared" si="329"/>
        <v xml:space="preserve">Группа от QF </v>
      </c>
      <c r="H1498" s="83"/>
      <c r="I1498" s="83"/>
      <c r="J1498" s="83"/>
      <c r="K1498" s="127"/>
      <c r="L1498" s="84"/>
      <c r="M1498" s="85"/>
      <c r="N1498" s="85"/>
      <c r="O1498" s="86"/>
      <c r="P1498" s="80"/>
      <c r="Q1498" s="87"/>
      <c r="R1498" s="88" t="str">
        <f t="shared" si="323"/>
        <v xml:space="preserve"> </v>
      </c>
      <c r="S1498" s="89"/>
      <c r="T1498" s="90" t="str">
        <f t="shared" si="324"/>
        <v xml:space="preserve"> </v>
      </c>
      <c r="U1498" s="90"/>
      <c r="V1498" s="90"/>
      <c r="W1498" s="90"/>
      <c r="X1498" s="90"/>
      <c r="Y1498" s="87" t="s">
        <v>74</v>
      </c>
      <c r="Z1498" s="76"/>
      <c r="AA1498" s="91">
        <f t="shared" si="319"/>
        <v>0</v>
      </c>
      <c r="AB1498" s="88" t="str">
        <f t="shared" si="325"/>
        <v xml:space="preserve"> </v>
      </c>
      <c r="AC1498" s="91" t="str">
        <f t="shared" si="320"/>
        <v xml:space="preserve"> </v>
      </c>
      <c r="AD1498" s="78"/>
      <c r="AE1498" s="78"/>
      <c r="AF1498" s="78"/>
      <c r="AH1498" s="94" t="str">
        <f t="shared" si="321"/>
        <v>≤60</v>
      </c>
      <c r="AI1498" s="94">
        <f t="shared" ca="1" si="322"/>
        <v>20</v>
      </c>
      <c r="AJ1498" s="95">
        <f t="shared" si="330"/>
        <v>0</v>
      </c>
      <c r="AK1498" s="95">
        <f t="shared" si="331"/>
        <v>0</v>
      </c>
      <c r="AL1498" s="96">
        <f t="shared" si="326"/>
        <v>0</v>
      </c>
      <c r="AM1498" s="96">
        <f t="shared" si="327"/>
        <v>0</v>
      </c>
    </row>
    <row r="1499" spans="2:39" s="97" customFormat="1" ht="39.6" x14ac:dyDescent="0.3">
      <c r="B1499" s="79">
        <f t="shared" si="328"/>
        <v>1496</v>
      </c>
      <c r="C1499" s="79"/>
      <c r="D1499" s="80" t="s">
        <v>94</v>
      </c>
      <c r="E1499" s="80"/>
      <c r="F1499" s="81"/>
      <c r="G1499" s="82" t="str">
        <f t="shared" si="329"/>
        <v xml:space="preserve">Группа от QF </v>
      </c>
      <c r="H1499" s="81"/>
      <c r="I1499" s="83"/>
      <c r="J1499" s="83"/>
      <c r="K1499" s="127"/>
      <c r="L1499" s="84"/>
      <c r="M1499" s="85"/>
      <c r="N1499" s="85"/>
      <c r="O1499" s="86"/>
      <c r="P1499" s="80"/>
      <c r="Q1499" s="87"/>
      <c r="R1499" s="88" t="str">
        <f t="shared" si="323"/>
        <v xml:space="preserve"> </v>
      </c>
      <c r="S1499" s="89"/>
      <c r="T1499" s="90" t="str">
        <f t="shared" si="324"/>
        <v xml:space="preserve"> </v>
      </c>
      <c r="U1499" s="90"/>
      <c r="V1499" s="90"/>
      <c r="W1499" s="90"/>
      <c r="X1499" s="90"/>
      <c r="Y1499" s="87" t="s">
        <v>74</v>
      </c>
      <c r="Z1499" s="76"/>
      <c r="AA1499" s="91">
        <f t="shared" si="319"/>
        <v>0</v>
      </c>
      <c r="AB1499" s="88" t="str">
        <f t="shared" si="325"/>
        <v xml:space="preserve"> </v>
      </c>
      <c r="AC1499" s="91" t="str">
        <f t="shared" si="320"/>
        <v xml:space="preserve"> </v>
      </c>
      <c r="AD1499" s="78"/>
      <c r="AE1499" s="78"/>
      <c r="AF1499" s="78"/>
      <c r="AH1499" s="94" t="str">
        <f t="shared" si="321"/>
        <v>≤60</v>
      </c>
      <c r="AI1499" s="94">
        <f t="shared" ca="1" si="322"/>
        <v>28</v>
      </c>
      <c r="AJ1499" s="95">
        <f t="shared" si="330"/>
        <v>0</v>
      </c>
      <c r="AK1499" s="95">
        <f t="shared" si="331"/>
        <v>0</v>
      </c>
      <c r="AL1499" s="96">
        <f t="shared" si="326"/>
        <v>0</v>
      </c>
      <c r="AM1499" s="96">
        <f t="shared" si="327"/>
        <v>0</v>
      </c>
    </row>
    <row r="1500" spans="2:39" s="97" customFormat="1" ht="39.6" x14ac:dyDescent="0.3">
      <c r="B1500" s="79">
        <f t="shared" si="328"/>
        <v>1497</v>
      </c>
      <c r="C1500" s="79"/>
      <c r="D1500" s="80" t="s">
        <v>94</v>
      </c>
      <c r="E1500" s="80"/>
      <c r="F1500" s="81"/>
      <c r="G1500" s="82" t="str">
        <f t="shared" si="329"/>
        <v xml:space="preserve">Группа от QF </v>
      </c>
      <c r="H1500" s="81"/>
      <c r="I1500" s="83"/>
      <c r="J1500" s="83"/>
      <c r="K1500" s="127"/>
      <c r="L1500" s="84"/>
      <c r="M1500" s="85"/>
      <c r="N1500" s="85"/>
      <c r="O1500" s="86"/>
      <c r="P1500" s="80"/>
      <c r="Q1500" s="87"/>
      <c r="R1500" s="88" t="str">
        <f t="shared" si="323"/>
        <v xml:space="preserve"> </v>
      </c>
      <c r="S1500" s="89"/>
      <c r="T1500" s="90" t="str">
        <f t="shared" si="324"/>
        <v xml:space="preserve"> </v>
      </c>
      <c r="U1500" s="90"/>
      <c r="V1500" s="90"/>
      <c r="W1500" s="90"/>
      <c r="X1500" s="90"/>
      <c r="Y1500" s="87" t="s">
        <v>74</v>
      </c>
      <c r="Z1500" s="76"/>
      <c r="AA1500" s="91">
        <f t="shared" si="319"/>
        <v>0</v>
      </c>
      <c r="AB1500" s="88" t="str">
        <f t="shared" si="325"/>
        <v xml:space="preserve"> </v>
      </c>
      <c r="AC1500" s="91" t="str">
        <f t="shared" si="320"/>
        <v xml:space="preserve"> </v>
      </c>
      <c r="AD1500" s="78"/>
      <c r="AE1500" s="78"/>
      <c r="AF1500" s="78"/>
      <c r="AH1500" s="94" t="str">
        <f t="shared" si="321"/>
        <v>≤60</v>
      </c>
      <c r="AI1500" s="94">
        <f t="shared" ca="1" si="322"/>
        <v>20</v>
      </c>
      <c r="AJ1500" s="95">
        <f t="shared" si="330"/>
        <v>0</v>
      </c>
      <c r="AK1500" s="95">
        <f t="shared" si="331"/>
        <v>0</v>
      </c>
      <c r="AL1500" s="96">
        <f t="shared" si="326"/>
        <v>0</v>
      </c>
      <c r="AM1500" s="96">
        <f t="shared" si="327"/>
        <v>0</v>
      </c>
    </row>
    <row r="1501" spans="2:39" s="97" customFormat="1" ht="39.6" x14ac:dyDescent="0.3">
      <c r="B1501" s="79">
        <f t="shared" si="328"/>
        <v>1498</v>
      </c>
      <c r="C1501" s="79"/>
      <c r="D1501" s="80" t="s">
        <v>94</v>
      </c>
      <c r="E1501" s="80"/>
      <c r="F1501" s="81"/>
      <c r="G1501" s="82" t="str">
        <f t="shared" si="329"/>
        <v xml:space="preserve">Группа от QF </v>
      </c>
      <c r="H1501" s="81"/>
      <c r="I1501" s="83"/>
      <c r="J1501" s="83"/>
      <c r="K1501" s="127"/>
      <c r="L1501" s="84"/>
      <c r="M1501" s="85"/>
      <c r="N1501" s="85"/>
      <c r="O1501" s="86"/>
      <c r="P1501" s="80"/>
      <c r="Q1501" s="87"/>
      <c r="R1501" s="88" t="str">
        <f t="shared" si="323"/>
        <v xml:space="preserve"> </v>
      </c>
      <c r="S1501" s="89"/>
      <c r="T1501" s="90" t="str">
        <f t="shared" si="324"/>
        <v xml:space="preserve"> </v>
      </c>
      <c r="U1501" s="90"/>
      <c r="V1501" s="90"/>
      <c r="W1501" s="90"/>
      <c r="X1501" s="90"/>
      <c r="Y1501" s="87" t="s">
        <v>74</v>
      </c>
      <c r="Z1501" s="76"/>
      <c r="AA1501" s="91">
        <f t="shared" si="319"/>
        <v>0</v>
      </c>
      <c r="AB1501" s="88" t="str">
        <f t="shared" si="325"/>
        <v xml:space="preserve"> </v>
      </c>
      <c r="AC1501" s="91" t="str">
        <f t="shared" si="320"/>
        <v xml:space="preserve"> </v>
      </c>
      <c r="AD1501" s="78"/>
      <c r="AE1501" s="78"/>
      <c r="AF1501" s="78"/>
      <c r="AH1501" s="94" t="str">
        <f t="shared" si="321"/>
        <v>≤60</v>
      </c>
      <c r="AI1501" s="94">
        <f t="shared" ca="1" si="322"/>
        <v>21</v>
      </c>
      <c r="AJ1501" s="95">
        <f t="shared" si="330"/>
        <v>0</v>
      </c>
      <c r="AK1501" s="95">
        <f t="shared" si="331"/>
        <v>0</v>
      </c>
      <c r="AL1501" s="96">
        <f t="shared" si="326"/>
        <v>0</v>
      </c>
      <c r="AM1501" s="96">
        <f t="shared" si="327"/>
        <v>0</v>
      </c>
    </row>
  </sheetData>
  <mergeCells count="2">
    <mergeCell ref="AJ1:AK1"/>
    <mergeCell ref="AL1:AM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58" t="s">
        <v>93</v>
      </c>
      <c r="B1" s="149" t="s">
        <v>0</v>
      </c>
      <c r="C1" s="152" t="s">
        <v>1</v>
      </c>
      <c r="D1" s="17" t="s">
        <v>2</v>
      </c>
      <c r="E1" s="17" t="s">
        <v>4</v>
      </c>
      <c r="F1" s="155" t="s">
        <v>6</v>
      </c>
      <c r="G1" s="156"/>
      <c r="H1" s="156"/>
      <c r="I1" s="156"/>
      <c r="J1" s="156"/>
      <c r="K1" s="156"/>
      <c r="L1" s="156"/>
      <c r="M1" s="156"/>
      <c r="N1" s="156"/>
      <c r="O1" s="157"/>
      <c r="T1" s="2" t="s">
        <v>79</v>
      </c>
      <c r="AL1" s="3" t="s">
        <v>79</v>
      </c>
    </row>
    <row r="2" spans="1:38" x14ac:dyDescent="0.3">
      <c r="A2" s="158"/>
      <c r="B2" s="150"/>
      <c r="C2" s="153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58"/>
      <c r="B3" s="150"/>
      <c r="C3" s="153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58"/>
      <c r="B4" s="151"/>
      <c r="C4" s="154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IF(Замеры!M3=0, " ", Замеры!M3)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Замеры!O3</f>
        <v>0</v>
      </c>
      <c r="S6" s="2">
        <f>Замеры!P3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25</v>
      </c>
      <c r="Z6" s="2">
        <f t="shared" ref="Z6:AA21" ca="1" si="0">RANDBETWEEN($T$2,$T$3)</f>
        <v>25</v>
      </c>
      <c r="AA6" s="2">
        <f t="shared" ca="1" si="0"/>
        <v>22</v>
      </c>
      <c r="AB6" s="5">
        <f ca="1">RANDBETWEEN(AA6*10+5,AA6*10+150)</f>
        <v>355</v>
      </c>
      <c r="AC6" s="5">
        <f ca="1">RANDBETWEEN(AA6*10+5,AA6*10+150)</f>
        <v>228</v>
      </c>
      <c r="AD6" s="5">
        <f ca="1">RANDBETWEEN(AA6*10+5,AA6*10+150)</f>
        <v>261</v>
      </c>
      <c r="AE6" s="5">
        <f ca="1">RANDBETWEEN(AA6*10+5,AA6*10+150)</f>
        <v>317</v>
      </c>
      <c r="AF6" s="5">
        <f ca="1">RANDBETWEEN(AA6*10+5,AA6*10+150)</f>
        <v>315</v>
      </c>
      <c r="AG6" s="5">
        <f ca="1">RANDBETWEEN(AA6*10+5,AA6*10+150)</f>
        <v>254</v>
      </c>
      <c r="AH6" s="5">
        <f ca="1">RANDBETWEEN(AA6*10+5,AA6*10+150)</f>
        <v>333</v>
      </c>
      <c r="AI6" s="5">
        <f ca="1">RANDBETWEEN(AA6*10+5,AA6*10+150)</f>
        <v>352</v>
      </c>
      <c r="AJ6" s="5">
        <f ca="1">RANDBETWEEN(AA6*10+5,AA6*10+150)</f>
        <v>284</v>
      </c>
      <c r="AK6" s="5">
        <f ca="1">RANDBETWEEN(AA6*10+5,AA6*10+150)</f>
        <v>346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IF(Замеры!M4=0, " ", Замеры!M4)</f>
        <v xml:space="preserve"> 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368</v>
      </c>
      <c r="P7" s="2" t="str">
        <f>Замеры!O4</f>
        <v>1,2,3</v>
      </c>
      <c r="S7" s="2">
        <f>Замеры!P4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32</v>
      </c>
      <c r="Z7" s="2">
        <f t="shared" ca="1" si="0"/>
        <v>42</v>
      </c>
      <c r="AA7" s="2">
        <f t="shared" ca="1" si="0"/>
        <v>26</v>
      </c>
      <c r="AB7" s="5">
        <f t="shared" ref="AB7:AB70" ca="1" si="17">RANDBETWEEN(AA7*10+5,AA7*10+150)</f>
        <v>265</v>
      </c>
      <c r="AC7" s="5">
        <f t="shared" ref="AC7:AC70" ca="1" si="18">RANDBETWEEN(AA7*10+5,AA7*10+150)</f>
        <v>385</v>
      </c>
      <c r="AD7" s="5">
        <f t="shared" ref="AD7:AD70" ca="1" si="19">RANDBETWEEN(AA7*10+5,AA7*10+150)</f>
        <v>339</v>
      </c>
      <c r="AE7" s="5">
        <f t="shared" ref="AE7:AE70" ca="1" si="20">RANDBETWEEN(AA7*10+5,AA7*10+150)</f>
        <v>298</v>
      </c>
      <c r="AF7" s="5">
        <f t="shared" ref="AF7:AF70" ca="1" si="21">RANDBETWEEN(AA7*10+5,AA7*10+150)</f>
        <v>382</v>
      </c>
      <c r="AG7" s="5">
        <f t="shared" ref="AG7:AG70" ca="1" si="22">RANDBETWEEN(AA7*10+5,AA7*10+150)</f>
        <v>266</v>
      </c>
      <c r="AH7" s="5">
        <f t="shared" ref="AH7:AH70" ca="1" si="23">RANDBETWEEN(AA7*10+5,AA7*10+150)</f>
        <v>272</v>
      </c>
      <c r="AI7" s="5">
        <f t="shared" ref="AI7:AI70" ca="1" si="24">RANDBETWEEN(AA7*10+5,AA7*10+150)</f>
        <v>367</v>
      </c>
      <c r="AJ7" s="5">
        <f t="shared" ref="AJ7:AJ70" ca="1" si="25">RANDBETWEEN(AA7*10+5,AA7*10+150)</f>
        <v>348</v>
      </c>
      <c r="AK7" s="5">
        <f t="shared" ref="AK7:AK70" ca="1" si="26">RANDBETWEEN(AA7*10+5,AA7*10+150)</f>
        <v>368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IF(Замеры!M5=0, " ", Замеры!M5)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Замеры!O5</f>
        <v>0</v>
      </c>
      <c r="S8" s="2">
        <f>Замеры!P5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22</v>
      </c>
      <c r="Z8" s="2">
        <f t="shared" ca="1" si="0"/>
        <v>33</v>
      </c>
      <c r="AA8" s="2">
        <f t="shared" ca="1" si="0"/>
        <v>42</v>
      </c>
      <c r="AB8" s="5">
        <f t="shared" ca="1" si="17"/>
        <v>454</v>
      </c>
      <c r="AC8" s="5">
        <f t="shared" ca="1" si="18"/>
        <v>520</v>
      </c>
      <c r="AD8" s="5">
        <f t="shared" ca="1" si="19"/>
        <v>445</v>
      </c>
      <c r="AE8" s="5">
        <f t="shared" ca="1" si="20"/>
        <v>446</v>
      </c>
      <c r="AF8" s="5">
        <f t="shared" ca="1" si="21"/>
        <v>457</v>
      </c>
      <c r="AG8" s="5">
        <f t="shared" ca="1" si="22"/>
        <v>462</v>
      </c>
      <c r="AH8" s="5">
        <f t="shared" ca="1" si="23"/>
        <v>474</v>
      </c>
      <c r="AI8" s="5">
        <f t="shared" ca="1" si="24"/>
        <v>504</v>
      </c>
      <c r="AJ8" s="5">
        <f t="shared" ca="1" si="25"/>
        <v>485</v>
      </c>
      <c r="AK8" s="5">
        <f t="shared" ca="1" si="26"/>
        <v>507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IF(Замеры!M6=0, " ", Замеры!M6)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387</v>
      </c>
      <c r="P9" s="2" t="str">
        <f>Замеры!O6</f>
        <v>1,2,3</v>
      </c>
      <c r="S9" s="2">
        <f>Замеры!P6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35</v>
      </c>
      <c r="Z9" s="2">
        <f t="shared" ca="1" si="0"/>
        <v>30</v>
      </c>
      <c r="AA9" s="2">
        <f t="shared" ca="1" si="0"/>
        <v>37</v>
      </c>
      <c r="AB9" s="5">
        <f t="shared" ca="1" si="17"/>
        <v>437</v>
      </c>
      <c r="AC9" s="5">
        <f t="shared" ca="1" si="18"/>
        <v>487</v>
      </c>
      <c r="AD9" s="5">
        <f t="shared" ca="1" si="19"/>
        <v>416</v>
      </c>
      <c r="AE9" s="5">
        <f t="shared" ca="1" si="20"/>
        <v>382</v>
      </c>
      <c r="AF9" s="5">
        <f t="shared" ca="1" si="21"/>
        <v>409</v>
      </c>
      <c r="AG9" s="5">
        <f t="shared" ca="1" si="22"/>
        <v>489</v>
      </c>
      <c r="AH9" s="5">
        <f t="shared" ca="1" si="23"/>
        <v>426</v>
      </c>
      <c r="AI9" s="5">
        <f t="shared" ca="1" si="24"/>
        <v>455</v>
      </c>
      <c r="AJ9" s="5">
        <f t="shared" ca="1" si="25"/>
        <v>453</v>
      </c>
      <c r="AK9" s="5">
        <f t="shared" ca="1" si="26"/>
        <v>387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IF(Замеры!M7=0, " ", Замеры!M7)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503</v>
      </c>
      <c r="P10" s="2" t="str">
        <f>Замеры!O7</f>
        <v>1,2,3</v>
      </c>
      <c r="S10" s="2">
        <f>Замеры!P7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20</v>
      </c>
      <c r="Z10" s="2">
        <f t="shared" ca="1" si="0"/>
        <v>24</v>
      </c>
      <c r="AA10" s="2">
        <f t="shared" ca="1" si="0"/>
        <v>43</v>
      </c>
      <c r="AB10" s="5">
        <f t="shared" ca="1" si="17"/>
        <v>541</v>
      </c>
      <c r="AC10" s="5">
        <f t="shared" ca="1" si="18"/>
        <v>517</v>
      </c>
      <c r="AD10" s="5">
        <f t="shared" ca="1" si="19"/>
        <v>541</v>
      </c>
      <c r="AE10" s="5">
        <f t="shared" ca="1" si="20"/>
        <v>441</v>
      </c>
      <c r="AF10" s="5">
        <f t="shared" ca="1" si="21"/>
        <v>482</v>
      </c>
      <c r="AG10" s="5">
        <f t="shared" ca="1" si="22"/>
        <v>475</v>
      </c>
      <c r="AH10" s="5">
        <f t="shared" ca="1" si="23"/>
        <v>461</v>
      </c>
      <c r="AI10" s="5">
        <f t="shared" ca="1" si="24"/>
        <v>485</v>
      </c>
      <c r="AJ10" s="5">
        <f t="shared" ca="1" si="25"/>
        <v>489</v>
      </c>
      <c r="AK10" s="5">
        <f t="shared" ca="1" si="26"/>
        <v>503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IF(Замеры!M8=0, " ", Замеры!M8)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444</v>
      </c>
      <c r="P11" s="2" t="str">
        <f>Замеры!O8</f>
        <v>1,2,3</v>
      </c>
      <c r="S11" s="2">
        <f>Замеры!P8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50</v>
      </c>
      <c r="Z11" s="2">
        <f t="shared" ca="1" si="0"/>
        <v>37</v>
      </c>
      <c r="AA11" s="2">
        <f t="shared" ca="1" si="0"/>
        <v>30</v>
      </c>
      <c r="AB11" s="5">
        <f t="shared" ref="AB11:AB27" ca="1" si="42">RANDBETWEEN(AA11*10+5,AA11*10+150)</f>
        <v>321</v>
      </c>
      <c r="AC11" s="5">
        <f t="shared" ref="AC11:AC27" ca="1" si="43">RANDBETWEEN(AA11*10+5,AA11*10+150)</f>
        <v>377</v>
      </c>
      <c r="AD11" s="5">
        <f t="shared" ref="AD11:AD27" ca="1" si="44">RANDBETWEEN(AA11*10+5,AA11*10+150)</f>
        <v>398</v>
      </c>
      <c r="AE11" s="5">
        <f t="shared" ref="AE11:AE27" ca="1" si="45">RANDBETWEEN(AA11*10+5,AA11*10+150)</f>
        <v>440</v>
      </c>
      <c r="AF11" s="5">
        <f t="shared" ref="AF11:AF27" ca="1" si="46">RANDBETWEEN(AA11*10+5,AA11*10+150)</f>
        <v>433</v>
      </c>
      <c r="AG11" s="5">
        <f t="shared" ref="AG11:AG27" ca="1" si="47">RANDBETWEEN(AA11*10+5,AA11*10+150)</f>
        <v>342</v>
      </c>
      <c r="AH11" s="5">
        <f t="shared" ref="AH11:AH27" ca="1" si="48">RANDBETWEEN(AA11*10+5,AA11*10+150)</f>
        <v>448</v>
      </c>
      <c r="AI11" s="5">
        <f t="shared" ref="AI11:AI27" ca="1" si="49">RANDBETWEEN(AA11*10+5,AA11*10+150)</f>
        <v>430</v>
      </c>
      <c r="AJ11" s="5">
        <f t="shared" ref="AJ11:AJ27" ca="1" si="50">RANDBETWEEN(AA11*10+5,AA11*10+150)</f>
        <v>376</v>
      </c>
      <c r="AK11" s="5">
        <f t="shared" ref="AK11:AK27" ca="1" si="51">RANDBETWEEN(AA11*10+5,AA11*10+150)</f>
        <v>444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IF(Замеры!M9=0, " ", Замеры!M9)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439</v>
      </c>
      <c r="P12" s="2" t="str">
        <f>Замеры!O9</f>
        <v>1,2,3</v>
      </c>
      <c r="S12" s="2">
        <f>Замеры!P9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44</v>
      </c>
      <c r="Z12" s="2">
        <f t="shared" ca="1" si="0"/>
        <v>22</v>
      </c>
      <c r="AA12" s="2">
        <f t="shared" ca="1" si="0"/>
        <v>33</v>
      </c>
      <c r="AB12" s="5">
        <f t="shared" ca="1" si="42"/>
        <v>469</v>
      </c>
      <c r="AC12" s="5">
        <f t="shared" ca="1" si="43"/>
        <v>364</v>
      </c>
      <c r="AD12" s="5">
        <f t="shared" ca="1" si="44"/>
        <v>432</v>
      </c>
      <c r="AE12" s="5">
        <f t="shared" ca="1" si="45"/>
        <v>405</v>
      </c>
      <c r="AF12" s="5">
        <f t="shared" ca="1" si="46"/>
        <v>375</v>
      </c>
      <c r="AG12" s="5">
        <f t="shared" ca="1" si="47"/>
        <v>452</v>
      </c>
      <c r="AH12" s="5">
        <f t="shared" ca="1" si="48"/>
        <v>467</v>
      </c>
      <c r="AI12" s="5">
        <f t="shared" ca="1" si="49"/>
        <v>339</v>
      </c>
      <c r="AJ12" s="5">
        <f t="shared" ca="1" si="50"/>
        <v>338</v>
      </c>
      <c r="AK12" s="5">
        <f t="shared" ca="1" si="51"/>
        <v>439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IF(Замеры!M10=0, " ", Замеры!M10)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391</v>
      </c>
      <c r="P13" s="2" t="str">
        <f>Замеры!O10</f>
        <v>1,2,3</v>
      </c>
      <c r="S13" s="2">
        <f>Замеры!P10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40</v>
      </c>
      <c r="Z13" s="2">
        <f t="shared" ca="1" si="0"/>
        <v>32</v>
      </c>
      <c r="AA13" s="2">
        <f t="shared" ca="1" si="0"/>
        <v>38</v>
      </c>
      <c r="AB13" s="5">
        <f t="shared" ca="1" si="42"/>
        <v>433</v>
      </c>
      <c r="AC13" s="5">
        <f t="shared" ca="1" si="43"/>
        <v>482</v>
      </c>
      <c r="AD13" s="5">
        <f t="shared" ca="1" si="44"/>
        <v>431</v>
      </c>
      <c r="AE13" s="5">
        <f t="shared" ca="1" si="45"/>
        <v>476</v>
      </c>
      <c r="AF13" s="5">
        <f t="shared" ca="1" si="46"/>
        <v>404</v>
      </c>
      <c r="AG13" s="5">
        <f t="shared" ca="1" si="47"/>
        <v>412</v>
      </c>
      <c r="AH13" s="5">
        <f t="shared" ca="1" si="48"/>
        <v>393</v>
      </c>
      <c r="AI13" s="5">
        <f t="shared" ca="1" si="49"/>
        <v>453</v>
      </c>
      <c r="AJ13" s="5">
        <f t="shared" ca="1" si="50"/>
        <v>388</v>
      </c>
      <c r="AK13" s="5">
        <f t="shared" ca="1" si="51"/>
        <v>391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IF(Замеры!M11=0, " ", Замеры!M11)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291</v>
      </c>
      <c r="P14" s="2" t="str">
        <f>Замеры!O11</f>
        <v>1,2,3</v>
      </c>
      <c r="S14" s="2">
        <f>Замеры!P11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38</v>
      </c>
      <c r="Z14" s="2">
        <f t="shared" ca="1" si="0"/>
        <v>36</v>
      </c>
      <c r="AA14" s="2">
        <f t="shared" ca="1" si="0"/>
        <v>25</v>
      </c>
      <c r="AB14" s="5">
        <f t="shared" ca="1" si="42"/>
        <v>310</v>
      </c>
      <c r="AC14" s="5">
        <f t="shared" ca="1" si="43"/>
        <v>306</v>
      </c>
      <c r="AD14" s="5">
        <f t="shared" ca="1" si="44"/>
        <v>274</v>
      </c>
      <c r="AE14" s="5">
        <f t="shared" ca="1" si="45"/>
        <v>352</v>
      </c>
      <c r="AF14" s="5">
        <f t="shared" ca="1" si="46"/>
        <v>340</v>
      </c>
      <c r="AG14" s="5">
        <f t="shared" ca="1" si="47"/>
        <v>294</v>
      </c>
      <c r="AH14" s="5">
        <f t="shared" ca="1" si="48"/>
        <v>362</v>
      </c>
      <c r="AI14" s="5">
        <f t="shared" ca="1" si="49"/>
        <v>287</v>
      </c>
      <c r="AJ14" s="5">
        <f t="shared" ca="1" si="50"/>
        <v>346</v>
      </c>
      <c r="AK14" s="5">
        <f t="shared" ca="1" si="51"/>
        <v>291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IF(Замеры!M12=0, " ", Замеры!M12)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389</v>
      </c>
      <c r="P15" s="2" t="str">
        <f>Замеры!O12</f>
        <v>1,2,3</v>
      </c>
      <c r="S15" s="2">
        <f>Замеры!P12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43</v>
      </c>
      <c r="Z15" s="2">
        <f t="shared" ca="1" si="0"/>
        <v>45</v>
      </c>
      <c r="AA15" s="2">
        <f t="shared" ca="1" si="0"/>
        <v>34</v>
      </c>
      <c r="AB15" s="5">
        <f t="shared" ca="1" si="42"/>
        <v>430</v>
      </c>
      <c r="AC15" s="5">
        <f t="shared" ca="1" si="43"/>
        <v>359</v>
      </c>
      <c r="AD15" s="5">
        <f t="shared" ca="1" si="44"/>
        <v>429</v>
      </c>
      <c r="AE15" s="5">
        <f t="shared" ca="1" si="45"/>
        <v>422</v>
      </c>
      <c r="AF15" s="5">
        <f t="shared" ca="1" si="46"/>
        <v>355</v>
      </c>
      <c r="AG15" s="5">
        <f t="shared" ca="1" si="47"/>
        <v>439</v>
      </c>
      <c r="AH15" s="5">
        <f t="shared" ca="1" si="48"/>
        <v>394</v>
      </c>
      <c r="AI15" s="5">
        <f t="shared" ca="1" si="49"/>
        <v>439</v>
      </c>
      <c r="AJ15" s="5">
        <f t="shared" ca="1" si="50"/>
        <v>455</v>
      </c>
      <c r="AK15" s="5">
        <f t="shared" ca="1" si="51"/>
        <v>389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IF(Замеры!M13=0, " ", Замеры!M13)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332</v>
      </c>
      <c r="P16" s="2" t="str">
        <f>Замеры!O13</f>
        <v>1,2,3</v>
      </c>
      <c r="S16" s="2">
        <f>Замеры!P13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20</v>
      </c>
      <c r="Z16" s="2">
        <f t="shared" ca="1" si="0"/>
        <v>47</v>
      </c>
      <c r="AA16" s="2">
        <f t="shared" ca="1" si="0"/>
        <v>21</v>
      </c>
      <c r="AB16" s="5">
        <f t="shared" ca="1" si="42"/>
        <v>244</v>
      </c>
      <c r="AC16" s="5">
        <f t="shared" ca="1" si="43"/>
        <v>247</v>
      </c>
      <c r="AD16" s="5">
        <f t="shared" ca="1" si="44"/>
        <v>282</v>
      </c>
      <c r="AE16" s="5">
        <f t="shared" ca="1" si="45"/>
        <v>242</v>
      </c>
      <c r="AF16" s="5">
        <f t="shared" ca="1" si="46"/>
        <v>329</v>
      </c>
      <c r="AG16" s="5">
        <f t="shared" ca="1" si="47"/>
        <v>339</v>
      </c>
      <c r="AH16" s="5">
        <f t="shared" ca="1" si="48"/>
        <v>216</v>
      </c>
      <c r="AI16" s="5">
        <f t="shared" ca="1" si="49"/>
        <v>302</v>
      </c>
      <c r="AJ16" s="5">
        <f t="shared" ca="1" si="50"/>
        <v>247</v>
      </c>
      <c r="AK16" s="5">
        <f t="shared" ca="1" si="51"/>
        <v>332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IF(Замеры!M14=0, " ", Замеры!M14)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399</v>
      </c>
      <c r="P17" s="2" t="str">
        <f>Замеры!O14</f>
        <v>1,2,3</v>
      </c>
      <c r="S17" s="2">
        <f>Замеры!P14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26</v>
      </c>
      <c r="Z17" s="2">
        <f t="shared" ca="1" si="0"/>
        <v>44</v>
      </c>
      <c r="AA17" s="2">
        <f t="shared" ca="1" si="0"/>
        <v>29</v>
      </c>
      <c r="AB17" s="5">
        <f t="shared" ca="1" si="42"/>
        <v>394</v>
      </c>
      <c r="AC17" s="5">
        <f t="shared" ca="1" si="43"/>
        <v>319</v>
      </c>
      <c r="AD17" s="5">
        <f t="shared" ca="1" si="44"/>
        <v>412</v>
      </c>
      <c r="AE17" s="5">
        <f t="shared" ca="1" si="45"/>
        <v>381</v>
      </c>
      <c r="AF17" s="5">
        <f t="shared" ca="1" si="46"/>
        <v>332</v>
      </c>
      <c r="AG17" s="5">
        <f t="shared" ca="1" si="47"/>
        <v>396</v>
      </c>
      <c r="AH17" s="5">
        <f t="shared" ca="1" si="48"/>
        <v>428</v>
      </c>
      <c r="AI17" s="5">
        <f t="shared" ca="1" si="49"/>
        <v>428</v>
      </c>
      <c r="AJ17" s="5">
        <f t="shared" ca="1" si="50"/>
        <v>352</v>
      </c>
      <c r="AK17" s="5">
        <f t="shared" ca="1" si="51"/>
        <v>399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IF(Замеры!M15=0, " ", Замеры!M15)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465</v>
      </c>
      <c r="P18" s="2" t="str">
        <f>Замеры!O15</f>
        <v>1,2,3</v>
      </c>
      <c r="S18" s="2">
        <f>Замеры!P15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40</v>
      </c>
      <c r="Z18" s="2">
        <f t="shared" ca="1" si="0"/>
        <v>43</v>
      </c>
      <c r="AA18" s="2">
        <f t="shared" ca="1" si="0"/>
        <v>39</v>
      </c>
      <c r="AB18" s="5">
        <f t="shared" ca="1" si="42"/>
        <v>496</v>
      </c>
      <c r="AC18" s="5">
        <f t="shared" ca="1" si="43"/>
        <v>481</v>
      </c>
      <c r="AD18" s="5">
        <f t="shared" ca="1" si="44"/>
        <v>507</v>
      </c>
      <c r="AE18" s="5">
        <f t="shared" ca="1" si="45"/>
        <v>528</v>
      </c>
      <c r="AF18" s="5">
        <f t="shared" ca="1" si="46"/>
        <v>399</v>
      </c>
      <c r="AG18" s="5">
        <f t="shared" ca="1" si="47"/>
        <v>445</v>
      </c>
      <c r="AH18" s="5">
        <f t="shared" ca="1" si="48"/>
        <v>439</v>
      </c>
      <c r="AI18" s="5">
        <f t="shared" ca="1" si="49"/>
        <v>428</v>
      </c>
      <c r="AJ18" s="5">
        <f t="shared" ca="1" si="50"/>
        <v>411</v>
      </c>
      <c r="AK18" s="5">
        <f t="shared" ca="1" si="51"/>
        <v>465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IF(Замеры!M16=0, " ", Замеры!M16)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404</v>
      </c>
      <c r="P19" s="2" t="str">
        <f>Замеры!O16</f>
        <v>1,2,3</v>
      </c>
      <c r="S19" s="2">
        <f>Замеры!P16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44</v>
      </c>
      <c r="Z19" s="2">
        <f t="shared" ca="1" si="0"/>
        <v>27</v>
      </c>
      <c r="AA19" s="2">
        <f t="shared" ca="1" si="0"/>
        <v>39</v>
      </c>
      <c r="AB19" s="5">
        <f t="shared" ca="1" si="42"/>
        <v>497</v>
      </c>
      <c r="AC19" s="5">
        <f t="shared" ca="1" si="43"/>
        <v>487</v>
      </c>
      <c r="AD19" s="5">
        <f t="shared" ca="1" si="44"/>
        <v>494</v>
      </c>
      <c r="AE19" s="5">
        <f t="shared" ca="1" si="45"/>
        <v>472</v>
      </c>
      <c r="AF19" s="5">
        <f t="shared" ca="1" si="46"/>
        <v>420</v>
      </c>
      <c r="AG19" s="5">
        <f t="shared" ca="1" si="47"/>
        <v>438</v>
      </c>
      <c r="AH19" s="5">
        <f t="shared" ca="1" si="48"/>
        <v>447</v>
      </c>
      <c r="AI19" s="5">
        <f t="shared" ca="1" si="49"/>
        <v>510</v>
      </c>
      <c r="AJ19" s="5">
        <f t="shared" ca="1" si="50"/>
        <v>510</v>
      </c>
      <c r="AK19" s="5">
        <f t="shared" ca="1" si="51"/>
        <v>404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IF(Замеры!M17=0, " ", Замеры!M17)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566</v>
      </c>
      <c r="P20" s="2" t="str">
        <f>Замеры!O17</f>
        <v>1,2,3</v>
      </c>
      <c r="S20" s="2">
        <f>Замеры!P17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33</v>
      </c>
      <c r="Z20" s="2">
        <f t="shared" ca="1" si="0"/>
        <v>39</v>
      </c>
      <c r="AA20" s="2">
        <f t="shared" ca="1" si="0"/>
        <v>42</v>
      </c>
      <c r="AB20" s="5">
        <f t="shared" ca="1" si="42"/>
        <v>570</v>
      </c>
      <c r="AC20" s="5">
        <f t="shared" ca="1" si="43"/>
        <v>466</v>
      </c>
      <c r="AD20" s="5">
        <f t="shared" ca="1" si="44"/>
        <v>546</v>
      </c>
      <c r="AE20" s="5">
        <f t="shared" ca="1" si="45"/>
        <v>568</v>
      </c>
      <c r="AF20" s="5">
        <f t="shared" ca="1" si="46"/>
        <v>442</v>
      </c>
      <c r="AG20" s="5">
        <f t="shared" ca="1" si="47"/>
        <v>455</v>
      </c>
      <c r="AH20" s="5">
        <f t="shared" ca="1" si="48"/>
        <v>454</v>
      </c>
      <c r="AI20" s="5">
        <f t="shared" ca="1" si="49"/>
        <v>540</v>
      </c>
      <c r="AJ20" s="5">
        <f t="shared" ca="1" si="50"/>
        <v>518</v>
      </c>
      <c r="AK20" s="5">
        <f t="shared" ca="1" si="51"/>
        <v>566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IF(Замеры!M18=0, " ", Замеры!M18)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425</v>
      </c>
      <c r="P21" s="2" t="str">
        <f>Замеры!O18</f>
        <v>1,2,3</v>
      </c>
      <c r="S21" s="2">
        <f>Замеры!P18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48</v>
      </c>
      <c r="Z21" s="2">
        <f t="shared" ca="1" si="0"/>
        <v>29</v>
      </c>
      <c r="AA21" s="2">
        <f t="shared" ca="1" si="0"/>
        <v>36</v>
      </c>
      <c r="AB21" s="5">
        <f t="shared" ca="1" si="42"/>
        <v>460</v>
      </c>
      <c r="AC21" s="5">
        <f t="shared" ca="1" si="43"/>
        <v>439</v>
      </c>
      <c r="AD21" s="5">
        <f t="shared" ca="1" si="44"/>
        <v>423</v>
      </c>
      <c r="AE21" s="5">
        <f t="shared" ca="1" si="45"/>
        <v>394</v>
      </c>
      <c r="AF21" s="5">
        <f t="shared" ca="1" si="46"/>
        <v>472</v>
      </c>
      <c r="AG21" s="5">
        <f t="shared" ca="1" si="47"/>
        <v>447</v>
      </c>
      <c r="AH21" s="5">
        <f t="shared" ca="1" si="48"/>
        <v>434</v>
      </c>
      <c r="AI21" s="5">
        <f t="shared" ca="1" si="49"/>
        <v>498</v>
      </c>
      <c r="AJ21" s="5">
        <f t="shared" ca="1" si="50"/>
        <v>460</v>
      </c>
      <c r="AK21" s="5">
        <f t="shared" ca="1" si="51"/>
        <v>425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IF(Замеры!M19=0, " ", Замеры!M19)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476</v>
      </c>
      <c r="P22" s="2" t="str">
        <f>Замеры!O19</f>
        <v>1,2,3</v>
      </c>
      <c r="S22" s="2">
        <f>Замеры!P19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25</v>
      </c>
      <c r="Z22" s="2">
        <f t="shared" ca="1" si="16"/>
        <v>29</v>
      </c>
      <c r="AA22" s="2">
        <f t="shared" ca="1" si="16"/>
        <v>34</v>
      </c>
      <c r="AB22" s="5">
        <f t="shared" ca="1" si="42"/>
        <v>380</v>
      </c>
      <c r="AC22" s="5">
        <f t="shared" ca="1" si="43"/>
        <v>425</v>
      </c>
      <c r="AD22" s="5">
        <f t="shared" ca="1" si="44"/>
        <v>441</v>
      </c>
      <c r="AE22" s="5">
        <f t="shared" ca="1" si="45"/>
        <v>476</v>
      </c>
      <c r="AF22" s="5">
        <f t="shared" ca="1" si="46"/>
        <v>458</v>
      </c>
      <c r="AG22" s="5">
        <f t="shared" ca="1" si="47"/>
        <v>473</v>
      </c>
      <c r="AH22" s="5">
        <f t="shared" ca="1" si="48"/>
        <v>423</v>
      </c>
      <c r="AI22" s="5">
        <f t="shared" ca="1" si="49"/>
        <v>430</v>
      </c>
      <c r="AJ22" s="5">
        <f t="shared" ca="1" si="50"/>
        <v>470</v>
      </c>
      <c r="AK22" s="5">
        <f t="shared" ca="1" si="51"/>
        <v>476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IF(Замеры!M20=0, " ", Замеры!M20)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473</v>
      </c>
      <c r="P23" s="2" t="str">
        <f>Замеры!O20</f>
        <v>1,2,3</v>
      </c>
      <c r="S23" s="2">
        <f>Замеры!P20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30</v>
      </c>
      <c r="Z23" s="2">
        <f t="shared" ca="1" si="16"/>
        <v>37</v>
      </c>
      <c r="AA23" s="2">
        <f t="shared" ca="1" si="16"/>
        <v>43</v>
      </c>
      <c r="AB23" s="5">
        <f t="shared" ca="1" si="42"/>
        <v>462</v>
      </c>
      <c r="AC23" s="5">
        <f t="shared" ca="1" si="43"/>
        <v>446</v>
      </c>
      <c r="AD23" s="5">
        <f t="shared" ca="1" si="44"/>
        <v>443</v>
      </c>
      <c r="AE23" s="5">
        <f t="shared" ca="1" si="45"/>
        <v>517</v>
      </c>
      <c r="AF23" s="5">
        <f t="shared" ca="1" si="46"/>
        <v>515</v>
      </c>
      <c r="AG23" s="5">
        <f t="shared" ca="1" si="47"/>
        <v>463</v>
      </c>
      <c r="AH23" s="5">
        <f t="shared" ca="1" si="48"/>
        <v>491</v>
      </c>
      <c r="AI23" s="5">
        <f t="shared" ca="1" si="49"/>
        <v>448</v>
      </c>
      <c r="AJ23" s="5">
        <f t="shared" ca="1" si="50"/>
        <v>453</v>
      </c>
      <c r="AK23" s="5">
        <f t="shared" ca="1" si="51"/>
        <v>473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IF(Замеры!M21=0, " ", Замеры!M21)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554</v>
      </c>
      <c r="P24" s="2" t="str">
        <f>Замеры!O21</f>
        <v>1,2,3</v>
      </c>
      <c r="S24" s="2">
        <f>Замеры!P21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40</v>
      </c>
      <c r="Z24" s="2">
        <f t="shared" ca="1" si="16"/>
        <v>45</v>
      </c>
      <c r="AA24" s="2">
        <f t="shared" ca="1" si="16"/>
        <v>46</v>
      </c>
      <c r="AB24" s="5">
        <f t="shared" ca="1" si="42"/>
        <v>500</v>
      </c>
      <c r="AC24" s="5">
        <f t="shared" ca="1" si="43"/>
        <v>510</v>
      </c>
      <c r="AD24" s="5">
        <f t="shared" ca="1" si="44"/>
        <v>490</v>
      </c>
      <c r="AE24" s="5">
        <f t="shared" ca="1" si="45"/>
        <v>494</v>
      </c>
      <c r="AF24" s="5">
        <f t="shared" ca="1" si="46"/>
        <v>610</v>
      </c>
      <c r="AG24" s="5">
        <f t="shared" ca="1" si="47"/>
        <v>465</v>
      </c>
      <c r="AH24" s="5">
        <f t="shared" ca="1" si="48"/>
        <v>520</v>
      </c>
      <c r="AI24" s="5">
        <f t="shared" ca="1" si="49"/>
        <v>554</v>
      </c>
      <c r="AJ24" s="5">
        <f t="shared" ca="1" si="50"/>
        <v>515</v>
      </c>
      <c r="AK24" s="5">
        <f t="shared" ca="1" si="51"/>
        <v>554</v>
      </c>
    </row>
    <row r="25" spans="1:37" x14ac:dyDescent="0.3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IF(Замеры!M23=0, " ", Замеры!M23)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323</v>
      </c>
      <c r="P25" s="2" t="str">
        <f>Замеры!O23</f>
        <v>1,2,3</v>
      </c>
      <c r="S25" s="2">
        <f>Замеры!P23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39</v>
      </c>
      <c r="Z25" s="2">
        <f t="shared" ca="1" si="16"/>
        <v>23</v>
      </c>
      <c r="AA25" s="2">
        <f t="shared" ca="1" si="16"/>
        <v>22</v>
      </c>
      <c r="AB25" s="5">
        <f t="shared" ca="1" si="42"/>
        <v>286</v>
      </c>
      <c r="AC25" s="5">
        <f t="shared" ca="1" si="43"/>
        <v>260</v>
      </c>
      <c r="AD25" s="5">
        <f t="shared" ca="1" si="44"/>
        <v>330</v>
      </c>
      <c r="AE25" s="5">
        <f t="shared" ca="1" si="45"/>
        <v>311</v>
      </c>
      <c r="AF25" s="5">
        <f t="shared" ca="1" si="46"/>
        <v>270</v>
      </c>
      <c r="AG25" s="5">
        <f t="shared" ca="1" si="47"/>
        <v>313</v>
      </c>
      <c r="AH25" s="5">
        <f t="shared" ca="1" si="48"/>
        <v>315</v>
      </c>
      <c r="AI25" s="5">
        <f t="shared" ca="1" si="49"/>
        <v>358</v>
      </c>
      <c r="AJ25" s="5">
        <f t="shared" ca="1" si="50"/>
        <v>272</v>
      </c>
      <c r="AK25" s="5">
        <f t="shared" ca="1" si="51"/>
        <v>323</v>
      </c>
    </row>
    <row r="26" spans="1:37" x14ac:dyDescent="0.3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IF(Замеры!M24=0, " ", Замеры!M24)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502</v>
      </c>
      <c r="P26" s="2" t="str">
        <f>Замеры!O24</f>
        <v>1</v>
      </c>
      <c r="S26" s="2">
        <f>Замеры!P24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34</v>
      </c>
      <c r="Z26" s="2">
        <f t="shared" ca="1" si="16"/>
        <v>20</v>
      </c>
      <c r="AA26" s="2">
        <f t="shared" ca="1" si="16"/>
        <v>38</v>
      </c>
      <c r="AB26" s="5">
        <f t="shared" ca="1" si="42"/>
        <v>514</v>
      </c>
      <c r="AC26" s="5">
        <f t="shared" ca="1" si="43"/>
        <v>512</v>
      </c>
      <c r="AD26" s="5">
        <f t="shared" ca="1" si="44"/>
        <v>433</v>
      </c>
      <c r="AE26" s="5">
        <f t="shared" ca="1" si="45"/>
        <v>459</v>
      </c>
      <c r="AF26" s="5">
        <f t="shared" ca="1" si="46"/>
        <v>471</v>
      </c>
      <c r="AG26" s="5">
        <f t="shared" ca="1" si="47"/>
        <v>414</v>
      </c>
      <c r="AH26" s="5">
        <f t="shared" ca="1" si="48"/>
        <v>432</v>
      </c>
      <c r="AI26" s="5">
        <f t="shared" ca="1" si="49"/>
        <v>478</v>
      </c>
      <c r="AJ26" s="5">
        <f t="shared" ca="1" si="50"/>
        <v>403</v>
      </c>
      <c r="AK26" s="5">
        <f t="shared" ca="1" si="51"/>
        <v>502</v>
      </c>
    </row>
    <row r="27" spans="1:37" x14ac:dyDescent="0.3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IF(Замеры!M25=0, " ", Замеры!M25)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259</v>
      </c>
      <c r="P27" s="2" t="str">
        <f>Замеры!O25</f>
        <v>1,2,3</v>
      </c>
      <c r="S27" s="2">
        <f>Замеры!P25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37</v>
      </c>
      <c r="Z27" s="2">
        <f t="shared" ca="1" si="16"/>
        <v>32</v>
      </c>
      <c r="AA27" s="2">
        <f t="shared" ca="1" si="16"/>
        <v>20</v>
      </c>
      <c r="AB27" s="5">
        <f t="shared" ca="1" si="42"/>
        <v>276</v>
      </c>
      <c r="AC27" s="5">
        <f t="shared" ca="1" si="43"/>
        <v>265</v>
      </c>
      <c r="AD27" s="5">
        <f t="shared" ca="1" si="44"/>
        <v>232</v>
      </c>
      <c r="AE27" s="5">
        <f t="shared" ca="1" si="45"/>
        <v>296</v>
      </c>
      <c r="AF27" s="5">
        <f t="shared" ca="1" si="46"/>
        <v>303</v>
      </c>
      <c r="AG27" s="5">
        <f t="shared" ca="1" si="47"/>
        <v>276</v>
      </c>
      <c r="AH27" s="5">
        <f t="shared" ca="1" si="48"/>
        <v>295</v>
      </c>
      <c r="AI27" s="5">
        <f t="shared" ca="1" si="49"/>
        <v>251</v>
      </c>
      <c r="AJ27" s="5">
        <f t="shared" ca="1" si="50"/>
        <v>344</v>
      </c>
      <c r="AK27" s="5">
        <f t="shared" ca="1" si="51"/>
        <v>259</v>
      </c>
    </row>
    <row r="28" spans="1:37" x14ac:dyDescent="0.3">
      <c r="A28" s="35">
        <f>IF(Замеры!B25=0, " ", Замеры!B25)</f>
        <v>22</v>
      </c>
      <c r="B28" s="45">
        <f>Замеры!G28</f>
        <v>0</v>
      </c>
      <c r="C28" s="45" t="str">
        <f>IF(Замеры!M28=0, " ", Замеры!M28)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Замеры!O28</f>
        <v>1,2,3</v>
      </c>
      <c r="S28" s="2" t="str">
        <f>Замеры!P28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20</v>
      </c>
      <c r="Z28" s="2">
        <f t="shared" ca="1" si="16"/>
        <v>37</v>
      </c>
      <c r="AA28" s="2">
        <f t="shared" ca="1" si="16"/>
        <v>44</v>
      </c>
      <c r="AB28" s="5">
        <f t="shared" ca="1" si="17"/>
        <v>454</v>
      </c>
      <c r="AC28" s="5">
        <f t="shared" ca="1" si="18"/>
        <v>466</v>
      </c>
      <c r="AD28" s="5">
        <f t="shared" ca="1" si="19"/>
        <v>473</v>
      </c>
      <c r="AE28" s="5">
        <f t="shared" ca="1" si="20"/>
        <v>482</v>
      </c>
      <c r="AF28" s="5">
        <f t="shared" ca="1" si="21"/>
        <v>452</v>
      </c>
      <c r="AG28" s="5">
        <f t="shared" ca="1" si="22"/>
        <v>477</v>
      </c>
      <c r="AH28" s="5">
        <f t="shared" ca="1" si="23"/>
        <v>459</v>
      </c>
      <c r="AI28" s="5">
        <f t="shared" ca="1" si="24"/>
        <v>499</v>
      </c>
      <c r="AJ28" s="5">
        <f t="shared" ca="1" si="25"/>
        <v>553</v>
      </c>
      <c r="AK28" s="5">
        <f t="shared" ca="1" si="26"/>
        <v>567</v>
      </c>
    </row>
    <row r="29" spans="1:37" x14ac:dyDescent="0.3">
      <c r="A29" s="35">
        <f>IF(Замеры!B26=0, " ", Замеры!B26)</f>
        <v>23</v>
      </c>
      <c r="B29" s="45">
        <f>Замеры!G29</f>
        <v>0</v>
      </c>
      <c r="C29" s="45" t="str">
        <f>IF(Замеры!M29=0, " ", Замеры!M29)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Замеры!O29</f>
        <v>1,2,3</v>
      </c>
      <c r="S29" s="2" t="str">
        <f>Замеры!P29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21</v>
      </c>
      <c r="Z29" s="2">
        <f t="shared" ca="1" si="16"/>
        <v>32</v>
      </c>
      <c r="AA29" s="2">
        <f t="shared" ca="1" si="16"/>
        <v>46</v>
      </c>
      <c r="AB29" s="5">
        <f t="shared" ca="1" si="17"/>
        <v>601</v>
      </c>
      <c r="AC29" s="5">
        <f t="shared" ca="1" si="18"/>
        <v>472</v>
      </c>
      <c r="AD29" s="5">
        <f t="shared" ca="1" si="19"/>
        <v>539</v>
      </c>
      <c r="AE29" s="5">
        <f t="shared" ca="1" si="20"/>
        <v>564</v>
      </c>
      <c r="AF29" s="5">
        <f t="shared" ca="1" si="21"/>
        <v>545</v>
      </c>
      <c r="AG29" s="5">
        <f t="shared" ca="1" si="22"/>
        <v>561</v>
      </c>
      <c r="AH29" s="5">
        <f t="shared" ca="1" si="23"/>
        <v>586</v>
      </c>
      <c r="AI29" s="5">
        <f t="shared" ca="1" si="24"/>
        <v>520</v>
      </c>
      <c r="AJ29" s="5">
        <f t="shared" ca="1" si="25"/>
        <v>570</v>
      </c>
      <c r="AK29" s="5">
        <f t="shared" ca="1" si="26"/>
        <v>571</v>
      </c>
    </row>
    <row r="30" spans="1:37" x14ac:dyDescent="0.3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28</v>
      </c>
      <c r="Z30" s="2">
        <f t="shared" ca="1" si="16"/>
        <v>44</v>
      </c>
      <c r="AA30" s="2">
        <f t="shared" ca="1" si="16"/>
        <v>40</v>
      </c>
      <c r="AB30" s="5">
        <f t="shared" ca="1" si="17"/>
        <v>449</v>
      </c>
      <c r="AC30" s="5">
        <f t="shared" ca="1" si="18"/>
        <v>515</v>
      </c>
      <c r="AD30" s="5">
        <f t="shared" ca="1" si="19"/>
        <v>466</v>
      </c>
      <c r="AE30" s="5">
        <f t="shared" ca="1" si="20"/>
        <v>468</v>
      </c>
      <c r="AF30" s="5">
        <f t="shared" ca="1" si="21"/>
        <v>444</v>
      </c>
      <c r="AG30" s="5">
        <f t="shared" ca="1" si="22"/>
        <v>453</v>
      </c>
      <c r="AH30" s="5">
        <f t="shared" ca="1" si="23"/>
        <v>526</v>
      </c>
      <c r="AI30" s="5">
        <f t="shared" ca="1" si="24"/>
        <v>418</v>
      </c>
      <c r="AJ30" s="5">
        <f t="shared" ca="1" si="25"/>
        <v>411</v>
      </c>
      <c r="AK30" s="5">
        <f t="shared" ca="1" si="26"/>
        <v>408</v>
      </c>
    </row>
    <row r="31" spans="1:37" x14ac:dyDescent="0.3">
      <c r="A31" s="35">
        <f>IF(Замеры!B28=0, " ", Замеры!B28)</f>
        <v>25</v>
      </c>
      <c r="B31" s="45">
        <f>Замеры!G30</f>
        <v>0</v>
      </c>
      <c r="C31" s="45" t="str">
        <f>IF(Замеры!M30=0, " ", Замеры!M30)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Замеры!O30</f>
        <v>1,2,3</v>
      </c>
      <c r="S31" s="2" t="str">
        <f>Замеры!P30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24</v>
      </c>
      <c r="Z31" s="2">
        <f t="shared" ca="1" si="16"/>
        <v>23</v>
      </c>
      <c r="AA31" s="2">
        <f t="shared" ca="1" si="16"/>
        <v>46</v>
      </c>
      <c r="AB31" s="5">
        <f t="shared" ca="1" si="17"/>
        <v>490</v>
      </c>
      <c r="AC31" s="5">
        <f t="shared" ca="1" si="18"/>
        <v>531</v>
      </c>
      <c r="AD31" s="5">
        <f t="shared" ca="1" si="19"/>
        <v>562</v>
      </c>
      <c r="AE31" s="5">
        <f t="shared" ca="1" si="20"/>
        <v>548</v>
      </c>
      <c r="AF31" s="5">
        <f t="shared" ca="1" si="21"/>
        <v>527</v>
      </c>
      <c r="AG31" s="5">
        <f t="shared" ca="1" si="22"/>
        <v>485</v>
      </c>
      <c r="AH31" s="5">
        <f t="shared" ca="1" si="23"/>
        <v>595</v>
      </c>
      <c r="AI31" s="5">
        <f t="shared" ca="1" si="24"/>
        <v>586</v>
      </c>
      <c r="AJ31" s="5">
        <f t="shared" ca="1" si="25"/>
        <v>592</v>
      </c>
      <c r="AK31" s="5">
        <f t="shared" ca="1" si="26"/>
        <v>603</v>
      </c>
    </row>
    <row r="32" spans="1:37" x14ac:dyDescent="0.3">
      <c r="A32" s="35">
        <f>IF(Замеры!B29=0, " ", Замеры!B29)</f>
        <v>26</v>
      </c>
      <c r="B32" s="45">
        <f>Замеры!G31</f>
        <v>0</v>
      </c>
      <c r="C32" s="45" t="str">
        <f>IF(Замеры!M31=0, " ", Замеры!M31)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Замеры!O31</f>
        <v>1</v>
      </c>
      <c r="S32" s="2" t="str">
        <f>Замеры!P31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34</v>
      </c>
      <c r="Z32" s="2">
        <f t="shared" ca="1" si="16"/>
        <v>23</v>
      </c>
      <c r="AA32" s="2">
        <f t="shared" ca="1" si="16"/>
        <v>45</v>
      </c>
      <c r="AB32" s="5">
        <f t="shared" ca="1" si="17"/>
        <v>525</v>
      </c>
      <c r="AC32" s="5">
        <f t="shared" ca="1" si="18"/>
        <v>560</v>
      </c>
      <c r="AD32" s="5">
        <f t="shared" ca="1" si="19"/>
        <v>467</v>
      </c>
      <c r="AE32" s="5">
        <f t="shared" ca="1" si="20"/>
        <v>558</v>
      </c>
      <c r="AF32" s="5">
        <f t="shared" ca="1" si="21"/>
        <v>525</v>
      </c>
      <c r="AG32" s="5">
        <f t="shared" ca="1" si="22"/>
        <v>510</v>
      </c>
      <c r="AH32" s="5">
        <f t="shared" ca="1" si="23"/>
        <v>569</v>
      </c>
      <c r="AI32" s="5">
        <f t="shared" ca="1" si="24"/>
        <v>599</v>
      </c>
      <c r="AJ32" s="5">
        <f t="shared" ca="1" si="25"/>
        <v>455</v>
      </c>
      <c r="AK32" s="5">
        <f t="shared" ca="1" si="26"/>
        <v>516</v>
      </c>
    </row>
    <row r="33" spans="1:37" x14ac:dyDescent="0.3">
      <c r="A33" s="35">
        <f>IF(Замеры!B30=0, " ", Замеры!B30)</f>
        <v>27</v>
      </c>
      <c r="B33" s="45">
        <f>Замеры!G32</f>
        <v>0</v>
      </c>
      <c r="C33" s="45" t="str">
        <f>IF(Замеры!M32=0, " ", Замеры!M32)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Замеры!O32</f>
        <v>2</v>
      </c>
      <c r="S33" s="2" t="str">
        <f>Замеры!P32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45</v>
      </c>
      <c r="Z33" s="2">
        <f t="shared" ca="1" si="16"/>
        <v>24</v>
      </c>
      <c r="AA33" s="2">
        <f t="shared" ca="1" si="16"/>
        <v>34</v>
      </c>
      <c r="AB33" s="5">
        <f t="shared" ca="1" si="17"/>
        <v>382</v>
      </c>
      <c r="AC33" s="5">
        <f t="shared" ca="1" si="18"/>
        <v>412</v>
      </c>
      <c r="AD33" s="5">
        <f t="shared" ca="1" si="19"/>
        <v>349</v>
      </c>
      <c r="AE33" s="5">
        <f t="shared" ca="1" si="20"/>
        <v>466</v>
      </c>
      <c r="AF33" s="5">
        <f t="shared" ca="1" si="21"/>
        <v>371</v>
      </c>
      <c r="AG33" s="5">
        <f t="shared" ca="1" si="22"/>
        <v>398</v>
      </c>
      <c r="AH33" s="5">
        <f t="shared" ca="1" si="23"/>
        <v>369</v>
      </c>
      <c r="AI33" s="5">
        <f t="shared" ca="1" si="24"/>
        <v>403</v>
      </c>
      <c r="AJ33" s="5">
        <f t="shared" ca="1" si="25"/>
        <v>424</v>
      </c>
      <c r="AK33" s="5">
        <f t="shared" ca="1" si="26"/>
        <v>477</v>
      </c>
    </row>
    <row r="34" spans="1:37" x14ac:dyDescent="0.3">
      <c r="A34" s="35">
        <f>IF(Замеры!B31=0, " ", Замеры!B31)</f>
        <v>28</v>
      </c>
      <c r="B34" s="45">
        <f>Замеры!G33</f>
        <v>0</v>
      </c>
      <c r="C34" s="45" t="str">
        <f>IF(Замеры!M33=0, " ", Замеры!M33)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Замеры!O33</f>
        <v>1</v>
      </c>
      <c r="S34" s="2" t="str">
        <f>Замеры!P33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31</v>
      </c>
      <c r="Z34" s="2">
        <f t="shared" ca="1" si="16"/>
        <v>29</v>
      </c>
      <c r="AA34" s="2">
        <f t="shared" ca="1" si="16"/>
        <v>42</v>
      </c>
      <c r="AB34" s="5">
        <f t="shared" ca="1" si="17"/>
        <v>476</v>
      </c>
      <c r="AC34" s="5">
        <f t="shared" ca="1" si="18"/>
        <v>530</v>
      </c>
      <c r="AD34" s="5">
        <f t="shared" ca="1" si="19"/>
        <v>441</v>
      </c>
      <c r="AE34" s="5">
        <f t="shared" ca="1" si="20"/>
        <v>546</v>
      </c>
      <c r="AF34" s="5">
        <f t="shared" ca="1" si="21"/>
        <v>528</v>
      </c>
      <c r="AG34" s="5">
        <f t="shared" ca="1" si="22"/>
        <v>448</v>
      </c>
      <c r="AH34" s="5">
        <f t="shared" ca="1" si="23"/>
        <v>492</v>
      </c>
      <c r="AI34" s="5">
        <f t="shared" ca="1" si="24"/>
        <v>535</v>
      </c>
      <c r="AJ34" s="5">
        <f t="shared" ca="1" si="25"/>
        <v>542</v>
      </c>
      <c r="AK34" s="5">
        <f t="shared" ca="1" si="26"/>
        <v>525</v>
      </c>
    </row>
    <row r="35" spans="1:37" x14ac:dyDescent="0.3">
      <c r="A35" s="35">
        <f>IF(Замеры!B32=0, " ", Замеры!B32)</f>
        <v>29</v>
      </c>
      <c r="B35" s="45">
        <f>Замеры!G34</f>
        <v>0</v>
      </c>
      <c r="C35" s="45" t="str">
        <f>IF(Замеры!M34=0, " ", Замеры!M34)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Замеры!O34</f>
        <v>1,2,3</v>
      </c>
      <c r="S35" s="2" t="str">
        <f>Замеры!P34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28</v>
      </c>
      <c r="Z35" s="2">
        <f t="shared" ca="1" si="16"/>
        <v>37</v>
      </c>
      <c r="AA35" s="2">
        <f t="shared" ca="1" si="16"/>
        <v>35</v>
      </c>
      <c r="AB35" s="5">
        <f t="shared" ca="1" si="17"/>
        <v>432</v>
      </c>
      <c r="AC35" s="5">
        <f t="shared" ca="1" si="18"/>
        <v>433</v>
      </c>
      <c r="AD35" s="5">
        <f t="shared" ca="1" si="19"/>
        <v>446</v>
      </c>
      <c r="AE35" s="5">
        <f t="shared" ca="1" si="20"/>
        <v>469</v>
      </c>
      <c r="AF35" s="5">
        <f t="shared" ca="1" si="21"/>
        <v>366</v>
      </c>
      <c r="AG35" s="5">
        <f t="shared" ca="1" si="22"/>
        <v>377</v>
      </c>
      <c r="AH35" s="5">
        <f t="shared" ca="1" si="23"/>
        <v>489</v>
      </c>
      <c r="AI35" s="5">
        <f t="shared" ca="1" si="24"/>
        <v>442</v>
      </c>
      <c r="AJ35" s="5">
        <f t="shared" ca="1" si="25"/>
        <v>438</v>
      </c>
      <c r="AK35" s="5">
        <f t="shared" ca="1" si="26"/>
        <v>469</v>
      </c>
    </row>
    <row r="36" spans="1:37" x14ac:dyDescent="0.3">
      <c r="A36" s="35">
        <f>IF(Замеры!B33=0, " ", Замеры!B33)</f>
        <v>30</v>
      </c>
      <c r="B36" s="45">
        <f>Замеры!G35</f>
        <v>0</v>
      </c>
      <c r="C36" s="45" t="str">
        <f>IF(Замеры!M35=0, " ", Замеры!M35)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Замеры!O35</f>
        <v>1</v>
      </c>
      <c r="S36" s="2" t="str">
        <f>Замеры!P35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23</v>
      </c>
      <c r="Z36" s="2">
        <f t="shared" ca="1" si="16"/>
        <v>32</v>
      </c>
      <c r="AA36" s="2">
        <f t="shared" ca="1" si="16"/>
        <v>29</v>
      </c>
      <c r="AB36" s="5">
        <f t="shared" ca="1" si="17"/>
        <v>428</v>
      </c>
      <c r="AC36" s="5">
        <f t="shared" ca="1" si="18"/>
        <v>298</v>
      </c>
      <c r="AD36" s="5">
        <f t="shared" ca="1" si="19"/>
        <v>389</v>
      </c>
      <c r="AE36" s="5">
        <f t="shared" ca="1" si="20"/>
        <v>404</v>
      </c>
      <c r="AF36" s="5">
        <f t="shared" ca="1" si="21"/>
        <v>296</v>
      </c>
      <c r="AG36" s="5">
        <f t="shared" ca="1" si="22"/>
        <v>433</v>
      </c>
      <c r="AH36" s="5">
        <f t="shared" ca="1" si="23"/>
        <v>414</v>
      </c>
      <c r="AI36" s="5">
        <f t="shared" ca="1" si="24"/>
        <v>437</v>
      </c>
      <c r="AJ36" s="5">
        <f t="shared" ca="1" si="25"/>
        <v>345</v>
      </c>
      <c r="AK36" s="5">
        <f t="shared" ca="1" si="26"/>
        <v>394</v>
      </c>
    </row>
    <row r="37" spans="1:37" x14ac:dyDescent="0.3">
      <c r="A37" s="35">
        <f>IF(Замеры!B34=0, " ", Замеры!B34)</f>
        <v>31</v>
      </c>
      <c r="B37" s="45">
        <f>Замеры!G36</f>
        <v>0</v>
      </c>
      <c r="C37" s="45" t="str">
        <f>IF(Замеры!M36=0, " ", Замеры!M36)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Замеры!O36</f>
        <v>2</v>
      </c>
      <c r="S37" s="2" t="str">
        <f>Замеры!P36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38</v>
      </c>
      <c r="Z37" s="2">
        <f t="shared" ca="1" si="16"/>
        <v>32</v>
      </c>
      <c r="AA37" s="2">
        <f t="shared" ca="1" si="16"/>
        <v>26</v>
      </c>
      <c r="AB37" s="5">
        <f t="shared" ca="1" si="17"/>
        <v>385</v>
      </c>
      <c r="AC37" s="5">
        <f t="shared" ca="1" si="18"/>
        <v>350</v>
      </c>
      <c r="AD37" s="5">
        <f t="shared" ca="1" si="19"/>
        <v>265</v>
      </c>
      <c r="AE37" s="5">
        <f t="shared" ca="1" si="20"/>
        <v>345</v>
      </c>
      <c r="AF37" s="5">
        <f t="shared" ca="1" si="21"/>
        <v>273</v>
      </c>
      <c r="AG37" s="5">
        <f t="shared" ca="1" si="22"/>
        <v>368</v>
      </c>
      <c r="AH37" s="5">
        <f t="shared" ca="1" si="23"/>
        <v>364</v>
      </c>
      <c r="AI37" s="5">
        <f t="shared" ca="1" si="24"/>
        <v>406</v>
      </c>
      <c r="AJ37" s="5">
        <f t="shared" ca="1" si="25"/>
        <v>327</v>
      </c>
      <c r="AK37" s="5">
        <f t="shared" ca="1" si="26"/>
        <v>396</v>
      </c>
    </row>
    <row r="38" spans="1:37" x14ac:dyDescent="0.3">
      <c r="A38" s="35">
        <f>IF(Замеры!B35=0, " ", Замеры!B35)</f>
        <v>32</v>
      </c>
      <c r="B38" s="45">
        <f>Замеры!G37</f>
        <v>0</v>
      </c>
      <c r="C38" s="45" t="str">
        <f>IF(Замеры!M37=0, " ", Замеры!M37)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Замеры!O37</f>
        <v>3</v>
      </c>
      <c r="S38" s="2" t="str">
        <f>Замеры!P37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33</v>
      </c>
      <c r="Z38" s="2">
        <f t="shared" ca="1" si="16"/>
        <v>37</v>
      </c>
      <c r="AA38" s="2">
        <f t="shared" ca="1" si="16"/>
        <v>50</v>
      </c>
      <c r="AB38" s="5">
        <f t="shared" ca="1" si="17"/>
        <v>534</v>
      </c>
      <c r="AC38" s="5">
        <f t="shared" ca="1" si="18"/>
        <v>645</v>
      </c>
      <c r="AD38" s="5">
        <f t="shared" ca="1" si="19"/>
        <v>505</v>
      </c>
      <c r="AE38" s="5">
        <f t="shared" ca="1" si="20"/>
        <v>592</v>
      </c>
      <c r="AF38" s="5">
        <f t="shared" ca="1" si="21"/>
        <v>550</v>
      </c>
      <c r="AG38" s="5">
        <f t="shared" ca="1" si="22"/>
        <v>640</v>
      </c>
      <c r="AH38" s="5">
        <f t="shared" ca="1" si="23"/>
        <v>586</v>
      </c>
      <c r="AI38" s="5">
        <f t="shared" ca="1" si="24"/>
        <v>619</v>
      </c>
      <c r="AJ38" s="5">
        <f t="shared" ca="1" si="25"/>
        <v>543</v>
      </c>
      <c r="AK38" s="5">
        <f t="shared" ca="1" si="26"/>
        <v>562</v>
      </c>
    </row>
    <row r="39" spans="1:37" x14ac:dyDescent="0.3">
      <c r="A39" s="35">
        <f>IF(Замеры!B36=0, " ", Замеры!B36)</f>
        <v>33</v>
      </c>
      <c r="B39" s="45">
        <f>Замеры!G38</f>
        <v>0</v>
      </c>
      <c r="C39" s="45" t="str">
        <f>IF(Замеры!M38=0, " ", Замеры!M38)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Замеры!O38</f>
        <v>1,2,3</v>
      </c>
      <c r="S39" s="2" t="str">
        <f>Замеры!P38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20</v>
      </c>
      <c r="Z39" s="2">
        <f t="shared" ca="1" si="16"/>
        <v>21</v>
      </c>
      <c r="AA39" s="2">
        <f t="shared" ca="1" si="16"/>
        <v>26</v>
      </c>
      <c r="AB39" s="5">
        <f t="shared" ca="1" si="17"/>
        <v>266</v>
      </c>
      <c r="AC39" s="5">
        <f t="shared" ca="1" si="18"/>
        <v>282</v>
      </c>
      <c r="AD39" s="5">
        <f t="shared" ca="1" si="19"/>
        <v>311</v>
      </c>
      <c r="AE39" s="5">
        <f t="shared" ca="1" si="20"/>
        <v>316</v>
      </c>
      <c r="AF39" s="5">
        <f t="shared" ca="1" si="21"/>
        <v>341</v>
      </c>
      <c r="AG39" s="5">
        <f t="shared" ca="1" si="22"/>
        <v>354</v>
      </c>
      <c r="AH39" s="5">
        <f t="shared" ca="1" si="23"/>
        <v>399</v>
      </c>
      <c r="AI39" s="5">
        <f t="shared" ca="1" si="24"/>
        <v>286</v>
      </c>
      <c r="AJ39" s="5">
        <f t="shared" ca="1" si="25"/>
        <v>346</v>
      </c>
      <c r="AK39" s="5">
        <f t="shared" ca="1" si="26"/>
        <v>335</v>
      </c>
    </row>
    <row r="40" spans="1:37" x14ac:dyDescent="0.3">
      <c r="A40" s="35">
        <f>IF(Замеры!B37=0, " ", Замеры!B37)</f>
        <v>34</v>
      </c>
      <c r="B40" s="45">
        <f>Замеры!G39</f>
        <v>0</v>
      </c>
      <c r="C40" s="45" t="str">
        <f>IF(Замеры!M39=0, " ", Замеры!M39)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Замеры!O39</f>
        <v>1</v>
      </c>
      <c r="S40" s="2" t="str">
        <f>Замеры!P39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37</v>
      </c>
      <c r="Z40" s="2">
        <f t="shared" ca="1" si="16"/>
        <v>49</v>
      </c>
      <c r="AA40" s="2">
        <f t="shared" ca="1" si="16"/>
        <v>46</v>
      </c>
      <c r="AB40" s="5">
        <f t="shared" ca="1" si="17"/>
        <v>564</v>
      </c>
      <c r="AC40" s="5">
        <f t="shared" ca="1" si="18"/>
        <v>601</v>
      </c>
      <c r="AD40" s="5">
        <f t="shared" ca="1" si="19"/>
        <v>499</v>
      </c>
      <c r="AE40" s="5">
        <f t="shared" ca="1" si="20"/>
        <v>539</v>
      </c>
      <c r="AF40" s="5">
        <f t="shared" ca="1" si="21"/>
        <v>576</v>
      </c>
      <c r="AG40" s="5">
        <f t="shared" ca="1" si="22"/>
        <v>512</v>
      </c>
      <c r="AH40" s="5">
        <f t="shared" ca="1" si="23"/>
        <v>594</v>
      </c>
      <c r="AI40" s="5">
        <f t="shared" ca="1" si="24"/>
        <v>564</v>
      </c>
      <c r="AJ40" s="5">
        <f t="shared" ca="1" si="25"/>
        <v>487</v>
      </c>
      <c r="AK40" s="5">
        <f t="shared" ca="1" si="26"/>
        <v>531</v>
      </c>
    </row>
    <row r="41" spans="1:37" x14ac:dyDescent="0.3">
      <c r="A41" s="35">
        <f>IF(Замеры!B38=0, " ", Замеры!B38)</f>
        <v>35</v>
      </c>
      <c r="B41" s="45">
        <f>Замеры!G40</f>
        <v>0</v>
      </c>
      <c r="C41" s="45" t="str">
        <f>IF(Замеры!M40=0, " ", Замеры!M40)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Замеры!O40</f>
        <v>2</v>
      </c>
      <c r="S41" s="2" t="str">
        <f>Замеры!P40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32</v>
      </c>
      <c r="Z41" s="2">
        <f t="shared" ca="1" si="16"/>
        <v>47</v>
      </c>
      <c r="AA41" s="2">
        <f t="shared" ca="1" si="16"/>
        <v>46</v>
      </c>
      <c r="AB41" s="5">
        <f t="shared" ca="1" si="17"/>
        <v>578</v>
      </c>
      <c r="AC41" s="5">
        <f t="shared" ca="1" si="18"/>
        <v>530</v>
      </c>
      <c r="AD41" s="5">
        <f t="shared" ca="1" si="19"/>
        <v>582</v>
      </c>
      <c r="AE41" s="5">
        <f t="shared" ca="1" si="20"/>
        <v>546</v>
      </c>
      <c r="AF41" s="5">
        <f t="shared" ca="1" si="21"/>
        <v>502</v>
      </c>
      <c r="AG41" s="5">
        <f t="shared" ca="1" si="22"/>
        <v>596</v>
      </c>
      <c r="AH41" s="5">
        <f t="shared" ca="1" si="23"/>
        <v>592</v>
      </c>
      <c r="AI41" s="5">
        <f t="shared" ca="1" si="24"/>
        <v>591</v>
      </c>
      <c r="AJ41" s="5">
        <f t="shared" ca="1" si="25"/>
        <v>492</v>
      </c>
      <c r="AK41" s="5">
        <f t="shared" ca="1" si="26"/>
        <v>575</v>
      </c>
    </row>
    <row r="42" spans="1:37" x14ac:dyDescent="0.3">
      <c r="A42" s="35">
        <f>IF(Замеры!B39=0, " ", Замеры!B39)</f>
        <v>36</v>
      </c>
      <c r="B42" s="45">
        <f>Замеры!G41</f>
        <v>0</v>
      </c>
      <c r="C42" s="45" t="str">
        <f>IF(Замеры!M41=0, " ", Замеры!M41)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Замеры!O41</f>
        <v>3</v>
      </c>
      <c r="S42" s="2" t="str">
        <f>Замеры!P41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33</v>
      </c>
      <c r="Z42" s="2">
        <f t="shared" ca="1" si="16"/>
        <v>22</v>
      </c>
      <c r="AA42" s="2">
        <f t="shared" ca="1" si="16"/>
        <v>47</v>
      </c>
      <c r="AB42" s="5">
        <f t="shared" ca="1" si="17"/>
        <v>576</v>
      </c>
      <c r="AC42" s="5">
        <f t="shared" ca="1" si="18"/>
        <v>572</v>
      </c>
      <c r="AD42" s="5">
        <f t="shared" ca="1" si="19"/>
        <v>511</v>
      </c>
      <c r="AE42" s="5">
        <f t="shared" ca="1" si="20"/>
        <v>506</v>
      </c>
      <c r="AF42" s="5">
        <f t="shared" ca="1" si="21"/>
        <v>585</v>
      </c>
      <c r="AG42" s="5">
        <f t="shared" ca="1" si="22"/>
        <v>500</v>
      </c>
      <c r="AH42" s="5">
        <f t="shared" ca="1" si="23"/>
        <v>555</v>
      </c>
      <c r="AI42" s="5">
        <f t="shared" ca="1" si="24"/>
        <v>538</v>
      </c>
      <c r="AJ42" s="5">
        <f t="shared" ca="1" si="25"/>
        <v>484</v>
      </c>
      <c r="AK42" s="5">
        <f t="shared" ca="1" si="26"/>
        <v>504</v>
      </c>
    </row>
    <row r="43" spans="1:37" x14ac:dyDescent="0.3">
      <c r="A43" s="35">
        <f>IF(Замеры!B40=0, " ", Замеры!B40)</f>
        <v>37</v>
      </c>
      <c r="B43" s="45">
        <f>Замеры!G42</f>
        <v>0</v>
      </c>
      <c r="C43" s="45" t="str">
        <f>IF(Замеры!M42=0, " ", Замеры!M42)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Замеры!O42</f>
        <v>1</v>
      </c>
      <c r="S43" s="2" t="str">
        <f>Замеры!P42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43</v>
      </c>
      <c r="Z43" s="2">
        <f t="shared" ca="1" si="16"/>
        <v>29</v>
      </c>
      <c r="AA43" s="2">
        <f t="shared" ca="1" si="16"/>
        <v>31</v>
      </c>
      <c r="AB43" s="5">
        <f t="shared" ca="1" si="17"/>
        <v>324</v>
      </c>
      <c r="AC43" s="5">
        <f t="shared" ca="1" si="18"/>
        <v>419</v>
      </c>
      <c r="AD43" s="5">
        <f t="shared" ca="1" si="19"/>
        <v>317</v>
      </c>
      <c r="AE43" s="5">
        <f t="shared" ca="1" si="20"/>
        <v>455</v>
      </c>
      <c r="AF43" s="5">
        <f t="shared" ca="1" si="21"/>
        <v>449</v>
      </c>
      <c r="AG43" s="5">
        <f t="shared" ca="1" si="22"/>
        <v>430</v>
      </c>
      <c r="AH43" s="5">
        <f t="shared" ca="1" si="23"/>
        <v>398</v>
      </c>
      <c r="AI43" s="5">
        <f t="shared" ca="1" si="24"/>
        <v>415</v>
      </c>
      <c r="AJ43" s="5">
        <f t="shared" ca="1" si="25"/>
        <v>364</v>
      </c>
      <c r="AK43" s="5">
        <f t="shared" ca="1" si="26"/>
        <v>378</v>
      </c>
    </row>
    <row r="44" spans="1:37" x14ac:dyDescent="0.3">
      <c r="A44" s="35">
        <f>IF(Замеры!B41=0, " ", Замеры!B41)</f>
        <v>38</v>
      </c>
      <c r="B44" s="45">
        <f>Замеры!G43</f>
        <v>0</v>
      </c>
      <c r="C44" s="45" t="str">
        <f>IF(Замеры!M43=0, " ", Замеры!M43)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Замеры!O43</f>
        <v>1,2,3</v>
      </c>
      <c r="S44" s="2" t="str">
        <f>Замеры!P43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46</v>
      </c>
      <c r="Z44" s="2">
        <f t="shared" ca="1" si="16"/>
        <v>36</v>
      </c>
      <c r="AA44" s="2">
        <f t="shared" ca="1" si="16"/>
        <v>47</v>
      </c>
      <c r="AB44" s="5">
        <f t="shared" ca="1" si="17"/>
        <v>524</v>
      </c>
      <c r="AC44" s="5">
        <f t="shared" ca="1" si="18"/>
        <v>579</v>
      </c>
      <c r="AD44" s="5">
        <f t="shared" ca="1" si="19"/>
        <v>479</v>
      </c>
      <c r="AE44" s="5">
        <f t="shared" ca="1" si="20"/>
        <v>603</v>
      </c>
      <c r="AF44" s="5">
        <f t="shared" ca="1" si="21"/>
        <v>589</v>
      </c>
      <c r="AG44" s="5">
        <f t="shared" ca="1" si="22"/>
        <v>570</v>
      </c>
      <c r="AH44" s="5">
        <f t="shared" ca="1" si="23"/>
        <v>493</v>
      </c>
      <c r="AI44" s="5">
        <f t="shared" ca="1" si="24"/>
        <v>548</v>
      </c>
      <c r="AJ44" s="5">
        <f t="shared" ca="1" si="25"/>
        <v>600</v>
      </c>
      <c r="AK44" s="5">
        <f t="shared" ca="1" si="26"/>
        <v>553</v>
      </c>
    </row>
    <row r="45" spans="1:37" x14ac:dyDescent="0.3">
      <c r="A45" s="35">
        <f>IF(Замеры!B42=0, " ", Замеры!B42)</f>
        <v>39</v>
      </c>
      <c r="B45" s="45">
        <f>Замеры!G44</f>
        <v>0</v>
      </c>
      <c r="C45" s="45" t="str">
        <f>IF(Замеры!M44=0, " ", Замеры!M44)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Замеры!O44</f>
        <v>1,2,3</v>
      </c>
      <c r="S45" s="2" t="str">
        <f>Замеры!P44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34</v>
      </c>
      <c r="Z45" s="2">
        <f t="shared" ca="1" si="16"/>
        <v>50</v>
      </c>
      <c r="AA45" s="2">
        <f t="shared" ca="1" si="16"/>
        <v>48</v>
      </c>
      <c r="AB45" s="5">
        <f t="shared" ca="1" si="17"/>
        <v>623</v>
      </c>
      <c r="AC45" s="5">
        <f t="shared" ca="1" si="18"/>
        <v>514</v>
      </c>
      <c r="AD45" s="5">
        <f t="shared" ca="1" si="19"/>
        <v>548</v>
      </c>
      <c r="AE45" s="5">
        <f t="shared" ca="1" si="20"/>
        <v>502</v>
      </c>
      <c r="AF45" s="5">
        <f t="shared" ca="1" si="21"/>
        <v>556</v>
      </c>
      <c r="AG45" s="5">
        <f t="shared" ca="1" si="22"/>
        <v>567</v>
      </c>
      <c r="AH45" s="5">
        <f t="shared" ca="1" si="23"/>
        <v>511</v>
      </c>
      <c r="AI45" s="5">
        <f t="shared" ca="1" si="24"/>
        <v>525</v>
      </c>
      <c r="AJ45" s="5">
        <f t="shared" ca="1" si="25"/>
        <v>612</v>
      </c>
      <c r="AK45" s="5">
        <f t="shared" ca="1" si="26"/>
        <v>576</v>
      </c>
    </row>
    <row r="46" spans="1:37" x14ac:dyDescent="0.3">
      <c r="A46" s="35">
        <f>IF(Замеры!B43=0, " ", Замеры!B43)</f>
        <v>40</v>
      </c>
      <c r="B46" s="45">
        <f>Замеры!G45</f>
        <v>0</v>
      </c>
      <c r="C46" s="45" t="str">
        <f>IF(Замеры!M45=0, " ", Замеры!M45)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Замеры!O45</f>
        <v>1,2,3</v>
      </c>
      <c r="S46" s="2" t="str">
        <f>Замеры!P45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31</v>
      </c>
      <c r="Z46" s="2">
        <f t="shared" ca="1" si="16"/>
        <v>50</v>
      </c>
      <c r="AA46" s="2">
        <f t="shared" ca="1" si="16"/>
        <v>47</v>
      </c>
      <c r="AB46" s="5">
        <f t="shared" ca="1" si="17"/>
        <v>475</v>
      </c>
      <c r="AC46" s="5">
        <f t="shared" ca="1" si="18"/>
        <v>581</v>
      </c>
      <c r="AD46" s="5">
        <f t="shared" ca="1" si="19"/>
        <v>475</v>
      </c>
      <c r="AE46" s="5">
        <f t="shared" ca="1" si="20"/>
        <v>502</v>
      </c>
      <c r="AF46" s="5">
        <f t="shared" ca="1" si="21"/>
        <v>568</v>
      </c>
      <c r="AG46" s="5">
        <f t="shared" ca="1" si="22"/>
        <v>487</v>
      </c>
      <c r="AH46" s="5">
        <f t="shared" ca="1" si="23"/>
        <v>572</v>
      </c>
      <c r="AI46" s="5">
        <f t="shared" ca="1" si="24"/>
        <v>595</v>
      </c>
      <c r="AJ46" s="5">
        <f t="shared" ca="1" si="25"/>
        <v>535</v>
      </c>
      <c r="AK46" s="5">
        <f t="shared" ca="1" si="26"/>
        <v>476</v>
      </c>
    </row>
    <row r="47" spans="1:37" x14ac:dyDescent="0.3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30</v>
      </c>
      <c r="Z47" s="2">
        <f t="shared" ca="1" si="16"/>
        <v>47</v>
      </c>
      <c r="AA47" s="2">
        <f t="shared" ca="1" si="16"/>
        <v>40</v>
      </c>
      <c r="AB47" s="5">
        <f t="shared" ca="1" si="17"/>
        <v>480</v>
      </c>
      <c r="AC47" s="5">
        <f t="shared" ca="1" si="18"/>
        <v>477</v>
      </c>
      <c r="AD47" s="5">
        <f t="shared" ca="1" si="19"/>
        <v>534</v>
      </c>
      <c r="AE47" s="5">
        <f t="shared" ca="1" si="20"/>
        <v>450</v>
      </c>
      <c r="AF47" s="5">
        <f t="shared" ca="1" si="21"/>
        <v>506</v>
      </c>
      <c r="AG47" s="5">
        <f t="shared" ca="1" si="22"/>
        <v>438</v>
      </c>
      <c r="AH47" s="5">
        <f t="shared" ca="1" si="23"/>
        <v>446</v>
      </c>
      <c r="AI47" s="5">
        <f t="shared" ca="1" si="24"/>
        <v>549</v>
      </c>
      <c r="AJ47" s="5">
        <f t="shared" ca="1" si="25"/>
        <v>486</v>
      </c>
      <c r="AK47" s="5">
        <f t="shared" ca="1" si="26"/>
        <v>427</v>
      </c>
    </row>
    <row r="48" spans="1:37" x14ac:dyDescent="0.3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44</v>
      </c>
      <c r="Z48" s="2">
        <f t="shared" ca="1" si="16"/>
        <v>46</v>
      </c>
      <c r="AA48" s="2">
        <f t="shared" ca="1" si="16"/>
        <v>22</v>
      </c>
      <c r="AB48" s="5">
        <f t="shared" ca="1" si="17"/>
        <v>347</v>
      </c>
      <c r="AC48" s="5">
        <f t="shared" ca="1" si="18"/>
        <v>368</v>
      </c>
      <c r="AD48" s="5">
        <f t="shared" ca="1" si="19"/>
        <v>266</v>
      </c>
      <c r="AE48" s="5">
        <f t="shared" ca="1" si="20"/>
        <v>284</v>
      </c>
      <c r="AF48" s="5">
        <f t="shared" ca="1" si="21"/>
        <v>323</v>
      </c>
      <c r="AG48" s="5">
        <f t="shared" ca="1" si="22"/>
        <v>360</v>
      </c>
      <c r="AH48" s="5">
        <f t="shared" ca="1" si="23"/>
        <v>276</v>
      </c>
      <c r="AI48" s="5">
        <f t="shared" ca="1" si="24"/>
        <v>299</v>
      </c>
      <c r="AJ48" s="5">
        <f t="shared" ca="1" si="25"/>
        <v>315</v>
      </c>
      <c r="AK48" s="5">
        <f t="shared" ca="1" si="26"/>
        <v>316</v>
      </c>
    </row>
    <row r="49" spans="1:37" x14ac:dyDescent="0.3">
      <c r="A49" s="35">
        <f>IF(Замеры!B46=0, " ", Замеры!B46)</f>
        <v>43</v>
      </c>
      <c r="B49" s="45">
        <f>Замеры!G46</f>
        <v>0</v>
      </c>
      <c r="C49" s="45" t="str">
        <f>IF(Замеры!M46=0, " ", Замеры!M46)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Замеры!O46</f>
        <v>0</v>
      </c>
      <c r="S49" s="2">
        <f>Замеры!P46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25</v>
      </c>
      <c r="Z49" s="2">
        <f t="shared" ca="1" si="16"/>
        <v>33</v>
      </c>
      <c r="AA49" s="2">
        <f t="shared" ca="1" si="16"/>
        <v>37</v>
      </c>
      <c r="AB49" s="5">
        <f t="shared" ca="1" si="17"/>
        <v>517</v>
      </c>
      <c r="AC49" s="5">
        <f t="shared" ca="1" si="18"/>
        <v>466</v>
      </c>
      <c r="AD49" s="5">
        <f t="shared" ca="1" si="19"/>
        <v>383</v>
      </c>
      <c r="AE49" s="5">
        <f t="shared" ca="1" si="20"/>
        <v>457</v>
      </c>
      <c r="AF49" s="5">
        <f t="shared" ca="1" si="21"/>
        <v>493</v>
      </c>
      <c r="AG49" s="5">
        <f t="shared" ca="1" si="22"/>
        <v>392</v>
      </c>
      <c r="AH49" s="5">
        <f t="shared" ca="1" si="23"/>
        <v>428</v>
      </c>
      <c r="AI49" s="5">
        <f t="shared" ca="1" si="24"/>
        <v>415</v>
      </c>
      <c r="AJ49" s="5">
        <f t="shared" ca="1" si="25"/>
        <v>448</v>
      </c>
      <c r="AK49" s="5">
        <f t="shared" ca="1" si="26"/>
        <v>496</v>
      </c>
    </row>
    <row r="50" spans="1:37" x14ac:dyDescent="0.3">
      <c r="A50" s="35">
        <f>IF(Замеры!B47=0, " ", Замеры!B47)</f>
        <v>44</v>
      </c>
      <c r="B50" s="45">
        <f>Замеры!G47</f>
        <v>0</v>
      </c>
      <c r="C50" s="45" t="str">
        <f>IF(Замеры!M47=0, " ", Замеры!M47)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Замеры!O47</f>
        <v>0</v>
      </c>
      <c r="S50" s="2">
        <f>Замеры!P47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26</v>
      </c>
      <c r="Z50" s="2">
        <f t="shared" ca="1" si="16"/>
        <v>41</v>
      </c>
      <c r="AA50" s="2">
        <f t="shared" ca="1" si="16"/>
        <v>26</v>
      </c>
      <c r="AB50" s="5">
        <f t="shared" ca="1" si="17"/>
        <v>399</v>
      </c>
      <c r="AC50" s="5">
        <f t="shared" ca="1" si="18"/>
        <v>290</v>
      </c>
      <c r="AD50" s="5">
        <f t="shared" ca="1" si="19"/>
        <v>329</v>
      </c>
      <c r="AE50" s="5">
        <f t="shared" ca="1" si="20"/>
        <v>293</v>
      </c>
      <c r="AF50" s="5">
        <f t="shared" ca="1" si="21"/>
        <v>391</v>
      </c>
      <c r="AG50" s="5">
        <f t="shared" ca="1" si="22"/>
        <v>269</v>
      </c>
      <c r="AH50" s="5">
        <f t="shared" ca="1" si="23"/>
        <v>294</v>
      </c>
      <c r="AI50" s="5">
        <f t="shared" ca="1" si="24"/>
        <v>279</v>
      </c>
      <c r="AJ50" s="5">
        <f t="shared" ca="1" si="25"/>
        <v>347</v>
      </c>
      <c r="AK50" s="5">
        <f t="shared" ca="1" si="26"/>
        <v>343</v>
      </c>
    </row>
    <row r="51" spans="1:37" x14ac:dyDescent="0.3">
      <c r="A51" s="35">
        <f>IF(Замеры!B48=0, " ", Замеры!B48)</f>
        <v>45</v>
      </c>
      <c r="B51" s="45">
        <f>Замеры!G48</f>
        <v>0</v>
      </c>
      <c r="C51" s="45" t="str">
        <f>IF(Замеры!M48=0, " ", Замеры!M48)</f>
        <v xml:space="preserve"> </v>
      </c>
      <c r="D51" s="69" t="str">
        <f t="shared" si="52"/>
        <v xml:space="preserve"> </v>
      </c>
      <c r="E51" s="69" t="str">
        <f t="shared" si="53"/>
        <v xml:space="preserve"> 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>
        <f>Замеры!O48</f>
        <v>0</v>
      </c>
      <c r="S51" s="2">
        <f>Замеры!P48</f>
        <v>0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30</v>
      </c>
      <c r="Z51" s="2">
        <f t="shared" ca="1" si="16"/>
        <v>49</v>
      </c>
      <c r="AA51" s="2">
        <f t="shared" ca="1" si="16"/>
        <v>50</v>
      </c>
      <c r="AB51" s="5">
        <f t="shared" ca="1" si="17"/>
        <v>568</v>
      </c>
      <c r="AC51" s="5">
        <f t="shared" ca="1" si="18"/>
        <v>598</v>
      </c>
      <c r="AD51" s="5">
        <f t="shared" ca="1" si="19"/>
        <v>650</v>
      </c>
      <c r="AE51" s="5">
        <f t="shared" ca="1" si="20"/>
        <v>609</v>
      </c>
      <c r="AF51" s="5">
        <f t="shared" ca="1" si="21"/>
        <v>543</v>
      </c>
      <c r="AG51" s="5">
        <f t="shared" ca="1" si="22"/>
        <v>593</v>
      </c>
      <c r="AH51" s="5">
        <f t="shared" ca="1" si="23"/>
        <v>561</v>
      </c>
      <c r="AI51" s="5">
        <f t="shared" ca="1" si="24"/>
        <v>519</v>
      </c>
      <c r="AJ51" s="5">
        <f t="shared" ca="1" si="25"/>
        <v>524</v>
      </c>
      <c r="AK51" s="5">
        <f t="shared" ca="1" si="26"/>
        <v>513</v>
      </c>
    </row>
    <row r="52" spans="1:37" x14ac:dyDescent="0.3">
      <c r="A52" s="35">
        <f>IF(Замеры!B49=0, " ", Замеры!B49)</f>
        <v>46</v>
      </c>
      <c r="B52" s="45">
        <f>Замеры!G49</f>
        <v>0</v>
      </c>
      <c r="C52" s="45" t="str">
        <f>IF(Замеры!M49=0, " ", Замеры!M49)</f>
        <v xml:space="preserve"> </v>
      </c>
      <c r="D52" s="69" t="str">
        <f t="shared" si="52"/>
        <v xml:space="preserve"> </v>
      </c>
      <c r="E52" s="69" t="str">
        <f t="shared" si="53"/>
        <v xml:space="preserve"> 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>
        <f>Замеры!O49</f>
        <v>0</v>
      </c>
      <c r="S52" s="2">
        <f>Замеры!P49</f>
        <v>0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45</v>
      </c>
      <c r="Z52" s="2">
        <f t="shared" ca="1" si="16"/>
        <v>27</v>
      </c>
      <c r="AA52" s="2">
        <f t="shared" ca="1" si="16"/>
        <v>43</v>
      </c>
      <c r="AB52" s="5">
        <f t="shared" ca="1" si="17"/>
        <v>513</v>
      </c>
      <c r="AC52" s="5">
        <f t="shared" ca="1" si="18"/>
        <v>472</v>
      </c>
      <c r="AD52" s="5">
        <f t="shared" ca="1" si="19"/>
        <v>527</v>
      </c>
      <c r="AE52" s="5">
        <f t="shared" ca="1" si="20"/>
        <v>504</v>
      </c>
      <c r="AF52" s="5">
        <f t="shared" ca="1" si="21"/>
        <v>475</v>
      </c>
      <c r="AG52" s="5">
        <f t="shared" ca="1" si="22"/>
        <v>447</v>
      </c>
      <c r="AH52" s="5">
        <f t="shared" ca="1" si="23"/>
        <v>565</v>
      </c>
      <c r="AI52" s="5">
        <f t="shared" ca="1" si="24"/>
        <v>497</v>
      </c>
      <c r="AJ52" s="5">
        <f t="shared" ca="1" si="25"/>
        <v>462</v>
      </c>
      <c r="AK52" s="5">
        <f t="shared" ca="1" si="26"/>
        <v>523</v>
      </c>
    </row>
    <row r="53" spans="1:37" x14ac:dyDescent="0.3">
      <c r="A53" s="35">
        <f>IF(Замеры!B50=0, " ", Замеры!B50)</f>
        <v>47</v>
      </c>
      <c r="B53" s="45">
        <f>Замеры!G50</f>
        <v>0</v>
      </c>
      <c r="C53" s="45" t="str">
        <f>IF(Замеры!M50=0, " ", Замеры!M50)</f>
        <v xml:space="preserve"> </v>
      </c>
      <c r="D53" s="69" t="str">
        <f t="shared" si="52"/>
        <v xml:space="preserve"> </v>
      </c>
      <c r="E53" s="69" t="str">
        <f t="shared" si="53"/>
        <v xml:space="preserve"> 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>
        <f>Замеры!O50</f>
        <v>0</v>
      </c>
      <c r="S53" s="2">
        <f>Замеры!P50</f>
        <v>0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21</v>
      </c>
      <c r="Z53" s="2">
        <f t="shared" ca="1" si="16"/>
        <v>25</v>
      </c>
      <c r="AA53" s="2">
        <f t="shared" ca="1" si="16"/>
        <v>45</v>
      </c>
      <c r="AB53" s="5">
        <f t="shared" ca="1" si="17"/>
        <v>600</v>
      </c>
      <c r="AC53" s="5">
        <f t="shared" ca="1" si="18"/>
        <v>555</v>
      </c>
      <c r="AD53" s="5">
        <f t="shared" ca="1" si="19"/>
        <v>522</v>
      </c>
      <c r="AE53" s="5">
        <f t="shared" ca="1" si="20"/>
        <v>563</v>
      </c>
      <c r="AF53" s="5">
        <f t="shared" ca="1" si="21"/>
        <v>529</v>
      </c>
      <c r="AG53" s="5">
        <f t="shared" ca="1" si="22"/>
        <v>475</v>
      </c>
      <c r="AH53" s="5">
        <f t="shared" ca="1" si="23"/>
        <v>517</v>
      </c>
      <c r="AI53" s="5">
        <f t="shared" ca="1" si="24"/>
        <v>535</v>
      </c>
      <c r="AJ53" s="5">
        <f t="shared" ca="1" si="25"/>
        <v>598</v>
      </c>
      <c r="AK53" s="5">
        <f t="shared" ca="1" si="26"/>
        <v>554</v>
      </c>
    </row>
    <row r="54" spans="1:37" x14ac:dyDescent="0.3">
      <c r="A54" s="35">
        <f>IF(Замеры!B51=0, " ", Замеры!B51)</f>
        <v>48</v>
      </c>
      <c r="B54" s="45">
        <f>Замеры!G51</f>
        <v>0</v>
      </c>
      <c r="C54" s="45" t="str">
        <f>IF(Замеры!M51=0, " ", Замеры!M51)</f>
        <v xml:space="preserve"> </v>
      </c>
      <c r="D54" s="69" t="str">
        <f t="shared" si="52"/>
        <v xml:space="preserve"> </v>
      </c>
      <c r="E54" s="69" t="str">
        <f t="shared" si="53"/>
        <v xml:space="preserve"> 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>
        <f>Замеры!O51</f>
        <v>0</v>
      </c>
      <c r="S54" s="2">
        <f>Замеры!P51</f>
        <v>0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45</v>
      </c>
      <c r="Z54" s="2">
        <f t="shared" ca="1" si="16"/>
        <v>40</v>
      </c>
      <c r="AA54" s="2">
        <f t="shared" ca="1" si="16"/>
        <v>29</v>
      </c>
      <c r="AB54" s="5">
        <f t="shared" ca="1" si="17"/>
        <v>419</v>
      </c>
      <c r="AC54" s="5">
        <f t="shared" ca="1" si="18"/>
        <v>320</v>
      </c>
      <c r="AD54" s="5">
        <f t="shared" ca="1" si="19"/>
        <v>297</v>
      </c>
      <c r="AE54" s="5">
        <f t="shared" ca="1" si="20"/>
        <v>372</v>
      </c>
      <c r="AF54" s="5">
        <f t="shared" ca="1" si="21"/>
        <v>312</v>
      </c>
      <c r="AG54" s="5">
        <f t="shared" ca="1" si="22"/>
        <v>375</v>
      </c>
      <c r="AH54" s="5">
        <f t="shared" ca="1" si="23"/>
        <v>344</v>
      </c>
      <c r="AI54" s="5">
        <f t="shared" ca="1" si="24"/>
        <v>297</v>
      </c>
      <c r="AJ54" s="5">
        <f t="shared" ca="1" si="25"/>
        <v>299</v>
      </c>
      <c r="AK54" s="5">
        <f t="shared" ca="1" si="26"/>
        <v>410</v>
      </c>
    </row>
    <row r="55" spans="1:37" x14ac:dyDescent="0.3">
      <c r="A55" s="35">
        <f>IF(Замеры!B52=0, " ", Замеры!B52)</f>
        <v>49</v>
      </c>
      <c r="B55" s="45">
        <f>Замеры!G52</f>
        <v>0</v>
      </c>
      <c r="C55" s="45" t="str">
        <f>IF(Замеры!M52=0, " ", Замеры!M52)</f>
        <v xml:space="preserve"> </v>
      </c>
      <c r="D55" s="69" t="str">
        <f t="shared" si="52"/>
        <v xml:space="preserve"> </v>
      </c>
      <c r="E55" s="69" t="str">
        <f t="shared" si="53"/>
        <v xml:space="preserve"> 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>
        <f>Замеры!O52</f>
        <v>0</v>
      </c>
      <c r="S55" s="2">
        <f>Замеры!P52</f>
        <v>0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39</v>
      </c>
      <c r="Z55" s="2">
        <f t="shared" ca="1" si="16"/>
        <v>22</v>
      </c>
      <c r="AA55" s="2">
        <f t="shared" ca="1" si="16"/>
        <v>47</v>
      </c>
      <c r="AB55" s="5">
        <f t="shared" ca="1" si="17"/>
        <v>565</v>
      </c>
      <c r="AC55" s="5">
        <f t="shared" ca="1" si="18"/>
        <v>588</v>
      </c>
      <c r="AD55" s="5">
        <f t="shared" ca="1" si="19"/>
        <v>538</v>
      </c>
      <c r="AE55" s="5">
        <f t="shared" ca="1" si="20"/>
        <v>552</v>
      </c>
      <c r="AF55" s="5">
        <f t="shared" ca="1" si="21"/>
        <v>537</v>
      </c>
      <c r="AG55" s="5">
        <f t="shared" ca="1" si="22"/>
        <v>498</v>
      </c>
      <c r="AH55" s="5">
        <f t="shared" ca="1" si="23"/>
        <v>508</v>
      </c>
      <c r="AI55" s="5">
        <f t="shared" ca="1" si="24"/>
        <v>586</v>
      </c>
      <c r="AJ55" s="5">
        <f t="shared" ca="1" si="25"/>
        <v>506</v>
      </c>
      <c r="AK55" s="5">
        <f t="shared" ca="1" si="26"/>
        <v>577</v>
      </c>
    </row>
    <row r="56" spans="1:37" x14ac:dyDescent="0.3">
      <c r="A56" s="35">
        <f>IF(Замеры!B53=0, " ", Замеры!B53)</f>
        <v>50</v>
      </c>
      <c r="B56" s="45">
        <f>Замеры!G53</f>
        <v>0</v>
      </c>
      <c r="C56" s="45" t="str">
        <f>IF(Замеры!M53=0, " ", Замеры!M53)</f>
        <v xml:space="preserve"> </v>
      </c>
      <c r="D56" s="69" t="str">
        <f t="shared" si="52"/>
        <v xml:space="preserve"> </v>
      </c>
      <c r="E56" s="69" t="str">
        <f t="shared" si="53"/>
        <v xml:space="preserve"> 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>
        <f>Замеры!O53</f>
        <v>0</v>
      </c>
      <c r="S56" s="2">
        <f>Замеры!P53</f>
        <v>0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50</v>
      </c>
      <c r="Z56" s="2">
        <f t="shared" ca="1" si="16"/>
        <v>39</v>
      </c>
      <c r="AA56" s="2">
        <f t="shared" ca="1" si="16"/>
        <v>20</v>
      </c>
      <c r="AB56" s="5">
        <f t="shared" ca="1" si="17"/>
        <v>339</v>
      </c>
      <c r="AC56" s="5">
        <f t="shared" ca="1" si="18"/>
        <v>341</v>
      </c>
      <c r="AD56" s="5">
        <f t="shared" ca="1" si="19"/>
        <v>314</v>
      </c>
      <c r="AE56" s="5">
        <f t="shared" ca="1" si="20"/>
        <v>225</v>
      </c>
      <c r="AF56" s="5">
        <f t="shared" ca="1" si="21"/>
        <v>292</v>
      </c>
      <c r="AG56" s="5">
        <f t="shared" ca="1" si="22"/>
        <v>318</v>
      </c>
      <c r="AH56" s="5">
        <f t="shared" ca="1" si="23"/>
        <v>256</v>
      </c>
      <c r="AI56" s="5">
        <f t="shared" ca="1" si="24"/>
        <v>219</v>
      </c>
      <c r="AJ56" s="5">
        <f t="shared" ca="1" si="25"/>
        <v>205</v>
      </c>
      <c r="AK56" s="5">
        <f t="shared" ca="1" si="26"/>
        <v>211</v>
      </c>
    </row>
    <row r="57" spans="1:37" x14ac:dyDescent="0.3">
      <c r="A57" s="35">
        <f>IF(Замеры!B54=0, " ", Замеры!B54)</f>
        <v>51</v>
      </c>
      <c r="B57" s="45">
        <f>Замеры!G54</f>
        <v>0</v>
      </c>
      <c r="C57" s="45" t="str">
        <f>IF(Замеры!M54=0, " ", Замеры!M54)</f>
        <v xml:space="preserve"> </v>
      </c>
      <c r="D57" s="69" t="str">
        <f t="shared" si="52"/>
        <v xml:space="preserve"> </v>
      </c>
      <c r="E57" s="69" t="str">
        <f t="shared" si="53"/>
        <v xml:space="preserve"> 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>
        <f>Замеры!O54</f>
        <v>0</v>
      </c>
      <c r="S57" s="2">
        <f>Замеры!P54</f>
        <v>0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28</v>
      </c>
      <c r="Z57" s="2">
        <f t="shared" ca="1" si="16"/>
        <v>45</v>
      </c>
      <c r="AA57" s="2">
        <f t="shared" ca="1" si="16"/>
        <v>26</v>
      </c>
      <c r="AB57" s="5">
        <f t="shared" ca="1" si="17"/>
        <v>384</v>
      </c>
      <c r="AC57" s="5">
        <f t="shared" ca="1" si="18"/>
        <v>369</v>
      </c>
      <c r="AD57" s="5">
        <f t="shared" ca="1" si="19"/>
        <v>395</v>
      </c>
      <c r="AE57" s="5">
        <f t="shared" ca="1" si="20"/>
        <v>353</v>
      </c>
      <c r="AF57" s="5">
        <f t="shared" ca="1" si="21"/>
        <v>305</v>
      </c>
      <c r="AG57" s="5">
        <f t="shared" ca="1" si="22"/>
        <v>302</v>
      </c>
      <c r="AH57" s="5">
        <f t="shared" ca="1" si="23"/>
        <v>328</v>
      </c>
      <c r="AI57" s="5">
        <f t="shared" ca="1" si="24"/>
        <v>351</v>
      </c>
      <c r="AJ57" s="5">
        <f t="shared" ca="1" si="25"/>
        <v>285</v>
      </c>
      <c r="AK57" s="5">
        <f t="shared" ca="1" si="26"/>
        <v>302</v>
      </c>
    </row>
    <row r="58" spans="1:37" x14ac:dyDescent="0.3">
      <c r="A58" s="35">
        <f>IF(Замеры!B55=0, " ", Замеры!B55)</f>
        <v>52</v>
      </c>
      <c r="B58" s="45">
        <f>Замеры!G55</f>
        <v>0</v>
      </c>
      <c r="C58" s="45" t="str">
        <f>IF(Замеры!M55=0, " ", Замеры!M55)</f>
        <v xml:space="preserve"> </v>
      </c>
      <c r="D58" s="69" t="str">
        <f t="shared" si="52"/>
        <v xml:space="preserve"> </v>
      </c>
      <c r="E58" s="69" t="str">
        <f t="shared" si="53"/>
        <v xml:space="preserve"> 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>
        <f>Замеры!O55</f>
        <v>0</v>
      </c>
      <c r="S58" s="2">
        <f>Замеры!P55</f>
        <v>0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37</v>
      </c>
      <c r="Z58" s="2">
        <f t="shared" ca="1" si="16"/>
        <v>40</v>
      </c>
      <c r="AA58" s="2">
        <f t="shared" ca="1" si="16"/>
        <v>48</v>
      </c>
      <c r="AB58" s="5">
        <f t="shared" ca="1" si="17"/>
        <v>555</v>
      </c>
      <c r="AC58" s="5">
        <f t="shared" ca="1" si="18"/>
        <v>598</v>
      </c>
      <c r="AD58" s="5">
        <f t="shared" ca="1" si="19"/>
        <v>612</v>
      </c>
      <c r="AE58" s="5">
        <f t="shared" ca="1" si="20"/>
        <v>543</v>
      </c>
      <c r="AF58" s="5">
        <f t="shared" ca="1" si="21"/>
        <v>608</v>
      </c>
      <c r="AG58" s="5">
        <f t="shared" ca="1" si="22"/>
        <v>532</v>
      </c>
      <c r="AH58" s="5">
        <f t="shared" ca="1" si="23"/>
        <v>612</v>
      </c>
      <c r="AI58" s="5">
        <f t="shared" ca="1" si="24"/>
        <v>582</v>
      </c>
      <c r="AJ58" s="5">
        <f t="shared" ca="1" si="25"/>
        <v>518</v>
      </c>
      <c r="AK58" s="5">
        <f t="shared" ca="1" si="26"/>
        <v>611</v>
      </c>
    </row>
    <row r="59" spans="1:37" x14ac:dyDescent="0.3">
      <c r="A59" s="35">
        <f>IF(Замеры!B56=0, " ", Замеры!B56)</f>
        <v>53</v>
      </c>
      <c r="B59" s="45">
        <f>Замеры!G56</f>
        <v>0</v>
      </c>
      <c r="C59" s="45" t="str">
        <f>IF(Замеры!M56=0, " ", Замеры!M56)</f>
        <v xml:space="preserve"> </v>
      </c>
      <c r="D59" s="69" t="str">
        <f t="shared" si="52"/>
        <v xml:space="preserve"> </v>
      </c>
      <c r="E59" s="69" t="str">
        <f t="shared" si="53"/>
        <v xml:space="preserve"> 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>
        <f>Замеры!O56</f>
        <v>0</v>
      </c>
      <c r="S59" s="2">
        <f>Замеры!P56</f>
        <v>0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41</v>
      </c>
      <c r="Z59" s="2">
        <f t="shared" ca="1" si="16"/>
        <v>29</v>
      </c>
      <c r="AA59" s="2">
        <f t="shared" ca="1" si="16"/>
        <v>38</v>
      </c>
      <c r="AB59" s="5">
        <f t="shared" ca="1" si="17"/>
        <v>476</v>
      </c>
      <c r="AC59" s="5">
        <f t="shared" ca="1" si="18"/>
        <v>482</v>
      </c>
      <c r="AD59" s="5">
        <f t="shared" ca="1" si="19"/>
        <v>521</v>
      </c>
      <c r="AE59" s="5">
        <f t="shared" ca="1" si="20"/>
        <v>469</v>
      </c>
      <c r="AF59" s="5">
        <f t="shared" ca="1" si="21"/>
        <v>393</v>
      </c>
      <c r="AG59" s="5">
        <f t="shared" ca="1" si="22"/>
        <v>496</v>
      </c>
      <c r="AH59" s="5">
        <f t="shared" ca="1" si="23"/>
        <v>408</v>
      </c>
      <c r="AI59" s="5">
        <f t="shared" ca="1" si="24"/>
        <v>389</v>
      </c>
      <c r="AJ59" s="5">
        <f t="shared" ca="1" si="25"/>
        <v>404</v>
      </c>
      <c r="AK59" s="5">
        <f t="shared" ca="1" si="26"/>
        <v>485</v>
      </c>
    </row>
    <row r="60" spans="1:37" x14ac:dyDescent="0.3">
      <c r="A60" s="35">
        <f>IF(Замеры!B57=0, " ", Замеры!B57)</f>
        <v>54</v>
      </c>
      <c r="B60" s="45">
        <f>Замеры!G57</f>
        <v>0</v>
      </c>
      <c r="C60" s="45" t="str">
        <f>IF(Замеры!M57=0, " ", Замеры!M57)</f>
        <v xml:space="preserve"> </v>
      </c>
      <c r="D60" s="69" t="str">
        <f t="shared" si="52"/>
        <v xml:space="preserve"> </v>
      </c>
      <c r="E60" s="69" t="str">
        <f t="shared" si="53"/>
        <v xml:space="preserve"> 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>
        <f>Замеры!O57</f>
        <v>0</v>
      </c>
      <c r="S60" s="2">
        <f>Замеры!P57</f>
        <v>0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37</v>
      </c>
      <c r="Z60" s="2">
        <f t="shared" ca="1" si="16"/>
        <v>32</v>
      </c>
      <c r="AA60" s="2">
        <f t="shared" ca="1" si="16"/>
        <v>27</v>
      </c>
      <c r="AB60" s="5">
        <f t="shared" ca="1" si="17"/>
        <v>316</v>
      </c>
      <c r="AC60" s="5">
        <f t="shared" ca="1" si="18"/>
        <v>279</v>
      </c>
      <c r="AD60" s="5">
        <f t="shared" ca="1" si="19"/>
        <v>300</v>
      </c>
      <c r="AE60" s="5">
        <f t="shared" ca="1" si="20"/>
        <v>352</v>
      </c>
      <c r="AF60" s="5">
        <f t="shared" ca="1" si="21"/>
        <v>321</v>
      </c>
      <c r="AG60" s="5">
        <f t="shared" ca="1" si="22"/>
        <v>419</v>
      </c>
      <c r="AH60" s="5">
        <f t="shared" ca="1" si="23"/>
        <v>358</v>
      </c>
      <c r="AI60" s="5">
        <f t="shared" ca="1" si="24"/>
        <v>398</v>
      </c>
      <c r="AJ60" s="5">
        <f t="shared" ca="1" si="25"/>
        <v>338</v>
      </c>
      <c r="AK60" s="5">
        <f t="shared" ca="1" si="26"/>
        <v>387</v>
      </c>
    </row>
    <row r="61" spans="1:37" x14ac:dyDescent="0.3">
      <c r="A61" s="35">
        <f>IF(Замеры!B58=0, " ", Замеры!B58)</f>
        <v>55</v>
      </c>
      <c r="B61" s="45">
        <f>Замеры!G58</f>
        <v>0</v>
      </c>
      <c r="C61" s="45" t="str">
        <f>IF(Замеры!M58=0, " ", Замеры!M58)</f>
        <v xml:space="preserve"> </v>
      </c>
      <c r="D61" s="69" t="str">
        <f t="shared" si="52"/>
        <v xml:space="preserve"> </v>
      </c>
      <c r="E61" s="69" t="str">
        <f t="shared" si="53"/>
        <v xml:space="preserve"> 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>
        <f>Замеры!O58</f>
        <v>0</v>
      </c>
      <c r="S61" s="2">
        <f>Замеры!P58</f>
        <v>0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31</v>
      </c>
      <c r="Z61" s="2">
        <f t="shared" ca="1" si="16"/>
        <v>46</v>
      </c>
      <c r="AA61" s="2">
        <f t="shared" ca="1" si="16"/>
        <v>36</v>
      </c>
      <c r="AB61" s="5">
        <f t="shared" ca="1" si="17"/>
        <v>503</v>
      </c>
      <c r="AC61" s="5">
        <f t="shared" ca="1" si="18"/>
        <v>383</v>
      </c>
      <c r="AD61" s="5">
        <f t="shared" ca="1" si="19"/>
        <v>392</v>
      </c>
      <c r="AE61" s="5">
        <f t="shared" ca="1" si="20"/>
        <v>469</v>
      </c>
      <c r="AF61" s="5">
        <f t="shared" ca="1" si="21"/>
        <v>499</v>
      </c>
      <c r="AG61" s="5">
        <f t="shared" ca="1" si="22"/>
        <v>464</v>
      </c>
      <c r="AH61" s="5">
        <f t="shared" ca="1" si="23"/>
        <v>379</v>
      </c>
      <c r="AI61" s="5">
        <f t="shared" ca="1" si="24"/>
        <v>416</v>
      </c>
      <c r="AJ61" s="5">
        <f t="shared" ca="1" si="25"/>
        <v>393</v>
      </c>
      <c r="AK61" s="5">
        <f t="shared" ca="1" si="26"/>
        <v>373</v>
      </c>
    </row>
    <row r="62" spans="1:37" x14ac:dyDescent="0.3">
      <c r="A62" s="35">
        <f>IF(Замеры!B59=0, " ", Замеры!B59)</f>
        <v>56</v>
      </c>
      <c r="B62" s="45">
        <f>Замеры!G59</f>
        <v>0</v>
      </c>
      <c r="C62" s="45" t="str">
        <f>IF(Замеры!M59=0, " ", Замеры!M59)</f>
        <v xml:space="preserve"> </v>
      </c>
      <c r="D62" s="69" t="str">
        <f t="shared" si="52"/>
        <v xml:space="preserve"> </v>
      </c>
      <c r="E62" s="69" t="str">
        <f t="shared" si="53"/>
        <v xml:space="preserve"> 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>
        <f>Замеры!O59</f>
        <v>0</v>
      </c>
      <c r="S62" s="2">
        <f>Замеры!P59</f>
        <v>0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20</v>
      </c>
      <c r="Z62" s="2">
        <f t="shared" ca="1" si="16"/>
        <v>24</v>
      </c>
      <c r="AA62" s="2">
        <f t="shared" ca="1" si="16"/>
        <v>26</v>
      </c>
      <c r="AB62" s="5">
        <f t="shared" ca="1" si="17"/>
        <v>314</v>
      </c>
      <c r="AC62" s="5">
        <f t="shared" ca="1" si="18"/>
        <v>362</v>
      </c>
      <c r="AD62" s="5">
        <f t="shared" ca="1" si="19"/>
        <v>365</v>
      </c>
      <c r="AE62" s="5">
        <f t="shared" ca="1" si="20"/>
        <v>292</v>
      </c>
      <c r="AF62" s="5">
        <f t="shared" ca="1" si="21"/>
        <v>369</v>
      </c>
      <c r="AG62" s="5">
        <f t="shared" ca="1" si="22"/>
        <v>403</v>
      </c>
      <c r="AH62" s="5">
        <f t="shared" ca="1" si="23"/>
        <v>351</v>
      </c>
      <c r="AI62" s="5">
        <f t="shared" ca="1" si="24"/>
        <v>383</v>
      </c>
      <c r="AJ62" s="5">
        <f t="shared" ca="1" si="25"/>
        <v>291</v>
      </c>
      <c r="AK62" s="5">
        <f t="shared" ca="1" si="26"/>
        <v>271</v>
      </c>
    </row>
    <row r="63" spans="1:37" x14ac:dyDescent="0.3">
      <c r="A63" s="35">
        <f>IF(Замеры!B60=0, " ", Замеры!B60)</f>
        <v>57</v>
      </c>
      <c r="B63" s="45">
        <f>Замеры!G60</f>
        <v>0</v>
      </c>
      <c r="C63" s="45" t="str">
        <f>IF(Замеры!M60=0, " ", Замеры!M60)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Замеры!O60</f>
        <v>0</v>
      </c>
      <c r="S63" s="2">
        <f>Замеры!P60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37</v>
      </c>
      <c r="Z63" s="2">
        <f t="shared" ca="1" si="16"/>
        <v>25</v>
      </c>
      <c r="AA63" s="2">
        <f t="shared" ca="1" si="16"/>
        <v>46</v>
      </c>
      <c r="AB63" s="5">
        <f t="shared" ca="1" si="17"/>
        <v>483</v>
      </c>
      <c r="AC63" s="5">
        <f t="shared" ca="1" si="18"/>
        <v>488</v>
      </c>
      <c r="AD63" s="5">
        <f t="shared" ca="1" si="19"/>
        <v>610</v>
      </c>
      <c r="AE63" s="5">
        <f t="shared" ca="1" si="20"/>
        <v>556</v>
      </c>
      <c r="AF63" s="5">
        <f t="shared" ca="1" si="21"/>
        <v>516</v>
      </c>
      <c r="AG63" s="5">
        <f t="shared" ca="1" si="22"/>
        <v>581</v>
      </c>
      <c r="AH63" s="5">
        <f t="shared" ca="1" si="23"/>
        <v>561</v>
      </c>
      <c r="AI63" s="5">
        <f t="shared" ca="1" si="24"/>
        <v>552</v>
      </c>
      <c r="AJ63" s="5">
        <f t="shared" ca="1" si="25"/>
        <v>577</v>
      </c>
      <c r="AK63" s="5">
        <f t="shared" ca="1" si="26"/>
        <v>534</v>
      </c>
    </row>
    <row r="64" spans="1:37" x14ac:dyDescent="0.3">
      <c r="A64" s="35">
        <f>IF(Замеры!B61=0, " ", Замеры!B61)</f>
        <v>58</v>
      </c>
      <c r="B64" s="45">
        <f>Замеры!G61</f>
        <v>0</v>
      </c>
      <c r="C64" s="45" t="str">
        <f>IF(Замеры!M61=0, " ", Замеры!M61)</f>
        <v xml:space="preserve"> </v>
      </c>
      <c r="D64" s="69" t="str">
        <f t="shared" si="52"/>
        <v xml:space="preserve"> </v>
      </c>
      <c r="E64" s="69" t="str">
        <f t="shared" si="53"/>
        <v xml:space="preserve"> </v>
      </c>
      <c r="F64" s="29" t="str">
        <f t="shared" si="3"/>
        <v>-</v>
      </c>
      <c r="G64" s="29" t="str">
        <f t="shared" si="4"/>
        <v>-</v>
      </c>
      <c r="H64" s="29" t="str">
        <f t="shared" si="5"/>
        <v>-</v>
      </c>
      <c r="I64" s="29" t="str">
        <f t="shared" si="6"/>
        <v>-</v>
      </c>
      <c r="J64" s="46" t="str">
        <f t="shared" si="7"/>
        <v>-</v>
      </c>
      <c r="K64" s="29" t="str">
        <f t="shared" si="8"/>
        <v>-</v>
      </c>
      <c r="L64" s="29" t="str">
        <f t="shared" si="9"/>
        <v>-</v>
      </c>
      <c r="M64" s="29" t="str">
        <f t="shared" si="10"/>
        <v>-</v>
      </c>
      <c r="N64" s="29" t="str">
        <f t="shared" si="11"/>
        <v>-</v>
      </c>
      <c r="O64" s="29" t="str">
        <f t="shared" si="12"/>
        <v>-</v>
      </c>
      <c r="P64" s="2">
        <f>Замеры!O61</f>
        <v>0</v>
      </c>
      <c r="S64" s="2">
        <f>Замеры!P61</f>
        <v>0</v>
      </c>
      <c r="T64" s="2" t="s">
        <v>72</v>
      </c>
      <c r="U64" s="2" t="b">
        <f t="shared" si="13"/>
        <v>0</v>
      </c>
      <c r="V64" s="2" t="b">
        <f t="shared" si="14"/>
        <v>0</v>
      </c>
      <c r="W64" s="2" t="b">
        <f t="shared" si="15"/>
        <v>0</v>
      </c>
      <c r="Y64" s="2">
        <f t="shared" ca="1" si="16"/>
        <v>48</v>
      </c>
      <c r="Z64" s="2">
        <f t="shared" ca="1" si="16"/>
        <v>38</v>
      </c>
      <c r="AA64" s="2">
        <f t="shared" ca="1" si="16"/>
        <v>28</v>
      </c>
      <c r="AB64" s="5">
        <f t="shared" ca="1" si="17"/>
        <v>394</v>
      </c>
      <c r="AC64" s="5">
        <f t="shared" ca="1" si="18"/>
        <v>390</v>
      </c>
      <c r="AD64" s="5">
        <f t="shared" ca="1" si="19"/>
        <v>405</v>
      </c>
      <c r="AE64" s="5">
        <f t="shared" ca="1" si="20"/>
        <v>387</v>
      </c>
      <c r="AF64" s="5">
        <f t="shared" ca="1" si="21"/>
        <v>306</v>
      </c>
      <c r="AG64" s="5">
        <f t="shared" ca="1" si="22"/>
        <v>374</v>
      </c>
      <c r="AH64" s="5">
        <f t="shared" ca="1" si="23"/>
        <v>385</v>
      </c>
      <c r="AI64" s="5">
        <f t="shared" ca="1" si="24"/>
        <v>367</v>
      </c>
      <c r="AJ64" s="5">
        <f t="shared" ca="1" si="25"/>
        <v>336</v>
      </c>
      <c r="AK64" s="5">
        <f t="shared" ca="1" si="26"/>
        <v>349</v>
      </c>
    </row>
    <row r="65" spans="1:37" x14ac:dyDescent="0.3">
      <c r="A65" s="35">
        <f>IF(Замеры!B62=0, " ", Замеры!B62)</f>
        <v>59</v>
      </c>
      <c r="B65" s="45">
        <f>Замеры!G62</f>
        <v>0</v>
      </c>
      <c r="C65" s="45" t="str">
        <f>IF(Замеры!M62=0, " ", Замеры!M62)</f>
        <v xml:space="preserve"> </v>
      </c>
      <c r="D65" s="69" t="str">
        <f t="shared" si="52"/>
        <v xml:space="preserve"> </v>
      </c>
      <c r="E65" s="69" t="str">
        <f t="shared" si="53"/>
        <v xml:space="preserve"> </v>
      </c>
      <c r="F65" s="29" t="str">
        <f t="shared" si="3"/>
        <v>-</v>
      </c>
      <c r="G65" s="29" t="str">
        <f t="shared" si="4"/>
        <v>-</v>
      </c>
      <c r="H65" s="29" t="str">
        <f t="shared" si="5"/>
        <v>-</v>
      </c>
      <c r="I65" s="29" t="str">
        <f t="shared" si="6"/>
        <v>-</v>
      </c>
      <c r="J65" s="46" t="str">
        <f t="shared" si="7"/>
        <v>-</v>
      </c>
      <c r="K65" s="29" t="str">
        <f t="shared" si="8"/>
        <v>-</v>
      </c>
      <c r="L65" s="29" t="str">
        <f t="shared" si="9"/>
        <v>-</v>
      </c>
      <c r="M65" s="29" t="str">
        <f t="shared" si="10"/>
        <v>-</v>
      </c>
      <c r="N65" s="29" t="str">
        <f t="shared" si="11"/>
        <v>-</v>
      </c>
      <c r="O65" s="29" t="str">
        <f t="shared" si="12"/>
        <v>-</v>
      </c>
      <c r="P65" s="2">
        <f>Замеры!O62</f>
        <v>0</v>
      </c>
      <c r="S65" s="2">
        <f>Замеры!P62</f>
        <v>0</v>
      </c>
      <c r="T65" s="2" t="s">
        <v>72</v>
      </c>
      <c r="U65" s="2" t="b">
        <f t="shared" si="13"/>
        <v>0</v>
      </c>
      <c r="V65" s="2" t="b">
        <f t="shared" si="14"/>
        <v>0</v>
      </c>
      <c r="W65" s="2" t="b">
        <f t="shared" si="15"/>
        <v>0</v>
      </c>
      <c r="Y65" s="2">
        <f t="shared" ca="1" si="16"/>
        <v>43</v>
      </c>
      <c r="Z65" s="2">
        <f t="shared" ca="1" si="16"/>
        <v>35</v>
      </c>
      <c r="AA65" s="2">
        <f t="shared" ca="1" si="16"/>
        <v>47</v>
      </c>
      <c r="AB65" s="5">
        <f t="shared" ca="1" si="17"/>
        <v>582</v>
      </c>
      <c r="AC65" s="5">
        <f t="shared" ca="1" si="18"/>
        <v>615</v>
      </c>
      <c r="AD65" s="5">
        <f t="shared" ca="1" si="19"/>
        <v>585</v>
      </c>
      <c r="AE65" s="5">
        <f t="shared" ca="1" si="20"/>
        <v>602</v>
      </c>
      <c r="AF65" s="5">
        <f t="shared" ca="1" si="21"/>
        <v>548</v>
      </c>
      <c r="AG65" s="5">
        <f t="shared" ca="1" si="22"/>
        <v>596</v>
      </c>
      <c r="AH65" s="5">
        <f t="shared" ca="1" si="23"/>
        <v>506</v>
      </c>
      <c r="AI65" s="5">
        <f t="shared" ca="1" si="24"/>
        <v>573</v>
      </c>
      <c r="AJ65" s="5">
        <f t="shared" ca="1" si="25"/>
        <v>537</v>
      </c>
      <c r="AK65" s="5">
        <f t="shared" ca="1" si="26"/>
        <v>518</v>
      </c>
    </row>
    <row r="66" spans="1:37" x14ac:dyDescent="0.3">
      <c r="A66" s="35">
        <f>IF(Замеры!B63=0, " ", Замеры!B63)</f>
        <v>60</v>
      </c>
      <c r="B66" s="45">
        <f>Замеры!G63</f>
        <v>0</v>
      </c>
      <c r="C66" s="45" t="str">
        <f>IF(Замеры!M63=0, " ", Замеры!M63)</f>
        <v xml:space="preserve"> </v>
      </c>
      <c r="D66" s="69" t="str">
        <f t="shared" si="52"/>
        <v xml:space="preserve"> </v>
      </c>
      <c r="E66" s="69" t="str">
        <f t="shared" si="53"/>
        <v xml:space="preserve"> </v>
      </c>
      <c r="F66" s="29" t="str">
        <f t="shared" si="3"/>
        <v>-</v>
      </c>
      <c r="G66" s="29" t="str">
        <f t="shared" si="4"/>
        <v>-</v>
      </c>
      <c r="H66" s="29" t="str">
        <f t="shared" si="5"/>
        <v>-</v>
      </c>
      <c r="I66" s="29" t="str">
        <f t="shared" si="6"/>
        <v>-</v>
      </c>
      <c r="J66" s="46" t="str">
        <f t="shared" si="7"/>
        <v>-</v>
      </c>
      <c r="K66" s="29" t="str">
        <f t="shared" si="8"/>
        <v>-</v>
      </c>
      <c r="L66" s="29" t="str">
        <f t="shared" si="9"/>
        <v>-</v>
      </c>
      <c r="M66" s="29" t="str">
        <f t="shared" si="10"/>
        <v>-</v>
      </c>
      <c r="N66" s="29" t="str">
        <f t="shared" si="11"/>
        <v>-</v>
      </c>
      <c r="O66" s="29" t="str">
        <f t="shared" si="12"/>
        <v>-</v>
      </c>
      <c r="P66" s="2">
        <f>Замеры!O63</f>
        <v>0</v>
      </c>
      <c r="S66" s="2">
        <f>Замеры!P63</f>
        <v>0</v>
      </c>
      <c r="T66" s="2" t="s">
        <v>72</v>
      </c>
      <c r="U66" s="2" t="b">
        <f t="shared" si="13"/>
        <v>0</v>
      </c>
      <c r="V66" s="2" t="b">
        <f t="shared" si="14"/>
        <v>0</v>
      </c>
      <c r="W66" s="2" t="b">
        <f t="shared" si="15"/>
        <v>0</v>
      </c>
      <c r="Y66" s="2">
        <f t="shared" ca="1" si="16"/>
        <v>37</v>
      </c>
      <c r="Z66" s="2">
        <f t="shared" ca="1" si="16"/>
        <v>49</v>
      </c>
      <c r="AA66" s="2">
        <f t="shared" ca="1" si="16"/>
        <v>39</v>
      </c>
      <c r="AB66" s="5">
        <f t="shared" ca="1" si="17"/>
        <v>434</v>
      </c>
      <c r="AC66" s="5">
        <f t="shared" ca="1" si="18"/>
        <v>469</v>
      </c>
      <c r="AD66" s="5">
        <f t="shared" ca="1" si="19"/>
        <v>468</v>
      </c>
      <c r="AE66" s="5">
        <f t="shared" ca="1" si="20"/>
        <v>531</v>
      </c>
      <c r="AF66" s="5">
        <f t="shared" ca="1" si="21"/>
        <v>414</v>
      </c>
      <c r="AG66" s="5">
        <f t="shared" ca="1" si="22"/>
        <v>475</v>
      </c>
      <c r="AH66" s="5">
        <f t="shared" ca="1" si="23"/>
        <v>472</v>
      </c>
      <c r="AI66" s="5">
        <f t="shared" ca="1" si="24"/>
        <v>399</v>
      </c>
      <c r="AJ66" s="5">
        <f t="shared" ca="1" si="25"/>
        <v>431</v>
      </c>
      <c r="AK66" s="5">
        <f t="shared" ca="1" si="26"/>
        <v>445</v>
      </c>
    </row>
    <row r="67" spans="1:37" x14ac:dyDescent="0.3">
      <c r="A67" s="35">
        <f>IF(Замеры!B64=0, " ", Замеры!B64)</f>
        <v>61</v>
      </c>
      <c r="B67" s="45">
        <f>Замеры!G64</f>
        <v>0</v>
      </c>
      <c r="C67" s="45" t="str">
        <f>IF(Замеры!M64=0, " ", Замеры!M64)</f>
        <v xml:space="preserve"> </v>
      </c>
      <c r="D67" s="69" t="str">
        <f t="shared" si="52"/>
        <v xml:space="preserve"> </v>
      </c>
      <c r="E67" s="69" t="str">
        <f t="shared" si="53"/>
        <v xml:space="preserve"> </v>
      </c>
      <c r="F67" s="29" t="str">
        <f t="shared" si="3"/>
        <v>-</v>
      </c>
      <c r="G67" s="29" t="str">
        <f t="shared" si="4"/>
        <v>-</v>
      </c>
      <c r="H67" s="29" t="str">
        <f t="shared" si="5"/>
        <v>-</v>
      </c>
      <c r="I67" s="29" t="str">
        <f t="shared" si="6"/>
        <v>-</v>
      </c>
      <c r="J67" s="46" t="str">
        <f t="shared" si="7"/>
        <v>-</v>
      </c>
      <c r="K67" s="29" t="str">
        <f t="shared" si="8"/>
        <v>-</v>
      </c>
      <c r="L67" s="29" t="str">
        <f t="shared" si="9"/>
        <v>-</v>
      </c>
      <c r="M67" s="29" t="str">
        <f t="shared" si="10"/>
        <v>-</v>
      </c>
      <c r="N67" s="29" t="str">
        <f t="shared" si="11"/>
        <v>-</v>
      </c>
      <c r="O67" s="29" t="str">
        <f t="shared" si="12"/>
        <v>-</v>
      </c>
      <c r="P67" s="2">
        <f>Замеры!O64</f>
        <v>0</v>
      </c>
      <c r="S67" s="2">
        <f>Замеры!P64</f>
        <v>0</v>
      </c>
      <c r="T67" s="2" t="s">
        <v>72</v>
      </c>
      <c r="U67" s="2" t="b">
        <f t="shared" si="13"/>
        <v>0</v>
      </c>
      <c r="V67" s="2" t="b">
        <f t="shared" si="14"/>
        <v>0</v>
      </c>
      <c r="W67" s="2" t="b">
        <f t="shared" si="15"/>
        <v>0</v>
      </c>
      <c r="Y67" s="2">
        <f t="shared" ca="1" si="16"/>
        <v>42</v>
      </c>
      <c r="Z67" s="2">
        <f t="shared" ca="1" si="16"/>
        <v>29</v>
      </c>
      <c r="AA67" s="2">
        <f t="shared" ca="1" si="16"/>
        <v>40</v>
      </c>
      <c r="AB67" s="5">
        <f t="shared" ca="1" si="17"/>
        <v>485</v>
      </c>
      <c r="AC67" s="5">
        <f t="shared" ca="1" si="18"/>
        <v>413</v>
      </c>
      <c r="AD67" s="5">
        <f t="shared" ca="1" si="19"/>
        <v>447</v>
      </c>
      <c r="AE67" s="5">
        <f t="shared" ca="1" si="20"/>
        <v>422</v>
      </c>
      <c r="AF67" s="5">
        <f t="shared" ca="1" si="21"/>
        <v>407</v>
      </c>
      <c r="AG67" s="5">
        <f t="shared" ca="1" si="22"/>
        <v>474</v>
      </c>
      <c r="AH67" s="5">
        <f t="shared" ca="1" si="23"/>
        <v>533</v>
      </c>
      <c r="AI67" s="5">
        <f t="shared" ca="1" si="24"/>
        <v>424</v>
      </c>
      <c r="AJ67" s="5">
        <f t="shared" ca="1" si="25"/>
        <v>507</v>
      </c>
      <c r="AK67" s="5">
        <f t="shared" ca="1" si="26"/>
        <v>492</v>
      </c>
    </row>
    <row r="68" spans="1:37" x14ac:dyDescent="0.3">
      <c r="A68" s="35">
        <f>IF(Замеры!B65=0, " ", Замеры!B65)</f>
        <v>62</v>
      </c>
      <c r="B68" s="45">
        <f>Замеры!G65</f>
        <v>0</v>
      </c>
      <c r="C68" s="45" t="str">
        <f>IF(Замеры!M65=0, " ", Замеры!M65)</f>
        <v xml:space="preserve"> </v>
      </c>
      <c r="D68" s="69" t="str">
        <f t="shared" si="52"/>
        <v xml:space="preserve"> </v>
      </c>
      <c r="E68" s="69" t="str">
        <f t="shared" si="53"/>
        <v xml:space="preserve"> </v>
      </c>
      <c r="F68" s="29" t="str">
        <f t="shared" si="3"/>
        <v>-</v>
      </c>
      <c r="G68" s="29" t="str">
        <f t="shared" si="4"/>
        <v>-</v>
      </c>
      <c r="H68" s="29" t="str">
        <f t="shared" si="5"/>
        <v>-</v>
      </c>
      <c r="I68" s="29" t="str">
        <f t="shared" si="6"/>
        <v>-</v>
      </c>
      <c r="J68" s="46" t="str">
        <f t="shared" si="7"/>
        <v>-</v>
      </c>
      <c r="K68" s="29" t="str">
        <f t="shared" si="8"/>
        <v>-</v>
      </c>
      <c r="L68" s="29" t="str">
        <f t="shared" si="9"/>
        <v>-</v>
      </c>
      <c r="M68" s="29" t="str">
        <f t="shared" si="10"/>
        <v>-</v>
      </c>
      <c r="N68" s="29" t="str">
        <f t="shared" si="11"/>
        <v>-</v>
      </c>
      <c r="O68" s="29" t="str">
        <f t="shared" si="12"/>
        <v>-</v>
      </c>
      <c r="P68" s="2">
        <f>Замеры!O65</f>
        <v>0</v>
      </c>
      <c r="S68" s="2">
        <f>Замеры!P65</f>
        <v>0</v>
      </c>
      <c r="T68" s="2" t="s">
        <v>72</v>
      </c>
      <c r="U68" s="2" t="b">
        <f t="shared" si="13"/>
        <v>0</v>
      </c>
      <c r="V68" s="2" t="b">
        <f t="shared" si="14"/>
        <v>0</v>
      </c>
      <c r="W68" s="2" t="b">
        <f t="shared" si="15"/>
        <v>0</v>
      </c>
      <c r="Y68" s="2">
        <f t="shared" ca="1" si="16"/>
        <v>39</v>
      </c>
      <c r="Z68" s="2">
        <f t="shared" ca="1" si="16"/>
        <v>28</v>
      </c>
      <c r="AA68" s="2">
        <f t="shared" ca="1" si="16"/>
        <v>48</v>
      </c>
      <c r="AB68" s="5">
        <f t="shared" ca="1" si="17"/>
        <v>498</v>
      </c>
      <c r="AC68" s="5">
        <f t="shared" ca="1" si="18"/>
        <v>592</v>
      </c>
      <c r="AD68" s="5">
        <f t="shared" ca="1" si="19"/>
        <v>546</v>
      </c>
      <c r="AE68" s="5">
        <f t="shared" ca="1" si="20"/>
        <v>533</v>
      </c>
      <c r="AF68" s="5">
        <f t="shared" ca="1" si="21"/>
        <v>616</v>
      </c>
      <c r="AG68" s="5">
        <f t="shared" ca="1" si="22"/>
        <v>518</v>
      </c>
      <c r="AH68" s="5">
        <f t="shared" ca="1" si="23"/>
        <v>591</v>
      </c>
      <c r="AI68" s="5">
        <f t="shared" ca="1" si="24"/>
        <v>519</v>
      </c>
      <c r="AJ68" s="5">
        <f t="shared" ca="1" si="25"/>
        <v>509</v>
      </c>
      <c r="AK68" s="5">
        <f t="shared" ca="1" si="26"/>
        <v>527</v>
      </c>
    </row>
    <row r="69" spans="1:37" x14ac:dyDescent="0.3">
      <c r="A69" s="35">
        <f>IF(Замеры!B66=0, " ", Замеры!B66)</f>
        <v>63</v>
      </c>
      <c r="B69" s="45">
        <f>Замеры!G66</f>
        <v>0</v>
      </c>
      <c r="C69" s="45" t="str">
        <f>IF(Замеры!M66=0, " ", Замеры!M66)</f>
        <v xml:space="preserve"> </v>
      </c>
      <c r="D69" s="69" t="str">
        <f t="shared" si="52"/>
        <v xml:space="preserve"> </v>
      </c>
      <c r="E69" s="69" t="str">
        <f t="shared" si="53"/>
        <v xml:space="preserve"> </v>
      </c>
      <c r="F69" s="29" t="str">
        <f t="shared" si="3"/>
        <v>-</v>
      </c>
      <c r="G69" s="29" t="str">
        <f t="shared" si="4"/>
        <v>-</v>
      </c>
      <c r="H69" s="29" t="str">
        <f t="shared" si="5"/>
        <v>-</v>
      </c>
      <c r="I69" s="29" t="str">
        <f t="shared" si="6"/>
        <v>-</v>
      </c>
      <c r="J69" s="46" t="str">
        <f t="shared" si="7"/>
        <v>-</v>
      </c>
      <c r="K69" s="29" t="str">
        <f t="shared" si="8"/>
        <v>-</v>
      </c>
      <c r="L69" s="29" t="str">
        <f t="shared" si="9"/>
        <v>-</v>
      </c>
      <c r="M69" s="29" t="str">
        <f t="shared" si="10"/>
        <v>-</v>
      </c>
      <c r="N69" s="29" t="str">
        <f t="shared" si="11"/>
        <v>-</v>
      </c>
      <c r="O69" s="29" t="str">
        <f t="shared" si="12"/>
        <v>-</v>
      </c>
      <c r="P69" s="2">
        <f>Замеры!O66</f>
        <v>0</v>
      </c>
      <c r="S69" s="2">
        <f>Замеры!P66</f>
        <v>0</v>
      </c>
      <c r="T69" s="2" t="s">
        <v>72</v>
      </c>
      <c r="U69" s="2" t="b">
        <f t="shared" si="13"/>
        <v>0</v>
      </c>
      <c r="V69" s="2" t="b">
        <f t="shared" si="14"/>
        <v>0</v>
      </c>
      <c r="W69" s="2" t="b">
        <f t="shared" si="15"/>
        <v>0</v>
      </c>
      <c r="Y69" s="2">
        <f t="shared" ca="1" si="16"/>
        <v>31</v>
      </c>
      <c r="Z69" s="2">
        <f t="shared" ca="1" si="16"/>
        <v>30</v>
      </c>
      <c r="AA69" s="2">
        <f t="shared" ca="1" si="16"/>
        <v>22</v>
      </c>
      <c r="AB69" s="5">
        <f t="shared" ca="1" si="17"/>
        <v>232</v>
      </c>
      <c r="AC69" s="5">
        <f t="shared" ca="1" si="18"/>
        <v>315</v>
      </c>
      <c r="AD69" s="5">
        <f t="shared" ca="1" si="19"/>
        <v>313</v>
      </c>
      <c r="AE69" s="5">
        <f t="shared" ca="1" si="20"/>
        <v>283</v>
      </c>
      <c r="AF69" s="5">
        <f t="shared" ca="1" si="21"/>
        <v>357</v>
      </c>
      <c r="AG69" s="5">
        <f t="shared" ca="1" si="22"/>
        <v>370</v>
      </c>
      <c r="AH69" s="5">
        <f t="shared" ca="1" si="23"/>
        <v>303</v>
      </c>
      <c r="AI69" s="5">
        <f t="shared" ca="1" si="24"/>
        <v>240</v>
      </c>
      <c r="AJ69" s="5">
        <f t="shared" ca="1" si="25"/>
        <v>272</v>
      </c>
      <c r="AK69" s="5">
        <f t="shared" ca="1" si="26"/>
        <v>267</v>
      </c>
    </row>
    <row r="70" spans="1:37" x14ac:dyDescent="0.3">
      <c r="A70" s="35">
        <f>IF(Замеры!B67=0, " ", Замеры!B67)</f>
        <v>64</v>
      </c>
      <c r="B70" s="45">
        <f>Замеры!G67</f>
        <v>0</v>
      </c>
      <c r="C70" s="45" t="str">
        <f>IF(Замеры!M67=0, " ", Замеры!M67)</f>
        <v xml:space="preserve"> </v>
      </c>
      <c r="D70" s="69" t="str">
        <f t="shared" si="52"/>
        <v xml:space="preserve"> </v>
      </c>
      <c r="E70" s="69" t="str">
        <f t="shared" si="53"/>
        <v xml:space="preserve"> </v>
      </c>
      <c r="F70" s="29" t="str">
        <f t="shared" si="3"/>
        <v>-</v>
      </c>
      <c r="G70" s="29" t="str">
        <f t="shared" si="4"/>
        <v>-</v>
      </c>
      <c r="H70" s="29" t="str">
        <f t="shared" si="5"/>
        <v>-</v>
      </c>
      <c r="I70" s="29" t="str">
        <f t="shared" si="6"/>
        <v>-</v>
      </c>
      <c r="J70" s="46" t="str">
        <f t="shared" si="7"/>
        <v>-</v>
      </c>
      <c r="K70" s="29" t="str">
        <f t="shared" si="8"/>
        <v>-</v>
      </c>
      <c r="L70" s="29" t="str">
        <f t="shared" si="9"/>
        <v>-</v>
      </c>
      <c r="M70" s="29" t="str">
        <f t="shared" si="10"/>
        <v>-</v>
      </c>
      <c r="N70" s="29" t="str">
        <f t="shared" si="11"/>
        <v>-</v>
      </c>
      <c r="O70" s="29" t="str">
        <f t="shared" si="12"/>
        <v>-</v>
      </c>
      <c r="P70" s="2">
        <f>Замеры!O67</f>
        <v>0</v>
      </c>
      <c r="S70" s="2">
        <f>Замеры!P67</f>
        <v>0</v>
      </c>
      <c r="T70" s="2" t="s">
        <v>72</v>
      </c>
      <c r="U70" s="2" t="b">
        <f t="shared" si="13"/>
        <v>0</v>
      </c>
      <c r="V70" s="2" t="b">
        <f t="shared" si="14"/>
        <v>0</v>
      </c>
      <c r="W70" s="2" t="b">
        <f t="shared" si="15"/>
        <v>0</v>
      </c>
      <c r="Y70" s="2">
        <f t="shared" ca="1" si="16"/>
        <v>35</v>
      </c>
      <c r="Z70" s="2">
        <f t="shared" ca="1" si="16"/>
        <v>41</v>
      </c>
      <c r="AA70" s="2">
        <f t="shared" ca="1" si="16"/>
        <v>21</v>
      </c>
      <c r="AB70" s="5">
        <f t="shared" ca="1" si="17"/>
        <v>332</v>
      </c>
      <c r="AC70" s="5">
        <f t="shared" ca="1" si="18"/>
        <v>357</v>
      </c>
      <c r="AD70" s="5">
        <f t="shared" ca="1" si="19"/>
        <v>351</v>
      </c>
      <c r="AE70" s="5">
        <f t="shared" ca="1" si="20"/>
        <v>315</v>
      </c>
      <c r="AF70" s="5">
        <f t="shared" ca="1" si="21"/>
        <v>326</v>
      </c>
      <c r="AG70" s="5">
        <f t="shared" ca="1" si="22"/>
        <v>239</v>
      </c>
      <c r="AH70" s="5">
        <f t="shared" ca="1" si="23"/>
        <v>333</v>
      </c>
      <c r="AI70" s="5">
        <f t="shared" ca="1" si="24"/>
        <v>316</v>
      </c>
      <c r="AJ70" s="5">
        <f t="shared" ca="1" si="25"/>
        <v>317</v>
      </c>
      <c r="AK70" s="5">
        <f t="shared" ca="1" si="26"/>
        <v>254</v>
      </c>
    </row>
    <row r="71" spans="1:37" x14ac:dyDescent="0.3">
      <c r="A71" s="35">
        <f>IF(Замеры!B68=0, " ", Замеры!B68)</f>
        <v>65</v>
      </c>
      <c r="B71" s="45">
        <f>Замеры!G68</f>
        <v>0</v>
      </c>
      <c r="C71" s="45" t="str">
        <f>IF(Замеры!M68=0, " ", Замеры!M68)</f>
        <v xml:space="preserve"> </v>
      </c>
      <c r="D71" s="69" t="str">
        <f t="shared" si="52"/>
        <v xml:space="preserve"> </v>
      </c>
      <c r="E71" s="69" t="str">
        <f t="shared" si="53"/>
        <v xml:space="preserve"> </v>
      </c>
      <c r="F71" s="29" t="str">
        <f t="shared" ref="F71:F134" si="54">IF(OR(P71=$S$5,P71=$P$5),AB71,"-")</f>
        <v>-</v>
      </c>
      <c r="G71" s="29" t="str">
        <f t="shared" ref="G71:G134" si="55">IF(OR(P71=$S$5,P71=$Q$5),AC71,"-")</f>
        <v>-</v>
      </c>
      <c r="H71" s="29" t="str">
        <f t="shared" ref="H71:H134" si="56">IF(OR(P71=$S$5,P71=$R$5),AD71,"-")</f>
        <v>-</v>
      </c>
      <c r="I71" s="29" t="str">
        <f t="shared" ref="I71:I134" si="57">IF(OR(P71=$P$4,P71=$R$5,P71=$S$5,P71=$P$5),AE71,"-")</f>
        <v>-</v>
      </c>
      <c r="J71" s="46" t="str">
        <f t="shared" ref="J71:J134" si="58">IF(OR(P71=$P$5,P71=$Q$5,P71=$S$5,P71=$Q$4),AF71,"-")</f>
        <v>-</v>
      </c>
      <c r="K71" s="29" t="str">
        <f t="shared" ref="K71:K134" si="59">IF(OR(P71=$R$5,P71=$Q$5,P71=$R$4,P71=$S$5),AG71,"-")</f>
        <v>-</v>
      </c>
      <c r="L71" s="29" t="str">
        <f t="shared" ref="L71:L134" si="60">IF(I71=$T$4,T70,IF(S71=$S$4,AH71,IF(S71=$U$4,"-")))</f>
        <v>-</v>
      </c>
      <c r="M71" s="29" t="str">
        <f t="shared" ref="M71:M134" si="61">IF(J71=$T$4,T70,IF(S71=$S$4,AI71,IF(S71=$U$4,"-")))</f>
        <v>-</v>
      </c>
      <c r="N71" s="29" t="str">
        <f t="shared" ref="N71:N134" si="62">IF(K71=$T$4,T70,IF(S71=$S$4,AJ71,IF(S71=$U$4,"-")))</f>
        <v>-</v>
      </c>
      <c r="O71" s="29" t="str">
        <f t="shared" ref="O71:O134" si="63">IF(S71=$S$4,AK71,"-")</f>
        <v>-</v>
      </c>
      <c r="P71" s="2">
        <f>Замеры!O68</f>
        <v>0</v>
      </c>
      <c r="S71" s="2">
        <f>Замеры!P68</f>
        <v>0</v>
      </c>
      <c r="T71" s="2" t="s">
        <v>72</v>
      </c>
      <c r="U71" s="2" t="b">
        <f t="shared" ref="U71:U134" si="64">OR(P71=$S$5,P71=$P$5,P71=$R$5,P71=$P$4)</f>
        <v>0</v>
      </c>
      <c r="V71" s="2" t="b">
        <f t="shared" ref="V71:V134" si="65">OR(P71=$S$5,P71=$P$5,P71=$Q$5,P71=$Q$4)</f>
        <v>0</v>
      </c>
      <c r="W71" s="2" t="b">
        <f t="shared" ref="W71:W134" si="66">OR(P71=$Q$5,P71=$S$5,P71=$R$5,P71=$R$4)</f>
        <v>0</v>
      </c>
      <c r="Y71" s="2">
        <f t="shared" ref="Y71:AA134" ca="1" si="67">RANDBETWEEN($T$2,$T$3)</f>
        <v>30</v>
      </c>
      <c r="Z71" s="2">
        <f t="shared" ca="1" si="67"/>
        <v>43</v>
      </c>
      <c r="AA71" s="2">
        <f t="shared" ca="1" si="67"/>
        <v>41</v>
      </c>
      <c r="AB71" s="5">
        <f t="shared" ref="AB71:AB134" ca="1" si="68">RANDBETWEEN(AA71*10+5,AA71*10+150)</f>
        <v>418</v>
      </c>
      <c r="AC71" s="5">
        <f t="shared" ref="AC71:AC134" ca="1" si="69">RANDBETWEEN(AA71*10+5,AA71*10+150)</f>
        <v>460</v>
      </c>
      <c r="AD71" s="5">
        <f t="shared" ref="AD71:AD134" ca="1" si="70">RANDBETWEEN(AA71*10+5,AA71*10+150)</f>
        <v>522</v>
      </c>
      <c r="AE71" s="5">
        <f t="shared" ref="AE71:AE134" ca="1" si="71">RANDBETWEEN(AA71*10+5,AA71*10+150)</f>
        <v>435</v>
      </c>
      <c r="AF71" s="5">
        <f t="shared" ref="AF71:AF134" ca="1" si="72">RANDBETWEEN(AA71*10+5,AA71*10+150)</f>
        <v>431</v>
      </c>
      <c r="AG71" s="5">
        <f t="shared" ref="AG71:AG134" ca="1" si="73">RANDBETWEEN(AA71*10+5,AA71*10+150)</f>
        <v>444</v>
      </c>
      <c r="AH71" s="5">
        <f t="shared" ref="AH71:AH134" ca="1" si="74">RANDBETWEEN(AA71*10+5,AA71*10+150)</f>
        <v>529</v>
      </c>
      <c r="AI71" s="5">
        <f t="shared" ref="AI71:AI134" ca="1" si="75">RANDBETWEEN(AA71*10+5,AA71*10+150)</f>
        <v>560</v>
      </c>
      <c r="AJ71" s="5">
        <f t="shared" ref="AJ71:AJ134" ca="1" si="76">RANDBETWEEN(AA71*10+5,AA71*10+150)</f>
        <v>521</v>
      </c>
      <c r="AK71" s="5">
        <f t="shared" ref="AK71:AK134" ca="1" si="77">RANDBETWEEN(AA71*10+5,AA71*10+150)</f>
        <v>475</v>
      </c>
    </row>
    <row r="72" spans="1:37" x14ac:dyDescent="0.3">
      <c r="A72" s="35">
        <f>IF(Замеры!B69=0, " ", Замеры!B69)</f>
        <v>66</v>
      </c>
      <c r="B72" s="45">
        <f>Замеры!G69</f>
        <v>0</v>
      </c>
      <c r="C72" s="45" t="str">
        <f>IF(Замеры!M69=0, " ", Замеры!M69)</f>
        <v xml:space="preserve"> </v>
      </c>
      <c r="D72" s="69" t="str">
        <f t="shared" si="52"/>
        <v xml:space="preserve"> </v>
      </c>
      <c r="E72" s="69" t="str">
        <f t="shared" si="53"/>
        <v xml:space="preserve"> </v>
      </c>
      <c r="F72" s="29" t="str">
        <f t="shared" si="54"/>
        <v>-</v>
      </c>
      <c r="G72" s="29" t="str">
        <f t="shared" si="55"/>
        <v>-</v>
      </c>
      <c r="H72" s="29" t="str">
        <f t="shared" si="56"/>
        <v>-</v>
      </c>
      <c r="I72" s="29" t="str">
        <f t="shared" si="57"/>
        <v>-</v>
      </c>
      <c r="J72" s="46" t="str">
        <f t="shared" si="58"/>
        <v>-</v>
      </c>
      <c r="K72" s="29" t="str">
        <f t="shared" si="59"/>
        <v>-</v>
      </c>
      <c r="L72" s="29" t="str">
        <f t="shared" si="60"/>
        <v>-</v>
      </c>
      <c r="M72" s="29" t="str">
        <f t="shared" si="61"/>
        <v>-</v>
      </c>
      <c r="N72" s="29" t="str">
        <f t="shared" si="62"/>
        <v>-</v>
      </c>
      <c r="O72" s="29" t="str">
        <f t="shared" si="63"/>
        <v>-</v>
      </c>
      <c r="P72" s="2">
        <f>Замеры!O69</f>
        <v>0</v>
      </c>
      <c r="S72" s="2">
        <f>Замеры!P69</f>
        <v>0</v>
      </c>
      <c r="T72" s="2" t="s">
        <v>72</v>
      </c>
      <c r="U72" s="2" t="b">
        <f t="shared" si="64"/>
        <v>0</v>
      </c>
      <c r="V72" s="2" t="b">
        <f t="shared" si="65"/>
        <v>0</v>
      </c>
      <c r="W72" s="2" t="b">
        <f t="shared" si="66"/>
        <v>0</v>
      </c>
      <c r="Y72" s="2">
        <f t="shared" ca="1" si="67"/>
        <v>35</v>
      </c>
      <c r="Z72" s="2">
        <f t="shared" ca="1" si="67"/>
        <v>41</v>
      </c>
      <c r="AA72" s="2">
        <f t="shared" ca="1" si="67"/>
        <v>27</v>
      </c>
      <c r="AB72" s="5">
        <f t="shared" ca="1" si="68"/>
        <v>342</v>
      </c>
      <c r="AC72" s="5">
        <f t="shared" ca="1" si="69"/>
        <v>370</v>
      </c>
      <c r="AD72" s="5">
        <f t="shared" ca="1" si="70"/>
        <v>361</v>
      </c>
      <c r="AE72" s="5">
        <f t="shared" ca="1" si="71"/>
        <v>300</v>
      </c>
      <c r="AF72" s="5">
        <f t="shared" ca="1" si="72"/>
        <v>308</v>
      </c>
      <c r="AG72" s="5">
        <f t="shared" ca="1" si="73"/>
        <v>398</v>
      </c>
      <c r="AH72" s="5">
        <f t="shared" ca="1" si="74"/>
        <v>296</v>
      </c>
      <c r="AI72" s="5">
        <f t="shared" ca="1" si="75"/>
        <v>412</v>
      </c>
      <c r="AJ72" s="5">
        <f t="shared" ca="1" si="76"/>
        <v>310</v>
      </c>
      <c r="AK72" s="5">
        <f t="shared" ca="1" si="77"/>
        <v>355</v>
      </c>
    </row>
    <row r="73" spans="1:37" x14ac:dyDescent="0.3">
      <c r="A73" s="35">
        <f>IF(Замеры!B70=0, " ", Замеры!B70)</f>
        <v>67</v>
      </c>
      <c r="B73" s="45">
        <f>Замеры!G70</f>
        <v>0</v>
      </c>
      <c r="C73" s="45" t="str">
        <f>IF(Замеры!M70=0, " ", Замеры!M70)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Замеры!O70</f>
        <v>0</v>
      </c>
      <c r="S73" s="2">
        <f>Замеры!P70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50</v>
      </c>
      <c r="Z73" s="2">
        <f t="shared" ca="1" si="67"/>
        <v>37</v>
      </c>
      <c r="AA73" s="2">
        <f t="shared" ca="1" si="67"/>
        <v>39</v>
      </c>
      <c r="AB73" s="5">
        <f t="shared" ca="1" si="68"/>
        <v>409</v>
      </c>
      <c r="AC73" s="5">
        <f t="shared" ca="1" si="69"/>
        <v>536</v>
      </c>
      <c r="AD73" s="5">
        <f t="shared" ca="1" si="70"/>
        <v>532</v>
      </c>
      <c r="AE73" s="5">
        <f t="shared" ca="1" si="71"/>
        <v>406</v>
      </c>
      <c r="AF73" s="5">
        <f t="shared" ca="1" si="72"/>
        <v>491</v>
      </c>
      <c r="AG73" s="5">
        <f t="shared" ca="1" si="73"/>
        <v>399</v>
      </c>
      <c r="AH73" s="5">
        <f t="shared" ca="1" si="74"/>
        <v>443</v>
      </c>
      <c r="AI73" s="5">
        <f t="shared" ca="1" si="75"/>
        <v>430</v>
      </c>
      <c r="AJ73" s="5">
        <f t="shared" ca="1" si="76"/>
        <v>465</v>
      </c>
      <c r="AK73" s="5">
        <f t="shared" ca="1" si="77"/>
        <v>533</v>
      </c>
    </row>
    <row r="74" spans="1:37" x14ac:dyDescent="0.3">
      <c r="A74" s="35">
        <f>IF(Замеры!B71=0, " ", Замеры!B71)</f>
        <v>68</v>
      </c>
      <c r="B74" s="45">
        <f>Замеры!G71</f>
        <v>0</v>
      </c>
      <c r="C74" s="45" t="str">
        <f>IF(Замеры!M71=0, " ", Замеры!M71)</f>
        <v xml:space="preserve"> 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Замеры!O71</f>
        <v>0</v>
      </c>
      <c r="S74" s="2">
        <f>Замеры!P71</f>
        <v>0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42</v>
      </c>
      <c r="Z74" s="2">
        <f t="shared" ca="1" si="67"/>
        <v>31</v>
      </c>
      <c r="AA74" s="2">
        <f t="shared" ca="1" si="67"/>
        <v>50</v>
      </c>
      <c r="AB74" s="5">
        <f t="shared" ca="1" si="68"/>
        <v>527</v>
      </c>
      <c r="AC74" s="5">
        <f t="shared" ca="1" si="69"/>
        <v>579</v>
      </c>
      <c r="AD74" s="5">
        <f t="shared" ca="1" si="70"/>
        <v>594</v>
      </c>
      <c r="AE74" s="5">
        <f t="shared" ca="1" si="71"/>
        <v>529</v>
      </c>
      <c r="AF74" s="5">
        <f t="shared" ca="1" si="72"/>
        <v>587</v>
      </c>
      <c r="AG74" s="5">
        <f t="shared" ca="1" si="73"/>
        <v>649</v>
      </c>
      <c r="AH74" s="5">
        <f t="shared" ca="1" si="74"/>
        <v>582</v>
      </c>
      <c r="AI74" s="5">
        <f t="shared" ca="1" si="75"/>
        <v>556</v>
      </c>
      <c r="AJ74" s="5">
        <f t="shared" ca="1" si="76"/>
        <v>638</v>
      </c>
      <c r="AK74" s="5">
        <f t="shared" ca="1" si="77"/>
        <v>583</v>
      </c>
    </row>
    <row r="75" spans="1:37" x14ac:dyDescent="0.3">
      <c r="A75" s="35">
        <f>IF(Замеры!B72=0, " ", Замеры!B72)</f>
        <v>69</v>
      </c>
      <c r="B75" s="45">
        <f>Замеры!G72</f>
        <v>0</v>
      </c>
      <c r="C75" s="45" t="str">
        <f>IF(Замеры!M72=0, " ", Замеры!M72)</f>
        <v xml:space="preserve"> 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Замеры!O72</f>
        <v>0</v>
      </c>
      <c r="S75" s="2">
        <f>Замеры!P72</f>
        <v>0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34</v>
      </c>
      <c r="Z75" s="2">
        <f t="shared" ca="1" si="67"/>
        <v>35</v>
      </c>
      <c r="AA75" s="2">
        <f t="shared" ca="1" si="67"/>
        <v>21</v>
      </c>
      <c r="AB75" s="5">
        <f t="shared" ca="1" si="68"/>
        <v>300</v>
      </c>
      <c r="AC75" s="5">
        <f t="shared" ca="1" si="69"/>
        <v>330</v>
      </c>
      <c r="AD75" s="5">
        <f t="shared" ca="1" si="70"/>
        <v>234</v>
      </c>
      <c r="AE75" s="5">
        <f t="shared" ca="1" si="71"/>
        <v>273</v>
      </c>
      <c r="AF75" s="5">
        <f t="shared" ca="1" si="72"/>
        <v>245</v>
      </c>
      <c r="AG75" s="5">
        <f t="shared" ca="1" si="73"/>
        <v>320</v>
      </c>
      <c r="AH75" s="5">
        <f t="shared" ca="1" si="74"/>
        <v>274</v>
      </c>
      <c r="AI75" s="5">
        <f t="shared" ca="1" si="75"/>
        <v>284</v>
      </c>
      <c r="AJ75" s="5">
        <f t="shared" ca="1" si="76"/>
        <v>359</v>
      </c>
      <c r="AK75" s="5">
        <f t="shared" ca="1" si="77"/>
        <v>276</v>
      </c>
    </row>
    <row r="76" spans="1:37" x14ac:dyDescent="0.3">
      <c r="A76" s="35">
        <f>IF(Замеры!B73=0, " ", Замеры!B73)</f>
        <v>70</v>
      </c>
      <c r="B76" s="45">
        <f>Замеры!G73</f>
        <v>0</v>
      </c>
      <c r="C76" s="45" t="str">
        <f>IF(Замеры!M73=0, " ", Замеры!M73)</f>
        <v xml:space="preserve"> 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Замеры!O73</f>
        <v>0</v>
      </c>
      <c r="S76" s="2">
        <f>Замеры!P73</f>
        <v>0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39</v>
      </c>
      <c r="Z76" s="2">
        <f t="shared" ca="1" si="67"/>
        <v>41</v>
      </c>
      <c r="AA76" s="2">
        <f t="shared" ca="1" si="67"/>
        <v>20</v>
      </c>
      <c r="AB76" s="5">
        <f t="shared" ca="1" si="68"/>
        <v>294</v>
      </c>
      <c r="AC76" s="5">
        <f t="shared" ca="1" si="69"/>
        <v>272</v>
      </c>
      <c r="AD76" s="5">
        <f t="shared" ca="1" si="70"/>
        <v>284</v>
      </c>
      <c r="AE76" s="5">
        <f t="shared" ca="1" si="71"/>
        <v>345</v>
      </c>
      <c r="AF76" s="5">
        <f t="shared" ca="1" si="72"/>
        <v>336</v>
      </c>
      <c r="AG76" s="5">
        <f t="shared" ca="1" si="73"/>
        <v>272</v>
      </c>
      <c r="AH76" s="5">
        <f t="shared" ca="1" si="74"/>
        <v>248</v>
      </c>
      <c r="AI76" s="5">
        <f t="shared" ca="1" si="75"/>
        <v>275</v>
      </c>
      <c r="AJ76" s="5">
        <f t="shared" ca="1" si="76"/>
        <v>325</v>
      </c>
      <c r="AK76" s="5">
        <f t="shared" ca="1" si="77"/>
        <v>247</v>
      </c>
    </row>
    <row r="77" spans="1:37" x14ac:dyDescent="0.3">
      <c r="A77" s="35">
        <f>IF(Замеры!B74=0, " ", Замеры!B74)</f>
        <v>71</v>
      </c>
      <c r="B77" s="45">
        <f>Замеры!G74</f>
        <v>0</v>
      </c>
      <c r="C77" s="45" t="str">
        <f>IF(Замеры!M74=0, " ", Замеры!M74)</f>
        <v xml:space="preserve"> 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Замеры!O74</f>
        <v>0</v>
      </c>
      <c r="S77" s="2">
        <f>Замеры!P74</f>
        <v>0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45</v>
      </c>
      <c r="Z77" s="2">
        <f t="shared" ca="1" si="67"/>
        <v>21</v>
      </c>
      <c r="AA77" s="2">
        <f t="shared" ca="1" si="67"/>
        <v>32</v>
      </c>
      <c r="AB77" s="5">
        <f t="shared" ca="1" si="68"/>
        <v>396</v>
      </c>
      <c r="AC77" s="5">
        <f t="shared" ca="1" si="69"/>
        <v>441</v>
      </c>
      <c r="AD77" s="5">
        <f t="shared" ca="1" si="70"/>
        <v>348</v>
      </c>
      <c r="AE77" s="5">
        <f t="shared" ca="1" si="71"/>
        <v>399</v>
      </c>
      <c r="AF77" s="5">
        <f t="shared" ca="1" si="72"/>
        <v>394</v>
      </c>
      <c r="AG77" s="5">
        <f t="shared" ca="1" si="73"/>
        <v>420</v>
      </c>
      <c r="AH77" s="5">
        <f t="shared" ca="1" si="74"/>
        <v>359</v>
      </c>
      <c r="AI77" s="5">
        <f t="shared" ca="1" si="75"/>
        <v>465</v>
      </c>
      <c r="AJ77" s="5">
        <f t="shared" ca="1" si="76"/>
        <v>460</v>
      </c>
      <c r="AK77" s="5">
        <f t="shared" ca="1" si="77"/>
        <v>376</v>
      </c>
    </row>
    <row r="78" spans="1:37" x14ac:dyDescent="0.3">
      <c r="A78" s="35">
        <f>IF(Замеры!B75=0, " ", Замеры!B75)</f>
        <v>72</v>
      </c>
      <c r="B78" s="45">
        <f>Замеры!G75</f>
        <v>0</v>
      </c>
      <c r="C78" s="45" t="str">
        <f>IF(Замеры!M75=0, " ", Замеры!M75)</f>
        <v xml:space="preserve"> 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Замеры!O75</f>
        <v>0</v>
      </c>
      <c r="S78" s="2">
        <f>Замеры!P75</f>
        <v>0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46</v>
      </c>
      <c r="Z78" s="2">
        <f t="shared" ca="1" si="67"/>
        <v>37</v>
      </c>
      <c r="AA78" s="2">
        <f t="shared" ca="1" si="67"/>
        <v>20</v>
      </c>
      <c r="AB78" s="5">
        <f t="shared" ca="1" si="68"/>
        <v>265</v>
      </c>
      <c r="AC78" s="5">
        <f t="shared" ca="1" si="69"/>
        <v>322</v>
      </c>
      <c r="AD78" s="5">
        <f t="shared" ca="1" si="70"/>
        <v>233</v>
      </c>
      <c r="AE78" s="5">
        <f t="shared" ca="1" si="71"/>
        <v>325</v>
      </c>
      <c r="AF78" s="5">
        <f t="shared" ca="1" si="72"/>
        <v>278</v>
      </c>
      <c r="AG78" s="5">
        <f t="shared" ca="1" si="73"/>
        <v>253</v>
      </c>
      <c r="AH78" s="5">
        <f t="shared" ca="1" si="74"/>
        <v>246</v>
      </c>
      <c r="AI78" s="5">
        <f t="shared" ca="1" si="75"/>
        <v>309</v>
      </c>
      <c r="AJ78" s="5">
        <f t="shared" ca="1" si="76"/>
        <v>340</v>
      </c>
      <c r="AK78" s="5">
        <f t="shared" ca="1" si="77"/>
        <v>330</v>
      </c>
    </row>
    <row r="79" spans="1:37" x14ac:dyDescent="0.3">
      <c r="A79" s="35">
        <f>IF(Замеры!B76=0, " ", Замеры!B76)</f>
        <v>73</v>
      </c>
      <c r="B79" s="45">
        <f>Замеры!G76</f>
        <v>0</v>
      </c>
      <c r="C79" s="45" t="str">
        <f>IF(Замеры!M76=0, " ", Замеры!M76)</f>
        <v xml:space="preserve"> 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Замеры!O76</f>
        <v>0</v>
      </c>
      <c r="S79" s="2">
        <f>Замеры!P76</f>
        <v>0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39</v>
      </c>
      <c r="Z79" s="2">
        <f t="shared" ca="1" si="67"/>
        <v>44</v>
      </c>
      <c r="AA79" s="2">
        <f t="shared" ca="1" si="67"/>
        <v>38</v>
      </c>
      <c r="AB79" s="5">
        <f t="shared" ca="1" si="68"/>
        <v>507</v>
      </c>
      <c r="AC79" s="5">
        <f t="shared" ca="1" si="69"/>
        <v>410</v>
      </c>
      <c r="AD79" s="5">
        <f t="shared" ca="1" si="70"/>
        <v>499</v>
      </c>
      <c r="AE79" s="5">
        <f t="shared" ca="1" si="71"/>
        <v>491</v>
      </c>
      <c r="AF79" s="5">
        <f t="shared" ca="1" si="72"/>
        <v>474</v>
      </c>
      <c r="AG79" s="5">
        <f t="shared" ca="1" si="73"/>
        <v>530</v>
      </c>
      <c r="AH79" s="5">
        <f t="shared" ca="1" si="74"/>
        <v>495</v>
      </c>
      <c r="AI79" s="5">
        <f t="shared" ca="1" si="75"/>
        <v>415</v>
      </c>
      <c r="AJ79" s="5">
        <f t="shared" ca="1" si="76"/>
        <v>408</v>
      </c>
      <c r="AK79" s="5">
        <f t="shared" ca="1" si="77"/>
        <v>465</v>
      </c>
    </row>
    <row r="80" spans="1:37" x14ac:dyDescent="0.3">
      <c r="A80" s="35">
        <f>IF(Замеры!B77=0, " ", Замеры!B77)</f>
        <v>74</v>
      </c>
      <c r="B80" s="45">
        <f>Замеры!G77</f>
        <v>0</v>
      </c>
      <c r="C80" s="45" t="str">
        <f>IF(Замеры!M77=0, " ", Замеры!M77)</f>
        <v xml:space="preserve"> 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Замеры!O77</f>
        <v>0</v>
      </c>
      <c r="S80" s="2">
        <f>Замеры!P77</f>
        <v>0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50</v>
      </c>
      <c r="Z80" s="2">
        <f t="shared" ca="1" si="67"/>
        <v>29</v>
      </c>
      <c r="AA80" s="2">
        <f t="shared" ca="1" si="67"/>
        <v>25</v>
      </c>
      <c r="AB80" s="5">
        <f t="shared" ca="1" si="68"/>
        <v>337</v>
      </c>
      <c r="AC80" s="5">
        <f t="shared" ca="1" si="69"/>
        <v>374</v>
      </c>
      <c r="AD80" s="5">
        <f t="shared" ca="1" si="70"/>
        <v>273</v>
      </c>
      <c r="AE80" s="5">
        <f t="shared" ca="1" si="71"/>
        <v>353</v>
      </c>
      <c r="AF80" s="5">
        <f t="shared" ca="1" si="72"/>
        <v>343</v>
      </c>
      <c r="AG80" s="5">
        <f t="shared" ca="1" si="73"/>
        <v>280</v>
      </c>
      <c r="AH80" s="5">
        <f t="shared" ca="1" si="74"/>
        <v>384</v>
      </c>
      <c r="AI80" s="5">
        <f t="shared" ca="1" si="75"/>
        <v>377</v>
      </c>
      <c r="AJ80" s="5">
        <f t="shared" ca="1" si="76"/>
        <v>340</v>
      </c>
      <c r="AK80" s="5">
        <f t="shared" ca="1" si="77"/>
        <v>334</v>
      </c>
    </row>
    <row r="81" spans="1:37" x14ac:dyDescent="0.3">
      <c r="A81" s="35">
        <f>IF(Замеры!B78=0, " ", Замеры!B78)</f>
        <v>75</v>
      </c>
      <c r="B81" s="45">
        <f>Замеры!G78</f>
        <v>0</v>
      </c>
      <c r="C81" s="45" t="str">
        <f>IF(Замеры!M78=0, " ", Замеры!M78)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Замеры!O78</f>
        <v>0</v>
      </c>
      <c r="S81" s="2">
        <f>Замеры!P78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21</v>
      </c>
      <c r="Z81" s="2">
        <f t="shared" ca="1" si="67"/>
        <v>36</v>
      </c>
      <c r="AA81" s="2">
        <f t="shared" ca="1" si="67"/>
        <v>43</v>
      </c>
      <c r="AB81" s="5">
        <f t="shared" ca="1" si="68"/>
        <v>458</v>
      </c>
      <c r="AC81" s="5">
        <f t="shared" ca="1" si="69"/>
        <v>528</v>
      </c>
      <c r="AD81" s="5">
        <f t="shared" ca="1" si="70"/>
        <v>543</v>
      </c>
      <c r="AE81" s="5">
        <f t="shared" ca="1" si="71"/>
        <v>576</v>
      </c>
      <c r="AF81" s="5">
        <f t="shared" ca="1" si="72"/>
        <v>473</v>
      </c>
      <c r="AG81" s="5">
        <f t="shared" ca="1" si="73"/>
        <v>493</v>
      </c>
      <c r="AH81" s="5">
        <f t="shared" ca="1" si="74"/>
        <v>507</v>
      </c>
      <c r="AI81" s="5">
        <f t="shared" ca="1" si="75"/>
        <v>534</v>
      </c>
      <c r="AJ81" s="5">
        <f t="shared" ca="1" si="76"/>
        <v>509</v>
      </c>
      <c r="AK81" s="5">
        <f t="shared" ca="1" si="77"/>
        <v>462</v>
      </c>
    </row>
    <row r="82" spans="1:37" x14ac:dyDescent="0.3">
      <c r="A82" s="35">
        <f>IF(Замеры!B79=0, " ", Замеры!B79)</f>
        <v>76</v>
      </c>
      <c r="B82" s="45">
        <f>Замеры!G79</f>
        <v>0</v>
      </c>
      <c r="C82" s="45" t="str">
        <f>IF(Замеры!M79=0, " ", Замеры!M79)</f>
        <v xml:space="preserve"> 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Замеры!O79</f>
        <v>0</v>
      </c>
      <c r="S82" s="2">
        <f>Замеры!P79</f>
        <v>0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22</v>
      </c>
      <c r="Z82" s="2">
        <f t="shared" ca="1" si="67"/>
        <v>47</v>
      </c>
      <c r="AA82" s="2">
        <f t="shared" ca="1" si="67"/>
        <v>48</v>
      </c>
      <c r="AB82" s="5">
        <f t="shared" ca="1" si="68"/>
        <v>558</v>
      </c>
      <c r="AC82" s="5">
        <f t="shared" ca="1" si="69"/>
        <v>499</v>
      </c>
      <c r="AD82" s="5">
        <f t="shared" ca="1" si="70"/>
        <v>556</v>
      </c>
      <c r="AE82" s="5">
        <f t="shared" ca="1" si="71"/>
        <v>593</v>
      </c>
      <c r="AF82" s="5">
        <f t="shared" ca="1" si="72"/>
        <v>612</v>
      </c>
      <c r="AG82" s="5">
        <f t="shared" ca="1" si="73"/>
        <v>495</v>
      </c>
      <c r="AH82" s="5">
        <f t="shared" ca="1" si="74"/>
        <v>519</v>
      </c>
      <c r="AI82" s="5">
        <f t="shared" ca="1" si="75"/>
        <v>589</v>
      </c>
      <c r="AJ82" s="5">
        <f t="shared" ca="1" si="76"/>
        <v>572</v>
      </c>
      <c r="AK82" s="5">
        <f t="shared" ca="1" si="77"/>
        <v>605</v>
      </c>
    </row>
    <row r="83" spans="1:37" x14ac:dyDescent="0.3">
      <c r="A83" s="35">
        <f>IF(Замеры!B80=0, " ", Замеры!B80)</f>
        <v>77</v>
      </c>
      <c r="B83" s="45">
        <f>Замеры!G80</f>
        <v>0</v>
      </c>
      <c r="C83" s="45" t="str">
        <f>IF(Замеры!M80=0, " ", Замеры!M80)</f>
        <v xml:space="preserve"> 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Замеры!O80</f>
        <v>0</v>
      </c>
      <c r="S83" s="2">
        <f>Замеры!P80</f>
        <v>0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36</v>
      </c>
      <c r="Z83" s="2">
        <f t="shared" ca="1" si="67"/>
        <v>21</v>
      </c>
      <c r="AA83" s="2">
        <f t="shared" ca="1" si="67"/>
        <v>48</v>
      </c>
      <c r="AB83" s="5">
        <f t="shared" ca="1" si="68"/>
        <v>575</v>
      </c>
      <c r="AC83" s="5">
        <f t="shared" ca="1" si="69"/>
        <v>625</v>
      </c>
      <c r="AD83" s="5">
        <f t="shared" ca="1" si="70"/>
        <v>597</v>
      </c>
      <c r="AE83" s="5">
        <f t="shared" ca="1" si="71"/>
        <v>565</v>
      </c>
      <c r="AF83" s="5">
        <f t="shared" ca="1" si="72"/>
        <v>542</v>
      </c>
      <c r="AG83" s="5">
        <f t="shared" ca="1" si="73"/>
        <v>503</v>
      </c>
      <c r="AH83" s="5">
        <f t="shared" ca="1" si="74"/>
        <v>554</v>
      </c>
      <c r="AI83" s="5">
        <f t="shared" ca="1" si="75"/>
        <v>547</v>
      </c>
      <c r="AJ83" s="5">
        <f t="shared" ca="1" si="76"/>
        <v>606</v>
      </c>
      <c r="AK83" s="5">
        <f t="shared" ca="1" si="77"/>
        <v>563</v>
      </c>
    </row>
    <row r="84" spans="1:37" x14ac:dyDescent="0.3">
      <c r="A84" s="35">
        <f>IF(Замеры!B81=0, " ", Замеры!B81)</f>
        <v>78</v>
      </c>
      <c r="B84" s="45">
        <f>Замеры!G81</f>
        <v>0</v>
      </c>
      <c r="C84" s="45" t="str">
        <f>IF(Замеры!M81=0, " ", Замеры!M81)</f>
        <v xml:space="preserve"> 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Замеры!O81</f>
        <v>0</v>
      </c>
      <c r="S84" s="2">
        <f>Замеры!P81</f>
        <v>0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43</v>
      </c>
      <c r="Z84" s="2">
        <f t="shared" ca="1" si="67"/>
        <v>26</v>
      </c>
      <c r="AA84" s="2">
        <f t="shared" ca="1" si="67"/>
        <v>49</v>
      </c>
      <c r="AB84" s="5">
        <f t="shared" ca="1" si="68"/>
        <v>568</v>
      </c>
      <c r="AC84" s="5">
        <f t="shared" ca="1" si="69"/>
        <v>535</v>
      </c>
      <c r="AD84" s="5">
        <f t="shared" ca="1" si="70"/>
        <v>544</v>
      </c>
      <c r="AE84" s="5">
        <f t="shared" ca="1" si="71"/>
        <v>583</v>
      </c>
      <c r="AF84" s="5">
        <f t="shared" ca="1" si="72"/>
        <v>535</v>
      </c>
      <c r="AG84" s="5">
        <f t="shared" ca="1" si="73"/>
        <v>567</v>
      </c>
      <c r="AH84" s="5">
        <f t="shared" ca="1" si="74"/>
        <v>607</v>
      </c>
      <c r="AI84" s="5">
        <f t="shared" ca="1" si="75"/>
        <v>565</v>
      </c>
      <c r="AJ84" s="5">
        <f t="shared" ca="1" si="76"/>
        <v>500</v>
      </c>
      <c r="AK84" s="5">
        <f t="shared" ca="1" si="77"/>
        <v>574</v>
      </c>
    </row>
    <row r="85" spans="1:37" x14ac:dyDescent="0.3">
      <c r="A85" s="35">
        <f>IF(Замеры!B82=0, " ", Замеры!B82)</f>
        <v>79</v>
      </c>
      <c r="B85" s="45">
        <f>Замеры!G82</f>
        <v>0</v>
      </c>
      <c r="C85" s="45" t="str">
        <f>IF(Замеры!M82=0, " ", Замеры!M82)</f>
        <v xml:space="preserve"> 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Замеры!O82</f>
        <v>0</v>
      </c>
      <c r="S85" s="2">
        <f>Замеры!P82</f>
        <v>0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41</v>
      </c>
      <c r="Z85" s="2">
        <f t="shared" ca="1" si="67"/>
        <v>36</v>
      </c>
      <c r="AA85" s="2">
        <f t="shared" ca="1" si="67"/>
        <v>48</v>
      </c>
      <c r="AB85" s="5">
        <f t="shared" ca="1" si="68"/>
        <v>577</v>
      </c>
      <c r="AC85" s="5">
        <f t="shared" ca="1" si="69"/>
        <v>547</v>
      </c>
      <c r="AD85" s="5">
        <f t="shared" ca="1" si="70"/>
        <v>621</v>
      </c>
      <c r="AE85" s="5">
        <f t="shared" ca="1" si="71"/>
        <v>541</v>
      </c>
      <c r="AF85" s="5">
        <f t="shared" ca="1" si="72"/>
        <v>609</v>
      </c>
      <c r="AG85" s="5">
        <f t="shared" ca="1" si="73"/>
        <v>562</v>
      </c>
      <c r="AH85" s="5">
        <f t="shared" ca="1" si="74"/>
        <v>503</v>
      </c>
      <c r="AI85" s="5">
        <f t="shared" ca="1" si="75"/>
        <v>620</v>
      </c>
      <c r="AJ85" s="5">
        <f t="shared" ca="1" si="76"/>
        <v>621</v>
      </c>
      <c r="AK85" s="5">
        <f t="shared" ca="1" si="77"/>
        <v>547</v>
      </c>
    </row>
    <row r="86" spans="1:37" x14ac:dyDescent="0.3">
      <c r="A86" s="35">
        <f>IF(Замеры!B83=0, " ", Замеры!B83)</f>
        <v>80</v>
      </c>
      <c r="B86" s="45">
        <f>Замеры!G83</f>
        <v>0</v>
      </c>
      <c r="C86" s="45" t="str">
        <f>IF(Замеры!M83=0, " ", Замеры!M83)</f>
        <v xml:space="preserve"> 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Замеры!O83</f>
        <v>0</v>
      </c>
      <c r="S86" s="2">
        <f>Замеры!P83</f>
        <v>0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45</v>
      </c>
      <c r="Z86" s="2">
        <f t="shared" ca="1" si="67"/>
        <v>35</v>
      </c>
      <c r="AA86" s="2">
        <f t="shared" ca="1" si="67"/>
        <v>45</v>
      </c>
      <c r="AB86" s="5">
        <f t="shared" ca="1" si="68"/>
        <v>498</v>
      </c>
      <c r="AC86" s="5">
        <f t="shared" ca="1" si="69"/>
        <v>466</v>
      </c>
      <c r="AD86" s="5">
        <f t="shared" ca="1" si="70"/>
        <v>478</v>
      </c>
      <c r="AE86" s="5">
        <f t="shared" ca="1" si="71"/>
        <v>477</v>
      </c>
      <c r="AF86" s="5">
        <f t="shared" ca="1" si="72"/>
        <v>595</v>
      </c>
      <c r="AG86" s="5">
        <f t="shared" ca="1" si="73"/>
        <v>499</v>
      </c>
      <c r="AH86" s="5">
        <f t="shared" ca="1" si="74"/>
        <v>486</v>
      </c>
      <c r="AI86" s="5">
        <f t="shared" ca="1" si="75"/>
        <v>484</v>
      </c>
      <c r="AJ86" s="5">
        <f t="shared" ca="1" si="76"/>
        <v>492</v>
      </c>
      <c r="AK86" s="5">
        <f t="shared" ca="1" si="77"/>
        <v>494</v>
      </c>
    </row>
    <row r="87" spans="1:37" x14ac:dyDescent="0.3">
      <c r="A87" s="35">
        <f>IF(Замеры!B84=0, " ", Замеры!B84)</f>
        <v>81</v>
      </c>
      <c r="B87" s="45">
        <f>Замеры!G84</f>
        <v>0</v>
      </c>
      <c r="C87" s="45" t="str">
        <f>IF(Замеры!M84=0, " ", Замеры!M84)</f>
        <v xml:space="preserve"> 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Замеры!O84</f>
        <v>0</v>
      </c>
      <c r="S87" s="2">
        <f>Замеры!P84</f>
        <v>0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42</v>
      </c>
      <c r="Z87" s="2">
        <f t="shared" ca="1" si="67"/>
        <v>35</v>
      </c>
      <c r="AA87" s="2">
        <f t="shared" ca="1" si="67"/>
        <v>42</v>
      </c>
      <c r="AB87" s="5">
        <f t="shared" ca="1" si="68"/>
        <v>441</v>
      </c>
      <c r="AC87" s="5">
        <f t="shared" ca="1" si="69"/>
        <v>485</v>
      </c>
      <c r="AD87" s="5">
        <f t="shared" ca="1" si="70"/>
        <v>554</v>
      </c>
      <c r="AE87" s="5">
        <f t="shared" ca="1" si="71"/>
        <v>521</v>
      </c>
      <c r="AF87" s="5">
        <f t="shared" ca="1" si="72"/>
        <v>559</v>
      </c>
      <c r="AG87" s="5">
        <f t="shared" ca="1" si="73"/>
        <v>528</v>
      </c>
      <c r="AH87" s="5">
        <f t="shared" ca="1" si="74"/>
        <v>434</v>
      </c>
      <c r="AI87" s="5">
        <f t="shared" ca="1" si="75"/>
        <v>533</v>
      </c>
      <c r="AJ87" s="5">
        <f t="shared" ca="1" si="76"/>
        <v>555</v>
      </c>
      <c r="AK87" s="5">
        <f t="shared" ca="1" si="77"/>
        <v>511</v>
      </c>
    </row>
    <row r="88" spans="1:37" x14ac:dyDescent="0.3">
      <c r="A88" s="35">
        <f>IF(Замеры!B85=0, " ", Замеры!B85)</f>
        <v>82</v>
      </c>
      <c r="B88" s="45">
        <f>Замеры!G85</f>
        <v>0</v>
      </c>
      <c r="C88" s="45" t="str">
        <f>IF(Замеры!M85=0, " ", Замеры!M85)</f>
        <v xml:space="preserve"> 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Замеры!O85</f>
        <v>0</v>
      </c>
      <c r="S88" s="2">
        <f>Замеры!P85</f>
        <v>0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21</v>
      </c>
      <c r="Z88" s="2">
        <f t="shared" ca="1" si="67"/>
        <v>44</v>
      </c>
      <c r="AA88" s="2">
        <f t="shared" ca="1" si="67"/>
        <v>41</v>
      </c>
      <c r="AB88" s="5">
        <f t="shared" ca="1" si="68"/>
        <v>458</v>
      </c>
      <c r="AC88" s="5">
        <f t="shared" ca="1" si="69"/>
        <v>555</v>
      </c>
      <c r="AD88" s="5">
        <f t="shared" ca="1" si="70"/>
        <v>518</v>
      </c>
      <c r="AE88" s="5">
        <f t="shared" ca="1" si="71"/>
        <v>540</v>
      </c>
      <c r="AF88" s="5">
        <f t="shared" ca="1" si="72"/>
        <v>460</v>
      </c>
      <c r="AG88" s="5">
        <f t="shared" ca="1" si="73"/>
        <v>421</v>
      </c>
      <c r="AH88" s="5">
        <f t="shared" ca="1" si="74"/>
        <v>548</v>
      </c>
      <c r="AI88" s="5">
        <f t="shared" ca="1" si="75"/>
        <v>500</v>
      </c>
      <c r="AJ88" s="5">
        <f t="shared" ca="1" si="76"/>
        <v>427</v>
      </c>
      <c r="AK88" s="5">
        <f t="shared" ca="1" si="77"/>
        <v>450</v>
      </c>
    </row>
    <row r="89" spans="1:37" x14ac:dyDescent="0.3">
      <c r="A89" s="35">
        <f>IF(Замеры!B86=0, " ", Замеры!B86)</f>
        <v>83</v>
      </c>
      <c r="B89" s="45">
        <f>Замеры!G86</f>
        <v>0</v>
      </c>
      <c r="C89" s="45" t="str">
        <f>IF(Замеры!M86=0, " ", Замеры!M86)</f>
        <v xml:space="preserve"> 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Замеры!O86</f>
        <v>0</v>
      </c>
      <c r="S89" s="2">
        <f>Замеры!P86</f>
        <v>0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40</v>
      </c>
      <c r="Z89" s="2">
        <f t="shared" ca="1" si="67"/>
        <v>36</v>
      </c>
      <c r="AA89" s="2">
        <f t="shared" ca="1" si="67"/>
        <v>29</v>
      </c>
      <c r="AB89" s="5">
        <f t="shared" ca="1" si="68"/>
        <v>347</v>
      </c>
      <c r="AC89" s="5">
        <f t="shared" ca="1" si="69"/>
        <v>438</v>
      </c>
      <c r="AD89" s="5">
        <f t="shared" ca="1" si="70"/>
        <v>359</v>
      </c>
      <c r="AE89" s="5">
        <f t="shared" ca="1" si="71"/>
        <v>398</v>
      </c>
      <c r="AF89" s="5">
        <f t="shared" ca="1" si="72"/>
        <v>323</v>
      </c>
      <c r="AG89" s="5">
        <f t="shared" ca="1" si="73"/>
        <v>402</v>
      </c>
      <c r="AH89" s="5">
        <f t="shared" ca="1" si="74"/>
        <v>342</v>
      </c>
      <c r="AI89" s="5">
        <f t="shared" ca="1" si="75"/>
        <v>338</v>
      </c>
      <c r="AJ89" s="5">
        <f t="shared" ca="1" si="76"/>
        <v>395</v>
      </c>
      <c r="AK89" s="5">
        <f t="shared" ca="1" si="77"/>
        <v>332</v>
      </c>
    </row>
    <row r="90" spans="1:37" x14ac:dyDescent="0.3">
      <c r="A90" s="35">
        <f>IF(Замеры!B87=0, " ", Замеры!B87)</f>
        <v>84</v>
      </c>
      <c r="B90" s="45">
        <f>Замеры!G87</f>
        <v>0</v>
      </c>
      <c r="C90" s="45" t="str">
        <f>IF(Замеры!M87=0, " ", Замеры!M87)</f>
        <v xml:space="preserve"> 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Замеры!O87</f>
        <v>0</v>
      </c>
      <c r="S90" s="2">
        <f>Замеры!P87</f>
        <v>0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38</v>
      </c>
      <c r="Z90" s="2">
        <f t="shared" ca="1" si="67"/>
        <v>48</v>
      </c>
      <c r="AA90" s="2">
        <f t="shared" ca="1" si="67"/>
        <v>34</v>
      </c>
      <c r="AB90" s="5">
        <f t="shared" ca="1" si="68"/>
        <v>425</v>
      </c>
      <c r="AC90" s="5">
        <f t="shared" ca="1" si="69"/>
        <v>449</v>
      </c>
      <c r="AD90" s="5">
        <f t="shared" ca="1" si="70"/>
        <v>409</v>
      </c>
      <c r="AE90" s="5">
        <f t="shared" ca="1" si="71"/>
        <v>431</v>
      </c>
      <c r="AF90" s="5">
        <f t="shared" ca="1" si="72"/>
        <v>355</v>
      </c>
      <c r="AG90" s="5">
        <f t="shared" ca="1" si="73"/>
        <v>381</v>
      </c>
      <c r="AH90" s="5">
        <f t="shared" ca="1" si="74"/>
        <v>360</v>
      </c>
      <c r="AI90" s="5">
        <f t="shared" ca="1" si="75"/>
        <v>432</v>
      </c>
      <c r="AJ90" s="5">
        <f t="shared" ca="1" si="76"/>
        <v>435</v>
      </c>
      <c r="AK90" s="5">
        <f t="shared" ca="1" si="77"/>
        <v>433</v>
      </c>
    </row>
    <row r="91" spans="1:37" x14ac:dyDescent="0.3">
      <c r="A91" s="35">
        <f>IF(Замеры!B88=0, " ", Замеры!B88)</f>
        <v>85</v>
      </c>
      <c r="B91" s="45">
        <f>Замеры!G88</f>
        <v>0</v>
      </c>
      <c r="C91" s="45" t="str">
        <f>IF(Замеры!M88=0, " ", Замеры!M88)</f>
        <v xml:space="preserve"> 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Замеры!O88</f>
        <v>0</v>
      </c>
      <c r="S91" s="2">
        <f>Замеры!P88</f>
        <v>0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41</v>
      </c>
      <c r="Z91" s="2">
        <f t="shared" ca="1" si="67"/>
        <v>35</v>
      </c>
      <c r="AA91" s="2">
        <f t="shared" ca="1" si="67"/>
        <v>30</v>
      </c>
      <c r="AB91" s="5">
        <f t="shared" ca="1" si="68"/>
        <v>434</v>
      </c>
      <c r="AC91" s="5">
        <f t="shared" ca="1" si="69"/>
        <v>438</v>
      </c>
      <c r="AD91" s="5">
        <f t="shared" ca="1" si="70"/>
        <v>365</v>
      </c>
      <c r="AE91" s="5">
        <f t="shared" ca="1" si="71"/>
        <v>372</v>
      </c>
      <c r="AF91" s="5">
        <f t="shared" ca="1" si="72"/>
        <v>390</v>
      </c>
      <c r="AG91" s="5">
        <f t="shared" ca="1" si="73"/>
        <v>402</v>
      </c>
      <c r="AH91" s="5">
        <f t="shared" ca="1" si="74"/>
        <v>410</v>
      </c>
      <c r="AI91" s="5">
        <f t="shared" ca="1" si="75"/>
        <v>413</v>
      </c>
      <c r="AJ91" s="5">
        <f t="shared" ca="1" si="76"/>
        <v>394</v>
      </c>
      <c r="AK91" s="5">
        <f t="shared" ca="1" si="77"/>
        <v>417</v>
      </c>
    </row>
    <row r="92" spans="1:37" x14ac:dyDescent="0.3">
      <c r="A92" s="35">
        <f>IF(Замеры!B89=0, " ", Замеры!B89)</f>
        <v>86</v>
      </c>
      <c r="B92" s="45">
        <f>Замеры!G89</f>
        <v>0</v>
      </c>
      <c r="C92" s="45" t="str">
        <f>IF(Замеры!M89=0, " ", Замеры!M89)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Замеры!O89</f>
        <v>0</v>
      </c>
      <c r="S92" s="2">
        <f>Замеры!P89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24</v>
      </c>
      <c r="Z92" s="2">
        <f t="shared" ca="1" si="67"/>
        <v>23</v>
      </c>
      <c r="AA92" s="2">
        <f t="shared" ca="1" si="67"/>
        <v>41</v>
      </c>
      <c r="AB92" s="5">
        <f t="shared" ca="1" si="68"/>
        <v>516</v>
      </c>
      <c r="AC92" s="5">
        <f t="shared" ca="1" si="69"/>
        <v>479</v>
      </c>
      <c r="AD92" s="5">
        <f t="shared" ca="1" si="70"/>
        <v>542</v>
      </c>
      <c r="AE92" s="5">
        <f t="shared" ca="1" si="71"/>
        <v>537</v>
      </c>
      <c r="AF92" s="5">
        <f t="shared" ca="1" si="72"/>
        <v>532</v>
      </c>
      <c r="AG92" s="5">
        <f t="shared" ca="1" si="73"/>
        <v>477</v>
      </c>
      <c r="AH92" s="5">
        <f t="shared" ca="1" si="74"/>
        <v>433</v>
      </c>
      <c r="AI92" s="5">
        <f t="shared" ca="1" si="75"/>
        <v>490</v>
      </c>
      <c r="AJ92" s="5">
        <f t="shared" ca="1" si="76"/>
        <v>516</v>
      </c>
      <c r="AK92" s="5">
        <f t="shared" ca="1" si="77"/>
        <v>439</v>
      </c>
    </row>
    <row r="93" spans="1:37" x14ac:dyDescent="0.3">
      <c r="A93" s="35">
        <f>IF(Замеры!B90=0, " ", Замеры!B90)</f>
        <v>87</v>
      </c>
      <c r="B93" s="45">
        <f>Замеры!G90</f>
        <v>0</v>
      </c>
      <c r="C93" s="45" t="str">
        <f>IF(Замеры!M90=0, " ", Замеры!M90)</f>
        <v xml:space="preserve"> 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Замеры!O90</f>
        <v>0</v>
      </c>
      <c r="S93" s="2">
        <f>Замеры!P90</f>
        <v>0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40</v>
      </c>
      <c r="Z93" s="2">
        <f t="shared" ca="1" si="67"/>
        <v>24</v>
      </c>
      <c r="AA93" s="2">
        <f t="shared" ca="1" si="67"/>
        <v>31</v>
      </c>
      <c r="AB93" s="5">
        <f t="shared" ca="1" si="68"/>
        <v>455</v>
      </c>
      <c r="AC93" s="5">
        <f t="shared" ca="1" si="69"/>
        <v>375</v>
      </c>
      <c r="AD93" s="5">
        <f t="shared" ca="1" si="70"/>
        <v>422</v>
      </c>
      <c r="AE93" s="5">
        <f t="shared" ca="1" si="71"/>
        <v>444</v>
      </c>
      <c r="AF93" s="5">
        <f t="shared" ca="1" si="72"/>
        <v>404</v>
      </c>
      <c r="AG93" s="5">
        <f t="shared" ca="1" si="73"/>
        <v>440</v>
      </c>
      <c r="AH93" s="5">
        <f t="shared" ca="1" si="74"/>
        <v>360</v>
      </c>
      <c r="AI93" s="5">
        <f t="shared" ca="1" si="75"/>
        <v>347</v>
      </c>
      <c r="AJ93" s="5">
        <f t="shared" ca="1" si="76"/>
        <v>418</v>
      </c>
      <c r="AK93" s="5">
        <f t="shared" ca="1" si="77"/>
        <v>334</v>
      </c>
    </row>
    <row r="94" spans="1:37" x14ac:dyDescent="0.3">
      <c r="A94" s="35">
        <f>IF(Замеры!B91=0, " ", Замеры!B91)</f>
        <v>88</v>
      </c>
      <c r="B94" s="45">
        <f>Замеры!G91</f>
        <v>0</v>
      </c>
      <c r="C94" s="45" t="str">
        <f>IF(Замеры!M91=0, " ", Замеры!M91)</f>
        <v xml:space="preserve"> 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Замеры!O91</f>
        <v>0</v>
      </c>
      <c r="S94" s="2">
        <f>Замеры!P91</f>
        <v>0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26</v>
      </c>
      <c r="Z94" s="2">
        <f t="shared" ca="1" si="67"/>
        <v>33</v>
      </c>
      <c r="AA94" s="2">
        <f t="shared" ca="1" si="67"/>
        <v>30</v>
      </c>
      <c r="AB94" s="5">
        <f t="shared" ca="1" si="68"/>
        <v>310</v>
      </c>
      <c r="AC94" s="5">
        <f t="shared" ca="1" si="69"/>
        <v>333</v>
      </c>
      <c r="AD94" s="5">
        <f t="shared" ca="1" si="70"/>
        <v>442</v>
      </c>
      <c r="AE94" s="5">
        <f t="shared" ca="1" si="71"/>
        <v>406</v>
      </c>
      <c r="AF94" s="5">
        <f t="shared" ca="1" si="72"/>
        <v>378</v>
      </c>
      <c r="AG94" s="5">
        <f t="shared" ca="1" si="73"/>
        <v>338</v>
      </c>
      <c r="AH94" s="5">
        <f t="shared" ca="1" si="74"/>
        <v>392</v>
      </c>
      <c r="AI94" s="5">
        <f t="shared" ca="1" si="75"/>
        <v>313</v>
      </c>
      <c r="AJ94" s="5">
        <f t="shared" ca="1" si="76"/>
        <v>398</v>
      </c>
      <c r="AK94" s="5">
        <f t="shared" ca="1" si="77"/>
        <v>351</v>
      </c>
    </row>
    <row r="95" spans="1:37" x14ac:dyDescent="0.3">
      <c r="A95" s="35">
        <f>IF(Замеры!B92=0, " ", Замеры!B92)</f>
        <v>89</v>
      </c>
      <c r="B95" s="45" t="str">
        <f>Замеры!G92</f>
        <v xml:space="preserve">Группа от QF </v>
      </c>
      <c r="C95" s="45" t="str">
        <f>IF(Замеры!M92=0, " ", Замеры!M92)</f>
        <v xml:space="preserve"> 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Замеры!O92</f>
        <v>0</v>
      </c>
      <c r="S95" s="2">
        <f>Замеры!P92</f>
        <v>0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34</v>
      </c>
      <c r="Z95" s="2">
        <f t="shared" ca="1" si="67"/>
        <v>23</v>
      </c>
      <c r="AA95" s="2">
        <f t="shared" ca="1" si="67"/>
        <v>26</v>
      </c>
      <c r="AB95" s="5">
        <f t="shared" ca="1" si="68"/>
        <v>274</v>
      </c>
      <c r="AC95" s="5">
        <f t="shared" ca="1" si="69"/>
        <v>301</v>
      </c>
      <c r="AD95" s="5">
        <f t="shared" ca="1" si="70"/>
        <v>312</v>
      </c>
      <c r="AE95" s="5">
        <f t="shared" ca="1" si="71"/>
        <v>309</v>
      </c>
      <c r="AF95" s="5">
        <f t="shared" ca="1" si="72"/>
        <v>341</v>
      </c>
      <c r="AG95" s="5">
        <f t="shared" ca="1" si="73"/>
        <v>296</v>
      </c>
      <c r="AH95" s="5">
        <f t="shared" ca="1" si="74"/>
        <v>313</v>
      </c>
      <c r="AI95" s="5">
        <f t="shared" ca="1" si="75"/>
        <v>401</v>
      </c>
      <c r="AJ95" s="5">
        <f t="shared" ca="1" si="76"/>
        <v>266</v>
      </c>
      <c r="AK95" s="5">
        <f t="shared" ca="1" si="77"/>
        <v>281</v>
      </c>
    </row>
    <row r="96" spans="1:37" x14ac:dyDescent="0.3">
      <c r="A96" s="35">
        <f>IF(Замеры!B93=0, " ", Замеры!B93)</f>
        <v>90</v>
      </c>
      <c r="B96" s="45" t="str">
        <f>Замеры!G93</f>
        <v xml:space="preserve">Группа от QF </v>
      </c>
      <c r="C96" s="45" t="str">
        <f>IF(Замеры!M93=0, " ", Замеры!M93)</f>
        <v xml:space="preserve"> 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Замеры!O93</f>
        <v>0</v>
      </c>
      <c r="S96" s="2">
        <f>Замеры!P93</f>
        <v>0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38</v>
      </c>
      <c r="Z96" s="2">
        <f t="shared" ca="1" si="67"/>
        <v>26</v>
      </c>
      <c r="AA96" s="2">
        <f t="shared" ca="1" si="67"/>
        <v>46</v>
      </c>
      <c r="AB96" s="5">
        <f t="shared" ca="1" si="68"/>
        <v>531</v>
      </c>
      <c r="AC96" s="5">
        <f t="shared" ca="1" si="69"/>
        <v>594</v>
      </c>
      <c r="AD96" s="5">
        <f t="shared" ca="1" si="70"/>
        <v>504</v>
      </c>
      <c r="AE96" s="5">
        <f t="shared" ca="1" si="71"/>
        <v>565</v>
      </c>
      <c r="AF96" s="5">
        <f t="shared" ca="1" si="72"/>
        <v>521</v>
      </c>
      <c r="AG96" s="5">
        <f t="shared" ca="1" si="73"/>
        <v>533</v>
      </c>
      <c r="AH96" s="5">
        <f t="shared" ca="1" si="74"/>
        <v>556</v>
      </c>
      <c r="AI96" s="5">
        <f t="shared" ca="1" si="75"/>
        <v>589</v>
      </c>
      <c r="AJ96" s="5">
        <f t="shared" ca="1" si="76"/>
        <v>566</v>
      </c>
      <c r="AK96" s="5">
        <f t="shared" ca="1" si="77"/>
        <v>555</v>
      </c>
    </row>
    <row r="97" spans="1:37" x14ac:dyDescent="0.3">
      <c r="A97" s="35">
        <f>IF(Замеры!B94=0, " ", Замеры!B94)</f>
        <v>91</v>
      </c>
      <c r="B97" s="45" t="str">
        <f>Замеры!G94</f>
        <v xml:space="preserve">Группа от QF </v>
      </c>
      <c r="C97" s="45" t="str">
        <f>IF(Замеры!M94=0, " ", Замеры!M94)</f>
        <v xml:space="preserve"> 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Замеры!O94</f>
        <v>0</v>
      </c>
      <c r="S97" s="2">
        <f>Замеры!P94</f>
        <v>0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21</v>
      </c>
      <c r="Z97" s="2">
        <f t="shared" ca="1" si="67"/>
        <v>26</v>
      </c>
      <c r="AA97" s="2">
        <f t="shared" ca="1" si="67"/>
        <v>26</v>
      </c>
      <c r="AB97" s="5">
        <f t="shared" ca="1" si="68"/>
        <v>400</v>
      </c>
      <c r="AC97" s="5">
        <f t="shared" ca="1" si="69"/>
        <v>286</v>
      </c>
      <c r="AD97" s="5">
        <f t="shared" ca="1" si="70"/>
        <v>310</v>
      </c>
      <c r="AE97" s="5">
        <f t="shared" ca="1" si="71"/>
        <v>407</v>
      </c>
      <c r="AF97" s="5">
        <f t="shared" ca="1" si="72"/>
        <v>376</v>
      </c>
      <c r="AG97" s="5">
        <f t="shared" ca="1" si="73"/>
        <v>408</v>
      </c>
      <c r="AH97" s="5">
        <f t="shared" ca="1" si="74"/>
        <v>401</v>
      </c>
      <c r="AI97" s="5">
        <f t="shared" ca="1" si="75"/>
        <v>353</v>
      </c>
      <c r="AJ97" s="5">
        <f t="shared" ca="1" si="76"/>
        <v>371</v>
      </c>
      <c r="AK97" s="5">
        <f t="shared" ca="1" si="77"/>
        <v>311</v>
      </c>
    </row>
    <row r="98" spans="1:37" x14ac:dyDescent="0.3">
      <c r="A98" s="35">
        <f>IF(Замеры!B95=0, " ", Замеры!B95)</f>
        <v>92</v>
      </c>
      <c r="B98" s="45" t="str">
        <f>Замеры!G95</f>
        <v xml:space="preserve">Группа от QF </v>
      </c>
      <c r="C98" s="45" t="str">
        <f>IF(Замеры!M95=0, " ", Замеры!M95)</f>
        <v xml:space="preserve"> 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Замеры!O95</f>
        <v>0</v>
      </c>
      <c r="S98" s="2">
        <f>Замеры!P95</f>
        <v>0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23</v>
      </c>
      <c r="Z98" s="2">
        <f t="shared" ca="1" si="67"/>
        <v>31</v>
      </c>
      <c r="AA98" s="2">
        <f t="shared" ca="1" si="67"/>
        <v>27</v>
      </c>
      <c r="AB98" s="5">
        <f t="shared" ca="1" si="68"/>
        <v>382</v>
      </c>
      <c r="AC98" s="5">
        <f t="shared" ca="1" si="69"/>
        <v>356</v>
      </c>
      <c r="AD98" s="5">
        <f t="shared" ca="1" si="70"/>
        <v>393</v>
      </c>
      <c r="AE98" s="5">
        <f t="shared" ca="1" si="71"/>
        <v>353</v>
      </c>
      <c r="AF98" s="5">
        <f t="shared" ca="1" si="72"/>
        <v>336</v>
      </c>
      <c r="AG98" s="5">
        <f t="shared" ca="1" si="73"/>
        <v>409</v>
      </c>
      <c r="AH98" s="5">
        <f t="shared" ca="1" si="74"/>
        <v>399</v>
      </c>
      <c r="AI98" s="5">
        <f t="shared" ca="1" si="75"/>
        <v>287</v>
      </c>
      <c r="AJ98" s="5">
        <f t="shared" ca="1" si="76"/>
        <v>338</v>
      </c>
      <c r="AK98" s="5">
        <f t="shared" ca="1" si="77"/>
        <v>280</v>
      </c>
    </row>
    <row r="99" spans="1:37" x14ac:dyDescent="0.3">
      <c r="A99" s="35">
        <f>IF(Замеры!B96=0, " ", Замеры!B96)</f>
        <v>93</v>
      </c>
      <c r="B99" s="45" t="str">
        <f>Замеры!G96</f>
        <v xml:space="preserve">Группа от QF </v>
      </c>
      <c r="C99" s="45" t="str">
        <f>IF(Замеры!M96=0, " ", Замеры!M96)</f>
        <v xml:space="preserve"> 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Замеры!O96</f>
        <v>0</v>
      </c>
      <c r="S99" s="2">
        <f>Замеры!P96</f>
        <v>0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46</v>
      </c>
      <c r="Z99" s="2">
        <f t="shared" ca="1" si="67"/>
        <v>46</v>
      </c>
      <c r="AA99" s="2">
        <f t="shared" ca="1" si="67"/>
        <v>37</v>
      </c>
      <c r="AB99" s="5">
        <f t="shared" ca="1" si="68"/>
        <v>389</v>
      </c>
      <c r="AC99" s="5">
        <f t="shared" ca="1" si="69"/>
        <v>469</v>
      </c>
      <c r="AD99" s="5">
        <f t="shared" ca="1" si="70"/>
        <v>384</v>
      </c>
      <c r="AE99" s="5">
        <f t="shared" ca="1" si="71"/>
        <v>423</v>
      </c>
      <c r="AF99" s="5">
        <f t="shared" ca="1" si="72"/>
        <v>506</v>
      </c>
      <c r="AG99" s="5">
        <f t="shared" ca="1" si="73"/>
        <v>420</v>
      </c>
      <c r="AH99" s="5">
        <f t="shared" ca="1" si="74"/>
        <v>411</v>
      </c>
      <c r="AI99" s="5">
        <f t="shared" ca="1" si="75"/>
        <v>457</v>
      </c>
      <c r="AJ99" s="5">
        <f t="shared" ca="1" si="76"/>
        <v>464</v>
      </c>
      <c r="AK99" s="5">
        <f t="shared" ca="1" si="77"/>
        <v>456</v>
      </c>
    </row>
    <row r="100" spans="1:37" x14ac:dyDescent="0.3">
      <c r="A100" s="35">
        <f>IF(Замеры!B97=0, " ", Замеры!B97)</f>
        <v>94</v>
      </c>
      <c r="B100" s="45" t="str">
        <f>Замеры!G97</f>
        <v xml:space="preserve">Группа от QF </v>
      </c>
      <c r="C100" s="45" t="str">
        <f>IF(Замеры!M97=0, " ", Замеры!M97)</f>
        <v xml:space="preserve"> 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Замеры!O97</f>
        <v>0</v>
      </c>
      <c r="S100" s="2">
        <f>Замеры!P97</f>
        <v>0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44</v>
      </c>
      <c r="Z100" s="2">
        <f t="shared" ca="1" si="67"/>
        <v>42</v>
      </c>
      <c r="AA100" s="2">
        <f t="shared" ca="1" si="67"/>
        <v>20</v>
      </c>
      <c r="AB100" s="5">
        <f t="shared" ca="1" si="68"/>
        <v>264</v>
      </c>
      <c r="AC100" s="5">
        <f t="shared" ca="1" si="69"/>
        <v>258</v>
      </c>
      <c r="AD100" s="5">
        <f t="shared" ca="1" si="70"/>
        <v>341</v>
      </c>
      <c r="AE100" s="5">
        <f t="shared" ca="1" si="71"/>
        <v>219</v>
      </c>
      <c r="AF100" s="5">
        <f t="shared" ca="1" si="72"/>
        <v>213</v>
      </c>
      <c r="AG100" s="5">
        <f t="shared" ca="1" si="73"/>
        <v>334</v>
      </c>
      <c r="AH100" s="5">
        <f t="shared" ca="1" si="74"/>
        <v>284</v>
      </c>
      <c r="AI100" s="5">
        <f t="shared" ca="1" si="75"/>
        <v>215</v>
      </c>
      <c r="AJ100" s="5">
        <f t="shared" ca="1" si="76"/>
        <v>291</v>
      </c>
      <c r="AK100" s="5">
        <f t="shared" ca="1" si="77"/>
        <v>241</v>
      </c>
    </row>
    <row r="101" spans="1:37" x14ac:dyDescent="0.3">
      <c r="A101" s="35">
        <f>IF(Замеры!B98=0, " ", Замеры!B98)</f>
        <v>95</v>
      </c>
      <c r="B101" s="45" t="str">
        <f>Замеры!G98</f>
        <v xml:space="preserve">Группа от QF </v>
      </c>
      <c r="C101" s="45" t="str">
        <f>IF(Замеры!M98=0, " ", Замеры!M98)</f>
        <v xml:space="preserve"> 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Замеры!O98</f>
        <v>0</v>
      </c>
      <c r="S101" s="2">
        <f>Замеры!P98</f>
        <v>0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25</v>
      </c>
      <c r="Z101" s="2">
        <f t="shared" ca="1" si="67"/>
        <v>22</v>
      </c>
      <c r="AA101" s="2">
        <f t="shared" ca="1" si="67"/>
        <v>48</v>
      </c>
      <c r="AB101" s="5">
        <f t="shared" ca="1" si="68"/>
        <v>496</v>
      </c>
      <c r="AC101" s="5">
        <f t="shared" ca="1" si="69"/>
        <v>487</v>
      </c>
      <c r="AD101" s="5">
        <f t="shared" ca="1" si="70"/>
        <v>626</v>
      </c>
      <c r="AE101" s="5">
        <f t="shared" ca="1" si="71"/>
        <v>629</v>
      </c>
      <c r="AF101" s="5">
        <f t="shared" ca="1" si="72"/>
        <v>613</v>
      </c>
      <c r="AG101" s="5">
        <f t="shared" ca="1" si="73"/>
        <v>493</v>
      </c>
      <c r="AH101" s="5">
        <f t="shared" ca="1" si="74"/>
        <v>548</v>
      </c>
      <c r="AI101" s="5">
        <f t="shared" ca="1" si="75"/>
        <v>509</v>
      </c>
      <c r="AJ101" s="5">
        <f t="shared" ca="1" si="76"/>
        <v>612</v>
      </c>
      <c r="AK101" s="5">
        <f t="shared" ca="1" si="77"/>
        <v>493</v>
      </c>
    </row>
    <row r="102" spans="1:37" x14ac:dyDescent="0.3">
      <c r="A102" s="35">
        <f>IF(Замеры!B99=0, " ", Замеры!B99)</f>
        <v>96</v>
      </c>
      <c r="B102" s="45" t="str">
        <f>Замеры!G99</f>
        <v xml:space="preserve">Группа от QF </v>
      </c>
      <c r="C102" s="45" t="str">
        <f>IF(Замеры!M99=0, " ", Замеры!M99)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Замеры!O99</f>
        <v>0</v>
      </c>
      <c r="S102" s="2">
        <f>Замеры!P99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40</v>
      </c>
      <c r="Z102" s="2">
        <f t="shared" ca="1" si="67"/>
        <v>33</v>
      </c>
      <c r="AA102" s="2">
        <f t="shared" ca="1" si="67"/>
        <v>39</v>
      </c>
      <c r="AB102" s="5">
        <f t="shared" ca="1" si="68"/>
        <v>514</v>
      </c>
      <c r="AC102" s="5">
        <f t="shared" ca="1" si="69"/>
        <v>526</v>
      </c>
      <c r="AD102" s="5">
        <f t="shared" ca="1" si="70"/>
        <v>433</v>
      </c>
      <c r="AE102" s="5">
        <f t="shared" ca="1" si="71"/>
        <v>444</v>
      </c>
      <c r="AF102" s="5">
        <f t="shared" ca="1" si="72"/>
        <v>520</v>
      </c>
      <c r="AG102" s="5">
        <f t="shared" ca="1" si="73"/>
        <v>435</v>
      </c>
      <c r="AH102" s="5">
        <f t="shared" ca="1" si="74"/>
        <v>473</v>
      </c>
      <c r="AI102" s="5">
        <f t="shared" ca="1" si="75"/>
        <v>426</v>
      </c>
      <c r="AJ102" s="5">
        <f t="shared" ca="1" si="76"/>
        <v>487</v>
      </c>
      <c r="AK102" s="5">
        <f t="shared" ca="1" si="77"/>
        <v>529</v>
      </c>
    </row>
    <row r="103" spans="1:37" x14ac:dyDescent="0.3">
      <c r="A103" s="35">
        <f>IF(Замеры!B100=0, " ", Замеры!B100)</f>
        <v>97</v>
      </c>
      <c r="B103" s="45" t="str">
        <f>Замеры!G100</f>
        <v xml:space="preserve">Группа от QF </v>
      </c>
      <c r="C103" s="45" t="str">
        <f>IF(Замеры!M100=0, " ", Замеры!M100)</f>
        <v xml:space="preserve"> 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Замеры!O100</f>
        <v>0</v>
      </c>
      <c r="S103" s="2">
        <f>Замеры!P100</f>
        <v>0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38</v>
      </c>
      <c r="Z103" s="2">
        <f t="shared" ca="1" si="67"/>
        <v>46</v>
      </c>
      <c r="AA103" s="2">
        <f t="shared" ca="1" si="67"/>
        <v>44</v>
      </c>
      <c r="AB103" s="5">
        <f t="shared" ca="1" si="68"/>
        <v>519</v>
      </c>
      <c r="AC103" s="5">
        <f t="shared" ca="1" si="69"/>
        <v>590</v>
      </c>
      <c r="AD103" s="5">
        <f t="shared" ca="1" si="70"/>
        <v>488</v>
      </c>
      <c r="AE103" s="5">
        <f t="shared" ca="1" si="71"/>
        <v>462</v>
      </c>
      <c r="AF103" s="5">
        <f t="shared" ca="1" si="72"/>
        <v>502</v>
      </c>
      <c r="AG103" s="5">
        <f t="shared" ca="1" si="73"/>
        <v>486</v>
      </c>
      <c r="AH103" s="5">
        <f t="shared" ca="1" si="74"/>
        <v>492</v>
      </c>
      <c r="AI103" s="5">
        <f t="shared" ca="1" si="75"/>
        <v>498</v>
      </c>
      <c r="AJ103" s="5">
        <f t="shared" ca="1" si="76"/>
        <v>584</v>
      </c>
      <c r="AK103" s="5">
        <f t="shared" ca="1" si="77"/>
        <v>503</v>
      </c>
    </row>
    <row r="104" spans="1:37" x14ac:dyDescent="0.3">
      <c r="A104" s="35">
        <f>IF(Замеры!B101=0, " ", Замеры!B101)</f>
        <v>98</v>
      </c>
      <c r="B104" s="45" t="str">
        <f>Замеры!G101</f>
        <v xml:space="preserve">Группа от QF </v>
      </c>
      <c r="C104" s="45" t="str">
        <f>IF(Замеры!M101=0, " ", Замеры!M101)</f>
        <v xml:space="preserve"> 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Замеры!O101</f>
        <v>0</v>
      </c>
      <c r="S104" s="2">
        <f>Замеры!P101</f>
        <v>0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40</v>
      </c>
      <c r="Z104" s="2">
        <f t="shared" ca="1" si="67"/>
        <v>33</v>
      </c>
      <c r="AA104" s="2">
        <f t="shared" ca="1" si="67"/>
        <v>20</v>
      </c>
      <c r="AB104" s="5">
        <f t="shared" ca="1" si="68"/>
        <v>296</v>
      </c>
      <c r="AC104" s="5">
        <f t="shared" ca="1" si="69"/>
        <v>338</v>
      </c>
      <c r="AD104" s="5">
        <f t="shared" ca="1" si="70"/>
        <v>274</v>
      </c>
      <c r="AE104" s="5">
        <f t="shared" ca="1" si="71"/>
        <v>319</v>
      </c>
      <c r="AF104" s="5">
        <f t="shared" ca="1" si="72"/>
        <v>276</v>
      </c>
      <c r="AG104" s="5">
        <f t="shared" ca="1" si="73"/>
        <v>290</v>
      </c>
      <c r="AH104" s="5">
        <f t="shared" ca="1" si="74"/>
        <v>256</v>
      </c>
      <c r="AI104" s="5">
        <f t="shared" ca="1" si="75"/>
        <v>265</v>
      </c>
      <c r="AJ104" s="5">
        <f t="shared" ca="1" si="76"/>
        <v>231</v>
      </c>
      <c r="AK104" s="5">
        <f t="shared" ca="1" si="77"/>
        <v>272</v>
      </c>
    </row>
    <row r="105" spans="1:37" x14ac:dyDescent="0.3">
      <c r="A105" s="35">
        <f>IF(Замеры!B102=0, " ", Замеры!B102)</f>
        <v>99</v>
      </c>
      <c r="B105" s="45" t="str">
        <f>Замеры!G102</f>
        <v xml:space="preserve">Группа от QF </v>
      </c>
      <c r="C105" s="45" t="str">
        <f>IF(Замеры!M102=0, " ", Замеры!M102)</f>
        <v xml:space="preserve"> 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Замеры!O102</f>
        <v>0</v>
      </c>
      <c r="S105" s="2">
        <f>Замеры!P102</f>
        <v>0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26</v>
      </c>
      <c r="Z105" s="2">
        <f t="shared" ca="1" si="67"/>
        <v>30</v>
      </c>
      <c r="AA105" s="2">
        <f t="shared" ca="1" si="67"/>
        <v>32</v>
      </c>
      <c r="AB105" s="5">
        <f t="shared" ca="1" si="68"/>
        <v>413</v>
      </c>
      <c r="AC105" s="5">
        <f t="shared" ca="1" si="69"/>
        <v>392</v>
      </c>
      <c r="AD105" s="5">
        <f t="shared" ca="1" si="70"/>
        <v>457</v>
      </c>
      <c r="AE105" s="5">
        <f t="shared" ca="1" si="71"/>
        <v>470</v>
      </c>
      <c r="AF105" s="5">
        <f t="shared" ca="1" si="72"/>
        <v>335</v>
      </c>
      <c r="AG105" s="5">
        <f t="shared" ca="1" si="73"/>
        <v>352</v>
      </c>
      <c r="AH105" s="5">
        <f t="shared" ca="1" si="74"/>
        <v>465</v>
      </c>
      <c r="AI105" s="5">
        <f t="shared" ca="1" si="75"/>
        <v>390</v>
      </c>
      <c r="AJ105" s="5">
        <f t="shared" ca="1" si="76"/>
        <v>400</v>
      </c>
      <c r="AK105" s="5">
        <f t="shared" ca="1" si="77"/>
        <v>420</v>
      </c>
    </row>
    <row r="106" spans="1:37" x14ac:dyDescent="0.3">
      <c r="A106" s="35">
        <f>IF(Замеры!B103=0, " ", Замеры!B103)</f>
        <v>100</v>
      </c>
      <c r="B106" s="45" t="str">
        <f>Замеры!G103</f>
        <v xml:space="preserve">Группа от QF </v>
      </c>
      <c r="C106" s="45" t="str">
        <f>IF(Замеры!M103=0, " ", Замеры!M103)</f>
        <v xml:space="preserve"> 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Замеры!O103</f>
        <v>0</v>
      </c>
      <c r="S106" s="2">
        <f>Замеры!P103</f>
        <v>0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37</v>
      </c>
      <c r="Z106" s="2">
        <f t="shared" ca="1" si="67"/>
        <v>39</v>
      </c>
      <c r="AA106" s="2">
        <f t="shared" ca="1" si="67"/>
        <v>33</v>
      </c>
      <c r="AB106" s="5">
        <f t="shared" ca="1" si="68"/>
        <v>372</v>
      </c>
      <c r="AC106" s="5">
        <f t="shared" ca="1" si="69"/>
        <v>370</v>
      </c>
      <c r="AD106" s="5">
        <f t="shared" ca="1" si="70"/>
        <v>449</v>
      </c>
      <c r="AE106" s="5">
        <f t="shared" ca="1" si="71"/>
        <v>439</v>
      </c>
      <c r="AF106" s="5">
        <f t="shared" ca="1" si="72"/>
        <v>430</v>
      </c>
      <c r="AG106" s="5">
        <f t="shared" ca="1" si="73"/>
        <v>356</v>
      </c>
      <c r="AH106" s="5">
        <f t="shared" ca="1" si="74"/>
        <v>445</v>
      </c>
      <c r="AI106" s="5">
        <f t="shared" ca="1" si="75"/>
        <v>437</v>
      </c>
      <c r="AJ106" s="5">
        <f t="shared" ca="1" si="76"/>
        <v>336</v>
      </c>
      <c r="AK106" s="5">
        <f t="shared" ca="1" si="77"/>
        <v>339</v>
      </c>
    </row>
    <row r="107" spans="1:37" x14ac:dyDescent="0.3">
      <c r="A107" s="35">
        <f>IF(Замеры!B104=0, " ", Замеры!B104)</f>
        <v>101</v>
      </c>
      <c r="B107" s="45" t="str">
        <f>Замеры!G104</f>
        <v xml:space="preserve">Группа от QF </v>
      </c>
      <c r="C107" s="45" t="str">
        <f>IF(Замеры!M104=0, " ", Замеры!M104)</f>
        <v xml:space="preserve"> 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Замеры!O104</f>
        <v>0</v>
      </c>
      <c r="S107" s="2">
        <f>Замеры!P104</f>
        <v>0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43</v>
      </c>
      <c r="Z107" s="2">
        <f t="shared" ca="1" si="67"/>
        <v>25</v>
      </c>
      <c r="AA107" s="2">
        <f t="shared" ca="1" si="67"/>
        <v>48</v>
      </c>
      <c r="AB107" s="5">
        <f t="shared" ca="1" si="68"/>
        <v>498</v>
      </c>
      <c r="AC107" s="5">
        <f t="shared" ca="1" si="69"/>
        <v>621</v>
      </c>
      <c r="AD107" s="5">
        <f t="shared" ca="1" si="70"/>
        <v>574</v>
      </c>
      <c r="AE107" s="5">
        <f t="shared" ca="1" si="71"/>
        <v>541</v>
      </c>
      <c r="AF107" s="5">
        <f t="shared" ca="1" si="72"/>
        <v>586</v>
      </c>
      <c r="AG107" s="5">
        <f t="shared" ca="1" si="73"/>
        <v>616</v>
      </c>
      <c r="AH107" s="5">
        <f t="shared" ca="1" si="74"/>
        <v>525</v>
      </c>
      <c r="AI107" s="5">
        <f t="shared" ca="1" si="75"/>
        <v>611</v>
      </c>
      <c r="AJ107" s="5">
        <f t="shared" ca="1" si="76"/>
        <v>526</v>
      </c>
      <c r="AK107" s="5">
        <f t="shared" ca="1" si="77"/>
        <v>501</v>
      </c>
    </row>
    <row r="108" spans="1:37" x14ac:dyDescent="0.3">
      <c r="A108" s="35">
        <f>IF(Замеры!B105=0, " ", Замеры!B105)</f>
        <v>102</v>
      </c>
      <c r="B108" s="45" t="str">
        <f>Замеры!G105</f>
        <v xml:space="preserve">Группа от QF </v>
      </c>
      <c r="C108" s="45" t="str">
        <f>IF(Замеры!M105=0, " ", Замеры!M105)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Замеры!O105</f>
        <v>0</v>
      </c>
      <c r="S108" s="2">
        <f>Замеры!P105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26</v>
      </c>
      <c r="Z108" s="2">
        <f t="shared" ca="1" si="67"/>
        <v>26</v>
      </c>
      <c r="AA108" s="2">
        <f t="shared" ca="1" si="67"/>
        <v>41</v>
      </c>
      <c r="AB108" s="5">
        <f t="shared" ca="1" si="68"/>
        <v>541</v>
      </c>
      <c r="AC108" s="5">
        <f t="shared" ca="1" si="69"/>
        <v>440</v>
      </c>
      <c r="AD108" s="5">
        <f t="shared" ca="1" si="70"/>
        <v>551</v>
      </c>
      <c r="AE108" s="5">
        <f t="shared" ca="1" si="71"/>
        <v>477</v>
      </c>
      <c r="AF108" s="5">
        <f t="shared" ca="1" si="72"/>
        <v>529</v>
      </c>
      <c r="AG108" s="5">
        <f t="shared" ca="1" si="73"/>
        <v>487</v>
      </c>
      <c r="AH108" s="5">
        <f t="shared" ca="1" si="74"/>
        <v>544</v>
      </c>
      <c r="AI108" s="5">
        <f t="shared" ca="1" si="75"/>
        <v>508</v>
      </c>
      <c r="AJ108" s="5">
        <f t="shared" ca="1" si="76"/>
        <v>463</v>
      </c>
      <c r="AK108" s="5">
        <f t="shared" ca="1" si="77"/>
        <v>547</v>
      </c>
    </row>
    <row r="109" spans="1:37" x14ac:dyDescent="0.3">
      <c r="A109" s="35">
        <f>IF(Замеры!B106=0, " ", Замеры!B106)</f>
        <v>103</v>
      </c>
      <c r="B109" s="45" t="str">
        <f>Замеры!G106</f>
        <v xml:space="preserve">Группа от QF </v>
      </c>
      <c r="C109" s="45" t="str">
        <f>IF(Замеры!M106=0, " ", Замеры!M106)</f>
        <v xml:space="preserve"> 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Замеры!O106</f>
        <v>0</v>
      </c>
      <c r="S109" s="2">
        <f>Замеры!P106</f>
        <v>0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22</v>
      </c>
      <c r="Z109" s="2">
        <f t="shared" ca="1" si="67"/>
        <v>31</v>
      </c>
      <c r="AA109" s="2">
        <f t="shared" ca="1" si="67"/>
        <v>45</v>
      </c>
      <c r="AB109" s="5">
        <f t="shared" ca="1" si="68"/>
        <v>544</v>
      </c>
      <c r="AC109" s="5">
        <f t="shared" ca="1" si="69"/>
        <v>569</v>
      </c>
      <c r="AD109" s="5">
        <f t="shared" ca="1" si="70"/>
        <v>492</v>
      </c>
      <c r="AE109" s="5">
        <f t="shared" ca="1" si="71"/>
        <v>480</v>
      </c>
      <c r="AF109" s="5">
        <f t="shared" ca="1" si="72"/>
        <v>473</v>
      </c>
      <c r="AG109" s="5">
        <f t="shared" ca="1" si="73"/>
        <v>530</v>
      </c>
      <c r="AH109" s="5">
        <f t="shared" ca="1" si="74"/>
        <v>462</v>
      </c>
      <c r="AI109" s="5">
        <f t="shared" ca="1" si="75"/>
        <v>588</v>
      </c>
      <c r="AJ109" s="5">
        <f t="shared" ca="1" si="76"/>
        <v>551</v>
      </c>
      <c r="AK109" s="5">
        <f t="shared" ca="1" si="77"/>
        <v>542</v>
      </c>
    </row>
    <row r="110" spans="1:37" x14ac:dyDescent="0.3">
      <c r="A110" s="35">
        <f>IF(Замеры!B107=0, " ", Замеры!B107)</f>
        <v>104</v>
      </c>
      <c r="B110" s="45" t="str">
        <f>Замеры!G107</f>
        <v xml:space="preserve">Группа от QF </v>
      </c>
      <c r="C110" s="45" t="str">
        <f>IF(Замеры!M107=0, " ", Замеры!M107)</f>
        <v xml:space="preserve"> 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Замеры!O107</f>
        <v>0</v>
      </c>
      <c r="S110" s="2">
        <f>Замеры!P107</f>
        <v>0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37</v>
      </c>
      <c r="Z110" s="2">
        <f t="shared" ca="1" si="67"/>
        <v>47</v>
      </c>
      <c r="AA110" s="2">
        <f t="shared" ca="1" si="67"/>
        <v>37</v>
      </c>
      <c r="AB110" s="5">
        <f t="shared" ca="1" si="68"/>
        <v>478</v>
      </c>
      <c r="AC110" s="5">
        <f t="shared" ca="1" si="69"/>
        <v>380</v>
      </c>
      <c r="AD110" s="5">
        <f t="shared" ca="1" si="70"/>
        <v>396</v>
      </c>
      <c r="AE110" s="5">
        <f t="shared" ca="1" si="71"/>
        <v>427</v>
      </c>
      <c r="AF110" s="5">
        <f t="shared" ca="1" si="72"/>
        <v>443</v>
      </c>
      <c r="AG110" s="5">
        <f t="shared" ca="1" si="73"/>
        <v>433</v>
      </c>
      <c r="AH110" s="5">
        <f t="shared" ca="1" si="74"/>
        <v>462</v>
      </c>
      <c r="AI110" s="5">
        <f t="shared" ca="1" si="75"/>
        <v>377</v>
      </c>
      <c r="AJ110" s="5">
        <f t="shared" ca="1" si="76"/>
        <v>489</v>
      </c>
      <c r="AK110" s="5">
        <f t="shared" ca="1" si="77"/>
        <v>466</v>
      </c>
    </row>
    <row r="111" spans="1:37" x14ac:dyDescent="0.3">
      <c r="A111" s="35">
        <f>IF(Замеры!B108=0, " ", Замеры!B108)</f>
        <v>105</v>
      </c>
      <c r="B111" s="45" t="str">
        <f>Замеры!G108</f>
        <v xml:space="preserve">Группа от QF </v>
      </c>
      <c r="C111" s="45" t="str">
        <f>IF(Замеры!M108=0, " ", Замеры!M108)</f>
        <v xml:space="preserve"> 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Замеры!O108</f>
        <v>0</v>
      </c>
      <c r="S111" s="2">
        <f>Замеры!P108</f>
        <v>0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27</v>
      </c>
      <c r="Z111" s="2">
        <f t="shared" ca="1" si="67"/>
        <v>29</v>
      </c>
      <c r="AA111" s="2">
        <f t="shared" ca="1" si="67"/>
        <v>32</v>
      </c>
      <c r="AB111" s="5">
        <f t="shared" ca="1" si="68"/>
        <v>438</v>
      </c>
      <c r="AC111" s="5">
        <f t="shared" ca="1" si="69"/>
        <v>339</v>
      </c>
      <c r="AD111" s="5">
        <f t="shared" ca="1" si="70"/>
        <v>363</v>
      </c>
      <c r="AE111" s="5">
        <f t="shared" ca="1" si="71"/>
        <v>458</v>
      </c>
      <c r="AF111" s="5">
        <f t="shared" ca="1" si="72"/>
        <v>427</v>
      </c>
      <c r="AG111" s="5">
        <f t="shared" ca="1" si="73"/>
        <v>463</v>
      </c>
      <c r="AH111" s="5">
        <f t="shared" ca="1" si="74"/>
        <v>356</v>
      </c>
      <c r="AI111" s="5">
        <f t="shared" ca="1" si="75"/>
        <v>468</v>
      </c>
      <c r="AJ111" s="5">
        <f t="shared" ca="1" si="76"/>
        <v>380</v>
      </c>
      <c r="AK111" s="5">
        <f t="shared" ca="1" si="77"/>
        <v>362</v>
      </c>
    </row>
    <row r="112" spans="1:37" x14ac:dyDescent="0.3">
      <c r="A112" s="35">
        <f>IF(Замеры!B109=0, " ", Замеры!B109)</f>
        <v>106</v>
      </c>
      <c r="B112" s="45" t="str">
        <f>Замеры!G109</f>
        <v xml:space="preserve">Группа от QF </v>
      </c>
      <c r="C112" s="45" t="str">
        <f>IF(Замеры!M109=0, " ", Замеры!M109)</f>
        <v xml:space="preserve"> 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Замеры!O109</f>
        <v>0</v>
      </c>
      <c r="S112" s="2">
        <f>Замеры!P109</f>
        <v>0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20</v>
      </c>
      <c r="Z112" s="2">
        <f t="shared" ca="1" si="67"/>
        <v>45</v>
      </c>
      <c r="AA112" s="2">
        <f t="shared" ca="1" si="67"/>
        <v>37</v>
      </c>
      <c r="AB112" s="5">
        <f t="shared" ca="1" si="68"/>
        <v>488</v>
      </c>
      <c r="AC112" s="5">
        <f t="shared" ca="1" si="69"/>
        <v>502</v>
      </c>
      <c r="AD112" s="5">
        <f t="shared" ca="1" si="70"/>
        <v>387</v>
      </c>
      <c r="AE112" s="5">
        <f t="shared" ca="1" si="71"/>
        <v>496</v>
      </c>
      <c r="AF112" s="5">
        <f t="shared" ca="1" si="72"/>
        <v>409</v>
      </c>
      <c r="AG112" s="5">
        <f t="shared" ca="1" si="73"/>
        <v>505</v>
      </c>
      <c r="AH112" s="5">
        <f t="shared" ca="1" si="74"/>
        <v>506</v>
      </c>
      <c r="AI112" s="5">
        <f t="shared" ca="1" si="75"/>
        <v>393</v>
      </c>
      <c r="AJ112" s="5">
        <f t="shared" ca="1" si="76"/>
        <v>472</v>
      </c>
      <c r="AK112" s="5">
        <f t="shared" ca="1" si="77"/>
        <v>436</v>
      </c>
    </row>
    <row r="113" spans="1:37" x14ac:dyDescent="0.3">
      <c r="A113" s="35">
        <f>IF(Замеры!B110=0, " ", Замеры!B110)</f>
        <v>107</v>
      </c>
      <c r="B113" s="45" t="str">
        <f>Замеры!G110</f>
        <v xml:space="preserve">Группа от QF </v>
      </c>
      <c r="C113" s="45" t="str">
        <f>IF(Замеры!M110=0, " ", Замеры!M110)</f>
        <v xml:space="preserve"> 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Замеры!O110</f>
        <v>0</v>
      </c>
      <c r="S113" s="2">
        <f>Замеры!P110</f>
        <v>0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36</v>
      </c>
      <c r="Z113" s="2">
        <f t="shared" ca="1" si="67"/>
        <v>26</v>
      </c>
      <c r="AA113" s="2">
        <f t="shared" ca="1" si="67"/>
        <v>42</v>
      </c>
      <c r="AB113" s="5">
        <f t="shared" ca="1" si="68"/>
        <v>474</v>
      </c>
      <c r="AC113" s="5">
        <f t="shared" ca="1" si="69"/>
        <v>466</v>
      </c>
      <c r="AD113" s="5">
        <f t="shared" ca="1" si="70"/>
        <v>496</v>
      </c>
      <c r="AE113" s="5">
        <f t="shared" ca="1" si="71"/>
        <v>518</v>
      </c>
      <c r="AF113" s="5">
        <f t="shared" ca="1" si="72"/>
        <v>455</v>
      </c>
      <c r="AG113" s="5">
        <f t="shared" ca="1" si="73"/>
        <v>437</v>
      </c>
      <c r="AH113" s="5">
        <f t="shared" ca="1" si="74"/>
        <v>463</v>
      </c>
      <c r="AI113" s="5">
        <f t="shared" ca="1" si="75"/>
        <v>449</v>
      </c>
      <c r="AJ113" s="5">
        <f t="shared" ca="1" si="76"/>
        <v>549</v>
      </c>
      <c r="AK113" s="5">
        <f t="shared" ca="1" si="77"/>
        <v>525</v>
      </c>
    </row>
    <row r="114" spans="1:37" x14ac:dyDescent="0.3">
      <c r="A114" s="35">
        <f>IF(Замеры!B111=0, " ", Замеры!B111)</f>
        <v>108</v>
      </c>
      <c r="B114" s="45" t="str">
        <f>Замеры!G111</f>
        <v xml:space="preserve">Группа от QF </v>
      </c>
      <c r="C114" s="45" t="str">
        <f>IF(Замеры!M111=0, " ", Замеры!M111)</f>
        <v xml:space="preserve"> 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Замеры!O111</f>
        <v>0</v>
      </c>
      <c r="S114" s="2">
        <f>Замеры!P111</f>
        <v>0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43</v>
      </c>
      <c r="Z114" s="2">
        <f t="shared" ca="1" si="67"/>
        <v>41</v>
      </c>
      <c r="AA114" s="2">
        <f t="shared" ca="1" si="67"/>
        <v>22</v>
      </c>
      <c r="AB114" s="5">
        <f t="shared" ca="1" si="68"/>
        <v>299</v>
      </c>
      <c r="AC114" s="5">
        <f t="shared" ca="1" si="69"/>
        <v>346</v>
      </c>
      <c r="AD114" s="5">
        <f t="shared" ca="1" si="70"/>
        <v>353</v>
      </c>
      <c r="AE114" s="5">
        <f t="shared" ca="1" si="71"/>
        <v>230</v>
      </c>
      <c r="AF114" s="5">
        <f t="shared" ca="1" si="72"/>
        <v>312</v>
      </c>
      <c r="AG114" s="5">
        <f t="shared" ca="1" si="73"/>
        <v>280</v>
      </c>
      <c r="AH114" s="5">
        <f t="shared" ca="1" si="74"/>
        <v>238</v>
      </c>
      <c r="AI114" s="5">
        <f t="shared" ca="1" si="75"/>
        <v>322</v>
      </c>
      <c r="AJ114" s="5">
        <f t="shared" ca="1" si="76"/>
        <v>322</v>
      </c>
      <c r="AK114" s="5">
        <f t="shared" ca="1" si="77"/>
        <v>284</v>
      </c>
    </row>
    <row r="115" spans="1:37" x14ac:dyDescent="0.3">
      <c r="A115" s="35">
        <f>IF(Замеры!B112=0, " ", Замеры!B112)</f>
        <v>109</v>
      </c>
      <c r="B115" s="45" t="str">
        <f>Замеры!G112</f>
        <v xml:space="preserve">Группа от QF </v>
      </c>
      <c r="C115" s="45" t="str">
        <f>IF(Замеры!M112=0, " ", Замеры!M112)</f>
        <v xml:space="preserve"> 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Замеры!O112</f>
        <v>0</v>
      </c>
      <c r="S115" s="2">
        <f>Замеры!P112</f>
        <v>0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37</v>
      </c>
      <c r="Z115" s="2">
        <f t="shared" ca="1" si="67"/>
        <v>45</v>
      </c>
      <c r="AA115" s="2">
        <f t="shared" ca="1" si="67"/>
        <v>23</v>
      </c>
      <c r="AB115" s="5">
        <f t="shared" ca="1" si="68"/>
        <v>351</v>
      </c>
      <c r="AC115" s="5">
        <f t="shared" ca="1" si="69"/>
        <v>375</v>
      </c>
      <c r="AD115" s="5">
        <f t="shared" ca="1" si="70"/>
        <v>349</v>
      </c>
      <c r="AE115" s="5">
        <f t="shared" ca="1" si="71"/>
        <v>344</v>
      </c>
      <c r="AF115" s="5">
        <f t="shared" ca="1" si="72"/>
        <v>339</v>
      </c>
      <c r="AG115" s="5">
        <f t="shared" ca="1" si="73"/>
        <v>277</v>
      </c>
      <c r="AH115" s="5">
        <f t="shared" ca="1" si="74"/>
        <v>363</v>
      </c>
      <c r="AI115" s="5">
        <f t="shared" ca="1" si="75"/>
        <v>343</v>
      </c>
      <c r="AJ115" s="5">
        <f t="shared" ca="1" si="76"/>
        <v>262</v>
      </c>
      <c r="AK115" s="5">
        <f t="shared" ca="1" si="77"/>
        <v>349</v>
      </c>
    </row>
    <row r="116" spans="1:37" x14ac:dyDescent="0.3">
      <c r="A116" s="35">
        <f>IF(Замеры!B113=0, " ", Замеры!B113)</f>
        <v>110</v>
      </c>
      <c r="B116" s="45" t="str">
        <f>Замеры!G113</f>
        <v xml:space="preserve">Группа от QF </v>
      </c>
      <c r="C116" s="45" t="str">
        <f>IF(Замеры!M113=0, " ", Замеры!M113)</f>
        <v xml:space="preserve"> 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Замеры!O113</f>
        <v>0</v>
      </c>
      <c r="S116" s="2">
        <f>Замеры!P113</f>
        <v>0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45</v>
      </c>
      <c r="Z116" s="2">
        <f t="shared" ca="1" si="67"/>
        <v>45</v>
      </c>
      <c r="AA116" s="2">
        <f t="shared" ca="1" si="67"/>
        <v>24</v>
      </c>
      <c r="AB116" s="5">
        <f t="shared" ca="1" si="68"/>
        <v>336</v>
      </c>
      <c r="AC116" s="5">
        <f t="shared" ca="1" si="69"/>
        <v>315</v>
      </c>
      <c r="AD116" s="5">
        <f t="shared" ca="1" si="70"/>
        <v>292</v>
      </c>
      <c r="AE116" s="5">
        <f t="shared" ca="1" si="71"/>
        <v>307</v>
      </c>
      <c r="AF116" s="5">
        <f t="shared" ca="1" si="72"/>
        <v>299</v>
      </c>
      <c r="AG116" s="5">
        <f t="shared" ca="1" si="73"/>
        <v>386</v>
      </c>
      <c r="AH116" s="5">
        <f t="shared" ca="1" si="74"/>
        <v>329</v>
      </c>
      <c r="AI116" s="5">
        <f t="shared" ca="1" si="75"/>
        <v>296</v>
      </c>
      <c r="AJ116" s="5">
        <f t="shared" ca="1" si="76"/>
        <v>267</v>
      </c>
      <c r="AK116" s="5">
        <f t="shared" ca="1" si="77"/>
        <v>249</v>
      </c>
    </row>
    <row r="117" spans="1:37" x14ac:dyDescent="0.3">
      <c r="A117" s="35">
        <f>IF(Замеры!B114=0, " ", Замеры!B114)</f>
        <v>111</v>
      </c>
      <c r="B117" s="45" t="str">
        <f>Замеры!G114</f>
        <v xml:space="preserve">Группа от QF </v>
      </c>
      <c r="C117" s="45" t="str">
        <f>IF(Замеры!M114=0, " ", Замеры!M114)</f>
        <v xml:space="preserve"> 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Замеры!O114</f>
        <v>0</v>
      </c>
      <c r="S117" s="2">
        <f>Замеры!P114</f>
        <v>0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48</v>
      </c>
      <c r="Z117" s="2">
        <f t="shared" ca="1" si="67"/>
        <v>45</v>
      </c>
      <c r="AA117" s="2">
        <f t="shared" ca="1" si="67"/>
        <v>38</v>
      </c>
      <c r="AB117" s="5">
        <f t="shared" ca="1" si="68"/>
        <v>442</v>
      </c>
      <c r="AC117" s="5">
        <f t="shared" ca="1" si="69"/>
        <v>423</v>
      </c>
      <c r="AD117" s="5">
        <f t="shared" ca="1" si="70"/>
        <v>398</v>
      </c>
      <c r="AE117" s="5">
        <f t="shared" ca="1" si="71"/>
        <v>507</v>
      </c>
      <c r="AF117" s="5">
        <f t="shared" ca="1" si="72"/>
        <v>395</v>
      </c>
      <c r="AG117" s="5">
        <f t="shared" ca="1" si="73"/>
        <v>527</v>
      </c>
      <c r="AH117" s="5">
        <f t="shared" ca="1" si="74"/>
        <v>453</v>
      </c>
      <c r="AI117" s="5">
        <f t="shared" ca="1" si="75"/>
        <v>445</v>
      </c>
      <c r="AJ117" s="5">
        <f t="shared" ca="1" si="76"/>
        <v>497</v>
      </c>
      <c r="AK117" s="5">
        <f t="shared" ca="1" si="77"/>
        <v>526</v>
      </c>
    </row>
    <row r="118" spans="1:37" x14ac:dyDescent="0.3">
      <c r="A118" s="35">
        <f>IF(Замеры!B115=0, " ", Замеры!B115)</f>
        <v>112</v>
      </c>
      <c r="B118" s="45" t="str">
        <f>Замеры!G115</f>
        <v xml:space="preserve">Группа от QF </v>
      </c>
      <c r="C118" s="45" t="str">
        <f>IF(Замеры!M115=0, " ", Замеры!M115)</f>
        <v xml:space="preserve"> 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Замеры!O115</f>
        <v>0</v>
      </c>
      <c r="S118" s="2">
        <f>Замеры!P115</f>
        <v>0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29</v>
      </c>
      <c r="Z118" s="2">
        <f t="shared" ca="1" si="67"/>
        <v>31</v>
      </c>
      <c r="AA118" s="2">
        <f t="shared" ca="1" si="67"/>
        <v>20</v>
      </c>
      <c r="AB118" s="5">
        <f t="shared" ca="1" si="68"/>
        <v>273</v>
      </c>
      <c r="AC118" s="5">
        <f t="shared" ca="1" si="69"/>
        <v>322</v>
      </c>
      <c r="AD118" s="5">
        <f t="shared" ca="1" si="70"/>
        <v>278</v>
      </c>
      <c r="AE118" s="5">
        <f t="shared" ca="1" si="71"/>
        <v>300</v>
      </c>
      <c r="AF118" s="5">
        <f t="shared" ca="1" si="72"/>
        <v>232</v>
      </c>
      <c r="AG118" s="5">
        <f t="shared" ca="1" si="73"/>
        <v>331</v>
      </c>
      <c r="AH118" s="5">
        <f t="shared" ca="1" si="74"/>
        <v>281</v>
      </c>
      <c r="AI118" s="5">
        <f t="shared" ca="1" si="75"/>
        <v>279</v>
      </c>
      <c r="AJ118" s="5">
        <f t="shared" ca="1" si="76"/>
        <v>316</v>
      </c>
      <c r="AK118" s="5">
        <f t="shared" ca="1" si="77"/>
        <v>327</v>
      </c>
    </row>
    <row r="119" spans="1:37" x14ac:dyDescent="0.3">
      <c r="A119" s="35">
        <f>IF(Замеры!B116=0, " ", Замеры!B116)</f>
        <v>113</v>
      </c>
      <c r="B119" s="45" t="str">
        <f>Замеры!G116</f>
        <v xml:space="preserve">Группа от QF </v>
      </c>
      <c r="C119" s="45" t="str">
        <f>IF(Замеры!M116=0, " ", Замеры!M116)</f>
        <v xml:space="preserve"> 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Замеры!O116</f>
        <v>0</v>
      </c>
      <c r="S119" s="2">
        <f>Замеры!P116</f>
        <v>0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38</v>
      </c>
      <c r="Z119" s="2">
        <f t="shared" ca="1" si="67"/>
        <v>35</v>
      </c>
      <c r="AA119" s="2">
        <f t="shared" ca="1" si="67"/>
        <v>38</v>
      </c>
      <c r="AB119" s="5">
        <f t="shared" ca="1" si="68"/>
        <v>420</v>
      </c>
      <c r="AC119" s="5">
        <f t="shared" ca="1" si="69"/>
        <v>429</v>
      </c>
      <c r="AD119" s="5">
        <f t="shared" ca="1" si="70"/>
        <v>433</v>
      </c>
      <c r="AE119" s="5">
        <f t="shared" ca="1" si="71"/>
        <v>389</v>
      </c>
      <c r="AF119" s="5">
        <f t="shared" ca="1" si="72"/>
        <v>455</v>
      </c>
      <c r="AG119" s="5">
        <f t="shared" ca="1" si="73"/>
        <v>509</v>
      </c>
      <c r="AH119" s="5">
        <f t="shared" ca="1" si="74"/>
        <v>502</v>
      </c>
      <c r="AI119" s="5">
        <f t="shared" ca="1" si="75"/>
        <v>462</v>
      </c>
      <c r="AJ119" s="5">
        <f t="shared" ca="1" si="76"/>
        <v>436</v>
      </c>
      <c r="AK119" s="5">
        <f t="shared" ca="1" si="77"/>
        <v>504</v>
      </c>
    </row>
    <row r="120" spans="1:37" x14ac:dyDescent="0.3">
      <c r="A120" s="35">
        <f>IF(Замеры!B117=0, " ", Замеры!B117)</f>
        <v>114</v>
      </c>
      <c r="B120" s="45" t="str">
        <f>Замеры!G117</f>
        <v xml:space="preserve">Группа от QF </v>
      </c>
      <c r="C120" s="45" t="str">
        <f>IF(Замеры!M117=0, " ", Замеры!M117)</f>
        <v xml:space="preserve"> 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Замеры!O117</f>
        <v>0</v>
      </c>
      <c r="S120" s="2">
        <f>Замеры!P117</f>
        <v>0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49</v>
      </c>
      <c r="Z120" s="2">
        <f t="shared" ca="1" si="67"/>
        <v>35</v>
      </c>
      <c r="AA120" s="2">
        <f t="shared" ca="1" si="67"/>
        <v>31</v>
      </c>
      <c r="AB120" s="5">
        <f t="shared" ca="1" si="68"/>
        <v>333</v>
      </c>
      <c r="AC120" s="5">
        <f t="shared" ca="1" si="69"/>
        <v>389</v>
      </c>
      <c r="AD120" s="5">
        <f t="shared" ca="1" si="70"/>
        <v>456</v>
      </c>
      <c r="AE120" s="5">
        <f t="shared" ca="1" si="71"/>
        <v>395</v>
      </c>
      <c r="AF120" s="5">
        <f t="shared" ca="1" si="72"/>
        <v>404</v>
      </c>
      <c r="AG120" s="5">
        <f t="shared" ca="1" si="73"/>
        <v>449</v>
      </c>
      <c r="AH120" s="5">
        <f t="shared" ca="1" si="74"/>
        <v>445</v>
      </c>
      <c r="AI120" s="5">
        <f t="shared" ca="1" si="75"/>
        <v>383</v>
      </c>
      <c r="AJ120" s="5">
        <f t="shared" ca="1" si="76"/>
        <v>345</v>
      </c>
      <c r="AK120" s="5">
        <f t="shared" ca="1" si="77"/>
        <v>426</v>
      </c>
    </row>
    <row r="121" spans="1:37" x14ac:dyDescent="0.3">
      <c r="A121" s="35">
        <f>IF(Замеры!B118=0, " ", Замеры!B118)</f>
        <v>115</v>
      </c>
      <c r="B121" s="45" t="str">
        <f>Замеры!G118</f>
        <v xml:space="preserve">Группа от QF </v>
      </c>
      <c r="C121" s="45" t="str">
        <f>IF(Замеры!M118=0, " ", Замеры!M118)</f>
        <v xml:space="preserve"> 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Замеры!O118</f>
        <v>0</v>
      </c>
      <c r="S121" s="2">
        <f>Замеры!P118</f>
        <v>0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21</v>
      </c>
      <c r="Z121" s="2">
        <f t="shared" ca="1" si="67"/>
        <v>30</v>
      </c>
      <c r="AA121" s="2">
        <f t="shared" ca="1" si="67"/>
        <v>21</v>
      </c>
      <c r="AB121" s="5">
        <f t="shared" ca="1" si="68"/>
        <v>259</v>
      </c>
      <c r="AC121" s="5">
        <f t="shared" ca="1" si="69"/>
        <v>294</v>
      </c>
      <c r="AD121" s="5">
        <f t="shared" ca="1" si="70"/>
        <v>262</v>
      </c>
      <c r="AE121" s="5">
        <f t="shared" ca="1" si="71"/>
        <v>231</v>
      </c>
      <c r="AF121" s="5">
        <f t="shared" ca="1" si="72"/>
        <v>239</v>
      </c>
      <c r="AG121" s="5">
        <f t="shared" ca="1" si="73"/>
        <v>290</v>
      </c>
      <c r="AH121" s="5">
        <f t="shared" ca="1" si="74"/>
        <v>341</v>
      </c>
      <c r="AI121" s="5">
        <f t="shared" ca="1" si="75"/>
        <v>271</v>
      </c>
      <c r="AJ121" s="5">
        <f t="shared" ca="1" si="76"/>
        <v>306</v>
      </c>
      <c r="AK121" s="5">
        <f t="shared" ca="1" si="77"/>
        <v>330</v>
      </c>
    </row>
    <row r="122" spans="1:37" x14ac:dyDescent="0.3">
      <c r="A122" s="35">
        <f>IF(Замеры!B119=0, " ", Замеры!B119)</f>
        <v>116</v>
      </c>
      <c r="B122" s="45" t="str">
        <f>Замеры!G119</f>
        <v xml:space="preserve">Группа от QF </v>
      </c>
      <c r="C122" s="45" t="str">
        <f>IF(Замеры!M119=0, " ", Замеры!M119)</f>
        <v xml:space="preserve"> 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Замеры!O119</f>
        <v>0</v>
      </c>
      <c r="S122" s="2">
        <f>Замеры!P119</f>
        <v>0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20</v>
      </c>
      <c r="Z122" s="2">
        <f t="shared" ca="1" si="67"/>
        <v>42</v>
      </c>
      <c r="AA122" s="2">
        <f t="shared" ca="1" si="67"/>
        <v>34</v>
      </c>
      <c r="AB122" s="5">
        <f t="shared" ca="1" si="68"/>
        <v>461</v>
      </c>
      <c r="AC122" s="5">
        <f t="shared" ca="1" si="69"/>
        <v>436</v>
      </c>
      <c r="AD122" s="5">
        <f t="shared" ca="1" si="70"/>
        <v>391</v>
      </c>
      <c r="AE122" s="5">
        <f t="shared" ca="1" si="71"/>
        <v>363</v>
      </c>
      <c r="AF122" s="5">
        <f t="shared" ca="1" si="72"/>
        <v>463</v>
      </c>
      <c r="AG122" s="5">
        <f t="shared" ca="1" si="73"/>
        <v>399</v>
      </c>
      <c r="AH122" s="5">
        <f t="shared" ca="1" si="74"/>
        <v>466</v>
      </c>
      <c r="AI122" s="5">
        <f t="shared" ca="1" si="75"/>
        <v>418</v>
      </c>
      <c r="AJ122" s="5">
        <f t="shared" ca="1" si="76"/>
        <v>383</v>
      </c>
      <c r="AK122" s="5">
        <f t="shared" ca="1" si="77"/>
        <v>425</v>
      </c>
    </row>
    <row r="123" spans="1:37" x14ac:dyDescent="0.3">
      <c r="A123" s="35">
        <f>IF(Замеры!B120=0, " ", Замеры!B120)</f>
        <v>117</v>
      </c>
      <c r="B123" s="45" t="str">
        <f>Замеры!G120</f>
        <v xml:space="preserve">Группа от QF </v>
      </c>
      <c r="C123" s="45" t="str">
        <f>IF(Замеры!M120=0, " ", Замеры!M120)</f>
        <v xml:space="preserve"> 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Замеры!O120</f>
        <v>0</v>
      </c>
      <c r="S123" s="2">
        <f>Замеры!P120</f>
        <v>0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29</v>
      </c>
      <c r="Z123" s="2">
        <f t="shared" ca="1" si="67"/>
        <v>43</v>
      </c>
      <c r="AA123" s="2">
        <f t="shared" ca="1" si="67"/>
        <v>30</v>
      </c>
      <c r="AB123" s="5">
        <f t="shared" ca="1" si="68"/>
        <v>335</v>
      </c>
      <c r="AC123" s="5">
        <f t="shared" ca="1" si="69"/>
        <v>310</v>
      </c>
      <c r="AD123" s="5">
        <f t="shared" ca="1" si="70"/>
        <v>431</v>
      </c>
      <c r="AE123" s="5">
        <f t="shared" ca="1" si="71"/>
        <v>423</v>
      </c>
      <c r="AF123" s="5">
        <f t="shared" ca="1" si="72"/>
        <v>318</v>
      </c>
      <c r="AG123" s="5">
        <f t="shared" ca="1" si="73"/>
        <v>363</v>
      </c>
      <c r="AH123" s="5">
        <f t="shared" ca="1" si="74"/>
        <v>444</v>
      </c>
      <c r="AI123" s="5">
        <f t="shared" ca="1" si="75"/>
        <v>381</v>
      </c>
      <c r="AJ123" s="5">
        <f t="shared" ca="1" si="76"/>
        <v>316</v>
      </c>
      <c r="AK123" s="5">
        <f t="shared" ca="1" si="77"/>
        <v>417</v>
      </c>
    </row>
    <row r="124" spans="1:37" x14ac:dyDescent="0.3">
      <c r="A124" s="35">
        <f>IF(Замеры!B121=0, " ", Замеры!B121)</f>
        <v>118</v>
      </c>
      <c r="B124" s="45" t="str">
        <f>Замеры!G121</f>
        <v xml:space="preserve">Группа от QF </v>
      </c>
      <c r="C124" s="45" t="str">
        <f>IF(Замеры!M121=0, " ", Замеры!M121)</f>
        <v xml:space="preserve"> 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Замеры!O121</f>
        <v>0</v>
      </c>
      <c r="S124" s="2">
        <f>Замеры!P121</f>
        <v>0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45</v>
      </c>
      <c r="Z124" s="2">
        <f t="shared" ca="1" si="67"/>
        <v>35</v>
      </c>
      <c r="AA124" s="2">
        <f t="shared" ca="1" si="67"/>
        <v>23</v>
      </c>
      <c r="AB124" s="5">
        <f t="shared" ca="1" si="68"/>
        <v>318</v>
      </c>
      <c r="AC124" s="5">
        <f t="shared" ca="1" si="69"/>
        <v>322</v>
      </c>
      <c r="AD124" s="5">
        <f t="shared" ca="1" si="70"/>
        <v>284</v>
      </c>
      <c r="AE124" s="5">
        <f t="shared" ca="1" si="71"/>
        <v>339</v>
      </c>
      <c r="AF124" s="5">
        <f t="shared" ca="1" si="72"/>
        <v>333</v>
      </c>
      <c r="AG124" s="5">
        <f t="shared" ca="1" si="73"/>
        <v>242</v>
      </c>
      <c r="AH124" s="5">
        <f t="shared" ca="1" si="74"/>
        <v>258</v>
      </c>
      <c r="AI124" s="5">
        <f t="shared" ca="1" si="75"/>
        <v>258</v>
      </c>
      <c r="AJ124" s="5">
        <f t="shared" ca="1" si="76"/>
        <v>279</v>
      </c>
      <c r="AK124" s="5">
        <f t="shared" ca="1" si="77"/>
        <v>304</v>
      </c>
    </row>
    <row r="125" spans="1:37" x14ac:dyDescent="0.3">
      <c r="A125" s="35">
        <f>IF(Замеры!B122=0, " ", Замеры!B122)</f>
        <v>119</v>
      </c>
      <c r="B125" s="45" t="str">
        <f>Замеры!G122</f>
        <v xml:space="preserve">Группа от QF </v>
      </c>
      <c r="C125" s="45" t="str">
        <f>IF(Замеры!M122=0, " ", Замеры!M122)</f>
        <v xml:space="preserve"> 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Замеры!O122</f>
        <v>0</v>
      </c>
      <c r="S125" s="2">
        <f>Замеры!P122</f>
        <v>0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46</v>
      </c>
      <c r="Z125" s="2">
        <f t="shared" ca="1" si="67"/>
        <v>36</v>
      </c>
      <c r="AA125" s="2">
        <f t="shared" ca="1" si="67"/>
        <v>33</v>
      </c>
      <c r="AB125" s="5">
        <f t="shared" ca="1" si="68"/>
        <v>371</v>
      </c>
      <c r="AC125" s="5">
        <f t="shared" ca="1" si="69"/>
        <v>426</v>
      </c>
      <c r="AD125" s="5">
        <f t="shared" ca="1" si="70"/>
        <v>455</v>
      </c>
      <c r="AE125" s="5">
        <f t="shared" ca="1" si="71"/>
        <v>477</v>
      </c>
      <c r="AF125" s="5">
        <f t="shared" ca="1" si="72"/>
        <v>363</v>
      </c>
      <c r="AG125" s="5">
        <f t="shared" ca="1" si="73"/>
        <v>373</v>
      </c>
      <c r="AH125" s="5">
        <f t="shared" ca="1" si="74"/>
        <v>403</v>
      </c>
      <c r="AI125" s="5">
        <f t="shared" ca="1" si="75"/>
        <v>335</v>
      </c>
      <c r="AJ125" s="5">
        <f t="shared" ca="1" si="76"/>
        <v>360</v>
      </c>
      <c r="AK125" s="5">
        <f t="shared" ca="1" si="77"/>
        <v>390</v>
      </c>
    </row>
    <row r="126" spans="1:37" x14ac:dyDescent="0.3">
      <c r="A126" s="35">
        <f>IF(Замеры!B123=0, " ", Замеры!B123)</f>
        <v>120</v>
      </c>
      <c r="B126" s="45" t="str">
        <f>Замеры!G123</f>
        <v xml:space="preserve">Группа от QF </v>
      </c>
      <c r="C126" s="45" t="str">
        <f>IF(Замеры!M123=0, " ", Замеры!M123)</f>
        <v xml:space="preserve"> 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Замеры!O123</f>
        <v>0</v>
      </c>
      <c r="S126" s="2">
        <f>Замеры!P123</f>
        <v>0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48</v>
      </c>
      <c r="Z126" s="2">
        <f t="shared" ca="1" si="67"/>
        <v>49</v>
      </c>
      <c r="AA126" s="2">
        <f t="shared" ca="1" si="67"/>
        <v>31</v>
      </c>
      <c r="AB126" s="5">
        <f t="shared" ca="1" si="68"/>
        <v>435</v>
      </c>
      <c r="AC126" s="5">
        <f t="shared" ca="1" si="69"/>
        <v>377</v>
      </c>
      <c r="AD126" s="5">
        <f t="shared" ca="1" si="70"/>
        <v>421</v>
      </c>
      <c r="AE126" s="5">
        <f t="shared" ca="1" si="71"/>
        <v>446</v>
      </c>
      <c r="AF126" s="5">
        <f t="shared" ca="1" si="72"/>
        <v>441</v>
      </c>
      <c r="AG126" s="5">
        <f t="shared" ca="1" si="73"/>
        <v>349</v>
      </c>
      <c r="AH126" s="5">
        <f t="shared" ca="1" si="74"/>
        <v>343</v>
      </c>
      <c r="AI126" s="5">
        <f t="shared" ca="1" si="75"/>
        <v>331</v>
      </c>
      <c r="AJ126" s="5">
        <f t="shared" ca="1" si="76"/>
        <v>335</v>
      </c>
      <c r="AK126" s="5">
        <f t="shared" ca="1" si="77"/>
        <v>367</v>
      </c>
    </row>
    <row r="127" spans="1:37" x14ac:dyDescent="0.3">
      <c r="A127" s="35">
        <f>IF(Замеры!B124=0, " ", Замеры!B124)</f>
        <v>121</v>
      </c>
      <c r="B127" s="45" t="str">
        <f>Замеры!G124</f>
        <v xml:space="preserve">Группа от QF </v>
      </c>
      <c r="C127" s="45" t="str">
        <f>IF(Замеры!M124=0, " ", Замеры!M124)</f>
        <v xml:space="preserve"> 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Замеры!O124</f>
        <v>0</v>
      </c>
      <c r="S127" s="2">
        <f>Замеры!P124</f>
        <v>0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21</v>
      </c>
      <c r="Z127" s="2">
        <f t="shared" ca="1" si="67"/>
        <v>30</v>
      </c>
      <c r="AA127" s="2">
        <f t="shared" ca="1" si="67"/>
        <v>27</v>
      </c>
      <c r="AB127" s="5">
        <f t="shared" ca="1" si="68"/>
        <v>301</v>
      </c>
      <c r="AC127" s="5">
        <f t="shared" ca="1" si="69"/>
        <v>363</v>
      </c>
      <c r="AD127" s="5">
        <f t="shared" ca="1" si="70"/>
        <v>291</v>
      </c>
      <c r="AE127" s="5">
        <f t="shared" ca="1" si="71"/>
        <v>415</v>
      </c>
      <c r="AF127" s="5">
        <f t="shared" ca="1" si="72"/>
        <v>337</v>
      </c>
      <c r="AG127" s="5">
        <f t="shared" ca="1" si="73"/>
        <v>276</v>
      </c>
      <c r="AH127" s="5">
        <f t="shared" ca="1" si="74"/>
        <v>387</v>
      </c>
      <c r="AI127" s="5">
        <f t="shared" ca="1" si="75"/>
        <v>302</v>
      </c>
      <c r="AJ127" s="5">
        <f t="shared" ca="1" si="76"/>
        <v>372</v>
      </c>
      <c r="AK127" s="5">
        <f t="shared" ca="1" si="77"/>
        <v>342</v>
      </c>
    </row>
    <row r="128" spans="1:37" x14ac:dyDescent="0.3">
      <c r="A128" s="35">
        <f>IF(Замеры!B125=0, " ", Замеры!B125)</f>
        <v>122</v>
      </c>
      <c r="B128" s="45" t="str">
        <f>Замеры!G125</f>
        <v xml:space="preserve">Группа от QF </v>
      </c>
      <c r="C128" s="45" t="str">
        <f>IF(Замеры!M125=0, " ", Замеры!M125)</f>
        <v xml:space="preserve"> 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Замеры!O125</f>
        <v>0</v>
      </c>
      <c r="S128" s="2">
        <f>Замеры!P125</f>
        <v>0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43</v>
      </c>
      <c r="Z128" s="2">
        <f t="shared" ca="1" si="67"/>
        <v>29</v>
      </c>
      <c r="AA128" s="2">
        <f t="shared" ca="1" si="67"/>
        <v>20</v>
      </c>
      <c r="AB128" s="5">
        <f t="shared" ca="1" si="68"/>
        <v>337</v>
      </c>
      <c r="AC128" s="5">
        <f t="shared" ca="1" si="69"/>
        <v>300</v>
      </c>
      <c r="AD128" s="5">
        <f t="shared" ca="1" si="70"/>
        <v>208</v>
      </c>
      <c r="AE128" s="5">
        <f t="shared" ca="1" si="71"/>
        <v>326</v>
      </c>
      <c r="AF128" s="5">
        <f t="shared" ca="1" si="72"/>
        <v>311</v>
      </c>
      <c r="AG128" s="5">
        <f t="shared" ca="1" si="73"/>
        <v>322</v>
      </c>
      <c r="AH128" s="5">
        <f t="shared" ca="1" si="74"/>
        <v>252</v>
      </c>
      <c r="AI128" s="5">
        <f t="shared" ca="1" si="75"/>
        <v>328</v>
      </c>
      <c r="AJ128" s="5">
        <f t="shared" ca="1" si="76"/>
        <v>345</v>
      </c>
      <c r="AK128" s="5">
        <f t="shared" ca="1" si="77"/>
        <v>219</v>
      </c>
    </row>
    <row r="129" spans="1:37" x14ac:dyDescent="0.3">
      <c r="A129" s="35">
        <f>IF(Замеры!B126=0, " ", Замеры!B126)</f>
        <v>123</v>
      </c>
      <c r="B129" s="45" t="str">
        <f>Замеры!G126</f>
        <v xml:space="preserve">Группа от QF </v>
      </c>
      <c r="C129" s="45" t="str">
        <f>IF(Замеры!M126=0, " ", Замеры!M126)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Замеры!O126</f>
        <v>0</v>
      </c>
      <c r="S129" s="2">
        <f>Замеры!P126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30</v>
      </c>
      <c r="Z129" s="2">
        <f t="shared" ca="1" si="67"/>
        <v>22</v>
      </c>
      <c r="AA129" s="2">
        <f t="shared" ca="1" si="67"/>
        <v>21</v>
      </c>
      <c r="AB129" s="5">
        <f t="shared" ca="1" si="68"/>
        <v>254</v>
      </c>
      <c r="AC129" s="5">
        <f t="shared" ca="1" si="69"/>
        <v>272</v>
      </c>
      <c r="AD129" s="5">
        <f t="shared" ca="1" si="70"/>
        <v>319</v>
      </c>
      <c r="AE129" s="5">
        <f t="shared" ca="1" si="71"/>
        <v>332</v>
      </c>
      <c r="AF129" s="5">
        <f t="shared" ca="1" si="72"/>
        <v>285</v>
      </c>
      <c r="AG129" s="5">
        <f t="shared" ca="1" si="73"/>
        <v>359</v>
      </c>
      <c r="AH129" s="5">
        <f t="shared" ca="1" si="74"/>
        <v>317</v>
      </c>
      <c r="AI129" s="5">
        <f t="shared" ca="1" si="75"/>
        <v>342</v>
      </c>
      <c r="AJ129" s="5">
        <f t="shared" ca="1" si="76"/>
        <v>314</v>
      </c>
      <c r="AK129" s="5">
        <f t="shared" ca="1" si="77"/>
        <v>312</v>
      </c>
    </row>
    <row r="130" spans="1:37" x14ac:dyDescent="0.3">
      <c r="A130" s="35">
        <f>IF(Замеры!B127=0, " ", Замеры!B127)</f>
        <v>124</v>
      </c>
      <c r="B130" s="45" t="str">
        <f>Замеры!G127</f>
        <v xml:space="preserve">Группа от QF </v>
      </c>
      <c r="C130" s="45" t="str">
        <f>IF(Замеры!M127=0, " ", Замеры!M127)</f>
        <v xml:space="preserve"> 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Замеры!O127</f>
        <v>0</v>
      </c>
      <c r="S130" s="2">
        <f>Замеры!P127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41</v>
      </c>
      <c r="Z130" s="2">
        <f t="shared" ca="1" si="67"/>
        <v>30</v>
      </c>
      <c r="AA130" s="2">
        <f t="shared" ca="1" si="67"/>
        <v>49</v>
      </c>
      <c r="AB130" s="5">
        <f t="shared" ca="1" si="68"/>
        <v>531</v>
      </c>
      <c r="AC130" s="5">
        <f t="shared" ca="1" si="69"/>
        <v>558</v>
      </c>
      <c r="AD130" s="5">
        <f t="shared" ca="1" si="70"/>
        <v>533</v>
      </c>
      <c r="AE130" s="5">
        <f t="shared" ca="1" si="71"/>
        <v>544</v>
      </c>
      <c r="AF130" s="5">
        <f t="shared" ca="1" si="72"/>
        <v>585</v>
      </c>
      <c r="AG130" s="5">
        <f t="shared" ca="1" si="73"/>
        <v>508</v>
      </c>
      <c r="AH130" s="5">
        <f t="shared" ca="1" si="74"/>
        <v>507</v>
      </c>
      <c r="AI130" s="5">
        <f t="shared" ca="1" si="75"/>
        <v>616</v>
      </c>
      <c r="AJ130" s="5">
        <f t="shared" ca="1" si="76"/>
        <v>543</v>
      </c>
      <c r="AK130" s="5">
        <f t="shared" ca="1" si="77"/>
        <v>548</v>
      </c>
    </row>
    <row r="131" spans="1:37" x14ac:dyDescent="0.3">
      <c r="A131" s="35">
        <f>IF(Замеры!B128=0, " ", Замеры!B128)</f>
        <v>125</v>
      </c>
      <c r="B131" s="45" t="str">
        <f>Замеры!G128</f>
        <v xml:space="preserve">Группа от QF </v>
      </c>
      <c r="C131" s="45" t="str">
        <f>IF(Замеры!M128=0, " ", Замеры!M128)</f>
        <v xml:space="preserve"> 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Замеры!O128</f>
        <v>0</v>
      </c>
      <c r="S131" s="2">
        <f>Замеры!P128</f>
        <v>0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30</v>
      </c>
      <c r="Z131" s="2">
        <f t="shared" ca="1" si="67"/>
        <v>49</v>
      </c>
      <c r="AA131" s="2">
        <f t="shared" ca="1" si="67"/>
        <v>27</v>
      </c>
      <c r="AB131" s="5">
        <f t="shared" ca="1" si="68"/>
        <v>285</v>
      </c>
      <c r="AC131" s="5">
        <f t="shared" ca="1" si="69"/>
        <v>314</v>
      </c>
      <c r="AD131" s="5">
        <f t="shared" ca="1" si="70"/>
        <v>384</v>
      </c>
      <c r="AE131" s="5">
        <f t="shared" ca="1" si="71"/>
        <v>326</v>
      </c>
      <c r="AF131" s="5">
        <f t="shared" ca="1" si="72"/>
        <v>377</v>
      </c>
      <c r="AG131" s="5">
        <f t="shared" ca="1" si="73"/>
        <v>290</v>
      </c>
      <c r="AH131" s="5">
        <f t="shared" ca="1" si="74"/>
        <v>283</v>
      </c>
      <c r="AI131" s="5">
        <f t="shared" ca="1" si="75"/>
        <v>384</v>
      </c>
      <c r="AJ131" s="5">
        <f t="shared" ca="1" si="76"/>
        <v>297</v>
      </c>
      <c r="AK131" s="5">
        <f t="shared" ca="1" si="77"/>
        <v>385</v>
      </c>
    </row>
    <row r="132" spans="1:37" x14ac:dyDescent="0.3">
      <c r="A132" s="35">
        <f>IF(Замеры!B129=0, " ", Замеры!B129)</f>
        <v>126</v>
      </c>
      <c r="B132" s="45" t="str">
        <f>Замеры!G129</f>
        <v xml:space="preserve">Группа от QF </v>
      </c>
      <c r="C132" s="45" t="str">
        <f>IF(Замеры!M129=0, " ", Замеры!M129)</f>
        <v xml:space="preserve"> 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Замеры!O129</f>
        <v>0</v>
      </c>
      <c r="S132" s="2">
        <f>Замеры!P129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38</v>
      </c>
      <c r="Z132" s="2">
        <f t="shared" ca="1" si="67"/>
        <v>23</v>
      </c>
      <c r="AA132" s="2">
        <f t="shared" ca="1" si="67"/>
        <v>30</v>
      </c>
      <c r="AB132" s="5">
        <f t="shared" ca="1" si="68"/>
        <v>400</v>
      </c>
      <c r="AC132" s="5">
        <f t="shared" ca="1" si="69"/>
        <v>344</v>
      </c>
      <c r="AD132" s="5">
        <f t="shared" ca="1" si="70"/>
        <v>409</v>
      </c>
      <c r="AE132" s="5">
        <f t="shared" ca="1" si="71"/>
        <v>412</v>
      </c>
      <c r="AF132" s="5">
        <f t="shared" ca="1" si="72"/>
        <v>336</v>
      </c>
      <c r="AG132" s="5">
        <f t="shared" ca="1" si="73"/>
        <v>402</v>
      </c>
      <c r="AH132" s="5">
        <f t="shared" ca="1" si="74"/>
        <v>350</v>
      </c>
      <c r="AI132" s="5">
        <f t="shared" ca="1" si="75"/>
        <v>386</v>
      </c>
      <c r="AJ132" s="5">
        <f t="shared" ca="1" si="76"/>
        <v>321</v>
      </c>
      <c r="AK132" s="5">
        <f t="shared" ca="1" si="77"/>
        <v>355</v>
      </c>
    </row>
    <row r="133" spans="1:37" x14ac:dyDescent="0.3">
      <c r="A133" s="35">
        <f>IF(Замеры!B130=0, " ", Замеры!B130)</f>
        <v>127</v>
      </c>
      <c r="B133" s="45" t="str">
        <f>Замеры!G130</f>
        <v xml:space="preserve">Группа от QF </v>
      </c>
      <c r="C133" s="45" t="str">
        <f>IF(Замеры!M130=0, " ", Замеры!M130)</f>
        <v xml:space="preserve"> 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Замеры!O130</f>
        <v>0</v>
      </c>
      <c r="S133" s="2">
        <f>Замеры!P130</f>
        <v>0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47</v>
      </c>
      <c r="Z133" s="2">
        <f t="shared" ca="1" si="67"/>
        <v>41</v>
      </c>
      <c r="AA133" s="2">
        <f t="shared" ca="1" si="67"/>
        <v>46</v>
      </c>
      <c r="AB133" s="5">
        <f t="shared" ca="1" si="68"/>
        <v>595</v>
      </c>
      <c r="AC133" s="5">
        <f t="shared" ca="1" si="69"/>
        <v>571</v>
      </c>
      <c r="AD133" s="5">
        <f t="shared" ca="1" si="70"/>
        <v>466</v>
      </c>
      <c r="AE133" s="5">
        <f t="shared" ca="1" si="71"/>
        <v>598</v>
      </c>
      <c r="AF133" s="5">
        <f t="shared" ca="1" si="72"/>
        <v>593</v>
      </c>
      <c r="AG133" s="5">
        <f t="shared" ca="1" si="73"/>
        <v>576</v>
      </c>
      <c r="AH133" s="5">
        <f t="shared" ca="1" si="74"/>
        <v>568</v>
      </c>
      <c r="AI133" s="5">
        <f t="shared" ca="1" si="75"/>
        <v>583</v>
      </c>
      <c r="AJ133" s="5">
        <f t="shared" ca="1" si="76"/>
        <v>580</v>
      </c>
      <c r="AK133" s="5">
        <f t="shared" ca="1" si="77"/>
        <v>465</v>
      </c>
    </row>
    <row r="134" spans="1:37" x14ac:dyDescent="0.3">
      <c r="A134" s="35">
        <f>IF(Замеры!B131=0, " ", Замеры!B131)</f>
        <v>128</v>
      </c>
      <c r="B134" s="45" t="str">
        <f>Замеры!G131</f>
        <v xml:space="preserve">Группа от QF </v>
      </c>
      <c r="C134" s="45" t="str">
        <f>IF(Замеры!M131=0, " ", Замеры!M131)</f>
        <v xml:space="preserve"> 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Замеры!O131</f>
        <v>0</v>
      </c>
      <c r="S134" s="2">
        <f>Замеры!P131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49</v>
      </c>
      <c r="Z134" s="2">
        <f t="shared" ca="1" si="67"/>
        <v>40</v>
      </c>
      <c r="AA134" s="2">
        <f t="shared" ca="1" si="67"/>
        <v>39</v>
      </c>
      <c r="AB134" s="5">
        <f t="shared" ca="1" si="68"/>
        <v>435</v>
      </c>
      <c r="AC134" s="5">
        <f t="shared" ca="1" si="69"/>
        <v>485</v>
      </c>
      <c r="AD134" s="5">
        <f t="shared" ca="1" si="70"/>
        <v>439</v>
      </c>
      <c r="AE134" s="5">
        <f t="shared" ca="1" si="71"/>
        <v>456</v>
      </c>
      <c r="AF134" s="5">
        <f t="shared" ca="1" si="72"/>
        <v>512</v>
      </c>
      <c r="AG134" s="5">
        <f t="shared" ca="1" si="73"/>
        <v>514</v>
      </c>
      <c r="AH134" s="5">
        <f t="shared" ca="1" si="74"/>
        <v>445</v>
      </c>
      <c r="AI134" s="5">
        <f t="shared" ca="1" si="75"/>
        <v>517</v>
      </c>
      <c r="AJ134" s="5">
        <f t="shared" ca="1" si="76"/>
        <v>399</v>
      </c>
      <c r="AK134" s="5">
        <f t="shared" ca="1" si="77"/>
        <v>518</v>
      </c>
    </row>
    <row r="135" spans="1:37" x14ac:dyDescent="0.3">
      <c r="A135" s="35">
        <f>IF(Замеры!B132=0, " ", Замеры!B132)</f>
        <v>129</v>
      </c>
      <c r="B135" s="45" t="str">
        <f>Замеры!G132</f>
        <v xml:space="preserve">Группа от QF </v>
      </c>
      <c r="C135" s="45" t="str">
        <f>IF(Замеры!M132=0, " ", Замеры!M132)</f>
        <v xml:space="preserve"> 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Замеры!O132</f>
        <v>0</v>
      </c>
      <c r="S135" s="2">
        <f>Замеры!P132</f>
        <v>0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22</v>
      </c>
      <c r="Z135" s="2">
        <f t="shared" ca="1" si="93"/>
        <v>43</v>
      </c>
      <c r="AA135" s="2">
        <f t="shared" ca="1" si="93"/>
        <v>23</v>
      </c>
      <c r="AB135" s="5">
        <f t="shared" ref="AB135:AB198" ca="1" si="94">RANDBETWEEN(AA135*10+5,AA135*10+150)</f>
        <v>378</v>
      </c>
      <c r="AC135" s="5">
        <f t="shared" ref="AC135:AC198" ca="1" si="95">RANDBETWEEN(AA135*10+5,AA135*10+150)</f>
        <v>278</v>
      </c>
      <c r="AD135" s="5">
        <f t="shared" ref="AD135:AD198" ca="1" si="96">RANDBETWEEN(AA135*10+5,AA135*10+150)</f>
        <v>340</v>
      </c>
      <c r="AE135" s="5">
        <f t="shared" ref="AE135:AE198" ca="1" si="97">RANDBETWEEN(AA135*10+5,AA135*10+150)</f>
        <v>300</v>
      </c>
      <c r="AF135" s="5">
        <f t="shared" ref="AF135:AF198" ca="1" si="98">RANDBETWEEN(AA135*10+5,AA135*10+150)</f>
        <v>272</v>
      </c>
      <c r="AG135" s="5">
        <f t="shared" ref="AG135:AG198" ca="1" si="99">RANDBETWEEN(AA135*10+5,AA135*10+150)</f>
        <v>353</v>
      </c>
      <c r="AH135" s="5">
        <f t="shared" ref="AH135:AH198" ca="1" si="100">RANDBETWEEN(AA135*10+5,AA135*10+150)</f>
        <v>351</v>
      </c>
      <c r="AI135" s="5">
        <f t="shared" ref="AI135:AI198" ca="1" si="101">RANDBETWEEN(AA135*10+5,AA135*10+150)</f>
        <v>311</v>
      </c>
      <c r="AJ135" s="5">
        <f t="shared" ref="AJ135:AJ198" ca="1" si="102">RANDBETWEEN(AA135*10+5,AA135*10+150)</f>
        <v>337</v>
      </c>
      <c r="AK135" s="5">
        <f t="shared" ref="AK135:AK198" ca="1" si="103">RANDBETWEEN(AA135*10+5,AA135*10+150)</f>
        <v>369</v>
      </c>
    </row>
    <row r="136" spans="1:37" x14ac:dyDescent="0.3">
      <c r="A136" s="35">
        <f>IF(Замеры!B133=0, " ", Замеры!B133)</f>
        <v>130</v>
      </c>
      <c r="B136" s="45" t="str">
        <f>Замеры!G133</f>
        <v xml:space="preserve">Группа от QF </v>
      </c>
      <c r="C136" s="45" t="str">
        <f>IF(Замеры!M133=0, " ", Замеры!M133)</f>
        <v xml:space="preserve"> 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Замеры!O133</f>
        <v>0</v>
      </c>
      <c r="S136" s="2">
        <f>Замеры!P133</f>
        <v>0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42</v>
      </c>
      <c r="Z136" s="2">
        <f t="shared" ca="1" si="93"/>
        <v>38</v>
      </c>
      <c r="AA136" s="2">
        <f t="shared" ca="1" si="93"/>
        <v>39</v>
      </c>
      <c r="AB136" s="5">
        <f t="shared" ca="1" si="94"/>
        <v>493</v>
      </c>
      <c r="AC136" s="5">
        <f t="shared" ca="1" si="95"/>
        <v>518</v>
      </c>
      <c r="AD136" s="5">
        <f t="shared" ca="1" si="96"/>
        <v>440</v>
      </c>
      <c r="AE136" s="5">
        <f t="shared" ca="1" si="97"/>
        <v>398</v>
      </c>
      <c r="AF136" s="5">
        <f t="shared" ca="1" si="98"/>
        <v>399</v>
      </c>
      <c r="AG136" s="5">
        <f t="shared" ca="1" si="99"/>
        <v>457</v>
      </c>
      <c r="AH136" s="5">
        <f t="shared" ca="1" si="100"/>
        <v>516</v>
      </c>
      <c r="AI136" s="5">
        <f t="shared" ca="1" si="101"/>
        <v>422</v>
      </c>
      <c r="AJ136" s="5">
        <f t="shared" ca="1" si="102"/>
        <v>506</v>
      </c>
      <c r="AK136" s="5">
        <f t="shared" ca="1" si="103"/>
        <v>416</v>
      </c>
    </row>
    <row r="137" spans="1:37" x14ac:dyDescent="0.3">
      <c r="A137" s="35">
        <f>IF(Замеры!B134=0, " ", Замеры!B134)</f>
        <v>131</v>
      </c>
      <c r="B137" s="45" t="str">
        <f>Замеры!G134</f>
        <v xml:space="preserve">Группа от QF </v>
      </c>
      <c r="C137" s="45" t="str">
        <f>IF(Замеры!M134=0, " ", Замеры!M134)</f>
        <v xml:space="preserve"> 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Замеры!O134</f>
        <v>0</v>
      </c>
      <c r="S137" s="2">
        <f>Замеры!P134</f>
        <v>0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45</v>
      </c>
      <c r="Z137" s="2">
        <f t="shared" ca="1" si="93"/>
        <v>42</v>
      </c>
      <c r="AA137" s="2">
        <f t="shared" ca="1" si="93"/>
        <v>39</v>
      </c>
      <c r="AB137" s="5">
        <f t="shared" ca="1" si="94"/>
        <v>501</v>
      </c>
      <c r="AC137" s="5">
        <f t="shared" ca="1" si="95"/>
        <v>424</v>
      </c>
      <c r="AD137" s="5">
        <f t="shared" ca="1" si="96"/>
        <v>439</v>
      </c>
      <c r="AE137" s="5">
        <f t="shared" ca="1" si="97"/>
        <v>515</v>
      </c>
      <c r="AF137" s="5">
        <f t="shared" ca="1" si="98"/>
        <v>514</v>
      </c>
      <c r="AG137" s="5">
        <f t="shared" ca="1" si="99"/>
        <v>488</v>
      </c>
      <c r="AH137" s="5">
        <f t="shared" ca="1" si="100"/>
        <v>419</v>
      </c>
      <c r="AI137" s="5">
        <f t="shared" ca="1" si="101"/>
        <v>481</v>
      </c>
      <c r="AJ137" s="5">
        <f t="shared" ca="1" si="102"/>
        <v>444</v>
      </c>
      <c r="AK137" s="5">
        <f t="shared" ca="1" si="103"/>
        <v>517</v>
      </c>
    </row>
    <row r="138" spans="1:37" x14ac:dyDescent="0.3">
      <c r="A138" s="35">
        <f>IF(Замеры!B135=0, " ", Замеры!B135)</f>
        <v>132</v>
      </c>
      <c r="B138" s="45" t="str">
        <f>Замеры!G135</f>
        <v xml:space="preserve">Группа от QF </v>
      </c>
      <c r="C138" s="45" t="str">
        <f>IF(Замеры!M135=0, " ", Замеры!M135)</f>
        <v xml:space="preserve"> 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Замеры!O135</f>
        <v>0</v>
      </c>
      <c r="S138" s="2">
        <f>Замеры!P135</f>
        <v>0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20</v>
      </c>
      <c r="Z138" s="2">
        <f t="shared" ca="1" si="93"/>
        <v>30</v>
      </c>
      <c r="AA138" s="2">
        <f t="shared" ca="1" si="93"/>
        <v>34</v>
      </c>
      <c r="AB138" s="5">
        <f t="shared" ca="1" si="94"/>
        <v>377</v>
      </c>
      <c r="AC138" s="5">
        <f t="shared" ca="1" si="95"/>
        <v>456</v>
      </c>
      <c r="AD138" s="5">
        <f t="shared" ca="1" si="96"/>
        <v>430</v>
      </c>
      <c r="AE138" s="5">
        <f t="shared" ca="1" si="97"/>
        <v>421</v>
      </c>
      <c r="AF138" s="5">
        <f t="shared" ca="1" si="98"/>
        <v>429</v>
      </c>
      <c r="AG138" s="5">
        <f t="shared" ca="1" si="99"/>
        <v>385</v>
      </c>
      <c r="AH138" s="5">
        <f t="shared" ca="1" si="100"/>
        <v>396</v>
      </c>
      <c r="AI138" s="5">
        <f t="shared" ca="1" si="101"/>
        <v>473</v>
      </c>
      <c r="AJ138" s="5">
        <f t="shared" ca="1" si="102"/>
        <v>399</v>
      </c>
      <c r="AK138" s="5">
        <f t="shared" ca="1" si="103"/>
        <v>372</v>
      </c>
    </row>
    <row r="139" spans="1:37" x14ac:dyDescent="0.3">
      <c r="A139" s="35">
        <f>IF(Замеры!B136=0, " ", Замеры!B136)</f>
        <v>133</v>
      </c>
      <c r="B139" s="45" t="str">
        <f>Замеры!G136</f>
        <v xml:space="preserve">Группа от QF </v>
      </c>
      <c r="C139" s="45" t="str">
        <f>IF(Замеры!M136=0, " ", Замеры!M136)</f>
        <v xml:space="preserve"> 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Замеры!O136</f>
        <v>0</v>
      </c>
      <c r="S139" s="2">
        <f>Замеры!P136</f>
        <v>0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47</v>
      </c>
      <c r="Z139" s="2">
        <f t="shared" ca="1" si="93"/>
        <v>46</v>
      </c>
      <c r="AA139" s="2">
        <f t="shared" ca="1" si="93"/>
        <v>23</v>
      </c>
      <c r="AB139" s="5">
        <f t="shared" ca="1" si="94"/>
        <v>332</v>
      </c>
      <c r="AC139" s="5">
        <f t="shared" ca="1" si="95"/>
        <v>330</v>
      </c>
      <c r="AD139" s="5">
        <f t="shared" ca="1" si="96"/>
        <v>330</v>
      </c>
      <c r="AE139" s="5">
        <f t="shared" ca="1" si="97"/>
        <v>374</v>
      </c>
      <c r="AF139" s="5">
        <f t="shared" ca="1" si="98"/>
        <v>306</v>
      </c>
      <c r="AG139" s="5">
        <f t="shared" ca="1" si="99"/>
        <v>235</v>
      </c>
      <c r="AH139" s="5">
        <f t="shared" ca="1" si="100"/>
        <v>377</v>
      </c>
      <c r="AI139" s="5">
        <f t="shared" ca="1" si="101"/>
        <v>246</v>
      </c>
      <c r="AJ139" s="5">
        <f t="shared" ca="1" si="102"/>
        <v>327</v>
      </c>
      <c r="AK139" s="5">
        <f t="shared" ca="1" si="103"/>
        <v>278</v>
      </c>
    </row>
    <row r="140" spans="1:37" x14ac:dyDescent="0.3">
      <c r="A140" s="35">
        <f>IF(Замеры!B137=0, " ", Замеры!B137)</f>
        <v>134</v>
      </c>
      <c r="B140" s="45" t="str">
        <f>Замеры!G137</f>
        <v xml:space="preserve">Группа от QF </v>
      </c>
      <c r="C140" s="45" t="str">
        <f>IF(Замеры!M137=0, " ", Замеры!M137)</f>
        <v xml:space="preserve"> 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Замеры!O137</f>
        <v>0</v>
      </c>
      <c r="S140" s="2">
        <f>Замеры!P137</f>
        <v>0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42</v>
      </c>
      <c r="Z140" s="2">
        <f t="shared" ca="1" si="93"/>
        <v>21</v>
      </c>
      <c r="AA140" s="2">
        <f t="shared" ca="1" si="93"/>
        <v>46</v>
      </c>
      <c r="AB140" s="5">
        <f t="shared" ca="1" si="94"/>
        <v>584</v>
      </c>
      <c r="AC140" s="5">
        <f t="shared" ca="1" si="95"/>
        <v>497</v>
      </c>
      <c r="AD140" s="5">
        <f t="shared" ca="1" si="96"/>
        <v>580</v>
      </c>
      <c r="AE140" s="5">
        <f t="shared" ca="1" si="97"/>
        <v>563</v>
      </c>
      <c r="AF140" s="5">
        <f t="shared" ca="1" si="98"/>
        <v>492</v>
      </c>
      <c r="AG140" s="5">
        <f t="shared" ca="1" si="99"/>
        <v>545</v>
      </c>
      <c r="AH140" s="5">
        <f t="shared" ca="1" si="100"/>
        <v>466</v>
      </c>
      <c r="AI140" s="5">
        <f t="shared" ca="1" si="101"/>
        <v>542</v>
      </c>
      <c r="AJ140" s="5">
        <f t="shared" ca="1" si="102"/>
        <v>524</v>
      </c>
      <c r="AK140" s="5">
        <f t="shared" ca="1" si="103"/>
        <v>503</v>
      </c>
    </row>
    <row r="141" spans="1:37" x14ac:dyDescent="0.3">
      <c r="A141" s="35">
        <f>IF(Замеры!B138=0, " ", Замеры!B138)</f>
        <v>135</v>
      </c>
      <c r="B141" s="45" t="str">
        <f>Замеры!G138</f>
        <v xml:space="preserve">Группа от QF </v>
      </c>
      <c r="C141" s="45" t="str">
        <f>IF(Замеры!M138=0, " ", Замеры!M138)</f>
        <v xml:space="preserve"> 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Замеры!O138</f>
        <v>0</v>
      </c>
      <c r="S141" s="2">
        <f>Замеры!P138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38</v>
      </c>
      <c r="Z141" s="2">
        <f t="shared" ca="1" si="93"/>
        <v>28</v>
      </c>
      <c r="AA141" s="2">
        <f t="shared" ca="1" si="93"/>
        <v>43</v>
      </c>
      <c r="AB141" s="5">
        <f t="shared" ca="1" si="94"/>
        <v>462</v>
      </c>
      <c r="AC141" s="5">
        <f t="shared" ca="1" si="95"/>
        <v>473</v>
      </c>
      <c r="AD141" s="5">
        <f t="shared" ca="1" si="96"/>
        <v>466</v>
      </c>
      <c r="AE141" s="5">
        <f t="shared" ca="1" si="97"/>
        <v>481</v>
      </c>
      <c r="AF141" s="5">
        <f t="shared" ca="1" si="98"/>
        <v>456</v>
      </c>
      <c r="AG141" s="5">
        <f t="shared" ca="1" si="99"/>
        <v>497</v>
      </c>
      <c r="AH141" s="5">
        <f t="shared" ca="1" si="100"/>
        <v>463</v>
      </c>
      <c r="AI141" s="5">
        <f t="shared" ca="1" si="101"/>
        <v>526</v>
      </c>
      <c r="AJ141" s="5">
        <f t="shared" ca="1" si="102"/>
        <v>497</v>
      </c>
      <c r="AK141" s="5">
        <f t="shared" ca="1" si="103"/>
        <v>459</v>
      </c>
    </row>
    <row r="142" spans="1:37" x14ac:dyDescent="0.3">
      <c r="A142" s="35">
        <f>IF(Замеры!B139=0, " ", Замеры!B139)</f>
        <v>136</v>
      </c>
      <c r="B142" s="45" t="str">
        <f>Замеры!G139</f>
        <v xml:space="preserve">Группа от QF </v>
      </c>
      <c r="C142" s="45" t="str">
        <f>IF(Замеры!M139=0, " ", Замеры!M139)</f>
        <v xml:space="preserve"> 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Замеры!O139</f>
        <v>0</v>
      </c>
      <c r="S142" s="2">
        <f>Замеры!P139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33</v>
      </c>
      <c r="Z142" s="2">
        <f t="shared" ca="1" si="93"/>
        <v>47</v>
      </c>
      <c r="AA142" s="2">
        <f t="shared" ca="1" si="93"/>
        <v>40</v>
      </c>
      <c r="AB142" s="5">
        <f t="shared" ca="1" si="94"/>
        <v>445</v>
      </c>
      <c r="AC142" s="5">
        <f t="shared" ca="1" si="95"/>
        <v>548</v>
      </c>
      <c r="AD142" s="5">
        <f t="shared" ca="1" si="96"/>
        <v>527</v>
      </c>
      <c r="AE142" s="5">
        <f t="shared" ca="1" si="97"/>
        <v>502</v>
      </c>
      <c r="AF142" s="5">
        <f t="shared" ca="1" si="98"/>
        <v>481</v>
      </c>
      <c r="AG142" s="5">
        <f t="shared" ca="1" si="99"/>
        <v>536</v>
      </c>
      <c r="AH142" s="5">
        <f t="shared" ca="1" si="100"/>
        <v>464</v>
      </c>
      <c r="AI142" s="5">
        <f t="shared" ca="1" si="101"/>
        <v>440</v>
      </c>
      <c r="AJ142" s="5">
        <f t="shared" ca="1" si="102"/>
        <v>463</v>
      </c>
      <c r="AK142" s="5">
        <f t="shared" ca="1" si="103"/>
        <v>465</v>
      </c>
    </row>
    <row r="143" spans="1:37" x14ac:dyDescent="0.3">
      <c r="A143" s="35">
        <f>IF(Замеры!B140=0, " ", Замеры!B140)</f>
        <v>137</v>
      </c>
      <c r="B143" s="45" t="str">
        <f>Замеры!G140</f>
        <v xml:space="preserve">Группа от QF </v>
      </c>
      <c r="C143" s="45" t="str">
        <f>IF(Замеры!M140=0, " ", Замеры!M140)</f>
        <v xml:space="preserve"> 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Замеры!O140</f>
        <v>0</v>
      </c>
      <c r="S143" s="2">
        <f>Замеры!P140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33</v>
      </c>
      <c r="Z143" s="2">
        <f t="shared" ca="1" si="93"/>
        <v>46</v>
      </c>
      <c r="AA143" s="2">
        <f t="shared" ca="1" si="93"/>
        <v>49</v>
      </c>
      <c r="AB143" s="5">
        <f t="shared" ca="1" si="94"/>
        <v>573</v>
      </c>
      <c r="AC143" s="5">
        <f t="shared" ca="1" si="95"/>
        <v>517</v>
      </c>
      <c r="AD143" s="5">
        <f t="shared" ca="1" si="96"/>
        <v>551</v>
      </c>
      <c r="AE143" s="5">
        <f t="shared" ca="1" si="97"/>
        <v>604</v>
      </c>
      <c r="AF143" s="5">
        <f t="shared" ca="1" si="98"/>
        <v>556</v>
      </c>
      <c r="AG143" s="5">
        <f t="shared" ca="1" si="99"/>
        <v>590</v>
      </c>
      <c r="AH143" s="5">
        <f t="shared" ca="1" si="100"/>
        <v>628</v>
      </c>
      <c r="AI143" s="5">
        <f t="shared" ca="1" si="101"/>
        <v>532</v>
      </c>
      <c r="AJ143" s="5">
        <f t="shared" ca="1" si="102"/>
        <v>498</v>
      </c>
      <c r="AK143" s="5">
        <f t="shared" ca="1" si="103"/>
        <v>504</v>
      </c>
    </row>
    <row r="144" spans="1:37" x14ac:dyDescent="0.3">
      <c r="A144" s="35">
        <f>IF(Замеры!B141=0, " ", Замеры!B141)</f>
        <v>138</v>
      </c>
      <c r="B144" s="45" t="str">
        <f>Замеры!G141</f>
        <v xml:space="preserve">Группа от QF </v>
      </c>
      <c r="C144" s="45" t="str">
        <f>IF(Замеры!M141=0, " ", Замеры!M141)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Замеры!O141</f>
        <v>0</v>
      </c>
      <c r="S144" s="2">
        <f>Замеры!P141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33</v>
      </c>
      <c r="Z144" s="2">
        <f t="shared" ca="1" si="93"/>
        <v>40</v>
      </c>
      <c r="AA144" s="2">
        <f t="shared" ca="1" si="93"/>
        <v>37</v>
      </c>
      <c r="AB144" s="5">
        <f t="shared" ca="1" si="94"/>
        <v>513</v>
      </c>
      <c r="AC144" s="5">
        <f t="shared" ca="1" si="95"/>
        <v>488</v>
      </c>
      <c r="AD144" s="5">
        <f t="shared" ca="1" si="96"/>
        <v>393</v>
      </c>
      <c r="AE144" s="5">
        <f t="shared" ca="1" si="97"/>
        <v>498</v>
      </c>
      <c r="AF144" s="5">
        <f t="shared" ca="1" si="98"/>
        <v>385</v>
      </c>
      <c r="AG144" s="5">
        <f t="shared" ca="1" si="99"/>
        <v>500</v>
      </c>
      <c r="AH144" s="5">
        <f t="shared" ca="1" si="100"/>
        <v>443</v>
      </c>
      <c r="AI144" s="5">
        <f t="shared" ca="1" si="101"/>
        <v>516</v>
      </c>
      <c r="AJ144" s="5">
        <f t="shared" ca="1" si="102"/>
        <v>488</v>
      </c>
      <c r="AK144" s="5">
        <f t="shared" ca="1" si="103"/>
        <v>422</v>
      </c>
    </row>
    <row r="145" spans="1:37" x14ac:dyDescent="0.3">
      <c r="A145" s="35">
        <f>IF(Замеры!B142=0, " ", Замеры!B142)</f>
        <v>139</v>
      </c>
      <c r="B145" s="45" t="str">
        <f>Замеры!G142</f>
        <v xml:space="preserve">Группа от QF </v>
      </c>
      <c r="C145" s="45" t="str">
        <f>IF(Замеры!M142=0, " ", Замеры!M142)</f>
        <v xml:space="preserve"> 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Замеры!O142</f>
        <v>0</v>
      </c>
      <c r="S145" s="2">
        <f>Замеры!P142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25</v>
      </c>
      <c r="Z145" s="2">
        <f t="shared" ca="1" si="93"/>
        <v>43</v>
      </c>
      <c r="AA145" s="2">
        <f t="shared" ca="1" si="93"/>
        <v>34</v>
      </c>
      <c r="AB145" s="5">
        <f t="shared" ca="1" si="94"/>
        <v>374</v>
      </c>
      <c r="AC145" s="5">
        <f t="shared" ca="1" si="95"/>
        <v>373</v>
      </c>
      <c r="AD145" s="5">
        <f t="shared" ca="1" si="96"/>
        <v>375</v>
      </c>
      <c r="AE145" s="5">
        <f t="shared" ca="1" si="97"/>
        <v>438</v>
      </c>
      <c r="AF145" s="5">
        <f t="shared" ca="1" si="98"/>
        <v>416</v>
      </c>
      <c r="AG145" s="5">
        <f t="shared" ca="1" si="99"/>
        <v>411</v>
      </c>
      <c r="AH145" s="5">
        <f t="shared" ca="1" si="100"/>
        <v>362</v>
      </c>
      <c r="AI145" s="5">
        <f t="shared" ca="1" si="101"/>
        <v>416</v>
      </c>
      <c r="AJ145" s="5">
        <f t="shared" ca="1" si="102"/>
        <v>437</v>
      </c>
      <c r="AK145" s="5">
        <f t="shared" ca="1" si="103"/>
        <v>472</v>
      </c>
    </row>
    <row r="146" spans="1:37" x14ac:dyDescent="0.3">
      <c r="A146" s="35">
        <f>IF(Замеры!B143=0, " ", Замеры!B143)</f>
        <v>140</v>
      </c>
      <c r="B146" s="45" t="str">
        <f>Замеры!G143</f>
        <v xml:space="preserve">Группа от QF </v>
      </c>
      <c r="C146" s="45" t="str">
        <f>IF(Замеры!M143=0, " ", Замеры!M143)</f>
        <v xml:space="preserve"> </v>
      </c>
      <c r="D146" s="69" t="str">
        <f t="shared" si="104"/>
        <v xml:space="preserve"> </v>
      </c>
      <c r="E146" s="69" t="str">
        <f t="shared" si="105"/>
        <v xml:space="preserve"> 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>
        <f>Замеры!O143</f>
        <v>0</v>
      </c>
      <c r="S146" s="2">
        <f>Замеры!P143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33</v>
      </c>
      <c r="Z146" s="2">
        <f t="shared" ca="1" si="93"/>
        <v>39</v>
      </c>
      <c r="AA146" s="2">
        <f t="shared" ca="1" si="93"/>
        <v>48</v>
      </c>
      <c r="AB146" s="5">
        <f t="shared" ca="1" si="94"/>
        <v>539</v>
      </c>
      <c r="AC146" s="5">
        <f t="shared" ca="1" si="95"/>
        <v>489</v>
      </c>
      <c r="AD146" s="5">
        <f t="shared" ca="1" si="96"/>
        <v>589</v>
      </c>
      <c r="AE146" s="5">
        <f t="shared" ca="1" si="97"/>
        <v>574</v>
      </c>
      <c r="AF146" s="5">
        <f t="shared" ca="1" si="98"/>
        <v>629</v>
      </c>
      <c r="AG146" s="5">
        <f t="shared" ca="1" si="99"/>
        <v>492</v>
      </c>
      <c r="AH146" s="5">
        <f t="shared" ca="1" si="100"/>
        <v>589</v>
      </c>
      <c r="AI146" s="5">
        <f t="shared" ca="1" si="101"/>
        <v>562</v>
      </c>
      <c r="AJ146" s="5">
        <f t="shared" ca="1" si="102"/>
        <v>544</v>
      </c>
      <c r="AK146" s="5">
        <f t="shared" ca="1" si="103"/>
        <v>599</v>
      </c>
    </row>
    <row r="147" spans="1:37" x14ac:dyDescent="0.3">
      <c r="A147" s="35">
        <f>IF(Замеры!B144=0, " ", Замеры!B144)</f>
        <v>141</v>
      </c>
      <c r="B147" s="45" t="str">
        <f>Замеры!G144</f>
        <v xml:space="preserve">Группа от QF </v>
      </c>
      <c r="C147" s="45" t="str">
        <f>IF(Замеры!M144=0, " ", Замеры!M144)</f>
        <v xml:space="preserve"> </v>
      </c>
      <c r="D147" s="69" t="str">
        <f t="shared" si="104"/>
        <v xml:space="preserve"> </v>
      </c>
      <c r="E147" s="69" t="str">
        <f t="shared" si="105"/>
        <v xml:space="preserve"> 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>
        <f>Замеры!O144</f>
        <v>0</v>
      </c>
      <c r="S147" s="2">
        <f>Замеры!P144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27</v>
      </c>
      <c r="Z147" s="2">
        <f t="shared" ca="1" si="93"/>
        <v>50</v>
      </c>
      <c r="AA147" s="2">
        <f t="shared" ca="1" si="93"/>
        <v>27</v>
      </c>
      <c r="AB147" s="5">
        <f t="shared" ca="1" si="94"/>
        <v>401</v>
      </c>
      <c r="AC147" s="5">
        <f t="shared" ca="1" si="95"/>
        <v>302</v>
      </c>
      <c r="AD147" s="5">
        <f t="shared" ca="1" si="96"/>
        <v>276</v>
      </c>
      <c r="AE147" s="5">
        <f t="shared" ca="1" si="97"/>
        <v>365</v>
      </c>
      <c r="AF147" s="5">
        <f t="shared" ca="1" si="98"/>
        <v>280</v>
      </c>
      <c r="AG147" s="5">
        <f t="shared" ca="1" si="99"/>
        <v>320</v>
      </c>
      <c r="AH147" s="5">
        <f t="shared" ca="1" si="100"/>
        <v>395</v>
      </c>
      <c r="AI147" s="5">
        <f t="shared" ca="1" si="101"/>
        <v>386</v>
      </c>
      <c r="AJ147" s="5">
        <f t="shared" ca="1" si="102"/>
        <v>322</v>
      </c>
      <c r="AK147" s="5">
        <f t="shared" ca="1" si="103"/>
        <v>420</v>
      </c>
    </row>
    <row r="148" spans="1:37" x14ac:dyDescent="0.3">
      <c r="A148" s="35">
        <f>IF(Замеры!B145=0, " ", Замеры!B145)</f>
        <v>142</v>
      </c>
      <c r="B148" s="45" t="str">
        <f>Замеры!G145</f>
        <v xml:space="preserve">Группа от QF </v>
      </c>
      <c r="C148" s="45" t="str">
        <f>IF(Замеры!M145=0, " ", Замеры!M145)</f>
        <v xml:space="preserve"> </v>
      </c>
      <c r="D148" s="69" t="str">
        <f t="shared" si="104"/>
        <v xml:space="preserve"> </v>
      </c>
      <c r="E148" s="69" t="str">
        <f t="shared" si="105"/>
        <v xml:space="preserve"> 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>
        <f>Замеры!O145</f>
        <v>0</v>
      </c>
      <c r="S148" s="2">
        <f>Замеры!P145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33</v>
      </c>
      <c r="Z148" s="2">
        <f t="shared" ca="1" si="93"/>
        <v>47</v>
      </c>
      <c r="AA148" s="2">
        <f t="shared" ca="1" si="93"/>
        <v>29</v>
      </c>
      <c r="AB148" s="5">
        <f t="shared" ca="1" si="94"/>
        <v>317</v>
      </c>
      <c r="AC148" s="5">
        <f t="shared" ca="1" si="95"/>
        <v>393</v>
      </c>
      <c r="AD148" s="5">
        <f t="shared" ca="1" si="96"/>
        <v>339</v>
      </c>
      <c r="AE148" s="5">
        <f t="shared" ca="1" si="97"/>
        <v>388</v>
      </c>
      <c r="AF148" s="5">
        <f t="shared" ca="1" si="98"/>
        <v>376</v>
      </c>
      <c r="AG148" s="5">
        <f t="shared" ca="1" si="99"/>
        <v>302</v>
      </c>
      <c r="AH148" s="5">
        <f t="shared" ca="1" si="100"/>
        <v>371</v>
      </c>
      <c r="AI148" s="5">
        <f t="shared" ca="1" si="101"/>
        <v>353</v>
      </c>
      <c r="AJ148" s="5">
        <f t="shared" ca="1" si="102"/>
        <v>342</v>
      </c>
      <c r="AK148" s="5">
        <f t="shared" ca="1" si="103"/>
        <v>394</v>
      </c>
    </row>
    <row r="149" spans="1:37" x14ac:dyDescent="0.3">
      <c r="A149" s="35">
        <f>IF(Замеры!B146=0, " ", Замеры!B146)</f>
        <v>143</v>
      </c>
      <c r="B149" s="45" t="str">
        <f>Замеры!G146</f>
        <v xml:space="preserve">Группа от QF </v>
      </c>
      <c r="C149" s="45" t="str">
        <f>IF(Замеры!M146=0, " ", Замеры!M146)</f>
        <v xml:space="preserve"> </v>
      </c>
      <c r="D149" s="69" t="str">
        <f t="shared" si="104"/>
        <v xml:space="preserve"> </v>
      </c>
      <c r="E149" s="69" t="str">
        <f t="shared" si="105"/>
        <v xml:space="preserve"> 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>
        <f>Замеры!O146</f>
        <v>0</v>
      </c>
      <c r="S149" s="2">
        <f>Замеры!P146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38</v>
      </c>
      <c r="Z149" s="2">
        <f t="shared" ca="1" si="93"/>
        <v>36</v>
      </c>
      <c r="AA149" s="2">
        <f t="shared" ca="1" si="93"/>
        <v>46</v>
      </c>
      <c r="AB149" s="5">
        <f t="shared" ca="1" si="94"/>
        <v>595</v>
      </c>
      <c r="AC149" s="5">
        <f t="shared" ca="1" si="95"/>
        <v>528</v>
      </c>
      <c r="AD149" s="5">
        <f t="shared" ca="1" si="96"/>
        <v>525</v>
      </c>
      <c r="AE149" s="5">
        <f t="shared" ca="1" si="97"/>
        <v>556</v>
      </c>
      <c r="AF149" s="5">
        <f t="shared" ca="1" si="98"/>
        <v>549</v>
      </c>
      <c r="AG149" s="5">
        <f t="shared" ca="1" si="99"/>
        <v>555</v>
      </c>
      <c r="AH149" s="5">
        <f t="shared" ca="1" si="100"/>
        <v>467</v>
      </c>
      <c r="AI149" s="5">
        <f t="shared" ca="1" si="101"/>
        <v>585</v>
      </c>
      <c r="AJ149" s="5">
        <f t="shared" ca="1" si="102"/>
        <v>537</v>
      </c>
      <c r="AK149" s="5">
        <f t="shared" ca="1" si="103"/>
        <v>519</v>
      </c>
    </row>
    <row r="150" spans="1:37" x14ac:dyDescent="0.3">
      <c r="A150" s="35">
        <f>IF(Замеры!B147=0, " ", Замеры!B147)</f>
        <v>144</v>
      </c>
      <c r="B150" s="45" t="str">
        <f>Замеры!G147</f>
        <v xml:space="preserve">Группа от QF </v>
      </c>
      <c r="C150" s="45" t="str">
        <f>IF(Замеры!M147=0, " ", Замеры!M147)</f>
        <v xml:space="preserve"> </v>
      </c>
      <c r="D150" s="69" t="str">
        <f t="shared" si="104"/>
        <v xml:space="preserve"> </v>
      </c>
      <c r="E150" s="69" t="str">
        <f t="shared" si="105"/>
        <v xml:space="preserve"> 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>
        <f>Замеры!O147</f>
        <v>0</v>
      </c>
      <c r="S150" s="2">
        <f>Замеры!P147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31</v>
      </c>
      <c r="Z150" s="2">
        <f t="shared" ca="1" si="93"/>
        <v>41</v>
      </c>
      <c r="AA150" s="2">
        <f t="shared" ca="1" si="93"/>
        <v>42</v>
      </c>
      <c r="AB150" s="5">
        <f t="shared" ca="1" si="94"/>
        <v>489</v>
      </c>
      <c r="AC150" s="5">
        <f t="shared" ca="1" si="95"/>
        <v>463</v>
      </c>
      <c r="AD150" s="5">
        <f t="shared" ca="1" si="96"/>
        <v>526</v>
      </c>
      <c r="AE150" s="5">
        <f t="shared" ca="1" si="97"/>
        <v>513</v>
      </c>
      <c r="AF150" s="5">
        <f t="shared" ca="1" si="98"/>
        <v>475</v>
      </c>
      <c r="AG150" s="5">
        <f t="shared" ca="1" si="99"/>
        <v>515</v>
      </c>
      <c r="AH150" s="5">
        <f t="shared" ca="1" si="100"/>
        <v>558</v>
      </c>
      <c r="AI150" s="5">
        <f t="shared" ca="1" si="101"/>
        <v>570</v>
      </c>
      <c r="AJ150" s="5">
        <f t="shared" ca="1" si="102"/>
        <v>565</v>
      </c>
      <c r="AK150" s="5">
        <f t="shared" ca="1" si="103"/>
        <v>431</v>
      </c>
    </row>
    <row r="151" spans="1:37" x14ac:dyDescent="0.3">
      <c r="A151" s="35">
        <f>IF(Замеры!B148=0, " ", Замеры!B148)</f>
        <v>145</v>
      </c>
      <c r="B151" s="45" t="str">
        <f>Замеры!G148</f>
        <v xml:space="preserve">Группа от QF </v>
      </c>
      <c r="C151" s="45" t="str">
        <f>IF(Замеры!M148=0, " ", Замеры!M148)</f>
        <v xml:space="preserve"> </v>
      </c>
      <c r="D151" s="69" t="str">
        <f t="shared" si="104"/>
        <v xml:space="preserve"> </v>
      </c>
      <c r="E151" s="69" t="str">
        <f t="shared" si="105"/>
        <v xml:space="preserve"> 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>
        <f>Замеры!O148</f>
        <v>0</v>
      </c>
      <c r="S151" s="2">
        <f>Замеры!P148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24</v>
      </c>
      <c r="Z151" s="2">
        <f t="shared" ca="1" si="93"/>
        <v>24</v>
      </c>
      <c r="AA151" s="2">
        <f t="shared" ca="1" si="93"/>
        <v>22</v>
      </c>
      <c r="AB151" s="5">
        <f t="shared" ca="1" si="94"/>
        <v>235</v>
      </c>
      <c r="AC151" s="5">
        <f t="shared" ca="1" si="95"/>
        <v>284</v>
      </c>
      <c r="AD151" s="5">
        <f t="shared" ca="1" si="96"/>
        <v>339</v>
      </c>
      <c r="AE151" s="5">
        <f t="shared" ca="1" si="97"/>
        <v>244</v>
      </c>
      <c r="AF151" s="5">
        <f t="shared" ca="1" si="98"/>
        <v>262</v>
      </c>
      <c r="AG151" s="5">
        <f t="shared" ca="1" si="99"/>
        <v>346</v>
      </c>
      <c r="AH151" s="5">
        <f t="shared" ca="1" si="100"/>
        <v>252</v>
      </c>
      <c r="AI151" s="5">
        <f t="shared" ca="1" si="101"/>
        <v>250</v>
      </c>
      <c r="AJ151" s="5">
        <f t="shared" ca="1" si="102"/>
        <v>312</v>
      </c>
      <c r="AK151" s="5">
        <f t="shared" ca="1" si="103"/>
        <v>241</v>
      </c>
    </row>
    <row r="152" spans="1:37" x14ac:dyDescent="0.3">
      <c r="A152" s="35">
        <f>IF(Замеры!B149=0, " ", Замеры!B149)</f>
        <v>146</v>
      </c>
      <c r="B152" s="45" t="str">
        <f>Замеры!G149</f>
        <v xml:space="preserve">Группа от QF </v>
      </c>
      <c r="C152" s="45" t="str">
        <f>IF(Замеры!M149=0, " ", Замеры!M149)</f>
        <v xml:space="preserve"> </v>
      </c>
      <c r="D152" s="69" t="str">
        <f t="shared" si="104"/>
        <v xml:space="preserve"> </v>
      </c>
      <c r="E152" s="69" t="str">
        <f t="shared" si="105"/>
        <v xml:space="preserve"> 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>
        <f>Замеры!O149</f>
        <v>0</v>
      </c>
      <c r="S152" s="2">
        <f>Замеры!P149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39</v>
      </c>
      <c r="Z152" s="2">
        <f t="shared" ca="1" si="93"/>
        <v>44</v>
      </c>
      <c r="AA152" s="2">
        <f t="shared" ca="1" si="93"/>
        <v>41</v>
      </c>
      <c r="AB152" s="5">
        <f t="shared" ca="1" si="94"/>
        <v>545</v>
      </c>
      <c r="AC152" s="5">
        <f t="shared" ca="1" si="95"/>
        <v>509</v>
      </c>
      <c r="AD152" s="5">
        <f t="shared" ca="1" si="96"/>
        <v>510</v>
      </c>
      <c r="AE152" s="5">
        <f t="shared" ca="1" si="97"/>
        <v>504</v>
      </c>
      <c r="AF152" s="5">
        <f t="shared" ca="1" si="98"/>
        <v>441</v>
      </c>
      <c r="AG152" s="5">
        <f t="shared" ca="1" si="99"/>
        <v>513</v>
      </c>
      <c r="AH152" s="5">
        <f t="shared" ca="1" si="100"/>
        <v>448</v>
      </c>
      <c r="AI152" s="5">
        <f t="shared" ca="1" si="101"/>
        <v>431</v>
      </c>
      <c r="AJ152" s="5">
        <f t="shared" ca="1" si="102"/>
        <v>508</v>
      </c>
      <c r="AK152" s="5">
        <f t="shared" ca="1" si="103"/>
        <v>443</v>
      </c>
    </row>
    <row r="153" spans="1:37" x14ac:dyDescent="0.3">
      <c r="A153" s="35">
        <f>IF(Замеры!B150=0, " ", Замеры!B150)</f>
        <v>147</v>
      </c>
      <c r="B153" s="45" t="str">
        <f>Замеры!G150</f>
        <v xml:space="preserve">Группа от QF </v>
      </c>
      <c r="C153" s="45" t="str">
        <f>IF(Замеры!M150=0, " ", Замеры!M150)</f>
        <v xml:space="preserve"> </v>
      </c>
      <c r="D153" s="69" t="str">
        <f t="shared" si="104"/>
        <v xml:space="preserve"> </v>
      </c>
      <c r="E153" s="69" t="str">
        <f t="shared" si="105"/>
        <v xml:space="preserve"> 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>
        <f>Замеры!O150</f>
        <v>0</v>
      </c>
      <c r="S153" s="2">
        <f>Замеры!P150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22</v>
      </c>
      <c r="Z153" s="2">
        <f t="shared" ca="1" si="93"/>
        <v>43</v>
      </c>
      <c r="AA153" s="2">
        <f t="shared" ca="1" si="93"/>
        <v>25</v>
      </c>
      <c r="AB153" s="5">
        <f t="shared" ca="1" si="94"/>
        <v>264</v>
      </c>
      <c r="AC153" s="5">
        <f t="shared" ca="1" si="95"/>
        <v>285</v>
      </c>
      <c r="AD153" s="5">
        <f t="shared" ca="1" si="96"/>
        <v>374</v>
      </c>
      <c r="AE153" s="5">
        <f t="shared" ca="1" si="97"/>
        <v>275</v>
      </c>
      <c r="AF153" s="5">
        <f t="shared" ca="1" si="98"/>
        <v>375</v>
      </c>
      <c r="AG153" s="5">
        <f t="shared" ca="1" si="99"/>
        <v>375</v>
      </c>
      <c r="AH153" s="5">
        <f t="shared" ca="1" si="100"/>
        <v>370</v>
      </c>
      <c r="AI153" s="5">
        <f t="shared" ca="1" si="101"/>
        <v>337</v>
      </c>
      <c r="AJ153" s="5">
        <f t="shared" ca="1" si="102"/>
        <v>257</v>
      </c>
      <c r="AK153" s="5">
        <f t="shared" ca="1" si="103"/>
        <v>309</v>
      </c>
    </row>
    <row r="154" spans="1:37" x14ac:dyDescent="0.3">
      <c r="A154" s="35">
        <f>IF(Замеры!B151=0, " ", Замеры!B151)</f>
        <v>148</v>
      </c>
      <c r="B154" s="45" t="str">
        <f>Замеры!G151</f>
        <v xml:space="preserve">Группа от QF </v>
      </c>
      <c r="C154" s="45" t="str">
        <f>IF(Замеры!M151=0, " ", Замеры!M151)</f>
        <v xml:space="preserve"> </v>
      </c>
      <c r="D154" s="69" t="str">
        <f t="shared" si="104"/>
        <v xml:space="preserve"> </v>
      </c>
      <c r="E154" s="69" t="str">
        <f t="shared" si="105"/>
        <v xml:space="preserve"> 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>
        <f>Замеры!O151</f>
        <v>0</v>
      </c>
      <c r="S154" s="2">
        <f>Замеры!P151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27</v>
      </c>
      <c r="Z154" s="2">
        <f t="shared" ca="1" si="93"/>
        <v>20</v>
      </c>
      <c r="AA154" s="2">
        <f t="shared" ca="1" si="93"/>
        <v>20</v>
      </c>
      <c r="AB154" s="5">
        <f t="shared" ca="1" si="94"/>
        <v>216</v>
      </c>
      <c r="AC154" s="5">
        <f t="shared" ca="1" si="95"/>
        <v>296</v>
      </c>
      <c r="AD154" s="5">
        <f t="shared" ca="1" si="96"/>
        <v>238</v>
      </c>
      <c r="AE154" s="5">
        <f t="shared" ca="1" si="97"/>
        <v>205</v>
      </c>
      <c r="AF154" s="5">
        <f t="shared" ca="1" si="98"/>
        <v>292</v>
      </c>
      <c r="AG154" s="5">
        <f t="shared" ca="1" si="99"/>
        <v>208</v>
      </c>
      <c r="AH154" s="5">
        <f t="shared" ca="1" si="100"/>
        <v>335</v>
      </c>
      <c r="AI154" s="5">
        <f t="shared" ca="1" si="101"/>
        <v>242</v>
      </c>
      <c r="AJ154" s="5">
        <f t="shared" ca="1" si="102"/>
        <v>246</v>
      </c>
      <c r="AK154" s="5">
        <f t="shared" ca="1" si="103"/>
        <v>239</v>
      </c>
    </row>
    <row r="155" spans="1:37" x14ac:dyDescent="0.3">
      <c r="A155" s="35">
        <f>IF(Замеры!B152=0, " ", Замеры!B152)</f>
        <v>149</v>
      </c>
      <c r="B155" s="45" t="str">
        <f>Замеры!G152</f>
        <v xml:space="preserve">Группа от QF </v>
      </c>
      <c r="C155" s="45" t="str">
        <f>IF(Замеры!M152=0, " ", Замеры!M152)</f>
        <v xml:space="preserve"> </v>
      </c>
      <c r="D155" s="69" t="str">
        <f t="shared" si="104"/>
        <v xml:space="preserve"> </v>
      </c>
      <c r="E155" s="69" t="str">
        <f t="shared" si="105"/>
        <v xml:space="preserve"> 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>
        <f>Замеры!O152</f>
        <v>0</v>
      </c>
      <c r="S155" s="2">
        <f>Замеры!P152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48</v>
      </c>
      <c r="Z155" s="2">
        <f t="shared" ca="1" si="93"/>
        <v>32</v>
      </c>
      <c r="AA155" s="2">
        <f t="shared" ca="1" si="93"/>
        <v>37</v>
      </c>
      <c r="AB155" s="5">
        <f t="shared" ca="1" si="94"/>
        <v>450</v>
      </c>
      <c r="AC155" s="5">
        <f t="shared" ca="1" si="95"/>
        <v>450</v>
      </c>
      <c r="AD155" s="5">
        <f t="shared" ca="1" si="96"/>
        <v>509</v>
      </c>
      <c r="AE155" s="5">
        <f t="shared" ca="1" si="97"/>
        <v>468</v>
      </c>
      <c r="AF155" s="5">
        <f t="shared" ca="1" si="98"/>
        <v>514</v>
      </c>
      <c r="AG155" s="5">
        <f t="shared" ca="1" si="99"/>
        <v>428</v>
      </c>
      <c r="AH155" s="5">
        <f t="shared" ca="1" si="100"/>
        <v>415</v>
      </c>
      <c r="AI155" s="5">
        <f t="shared" ca="1" si="101"/>
        <v>381</v>
      </c>
      <c r="AJ155" s="5">
        <f t="shared" ca="1" si="102"/>
        <v>515</v>
      </c>
      <c r="AK155" s="5">
        <f t="shared" ca="1" si="103"/>
        <v>486</v>
      </c>
    </row>
    <row r="156" spans="1:37" x14ac:dyDescent="0.3">
      <c r="A156" s="35">
        <f>IF(Замеры!B153=0, " ", Замеры!B153)</f>
        <v>150</v>
      </c>
      <c r="B156" s="45" t="str">
        <f>Замеры!G153</f>
        <v xml:space="preserve">Группа от QF </v>
      </c>
      <c r="C156" s="45" t="str">
        <f>IF(Замеры!M153=0, " ", Замеры!M153)</f>
        <v xml:space="preserve"> </v>
      </c>
      <c r="D156" s="69" t="str">
        <f t="shared" si="104"/>
        <v xml:space="preserve"> </v>
      </c>
      <c r="E156" s="69" t="str">
        <f t="shared" si="105"/>
        <v xml:space="preserve"> 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>
        <f>Замеры!O153</f>
        <v>0</v>
      </c>
      <c r="S156" s="2">
        <f>Замеры!P153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23</v>
      </c>
      <c r="Z156" s="2">
        <f t="shared" ca="1" si="93"/>
        <v>46</v>
      </c>
      <c r="AA156" s="2">
        <f t="shared" ca="1" si="93"/>
        <v>24</v>
      </c>
      <c r="AB156" s="5">
        <f t="shared" ca="1" si="94"/>
        <v>277</v>
      </c>
      <c r="AC156" s="5">
        <f t="shared" ca="1" si="95"/>
        <v>342</v>
      </c>
      <c r="AD156" s="5">
        <f t="shared" ca="1" si="96"/>
        <v>248</v>
      </c>
      <c r="AE156" s="5">
        <f t="shared" ca="1" si="97"/>
        <v>376</v>
      </c>
      <c r="AF156" s="5">
        <f t="shared" ca="1" si="98"/>
        <v>261</v>
      </c>
      <c r="AG156" s="5">
        <f t="shared" ca="1" si="99"/>
        <v>310</v>
      </c>
      <c r="AH156" s="5">
        <f t="shared" ca="1" si="100"/>
        <v>259</v>
      </c>
      <c r="AI156" s="5">
        <f t="shared" ca="1" si="101"/>
        <v>297</v>
      </c>
      <c r="AJ156" s="5">
        <f t="shared" ca="1" si="102"/>
        <v>359</v>
      </c>
      <c r="AK156" s="5">
        <f t="shared" ca="1" si="103"/>
        <v>387</v>
      </c>
    </row>
    <row r="157" spans="1:37" x14ac:dyDescent="0.3">
      <c r="A157" s="35">
        <f>IF(Замеры!B154=0, " ", Замеры!B154)</f>
        <v>151</v>
      </c>
      <c r="B157" s="45" t="str">
        <f>Замеры!G154</f>
        <v xml:space="preserve">Группа от QF </v>
      </c>
      <c r="C157" s="45" t="str">
        <f>IF(Замеры!M154=0, " ", Замеры!M154)</f>
        <v xml:space="preserve"> </v>
      </c>
      <c r="D157" s="69" t="str">
        <f t="shared" si="104"/>
        <v xml:space="preserve"> </v>
      </c>
      <c r="E157" s="69" t="str">
        <f t="shared" si="105"/>
        <v xml:space="preserve"> 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>
        <f>Замеры!O154</f>
        <v>0</v>
      </c>
      <c r="S157" s="2">
        <f>Замеры!P154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48</v>
      </c>
      <c r="Z157" s="2">
        <f t="shared" ca="1" si="93"/>
        <v>31</v>
      </c>
      <c r="AA157" s="2">
        <f t="shared" ca="1" si="93"/>
        <v>24</v>
      </c>
      <c r="AB157" s="5">
        <f t="shared" ca="1" si="94"/>
        <v>318</v>
      </c>
      <c r="AC157" s="5">
        <f t="shared" ca="1" si="95"/>
        <v>265</v>
      </c>
      <c r="AD157" s="5">
        <f t="shared" ca="1" si="96"/>
        <v>276</v>
      </c>
      <c r="AE157" s="5">
        <f t="shared" ca="1" si="97"/>
        <v>281</v>
      </c>
      <c r="AF157" s="5">
        <f t="shared" ca="1" si="98"/>
        <v>340</v>
      </c>
      <c r="AG157" s="5">
        <f t="shared" ca="1" si="99"/>
        <v>289</v>
      </c>
      <c r="AH157" s="5">
        <f t="shared" ca="1" si="100"/>
        <v>314</v>
      </c>
      <c r="AI157" s="5">
        <f t="shared" ca="1" si="101"/>
        <v>301</v>
      </c>
      <c r="AJ157" s="5">
        <f t="shared" ca="1" si="102"/>
        <v>269</v>
      </c>
      <c r="AK157" s="5">
        <f t="shared" ca="1" si="103"/>
        <v>343</v>
      </c>
    </row>
    <row r="158" spans="1:37" x14ac:dyDescent="0.3">
      <c r="A158" s="35">
        <f>IF(Замеры!B155=0, " ", Замеры!B155)</f>
        <v>152</v>
      </c>
      <c r="B158" s="45" t="str">
        <f>Замеры!G155</f>
        <v xml:space="preserve">Группа от QF </v>
      </c>
      <c r="C158" s="45" t="str">
        <f>IF(Замеры!M155=0, " ", Замеры!M155)</f>
        <v xml:space="preserve"> </v>
      </c>
      <c r="D158" s="69" t="str">
        <f t="shared" si="104"/>
        <v xml:space="preserve"> </v>
      </c>
      <c r="E158" s="69" t="str">
        <f t="shared" si="105"/>
        <v xml:space="preserve"> 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>
        <f>Замеры!O155</f>
        <v>0</v>
      </c>
      <c r="S158" s="2">
        <f>Замеры!P155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50</v>
      </c>
      <c r="Z158" s="2">
        <f t="shared" ca="1" si="93"/>
        <v>27</v>
      </c>
      <c r="AA158" s="2">
        <f t="shared" ca="1" si="93"/>
        <v>34</v>
      </c>
      <c r="AB158" s="5">
        <f t="shared" ca="1" si="94"/>
        <v>443</v>
      </c>
      <c r="AC158" s="5">
        <f t="shared" ca="1" si="95"/>
        <v>476</v>
      </c>
      <c r="AD158" s="5">
        <f t="shared" ca="1" si="96"/>
        <v>396</v>
      </c>
      <c r="AE158" s="5">
        <f t="shared" ca="1" si="97"/>
        <v>431</v>
      </c>
      <c r="AF158" s="5">
        <f t="shared" ca="1" si="98"/>
        <v>382</v>
      </c>
      <c r="AG158" s="5">
        <f t="shared" ca="1" si="99"/>
        <v>367</v>
      </c>
      <c r="AH158" s="5">
        <f t="shared" ca="1" si="100"/>
        <v>418</v>
      </c>
      <c r="AI158" s="5">
        <f t="shared" ca="1" si="101"/>
        <v>359</v>
      </c>
      <c r="AJ158" s="5">
        <f t="shared" ca="1" si="102"/>
        <v>479</v>
      </c>
      <c r="AK158" s="5">
        <f t="shared" ca="1" si="103"/>
        <v>374</v>
      </c>
    </row>
    <row r="159" spans="1:37" x14ac:dyDescent="0.3">
      <c r="A159" s="35">
        <f>IF(Замеры!B156=0, " ", Замеры!B156)</f>
        <v>153</v>
      </c>
      <c r="B159" s="45" t="str">
        <f>Замеры!G156</f>
        <v xml:space="preserve">Группа от QF </v>
      </c>
      <c r="C159" s="45" t="str">
        <f>IF(Замеры!M156=0, " ", Замеры!M156)</f>
        <v xml:space="preserve"> </v>
      </c>
      <c r="D159" s="69" t="str">
        <f t="shared" si="104"/>
        <v xml:space="preserve"> </v>
      </c>
      <c r="E159" s="69" t="str">
        <f t="shared" si="105"/>
        <v xml:space="preserve"> 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>
        <f>Замеры!O156</f>
        <v>0</v>
      </c>
      <c r="S159" s="2">
        <f>Замеры!P156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26</v>
      </c>
      <c r="Z159" s="2">
        <f t="shared" ca="1" si="93"/>
        <v>49</v>
      </c>
      <c r="AA159" s="2">
        <f t="shared" ca="1" si="93"/>
        <v>49</v>
      </c>
      <c r="AB159" s="5">
        <f t="shared" ca="1" si="94"/>
        <v>584</v>
      </c>
      <c r="AC159" s="5">
        <f t="shared" ca="1" si="95"/>
        <v>574</v>
      </c>
      <c r="AD159" s="5">
        <f t="shared" ca="1" si="96"/>
        <v>622</v>
      </c>
      <c r="AE159" s="5">
        <f t="shared" ca="1" si="97"/>
        <v>603</v>
      </c>
      <c r="AF159" s="5">
        <f t="shared" ca="1" si="98"/>
        <v>525</v>
      </c>
      <c r="AG159" s="5">
        <f t="shared" ca="1" si="99"/>
        <v>610</v>
      </c>
      <c r="AH159" s="5">
        <f t="shared" ca="1" si="100"/>
        <v>638</v>
      </c>
      <c r="AI159" s="5">
        <f t="shared" ca="1" si="101"/>
        <v>592</v>
      </c>
      <c r="AJ159" s="5">
        <f t="shared" ca="1" si="102"/>
        <v>526</v>
      </c>
      <c r="AK159" s="5">
        <f t="shared" ca="1" si="103"/>
        <v>521</v>
      </c>
    </row>
    <row r="160" spans="1:37" x14ac:dyDescent="0.3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IF(Замеры!M157=0, " ", Замеры!M157)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Замеры!O157</f>
        <v>0</v>
      </c>
      <c r="S160" s="2">
        <f>Замеры!P157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22</v>
      </c>
      <c r="Z160" s="2">
        <f t="shared" ca="1" si="93"/>
        <v>47</v>
      </c>
      <c r="AA160" s="2">
        <f t="shared" ca="1" si="93"/>
        <v>21</v>
      </c>
      <c r="AB160" s="5">
        <f t="shared" ca="1" si="94"/>
        <v>280</v>
      </c>
      <c r="AC160" s="5">
        <f t="shared" ca="1" si="95"/>
        <v>243</v>
      </c>
      <c r="AD160" s="5">
        <f t="shared" ca="1" si="96"/>
        <v>330</v>
      </c>
      <c r="AE160" s="5">
        <f t="shared" ca="1" si="97"/>
        <v>326</v>
      </c>
      <c r="AF160" s="5">
        <f t="shared" ca="1" si="98"/>
        <v>263</v>
      </c>
      <c r="AG160" s="5">
        <f t="shared" ca="1" si="99"/>
        <v>232</v>
      </c>
      <c r="AH160" s="5">
        <f t="shared" ca="1" si="100"/>
        <v>334</v>
      </c>
      <c r="AI160" s="5">
        <f t="shared" ca="1" si="101"/>
        <v>280</v>
      </c>
      <c r="AJ160" s="5">
        <f t="shared" ca="1" si="102"/>
        <v>333</v>
      </c>
      <c r="AK160" s="5">
        <f t="shared" ca="1" si="103"/>
        <v>247</v>
      </c>
    </row>
    <row r="161" spans="1:37" x14ac:dyDescent="0.3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IF(Замеры!M158=0, " ", Замеры!M158)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Замеры!O158</f>
        <v>0</v>
      </c>
      <c r="S161" s="2">
        <f>Замеры!P158</f>
        <v>0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29</v>
      </c>
      <c r="Z161" s="2">
        <f t="shared" ca="1" si="93"/>
        <v>28</v>
      </c>
      <c r="AA161" s="2">
        <f t="shared" ca="1" si="93"/>
        <v>37</v>
      </c>
      <c r="AB161" s="5">
        <f t="shared" ca="1" si="94"/>
        <v>413</v>
      </c>
      <c r="AC161" s="5">
        <f t="shared" ca="1" si="95"/>
        <v>388</v>
      </c>
      <c r="AD161" s="5">
        <f t="shared" ca="1" si="96"/>
        <v>481</v>
      </c>
      <c r="AE161" s="5">
        <f t="shared" ca="1" si="97"/>
        <v>503</v>
      </c>
      <c r="AF161" s="5">
        <f t="shared" ca="1" si="98"/>
        <v>458</v>
      </c>
      <c r="AG161" s="5">
        <f t="shared" ca="1" si="99"/>
        <v>446</v>
      </c>
      <c r="AH161" s="5">
        <f t="shared" ca="1" si="100"/>
        <v>413</v>
      </c>
      <c r="AI161" s="5">
        <f t="shared" ca="1" si="101"/>
        <v>375</v>
      </c>
      <c r="AJ161" s="5">
        <f t="shared" ca="1" si="102"/>
        <v>491</v>
      </c>
      <c r="AK161" s="5">
        <f t="shared" ca="1" si="103"/>
        <v>470</v>
      </c>
    </row>
    <row r="162" spans="1:37" x14ac:dyDescent="0.3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IF(Замеры!M159=0, " ", Замеры!M159)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Замеры!O159</f>
        <v>0</v>
      </c>
      <c r="S162" s="2">
        <f>Замеры!P159</f>
        <v>0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34</v>
      </c>
      <c r="Z162" s="2">
        <f t="shared" ca="1" si="93"/>
        <v>36</v>
      </c>
      <c r="AA162" s="2">
        <f t="shared" ca="1" si="93"/>
        <v>41</v>
      </c>
      <c r="AB162" s="5">
        <f t="shared" ca="1" si="94"/>
        <v>485</v>
      </c>
      <c r="AC162" s="5">
        <f t="shared" ca="1" si="95"/>
        <v>498</v>
      </c>
      <c r="AD162" s="5">
        <f t="shared" ca="1" si="96"/>
        <v>424</v>
      </c>
      <c r="AE162" s="5">
        <f t="shared" ca="1" si="97"/>
        <v>550</v>
      </c>
      <c r="AF162" s="5">
        <f t="shared" ca="1" si="98"/>
        <v>508</v>
      </c>
      <c r="AG162" s="5">
        <f t="shared" ca="1" si="99"/>
        <v>415</v>
      </c>
      <c r="AH162" s="5">
        <f t="shared" ca="1" si="100"/>
        <v>549</v>
      </c>
      <c r="AI162" s="5">
        <f t="shared" ca="1" si="101"/>
        <v>456</v>
      </c>
      <c r="AJ162" s="5">
        <f t="shared" ca="1" si="102"/>
        <v>516</v>
      </c>
      <c r="AK162" s="5">
        <f t="shared" ca="1" si="103"/>
        <v>415</v>
      </c>
    </row>
    <row r="163" spans="1:37" x14ac:dyDescent="0.3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IF(Замеры!M160=0, " ", Замеры!M160)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Замеры!O160</f>
        <v>0</v>
      </c>
      <c r="S163" s="2">
        <f>Замеры!P160</f>
        <v>0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46</v>
      </c>
      <c r="Z163" s="2">
        <f t="shared" ca="1" si="93"/>
        <v>42</v>
      </c>
      <c r="AA163" s="2">
        <f t="shared" ca="1" si="93"/>
        <v>44</v>
      </c>
      <c r="AB163" s="5">
        <f t="shared" ca="1" si="94"/>
        <v>527</v>
      </c>
      <c r="AC163" s="5">
        <f t="shared" ca="1" si="95"/>
        <v>497</v>
      </c>
      <c r="AD163" s="5">
        <f t="shared" ca="1" si="96"/>
        <v>509</v>
      </c>
      <c r="AE163" s="5">
        <f t="shared" ca="1" si="97"/>
        <v>553</v>
      </c>
      <c r="AF163" s="5">
        <f t="shared" ca="1" si="98"/>
        <v>558</v>
      </c>
      <c r="AG163" s="5">
        <f t="shared" ca="1" si="99"/>
        <v>549</v>
      </c>
      <c r="AH163" s="5">
        <f t="shared" ca="1" si="100"/>
        <v>577</v>
      </c>
      <c r="AI163" s="5">
        <f t="shared" ca="1" si="101"/>
        <v>487</v>
      </c>
      <c r="AJ163" s="5">
        <f t="shared" ca="1" si="102"/>
        <v>570</v>
      </c>
      <c r="AK163" s="5">
        <f t="shared" ca="1" si="103"/>
        <v>547</v>
      </c>
    </row>
    <row r="164" spans="1:37" x14ac:dyDescent="0.3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IF(Замеры!M161=0, " ", Замеры!M161)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Замеры!O161</f>
        <v>0</v>
      </c>
      <c r="S164" s="2">
        <f>Замеры!P161</f>
        <v>0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48</v>
      </c>
      <c r="Z164" s="2">
        <f t="shared" ca="1" si="93"/>
        <v>25</v>
      </c>
      <c r="AA164" s="2">
        <f t="shared" ca="1" si="93"/>
        <v>29</v>
      </c>
      <c r="AB164" s="5">
        <f t="shared" ca="1" si="94"/>
        <v>298</v>
      </c>
      <c r="AC164" s="5">
        <f t="shared" ca="1" si="95"/>
        <v>301</v>
      </c>
      <c r="AD164" s="5">
        <f t="shared" ca="1" si="96"/>
        <v>406</v>
      </c>
      <c r="AE164" s="5">
        <f t="shared" ca="1" si="97"/>
        <v>379</v>
      </c>
      <c r="AF164" s="5">
        <f t="shared" ca="1" si="98"/>
        <v>369</v>
      </c>
      <c r="AG164" s="5">
        <f t="shared" ca="1" si="99"/>
        <v>317</v>
      </c>
      <c r="AH164" s="5">
        <f t="shared" ca="1" si="100"/>
        <v>358</v>
      </c>
      <c r="AI164" s="5">
        <f t="shared" ca="1" si="101"/>
        <v>354</v>
      </c>
      <c r="AJ164" s="5">
        <f t="shared" ca="1" si="102"/>
        <v>377</v>
      </c>
      <c r="AK164" s="5">
        <f t="shared" ca="1" si="103"/>
        <v>426</v>
      </c>
    </row>
    <row r="165" spans="1:37" x14ac:dyDescent="0.3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IF(Замеры!M162=0, " ", Замеры!M162)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Замеры!O162</f>
        <v>0</v>
      </c>
      <c r="S165" s="2">
        <f>Замеры!P162</f>
        <v>0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48</v>
      </c>
      <c r="Z165" s="2">
        <f t="shared" ca="1" si="93"/>
        <v>39</v>
      </c>
      <c r="AA165" s="2">
        <f t="shared" ca="1" si="93"/>
        <v>46</v>
      </c>
      <c r="AB165" s="5">
        <f t="shared" ca="1" si="94"/>
        <v>546</v>
      </c>
      <c r="AC165" s="5">
        <f t="shared" ca="1" si="95"/>
        <v>540</v>
      </c>
      <c r="AD165" s="5">
        <f t="shared" ca="1" si="96"/>
        <v>587</v>
      </c>
      <c r="AE165" s="5">
        <f t="shared" ca="1" si="97"/>
        <v>544</v>
      </c>
      <c r="AF165" s="5">
        <f t="shared" ca="1" si="98"/>
        <v>539</v>
      </c>
      <c r="AG165" s="5">
        <f t="shared" ca="1" si="99"/>
        <v>465</v>
      </c>
      <c r="AH165" s="5">
        <f t="shared" ca="1" si="100"/>
        <v>568</v>
      </c>
      <c r="AI165" s="5">
        <f t="shared" ca="1" si="101"/>
        <v>482</v>
      </c>
      <c r="AJ165" s="5">
        <f t="shared" ca="1" si="102"/>
        <v>498</v>
      </c>
      <c r="AK165" s="5">
        <f t="shared" ca="1" si="103"/>
        <v>508</v>
      </c>
    </row>
    <row r="166" spans="1:37" x14ac:dyDescent="0.3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IF(Замеры!M163=0, " ", Замеры!M163)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Замеры!O163</f>
        <v>0</v>
      </c>
      <c r="S166" s="2">
        <f>Замеры!P163</f>
        <v>0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47</v>
      </c>
      <c r="Z166" s="2">
        <f t="shared" ca="1" si="93"/>
        <v>40</v>
      </c>
      <c r="AA166" s="2">
        <f t="shared" ca="1" si="93"/>
        <v>25</v>
      </c>
      <c r="AB166" s="5">
        <f t="shared" ca="1" si="94"/>
        <v>390</v>
      </c>
      <c r="AC166" s="5">
        <f t="shared" ca="1" si="95"/>
        <v>305</v>
      </c>
      <c r="AD166" s="5">
        <f t="shared" ca="1" si="96"/>
        <v>261</v>
      </c>
      <c r="AE166" s="5">
        <f t="shared" ca="1" si="97"/>
        <v>260</v>
      </c>
      <c r="AF166" s="5">
        <f t="shared" ca="1" si="98"/>
        <v>256</v>
      </c>
      <c r="AG166" s="5">
        <f t="shared" ca="1" si="99"/>
        <v>378</v>
      </c>
      <c r="AH166" s="5">
        <f t="shared" ca="1" si="100"/>
        <v>324</v>
      </c>
      <c r="AI166" s="5">
        <f t="shared" ca="1" si="101"/>
        <v>306</v>
      </c>
      <c r="AJ166" s="5">
        <f t="shared" ca="1" si="102"/>
        <v>279</v>
      </c>
      <c r="AK166" s="5">
        <f t="shared" ca="1" si="103"/>
        <v>374</v>
      </c>
    </row>
    <row r="167" spans="1:37" x14ac:dyDescent="0.3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IF(Замеры!M164=0, " ", Замеры!M164)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Замеры!O164</f>
        <v>0</v>
      </c>
      <c r="S167" s="2">
        <f>Замеры!P164</f>
        <v>0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28</v>
      </c>
      <c r="Z167" s="2">
        <f t="shared" ca="1" si="93"/>
        <v>21</v>
      </c>
      <c r="AA167" s="2">
        <f t="shared" ca="1" si="93"/>
        <v>43</v>
      </c>
      <c r="AB167" s="5">
        <f t="shared" ca="1" si="94"/>
        <v>453</v>
      </c>
      <c r="AC167" s="5">
        <f t="shared" ca="1" si="95"/>
        <v>473</v>
      </c>
      <c r="AD167" s="5">
        <f t="shared" ca="1" si="96"/>
        <v>441</v>
      </c>
      <c r="AE167" s="5">
        <f t="shared" ca="1" si="97"/>
        <v>485</v>
      </c>
      <c r="AF167" s="5">
        <f t="shared" ca="1" si="98"/>
        <v>526</v>
      </c>
      <c r="AG167" s="5">
        <f t="shared" ca="1" si="99"/>
        <v>436</v>
      </c>
      <c r="AH167" s="5">
        <f t="shared" ca="1" si="100"/>
        <v>498</v>
      </c>
      <c r="AI167" s="5">
        <f t="shared" ca="1" si="101"/>
        <v>486</v>
      </c>
      <c r="AJ167" s="5">
        <f t="shared" ca="1" si="102"/>
        <v>513</v>
      </c>
      <c r="AK167" s="5">
        <f t="shared" ca="1" si="103"/>
        <v>572</v>
      </c>
    </row>
    <row r="168" spans="1:37" x14ac:dyDescent="0.3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IF(Замеры!M165=0, " ", Замеры!M165)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Замеры!O165</f>
        <v>0</v>
      </c>
      <c r="S168" s="2">
        <f>Замеры!P165</f>
        <v>0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25</v>
      </c>
      <c r="Z168" s="2">
        <f t="shared" ca="1" si="93"/>
        <v>45</v>
      </c>
      <c r="AA168" s="2">
        <f t="shared" ca="1" si="93"/>
        <v>45</v>
      </c>
      <c r="AB168" s="5">
        <f t="shared" ca="1" si="94"/>
        <v>523</v>
      </c>
      <c r="AC168" s="5">
        <f t="shared" ca="1" si="95"/>
        <v>539</v>
      </c>
      <c r="AD168" s="5">
        <f t="shared" ca="1" si="96"/>
        <v>557</v>
      </c>
      <c r="AE168" s="5">
        <f t="shared" ca="1" si="97"/>
        <v>467</v>
      </c>
      <c r="AF168" s="5">
        <f t="shared" ca="1" si="98"/>
        <v>554</v>
      </c>
      <c r="AG168" s="5">
        <f t="shared" ca="1" si="99"/>
        <v>487</v>
      </c>
      <c r="AH168" s="5">
        <f t="shared" ca="1" si="100"/>
        <v>512</v>
      </c>
      <c r="AI168" s="5">
        <f t="shared" ca="1" si="101"/>
        <v>474</v>
      </c>
      <c r="AJ168" s="5">
        <f t="shared" ca="1" si="102"/>
        <v>500</v>
      </c>
      <c r="AK168" s="5">
        <f t="shared" ca="1" si="103"/>
        <v>584</v>
      </c>
    </row>
    <row r="169" spans="1:37" x14ac:dyDescent="0.3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IF(Замеры!M166=0, " ", Замеры!M166)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Замеры!O166</f>
        <v>0</v>
      </c>
      <c r="S169" s="2">
        <f>Замеры!P166</f>
        <v>0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26</v>
      </c>
      <c r="Z169" s="2">
        <f t="shared" ca="1" si="93"/>
        <v>36</v>
      </c>
      <c r="AA169" s="2">
        <f t="shared" ca="1" si="93"/>
        <v>36</v>
      </c>
      <c r="AB169" s="5">
        <f t="shared" ca="1" si="94"/>
        <v>452</v>
      </c>
      <c r="AC169" s="5">
        <f t="shared" ca="1" si="95"/>
        <v>471</v>
      </c>
      <c r="AD169" s="5">
        <f t="shared" ca="1" si="96"/>
        <v>466</v>
      </c>
      <c r="AE169" s="5">
        <f t="shared" ca="1" si="97"/>
        <v>492</v>
      </c>
      <c r="AF169" s="5">
        <f t="shared" ca="1" si="98"/>
        <v>411</v>
      </c>
      <c r="AG169" s="5">
        <f t="shared" ca="1" si="99"/>
        <v>500</v>
      </c>
      <c r="AH169" s="5">
        <f t="shared" ca="1" si="100"/>
        <v>469</v>
      </c>
      <c r="AI169" s="5">
        <f t="shared" ca="1" si="101"/>
        <v>510</v>
      </c>
      <c r="AJ169" s="5">
        <f t="shared" ca="1" si="102"/>
        <v>380</v>
      </c>
      <c r="AK169" s="5">
        <f t="shared" ca="1" si="103"/>
        <v>444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IF(Замеры!M167=0, " ", Замеры!M167)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Замеры!O167</f>
        <v>0</v>
      </c>
      <c r="S170" s="2">
        <f>Замеры!P167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40</v>
      </c>
      <c r="Z170" s="2">
        <f t="shared" ca="1" si="93"/>
        <v>50</v>
      </c>
      <c r="AA170" s="2">
        <f t="shared" ca="1" si="93"/>
        <v>20</v>
      </c>
      <c r="AB170" s="5">
        <f t="shared" ca="1" si="94"/>
        <v>240</v>
      </c>
      <c r="AC170" s="5">
        <f t="shared" ca="1" si="95"/>
        <v>252</v>
      </c>
      <c r="AD170" s="5">
        <f t="shared" ca="1" si="96"/>
        <v>210</v>
      </c>
      <c r="AE170" s="5">
        <f t="shared" ca="1" si="97"/>
        <v>301</v>
      </c>
      <c r="AF170" s="5">
        <f t="shared" ca="1" si="98"/>
        <v>267</v>
      </c>
      <c r="AG170" s="5">
        <f t="shared" ca="1" si="99"/>
        <v>222</v>
      </c>
      <c r="AH170" s="5">
        <f t="shared" ca="1" si="100"/>
        <v>309</v>
      </c>
      <c r="AI170" s="5">
        <f t="shared" ca="1" si="101"/>
        <v>222</v>
      </c>
      <c r="AJ170" s="5">
        <f t="shared" ca="1" si="102"/>
        <v>234</v>
      </c>
      <c r="AK170" s="5">
        <f t="shared" ca="1" si="103"/>
        <v>329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IF(Замеры!M168=0, " ", Замеры!M168)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Замеры!O168</f>
        <v>0</v>
      </c>
      <c r="S171" s="2">
        <f>Замеры!P168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49</v>
      </c>
      <c r="Z171" s="2">
        <f t="shared" ca="1" si="93"/>
        <v>25</v>
      </c>
      <c r="AA171" s="2">
        <f t="shared" ca="1" si="93"/>
        <v>24</v>
      </c>
      <c r="AB171" s="5">
        <f t="shared" ca="1" si="94"/>
        <v>380</v>
      </c>
      <c r="AC171" s="5">
        <f t="shared" ca="1" si="95"/>
        <v>327</v>
      </c>
      <c r="AD171" s="5">
        <f t="shared" ca="1" si="96"/>
        <v>306</v>
      </c>
      <c r="AE171" s="5">
        <f t="shared" ca="1" si="97"/>
        <v>319</v>
      </c>
      <c r="AF171" s="5">
        <f t="shared" ca="1" si="98"/>
        <v>379</v>
      </c>
      <c r="AG171" s="5">
        <f t="shared" ca="1" si="99"/>
        <v>336</v>
      </c>
      <c r="AH171" s="5">
        <f t="shared" ca="1" si="100"/>
        <v>260</v>
      </c>
      <c r="AI171" s="5">
        <f t="shared" ca="1" si="101"/>
        <v>388</v>
      </c>
      <c r="AJ171" s="5">
        <f t="shared" ca="1" si="102"/>
        <v>277</v>
      </c>
      <c r="AK171" s="5">
        <f t="shared" ca="1" si="103"/>
        <v>352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IF(Замеры!M169=0, " ", Замеры!M169)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Замеры!O169</f>
        <v>0</v>
      </c>
      <c r="S172" s="2">
        <f>Замеры!P169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37</v>
      </c>
      <c r="Z172" s="2">
        <f t="shared" ca="1" si="93"/>
        <v>34</v>
      </c>
      <c r="AA172" s="2">
        <f t="shared" ca="1" si="93"/>
        <v>27</v>
      </c>
      <c r="AB172" s="5">
        <f t="shared" ca="1" si="94"/>
        <v>286</v>
      </c>
      <c r="AC172" s="5">
        <f t="shared" ca="1" si="95"/>
        <v>346</v>
      </c>
      <c r="AD172" s="5">
        <f t="shared" ca="1" si="96"/>
        <v>377</v>
      </c>
      <c r="AE172" s="5">
        <f t="shared" ca="1" si="97"/>
        <v>417</v>
      </c>
      <c r="AF172" s="5">
        <f t="shared" ca="1" si="98"/>
        <v>362</v>
      </c>
      <c r="AG172" s="5">
        <f t="shared" ca="1" si="99"/>
        <v>308</v>
      </c>
      <c r="AH172" s="5">
        <f t="shared" ca="1" si="100"/>
        <v>296</v>
      </c>
      <c r="AI172" s="5">
        <f t="shared" ca="1" si="101"/>
        <v>315</v>
      </c>
      <c r="AJ172" s="5">
        <f t="shared" ca="1" si="102"/>
        <v>294</v>
      </c>
      <c r="AK172" s="5">
        <f t="shared" ca="1" si="103"/>
        <v>368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IF(Замеры!M170=0, " ", Замеры!M170)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Замеры!O170</f>
        <v>0</v>
      </c>
      <c r="S173" s="2">
        <f>Замеры!P170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20</v>
      </c>
      <c r="Z173" s="2">
        <f t="shared" ca="1" si="93"/>
        <v>23</v>
      </c>
      <c r="AA173" s="2">
        <f t="shared" ca="1" si="93"/>
        <v>40</v>
      </c>
      <c r="AB173" s="5">
        <f t="shared" ca="1" si="94"/>
        <v>463</v>
      </c>
      <c r="AC173" s="5">
        <f t="shared" ca="1" si="95"/>
        <v>470</v>
      </c>
      <c r="AD173" s="5">
        <f t="shared" ca="1" si="96"/>
        <v>512</v>
      </c>
      <c r="AE173" s="5">
        <f t="shared" ca="1" si="97"/>
        <v>406</v>
      </c>
      <c r="AF173" s="5">
        <f t="shared" ca="1" si="98"/>
        <v>511</v>
      </c>
      <c r="AG173" s="5">
        <f t="shared" ca="1" si="99"/>
        <v>429</v>
      </c>
      <c r="AH173" s="5">
        <f t="shared" ca="1" si="100"/>
        <v>462</v>
      </c>
      <c r="AI173" s="5">
        <f t="shared" ca="1" si="101"/>
        <v>497</v>
      </c>
      <c r="AJ173" s="5">
        <f t="shared" ca="1" si="102"/>
        <v>475</v>
      </c>
      <c r="AK173" s="5">
        <f t="shared" ca="1" si="103"/>
        <v>491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IF(Замеры!M171=0, " ", Замеры!M171)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Замеры!O171</f>
        <v>0</v>
      </c>
      <c r="S174" s="2">
        <f>Замеры!P171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45</v>
      </c>
      <c r="Z174" s="2">
        <f t="shared" ca="1" si="93"/>
        <v>47</v>
      </c>
      <c r="AA174" s="2">
        <f t="shared" ca="1" si="93"/>
        <v>37</v>
      </c>
      <c r="AB174" s="5">
        <f t="shared" ca="1" si="94"/>
        <v>461</v>
      </c>
      <c r="AC174" s="5">
        <f t="shared" ca="1" si="95"/>
        <v>506</v>
      </c>
      <c r="AD174" s="5">
        <f t="shared" ca="1" si="96"/>
        <v>406</v>
      </c>
      <c r="AE174" s="5">
        <f t="shared" ca="1" si="97"/>
        <v>422</v>
      </c>
      <c r="AF174" s="5">
        <f t="shared" ca="1" si="98"/>
        <v>424</v>
      </c>
      <c r="AG174" s="5">
        <f t="shared" ca="1" si="99"/>
        <v>476</v>
      </c>
      <c r="AH174" s="5">
        <f t="shared" ca="1" si="100"/>
        <v>410</v>
      </c>
      <c r="AI174" s="5">
        <f t="shared" ca="1" si="101"/>
        <v>390</v>
      </c>
      <c r="AJ174" s="5">
        <f t="shared" ca="1" si="102"/>
        <v>417</v>
      </c>
      <c r="AK174" s="5">
        <f t="shared" ca="1" si="103"/>
        <v>393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IF(Замеры!M172=0, " ", Замеры!M172)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Замеры!O172</f>
        <v>0</v>
      </c>
      <c r="S175" s="2">
        <f>Замеры!P172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27</v>
      </c>
      <c r="Z175" s="2">
        <f t="shared" ca="1" si="93"/>
        <v>24</v>
      </c>
      <c r="AA175" s="2">
        <f t="shared" ca="1" si="93"/>
        <v>29</v>
      </c>
      <c r="AB175" s="5">
        <f t="shared" ca="1" si="94"/>
        <v>361</v>
      </c>
      <c r="AC175" s="5">
        <f t="shared" ca="1" si="95"/>
        <v>439</v>
      </c>
      <c r="AD175" s="5">
        <f t="shared" ca="1" si="96"/>
        <v>308</v>
      </c>
      <c r="AE175" s="5">
        <f t="shared" ca="1" si="97"/>
        <v>330</v>
      </c>
      <c r="AF175" s="5">
        <f t="shared" ca="1" si="98"/>
        <v>350</v>
      </c>
      <c r="AG175" s="5">
        <f t="shared" ca="1" si="99"/>
        <v>385</v>
      </c>
      <c r="AH175" s="5">
        <f t="shared" ca="1" si="100"/>
        <v>326</v>
      </c>
      <c r="AI175" s="5">
        <f t="shared" ca="1" si="101"/>
        <v>422</v>
      </c>
      <c r="AJ175" s="5">
        <f t="shared" ca="1" si="102"/>
        <v>369</v>
      </c>
      <c r="AK175" s="5">
        <f t="shared" ca="1" si="103"/>
        <v>347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IF(Замеры!M173=0, " ", Замеры!M173)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Замеры!O173</f>
        <v>0</v>
      </c>
      <c r="S176" s="2">
        <f>Замеры!P173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29</v>
      </c>
      <c r="Z176" s="2">
        <f t="shared" ca="1" si="93"/>
        <v>35</v>
      </c>
      <c r="AA176" s="2">
        <f t="shared" ca="1" si="93"/>
        <v>20</v>
      </c>
      <c r="AB176" s="5">
        <f t="shared" ca="1" si="94"/>
        <v>314</v>
      </c>
      <c r="AC176" s="5">
        <f t="shared" ca="1" si="95"/>
        <v>349</v>
      </c>
      <c r="AD176" s="5">
        <f t="shared" ca="1" si="96"/>
        <v>286</v>
      </c>
      <c r="AE176" s="5">
        <f t="shared" ca="1" si="97"/>
        <v>291</v>
      </c>
      <c r="AF176" s="5">
        <f t="shared" ca="1" si="98"/>
        <v>219</v>
      </c>
      <c r="AG176" s="5">
        <f t="shared" ca="1" si="99"/>
        <v>339</v>
      </c>
      <c r="AH176" s="5">
        <f t="shared" ca="1" si="100"/>
        <v>220</v>
      </c>
      <c r="AI176" s="5">
        <f t="shared" ca="1" si="101"/>
        <v>271</v>
      </c>
      <c r="AJ176" s="5">
        <f t="shared" ca="1" si="102"/>
        <v>270</v>
      </c>
      <c r="AK176" s="5">
        <f t="shared" ca="1" si="103"/>
        <v>256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IF(Замеры!M174=0, " ", Замеры!M174)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Замеры!O174</f>
        <v>0</v>
      </c>
      <c r="S177" s="2">
        <f>Замеры!P174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26</v>
      </c>
      <c r="Z177" s="2">
        <f t="shared" ca="1" si="93"/>
        <v>38</v>
      </c>
      <c r="AA177" s="2">
        <f t="shared" ca="1" si="93"/>
        <v>47</v>
      </c>
      <c r="AB177" s="5">
        <f t="shared" ca="1" si="94"/>
        <v>484</v>
      </c>
      <c r="AC177" s="5">
        <f t="shared" ca="1" si="95"/>
        <v>582</v>
      </c>
      <c r="AD177" s="5">
        <f t="shared" ca="1" si="96"/>
        <v>527</v>
      </c>
      <c r="AE177" s="5">
        <f t="shared" ca="1" si="97"/>
        <v>551</v>
      </c>
      <c r="AF177" s="5">
        <f t="shared" ca="1" si="98"/>
        <v>538</v>
      </c>
      <c r="AG177" s="5">
        <f t="shared" ca="1" si="99"/>
        <v>525</v>
      </c>
      <c r="AH177" s="5">
        <f t="shared" ca="1" si="100"/>
        <v>588</v>
      </c>
      <c r="AI177" s="5">
        <f t="shared" ca="1" si="101"/>
        <v>529</v>
      </c>
      <c r="AJ177" s="5">
        <f t="shared" ca="1" si="102"/>
        <v>481</v>
      </c>
      <c r="AK177" s="5">
        <f t="shared" ca="1" si="103"/>
        <v>576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IF(Замеры!M175=0, " ", Замеры!M175)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Замеры!O175</f>
        <v>0</v>
      </c>
      <c r="S178" s="2">
        <f>Замеры!P175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27</v>
      </c>
      <c r="Z178" s="2">
        <f t="shared" ca="1" si="93"/>
        <v>32</v>
      </c>
      <c r="AA178" s="2">
        <f t="shared" ca="1" si="93"/>
        <v>25</v>
      </c>
      <c r="AB178" s="5">
        <f t="shared" ca="1" si="94"/>
        <v>302</v>
      </c>
      <c r="AC178" s="5">
        <f t="shared" ca="1" si="95"/>
        <v>379</v>
      </c>
      <c r="AD178" s="5">
        <f t="shared" ca="1" si="96"/>
        <v>295</v>
      </c>
      <c r="AE178" s="5">
        <f t="shared" ca="1" si="97"/>
        <v>323</v>
      </c>
      <c r="AF178" s="5">
        <f t="shared" ca="1" si="98"/>
        <v>323</v>
      </c>
      <c r="AG178" s="5">
        <f t="shared" ca="1" si="99"/>
        <v>289</v>
      </c>
      <c r="AH178" s="5">
        <f t="shared" ca="1" si="100"/>
        <v>315</v>
      </c>
      <c r="AI178" s="5">
        <f t="shared" ca="1" si="101"/>
        <v>383</v>
      </c>
      <c r="AJ178" s="5">
        <f t="shared" ca="1" si="102"/>
        <v>285</v>
      </c>
      <c r="AK178" s="5">
        <f t="shared" ca="1" si="103"/>
        <v>255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IF(Замеры!M176=0, " ", Замеры!M176)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Замеры!O176</f>
        <v>0</v>
      </c>
      <c r="S179" s="2">
        <f>Замеры!P176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25</v>
      </c>
      <c r="Z179" s="2">
        <f t="shared" ca="1" si="93"/>
        <v>29</v>
      </c>
      <c r="AA179" s="2">
        <f t="shared" ca="1" si="93"/>
        <v>33</v>
      </c>
      <c r="AB179" s="5">
        <f t="shared" ca="1" si="94"/>
        <v>356</v>
      </c>
      <c r="AC179" s="5">
        <f t="shared" ca="1" si="95"/>
        <v>452</v>
      </c>
      <c r="AD179" s="5">
        <f t="shared" ca="1" si="96"/>
        <v>340</v>
      </c>
      <c r="AE179" s="5">
        <f t="shared" ca="1" si="97"/>
        <v>458</v>
      </c>
      <c r="AF179" s="5">
        <f t="shared" ca="1" si="98"/>
        <v>467</v>
      </c>
      <c r="AG179" s="5">
        <f t="shared" ca="1" si="99"/>
        <v>361</v>
      </c>
      <c r="AH179" s="5">
        <f t="shared" ca="1" si="100"/>
        <v>420</v>
      </c>
      <c r="AI179" s="5">
        <f t="shared" ca="1" si="101"/>
        <v>456</v>
      </c>
      <c r="AJ179" s="5">
        <f t="shared" ca="1" si="102"/>
        <v>373</v>
      </c>
      <c r="AK179" s="5">
        <f t="shared" ca="1" si="103"/>
        <v>449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IF(Замеры!M177=0, " ", Замеры!M177)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Замеры!O177</f>
        <v>0</v>
      </c>
      <c r="S180" s="2">
        <f>Замеры!P177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34</v>
      </c>
      <c r="Z180" s="2">
        <f t="shared" ca="1" si="93"/>
        <v>23</v>
      </c>
      <c r="AA180" s="2">
        <f t="shared" ca="1" si="93"/>
        <v>33</v>
      </c>
      <c r="AB180" s="5">
        <f t="shared" ca="1" si="94"/>
        <v>367</v>
      </c>
      <c r="AC180" s="5">
        <f t="shared" ca="1" si="95"/>
        <v>410</v>
      </c>
      <c r="AD180" s="5">
        <f t="shared" ca="1" si="96"/>
        <v>400</v>
      </c>
      <c r="AE180" s="5">
        <f t="shared" ca="1" si="97"/>
        <v>360</v>
      </c>
      <c r="AF180" s="5">
        <f t="shared" ca="1" si="98"/>
        <v>394</v>
      </c>
      <c r="AG180" s="5">
        <f t="shared" ca="1" si="99"/>
        <v>359</v>
      </c>
      <c r="AH180" s="5">
        <f t="shared" ca="1" si="100"/>
        <v>462</v>
      </c>
      <c r="AI180" s="5">
        <f t="shared" ca="1" si="101"/>
        <v>391</v>
      </c>
      <c r="AJ180" s="5">
        <f t="shared" ca="1" si="102"/>
        <v>338</v>
      </c>
      <c r="AK180" s="5">
        <f t="shared" ca="1" si="103"/>
        <v>426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IF(Замеры!M178=0, " ", Замеры!M178)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Замеры!O178</f>
        <v>0</v>
      </c>
      <c r="S181" s="2">
        <f>Замеры!P178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42</v>
      </c>
      <c r="Z181" s="2">
        <f t="shared" ca="1" si="93"/>
        <v>29</v>
      </c>
      <c r="AA181" s="2">
        <f t="shared" ca="1" si="93"/>
        <v>35</v>
      </c>
      <c r="AB181" s="5">
        <f t="shared" ca="1" si="94"/>
        <v>426</v>
      </c>
      <c r="AC181" s="5">
        <f t="shared" ca="1" si="95"/>
        <v>450</v>
      </c>
      <c r="AD181" s="5">
        <f t="shared" ca="1" si="96"/>
        <v>412</v>
      </c>
      <c r="AE181" s="5">
        <f t="shared" ca="1" si="97"/>
        <v>497</v>
      </c>
      <c r="AF181" s="5">
        <f t="shared" ca="1" si="98"/>
        <v>437</v>
      </c>
      <c r="AG181" s="5">
        <f t="shared" ca="1" si="99"/>
        <v>441</v>
      </c>
      <c r="AH181" s="5">
        <f t="shared" ca="1" si="100"/>
        <v>453</v>
      </c>
      <c r="AI181" s="5">
        <f t="shared" ca="1" si="101"/>
        <v>435</v>
      </c>
      <c r="AJ181" s="5">
        <f t="shared" ca="1" si="102"/>
        <v>487</v>
      </c>
      <c r="AK181" s="5">
        <f t="shared" ca="1" si="103"/>
        <v>425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IF(Замеры!M179=0, " ", Замеры!M179)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Замеры!O179</f>
        <v>0</v>
      </c>
      <c r="S182" s="2">
        <f>Замеры!P179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38</v>
      </c>
      <c r="Z182" s="2">
        <f t="shared" ca="1" si="93"/>
        <v>37</v>
      </c>
      <c r="AA182" s="2">
        <f t="shared" ca="1" si="93"/>
        <v>41</v>
      </c>
      <c r="AB182" s="5">
        <f t="shared" ca="1" si="94"/>
        <v>463</v>
      </c>
      <c r="AC182" s="5">
        <f t="shared" ca="1" si="95"/>
        <v>508</v>
      </c>
      <c r="AD182" s="5">
        <f t="shared" ca="1" si="96"/>
        <v>560</v>
      </c>
      <c r="AE182" s="5">
        <f t="shared" ca="1" si="97"/>
        <v>508</v>
      </c>
      <c r="AF182" s="5">
        <f t="shared" ca="1" si="98"/>
        <v>530</v>
      </c>
      <c r="AG182" s="5">
        <f t="shared" ca="1" si="99"/>
        <v>514</v>
      </c>
      <c r="AH182" s="5">
        <f t="shared" ca="1" si="100"/>
        <v>553</v>
      </c>
      <c r="AI182" s="5">
        <f t="shared" ca="1" si="101"/>
        <v>425</v>
      </c>
      <c r="AJ182" s="5">
        <f t="shared" ca="1" si="102"/>
        <v>505</v>
      </c>
      <c r="AK182" s="5">
        <f t="shared" ca="1" si="103"/>
        <v>431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IF(Замеры!M180=0, " ", Замеры!M180)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Замеры!O180</f>
        <v>0</v>
      </c>
      <c r="S183" s="2">
        <f>Замеры!P180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33</v>
      </c>
      <c r="Z183" s="2">
        <f t="shared" ca="1" si="93"/>
        <v>31</v>
      </c>
      <c r="AA183" s="2">
        <f t="shared" ca="1" si="93"/>
        <v>23</v>
      </c>
      <c r="AB183" s="5">
        <f t="shared" ca="1" si="94"/>
        <v>362</v>
      </c>
      <c r="AC183" s="5">
        <f t="shared" ca="1" si="95"/>
        <v>378</v>
      </c>
      <c r="AD183" s="5">
        <f t="shared" ca="1" si="96"/>
        <v>354</v>
      </c>
      <c r="AE183" s="5">
        <f t="shared" ca="1" si="97"/>
        <v>264</v>
      </c>
      <c r="AF183" s="5">
        <f t="shared" ca="1" si="98"/>
        <v>250</v>
      </c>
      <c r="AG183" s="5">
        <f t="shared" ca="1" si="99"/>
        <v>337</v>
      </c>
      <c r="AH183" s="5">
        <f t="shared" ca="1" si="100"/>
        <v>256</v>
      </c>
      <c r="AI183" s="5">
        <f t="shared" ca="1" si="101"/>
        <v>350</v>
      </c>
      <c r="AJ183" s="5">
        <f t="shared" ca="1" si="102"/>
        <v>273</v>
      </c>
      <c r="AK183" s="5">
        <f t="shared" ca="1" si="103"/>
        <v>376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IF(Замеры!M181=0, " ", Замеры!M181)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Замеры!O181</f>
        <v>0</v>
      </c>
      <c r="S184" s="2">
        <f>Замеры!P181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26</v>
      </c>
      <c r="Z184" s="2">
        <f t="shared" ca="1" si="93"/>
        <v>32</v>
      </c>
      <c r="AA184" s="2">
        <f t="shared" ca="1" si="93"/>
        <v>49</v>
      </c>
      <c r="AB184" s="5">
        <f t="shared" ca="1" si="94"/>
        <v>563</v>
      </c>
      <c r="AC184" s="5">
        <f t="shared" ca="1" si="95"/>
        <v>616</v>
      </c>
      <c r="AD184" s="5">
        <f t="shared" ca="1" si="96"/>
        <v>525</v>
      </c>
      <c r="AE184" s="5">
        <f t="shared" ca="1" si="97"/>
        <v>580</v>
      </c>
      <c r="AF184" s="5">
        <f t="shared" ca="1" si="98"/>
        <v>536</v>
      </c>
      <c r="AG184" s="5">
        <f t="shared" ca="1" si="99"/>
        <v>640</v>
      </c>
      <c r="AH184" s="5">
        <f t="shared" ca="1" si="100"/>
        <v>570</v>
      </c>
      <c r="AI184" s="5">
        <f t="shared" ca="1" si="101"/>
        <v>516</v>
      </c>
      <c r="AJ184" s="5">
        <f t="shared" ca="1" si="102"/>
        <v>637</v>
      </c>
      <c r="AK184" s="5">
        <f t="shared" ca="1" si="103"/>
        <v>546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IF(Замеры!M182=0, " ", Замеры!M182)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Замеры!O182</f>
        <v>0</v>
      </c>
      <c r="S185" s="2">
        <f>Замеры!P182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33</v>
      </c>
      <c r="Z185" s="2">
        <f t="shared" ca="1" si="93"/>
        <v>21</v>
      </c>
      <c r="AA185" s="2">
        <f t="shared" ca="1" si="93"/>
        <v>25</v>
      </c>
      <c r="AB185" s="5">
        <f t="shared" ca="1" si="94"/>
        <v>293</v>
      </c>
      <c r="AC185" s="5">
        <f t="shared" ca="1" si="95"/>
        <v>320</v>
      </c>
      <c r="AD185" s="5">
        <f t="shared" ca="1" si="96"/>
        <v>298</v>
      </c>
      <c r="AE185" s="5">
        <f t="shared" ca="1" si="97"/>
        <v>258</v>
      </c>
      <c r="AF185" s="5">
        <f t="shared" ca="1" si="98"/>
        <v>270</v>
      </c>
      <c r="AG185" s="5">
        <f t="shared" ca="1" si="99"/>
        <v>287</v>
      </c>
      <c r="AH185" s="5">
        <f t="shared" ca="1" si="100"/>
        <v>257</v>
      </c>
      <c r="AI185" s="5">
        <f t="shared" ca="1" si="101"/>
        <v>334</v>
      </c>
      <c r="AJ185" s="5">
        <f t="shared" ca="1" si="102"/>
        <v>282</v>
      </c>
      <c r="AK185" s="5">
        <f t="shared" ca="1" si="103"/>
        <v>286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IF(Замеры!M183=0, " ", Замеры!M183)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Замеры!O183</f>
        <v>0</v>
      </c>
      <c r="S186" s="2">
        <f>Замеры!P183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31</v>
      </c>
      <c r="Z186" s="2">
        <f t="shared" ca="1" si="93"/>
        <v>23</v>
      </c>
      <c r="AA186" s="2">
        <f t="shared" ca="1" si="93"/>
        <v>47</v>
      </c>
      <c r="AB186" s="5">
        <f t="shared" ca="1" si="94"/>
        <v>615</v>
      </c>
      <c r="AC186" s="5">
        <f t="shared" ca="1" si="95"/>
        <v>589</v>
      </c>
      <c r="AD186" s="5">
        <f t="shared" ca="1" si="96"/>
        <v>540</v>
      </c>
      <c r="AE186" s="5">
        <f t="shared" ca="1" si="97"/>
        <v>613</v>
      </c>
      <c r="AF186" s="5">
        <f t="shared" ca="1" si="98"/>
        <v>533</v>
      </c>
      <c r="AG186" s="5">
        <f t="shared" ca="1" si="99"/>
        <v>607</v>
      </c>
      <c r="AH186" s="5">
        <f t="shared" ca="1" si="100"/>
        <v>520</v>
      </c>
      <c r="AI186" s="5">
        <f t="shared" ca="1" si="101"/>
        <v>509</v>
      </c>
      <c r="AJ186" s="5">
        <f t="shared" ca="1" si="102"/>
        <v>595</v>
      </c>
      <c r="AK186" s="5">
        <f t="shared" ca="1" si="103"/>
        <v>571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IF(Замеры!M184=0, " ", Замеры!M184)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Замеры!O184</f>
        <v>0</v>
      </c>
      <c r="S187" s="2">
        <f>Замеры!P184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47</v>
      </c>
      <c r="Z187" s="2">
        <f t="shared" ca="1" si="93"/>
        <v>31</v>
      </c>
      <c r="AA187" s="2">
        <f t="shared" ca="1" si="93"/>
        <v>31</v>
      </c>
      <c r="AB187" s="5">
        <f t="shared" ca="1" si="94"/>
        <v>373</v>
      </c>
      <c r="AC187" s="5">
        <f t="shared" ca="1" si="95"/>
        <v>372</v>
      </c>
      <c r="AD187" s="5">
        <f t="shared" ca="1" si="96"/>
        <v>369</v>
      </c>
      <c r="AE187" s="5">
        <f t="shared" ca="1" si="97"/>
        <v>408</v>
      </c>
      <c r="AF187" s="5">
        <f t="shared" ca="1" si="98"/>
        <v>371</v>
      </c>
      <c r="AG187" s="5">
        <f t="shared" ca="1" si="99"/>
        <v>331</v>
      </c>
      <c r="AH187" s="5">
        <f t="shared" ca="1" si="100"/>
        <v>397</v>
      </c>
      <c r="AI187" s="5">
        <f t="shared" ca="1" si="101"/>
        <v>423</v>
      </c>
      <c r="AJ187" s="5">
        <f t="shared" ca="1" si="102"/>
        <v>377</v>
      </c>
      <c r="AK187" s="5">
        <f t="shared" ca="1" si="103"/>
        <v>344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IF(Замеры!M185=0, " ", Замеры!M185)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Замеры!O185</f>
        <v>0</v>
      </c>
      <c r="S188" s="2">
        <f>Замеры!P185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26</v>
      </c>
      <c r="Z188" s="2">
        <f t="shared" ca="1" si="93"/>
        <v>43</v>
      </c>
      <c r="AA188" s="2">
        <f t="shared" ca="1" si="93"/>
        <v>24</v>
      </c>
      <c r="AB188" s="5">
        <f t="shared" ca="1" si="94"/>
        <v>319</v>
      </c>
      <c r="AC188" s="5">
        <f t="shared" ca="1" si="95"/>
        <v>319</v>
      </c>
      <c r="AD188" s="5">
        <f t="shared" ca="1" si="96"/>
        <v>337</v>
      </c>
      <c r="AE188" s="5">
        <f t="shared" ca="1" si="97"/>
        <v>248</v>
      </c>
      <c r="AF188" s="5">
        <f t="shared" ca="1" si="98"/>
        <v>319</v>
      </c>
      <c r="AG188" s="5">
        <f t="shared" ca="1" si="99"/>
        <v>256</v>
      </c>
      <c r="AH188" s="5">
        <f t="shared" ca="1" si="100"/>
        <v>316</v>
      </c>
      <c r="AI188" s="5">
        <f t="shared" ca="1" si="101"/>
        <v>281</v>
      </c>
      <c r="AJ188" s="5">
        <f t="shared" ca="1" si="102"/>
        <v>304</v>
      </c>
      <c r="AK188" s="5">
        <f t="shared" ca="1" si="103"/>
        <v>345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IF(Замеры!M186=0, " ", Замеры!M186)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Замеры!O186</f>
        <v>0</v>
      </c>
      <c r="S189" s="2">
        <f>Замеры!P186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24</v>
      </c>
      <c r="Z189" s="2">
        <f t="shared" ca="1" si="93"/>
        <v>28</v>
      </c>
      <c r="AA189" s="2">
        <f t="shared" ca="1" si="93"/>
        <v>22</v>
      </c>
      <c r="AB189" s="5">
        <f t="shared" ca="1" si="94"/>
        <v>236</v>
      </c>
      <c r="AC189" s="5">
        <f t="shared" ca="1" si="95"/>
        <v>288</v>
      </c>
      <c r="AD189" s="5">
        <f t="shared" ca="1" si="96"/>
        <v>265</v>
      </c>
      <c r="AE189" s="5">
        <f t="shared" ca="1" si="97"/>
        <v>349</v>
      </c>
      <c r="AF189" s="5">
        <f t="shared" ca="1" si="98"/>
        <v>287</v>
      </c>
      <c r="AG189" s="5">
        <f t="shared" ca="1" si="99"/>
        <v>306</v>
      </c>
      <c r="AH189" s="5">
        <f t="shared" ca="1" si="100"/>
        <v>308</v>
      </c>
      <c r="AI189" s="5">
        <f t="shared" ca="1" si="101"/>
        <v>298</v>
      </c>
      <c r="AJ189" s="5">
        <f t="shared" ca="1" si="102"/>
        <v>312</v>
      </c>
      <c r="AK189" s="5">
        <f t="shared" ca="1" si="103"/>
        <v>228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IF(Замеры!M187=0, " ", Замеры!M187)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Замеры!O187</f>
        <v>0</v>
      </c>
      <c r="S190" s="2">
        <f>Замеры!P187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26</v>
      </c>
      <c r="Z190" s="2">
        <f t="shared" ca="1" si="93"/>
        <v>21</v>
      </c>
      <c r="AA190" s="2">
        <f t="shared" ca="1" si="93"/>
        <v>35</v>
      </c>
      <c r="AB190" s="5">
        <f t="shared" ca="1" si="94"/>
        <v>382</v>
      </c>
      <c r="AC190" s="5">
        <f t="shared" ca="1" si="95"/>
        <v>428</v>
      </c>
      <c r="AD190" s="5">
        <f t="shared" ca="1" si="96"/>
        <v>494</v>
      </c>
      <c r="AE190" s="5">
        <f t="shared" ca="1" si="97"/>
        <v>456</v>
      </c>
      <c r="AF190" s="5">
        <f t="shared" ca="1" si="98"/>
        <v>482</v>
      </c>
      <c r="AG190" s="5">
        <f t="shared" ca="1" si="99"/>
        <v>497</v>
      </c>
      <c r="AH190" s="5">
        <f t="shared" ca="1" si="100"/>
        <v>434</v>
      </c>
      <c r="AI190" s="5">
        <f t="shared" ca="1" si="101"/>
        <v>484</v>
      </c>
      <c r="AJ190" s="5">
        <f t="shared" ca="1" si="102"/>
        <v>435</v>
      </c>
      <c r="AK190" s="5">
        <f t="shared" ca="1" si="103"/>
        <v>424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IF(Замеры!M188=0, " ", Замеры!M188)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Замеры!O188</f>
        <v>0</v>
      </c>
      <c r="S191" s="2">
        <f>Замеры!P188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46</v>
      </c>
      <c r="Z191" s="2">
        <f t="shared" ca="1" si="93"/>
        <v>21</v>
      </c>
      <c r="AA191" s="2">
        <f t="shared" ca="1" si="93"/>
        <v>48</v>
      </c>
      <c r="AB191" s="5">
        <f t="shared" ca="1" si="94"/>
        <v>588</v>
      </c>
      <c r="AC191" s="5">
        <f t="shared" ca="1" si="95"/>
        <v>526</v>
      </c>
      <c r="AD191" s="5">
        <f t="shared" ca="1" si="96"/>
        <v>616</v>
      </c>
      <c r="AE191" s="5">
        <f t="shared" ca="1" si="97"/>
        <v>522</v>
      </c>
      <c r="AF191" s="5">
        <f t="shared" ca="1" si="98"/>
        <v>501</v>
      </c>
      <c r="AG191" s="5">
        <f t="shared" ca="1" si="99"/>
        <v>504</v>
      </c>
      <c r="AH191" s="5">
        <f t="shared" ca="1" si="100"/>
        <v>592</v>
      </c>
      <c r="AI191" s="5">
        <f t="shared" ca="1" si="101"/>
        <v>578</v>
      </c>
      <c r="AJ191" s="5">
        <f t="shared" ca="1" si="102"/>
        <v>567</v>
      </c>
      <c r="AK191" s="5">
        <f t="shared" ca="1" si="103"/>
        <v>519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IF(Замеры!M189=0, " ", Замеры!M189)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Замеры!O189</f>
        <v>0</v>
      </c>
      <c r="S192" s="2">
        <f>Замеры!P189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40</v>
      </c>
      <c r="Z192" s="2">
        <f t="shared" ca="1" si="93"/>
        <v>28</v>
      </c>
      <c r="AA192" s="2">
        <f t="shared" ca="1" si="93"/>
        <v>25</v>
      </c>
      <c r="AB192" s="5">
        <f t="shared" ca="1" si="94"/>
        <v>362</v>
      </c>
      <c r="AC192" s="5">
        <f t="shared" ca="1" si="95"/>
        <v>304</v>
      </c>
      <c r="AD192" s="5">
        <f t="shared" ca="1" si="96"/>
        <v>315</v>
      </c>
      <c r="AE192" s="5">
        <f t="shared" ca="1" si="97"/>
        <v>338</v>
      </c>
      <c r="AF192" s="5">
        <f t="shared" ca="1" si="98"/>
        <v>398</v>
      </c>
      <c r="AG192" s="5">
        <f t="shared" ca="1" si="99"/>
        <v>278</v>
      </c>
      <c r="AH192" s="5">
        <f t="shared" ca="1" si="100"/>
        <v>345</v>
      </c>
      <c r="AI192" s="5">
        <f t="shared" ca="1" si="101"/>
        <v>275</v>
      </c>
      <c r="AJ192" s="5">
        <f t="shared" ca="1" si="102"/>
        <v>369</v>
      </c>
      <c r="AK192" s="5">
        <f t="shared" ca="1" si="103"/>
        <v>260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IF(Замеры!M190=0, " ", Замеры!M190)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Замеры!O190</f>
        <v>0</v>
      </c>
      <c r="S193" s="2">
        <f>Замеры!P190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45</v>
      </c>
      <c r="Z193" s="2">
        <f t="shared" ca="1" si="93"/>
        <v>46</v>
      </c>
      <c r="AA193" s="2">
        <f t="shared" ca="1" si="93"/>
        <v>35</v>
      </c>
      <c r="AB193" s="5">
        <f t="shared" ca="1" si="94"/>
        <v>460</v>
      </c>
      <c r="AC193" s="5">
        <f t="shared" ca="1" si="95"/>
        <v>379</v>
      </c>
      <c r="AD193" s="5">
        <f t="shared" ca="1" si="96"/>
        <v>418</v>
      </c>
      <c r="AE193" s="5">
        <f t="shared" ca="1" si="97"/>
        <v>361</v>
      </c>
      <c r="AF193" s="5">
        <f t="shared" ca="1" si="98"/>
        <v>369</v>
      </c>
      <c r="AG193" s="5">
        <f t="shared" ca="1" si="99"/>
        <v>457</v>
      </c>
      <c r="AH193" s="5">
        <f t="shared" ca="1" si="100"/>
        <v>391</v>
      </c>
      <c r="AI193" s="5">
        <f t="shared" ca="1" si="101"/>
        <v>388</v>
      </c>
      <c r="AJ193" s="5">
        <f t="shared" ca="1" si="102"/>
        <v>403</v>
      </c>
      <c r="AK193" s="5">
        <f t="shared" ca="1" si="103"/>
        <v>491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IF(Замеры!M191=0, " ", Замеры!M191)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Замеры!O191</f>
        <v>0</v>
      </c>
      <c r="S194" s="2">
        <f>Замеры!P191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47</v>
      </c>
      <c r="Z194" s="2">
        <f t="shared" ca="1" si="93"/>
        <v>24</v>
      </c>
      <c r="AA194" s="2">
        <f t="shared" ca="1" si="93"/>
        <v>34</v>
      </c>
      <c r="AB194" s="5">
        <f t="shared" ca="1" si="94"/>
        <v>424</v>
      </c>
      <c r="AC194" s="5">
        <f t="shared" ca="1" si="95"/>
        <v>403</v>
      </c>
      <c r="AD194" s="5">
        <f t="shared" ca="1" si="96"/>
        <v>434</v>
      </c>
      <c r="AE194" s="5">
        <f t="shared" ca="1" si="97"/>
        <v>481</v>
      </c>
      <c r="AF194" s="5">
        <f t="shared" ca="1" si="98"/>
        <v>485</v>
      </c>
      <c r="AG194" s="5">
        <f t="shared" ca="1" si="99"/>
        <v>403</v>
      </c>
      <c r="AH194" s="5">
        <f t="shared" ca="1" si="100"/>
        <v>366</v>
      </c>
      <c r="AI194" s="5">
        <f t="shared" ca="1" si="101"/>
        <v>483</v>
      </c>
      <c r="AJ194" s="5">
        <f t="shared" ca="1" si="102"/>
        <v>406</v>
      </c>
      <c r="AK194" s="5">
        <f t="shared" ca="1" si="103"/>
        <v>461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IF(Замеры!M192=0, " ", Замеры!M192)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Замеры!O192</f>
        <v>0</v>
      </c>
      <c r="S195" s="2">
        <f>Замеры!P192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28</v>
      </c>
      <c r="Z195" s="2">
        <f t="shared" ca="1" si="93"/>
        <v>35</v>
      </c>
      <c r="AA195" s="2">
        <f t="shared" ca="1" si="93"/>
        <v>40</v>
      </c>
      <c r="AB195" s="5">
        <f t="shared" ca="1" si="94"/>
        <v>462</v>
      </c>
      <c r="AC195" s="5">
        <f t="shared" ca="1" si="95"/>
        <v>417</v>
      </c>
      <c r="AD195" s="5">
        <f t="shared" ca="1" si="96"/>
        <v>504</v>
      </c>
      <c r="AE195" s="5">
        <f t="shared" ca="1" si="97"/>
        <v>525</v>
      </c>
      <c r="AF195" s="5">
        <f t="shared" ca="1" si="98"/>
        <v>448</v>
      </c>
      <c r="AG195" s="5">
        <f t="shared" ca="1" si="99"/>
        <v>527</v>
      </c>
      <c r="AH195" s="5">
        <f t="shared" ca="1" si="100"/>
        <v>488</v>
      </c>
      <c r="AI195" s="5">
        <f t="shared" ca="1" si="101"/>
        <v>482</v>
      </c>
      <c r="AJ195" s="5">
        <f t="shared" ca="1" si="102"/>
        <v>411</v>
      </c>
      <c r="AK195" s="5">
        <f t="shared" ca="1" si="103"/>
        <v>531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IF(Замеры!M193=0, " ", Замеры!M193)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Замеры!O193</f>
        <v>0</v>
      </c>
      <c r="S196" s="2">
        <f>Замеры!P193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46</v>
      </c>
      <c r="Z196" s="2">
        <f t="shared" ca="1" si="93"/>
        <v>40</v>
      </c>
      <c r="AA196" s="2">
        <f t="shared" ca="1" si="93"/>
        <v>26</v>
      </c>
      <c r="AB196" s="5">
        <f t="shared" ca="1" si="94"/>
        <v>387</v>
      </c>
      <c r="AC196" s="5">
        <f t="shared" ca="1" si="95"/>
        <v>273</v>
      </c>
      <c r="AD196" s="5">
        <f t="shared" ca="1" si="96"/>
        <v>319</v>
      </c>
      <c r="AE196" s="5">
        <f t="shared" ca="1" si="97"/>
        <v>386</v>
      </c>
      <c r="AF196" s="5">
        <f t="shared" ca="1" si="98"/>
        <v>399</v>
      </c>
      <c r="AG196" s="5">
        <f t="shared" ca="1" si="99"/>
        <v>385</v>
      </c>
      <c r="AH196" s="5">
        <f t="shared" ca="1" si="100"/>
        <v>401</v>
      </c>
      <c r="AI196" s="5">
        <f t="shared" ca="1" si="101"/>
        <v>308</v>
      </c>
      <c r="AJ196" s="5">
        <f t="shared" ca="1" si="102"/>
        <v>369</v>
      </c>
      <c r="AK196" s="5">
        <f t="shared" ca="1" si="103"/>
        <v>377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IF(Замеры!M194=0, " ", Замеры!M194)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Замеры!O194</f>
        <v>0</v>
      </c>
      <c r="S197" s="2">
        <f>Замеры!P194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37</v>
      </c>
      <c r="Z197" s="2">
        <f t="shared" ca="1" si="93"/>
        <v>50</v>
      </c>
      <c r="AA197" s="2">
        <f t="shared" ca="1" si="93"/>
        <v>48</v>
      </c>
      <c r="AB197" s="5">
        <f t="shared" ca="1" si="94"/>
        <v>569</v>
      </c>
      <c r="AC197" s="5">
        <f t="shared" ca="1" si="95"/>
        <v>518</v>
      </c>
      <c r="AD197" s="5">
        <f t="shared" ca="1" si="96"/>
        <v>586</v>
      </c>
      <c r="AE197" s="5">
        <f t="shared" ca="1" si="97"/>
        <v>600</v>
      </c>
      <c r="AF197" s="5">
        <f t="shared" ca="1" si="98"/>
        <v>600</v>
      </c>
      <c r="AG197" s="5">
        <f t="shared" ca="1" si="99"/>
        <v>625</v>
      </c>
      <c r="AH197" s="5">
        <f t="shared" ca="1" si="100"/>
        <v>565</v>
      </c>
      <c r="AI197" s="5">
        <f t="shared" ca="1" si="101"/>
        <v>560</v>
      </c>
      <c r="AJ197" s="5">
        <f t="shared" ca="1" si="102"/>
        <v>559</v>
      </c>
      <c r="AK197" s="5">
        <f t="shared" ca="1" si="103"/>
        <v>589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IF(Замеры!M195=0, " ", Замеры!M195)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Замеры!O195</f>
        <v>0</v>
      </c>
      <c r="S198" s="2">
        <f>Замеры!P195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23</v>
      </c>
      <c r="Z198" s="2">
        <f t="shared" ca="1" si="93"/>
        <v>47</v>
      </c>
      <c r="AA198" s="2">
        <f t="shared" ca="1" si="93"/>
        <v>28</v>
      </c>
      <c r="AB198" s="5">
        <f t="shared" ca="1" si="94"/>
        <v>396</v>
      </c>
      <c r="AC198" s="5">
        <f t="shared" ca="1" si="95"/>
        <v>398</v>
      </c>
      <c r="AD198" s="5">
        <f t="shared" ca="1" si="96"/>
        <v>306</v>
      </c>
      <c r="AE198" s="5">
        <f t="shared" ca="1" si="97"/>
        <v>362</v>
      </c>
      <c r="AF198" s="5">
        <f t="shared" ca="1" si="98"/>
        <v>389</v>
      </c>
      <c r="AG198" s="5">
        <f t="shared" ca="1" si="99"/>
        <v>300</v>
      </c>
      <c r="AH198" s="5">
        <f t="shared" ca="1" si="100"/>
        <v>365</v>
      </c>
      <c r="AI198" s="5">
        <f t="shared" ca="1" si="101"/>
        <v>320</v>
      </c>
      <c r="AJ198" s="5">
        <f t="shared" ca="1" si="102"/>
        <v>305</v>
      </c>
      <c r="AK198" s="5">
        <f t="shared" ca="1" si="103"/>
        <v>331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IF(Замеры!M196=0, " ", Замеры!M196)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Замеры!O196</f>
        <v>0</v>
      </c>
      <c r="S199" s="2">
        <f>Замеры!P196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35</v>
      </c>
      <c r="Z199" s="2">
        <f t="shared" ca="1" si="119"/>
        <v>50</v>
      </c>
      <c r="AA199" s="2">
        <f t="shared" ca="1" si="119"/>
        <v>33</v>
      </c>
      <c r="AB199" s="5">
        <f t="shared" ref="AB199:AB262" ca="1" si="120">RANDBETWEEN(AA199*10+5,AA199*10+150)</f>
        <v>388</v>
      </c>
      <c r="AC199" s="5">
        <f t="shared" ref="AC199:AC262" ca="1" si="121">RANDBETWEEN(AA199*10+5,AA199*10+150)</f>
        <v>439</v>
      </c>
      <c r="AD199" s="5">
        <f t="shared" ref="AD199:AD262" ca="1" si="122">RANDBETWEEN(AA199*10+5,AA199*10+150)</f>
        <v>363</v>
      </c>
      <c r="AE199" s="5">
        <f t="shared" ref="AE199:AE262" ca="1" si="123">RANDBETWEEN(AA199*10+5,AA199*10+150)</f>
        <v>470</v>
      </c>
      <c r="AF199" s="5">
        <f t="shared" ref="AF199:AF262" ca="1" si="124">RANDBETWEEN(AA199*10+5,AA199*10+150)</f>
        <v>375</v>
      </c>
      <c r="AG199" s="5">
        <f t="shared" ref="AG199:AG262" ca="1" si="125">RANDBETWEEN(AA199*10+5,AA199*10+150)</f>
        <v>350</v>
      </c>
      <c r="AH199" s="5">
        <f t="shared" ref="AH199:AH262" ca="1" si="126">RANDBETWEEN(AA199*10+5,AA199*10+150)</f>
        <v>366</v>
      </c>
      <c r="AI199" s="5">
        <f t="shared" ref="AI199:AI262" ca="1" si="127">RANDBETWEEN(AA199*10+5,AA199*10+150)</f>
        <v>440</v>
      </c>
      <c r="AJ199" s="5">
        <f t="shared" ref="AJ199:AJ262" ca="1" si="128">RANDBETWEEN(AA199*10+5,AA199*10+150)</f>
        <v>343</v>
      </c>
      <c r="AK199" s="5">
        <f t="shared" ref="AK199:AK262" ca="1" si="129">RANDBETWEEN(AA199*10+5,AA199*10+150)</f>
        <v>372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IF(Замеры!M197=0, " ", Замеры!M197)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Замеры!O197</f>
        <v>0</v>
      </c>
      <c r="S200" s="2">
        <f>Замеры!P197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43</v>
      </c>
      <c r="Z200" s="2">
        <f t="shared" ca="1" si="119"/>
        <v>31</v>
      </c>
      <c r="AA200" s="2">
        <f t="shared" ca="1" si="119"/>
        <v>22</v>
      </c>
      <c r="AB200" s="5">
        <f t="shared" ca="1" si="120"/>
        <v>332</v>
      </c>
      <c r="AC200" s="5">
        <f t="shared" ca="1" si="121"/>
        <v>233</v>
      </c>
      <c r="AD200" s="5">
        <f t="shared" ca="1" si="122"/>
        <v>343</v>
      </c>
      <c r="AE200" s="5">
        <f t="shared" ca="1" si="123"/>
        <v>278</v>
      </c>
      <c r="AF200" s="5">
        <f t="shared" ca="1" si="124"/>
        <v>274</v>
      </c>
      <c r="AG200" s="5">
        <f t="shared" ca="1" si="125"/>
        <v>316</v>
      </c>
      <c r="AH200" s="5">
        <f t="shared" ca="1" si="126"/>
        <v>239</v>
      </c>
      <c r="AI200" s="5">
        <f t="shared" ca="1" si="127"/>
        <v>360</v>
      </c>
      <c r="AJ200" s="5">
        <f t="shared" ca="1" si="128"/>
        <v>295</v>
      </c>
      <c r="AK200" s="5">
        <f t="shared" ca="1" si="129"/>
        <v>284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IF(Замеры!M198=0, " ", Замеры!M198)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Замеры!O198</f>
        <v>0</v>
      </c>
      <c r="S201" s="2">
        <f>Замеры!P198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37</v>
      </c>
      <c r="Z201" s="2">
        <f t="shared" ca="1" si="119"/>
        <v>32</v>
      </c>
      <c r="AA201" s="2">
        <f t="shared" ca="1" si="119"/>
        <v>36</v>
      </c>
      <c r="AB201" s="5">
        <f t="shared" ca="1" si="120"/>
        <v>421</v>
      </c>
      <c r="AC201" s="5">
        <f t="shared" ca="1" si="121"/>
        <v>372</v>
      </c>
      <c r="AD201" s="5">
        <f t="shared" ca="1" si="122"/>
        <v>411</v>
      </c>
      <c r="AE201" s="5">
        <f t="shared" ca="1" si="123"/>
        <v>416</v>
      </c>
      <c r="AF201" s="5">
        <f t="shared" ca="1" si="124"/>
        <v>365</v>
      </c>
      <c r="AG201" s="5">
        <f t="shared" ca="1" si="125"/>
        <v>452</v>
      </c>
      <c r="AH201" s="5">
        <f t="shared" ca="1" si="126"/>
        <v>506</v>
      </c>
      <c r="AI201" s="5">
        <f t="shared" ca="1" si="127"/>
        <v>466</v>
      </c>
      <c r="AJ201" s="5">
        <f t="shared" ca="1" si="128"/>
        <v>457</v>
      </c>
      <c r="AK201" s="5">
        <f t="shared" ca="1" si="129"/>
        <v>443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IF(Замеры!M199=0, " ", Замеры!M199)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Замеры!O199</f>
        <v>0</v>
      </c>
      <c r="S202" s="2">
        <f>Замеры!P199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29</v>
      </c>
      <c r="Z202" s="2">
        <f t="shared" ca="1" si="119"/>
        <v>21</v>
      </c>
      <c r="AA202" s="2">
        <f t="shared" ca="1" si="119"/>
        <v>44</v>
      </c>
      <c r="AB202" s="5">
        <f t="shared" ca="1" si="120"/>
        <v>554</v>
      </c>
      <c r="AC202" s="5">
        <f t="shared" ca="1" si="121"/>
        <v>494</v>
      </c>
      <c r="AD202" s="5">
        <f t="shared" ca="1" si="122"/>
        <v>551</v>
      </c>
      <c r="AE202" s="5">
        <f t="shared" ca="1" si="123"/>
        <v>446</v>
      </c>
      <c r="AF202" s="5">
        <f t="shared" ca="1" si="124"/>
        <v>460</v>
      </c>
      <c r="AG202" s="5">
        <f t="shared" ca="1" si="125"/>
        <v>475</v>
      </c>
      <c r="AH202" s="5">
        <f t="shared" ca="1" si="126"/>
        <v>561</v>
      </c>
      <c r="AI202" s="5">
        <f t="shared" ca="1" si="127"/>
        <v>557</v>
      </c>
      <c r="AJ202" s="5">
        <f t="shared" ca="1" si="128"/>
        <v>475</v>
      </c>
      <c r="AK202" s="5">
        <f t="shared" ca="1" si="129"/>
        <v>505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IF(Замеры!M200=0, " ", Замеры!M200)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Замеры!O200</f>
        <v>0</v>
      </c>
      <c r="S203" s="2">
        <f>Замеры!P200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25</v>
      </c>
      <c r="Z203" s="2">
        <f t="shared" ca="1" si="119"/>
        <v>27</v>
      </c>
      <c r="AA203" s="2">
        <f t="shared" ca="1" si="119"/>
        <v>26</v>
      </c>
      <c r="AB203" s="5">
        <f t="shared" ca="1" si="120"/>
        <v>384</v>
      </c>
      <c r="AC203" s="5">
        <f t="shared" ca="1" si="121"/>
        <v>394</v>
      </c>
      <c r="AD203" s="5">
        <f t="shared" ca="1" si="122"/>
        <v>404</v>
      </c>
      <c r="AE203" s="5">
        <f t="shared" ca="1" si="123"/>
        <v>321</v>
      </c>
      <c r="AF203" s="5">
        <f t="shared" ca="1" si="124"/>
        <v>274</v>
      </c>
      <c r="AG203" s="5">
        <f t="shared" ca="1" si="125"/>
        <v>322</v>
      </c>
      <c r="AH203" s="5">
        <f t="shared" ca="1" si="126"/>
        <v>311</v>
      </c>
      <c r="AI203" s="5">
        <f t="shared" ca="1" si="127"/>
        <v>373</v>
      </c>
      <c r="AJ203" s="5">
        <f t="shared" ca="1" si="128"/>
        <v>371</v>
      </c>
      <c r="AK203" s="5">
        <f t="shared" ca="1" si="129"/>
        <v>281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IF(Замеры!M201=0, " ", Замеры!M201)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Замеры!O201</f>
        <v>0</v>
      </c>
      <c r="S204" s="2">
        <f>Замеры!P201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37</v>
      </c>
      <c r="Z204" s="2">
        <f t="shared" ca="1" si="119"/>
        <v>45</v>
      </c>
      <c r="AA204" s="2">
        <f t="shared" ca="1" si="119"/>
        <v>27</v>
      </c>
      <c r="AB204" s="5">
        <f t="shared" ca="1" si="120"/>
        <v>384</v>
      </c>
      <c r="AC204" s="5">
        <f t="shared" ca="1" si="121"/>
        <v>419</v>
      </c>
      <c r="AD204" s="5">
        <f t="shared" ca="1" si="122"/>
        <v>358</v>
      </c>
      <c r="AE204" s="5">
        <f t="shared" ca="1" si="123"/>
        <v>313</v>
      </c>
      <c r="AF204" s="5">
        <f t="shared" ca="1" si="124"/>
        <v>352</v>
      </c>
      <c r="AG204" s="5">
        <f t="shared" ca="1" si="125"/>
        <v>400</v>
      </c>
      <c r="AH204" s="5">
        <f t="shared" ca="1" si="126"/>
        <v>395</v>
      </c>
      <c r="AI204" s="5">
        <f t="shared" ca="1" si="127"/>
        <v>379</v>
      </c>
      <c r="AJ204" s="5">
        <f t="shared" ca="1" si="128"/>
        <v>408</v>
      </c>
      <c r="AK204" s="5">
        <f t="shared" ca="1" si="129"/>
        <v>377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IF(Замеры!M202=0, " ", Замеры!M202)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Замеры!O202</f>
        <v>0</v>
      </c>
      <c r="S205" s="2">
        <f>Замеры!P202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43</v>
      </c>
      <c r="Z205" s="2">
        <f t="shared" ca="1" si="119"/>
        <v>29</v>
      </c>
      <c r="AA205" s="2">
        <f t="shared" ca="1" si="119"/>
        <v>40</v>
      </c>
      <c r="AB205" s="5">
        <f t="shared" ca="1" si="120"/>
        <v>475</v>
      </c>
      <c r="AC205" s="5">
        <f t="shared" ca="1" si="121"/>
        <v>485</v>
      </c>
      <c r="AD205" s="5">
        <f t="shared" ca="1" si="122"/>
        <v>517</v>
      </c>
      <c r="AE205" s="5">
        <f t="shared" ca="1" si="123"/>
        <v>443</v>
      </c>
      <c r="AF205" s="5">
        <f t="shared" ca="1" si="124"/>
        <v>440</v>
      </c>
      <c r="AG205" s="5">
        <f t="shared" ca="1" si="125"/>
        <v>539</v>
      </c>
      <c r="AH205" s="5">
        <f t="shared" ca="1" si="126"/>
        <v>499</v>
      </c>
      <c r="AI205" s="5">
        <f t="shared" ca="1" si="127"/>
        <v>514</v>
      </c>
      <c r="AJ205" s="5">
        <f t="shared" ca="1" si="128"/>
        <v>516</v>
      </c>
      <c r="AK205" s="5">
        <f t="shared" ca="1" si="129"/>
        <v>436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IF(Замеры!M203=0, " ", Замеры!M203)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Замеры!O203</f>
        <v>0</v>
      </c>
      <c r="S206" s="2">
        <f>Замеры!P203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44</v>
      </c>
      <c r="Z206" s="2">
        <f t="shared" ca="1" si="119"/>
        <v>33</v>
      </c>
      <c r="AA206" s="2">
        <f t="shared" ca="1" si="119"/>
        <v>44</v>
      </c>
      <c r="AB206" s="5">
        <f t="shared" ca="1" si="120"/>
        <v>516</v>
      </c>
      <c r="AC206" s="5">
        <f t="shared" ca="1" si="121"/>
        <v>569</v>
      </c>
      <c r="AD206" s="5">
        <f t="shared" ca="1" si="122"/>
        <v>535</v>
      </c>
      <c r="AE206" s="5">
        <f t="shared" ca="1" si="123"/>
        <v>484</v>
      </c>
      <c r="AF206" s="5">
        <f t="shared" ca="1" si="124"/>
        <v>514</v>
      </c>
      <c r="AG206" s="5">
        <f t="shared" ca="1" si="125"/>
        <v>527</v>
      </c>
      <c r="AH206" s="5">
        <f t="shared" ca="1" si="126"/>
        <v>517</v>
      </c>
      <c r="AI206" s="5">
        <f t="shared" ca="1" si="127"/>
        <v>560</v>
      </c>
      <c r="AJ206" s="5">
        <f t="shared" ca="1" si="128"/>
        <v>575</v>
      </c>
      <c r="AK206" s="5">
        <f t="shared" ca="1" si="129"/>
        <v>587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IF(Замеры!M204=0, " ", Замеры!M204)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Замеры!O204</f>
        <v>0</v>
      </c>
      <c r="S207" s="2">
        <f>Замеры!P204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45</v>
      </c>
      <c r="Z207" s="2">
        <f t="shared" ca="1" si="119"/>
        <v>35</v>
      </c>
      <c r="AA207" s="2">
        <f t="shared" ca="1" si="119"/>
        <v>43</v>
      </c>
      <c r="AB207" s="5">
        <f t="shared" ca="1" si="120"/>
        <v>507</v>
      </c>
      <c r="AC207" s="5">
        <f t="shared" ca="1" si="121"/>
        <v>503</v>
      </c>
      <c r="AD207" s="5">
        <f t="shared" ca="1" si="122"/>
        <v>515</v>
      </c>
      <c r="AE207" s="5">
        <f t="shared" ca="1" si="123"/>
        <v>503</v>
      </c>
      <c r="AF207" s="5">
        <f t="shared" ca="1" si="124"/>
        <v>524</v>
      </c>
      <c r="AG207" s="5">
        <f t="shared" ca="1" si="125"/>
        <v>443</v>
      </c>
      <c r="AH207" s="5">
        <f t="shared" ca="1" si="126"/>
        <v>564</v>
      </c>
      <c r="AI207" s="5">
        <f t="shared" ca="1" si="127"/>
        <v>437</v>
      </c>
      <c r="AJ207" s="5">
        <f t="shared" ca="1" si="128"/>
        <v>553</v>
      </c>
      <c r="AK207" s="5">
        <f t="shared" ca="1" si="129"/>
        <v>515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IF(Замеры!M205=0, " ", Замеры!M205)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Замеры!O205</f>
        <v>0</v>
      </c>
      <c r="S208" s="2">
        <f>Замеры!P205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47</v>
      </c>
      <c r="Z208" s="2">
        <f t="shared" ca="1" si="119"/>
        <v>26</v>
      </c>
      <c r="AA208" s="2">
        <f t="shared" ca="1" si="119"/>
        <v>46</v>
      </c>
      <c r="AB208" s="5">
        <f t="shared" ca="1" si="120"/>
        <v>493</v>
      </c>
      <c r="AC208" s="5">
        <f t="shared" ca="1" si="121"/>
        <v>510</v>
      </c>
      <c r="AD208" s="5">
        <f t="shared" ca="1" si="122"/>
        <v>594</v>
      </c>
      <c r="AE208" s="5">
        <f t="shared" ca="1" si="123"/>
        <v>600</v>
      </c>
      <c r="AF208" s="5">
        <f t="shared" ca="1" si="124"/>
        <v>519</v>
      </c>
      <c r="AG208" s="5">
        <f t="shared" ca="1" si="125"/>
        <v>595</v>
      </c>
      <c r="AH208" s="5">
        <f t="shared" ca="1" si="126"/>
        <v>527</v>
      </c>
      <c r="AI208" s="5">
        <f t="shared" ca="1" si="127"/>
        <v>481</v>
      </c>
      <c r="AJ208" s="5">
        <f t="shared" ca="1" si="128"/>
        <v>529</v>
      </c>
      <c r="AK208" s="5">
        <f t="shared" ca="1" si="129"/>
        <v>568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IF(Замеры!M206=0, " ", Замеры!M206)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Замеры!O206</f>
        <v>0</v>
      </c>
      <c r="S209" s="2">
        <f>Замеры!P206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30</v>
      </c>
      <c r="Z209" s="2">
        <f t="shared" ca="1" si="119"/>
        <v>21</v>
      </c>
      <c r="AA209" s="2">
        <f t="shared" ca="1" si="119"/>
        <v>29</v>
      </c>
      <c r="AB209" s="5">
        <f t="shared" ca="1" si="120"/>
        <v>348</v>
      </c>
      <c r="AC209" s="5">
        <f t="shared" ca="1" si="121"/>
        <v>396</v>
      </c>
      <c r="AD209" s="5">
        <f t="shared" ca="1" si="122"/>
        <v>339</v>
      </c>
      <c r="AE209" s="5">
        <f t="shared" ca="1" si="123"/>
        <v>301</v>
      </c>
      <c r="AF209" s="5">
        <f t="shared" ca="1" si="124"/>
        <v>329</v>
      </c>
      <c r="AG209" s="5">
        <f t="shared" ca="1" si="125"/>
        <v>317</v>
      </c>
      <c r="AH209" s="5">
        <f t="shared" ca="1" si="126"/>
        <v>357</v>
      </c>
      <c r="AI209" s="5">
        <f t="shared" ca="1" si="127"/>
        <v>416</v>
      </c>
      <c r="AJ209" s="5">
        <f t="shared" ca="1" si="128"/>
        <v>388</v>
      </c>
      <c r="AK209" s="5">
        <f t="shared" ca="1" si="129"/>
        <v>360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IF(Замеры!M207=0, " ", Замеры!M207)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Замеры!O207</f>
        <v>0</v>
      </c>
      <c r="S210" s="2">
        <f>Замеры!P207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40</v>
      </c>
      <c r="Z210" s="2">
        <f t="shared" ca="1" si="119"/>
        <v>27</v>
      </c>
      <c r="AA210" s="2">
        <f t="shared" ca="1" si="119"/>
        <v>30</v>
      </c>
      <c r="AB210" s="5">
        <f t="shared" ca="1" si="120"/>
        <v>347</v>
      </c>
      <c r="AC210" s="5">
        <f t="shared" ca="1" si="121"/>
        <v>382</v>
      </c>
      <c r="AD210" s="5">
        <f t="shared" ca="1" si="122"/>
        <v>397</v>
      </c>
      <c r="AE210" s="5">
        <f t="shared" ca="1" si="123"/>
        <v>393</v>
      </c>
      <c r="AF210" s="5">
        <f t="shared" ca="1" si="124"/>
        <v>328</v>
      </c>
      <c r="AG210" s="5">
        <f t="shared" ca="1" si="125"/>
        <v>353</v>
      </c>
      <c r="AH210" s="5">
        <f t="shared" ca="1" si="126"/>
        <v>370</v>
      </c>
      <c r="AI210" s="5">
        <f t="shared" ca="1" si="127"/>
        <v>323</v>
      </c>
      <c r="AJ210" s="5">
        <f t="shared" ca="1" si="128"/>
        <v>363</v>
      </c>
      <c r="AK210" s="5">
        <f t="shared" ca="1" si="129"/>
        <v>341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IF(Замеры!M208=0, " ", Замеры!M208)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Замеры!O208</f>
        <v>0</v>
      </c>
      <c r="S211" s="2">
        <f>Замеры!P208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40</v>
      </c>
      <c r="Z211" s="2">
        <f t="shared" ca="1" si="119"/>
        <v>20</v>
      </c>
      <c r="AA211" s="2">
        <f t="shared" ca="1" si="119"/>
        <v>28</v>
      </c>
      <c r="AB211" s="5">
        <f t="shared" ca="1" si="120"/>
        <v>293</v>
      </c>
      <c r="AC211" s="5">
        <f t="shared" ca="1" si="121"/>
        <v>381</v>
      </c>
      <c r="AD211" s="5">
        <f t="shared" ca="1" si="122"/>
        <v>326</v>
      </c>
      <c r="AE211" s="5">
        <f t="shared" ca="1" si="123"/>
        <v>427</v>
      </c>
      <c r="AF211" s="5">
        <f t="shared" ca="1" si="124"/>
        <v>430</v>
      </c>
      <c r="AG211" s="5">
        <f t="shared" ca="1" si="125"/>
        <v>337</v>
      </c>
      <c r="AH211" s="5">
        <f t="shared" ca="1" si="126"/>
        <v>296</v>
      </c>
      <c r="AI211" s="5">
        <f t="shared" ca="1" si="127"/>
        <v>293</v>
      </c>
      <c r="AJ211" s="5">
        <f t="shared" ca="1" si="128"/>
        <v>301</v>
      </c>
      <c r="AK211" s="5">
        <f t="shared" ca="1" si="129"/>
        <v>328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IF(Замеры!M209=0, " ", Замеры!M209)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Замеры!O209</f>
        <v>0</v>
      </c>
      <c r="S212" s="2">
        <f>Замеры!P209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38</v>
      </c>
      <c r="Z212" s="2">
        <f t="shared" ca="1" si="119"/>
        <v>26</v>
      </c>
      <c r="AA212" s="2">
        <f t="shared" ca="1" si="119"/>
        <v>33</v>
      </c>
      <c r="AB212" s="5">
        <f t="shared" ca="1" si="120"/>
        <v>455</v>
      </c>
      <c r="AC212" s="5">
        <f t="shared" ca="1" si="121"/>
        <v>390</v>
      </c>
      <c r="AD212" s="5">
        <f t="shared" ca="1" si="122"/>
        <v>431</v>
      </c>
      <c r="AE212" s="5">
        <f t="shared" ca="1" si="123"/>
        <v>409</v>
      </c>
      <c r="AF212" s="5">
        <f t="shared" ca="1" si="124"/>
        <v>413</v>
      </c>
      <c r="AG212" s="5">
        <f t="shared" ca="1" si="125"/>
        <v>445</v>
      </c>
      <c r="AH212" s="5">
        <f t="shared" ca="1" si="126"/>
        <v>415</v>
      </c>
      <c r="AI212" s="5">
        <f t="shared" ca="1" si="127"/>
        <v>470</v>
      </c>
      <c r="AJ212" s="5">
        <f t="shared" ca="1" si="128"/>
        <v>401</v>
      </c>
      <c r="AK212" s="5">
        <f t="shared" ca="1" si="129"/>
        <v>467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IF(Замеры!M210=0, " ", Замеры!M210)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Замеры!O210</f>
        <v>0</v>
      </c>
      <c r="S213" s="2">
        <f>Замеры!P210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42</v>
      </c>
      <c r="Z213" s="2">
        <f t="shared" ca="1" si="119"/>
        <v>43</v>
      </c>
      <c r="AA213" s="2">
        <f t="shared" ca="1" si="119"/>
        <v>22</v>
      </c>
      <c r="AB213" s="5">
        <f t="shared" ca="1" si="120"/>
        <v>359</v>
      </c>
      <c r="AC213" s="5">
        <f t="shared" ca="1" si="121"/>
        <v>230</v>
      </c>
      <c r="AD213" s="5">
        <f t="shared" ca="1" si="122"/>
        <v>314</v>
      </c>
      <c r="AE213" s="5">
        <f t="shared" ca="1" si="123"/>
        <v>368</v>
      </c>
      <c r="AF213" s="5">
        <f t="shared" ca="1" si="124"/>
        <v>313</v>
      </c>
      <c r="AG213" s="5">
        <f t="shared" ca="1" si="125"/>
        <v>336</v>
      </c>
      <c r="AH213" s="5">
        <f t="shared" ca="1" si="126"/>
        <v>228</v>
      </c>
      <c r="AI213" s="5">
        <f t="shared" ca="1" si="127"/>
        <v>235</v>
      </c>
      <c r="AJ213" s="5">
        <f t="shared" ca="1" si="128"/>
        <v>272</v>
      </c>
      <c r="AK213" s="5">
        <f t="shared" ca="1" si="129"/>
        <v>268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IF(Замеры!M211=0, " ", Замеры!M211)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Замеры!O211</f>
        <v>0</v>
      </c>
      <c r="S214" s="2">
        <f>Замеры!P211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46</v>
      </c>
      <c r="Z214" s="2">
        <f t="shared" ca="1" si="119"/>
        <v>48</v>
      </c>
      <c r="AA214" s="2">
        <f t="shared" ca="1" si="119"/>
        <v>23</v>
      </c>
      <c r="AB214" s="5">
        <f t="shared" ca="1" si="120"/>
        <v>319</v>
      </c>
      <c r="AC214" s="5">
        <f t="shared" ca="1" si="121"/>
        <v>302</v>
      </c>
      <c r="AD214" s="5">
        <f t="shared" ca="1" si="122"/>
        <v>334</v>
      </c>
      <c r="AE214" s="5">
        <f t="shared" ca="1" si="123"/>
        <v>247</v>
      </c>
      <c r="AF214" s="5">
        <f t="shared" ca="1" si="124"/>
        <v>259</v>
      </c>
      <c r="AG214" s="5">
        <f t="shared" ca="1" si="125"/>
        <v>302</v>
      </c>
      <c r="AH214" s="5">
        <f t="shared" ca="1" si="126"/>
        <v>301</v>
      </c>
      <c r="AI214" s="5">
        <f t="shared" ca="1" si="127"/>
        <v>235</v>
      </c>
      <c r="AJ214" s="5">
        <f t="shared" ca="1" si="128"/>
        <v>262</v>
      </c>
      <c r="AK214" s="5">
        <f t="shared" ca="1" si="129"/>
        <v>238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IF(Замеры!M212=0, " ", Замеры!M212)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Замеры!O212</f>
        <v>0</v>
      </c>
      <c r="S215" s="2">
        <f>Замеры!P212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40</v>
      </c>
      <c r="Z215" s="2">
        <f t="shared" ca="1" si="119"/>
        <v>50</v>
      </c>
      <c r="AA215" s="2">
        <f t="shared" ca="1" si="119"/>
        <v>47</v>
      </c>
      <c r="AB215" s="5">
        <f t="shared" ca="1" si="120"/>
        <v>491</v>
      </c>
      <c r="AC215" s="5">
        <f t="shared" ca="1" si="121"/>
        <v>516</v>
      </c>
      <c r="AD215" s="5">
        <f t="shared" ca="1" si="122"/>
        <v>612</v>
      </c>
      <c r="AE215" s="5">
        <f t="shared" ca="1" si="123"/>
        <v>533</v>
      </c>
      <c r="AF215" s="5">
        <f t="shared" ca="1" si="124"/>
        <v>581</v>
      </c>
      <c r="AG215" s="5">
        <f t="shared" ca="1" si="125"/>
        <v>530</v>
      </c>
      <c r="AH215" s="5">
        <f t="shared" ca="1" si="126"/>
        <v>550</v>
      </c>
      <c r="AI215" s="5">
        <f t="shared" ca="1" si="127"/>
        <v>492</v>
      </c>
      <c r="AJ215" s="5">
        <f t="shared" ca="1" si="128"/>
        <v>488</v>
      </c>
      <c r="AK215" s="5">
        <f t="shared" ca="1" si="129"/>
        <v>612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IF(Замеры!M213=0, " ", Замеры!M213)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Замеры!O213</f>
        <v>0</v>
      </c>
      <c r="S216" s="2">
        <f>Замеры!P213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49</v>
      </c>
      <c r="Z216" s="2">
        <f t="shared" ca="1" si="119"/>
        <v>38</v>
      </c>
      <c r="AA216" s="2">
        <f t="shared" ca="1" si="119"/>
        <v>47</v>
      </c>
      <c r="AB216" s="5">
        <f t="shared" ca="1" si="120"/>
        <v>613</v>
      </c>
      <c r="AC216" s="5">
        <f t="shared" ca="1" si="121"/>
        <v>587</v>
      </c>
      <c r="AD216" s="5">
        <f t="shared" ca="1" si="122"/>
        <v>591</v>
      </c>
      <c r="AE216" s="5">
        <f t="shared" ca="1" si="123"/>
        <v>587</v>
      </c>
      <c r="AF216" s="5">
        <f t="shared" ca="1" si="124"/>
        <v>478</v>
      </c>
      <c r="AG216" s="5">
        <f t="shared" ca="1" si="125"/>
        <v>475</v>
      </c>
      <c r="AH216" s="5">
        <f t="shared" ca="1" si="126"/>
        <v>494</v>
      </c>
      <c r="AI216" s="5">
        <f t="shared" ca="1" si="127"/>
        <v>598</v>
      </c>
      <c r="AJ216" s="5">
        <f t="shared" ca="1" si="128"/>
        <v>587</v>
      </c>
      <c r="AK216" s="5">
        <f t="shared" ca="1" si="129"/>
        <v>598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IF(Замеры!M214=0, " ", Замеры!M214)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Замеры!O214</f>
        <v>0</v>
      </c>
      <c r="S217" s="2">
        <f>Замеры!P214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46</v>
      </c>
      <c r="Z217" s="2">
        <f t="shared" ca="1" si="119"/>
        <v>28</v>
      </c>
      <c r="AA217" s="2">
        <f t="shared" ca="1" si="119"/>
        <v>26</v>
      </c>
      <c r="AB217" s="5">
        <f t="shared" ca="1" si="120"/>
        <v>342</v>
      </c>
      <c r="AC217" s="5">
        <f t="shared" ca="1" si="121"/>
        <v>392</v>
      </c>
      <c r="AD217" s="5">
        <f t="shared" ca="1" si="122"/>
        <v>307</v>
      </c>
      <c r="AE217" s="5">
        <f t="shared" ca="1" si="123"/>
        <v>297</v>
      </c>
      <c r="AF217" s="5">
        <f t="shared" ca="1" si="124"/>
        <v>300</v>
      </c>
      <c r="AG217" s="5">
        <f t="shared" ca="1" si="125"/>
        <v>296</v>
      </c>
      <c r="AH217" s="5">
        <f t="shared" ca="1" si="126"/>
        <v>366</v>
      </c>
      <c r="AI217" s="5">
        <f t="shared" ca="1" si="127"/>
        <v>341</v>
      </c>
      <c r="AJ217" s="5">
        <f t="shared" ca="1" si="128"/>
        <v>408</v>
      </c>
      <c r="AK217" s="5">
        <f t="shared" ca="1" si="129"/>
        <v>267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IF(Замеры!M215=0, " ", Замеры!M215)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Замеры!O215</f>
        <v>0</v>
      </c>
      <c r="S218" s="2">
        <f>Замеры!P215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32</v>
      </c>
      <c r="Z218" s="2">
        <f t="shared" ca="1" si="119"/>
        <v>35</v>
      </c>
      <c r="AA218" s="2">
        <f t="shared" ca="1" si="119"/>
        <v>34</v>
      </c>
      <c r="AB218" s="5">
        <f t="shared" ca="1" si="120"/>
        <v>367</v>
      </c>
      <c r="AC218" s="5">
        <f t="shared" ca="1" si="121"/>
        <v>480</v>
      </c>
      <c r="AD218" s="5">
        <f t="shared" ca="1" si="122"/>
        <v>350</v>
      </c>
      <c r="AE218" s="5">
        <f t="shared" ca="1" si="123"/>
        <v>351</v>
      </c>
      <c r="AF218" s="5">
        <f t="shared" ca="1" si="124"/>
        <v>380</v>
      </c>
      <c r="AG218" s="5">
        <f t="shared" ca="1" si="125"/>
        <v>393</v>
      </c>
      <c r="AH218" s="5">
        <f t="shared" ca="1" si="126"/>
        <v>440</v>
      </c>
      <c r="AI218" s="5">
        <f t="shared" ca="1" si="127"/>
        <v>412</v>
      </c>
      <c r="AJ218" s="5">
        <f t="shared" ca="1" si="128"/>
        <v>380</v>
      </c>
      <c r="AK218" s="5">
        <f t="shared" ca="1" si="129"/>
        <v>395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IF(Замеры!M216=0, " ", Замеры!M216)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Замеры!O216</f>
        <v>0</v>
      </c>
      <c r="S219" s="2">
        <f>Замеры!P216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43</v>
      </c>
      <c r="Z219" s="2">
        <f t="shared" ca="1" si="119"/>
        <v>28</v>
      </c>
      <c r="AA219" s="2">
        <f t="shared" ca="1" si="119"/>
        <v>40</v>
      </c>
      <c r="AB219" s="5">
        <f t="shared" ca="1" si="120"/>
        <v>414</v>
      </c>
      <c r="AC219" s="5">
        <f t="shared" ca="1" si="121"/>
        <v>530</v>
      </c>
      <c r="AD219" s="5">
        <f t="shared" ca="1" si="122"/>
        <v>542</v>
      </c>
      <c r="AE219" s="5">
        <f t="shared" ca="1" si="123"/>
        <v>489</v>
      </c>
      <c r="AF219" s="5">
        <f t="shared" ca="1" si="124"/>
        <v>506</v>
      </c>
      <c r="AG219" s="5">
        <f t="shared" ca="1" si="125"/>
        <v>497</v>
      </c>
      <c r="AH219" s="5">
        <f t="shared" ca="1" si="126"/>
        <v>510</v>
      </c>
      <c r="AI219" s="5">
        <f t="shared" ca="1" si="127"/>
        <v>531</v>
      </c>
      <c r="AJ219" s="5">
        <f t="shared" ca="1" si="128"/>
        <v>441</v>
      </c>
      <c r="AK219" s="5">
        <f t="shared" ca="1" si="129"/>
        <v>527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IF(Замеры!M217=0, " ", Замеры!M217)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Замеры!O217</f>
        <v>0</v>
      </c>
      <c r="S220" s="2">
        <f>Замеры!P217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44</v>
      </c>
      <c r="Z220" s="2">
        <f t="shared" ca="1" si="119"/>
        <v>23</v>
      </c>
      <c r="AA220" s="2">
        <f t="shared" ca="1" si="119"/>
        <v>40</v>
      </c>
      <c r="AB220" s="5">
        <f t="shared" ca="1" si="120"/>
        <v>528</v>
      </c>
      <c r="AC220" s="5">
        <f t="shared" ca="1" si="121"/>
        <v>450</v>
      </c>
      <c r="AD220" s="5">
        <f t="shared" ca="1" si="122"/>
        <v>451</v>
      </c>
      <c r="AE220" s="5">
        <f t="shared" ca="1" si="123"/>
        <v>500</v>
      </c>
      <c r="AF220" s="5">
        <f t="shared" ca="1" si="124"/>
        <v>501</v>
      </c>
      <c r="AG220" s="5">
        <f t="shared" ca="1" si="125"/>
        <v>510</v>
      </c>
      <c r="AH220" s="5">
        <f t="shared" ca="1" si="126"/>
        <v>484</v>
      </c>
      <c r="AI220" s="5">
        <f t="shared" ca="1" si="127"/>
        <v>442</v>
      </c>
      <c r="AJ220" s="5">
        <f t="shared" ca="1" si="128"/>
        <v>479</v>
      </c>
      <c r="AK220" s="5">
        <f t="shared" ca="1" si="129"/>
        <v>441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IF(Замеры!M218=0, " ", Замеры!M218)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Замеры!O218</f>
        <v>0</v>
      </c>
      <c r="S221" s="2">
        <f>Замеры!P218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43</v>
      </c>
      <c r="Z221" s="2">
        <f t="shared" ca="1" si="119"/>
        <v>26</v>
      </c>
      <c r="AA221" s="2">
        <f t="shared" ca="1" si="119"/>
        <v>34</v>
      </c>
      <c r="AB221" s="5">
        <f t="shared" ca="1" si="120"/>
        <v>427</v>
      </c>
      <c r="AC221" s="5">
        <f t="shared" ca="1" si="121"/>
        <v>379</v>
      </c>
      <c r="AD221" s="5">
        <f t="shared" ca="1" si="122"/>
        <v>467</v>
      </c>
      <c r="AE221" s="5">
        <f t="shared" ca="1" si="123"/>
        <v>426</v>
      </c>
      <c r="AF221" s="5">
        <f t="shared" ca="1" si="124"/>
        <v>454</v>
      </c>
      <c r="AG221" s="5">
        <f t="shared" ca="1" si="125"/>
        <v>413</v>
      </c>
      <c r="AH221" s="5">
        <f t="shared" ca="1" si="126"/>
        <v>476</v>
      </c>
      <c r="AI221" s="5">
        <f t="shared" ca="1" si="127"/>
        <v>435</v>
      </c>
      <c r="AJ221" s="5">
        <f t="shared" ca="1" si="128"/>
        <v>383</v>
      </c>
      <c r="AK221" s="5">
        <f t="shared" ca="1" si="129"/>
        <v>365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IF(Замеры!M219=0, " ", Замеры!M219)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Замеры!O219</f>
        <v>0</v>
      </c>
      <c r="S222" s="2">
        <f>Замеры!P219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30</v>
      </c>
      <c r="Z222" s="2">
        <f t="shared" ca="1" si="119"/>
        <v>32</v>
      </c>
      <c r="AA222" s="2">
        <f t="shared" ca="1" si="119"/>
        <v>44</v>
      </c>
      <c r="AB222" s="5">
        <f t="shared" ca="1" si="120"/>
        <v>581</v>
      </c>
      <c r="AC222" s="5">
        <f t="shared" ca="1" si="121"/>
        <v>461</v>
      </c>
      <c r="AD222" s="5">
        <f t="shared" ca="1" si="122"/>
        <v>581</v>
      </c>
      <c r="AE222" s="5">
        <f t="shared" ca="1" si="123"/>
        <v>531</v>
      </c>
      <c r="AF222" s="5">
        <f t="shared" ca="1" si="124"/>
        <v>502</v>
      </c>
      <c r="AG222" s="5">
        <f t="shared" ca="1" si="125"/>
        <v>495</v>
      </c>
      <c r="AH222" s="5">
        <f t="shared" ca="1" si="126"/>
        <v>447</v>
      </c>
      <c r="AI222" s="5">
        <f t="shared" ca="1" si="127"/>
        <v>558</v>
      </c>
      <c r="AJ222" s="5">
        <f t="shared" ca="1" si="128"/>
        <v>516</v>
      </c>
      <c r="AK222" s="5">
        <f t="shared" ca="1" si="129"/>
        <v>549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IF(Замеры!M220=0, " ", Замеры!M220)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Замеры!O220</f>
        <v>0</v>
      </c>
      <c r="S223" s="2">
        <f>Замеры!P220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31</v>
      </c>
      <c r="Z223" s="2">
        <f t="shared" ca="1" si="119"/>
        <v>41</v>
      </c>
      <c r="AA223" s="2">
        <f t="shared" ca="1" si="119"/>
        <v>29</v>
      </c>
      <c r="AB223" s="5">
        <f t="shared" ca="1" si="120"/>
        <v>315</v>
      </c>
      <c r="AC223" s="5">
        <f t="shared" ca="1" si="121"/>
        <v>421</v>
      </c>
      <c r="AD223" s="5">
        <f t="shared" ca="1" si="122"/>
        <v>339</v>
      </c>
      <c r="AE223" s="5">
        <f t="shared" ca="1" si="123"/>
        <v>401</v>
      </c>
      <c r="AF223" s="5">
        <f t="shared" ca="1" si="124"/>
        <v>363</v>
      </c>
      <c r="AG223" s="5">
        <f t="shared" ca="1" si="125"/>
        <v>321</v>
      </c>
      <c r="AH223" s="5">
        <f t="shared" ca="1" si="126"/>
        <v>394</v>
      </c>
      <c r="AI223" s="5">
        <f t="shared" ca="1" si="127"/>
        <v>323</v>
      </c>
      <c r="AJ223" s="5">
        <f t="shared" ca="1" si="128"/>
        <v>308</v>
      </c>
      <c r="AK223" s="5">
        <f t="shared" ca="1" si="129"/>
        <v>359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IF(Замеры!M221=0, " ", Замеры!M221)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Замеры!O221</f>
        <v>0</v>
      </c>
      <c r="S224" s="2">
        <f>Замеры!P221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26</v>
      </c>
      <c r="Z224" s="2">
        <f t="shared" ca="1" si="119"/>
        <v>20</v>
      </c>
      <c r="AA224" s="2">
        <f t="shared" ca="1" si="119"/>
        <v>41</v>
      </c>
      <c r="AB224" s="5">
        <f t="shared" ca="1" si="120"/>
        <v>457</v>
      </c>
      <c r="AC224" s="5">
        <f t="shared" ca="1" si="121"/>
        <v>490</v>
      </c>
      <c r="AD224" s="5">
        <f t="shared" ca="1" si="122"/>
        <v>546</v>
      </c>
      <c r="AE224" s="5">
        <f t="shared" ca="1" si="123"/>
        <v>519</v>
      </c>
      <c r="AF224" s="5">
        <f t="shared" ca="1" si="124"/>
        <v>543</v>
      </c>
      <c r="AG224" s="5">
        <f t="shared" ca="1" si="125"/>
        <v>459</v>
      </c>
      <c r="AH224" s="5">
        <f t="shared" ca="1" si="126"/>
        <v>482</v>
      </c>
      <c r="AI224" s="5">
        <f t="shared" ca="1" si="127"/>
        <v>514</v>
      </c>
      <c r="AJ224" s="5">
        <f t="shared" ca="1" si="128"/>
        <v>498</v>
      </c>
      <c r="AK224" s="5">
        <f t="shared" ca="1" si="129"/>
        <v>500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IF(Замеры!M222=0, " ", Замеры!M222)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Замеры!O222</f>
        <v>0</v>
      </c>
      <c r="S225" s="2">
        <f>Замеры!P222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36</v>
      </c>
      <c r="Z225" s="2">
        <f t="shared" ca="1" si="119"/>
        <v>28</v>
      </c>
      <c r="AA225" s="2">
        <f t="shared" ca="1" si="119"/>
        <v>37</v>
      </c>
      <c r="AB225" s="5">
        <f t="shared" ca="1" si="120"/>
        <v>414</v>
      </c>
      <c r="AC225" s="5">
        <f t="shared" ca="1" si="121"/>
        <v>513</v>
      </c>
      <c r="AD225" s="5">
        <f t="shared" ca="1" si="122"/>
        <v>484</v>
      </c>
      <c r="AE225" s="5">
        <f t="shared" ca="1" si="123"/>
        <v>435</v>
      </c>
      <c r="AF225" s="5">
        <f t="shared" ca="1" si="124"/>
        <v>427</v>
      </c>
      <c r="AG225" s="5">
        <f t="shared" ca="1" si="125"/>
        <v>437</v>
      </c>
      <c r="AH225" s="5">
        <f t="shared" ca="1" si="126"/>
        <v>400</v>
      </c>
      <c r="AI225" s="5">
        <f t="shared" ca="1" si="127"/>
        <v>459</v>
      </c>
      <c r="AJ225" s="5">
        <f t="shared" ca="1" si="128"/>
        <v>500</v>
      </c>
      <c r="AK225" s="5">
        <f t="shared" ca="1" si="129"/>
        <v>483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IF(Замеры!M223=0, " ", Замеры!M223)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Замеры!O223</f>
        <v>0</v>
      </c>
      <c r="S226" s="2">
        <f>Замеры!P223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44</v>
      </c>
      <c r="Z226" s="2">
        <f t="shared" ca="1" si="119"/>
        <v>46</v>
      </c>
      <c r="AA226" s="2">
        <f t="shared" ca="1" si="119"/>
        <v>42</v>
      </c>
      <c r="AB226" s="5">
        <f t="shared" ca="1" si="120"/>
        <v>425</v>
      </c>
      <c r="AC226" s="5">
        <f t="shared" ca="1" si="121"/>
        <v>523</v>
      </c>
      <c r="AD226" s="5">
        <f t="shared" ca="1" si="122"/>
        <v>487</v>
      </c>
      <c r="AE226" s="5">
        <f t="shared" ca="1" si="123"/>
        <v>447</v>
      </c>
      <c r="AF226" s="5">
        <f t="shared" ca="1" si="124"/>
        <v>481</v>
      </c>
      <c r="AG226" s="5">
        <f t="shared" ca="1" si="125"/>
        <v>506</v>
      </c>
      <c r="AH226" s="5">
        <f t="shared" ca="1" si="126"/>
        <v>437</v>
      </c>
      <c r="AI226" s="5">
        <f t="shared" ca="1" si="127"/>
        <v>480</v>
      </c>
      <c r="AJ226" s="5">
        <f t="shared" ca="1" si="128"/>
        <v>513</v>
      </c>
      <c r="AK226" s="5">
        <f t="shared" ca="1" si="129"/>
        <v>467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IF(Замеры!M224=0, " ", Замеры!M224)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Замеры!O224</f>
        <v>0</v>
      </c>
      <c r="S227" s="2">
        <f>Замеры!P224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35</v>
      </c>
      <c r="Z227" s="2">
        <f t="shared" ca="1" si="119"/>
        <v>26</v>
      </c>
      <c r="AA227" s="2">
        <f t="shared" ca="1" si="119"/>
        <v>49</v>
      </c>
      <c r="AB227" s="5">
        <f t="shared" ca="1" si="120"/>
        <v>505</v>
      </c>
      <c r="AC227" s="5">
        <f t="shared" ca="1" si="121"/>
        <v>613</v>
      </c>
      <c r="AD227" s="5">
        <f t="shared" ca="1" si="122"/>
        <v>590</v>
      </c>
      <c r="AE227" s="5">
        <f t="shared" ca="1" si="123"/>
        <v>526</v>
      </c>
      <c r="AF227" s="5">
        <f t="shared" ca="1" si="124"/>
        <v>513</v>
      </c>
      <c r="AG227" s="5">
        <f t="shared" ca="1" si="125"/>
        <v>562</v>
      </c>
      <c r="AH227" s="5">
        <f t="shared" ca="1" si="126"/>
        <v>619</v>
      </c>
      <c r="AI227" s="5">
        <f t="shared" ca="1" si="127"/>
        <v>517</v>
      </c>
      <c r="AJ227" s="5">
        <f t="shared" ca="1" si="128"/>
        <v>585</v>
      </c>
      <c r="AK227" s="5">
        <f t="shared" ca="1" si="129"/>
        <v>527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IF(Замеры!M225=0, " ", Замеры!M225)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Замеры!O225</f>
        <v>0</v>
      </c>
      <c r="S228" s="2">
        <f>Замеры!P225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30</v>
      </c>
      <c r="Z228" s="2">
        <f t="shared" ca="1" si="119"/>
        <v>26</v>
      </c>
      <c r="AA228" s="2">
        <f t="shared" ca="1" si="119"/>
        <v>23</v>
      </c>
      <c r="AB228" s="5">
        <f t="shared" ca="1" si="120"/>
        <v>330</v>
      </c>
      <c r="AC228" s="5">
        <f t="shared" ca="1" si="121"/>
        <v>376</v>
      </c>
      <c r="AD228" s="5">
        <f t="shared" ca="1" si="122"/>
        <v>257</v>
      </c>
      <c r="AE228" s="5">
        <f t="shared" ca="1" si="123"/>
        <v>273</v>
      </c>
      <c r="AF228" s="5">
        <f t="shared" ca="1" si="124"/>
        <v>289</v>
      </c>
      <c r="AG228" s="5">
        <f t="shared" ca="1" si="125"/>
        <v>245</v>
      </c>
      <c r="AH228" s="5">
        <f t="shared" ca="1" si="126"/>
        <v>279</v>
      </c>
      <c r="AI228" s="5">
        <f t="shared" ca="1" si="127"/>
        <v>360</v>
      </c>
      <c r="AJ228" s="5">
        <f t="shared" ca="1" si="128"/>
        <v>313</v>
      </c>
      <c r="AK228" s="5">
        <f t="shared" ca="1" si="129"/>
        <v>368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IF(Замеры!M226=0, " ", Замеры!M226)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Замеры!O226</f>
        <v>0</v>
      </c>
      <c r="S229" s="2">
        <f>Замеры!P226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45</v>
      </c>
      <c r="Z229" s="2">
        <f t="shared" ca="1" si="119"/>
        <v>32</v>
      </c>
      <c r="AA229" s="2">
        <f t="shared" ca="1" si="119"/>
        <v>22</v>
      </c>
      <c r="AB229" s="5">
        <f t="shared" ca="1" si="120"/>
        <v>360</v>
      </c>
      <c r="AC229" s="5">
        <f t="shared" ca="1" si="121"/>
        <v>335</v>
      </c>
      <c r="AD229" s="5">
        <f t="shared" ca="1" si="122"/>
        <v>359</v>
      </c>
      <c r="AE229" s="5">
        <f t="shared" ca="1" si="123"/>
        <v>315</v>
      </c>
      <c r="AF229" s="5">
        <f t="shared" ca="1" si="124"/>
        <v>299</v>
      </c>
      <c r="AG229" s="5">
        <f t="shared" ca="1" si="125"/>
        <v>228</v>
      </c>
      <c r="AH229" s="5">
        <f t="shared" ca="1" si="126"/>
        <v>261</v>
      </c>
      <c r="AI229" s="5">
        <f t="shared" ca="1" si="127"/>
        <v>302</v>
      </c>
      <c r="AJ229" s="5">
        <f t="shared" ca="1" si="128"/>
        <v>367</v>
      </c>
      <c r="AK229" s="5">
        <f t="shared" ca="1" si="129"/>
        <v>348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IF(Замеры!M227=0, " ", Замеры!M227)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Замеры!O227</f>
        <v>0</v>
      </c>
      <c r="S230" s="2">
        <f>Замеры!P227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35</v>
      </c>
      <c r="Z230" s="2">
        <f t="shared" ca="1" si="119"/>
        <v>38</v>
      </c>
      <c r="AA230" s="2">
        <f t="shared" ca="1" si="119"/>
        <v>35</v>
      </c>
      <c r="AB230" s="5">
        <f t="shared" ca="1" si="120"/>
        <v>374</v>
      </c>
      <c r="AC230" s="5">
        <f t="shared" ca="1" si="121"/>
        <v>495</v>
      </c>
      <c r="AD230" s="5">
        <f t="shared" ca="1" si="122"/>
        <v>420</v>
      </c>
      <c r="AE230" s="5">
        <f t="shared" ca="1" si="123"/>
        <v>462</v>
      </c>
      <c r="AF230" s="5">
        <f t="shared" ca="1" si="124"/>
        <v>437</v>
      </c>
      <c r="AG230" s="5">
        <f t="shared" ca="1" si="125"/>
        <v>377</v>
      </c>
      <c r="AH230" s="5">
        <f t="shared" ca="1" si="126"/>
        <v>370</v>
      </c>
      <c r="AI230" s="5">
        <f t="shared" ca="1" si="127"/>
        <v>385</v>
      </c>
      <c r="AJ230" s="5">
        <f t="shared" ca="1" si="128"/>
        <v>399</v>
      </c>
      <c r="AK230" s="5">
        <f t="shared" ca="1" si="129"/>
        <v>432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IF(Замеры!M228=0, " ", Замеры!M228)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Замеры!O228</f>
        <v>0</v>
      </c>
      <c r="S231" s="2">
        <f>Замеры!P228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31</v>
      </c>
      <c r="Z231" s="2">
        <f t="shared" ca="1" si="119"/>
        <v>32</v>
      </c>
      <c r="AA231" s="2">
        <f t="shared" ca="1" si="119"/>
        <v>24</v>
      </c>
      <c r="AB231" s="5">
        <f t="shared" ca="1" si="120"/>
        <v>272</v>
      </c>
      <c r="AC231" s="5">
        <f t="shared" ca="1" si="121"/>
        <v>343</v>
      </c>
      <c r="AD231" s="5">
        <f t="shared" ca="1" si="122"/>
        <v>249</v>
      </c>
      <c r="AE231" s="5">
        <f t="shared" ca="1" si="123"/>
        <v>330</v>
      </c>
      <c r="AF231" s="5">
        <f t="shared" ca="1" si="124"/>
        <v>258</v>
      </c>
      <c r="AG231" s="5">
        <f t="shared" ca="1" si="125"/>
        <v>339</v>
      </c>
      <c r="AH231" s="5">
        <f t="shared" ca="1" si="126"/>
        <v>316</v>
      </c>
      <c r="AI231" s="5">
        <f t="shared" ca="1" si="127"/>
        <v>246</v>
      </c>
      <c r="AJ231" s="5">
        <f t="shared" ca="1" si="128"/>
        <v>288</v>
      </c>
      <c r="AK231" s="5">
        <f t="shared" ca="1" si="129"/>
        <v>301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IF(Замеры!M229=0, " ", Замеры!M229)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Замеры!O229</f>
        <v>0</v>
      </c>
      <c r="S232" s="2">
        <f>Замеры!P229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29</v>
      </c>
      <c r="Z232" s="2">
        <f t="shared" ca="1" si="119"/>
        <v>47</v>
      </c>
      <c r="AA232" s="2">
        <f t="shared" ca="1" si="119"/>
        <v>39</v>
      </c>
      <c r="AB232" s="5">
        <f t="shared" ca="1" si="120"/>
        <v>399</v>
      </c>
      <c r="AC232" s="5">
        <f t="shared" ca="1" si="121"/>
        <v>448</v>
      </c>
      <c r="AD232" s="5">
        <f t="shared" ca="1" si="122"/>
        <v>515</v>
      </c>
      <c r="AE232" s="5">
        <f t="shared" ca="1" si="123"/>
        <v>396</v>
      </c>
      <c r="AF232" s="5">
        <f t="shared" ca="1" si="124"/>
        <v>405</v>
      </c>
      <c r="AG232" s="5">
        <f t="shared" ca="1" si="125"/>
        <v>498</v>
      </c>
      <c r="AH232" s="5">
        <f t="shared" ca="1" si="126"/>
        <v>511</v>
      </c>
      <c r="AI232" s="5">
        <f t="shared" ca="1" si="127"/>
        <v>423</v>
      </c>
      <c r="AJ232" s="5">
        <f t="shared" ca="1" si="128"/>
        <v>462</v>
      </c>
      <c r="AK232" s="5">
        <f t="shared" ca="1" si="129"/>
        <v>463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IF(Замеры!M230=0, " ", Замеры!M230)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Замеры!O230</f>
        <v>0</v>
      </c>
      <c r="S233" s="2">
        <f>Замеры!P230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43</v>
      </c>
      <c r="Z233" s="2">
        <f t="shared" ca="1" si="119"/>
        <v>28</v>
      </c>
      <c r="AA233" s="2">
        <f t="shared" ca="1" si="119"/>
        <v>24</v>
      </c>
      <c r="AB233" s="5">
        <f t="shared" ca="1" si="120"/>
        <v>372</v>
      </c>
      <c r="AC233" s="5">
        <f t="shared" ca="1" si="121"/>
        <v>295</v>
      </c>
      <c r="AD233" s="5">
        <f t="shared" ca="1" si="122"/>
        <v>346</v>
      </c>
      <c r="AE233" s="5">
        <f t="shared" ca="1" si="123"/>
        <v>254</v>
      </c>
      <c r="AF233" s="5">
        <f t="shared" ca="1" si="124"/>
        <v>296</v>
      </c>
      <c r="AG233" s="5">
        <f t="shared" ca="1" si="125"/>
        <v>247</v>
      </c>
      <c r="AH233" s="5">
        <f t="shared" ca="1" si="126"/>
        <v>388</v>
      </c>
      <c r="AI233" s="5">
        <f t="shared" ca="1" si="127"/>
        <v>245</v>
      </c>
      <c r="AJ233" s="5">
        <f t="shared" ca="1" si="128"/>
        <v>325</v>
      </c>
      <c r="AK233" s="5">
        <f t="shared" ca="1" si="129"/>
        <v>348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IF(Замеры!M231=0, " ", Замеры!M231)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Замеры!O231</f>
        <v>0</v>
      </c>
      <c r="S234" s="2">
        <f>Замеры!P231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26</v>
      </c>
      <c r="Z234" s="2">
        <f t="shared" ca="1" si="119"/>
        <v>28</v>
      </c>
      <c r="AA234" s="2">
        <f t="shared" ca="1" si="119"/>
        <v>23</v>
      </c>
      <c r="AB234" s="5">
        <f t="shared" ca="1" si="120"/>
        <v>324</v>
      </c>
      <c r="AC234" s="5">
        <f t="shared" ca="1" si="121"/>
        <v>348</v>
      </c>
      <c r="AD234" s="5">
        <f t="shared" ca="1" si="122"/>
        <v>371</v>
      </c>
      <c r="AE234" s="5">
        <f t="shared" ca="1" si="123"/>
        <v>262</v>
      </c>
      <c r="AF234" s="5">
        <f t="shared" ca="1" si="124"/>
        <v>283</v>
      </c>
      <c r="AG234" s="5">
        <f t="shared" ca="1" si="125"/>
        <v>353</v>
      </c>
      <c r="AH234" s="5">
        <f t="shared" ca="1" si="126"/>
        <v>269</v>
      </c>
      <c r="AI234" s="5">
        <f t="shared" ca="1" si="127"/>
        <v>247</v>
      </c>
      <c r="AJ234" s="5">
        <f t="shared" ca="1" si="128"/>
        <v>282</v>
      </c>
      <c r="AK234" s="5">
        <f t="shared" ca="1" si="129"/>
        <v>324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IF(Замеры!M232=0, " ", Замеры!M232)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Замеры!O232</f>
        <v>0</v>
      </c>
      <c r="S235" s="2">
        <f>Замеры!P232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30</v>
      </c>
      <c r="Z235" s="2">
        <f t="shared" ca="1" si="119"/>
        <v>38</v>
      </c>
      <c r="AA235" s="2">
        <f t="shared" ca="1" si="119"/>
        <v>49</v>
      </c>
      <c r="AB235" s="5">
        <f t="shared" ca="1" si="120"/>
        <v>569</v>
      </c>
      <c r="AC235" s="5">
        <f t="shared" ca="1" si="121"/>
        <v>567</v>
      </c>
      <c r="AD235" s="5">
        <f t="shared" ca="1" si="122"/>
        <v>614</v>
      </c>
      <c r="AE235" s="5">
        <f t="shared" ca="1" si="123"/>
        <v>608</v>
      </c>
      <c r="AF235" s="5">
        <f t="shared" ca="1" si="124"/>
        <v>614</v>
      </c>
      <c r="AG235" s="5">
        <f t="shared" ca="1" si="125"/>
        <v>540</v>
      </c>
      <c r="AH235" s="5">
        <f t="shared" ca="1" si="126"/>
        <v>599</v>
      </c>
      <c r="AI235" s="5">
        <f t="shared" ca="1" si="127"/>
        <v>529</v>
      </c>
      <c r="AJ235" s="5">
        <f t="shared" ca="1" si="128"/>
        <v>551</v>
      </c>
      <c r="AK235" s="5">
        <f t="shared" ca="1" si="129"/>
        <v>592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IF(Замеры!M233=0, " ", Замеры!M233)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Замеры!O233</f>
        <v>0</v>
      </c>
      <c r="S236" s="2">
        <f>Замеры!P233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37</v>
      </c>
      <c r="Z236" s="2">
        <f t="shared" ca="1" si="119"/>
        <v>30</v>
      </c>
      <c r="AA236" s="2">
        <f t="shared" ca="1" si="119"/>
        <v>34</v>
      </c>
      <c r="AB236" s="5">
        <f t="shared" ca="1" si="120"/>
        <v>484</v>
      </c>
      <c r="AC236" s="5">
        <f t="shared" ca="1" si="121"/>
        <v>434</v>
      </c>
      <c r="AD236" s="5">
        <f t="shared" ca="1" si="122"/>
        <v>399</v>
      </c>
      <c r="AE236" s="5">
        <f t="shared" ca="1" si="123"/>
        <v>483</v>
      </c>
      <c r="AF236" s="5">
        <f t="shared" ca="1" si="124"/>
        <v>396</v>
      </c>
      <c r="AG236" s="5">
        <f t="shared" ca="1" si="125"/>
        <v>384</v>
      </c>
      <c r="AH236" s="5">
        <f t="shared" ca="1" si="126"/>
        <v>450</v>
      </c>
      <c r="AI236" s="5">
        <f t="shared" ca="1" si="127"/>
        <v>412</v>
      </c>
      <c r="AJ236" s="5">
        <f t="shared" ca="1" si="128"/>
        <v>352</v>
      </c>
      <c r="AK236" s="5">
        <f t="shared" ca="1" si="129"/>
        <v>399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IF(Замеры!M234=0, " ", Замеры!M234)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Замеры!O234</f>
        <v>0</v>
      </c>
      <c r="S237" s="2">
        <f>Замеры!P234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26</v>
      </c>
      <c r="Z237" s="2">
        <f t="shared" ca="1" si="119"/>
        <v>44</v>
      </c>
      <c r="AA237" s="2">
        <f t="shared" ca="1" si="119"/>
        <v>50</v>
      </c>
      <c r="AB237" s="5">
        <f t="shared" ca="1" si="120"/>
        <v>509</v>
      </c>
      <c r="AC237" s="5">
        <f t="shared" ca="1" si="121"/>
        <v>516</v>
      </c>
      <c r="AD237" s="5">
        <f t="shared" ca="1" si="122"/>
        <v>569</v>
      </c>
      <c r="AE237" s="5">
        <f t="shared" ca="1" si="123"/>
        <v>561</v>
      </c>
      <c r="AF237" s="5">
        <f t="shared" ca="1" si="124"/>
        <v>511</v>
      </c>
      <c r="AG237" s="5">
        <f t="shared" ca="1" si="125"/>
        <v>623</v>
      </c>
      <c r="AH237" s="5">
        <f t="shared" ca="1" si="126"/>
        <v>606</v>
      </c>
      <c r="AI237" s="5">
        <f t="shared" ca="1" si="127"/>
        <v>606</v>
      </c>
      <c r="AJ237" s="5">
        <f t="shared" ca="1" si="128"/>
        <v>593</v>
      </c>
      <c r="AK237" s="5">
        <f t="shared" ca="1" si="129"/>
        <v>588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IF(Замеры!M235=0, " ", Замеры!M235)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Замеры!O235</f>
        <v>0</v>
      </c>
      <c r="S238" s="2">
        <f>Замеры!P235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23</v>
      </c>
      <c r="Z238" s="2">
        <f t="shared" ca="1" si="119"/>
        <v>20</v>
      </c>
      <c r="AA238" s="2">
        <f t="shared" ca="1" si="119"/>
        <v>36</v>
      </c>
      <c r="AB238" s="5">
        <f t="shared" ca="1" si="120"/>
        <v>438</v>
      </c>
      <c r="AC238" s="5">
        <f t="shared" ca="1" si="121"/>
        <v>491</v>
      </c>
      <c r="AD238" s="5">
        <f t="shared" ca="1" si="122"/>
        <v>387</v>
      </c>
      <c r="AE238" s="5">
        <f t="shared" ca="1" si="123"/>
        <v>449</v>
      </c>
      <c r="AF238" s="5">
        <f t="shared" ca="1" si="124"/>
        <v>365</v>
      </c>
      <c r="AG238" s="5">
        <f t="shared" ca="1" si="125"/>
        <v>473</v>
      </c>
      <c r="AH238" s="5">
        <f t="shared" ca="1" si="126"/>
        <v>367</v>
      </c>
      <c r="AI238" s="5">
        <f t="shared" ca="1" si="127"/>
        <v>375</v>
      </c>
      <c r="AJ238" s="5">
        <f t="shared" ca="1" si="128"/>
        <v>366</v>
      </c>
      <c r="AK238" s="5">
        <f t="shared" ca="1" si="129"/>
        <v>417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IF(Замеры!M236=0, " ", Замеры!M236)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Замеры!O236</f>
        <v>0</v>
      </c>
      <c r="S239" s="2">
        <f>Замеры!P236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30</v>
      </c>
      <c r="Z239" s="2">
        <f t="shared" ca="1" si="119"/>
        <v>26</v>
      </c>
      <c r="AA239" s="2">
        <f t="shared" ca="1" si="119"/>
        <v>44</v>
      </c>
      <c r="AB239" s="5">
        <f t="shared" ca="1" si="120"/>
        <v>543</v>
      </c>
      <c r="AC239" s="5">
        <f t="shared" ca="1" si="121"/>
        <v>513</v>
      </c>
      <c r="AD239" s="5">
        <f t="shared" ca="1" si="122"/>
        <v>468</v>
      </c>
      <c r="AE239" s="5">
        <f t="shared" ca="1" si="123"/>
        <v>464</v>
      </c>
      <c r="AF239" s="5">
        <f t="shared" ca="1" si="124"/>
        <v>575</v>
      </c>
      <c r="AG239" s="5">
        <f t="shared" ca="1" si="125"/>
        <v>557</v>
      </c>
      <c r="AH239" s="5">
        <f t="shared" ca="1" si="126"/>
        <v>470</v>
      </c>
      <c r="AI239" s="5">
        <f t="shared" ca="1" si="127"/>
        <v>482</v>
      </c>
      <c r="AJ239" s="5">
        <f t="shared" ca="1" si="128"/>
        <v>585</v>
      </c>
      <c r="AK239" s="5">
        <f t="shared" ca="1" si="129"/>
        <v>556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IF(Замеры!M237=0, " ", Замеры!M237)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Замеры!O237</f>
        <v>0</v>
      </c>
      <c r="S240" s="2">
        <f>Замеры!P237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22</v>
      </c>
      <c r="Z240" s="2">
        <f t="shared" ca="1" si="119"/>
        <v>32</v>
      </c>
      <c r="AA240" s="2">
        <f t="shared" ca="1" si="119"/>
        <v>46</v>
      </c>
      <c r="AB240" s="5">
        <f t="shared" ca="1" si="120"/>
        <v>586</v>
      </c>
      <c r="AC240" s="5">
        <f t="shared" ca="1" si="121"/>
        <v>465</v>
      </c>
      <c r="AD240" s="5">
        <f t="shared" ca="1" si="122"/>
        <v>498</v>
      </c>
      <c r="AE240" s="5">
        <f t="shared" ca="1" si="123"/>
        <v>535</v>
      </c>
      <c r="AF240" s="5">
        <f t="shared" ca="1" si="124"/>
        <v>610</v>
      </c>
      <c r="AG240" s="5">
        <f t="shared" ca="1" si="125"/>
        <v>517</v>
      </c>
      <c r="AH240" s="5">
        <f t="shared" ca="1" si="126"/>
        <v>493</v>
      </c>
      <c r="AI240" s="5">
        <f t="shared" ca="1" si="127"/>
        <v>499</v>
      </c>
      <c r="AJ240" s="5">
        <f t="shared" ca="1" si="128"/>
        <v>523</v>
      </c>
      <c r="AK240" s="5">
        <f t="shared" ca="1" si="129"/>
        <v>578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IF(Замеры!M238=0, " ", Замеры!M238)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Замеры!O238</f>
        <v>0</v>
      </c>
      <c r="S241" s="2">
        <f>Замеры!P238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22</v>
      </c>
      <c r="Z241" s="2">
        <f t="shared" ca="1" si="119"/>
        <v>23</v>
      </c>
      <c r="AA241" s="2">
        <f t="shared" ca="1" si="119"/>
        <v>31</v>
      </c>
      <c r="AB241" s="5">
        <f t="shared" ca="1" si="120"/>
        <v>441</v>
      </c>
      <c r="AC241" s="5">
        <f t="shared" ca="1" si="121"/>
        <v>447</v>
      </c>
      <c r="AD241" s="5">
        <f t="shared" ca="1" si="122"/>
        <v>422</v>
      </c>
      <c r="AE241" s="5">
        <f t="shared" ca="1" si="123"/>
        <v>438</v>
      </c>
      <c r="AF241" s="5">
        <f t="shared" ca="1" si="124"/>
        <v>427</v>
      </c>
      <c r="AG241" s="5">
        <f t="shared" ca="1" si="125"/>
        <v>374</v>
      </c>
      <c r="AH241" s="5">
        <f t="shared" ca="1" si="126"/>
        <v>339</v>
      </c>
      <c r="AI241" s="5">
        <f t="shared" ca="1" si="127"/>
        <v>348</v>
      </c>
      <c r="AJ241" s="5">
        <f t="shared" ca="1" si="128"/>
        <v>398</v>
      </c>
      <c r="AK241" s="5">
        <f t="shared" ca="1" si="129"/>
        <v>338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IF(Замеры!M239=0, " ", Замеры!M239)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Замеры!O239</f>
        <v>0</v>
      </c>
      <c r="S242" s="2">
        <f>Замеры!P239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44</v>
      </c>
      <c r="Z242" s="2">
        <f t="shared" ca="1" si="119"/>
        <v>26</v>
      </c>
      <c r="AA242" s="2">
        <f t="shared" ca="1" si="119"/>
        <v>28</v>
      </c>
      <c r="AB242" s="5">
        <f t="shared" ca="1" si="120"/>
        <v>408</v>
      </c>
      <c r="AC242" s="5">
        <f t="shared" ca="1" si="121"/>
        <v>355</v>
      </c>
      <c r="AD242" s="5">
        <f t="shared" ca="1" si="122"/>
        <v>394</v>
      </c>
      <c r="AE242" s="5">
        <f t="shared" ca="1" si="123"/>
        <v>356</v>
      </c>
      <c r="AF242" s="5">
        <f t="shared" ca="1" si="124"/>
        <v>330</v>
      </c>
      <c r="AG242" s="5">
        <f t="shared" ca="1" si="125"/>
        <v>310</v>
      </c>
      <c r="AH242" s="5">
        <f t="shared" ca="1" si="126"/>
        <v>359</v>
      </c>
      <c r="AI242" s="5">
        <f t="shared" ca="1" si="127"/>
        <v>298</v>
      </c>
      <c r="AJ242" s="5">
        <f t="shared" ca="1" si="128"/>
        <v>344</v>
      </c>
      <c r="AK242" s="5">
        <f t="shared" ca="1" si="129"/>
        <v>351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IF(Замеры!M240=0, " ", Замеры!M240)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Замеры!O240</f>
        <v>0</v>
      </c>
      <c r="S243" s="2">
        <f>Замеры!P240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49</v>
      </c>
      <c r="Z243" s="2">
        <f t="shared" ca="1" si="119"/>
        <v>21</v>
      </c>
      <c r="AA243" s="2">
        <f t="shared" ca="1" si="119"/>
        <v>47</v>
      </c>
      <c r="AB243" s="5">
        <f t="shared" ca="1" si="120"/>
        <v>586</v>
      </c>
      <c r="AC243" s="5">
        <f t="shared" ca="1" si="121"/>
        <v>513</v>
      </c>
      <c r="AD243" s="5">
        <f t="shared" ca="1" si="122"/>
        <v>604</v>
      </c>
      <c r="AE243" s="5">
        <f t="shared" ca="1" si="123"/>
        <v>534</v>
      </c>
      <c r="AF243" s="5">
        <f t="shared" ca="1" si="124"/>
        <v>551</v>
      </c>
      <c r="AG243" s="5">
        <f t="shared" ca="1" si="125"/>
        <v>527</v>
      </c>
      <c r="AH243" s="5">
        <f t="shared" ca="1" si="126"/>
        <v>606</v>
      </c>
      <c r="AI243" s="5">
        <f t="shared" ca="1" si="127"/>
        <v>489</v>
      </c>
      <c r="AJ243" s="5">
        <f t="shared" ca="1" si="128"/>
        <v>488</v>
      </c>
      <c r="AK243" s="5">
        <f t="shared" ca="1" si="129"/>
        <v>514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IF(Замеры!M241=0, " ", Замеры!M241)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Замеры!O241</f>
        <v>0</v>
      </c>
      <c r="S244" s="2">
        <f>Замеры!P241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46</v>
      </c>
      <c r="Z244" s="2">
        <f t="shared" ca="1" si="119"/>
        <v>43</v>
      </c>
      <c r="AA244" s="2">
        <f t="shared" ca="1" si="119"/>
        <v>46</v>
      </c>
      <c r="AB244" s="5">
        <f t="shared" ca="1" si="120"/>
        <v>578</v>
      </c>
      <c r="AC244" s="5">
        <f t="shared" ca="1" si="121"/>
        <v>522</v>
      </c>
      <c r="AD244" s="5">
        <f t="shared" ca="1" si="122"/>
        <v>484</v>
      </c>
      <c r="AE244" s="5">
        <f t="shared" ca="1" si="123"/>
        <v>559</v>
      </c>
      <c r="AF244" s="5">
        <f t="shared" ca="1" si="124"/>
        <v>591</v>
      </c>
      <c r="AG244" s="5">
        <f t="shared" ca="1" si="125"/>
        <v>530</v>
      </c>
      <c r="AH244" s="5">
        <f t="shared" ca="1" si="126"/>
        <v>482</v>
      </c>
      <c r="AI244" s="5">
        <f t="shared" ca="1" si="127"/>
        <v>593</v>
      </c>
      <c r="AJ244" s="5">
        <f t="shared" ca="1" si="128"/>
        <v>542</v>
      </c>
      <c r="AK244" s="5">
        <f t="shared" ca="1" si="129"/>
        <v>503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IF(Замеры!M242=0, " ", Замеры!M242)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Замеры!O242</f>
        <v>0</v>
      </c>
      <c r="S245" s="2">
        <f>Замеры!P242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26</v>
      </c>
      <c r="Z245" s="2">
        <f t="shared" ca="1" si="119"/>
        <v>33</v>
      </c>
      <c r="AA245" s="2">
        <f t="shared" ca="1" si="119"/>
        <v>31</v>
      </c>
      <c r="AB245" s="5">
        <f t="shared" ca="1" si="120"/>
        <v>346</v>
      </c>
      <c r="AC245" s="5">
        <f t="shared" ca="1" si="121"/>
        <v>375</v>
      </c>
      <c r="AD245" s="5">
        <f t="shared" ca="1" si="122"/>
        <v>420</v>
      </c>
      <c r="AE245" s="5">
        <f t="shared" ca="1" si="123"/>
        <v>318</v>
      </c>
      <c r="AF245" s="5">
        <f t="shared" ca="1" si="124"/>
        <v>329</v>
      </c>
      <c r="AG245" s="5">
        <f t="shared" ca="1" si="125"/>
        <v>449</v>
      </c>
      <c r="AH245" s="5">
        <f t="shared" ca="1" si="126"/>
        <v>338</v>
      </c>
      <c r="AI245" s="5">
        <f t="shared" ca="1" si="127"/>
        <v>367</v>
      </c>
      <c r="AJ245" s="5">
        <f t="shared" ca="1" si="128"/>
        <v>322</v>
      </c>
      <c r="AK245" s="5">
        <f t="shared" ca="1" si="129"/>
        <v>391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IF(Замеры!M243=0, " ", Замеры!M243)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Замеры!O243</f>
        <v>0</v>
      </c>
      <c r="S246" s="2">
        <f>Замеры!P243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32</v>
      </c>
      <c r="Z246" s="2">
        <f t="shared" ca="1" si="119"/>
        <v>49</v>
      </c>
      <c r="AA246" s="2">
        <f t="shared" ca="1" si="119"/>
        <v>28</v>
      </c>
      <c r="AB246" s="5">
        <f t="shared" ca="1" si="120"/>
        <v>309</v>
      </c>
      <c r="AC246" s="5">
        <f t="shared" ca="1" si="121"/>
        <v>429</v>
      </c>
      <c r="AD246" s="5">
        <f t="shared" ca="1" si="122"/>
        <v>392</v>
      </c>
      <c r="AE246" s="5">
        <f t="shared" ca="1" si="123"/>
        <v>374</v>
      </c>
      <c r="AF246" s="5">
        <f t="shared" ca="1" si="124"/>
        <v>380</v>
      </c>
      <c r="AG246" s="5">
        <f t="shared" ca="1" si="125"/>
        <v>333</v>
      </c>
      <c r="AH246" s="5">
        <f t="shared" ca="1" si="126"/>
        <v>378</v>
      </c>
      <c r="AI246" s="5">
        <f t="shared" ca="1" si="127"/>
        <v>420</v>
      </c>
      <c r="AJ246" s="5">
        <f t="shared" ca="1" si="128"/>
        <v>372</v>
      </c>
      <c r="AK246" s="5">
        <f t="shared" ca="1" si="129"/>
        <v>313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IF(Замеры!M244=0, " ", Замеры!M244)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Замеры!O244</f>
        <v>0</v>
      </c>
      <c r="S247" s="2">
        <f>Замеры!P244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43</v>
      </c>
      <c r="Z247" s="2">
        <f t="shared" ca="1" si="119"/>
        <v>32</v>
      </c>
      <c r="AA247" s="2">
        <f t="shared" ca="1" si="119"/>
        <v>44</v>
      </c>
      <c r="AB247" s="5">
        <f t="shared" ca="1" si="120"/>
        <v>566</v>
      </c>
      <c r="AC247" s="5">
        <f t="shared" ca="1" si="121"/>
        <v>568</v>
      </c>
      <c r="AD247" s="5">
        <f t="shared" ca="1" si="122"/>
        <v>511</v>
      </c>
      <c r="AE247" s="5">
        <f t="shared" ca="1" si="123"/>
        <v>537</v>
      </c>
      <c r="AF247" s="5">
        <f t="shared" ca="1" si="124"/>
        <v>572</v>
      </c>
      <c r="AG247" s="5">
        <f t="shared" ca="1" si="125"/>
        <v>454</v>
      </c>
      <c r="AH247" s="5">
        <f t="shared" ca="1" si="126"/>
        <v>574</v>
      </c>
      <c r="AI247" s="5">
        <f t="shared" ca="1" si="127"/>
        <v>536</v>
      </c>
      <c r="AJ247" s="5">
        <f t="shared" ca="1" si="128"/>
        <v>485</v>
      </c>
      <c r="AK247" s="5">
        <f t="shared" ca="1" si="129"/>
        <v>467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IF(Замеры!M245=0, " ", Замеры!M245)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Замеры!O245</f>
        <v>0</v>
      </c>
      <c r="S248" s="2">
        <f>Замеры!P245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48</v>
      </c>
      <c r="Z248" s="2">
        <f t="shared" ca="1" si="119"/>
        <v>27</v>
      </c>
      <c r="AA248" s="2">
        <f t="shared" ca="1" si="119"/>
        <v>26</v>
      </c>
      <c r="AB248" s="5">
        <f t="shared" ca="1" si="120"/>
        <v>325</v>
      </c>
      <c r="AC248" s="5">
        <f t="shared" ca="1" si="121"/>
        <v>368</v>
      </c>
      <c r="AD248" s="5">
        <f t="shared" ca="1" si="122"/>
        <v>283</v>
      </c>
      <c r="AE248" s="5">
        <f t="shared" ca="1" si="123"/>
        <v>379</v>
      </c>
      <c r="AF248" s="5">
        <f t="shared" ca="1" si="124"/>
        <v>405</v>
      </c>
      <c r="AG248" s="5">
        <f t="shared" ca="1" si="125"/>
        <v>278</v>
      </c>
      <c r="AH248" s="5">
        <f t="shared" ca="1" si="126"/>
        <v>347</v>
      </c>
      <c r="AI248" s="5">
        <f t="shared" ca="1" si="127"/>
        <v>289</v>
      </c>
      <c r="AJ248" s="5">
        <f t="shared" ca="1" si="128"/>
        <v>360</v>
      </c>
      <c r="AK248" s="5">
        <f t="shared" ca="1" si="129"/>
        <v>304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IF(Замеры!M246=0, " ", Замеры!M246)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Замеры!O246</f>
        <v>0</v>
      </c>
      <c r="S249" s="2">
        <f>Замеры!P246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24</v>
      </c>
      <c r="Z249" s="2">
        <f t="shared" ca="1" si="119"/>
        <v>30</v>
      </c>
      <c r="AA249" s="2">
        <f t="shared" ca="1" si="119"/>
        <v>25</v>
      </c>
      <c r="AB249" s="5">
        <f t="shared" ca="1" si="120"/>
        <v>319</v>
      </c>
      <c r="AC249" s="5">
        <f t="shared" ca="1" si="121"/>
        <v>362</v>
      </c>
      <c r="AD249" s="5">
        <f t="shared" ca="1" si="122"/>
        <v>318</v>
      </c>
      <c r="AE249" s="5">
        <f t="shared" ca="1" si="123"/>
        <v>359</v>
      </c>
      <c r="AF249" s="5">
        <f t="shared" ca="1" si="124"/>
        <v>356</v>
      </c>
      <c r="AG249" s="5">
        <f t="shared" ca="1" si="125"/>
        <v>380</v>
      </c>
      <c r="AH249" s="5">
        <f t="shared" ca="1" si="126"/>
        <v>379</v>
      </c>
      <c r="AI249" s="5">
        <f t="shared" ca="1" si="127"/>
        <v>277</v>
      </c>
      <c r="AJ249" s="5">
        <f t="shared" ca="1" si="128"/>
        <v>384</v>
      </c>
      <c r="AK249" s="5">
        <f t="shared" ca="1" si="129"/>
        <v>339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IF(Замеры!M247=0, " ", Замеры!M247)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Замеры!O247</f>
        <v>0</v>
      </c>
      <c r="S250" s="2">
        <f>Замеры!P247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48</v>
      </c>
      <c r="Z250" s="2">
        <f t="shared" ca="1" si="119"/>
        <v>25</v>
      </c>
      <c r="AA250" s="2">
        <f t="shared" ca="1" si="119"/>
        <v>43</v>
      </c>
      <c r="AB250" s="5">
        <f t="shared" ca="1" si="120"/>
        <v>483</v>
      </c>
      <c r="AC250" s="5">
        <f t="shared" ca="1" si="121"/>
        <v>530</v>
      </c>
      <c r="AD250" s="5">
        <f t="shared" ca="1" si="122"/>
        <v>570</v>
      </c>
      <c r="AE250" s="5">
        <f t="shared" ca="1" si="123"/>
        <v>567</v>
      </c>
      <c r="AF250" s="5">
        <f t="shared" ca="1" si="124"/>
        <v>499</v>
      </c>
      <c r="AG250" s="5">
        <f t="shared" ca="1" si="125"/>
        <v>510</v>
      </c>
      <c r="AH250" s="5">
        <f t="shared" ca="1" si="126"/>
        <v>443</v>
      </c>
      <c r="AI250" s="5">
        <f t="shared" ca="1" si="127"/>
        <v>442</v>
      </c>
      <c r="AJ250" s="5">
        <f t="shared" ca="1" si="128"/>
        <v>486</v>
      </c>
      <c r="AK250" s="5">
        <f t="shared" ca="1" si="129"/>
        <v>518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IF(Замеры!M248=0, " ", Замеры!M248)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Замеры!O248</f>
        <v>0</v>
      </c>
      <c r="S251" s="2">
        <f>Замеры!P248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25</v>
      </c>
      <c r="Z251" s="2">
        <f t="shared" ca="1" si="119"/>
        <v>50</v>
      </c>
      <c r="AA251" s="2">
        <f t="shared" ca="1" si="119"/>
        <v>38</v>
      </c>
      <c r="AB251" s="5">
        <f t="shared" ca="1" si="120"/>
        <v>498</v>
      </c>
      <c r="AC251" s="5">
        <f t="shared" ca="1" si="121"/>
        <v>505</v>
      </c>
      <c r="AD251" s="5">
        <f t="shared" ca="1" si="122"/>
        <v>455</v>
      </c>
      <c r="AE251" s="5">
        <f t="shared" ca="1" si="123"/>
        <v>423</v>
      </c>
      <c r="AF251" s="5">
        <f t="shared" ca="1" si="124"/>
        <v>488</v>
      </c>
      <c r="AG251" s="5">
        <f t="shared" ca="1" si="125"/>
        <v>460</v>
      </c>
      <c r="AH251" s="5">
        <f t="shared" ca="1" si="126"/>
        <v>462</v>
      </c>
      <c r="AI251" s="5">
        <f t="shared" ca="1" si="127"/>
        <v>450</v>
      </c>
      <c r="AJ251" s="5">
        <f t="shared" ca="1" si="128"/>
        <v>385</v>
      </c>
      <c r="AK251" s="5">
        <f t="shared" ca="1" si="129"/>
        <v>465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IF(Замеры!M249=0, " ", Замеры!M249)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Замеры!O249</f>
        <v>0</v>
      </c>
      <c r="S252" s="2">
        <f>Замеры!P249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34</v>
      </c>
      <c r="Z252" s="2">
        <f t="shared" ca="1" si="119"/>
        <v>47</v>
      </c>
      <c r="AA252" s="2">
        <f t="shared" ca="1" si="119"/>
        <v>38</v>
      </c>
      <c r="AB252" s="5">
        <f t="shared" ca="1" si="120"/>
        <v>487</v>
      </c>
      <c r="AC252" s="5">
        <f t="shared" ca="1" si="121"/>
        <v>511</v>
      </c>
      <c r="AD252" s="5">
        <f t="shared" ca="1" si="122"/>
        <v>486</v>
      </c>
      <c r="AE252" s="5">
        <f t="shared" ca="1" si="123"/>
        <v>519</v>
      </c>
      <c r="AF252" s="5">
        <f t="shared" ca="1" si="124"/>
        <v>426</v>
      </c>
      <c r="AG252" s="5">
        <f t="shared" ca="1" si="125"/>
        <v>387</v>
      </c>
      <c r="AH252" s="5">
        <f t="shared" ca="1" si="126"/>
        <v>524</v>
      </c>
      <c r="AI252" s="5">
        <f t="shared" ca="1" si="127"/>
        <v>423</v>
      </c>
      <c r="AJ252" s="5">
        <f t="shared" ca="1" si="128"/>
        <v>520</v>
      </c>
      <c r="AK252" s="5">
        <f t="shared" ca="1" si="129"/>
        <v>509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IF(Замеры!M250=0, " ", Замеры!M250)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Замеры!O250</f>
        <v>0</v>
      </c>
      <c r="S253" s="2">
        <f>Замеры!P250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47</v>
      </c>
      <c r="Z253" s="2">
        <f t="shared" ca="1" si="119"/>
        <v>39</v>
      </c>
      <c r="AA253" s="2">
        <f t="shared" ca="1" si="119"/>
        <v>35</v>
      </c>
      <c r="AB253" s="5">
        <f t="shared" ca="1" si="120"/>
        <v>385</v>
      </c>
      <c r="AC253" s="5">
        <f t="shared" ca="1" si="121"/>
        <v>450</v>
      </c>
      <c r="AD253" s="5">
        <f t="shared" ca="1" si="122"/>
        <v>428</v>
      </c>
      <c r="AE253" s="5">
        <f t="shared" ca="1" si="123"/>
        <v>426</v>
      </c>
      <c r="AF253" s="5">
        <f t="shared" ca="1" si="124"/>
        <v>464</v>
      </c>
      <c r="AG253" s="5">
        <f t="shared" ca="1" si="125"/>
        <v>359</v>
      </c>
      <c r="AH253" s="5">
        <f t="shared" ca="1" si="126"/>
        <v>474</v>
      </c>
      <c r="AI253" s="5">
        <f t="shared" ca="1" si="127"/>
        <v>378</v>
      </c>
      <c r="AJ253" s="5">
        <f t="shared" ca="1" si="128"/>
        <v>480</v>
      </c>
      <c r="AK253" s="5">
        <f t="shared" ca="1" si="129"/>
        <v>421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IF(Замеры!M251=0, " ", Замеры!M251)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Замеры!O251</f>
        <v>0</v>
      </c>
      <c r="S254" s="2">
        <f>Замеры!P251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25</v>
      </c>
      <c r="Z254" s="2">
        <f t="shared" ca="1" si="119"/>
        <v>36</v>
      </c>
      <c r="AA254" s="2">
        <f t="shared" ca="1" si="119"/>
        <v>33</v>
      </c>
      <c r="AB254" s="5">
        <f t="shared" ca="1" si="120"/>
        <v>465</v>
      </c>
      <c r="AC254" s="5">
        <f t="shared" ca="1" si="121"/>
        <v>352</v>
      </c>
      <c r="AD254" s="5">
        <f t="shared" ca="1" si="122"/>
        <v>408</v>
      </c>
      <c r="AE254" s="5">
        <f t="shared" ca="1" si="123"/>
        <v>454</v>
      </c>
      <c r="AF254" s="5">
        <f t="shared" ca="1" si="124"/>
        <v>423</v>
      </c>
      <c r="AG254" s="5">
        <f t="shared" ca="1" si="125"/>
        <v>461</v>
      </c>
      <c r="AH254" s="5">
        <f t="shared" ca="1" si="126"/>
        <v>397</v>
      </c>
      <c r="AI254" s="5">
        <f t="shared" ca="1" si="127"/>
        <v>380</v>
      </c>
      <c r="AJ254" s="5">
        <f t="shared" ca="1" si="128"/>
        <v>474</v>
      </c>
      <c r="AK254" s="5">
        <f t="shared" ca="1" si="129"/>
        <v>429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IF(Замеры!M252=0, " ", Замеры!M252)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Замеры!O252</f>
        <v>0</v>
      </c>
      <c r="S255" s="2">
        <f>Замеры!P252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21</v>
      </c>
      <c r="Z255" s="2">
        <f t="shared" ca="1" si="119"/>
        <v>43</v>
      </c>
      <c r="AA255" s="2">
        <f t="shared" ca="1" si="119"/>
        <v>48</v>
      </c>
      <c r="AB255" s="5">
        <f t="shared" ca="1" si="120"/>
        <v>594</v>
      </c>
      <c r="AC255" s="5">
        <f t="shared" ca="1" si="121"/>
        <v>565</v>
      </c>
      <c r="AD255" s="5">
        <f t="shared" ca="1" si="122"/>
        <v>569</v>
      </c>
      <c r="AE255" s="5">
        <f t="shared" ca="1" si="123"/>
        <v>542</v>
      </c>
      <c r="AF255" s="5">
        <f t="shared" ca="1" si="124"/>
        <v>599</v>
      </c>
      <c r="AG255" s="5">
        <f t="shared" ca="1" si="125"/>
        <v>529</v>
      </c>
      <c r="AH255" s="5">
        <f t="shared" ca="1" si="126"/>
        <v>611</v>
      </c>
      <c r="AI255" s="5">
        <f t="shared" ca="1" si="127"/>
        <v>567</v>
      </c>
      <c r="AJ255" s="5">
        <f t="shared" ca="1" si="128"/>
        <v>605</v>
      </c>
      <c r="AK255" s="5">
        <f t="shared" ca="1" si="129"/>
        <v>533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IF(Замеры!M253=0, " ", Замеры!M253)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Замеры!O253</f>
        <v>0</v>
      </c>
      <c r="S256" s="2">
        <f>Замеры!P253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46</v>
      </c>
      <c r="Z256" s="2">
        <f t="shared" ca="1" si="119"/>
        <v>36</v>
      </c>
      <c r="AA256" s="2">
        <f t="shared" ca="1" si="119"/>
        <v>47</v>
      </c>
      <c r="AB256" s="5">
        <f t="shared" ca="1" si="120"/>
        <v>592</v>
      </c>
      <c r="AC256" s="5">
        <f t="shared" ca="1" si="121"/>
        <v>606</v>
      </c>
      <c r="AD256" s="5">
        <f t="shared" ca="1" si="122"/>
        <v>560</v>
      </c>
      <c r="AE256" s="5">
        <f t="shared" ca="1" si="123"/>
        <v>600</v>
      </c>
      <c r="AF256" s="5">
        <f t="shared" ca="1" si="124"/>
        <v>498</v>
      </c>
      <c r="AG256" s="5">
        <f t="shared" ca="1" si="125"/>
        <v>563</v>
      </c>
      <c r="AH256" s="5">
        <f t="shared" ca="1" si="126"/>
        <v>608</v>
      </c>
      <c r="AI256" s="5">
        <f t="shared" ca="1" si="127"/>
        <v>539</v>
      </c>
      <c r="AJ256" s="5">
        <f t="shared" ca="1" si="128"/>
        <v>584</v>
      </c>
      <c r="AK256" s="5">
        <f t="shared" ca="1" si="129"/>
        <v>524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IF(Замеры!M254=0, " ", Замеры!M254)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Замеры!O254</f>
        <v>0</v>
      </c>
      <c r="S257" s="2">
        <f>Замеры!P254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29</v>
      </c>
      <c r="Z257" s="2">
        <f t="shared" ca="1" si="119"/>
        <v>38</v>
      </c>
      <c r="AA257" s="2">
        <f t="shared" ca="1" si="119"/>
        <v>35</v>
      </c>
      <c r="AB257" s="5">
        <f t="shared" ca="1" si="120"/>
        <v>445</v>
      </c>
      <c r="AC257" s="5">
        <f t="shared" ca="1" si="121"/>
        <v>409</v>
      </c>
      <c r="AD257" s="5">
        <f t="shared" ca="1" si="122"/>
        <v>446</v>
      </c>
      <c r="AE257" s="5">
        <f t="shared" ca="1" si="123"/>
        <v>417</v>
      </c>
      <c r="AF257" s="5">
        <f t="shared" ca="1" si="124"/>
        <v>421</v>
      </c>
      <c r="AG257" s="5">
        <f t="shared" ca="1" si="125"/>
        <v>374</v>
      </c>
      <c r="AH257" s="5">
        <f t="shared" ca="1" si="126"/>
        <v>397</v>
      </c>
      <c r="AI257" s="5">
        <f t="shared" ca="1" si="127"/>
        <v>476</v>
      </c>
      <c r="AJ257" s="5">
        <f t="shared" ca="1" si="128"/>
        <v>447</v>
      </c>
      <c r="AK257" s="5">
        <f t="shared" ca="1" si="129"/>
        <v>480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IF(Замеры!M255=0, " ", Замеры!M255)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Замеры!O255</f>
        <v>0</v>
      </c>
      <c r="S258" s="2">
        <f>Замеры!P255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27</v>
      </c>
      <c r="Z258" s="2">
        <f t="shared" ca="1" si="119"/>
        <v>23</v>
      </c>
      <c r="AA258" s="2">
        <f t="shared" ca="1" si="119"/>
        <v>33</v>
      </c>
      <c r="AB258" s="5">
        <f t="shared" ca="1" si="120"/>
        <v>470</v>
      </c>
      <c r="AC258" s="5">
        <f t="shared" ca="1" si="121"/>
        <v>344</v>
      </c>
      <c r="AD258" s="5">
        <f t="shared" ca="1" si="122"/>
        <v>393</v>
      </c>
      <c r="AE258" s="5">
        <f t="shared" ca="1" si="123"/>
        <v>471</v>
      </c>
      <c r="AF258" s="5">
        <f t="shared" ca="1" si="124"/>
        <v>346</v>
      </c>
      <c r="AG258" s="5">
        <f t="shared" ca="1" si="125"/>
        <v>355</v>
      </c>
      <c r="AH258" s="5">
        <f t="shared" ca="1" si="126"/>
        <v>356</v>
      </c>
      <c r="AI258" s="5">
        <f t="shared" ca="1" si="127"/>
        <v>413</v>
      </c>
      <c r="AJ258" s="5">
        <f t="shared" ca="1" si="128"/>
        <v>412</v>
      </c>
      <c r="AK258" s="5">
        <f t="shared" ca="1" si="129"/>
        <v>357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IF(Замеры!M256=0, " ", Замеры!M256)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Замеры!O256</f>
        <v>0</v>
      </c>
      <c r="S259" s="2">
        <f>Замеры!P256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32</v>
      </c>
      <c r="Z259" s="2">
        <f t="shared" ca="1" si="119"/>
        <v>43</v>
      </c>
      <c r="AA259" s="2">
        <f t="shared" ca="1" si="119"/>
        <v>32</v>
      </c>
      <c r="AB259" s="5">
        <f t="shared" ca="1" si="120"/>
        <v>394</v>
      </c>
      <c r="AC259" s="5">
        <f t="shared" ca="1" si="121"/>
        <v>350</v>
      </c>
      <c r="AD259" s="5">
        <f t="shared" ca="1" si="122"/>
        <v>356</v>
      </c>
      <c r="AE259" s="5">
        <f t="shared" ca="1" si="123"/>
        <v>420</v>
      </c>
      <c r="AF259" s="5">
        <f t="shared" ca="1" si="124"/>
        <v>409</v>
      </c>
      <c r="AG259" s="5">
        <f t="shared" ca="1" si="125"/>
        <v>421</v>
      </c>
      <c r="AH259" s="5">
        <f t="shared" ca="1" si="126"/>
        <v>439</v>
      </c>
      <c r="AI259" s="5">
        <f t="shared" ca="1" si="127"/>
        <v>330</v>
      </c>
      <c r="AJ259" s="5">
        <f t="shared" ca="1" si="128"/>
        <v>448</v>
      </c>
      <c r="AK259" s="5">
        <f t="shared" ca="1" si="129"/>
        <v>395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IF(Замеры!M257=0, " ", Замеры!M257)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Замеры!O257</f>
        <v>0</v>
      </c>
      <c r="S260" s="2">
        <f>Замеры!P257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34</v>
      </c>
      <c r="Z260" s="2">
        <f t="shared" ca="1" si="119"/>
        <v>50</v>
      </c>
      <c r="AA260" s="2">
        <f t="shared" ca="1" si="119"/>
        <v>25</v>
      </c>
      <c r="AB260" s="5">
        <f t="shared" ca="1" si="120"/>
        <v>300</v>
      </c>
      <c r="AC260" s="5">
        <f t="shared" ca="1" si="121"/>
        <v>297</v>
      </c>
      <c r="AD260" s="5">
        <f t="shared" ca="1" si="122"/>
        <v>352</v>
      </c>
      <c r="AE260" s="5">
        <f t="shared" ca="1" si="123"/>
        <v>384</v>
      </c>
      <c r="AF260" s="5">
        <f t="shared" ca="1" si="124"/>
        <v>345</v>
      </c>
      <c r="AG260" s="5">
        <f t="shared" ca="1" si="125"/>
        <v>309</v>
      </c>
      <c r="AH260" s="5">
        <f t="shared" ca="1" si="126"/>
        <v>272</v>
      </c>
      <c r="AI260" s="5">
        <f t="shared" ca="1" si="127"/>
        <v>295</v>
      </c>
      <c r="AJ260" s="5">
        <f t="shared" ca="1" si="128"/>
        <v>320</v>
      </c>
      <c r="AK260" s="5">
        <f t="shared" ca="1" si="129"/>
        <v>356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IF(Замеры!M258=0, " ", Замеры!M258)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Замеры!O258</f>
        <v>0</v>
      </c>
      <c r="S261" s="2">
        <f>Замеры!P258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25</v>
      </c>
      <c r="Z261" s="2">
        <f t="shared" ca="1" si="119"/>
        <v>34</v>
      </c>
      <c r="AA261" s="2">
        <f t="shared" ca="1" si="119"/>
        <v>22</v>
      </c>
      <c r="AB261" s="5">
        <f t="shared" ca="1" si="120"/>
        <v>271</v>
      </c>
      <c r="AC261" s="5">
        <f t="shared" ca="1" si="121"/>
        <v>310</v>
      </c>
      <c r="AD261" s="5">
        <f t="shared" ca="1" si="122"/>
        <v>238</v>
      </c>
      <c r="AE261" s="5">
        <f t="shared" ca="1" si="123"/>
        <v>316</v>
      </c>
      <c r="AF261" s="5">
        <f t="shared" ca="1" si="124"/>
        <v>361</v>
      </c>
      <c r="AG261" s="5">
        <f t="shared" ca="1" si="125"/>
        <v>332</v>
      </c>
      <c r="AH261" s="5">
        <f t="shared" ca="1" si="126"/>
        <v>236</v>
      </c>
      <c r="AI261" s="5">
        <f t="shared" ca="1" si="127"/>
        <v>304</v>
      </c>
      <c r="AJ261" s="5">
        <f t="shared" ca="1" si="128"/>
        <v>337</v>
      </c>
      <c r="AK261" s="5">
        <f t="shared" ca="1" si="129"/>
        <v>312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IF(Замеры!M259=0, " ", Замеры!M259)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Замеры!O259</f>
        <v>0</v>
      </c>
      <c r="S262" s="2">
        <f>Замеры!P259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45</v>
      </c>
      <c r="Z262" s="2">
        <f t="shared" ca="1" si="119"/>
        <v>42</v>
      </c>
      <c r="AA262" s="2">
        <f t="shared" ca="1" si="119"/>
        <v>30</v>
      </c>
      <c r="AB262" s="5">
        <f t="shared" ca="1" si="120"/>
        <v>305</v>
      </c>
      <c r="AC262" s="5">
        <f t="shared" ca="1" si="121"/>
        <v>367</v>
      </c>
      <c r="AD262" s="5">
        <f t="shared" ca="1" si="122"/>
        <v>363</v>
      </c>
      <c r="AE262" s="5">
        <f t="shared" ca="1" si="123"/>
        <v>439</v>
      </c>
      <c r="AF262" s="5">
        <f t="shared" ca="1" si="124"/>
        <v>372</v>
      </c>
      <c r="AG262" s="5">
        <f t="shared" ca="1" si="125"/>
        <v>410</v>
      </c>
      <c r="AH262" s="5">
        <f t="shared" ca="1" si="126"/>
        <v>424</v>
      </c>
      <c r="AI262" s="5">
        <f t="shared" ca="1" si="127"/>
        <v>309</v>
      </c>
      <c r="AJ262" s="5">
        <f t="shared" ca="1" si="128"/>
        <v>392</v>
      </c>
      <c r="AK262" s="5">
        <f t="shared" ca="1" si="129"/>
        <v>337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IF(Замеры!M260=0, " ", Замеры!M260)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Замеры!O260</f>
        <v>0</v>
      </c>
      <c r="S263" s="2">
        <f>Замеры!P260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25</v>
      </c>
      <c r="Z263" s="2">
        <f t="shared" ca="1" si="145"/>
        <v>32</v>
      </c>
      <c r="AA263" s="2">
        <f t="shared" ca="1" si="145"/>
        <v>24</v>
      </c>
      <c r="AB263" s="5">
        <f t="shared" ref="AB263:AB326" ca="1" si="146">RANDBETWEEN(AA263*10+5,AA263*10+150)</f>
        <v>350</v>
      </c>
      <c r="AC263" s="5">
        <f t="shared" ref="AC263:AC326" ca="1" si="147">RANDBETWEEN(AA263*10+5,AA263*10+150)</f>
        <v>373</v>
      </c>
      <c r="AD263" s="5">
        <f t="shared" ref="AD263:AD326" ca="1" si="148">RANDBETWEEN(AA263*10+5,AA263*10+150)</f>
        <v>368</v>
      </c>
      <c r="AE263" s="5">
        <f t="shared" ref="AE263:AE326" ca="1" si="149">RANDBETWEEN(AA263*10+5,AA263*10+150)</f>
        <v>383</v>
      </c>
      <c r="AF263" s="5">
        <f t="shared" ref="AF263:AF326" ca="1" si="150">RANDBETWEEN(AA263*10+5,AA263*10+150)</f>
        <v>261</v>
      </c>
      <c r="AG263" s="5">
        <f t="shared" ref="AG263:AG326" ca="1" si="151">RANDBETWEEN(AA263*10+5,AA263*10+150)</f>
        <v>249</v>
      </c>
      <c r="AH263" s="5">
        <f t="shared" ref="AH263:AH326" ca="1" si="152">RANDBETWEEN(AA263*10+5,AA263*10+150)</f>
        <v>382</v>
      </c>
      <c r="AI263" s="5">
        <f t="shared" ref="AI263:AI326" ca="1" si="153">RANDBETWEEN(AA263*10+5,AA263*10+150)</f>
        <v>376</v>
      </c>
      <c r="AJ263" s="5">
        <f t="shared" ref="AJ263:AJ326" ca="1" si="154">RANDBETWEEN(AA263*10+5,AA263*10+150)</f>
        <v>334</v>
      </c>
      <c r="AK263" s="5">
        <f t="shared" ref="AK263:AK326" ca="1" si="155">RANDBETWEEN(AA263*10+5,AA263*10+150)</f>
        <v>309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IF(Замеры!M261=0, " ", Замеры!M261)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Замеры!O261</f>
        <v>0</v>
      </c>
      <c r="S264" s="2">
        <f>Замеры!P261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22</v>
      </c>
      <c r="Z264" s="2">
        <f t="shared" ca="1" si="145"/>
        <v>35</v>
      </c>
      <c r="AA264" s="2">
        <f t="shared" ca="1" si="145"/>
        <v>38</v>
      </c>
      <c r="AB264" s="5">
        <f t="shared" ca="1" si="146"/>
        <v>464</v>
      </c>
      <c r="AC264" s="5">
        <f t="shared" ca="1" si="147"/>
        <v>430</v>
      </c>
      <c r="AD264" s="5">
        <f t="shared" ca="1" si="148"/>
        <v>457</v>
      </c>
      <c r="AE264" s="5">
        <f t="shared" ca="1" si="149"/>
        <v>457</v>
      </c>
      <c r="AF264" s="5">
        <f t="shared" ca="1" si="150"/>
        <v>477</v>
      </c>
      <c r="AG264" s="5">
        <f t="shared" ca="1" si="151"/>
        <v>478</v>
      </c>
      <c r="AH264" s="5">
        <f t="shared" ca="1" si="152"/>
        <v>453</v>
      </c>
      <c r="AI264" s="5">
        <f t="shared" ca="1" si="153"/>
        <v>503</v>
      </c>
      <c r="AJ264" s="5">
        <f t="shared" ca="1" si="154"/>
        <v>494</v>
      </c>
      <c r="AK264" s="5">
        <f t="shared" ca="1" si="155"/>
        <v>471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IF(Замеры!M262=0, " ", Замеры!M262)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Замеры!O262</f>
        <v>0</v>
      </c>
      <c r="S265" s="2">
        <f>Замеры!P262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40</v>
      </c>
      <c r="Z265" s="2">
        <f t="shared" ca="1" si="145"/>
        <v>20</v>
      </c>
      <c r="AA265" s="2">
        <f t="shared" ca="1" si="145"/>
        <v>37</v>
      </c>
      <c r="AB265" s="5">
        <f t="shared" ca="1" si="146"/>
        <v>450</v>
      </c>
      <c r="AC265" s="5">
        <f t="shared" ca="1" si="147"/>
        <v>435</v>
      </c>
      <c r="AD265" s="5">
        <f t="shared" ca="1" si="148"/>
        <v>513</v>
      </c>
      <c r="AE265" s="5">
        <f t="shared" ca="1" si="149"/>
        <v>402</v>
      </c>
      <c r="AF265" s="5">
        <f t="shared" ca="1" si="150"/>
        <v>488</v>
      </c>
      <c r="AG265" s="5">
        <f t="shared" ca="1" si="151"/>
        <v>475</v>
      </c>
      <c r="AH265" s="5">
        <f t="shared" ca="1" si="152"/>
        <v>451</v>
      </c>
      <c r="AI265" s="5">
        <f t="shared" ca="1" si="153"/>
        <v>411</v>
      </c>
      <c r="AJ265" s="5">
        <f t="shared" ca="1" si="154"/>
        <v>488</v>
      </c>
      <c r="AK265" s="5">
        <f t="shared" ca="1" si="155"/>
        <v>512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IF(Замеры!M263=0, " ", Замеры!M263)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Замеры!O263</f>
        <v>0</v>
      </c>
      <c r="S266" s="2">
        <f>Замеры!P263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26</v>
      </c>
      <c r="Z266" s="2">
        <f t="shared" ca="1" si="145"/>
        <v>49</v>
      </c>
      <c r="AA266" s="2">
        <f t="shared" ca="1" si="145"/>
        <v>25</v>
      </c>
      <c r="AB266" s="5">
        <f t="shared" ca="1" si="146"/>
        <v>274</v>
      </c>
      <c r="AC266" s="5">
        <f t="shared" ca="1" si="147"/>
        <v>360</v>
      </c>
      <c r="AD266" s="5">
        <f t="shared" ca="1" si="148"/>
        <v>393</v>
      </c>
      <c r="AE266" s="5">
        <f t="shared" ca="1" si="149"/>
        <v>288</v>
      </c>
      <c r="AF266" s="5">
        <f t="shared" ca="1" si="150"/>
        <v>363</v>
      </c>
      <c r="AG266" s="5">
        <f t="shared" ca="1" si="151"/>
        <v>282</v>
      </c>
      <c r="AH266" s="5">
        <f t="shared" ca="1" si="152"/>
        <v>271</v>
      </c>
      <c r="AI266" s="5">
        <f t="shared" ca="1" si="153"/>
        <v>310</v>
      </c>
      <c r="AJ266" s="5">
        <f t="shared" ca="1" si="154"/>
        <v>346</v>
      </c>
      <c r="AK266" s="5">
        <f t="shared" ca="1" si="155"/>
        <v>353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IF(Замеры!M264=0, " ", Замеры!M264)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Замеры!O264</f>
        <v>0</v>
      </c>
      <c r="S267" s="2">
        <f>Замеры!P264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48</v>
      </c>
      <c r="Z267" s="2">
        <f t="shared" ca="1" si="145"/>
        <v>30</v>
      </c>
      <c r="AA267" s="2">
        <f t="shared" ca="1" si="145"/>
        <v>39</v>
      </c>
      <c r="AB267" s="5">
        <f t="shared" ca="1" si="146"/>
        <v>433</v>
      </c>
      <c r="AC267" s="5">
        <f t="shared" ca="1" si="147"/>
        <v>399</v>
      </c>
      <c r="AD267" s="5">
        <f t="shared" ca="1" si="148"/>
        <v>438</v>
      </c>
      <c r="AE267" s="5">
        <f t="shared" ca="1" si="149"/>
        <v>426</v>
      </c>
      <c r="AF267" s="5">
        <f t="shared" ca="1" si="150"/>
        <v>395</v>
      </c>
      <c r="AG267" s="5">
        <f t="shared" ca="1" si="151"/>
        <v>443</v>
      </c>
      <c r="AH267" s="5">
        <f t="shared" ca="1" si="152"/>
        <v>443</v>
      </c>
      <c r="AI267" s="5">
        <f t="shared" ca="1" si="153"/>
        <v>432</v>
      </c>
      <c r="AJ267" s="5">
        <f t="shared" ca="1" si="154"/>
        <v>533</v>
      </c>
      <c r="AK267" s="5">
        <f t="shared" ca="1" si="155"/>
        <v>466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IF(Замеры!M265=0, " ", Замеры!M265)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Замеры!O265</f>
        <v>0</v>
      </c>
      <c r="S268" s="2">
        <f>Замеры!P265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48</v>
      </c>
      <c r="Z268" s="2">
        <f t="shared" ca="1" si="145"/>
        <v>23</v>
      </c>
      <c r="AA268" s="2">
        <f t="shared" ca="1" si="145"/>
        <v>24</v>
      </c>
      <c r="AB268" s="5">
        <f t="shared" ca="1" si="146"/>
        <v>327</v>
      </c>
      <c r="AC268" s="5">
        <f t="shared" ca="1" si="147"/>
        <v>276</v>
      </c>
      <c r="AD268" s="5">
        <f t="shared" ca="1" si="148"/>
        <v>376</v>
      </c>
      <c r="AE268" s="5">
        <f t="shared" ca="1" si="149"/>
        <v>325</v>
      </c>
      <c r="AF268" s="5">
        <f t="shared" ca="1" si="150"/>
        <v>356</v>
      </c>
      <c r="AG268" s="5">
        <f t="shared" ca="1" si="151"/>
        <v>297</v>
      </c>
      <c r="AH268" s="5">
        <f t="shared" ca="1" si="152"/>
        <v>335</v>
      </c>
      <c r="AI268" s="5">
        <f t="shared" ca="1" si="153"/>
        <v>335</v>
      </c>
      <c r="AJ268" s="5">
        <f t="shared" ca="1" si="154"/>
        <v>250</v>
      </c>
      <c r="AK268" s="5">
        <f t="shared" ca="1" si="155"/>
        <v>389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IF(Замеры!M266=0, " ", Замеры!M266)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Замеры!O266</f>
        <v>0</v>
      </c>
      <c r="S269" s="2">
        <f>Замеры!P266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22</v>
      </c>
      <c r="Z269" s="2">
        <f t="shared" ca="1" si="145"/>
        <v>24</v>
      </c>
      <c r="AA269" s="2">
        <f t="shared" ca="1" si="145"/>
        <v>20</v>
      </c>
      <c r="AB269" s="5">
        <f t="shared" ca="1" si="146"/>
        <v>315</v>
      </c>
      <c r="AC269" s="5">
        <f t="shared" ca="1" si="147"/>
        <v>322</v>
      </c>
      <c r="AD269" s="5">
        <f t="shared" ca="1" si="148"/>
        <v>346</v>
      </c>
      <c r="AE269" s="5">
        <f t="shared" ca="1" si="149"/>
        <v>233</v>
      </c>
      <c r="AF269" s="5">
        <f t="shared" ca="1" si="150"/>
        <v>232</v>
      </c>
      <c r="AG269" s="5">
        <f t="shared" ca="1" si="151"/>
        <v>325</v>
      </c>
      <c r="AH269" s="5">
        <f t="shared" ca="1" si="152"/>
        <v>310</v>
      </c>
      <c r="AI269" s="5">
        <f t="shared" ca="1" si="153"/>
        <v>276</v>
      </c>
      <c r="AJ269" s="5">
        <f t="shared" ca="1" si="154"/>
        <v>287</v>
      </c>
      <c r="AK269" s="5">
        <f t="shared" ca="1" si="155"/>
        <v>271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IF(Замеры!M267=0, " ", Замеры!M267)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Замеры!O267</f>
        <v>0</v>
      </c>
      <c r="S270" s="2">
        <f>Замеры!P267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29</v>
      </c>
      <c r="Z270" s="2">
        <f t="shared" ca="1" si="145"/>
        <v>39</v>
      </c>
      <c r="AA270" s="2">
        <f t="shared" ca="1" si="145"/>
        <v>29</v>
      </c>
      <c r="AB270" s="5">
        <f t="shared" ca="1" si="146"/>
        <v>424</v>
      </c>
      <c r="AC270" s="5">
        <f t="shared" ca="1" si="147"/>
        <v>352</v>
      </c>
      <c r="AD270" s="5">
        <f t="shared" ca="1" si="148"/>
        <v>333</v>
      </c>
      <c r="AE270" s="5">
        <f t="shared" ca="1" si="149"/>
        <v>420</v>
      </c>
      <c r="AF270" s="5">
        <f t="shared" ca="1" si="150"/>
        <v>399</v>
      </c>
      <c r="AG270" s="5">
        <f t="shared" ca="1" si="151"/>
        <v>345</v>
      </c>
      <c r="AH270" s="5">
        <f t="shared" ca="1" si="152"/>
        <v>340</v>
      </c>
      <c r="AI270" s="5">
        <f t="shared" ca="1" si="153"/>
        <v>305</v>
      </c>
      <c r="AJ270" s="5">
        <f t="shared" ca="1" si="154"/>
        <v>364</v>
      </c>
      <c r="AK270" s="5">
        <f t="shared" ca="1" si="155"/>
        <v>395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IF(Замеры!M268=0, " ", Замеры!M268)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Замеры!O268</f>
        <v>0</v>
      </c>
      <c r="S271" s="2">
        <f>Замеры!P268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30</v>
      </c>
      <c r="Z271" s="2">
        <f t="shared" ca="1" si="145"/>
        <v>40</v>
      </c>
      <c r="AA271" s="2">
        <f t="shared" ca="1" si="145"/>
        <v>31</v>
      </c>
      <c r="AB271" s="5">
        <f t="shared" ca="1" si="146"/>
        <v>395</v>
      </c>
      <c r="AC271" s="5">
        <f t="shared" ca="1" si="147"/>
        <v>460</v>
      </c>
      <c r="AD271" s="5">
        <f t="shared" ca="1" si="148"/>
        <v>415</v>
      </c>
      <c r="AE271" s="5">
        <f t="shared" ca="1" si="149"/>
        <v>417</v>
      </c>
      <c r="AF271" s="5">
        <f t="shared" ca="1" si="150"/>
        <v>357</v>
      </c>
      <c r="AG271" s="5">
        <f t="shared" ca="1" si="151"/>
        <v>321</v>
      </c>
      <c r="AH271" s="5">
        <f t="shared" ca="1" si="152"/>
        <v>355</v>
      </c>
      <c r="AI271" s="5">
        <f t="shared" ca="1" si="153"/>
        <v>438</v>
      </c>
      <c r="AJ271" s="5">
        <f t="shared" ca="1" si="154"/>
        <v>330</v>
      </c>
      <c r="AK271" s="5">
        <f t="shared" ca="1" si="155"/>
        <v>354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IF(Замеры!M269=0, " ", Замеры!M269)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Замеры!O269</f>
        <v>0</v>
      </c>
      <c r="S272" s="2">
        <f>Замеры!P269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39</v>
      </c>
      <c r="Z272" s="2">
        <f t="shared" ca="1" si="145"/>
        <v>26</v>
      </c>
      <c r="AA272" s="2">
        <f t="shared" ca="1" si="145"/>
        <v>23</v>
      </c>
      <c r="AB272" s="5">
        <f t="shared" ca="1" si="146"/>
        <v>355</v>
      </c>
      <c r="AC272" s="5">
        <f t="shared" ca="1" si="147"/>
        <v>259</v>
      </c>
      <c r="AD272" s="5">
        <f t="shared" ca="1" si="148"/>
        <v>288</v>
      </c>
      <c r="AE272" s="5">
        <f t="shared" ca="1" si="149"/>
        <v>287</v>
      </c>
      <c r="AF272" s="5">
        <f t="shared" ca="1" si="150"/>
        <v>316</v>
      </c>
      <c r="AG272" s="5">
        <f t="shared" ca="1" si="151"/>
        <v>349</v>
      </c>
      <c r="AH272" s="5">
        <f t="shared" ca="1" si="152"/>
        <v>366</v>
      </c>
      <c r="AI272" s="5">
        <f t="shared" ca="1" si="153"/>
        <v>235</v>
      </c>
      <c r="AJ272" s="5">
        <f t="shared" ca="1" si="154"/>
        <v>362</v>
      </c>
      <c r="AK272" s="5">
        <f t="shared" ca="1" si="155"/>
        <v>367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IF(Замеры!M270=0, " ", Замеры!M270)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Замеры!O270</f>
        <v>0</v>
      </c>
      <c r="S273" s="2">
        <f>Замеры!P270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50</v>
      </c>
      <c r="Z273" s="2">
        <f t="shared" ca="1" si="145"/>
        <v>26</v>
      </c>
      <c r="AA273" s="2">
        <f t="shared" ca="1" si="145"/>
        <v>35</v>
      </c>
      <c r="AB273" s="5">
        <f t="shared" ca="1" si="146"/>
        <v>359</v>
      </c>
      <c r="AC273" s="5">
        <f t="shared" ca="1" si="147"/>
        <v>441</v>
      </c>
      <c r="AD273" s="5">
        <f t="shared" ca="1" si="148"/>
        <v>420</v>
      </c>
      <c r="AE273" s="5">
        <f t="shared" ca="1" si="149"/>
        <v>396</v>
      </c>
      <c r="AF273" s="5">
        <f t="shared" ca="1" si="150"/>
        <v>391</v>
      </c>
      <c r="AG273" s="5">
        <f t="shared" ca="1" si="151"/>
        <v>372</v>
      </c>
      <c r="AH273" s="5">
        <f t="shared" ca="1" si="152"/>
        <v>455</v>
      </c>
      <c r="AI273" s="5">
        <f t="shared" ca="1" si="153"/>
        <v>488</v>
      </c>
      <c r="AJ273" s="5">
        <f t="shared" ca="1" si="154"/>
        <v>406</v>
      </c>
      <c r="AK273" s="5">
        <f t="shared" ca="1" si="155"/>
        <v>396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IF(Замеры!M271=0, " ", Замеры!M271)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Замеры!O271</f>
        <v>0</v>
      </c>
      <c r="S274" s="2">
        <f>Замеры!P271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45</v>
      </c>
      <c r="Z274" s="2">
        <f t="shared" ca="1" si="145"/>
        <v>23</v>
      </c>
      <c r="AA274" s="2">
        <f t="shared" ca="1" si="145"/>
        <v>48</v>
      </c>
      <c r="AB274" s="5">
        <f t="shared" ca="1" si="146"/>
        <v>561</v>
      </c>
      <c r="AC274" s="5">
        <f t="shared" ca="1" si="147"/>
        <v>539</v>
      </c>
      <c r="AD274" s="5">
        <f t="shared" ca="1" si="148"/>
        <v>509</v>
      </c>
      <c r="AE274" s="5">
        <f t="shared" ca="1" si="149"/>
        <v>522</v>
      </c>
      <c r="AF274" s="5">
        <f t="shared" ca="1" si="150"/>
        <v>563</v>
      </c>
      <c r="AG274" s="5">
        <f t="shared" ca="1" si="151"/>
        <v>505</v>
      </c>
      <c r="AH274" s="5">
        <f t="shared" ca="1" si="152"/>
        <v>542</v>
      </c>
      <c r="AI274" s="5">
        <f t="shared" ca="1" si="153"/>
        <v>621</v>
      </c>
      <c r="AJ274" s="5">
        <f t="shared" ca="1" si="154"/>
        <v>486</v>
      </c>
      <c r="AK274" s="5">
        <f t="shared" ca="1" si="155"/>
        <v>621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IF(Замеры!M272=0, " ", Замеры!M272)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Замеры!O272</f>
        <v>0</v>
      </c>
      <c r="S275" s="2">
        <f>Замеры!P272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27</v>
      </c>
      <c r="Z275" s="2">
        <f t="shared" ca="1" si="145"/>
        <v>28</v>
      </c>
      <c r="AA275" s="2">
        <f t="shared" ca="1" si="145"/>
        <v>36</v>
      </c>
      <c r="AB275" s="5">
        <f t="shared" ca="1" si="146"/>
        <v>491</v>
      </c>
      <c r="AC275" s="5">
        <f t="shared" ca="1" si="147"/>
        <v>457</v>
      </c>
      <c r="AD275" s="5">
        <f t="shared" ca="1" si="148"/>
        <v>431</v>
      </c>
      <c r="AE275" s="5">
        <f t="shared" ca="1" si="149"/>
        <v>464</v>
      </c>
      <c r="AF275" s="5">
        <f t="shared" ca="1" si="150"/>
        <v>409</v>
      </c>
      <c r="AG275" s="5">
        <f t="shared" ca="1" si="151"/>
        <v>428</v>
      </c>
      <c r="AH275" s="5">
        <f t="shared" ca="1" si="152"/>
        <v>401</v>
      </c>
      <c r="AI275" s="5">
        <f t="shared" ca="1" si="153"/>
        <v>476</v>
      </c>
      <c r="AJ275" s="5">
        <f t="shared" ca="1" si="154"/>
        <v>424</v>
      </c>
      <c r="AK275" s="5">
        <f t="shared" ca="1" si="155"/>
        <v>439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IF(Замеры!M273=0, " ", Замеры!M273)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Замеры!O273</f>
        <v>0</v>
      </c>
      <c r="S276" s="2">
        <f>Замеры!P273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35</v>
      </c>
      <c r="Z276" s="2">
        <f t="shared" ca="1" si="145"/>
        <v>42</v>
      </c>
      <c r="AA276" s="2">
        <f t="shared" ca="1" si="145"/>
        <v>40</v>
      </c>
      <c r="AB276" s="5">
        <f t="shared" ca="1" si="146"/>
        <v>475</v>
      </c>
      <c r="AC276" s="5">
        <f t="shared" ca="1" si="147"/>
        <v>407</v>
      </c>
      <c r="AD276" s="5">
        <f t="shared" ca="1" si="148"/>
        <v>515</v>
      </c>
      <c r="AE276" s="5">
        <f t="shared" ca="1" si="149"/>
        <v>438</v>
      </c>
      <c r="AF276" s="5">
        <f t="shared" ca="1" si="150"/>
        <v>510</v>
      </c>
      <c r="AG276" s="5">
        <f t="shared" ca="1" si="151"/>
        <v>546</v>
      </c>
      <c r="AH276" s="5">
        <f t="shared" ca="1" si="152"/>
        <v>485</v>
      </c>
      <c r="AI276" s="5">
        <f t="shared" ca="1" si="153"/>
        <v>424</v>
      </c>
      <c r="AJ276" s="5">
        <f t="shared" ca="1" si="154"/>
        <v>417</v>
      </c>
      <c r="AK276" s="5">
        <f t="shared" ca="1" si="155"/>
        <v>444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IF(Замеры!M274=0, " ", Замеры!M274)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Замеры!O274</f>
        <v>0</v>
      </c>
      <c r="S277" s="2">
        <f>Замеры!P274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40</v>
      </c>
      <c r="Z277" s="2">
        <f t="shared" ca="1" si="145"/>
        <v>34</v>
      </c>
      <c r="AA277" s="2">
        <f t="shared" ca="1" si="145"/>
        <v>38</v>
      </c>
      <c r="AB277" s="5">
        <f t="shared" ca="1" si="146"/>
        <v>523</v>
      </c>
      <c r="AC277" s="5">
        <f t="shared" ca="1" si="147"/>
        <v>524</v>
      </c>
      <c r="AD277" s="5">
        <f t="shared" ca="1" si="148"/>
        <v>434</v>
      </c>
      <c r="AE277" s="5">
        <f t="shared" ca="1" si="149"/>
        <v>471</v>
      </c>
      <c r="AF277" s="5">
        <f t="shared" ca="1" si="150"/>
        <v>452</v>
      </c>
      <c r="AG277" s="5">
        <f t="shared" ca="1" si="151"/>
        <v>391</v>
      </c>
      <c r="AH277" s="5">
        <f t="shared" ca="1" si="152"/>
        <v>435</v>
      </c>
      <c r="AI277" s="5">
        <f t="shared" ca="1" si="153"/>
        <v>469</v>
      </c>
      <c r="AJ277" s="5">
        <f t="shared" ca="1" si="154"/>
        <v>488</v>
      </c>
      <c r="AK277" s="5">
        <f t="shared" ca="1" si="155"/>
        <v>427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IF(Замеры!M275=0, " ", Замеры!M275)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Замеры!O275</f>
        <v>0</v>
      </c>
      <c r="S278" s="2">
        <f>Замеры!P275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34</v>
      </c>
      <c r="Z278" s="2">
        <f t="shared" ca="1" si="145"/>
        <v>48</v>
      </c>
      <c r="AA278" s="2">
        <f t="shared" ca="1" si="145"/>
        <v>41</v>
      </c>
      <c r="AB278" s="5">
        <f t="shared" ca="1" si="146"/>
        <v>543</v>
      </c>
      <c r="AC278" s="5">
        <f t="shared" ca="1" si="147"/>
        <v>530</v>
      </c>
      <c r="AD278" s="5">
        <f t="shared" ca="1" si="148"/>
        <v>513</v>
      </c>
      <c r="AE278" s="5">
        <f t="shared" ca="1" si="149"/>
        <v>497</v>
      </c>
      <c r="AF278" s="5">
        <f t="shared" ca="1" si="150"/>
        <v>512</v>
      </c>
      <c r="AG278" s="5">
        <f t="shared" ca="1" si="151"/>
        <v>460</v>
      </c>
      <c r="AH278" s="5">
        <f t="shared" ca="1" si="152"/>
        <v>482</v>
      </c>
      <c r="AI278" s="5">
        <f t="shared" ca="1" si="153"/>
        <v>463</v>
      </c>
      <c r="AJ278" s="5">
        <f t="shared" ca="1" si="154"/>
        <v>510</v>
      </c>
      <c r="AK278" s="5">
        <f t="shared" ca="1" si="155"/>
        <v>534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IF(Замеры!M276=0, " ", Замеры!M276)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Замеры!O276</f>
        <v>0</v>
      </c>
      <c r="S279" s="2">
        <f>Замеры!P276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30</v>
      </c>
      <c r="Z279" s="2">
        <f t="shared" ca="1" si="145"/>
        <v>38</v>
      </c>
      <c r="AA279" s="2">
        <f t="shared" ca="1" si="145"/>
        <v>43</v>
      </c>
      <c r="AB279" s="5">
        <f t="shared" ca="1" si="146"/>
        <v>452</v>
      </c>
      <c r="AC279" s="5">
        <f t="shared" ca="1" si="147"/>
        <v>490</v>
      </c>
      <c r="AD279" s="5">
        <f t="shared" ca="1" si="148"/>
        <v>573</v>
      </c>
      <c r="AE279" s="5">
        <f t="shared" ca="1" si="149"/>
        <v>514</v>
      </c>
      <c r="AF279" s="5">
        <f t="shared" ca="1" si="150"/>
        <v>531</v>
      </c>
      <c r="AG279" s="5">
        <f t="shared" ca="1" si="151"/>
        <v>459</v>
      </c>
      <c r="AH279" s="5">
        <f t="shared" ca="1" si="152"/>
        <v>547</v>
      </c>
      <c r="AI279" s="5">
        <f t="shared" ca="1" si="153"/>
        <v>527</v>
      </c>
      <c r="AJ279" s="5">
        <f t="shared" ca="1" si="154"/>
        <v>480</v>
      </c>
      <c r="AK279" s="5">
        <f t="shared" ca="1" si="155"/>
        <v>449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IF(Замеры!M277=0, " ", Замеры!M277)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Замеры!O277</f>
        <v>0</v>
      </c>
      <c r="S280" s="2">
        <f>Замеры!P277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20</v>
      </c>
      <c r="Z280" s="2">
        <f t="shared" ca="1" si="145"/>
        <v>45</v>
      </c>
      <c r="AA280" s="2">
        <f t="shared" ca="1" si="145"/>
        <v>40</v>
      </c>
      <c r="AB280" s="5">
        <f t="shared" ca="1" si="146"/>
        <v>458</v>
      </c>
      <c r="AC280" s="5">
        <f t="shared" ca="1" si="147"/>
        <v>406</v>
      </c>
      <c r="AD280" s="5">
        <f t="shared" ca="1" si="148"/>
        <v>444</v>
      </c>
      <c r="AE280" s="5">
        <f t="shared" ca="1" si="149"/>
        <v>502</v>
      </c>
      <c r="AF280" s="5">
        <f t="shared" ca="1" si="150"/>
        <v>511</v>
      </c>
      <c r="AG280" s="5">
        <f t="shared" ca="1" si="151"/>
        <v>433</v>
      </c>
      <c r="AH280" s="5">
        <f t="shared" ca="1" si="152"/>
        <v>502</v>
      </c>
      <c r="AI280" s="5">
        <f t="shared" ca="1" si="153"/>
        <v>437</v>
      </c>
      <c r="AJ280" s="5">
        <f t="shared" ca="1" si="154"/>
        <v>549</v>
      </c>
      <c r="AK280" s="5">
        <f t="shared" ca="1" si="155"/>
        <v>513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IF(Замеры!M278=0, " ", Замеры!M278)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Замеры!O278</f>
        <v>0</v>
      </c>
      <c r="S281" s="2">
        <f>Замеры!P278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46</v>
      </c>
      <c r="Z281" s="2">
        <f t="shared" ca="1" si="145"/>
        <v>35</v>
      </c>
      <c r="AA281" s="2">
        <f t="shared" ca="1" si="145"/>
        <v>26</v>
      </c>
      <c r="AB281" s="5">
        <f t="shared" ca="1" si="146"/>
        <v>386</v>
      </c>
      <c r="AC281" s="5">
        <f t="shared" ca="1" si="147"/>
        <v>284</v>
      </c>
      <c r="AD281" s="5">
        <f t="shared" ca="1" si="148"/>
        <v>288</v>
      </c>
      <c r="AE281" s="5">
        <f t="shared" ca="1" si="149"/>
        <v>372</v>
      </c>
      <c r="AF281" s="5">
        <f t="shared" ca="1" si="150"/>
        <v>384</v>
      </c>
      <c r="AG281" s="5">
        <f t="shared" ca="1" si="151"/>
        <v>363</v>
      </c>
      <c r="AH281" s="5">
        <f t="shared" ca="1" si="152"/>
        <v>299</v>
      </c>
      <c r="AI281" s="5">
        <f t="shared" ca="1" si="153"/>
        <v>313</v>
      </c>
      <c r="AJ281" s="5">
        <f t="shared" ca="1" si="154"/>
        <v>289</v>
      </c>
      <c r="AK281" s="5">
        <f t="shared" ca="1" si="155"/>
        <v>272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IF(Замеры!M279=0, " ", Замеры!M279)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Замеры!O279</f>
        <v>0</v>
      </c>
      <c r="S282" s="2">
        <f>Замеры!P279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22</v>
      </c>
      <c r="Z282" s="2">
        <f t="shared" ca="1" si="145"/>
        <v>23</v>
      </c>
      <c r="AA282" s="2">
        <f t="shared" ca="1" si="145"/>
        <v>28</v>
      </c>
      <c r="AB282" s="5">
        <f t="shared" ca="1" si="146"/>
        <v>304</v>
      </c>
      <c r="AC282" s="5">
        <f t="shared" ca="1" si="147"/>
        <v>322</v>
      </c>
      <c r="AD282" s="5">
        <f t="shared" ca="1" si="148"/>
        <v>411</v>
      </c>
      <c r="AE282" s="5">
        <f t="shared" ca="1" si="149"/>
        <v>395</v>
      </c>
      <c r="AF282" s="5">
        <f t="shared" ca="1" si="150"/>
        <v>346</v>
      </c>
      <c r="AG282" s="5">
        <f t="shared" ca="1" si="151"/>
        <v>389</v>
      </c>
      <c r="AH282" s="5">
        <f t="shared" ca="1" si="152"/>
        <v>373</v>
      </c>
      <c r="AI282" s="5">
        <f t="shared" ca="1" si="153"/>
        <v>309</v>
      </c>
      <c r="AJ282" s="5">
        <f t="shared" ca="1" si="154"/>
        <v>410</v>
      </c>
      <c r="AK282" s="5">
        <f t="shared" ca="1" si="155"/>
        <v>357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IF(Замеры!M280=0, " ", Замеры!M280)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Замеры!O280</f>
        <v>0</v>
      </c>
      <c r="S283" s="2">
        <f>Замеры!P280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43</v>
      </c>
      <c r="Z283" s="2">
        <f t="shared" ca="1" si="145"/>
        <v>41</v>
      </c>
      <c r="AA283" s="2">
        <f t="shared" ca="1" si="145"/>
        <v>26</v>
      </c>
      <c r="AB283" s="5">
        <f t="shared" ca="1" si="146"/>
        <v>351</v>
      </c>
      <c r="AC283" s="5">
        <f t="shared" ca="1" si="147"/>
        <v>361</v>
      </c>
      <c r="AD283" s="5">
        <f t="shared" ca="1" si="148"/>
        <v>354</v>
      </c>
      <c r="AE283" s="5">
        <f t="shared" ca="1" si="149"/>
        <v>399</v>
      </c>
      <c r="AF283" s="5">
        <f t="shared" ca="1" si="150"/>
        <v>351</v>
      </c>
      <c r="AG283" s="5">
        <f t="shared" ca="1" si="151"/>
        <v>401</v>
      </c>
      <c r="AH283" s="5">
        <f t="shared" ca="1" si="152"/>
        <v>371</v>
      </c>
      <c r="AI283" s="5">
        <f t="shared" ca="1" si="153"/>
        <v>406</v>
      </c>
      <c r="AJ283" s="5">
        <f t="shared" ca="1" si="154"/>
        <v>368</v>
      </c>
      <c r="AK283" s="5">
        <f t="shared" ca="1" si="155"/>
        <v>354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IF(Замеры!M281=0, " ", Замеры!M281)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Замеры!O281</f>
        <v>0</v>
      </c>
      <c r="S284" s="2">
        <f>Замеры!P281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33</v>
      </c>
      <c r="Z284" s="2">
        <f t="shared" ca="1" si="145"/>
        <v>37</v>
      </c>
      <c r="AA284" s="2">
        <f t="shared" ca="1" si="145"/>
        <v>21</v>
      </c>
      <c r="AB284" s="5">
        <f t="shared" ca="1" si="146"/>
        <v>327</v>
      </c>
      <c r="AC284" s="5">
        <f t="shared" ca="1" si="147"/>
        <v>335</v>
      </c>
      <c r="AD284" s="5">
        <f t="shared" ca="1" si="148"/>
        <v>236</v>
      </c>
      <c r="AE284" s="5">
        <f t="shared" ca="1" si="149"/>
        <v>303</v>
      </c>
      <c r="AF284" s="5">
        <f t="shared" ca="1" si="150"/>
        <v>278</v>
      </c>
      <c r="AG284" s="5">
        <f t="shared" ca="1" si="151"/>
        <v>232</v>
      </c>
      <c r="AH284" s="5">
        <f t="shared" ca="1" si="152"/>
        <v>218</v>
      </c>
      <c r="AI284" s="5">
        <f t="shared" ca="1" si="153"/>
        <v>354</v>
      </c>
      <c r="AJ284" s="5">
        <f t="shared" ca="1" si="154"/>
        <v>232</v>
      </c>
      <c r="AK284" s="5">
        <f t="shared" ca="1" si="155"/>
        <v>242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IF(Замеры!M282=0, " ", Замеры!M282)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Замеры!O282</f>
        <v>0</v>
      </c>
      <c r="S285" s="2">
        <f>Замеры!P282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33</v>
      </c>
      <c r="Z285" s="2">
        <f t="shared" ca="1" si="145"/>
        <v>38</v>
      </c>
      <c r="AA285" s="2">
        <f t="shared" ca="1" si="145"/>
        <v>42</v>
      </c>
      <c r="AB285" s="5">
        <f t="shared" ca="1" si="146"/>
        <v>550</v>
      </c>
      <c r="AC285" s="5">
        <f t="shared" ca="1" si="147"/>
        <v>470</v>
      </c>
      <c r="AD285" s="5">
        <f t="shared" ca="1" si="148"/>
        <v>429</v>
      </c>
      <c r="AE285" s="5">
        <f t="shared" ca="1" si="149"/>
        <v>531</v>
      </c>
      <c r="AF285" s="5">
        <f t="shared" ca="1" si="150"/>
        <v>470</v>
      </c>
      <c r="AG285" s="5">
        <f t="shared" ca="1" si="151"/>
        <v>543</v>
      </c>
      <c r="AH285" s="5">
        <f t="shared" ca="1" si="152"/>
        <v>469</v>
      </c>
      <c r="AI285" s="5">
        <f t="shared" ca="1" si="153"/>
        <v>454</v>
      </c>
      <c r="AJ285" s="5">
        <f t="shared" ca="1" si="154"/>
        <v>528</v>
      </c>
      <c r="AK285" s="5">
        <f t="shared" ca="1" si="155"/>
        <v>538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IF(Замеры!M283=0, " ", Замеры!M283)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Замеры!O283</f>
        <v>0</v>
      </c>
      <c r="S286" s="2">
        <f>Замеры!P283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41</v>
      </c>
      <c r="Z286" s="2">
        <f t="shared" ca="1" si="145"/>
        <v>40</v>
      </c>
      <c r="AA286" s="2">
        <f t="shared" ca="1" si="145"/>
        <v>35</v>
      </c>
      <c r="AB286" s="5">
        <f t="shared" ca="1" si="146"/>
        <v>486</v>
      </c>
      <c r="AC286" s="5">
        <f t="shared" ca="1" si="147"/>
        <v>500</v>
      </c>
      <c r="AD286" s="5">
        <f t="shared" ca="1" si="148"/>
        <v>393</v>
      </c>
      <c r="AE286" s="5">
        <f t="shared" ca="1" si="149"/>
        <v>441</v>
      </c>
      <c r="AF286" s="5">
        <f t="shared" ca="1" si="150"/>
        <v>498</v>
      </c>
      <c r="AG286" s="5">
        <f t="shared" ca="1" si="151"/>
        <v>402</v>
      </c>
      <c r="AH286" s="5">
        <f t="shared" ca="1" si="152"/>
        <v>481</v>
      </c>
      <c r="AI286" s="5">
        <f t="shared" ca="1" si="153"/>
        <v>450</v>
      </c>
      <c r="AJ286" s="5">
        <f t="shared" ca="1" si="154"/>
        <v>442</v>
      </c>
      <c r="AK286" s="5">
        <f t="shared" ca="1" si="155"/>
        <v>478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IF(Замеры!M284=0, " ", Замеры!M284)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Замеры!O284</f>
        <v>0</v>
      </c>
      <c r="S287" s="2">
        <f>Замеры!P284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37</v>
      </c>
      <c r="Z287" s="2">
        <f t="shared" ca="1" si="145"/>
        <v>35</v>
      </c>
      <c r="AA287" s="2">
        <f t="shared" ca="1" si="145"/>
        <v>31</v>
      </c>
      <c r="AB287" s="5">
        <f t="shared" ca="1" si="146"/>
        <v>379</v>
      </c>
      <c r="AC287" s="5">
        <f t="shared" ca="1" si="147"/>
        <v>349</v>
      </c>
      <c r="AD287" s="5">
        <f t="shared" ca="1" si="148"/>
        <v>354</v>
      </c>
      <c r="AE287" s="5">
        <f t="shared" ca="1" si="149"/>
        <v>434</v>
      </c>
      <c r="AF287" s="5">
        <f t="shared" ca="1" si="150"/>
        <v>448</v>
      </c>
      <c r="AG287" s="5">
        <f t="shared" ca="1" si="151"/>
        <v>334</v>
      </c>
      <c r="AH287" s="5">
        <f t="shared" ca="1" si="152"/>
        <v>387</v>
      </c>
      <c r="AI287" s="5">
        <f t="shared" ca="1" si="153"/>
        <v>407</v>
      </c>
      <c r="AJ287" s="5">
        <f t="shared" ca="1" si="154"/>
        <v>414</v>
      </c>
      <c r="AK287" s="5">
        <f t="shared" ca="1" si="155"/>
        <v>343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IF(Замеры!M285=0, " ", Замеры!M285)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Замеры!O285</f>
        <v>0</v>
      </c>
      <c r="S288" s="2">
        <f>Замеры!P285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29</v>
      </c>
      <c r="Z288" s="2">
        <f t="shared" ca="1" si="145"/>
        <v>31</v>
      </c>
      <c r="AA288" s="2">
        <f t="shared" ca="1" si="145"/>
        <v>50</v>
      </c>
      <c r="AB288" s="5">
        <f t="shared" ca="1" si="146"/>
        <v>626</v>
      </c>
      <c r="AC288" s="5">
        <f t="shared" ca="1" si="147"/>
        <v>613</v>
      </c>
      <c r="AD288" s="5">
        <f t="shared" ca="1" si="148"/>
        <v>538</v>
      </c>
      <c r="AE288" s="5">
        <f t="shared" ca="1" si="149"/>
        <v>621</v>
      </c>
      <c r="AF288" s="5">
        <f t="shared" ca="1" si="150"/>
        <v>635</v>
      </c>
      <c r="AG288" s="5">
        <f t="shared" ca="1" si="151"/>
        <v>629</v>
      </c>
      <c r="AH288" s="5">
        <f t="shared" ca="1" si="152"/>
        <v>632</v>
      </c>
      <c r="AI288" s="5">
        <f t="shared" ca="1" si="153"/>
        <v>560</v>
      </c>
      <c r="AJ288" s="5">
        <f t="shared" ca="1" si="154"/>
        <v>543</v>
      </c>
      <c r="AK288" s="5">
        <f t="shared" ca="1" si="155"/>
        <v>587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IF(Замеры!M286=0, " ", Замеры!M286)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Замеры!O286</f>
        <v>0</v>
      </c>
      <c r="S289" s="2">
        <f>Замеры!P286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28</v>
      </c>
      <c r="Z289" s="2">
        <f t="shared" ca="1" si="145"/>
        <v>30</v>
      </c>
      <c r="AA289" s="2">
        <f t="shared" ca="1" si="145"/>
        <v>32</v>
      </c>
      <c r="AB289" s="5">
        <f t="shared" ca="1" si="146"/>
        <v>376</v>
      </c>
      <c r="AC289" s="5">
        <f t="shared" ca="1" si="147"/>
        <v>426</v>
      </c>
      <c r="AD289" s="5">
        <f t="shared" ca="1" si="148"/>
        <v>381</v>
      </c>
      <c r="AE289" s="5">
        <f t="shared" ca="1" si="149"/>
        <v>366</v>
      </c>
      <c r="AF289" s="5">
        <f t="shared" ca="1" si="150"/>
        <v>419</v>
      </c>
      <c r="AG289" s="5">
        <f t="shared" ca="1" si="151"/>
        <v>445</v>
      </c>
      <c r="AH289" s="5">
        <f t="shared" ca="1" si="152"/>
        <v>461</v>
      </c>
      <c r="AI289" s="5">
        <f t="shared" ca="1" si="153"/>
        <v>460</v>
      </c>
      <c r="AJ289" s="5">
        <f t="shared" ca="1" si="154"/>
        <v>450</v>
      </c>
      <c r="AK289" s="5">
        <f t="shared" ca="1" si="155"/>
        <v>464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IF(Замеры!M287=0, " ", Замеры!M287)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Замеры!O287</f>
        <v>0</v>
      </c>
      <c r="S290" s="2">
        <f>Замеры!P287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33</v>
      </c>
      <c r="Z290" s="2">
        <f t="shared" ca="1" si="145"/>
        <v>47</v>
      </c>
      <c r="AA290" s="2">
        <f t="shared" ca="1" si="145"/>
        <v>49</v>
      </c>
      <c r="AB290" s="5">
        <f t="shared" ca="1" si="146"/>
        <v>567</v>
      </c>
      <c r="AC290" s="5">
        <f t="shared" ca="1" si="147"/>
        <v>547</v>
      </c>
      <c r="AD290" s="5">
        <f t="shared" ca="1" si="148"/>
        <v>634</v>
      </c>
      <c r="AE290" s="5">
        <f t="shared" ca="1" si="149"/>
        <v>523</v>
      </c>
      <c r="AF290" s="5">
        <f t="shared" ca="1" si="150"/>
        <v>608</v>
      </c>
      <c r="AG290" s="5">
        <f t="shared" ca="1" si="151"/>
        <v>565</v>
      </c>
      <c r="AH290" s="5">
        <f t="shared" ca="1" si="152"/>
        <v>639</v>
      </c>
      <c r="AI290" s="5">
        <f t="shared" ca="1" si="153"/>
        <v>503</v>
      </c>
      <c r="AJ290" s="5">
        <f t="shared" ca="1" si="154"/>
        <v>545</v>
      </c>
      <c r="AK290" s="5">
        <f t="shared" ca="1" si="155"/>
        <v>534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IF(Замеры!M288=0, " ", Замеры!M288)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Замеры!O288</f>
        <v>0</v>
      </c>
      <c r="S291" s="2">
        <f>Замеры!P288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23</v>
      </c>
      <c r="Z291" s="2">
        <f t="shared" ca="1" si="145"/>
        <v>43</v>
      </c>
      <c r="AA291" s="2">
        <f t="shared" ca="1" si="145"/>
        <v>21</v>
      </c>
      <c r="AB291" s="5">
        <f t="shared" ca="1" si="146"/>
        <v>288</v>
      </c>
      <c r="AC291" s="5">
        <f t="shared" ca="1" si="147"/>
        <v>289</v>
      </c>
      <c r="AD291" s="5">
        <f t="shared" ca="1" si="148"/>
        <v>349</v>
      </c>
      <c r="AE291" s="5">
        <f t="shared" ca="1" si="149"/>
        <v>329</v>
      </c>
      <c r="AF291" s="5">
        <f t="shared" ca="1" si="150"/>
        <v>348</v>
      </c>
      <c r="AG291" s="5">
        <f t="shared" ca="1" si="151"/>
        <v>357</v>
      </c>
      <c r="AH291" s="5">
        <f t="shared" ca="1" si="152"/>
        <v>310</v>
      </c>
      <c r="AI291" s="5">
        <f t="shared" ca="1" si="153"/>
        <v>276</v>
      </c>
      <c r="AJ291" s="5">
        <f t="shared" ca="1" si="154"/>
        <v>224</v>
      </c>
      <c r="AK291" s="5">
        <f t="shared" ca="1" si="155"/>
        <v>292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IF(Замеры!M289=0, " ", Замеры!M289)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Замеры!O289</f>
        <v>0</v>
      </c>
      <c r="S292" s="2">
        <f>Замеры!P289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46</v>
      </c>
      <c r="Z292" s="2">
        <f t="shared" ca="1" si="145"/>
        <v>31</v>
      </c>
      <c r="AA292" s="2">
        <f t="shared" ca="1" si="145"/>
        <v>38</v>
      </c>
      <c r="AB292" s="5">
        <f t="shared" ca="1" si="146"/>
        <v>505</v>
      </c>
      <c r="AC292" s="5">
        <f t="shared" ca="1" si="147"/>
        <v>415</v>
      </c>
      <c r="AD292" s="5">
        <f t="shared" ca="1" si="148"/>
        <v>391</v>
      </c>
      <c r="AE292" s="5">
        <f t="shared" ca="1" si="149"/>
        <v>414</v>
      </c>
      <c r="AF292" s="5">
        <f t="shared" ca="1" si="150"/>
        <v>530</v>
      </c>
      <c r="AG292" s="5">
        <f t="shared" ca="1" si="151"/>
        <v>507</v>
      </c>
      <c r="AH292" s="5">
        <f t="shared" ca="1" si="152"/>
        <v>476</v>
      </c>
      <c r="AI292" s="5">
        <f t="shared" ca="1" si="153"/>
        <v>500</v>
      </c>
      <c r="AJ292" s="5">
        <f t="shared" ca="1" si="154"/>
        <v>389</v>
      </c>
      <c r="AK292" s="5">
        <f t="shared" ca="1" si="155"/>
        <v>514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IF(Замеры!M290=0, " ", Замеры!M290)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Замеры!O290</f>
        <v>0</v>
      </c>
      <c r="S293" s="2">
        <f>Замеры!P290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45</v>
      </c>
      <c r="Z293" s="2">
        <f t="shared" ca="1" si="145"/>
        <v>20</v>
      </c>
      <c r="AA293" s="2">
        <f t="shared" ca="1" si="145"/>
        <v>48</v>
      </c>
      <c r="AB293" s="5">
        <f t="shared" ca="1" si="146"/>
        <v>594</v>
      </c>
      <c r="AC293" s="5">
        <f t="shared" ca="1" si="147"/>
        <v>606</v>
      </c>
      <c r="AD293" s="5">
        <f t="shared" ca="1" si="148"/>
        <v>619</v>
      </c>
      <c r="AE293" s="5">
        <f t="shared" ca="1" si="149"/>
        <v>625</v>
      </c>
      <c r="AF293" s="5">
        <f t="shared" ca="1" si="150"/>
        <v>574</v>
      </c>
      <c r="AG293" s="5">
        <f t="shared" ca="1" si="151"/>
        <v>504</v>
      </c>
      <c r="AH293" s="5">
        <f t="shared" ca="1" si="152"/>
        <v>498</v>
      </c>
      <c r="AI293" s="5">
        <f t="shared" ca="1" si="153"/>
        <v>567</v>
      </c>
      <c r="AJ293" s="5">
        <f t="shared" ca="1" si="154"/>
        <v>597</v>
      </c>
      <c r="AK293" s="5">
        <f t="shared" ca="1" si="155"/>
        <v>533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IF(Замеры!M291=0, " ", Замеры!M291)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Замеры!O291</f>
        <v>0</v>
      </c>
      <c r="S294" s="2">
        <f>Замеры!P291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28</v>
      </c>
      <c r="Z294" s="2">
        <f t="shared" ca="1" si="145"/>
        <v>26</v>
      </c>
      <c r="AA294" s="2">
        <f t="shared" ca="1" si="145"/>
        <v>41</v>
      </c>
      <c r="AB294" s="5">
        <f t="shared" ca="1" si="146"/>
        <v>554</v>
      </c>
      <c r="AC294" s="5">
        <f t="shared" ca="1" si="147"/>
        <v>454</v>
      </c>
      <c r="AD294" s="5">
        <f t="shared" ca="1" si="148"/>
        <v>419</v>
      </c>
      <c r="AE294" s="5">
        <f t="shared" ca="1" si="149"/>
        <v>548</v>
      </c>
      <c r="AF294" s="5">
        <f t="shared" ca="1" si="150"/>
        <v>446</v>
      </c>
      <c r="AG294" s="5">
        <f t="shared" ca="1" si="151"/>
        <v>430</v>
      </c>
      <c r="AH294" s="5">
        <f t="shared" ca="1" si="152"/>
        <v>538</v>
      </c>
      <c r="AI294" s="5">
        <f t="shared" ca="1" si="153"/>
        <v>558</v>
      </c>
      <c r="AJ294" s="5">
        <f t="shared" ca="1" si="154"/>
        <v>436</v>
      </c>
      <c r="AK294" s="5">
        <f t="shared" ca="1" si="155"/>
        <v>522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IF(Замеры!M292=0, " ", Замеры!M292)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Замеры!O292</f>
        <v>0</v>
      </c>
      <c r="S295" s="2">
        <f>Замеры!P292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42</v>
      </c>
      <c r="Z295" s="2">
        <f t="shared" ca="1" si="145"/>
        <v>24</v>
      </c>
      <c r="AA295" s="2">
        <f t="shared" ca="1" si="145"/>
        <v>27</v>
      </c>
      <c r="AB295" s="5">
        <f t="shared" ca="1" si="146"/>
        <v>416</v>
      </c>
      <c r="AC295" s="5">
        <f t="shared" ca="1" si="147"/>
        <v>321</v>
      </c>
      <c r="AD295" s="5">
        <f t="shared" ca="1" si="148"/>
        <v>406</v>
      </c>
      <c r="AE295" s="5">
        <f t="shared" ca="1" si="149"/>
        <v>352</v>
      </c>
      <c r="AF295" s="5">
        <f t="shared" ca="1" si="150"/>
        <v>373</v>
      </c>
      <c r="AG295" s="5">
        <f t="shared" ca="1" si="151"/>
        <v>414</v>
      </c>
      <c r="AH295" s="5">
        <f t="shared" ca="1" si="152"/>
        <v>371</v>
      </c>
      <c r="AI295" s="5">
        <f t="shared" ca="1" si="153"/>
        <v>348</v>
      </c>
      <c r="AJ295" s="5">
        <f t="shared" ca="1" si="154"/>
        <v>283</v>
      </c>
      <c r="AK295" s="5">
        <f t="shared" ca="1" si="155"/>
        <v>420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IF(Замеры!M293=0, " ", Замеры!M293)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Замеры!O293</f>
        <v>0</v>
      </c>
      <c r="S296" s="2">
        <f>Замеры!P293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35</v>
      </c>
      <c r="Z296" s="2">
        <f t="shared" ca="1" si="145"/>
        <v>37</v>
      </c>
      <c r="AA296" s="2">
        <f t="shared" ca="1" si="145"/>
        <v>34</v>
      </c>
      <c r="AB296" s="5">
        <f t="shared" ca="1" si="146"/>
        <v>346</v>
      </c>
      <c r="AC296" s="5">
        <f t="shared" ca="1" si="147"/>
        <v>400</v>
      </c>
      <c r="AD296" s="5">
        <f t="shared" ca="1" si="148"/>
        <v>456</v>
      </c>
      <c r="AE296" s="5">
        <f t="shared" ca="1" si="149"/>
        <v>482</v>
      </c>
      <c r="AF296" s="5">
        <f t="shared" ca="1" si="150"/>
        <v>475</v>
      </c>
      <c r="AG296" s="5">
        <f t="shared" ca="1" si="151"/>
        <v>359</v>
      </c>
      <c r="AH296" s="5">
        <f t="shared" ca="1" si="152"/>
        <v>388</v>
      </c>
      <c r="AI296" s="5">
        <f t="shared" ca="1" si="153"/>
        <v>421</v>
      </c>
      <c r="AJ296" s="5">
        <f t="shared" ca="1" si="154"/>
        <v>395</v>
      </c>
      <c r="AK296" s="5">
        <f t="shared" ca="1" si="155"/>
        <v>421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IF(Замеры!M294=0, " ", Замеры!M294)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Замеры!O294</f>
        <v>0</v>
      </c>
      <c r="S297" s="2">
        <f>Замеры!P294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27</v>
      </c>
      <c r="Z297" s="2">
        <f t="shared" ca="1" si="145"/>
        <v>48</v>
      </c>
      <c r="AA297" s="2">
        <f t="shared" ca="1" si="145"/>
        <v>26</v>
      </c>
      <c r="AB297" s="5">
        <f t="shared" ca="1" si="146"/>
        <v>305</v>
      </c>
      <c r="AC297" s="5">
        <f t="shared" ca="1" si="147"/>
        <v>292</v>
      </c>
      <c r="AD297" s="5">
        <f t="shared" ca="1" si="148"/>
        <v>408</v>
      </c>
      <c r="AE297" s="5">
        <f t="shared" ca="1" si="149"/>
        <v>302</v>
      </c>
      <c r="AF297" s="5">
        <f t="shared" ca="1" si="150"/>
        <v>367</v>
      </c>
      <c r="AG297" s="5">
        <f t="shared" ca="1" si="151"/>
        <v>342</v>
      </c>
      <c r="AH297" s="5">
        <f t="shared" ca="1" si="152"/>
        <v>366</v>
      </c>
      <c r="AI297" s="5">
        <f t="shared" ca="1" si="153"/>
        <v>360</v>
      </c>
      <c r="AJ297" s="5">
        <f t="shared" ca="1" si="154"/>
        <v>286</v>
      </c>
      <c r="AK297" s="5">
        <f t="shared" ca="1" si="155"/>
        <v>408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IF(Замеры!M295=0, " ", Замеры!M295)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Замеры!O295</f>
        <v>0</v>
      </c>
      <c r="S298" s="2">
        <f>Замеры!P295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25</v>
      </c>
      <c r="Z298" s="2">
        <f t="shared" ca="1" si="145"/>
        <v>32</v>
      </c>
      <c r="AA298" s="2">
        <f t="shared" ca="1" si="145"/>
        <v>38</v>
      </c>
      <c r="AB298" s="5">
        <f t="shared" ca="1" si="146"/>
        <v>523</v>
      </c>
      <c r="AC298" s="5">
        <f t="shared" ca="1" si="147"/>
        <v>497</v>
      </c>
      <c r="AD298" s="5">
        <f t="shared" ca="1" si="148"/>
        <v>390</v>
      </c>
      <c r="AE298" s="5">
        <f t="shared" ca="1" si="149"/>
        <v>503</v>
      </c>
      <c r="AF298" s="5">
        <f t="shared" ca="1" si="150"/>
        <v>440</v>
      </c>
      <c r="AG298" s="5">
        <f t="shared" ca="1" si="151"/>
        <v>529</v>
      </c>
      <c r="AH298" s="5">
        <f t="shared" ca="1" si="152"/>
        <v>438</v>
      </c>
      <c r="AI298" s="5">
        <f t="shared" ca="1" si="153"/>
        <v>408</v>
      </c>
      <c r="AJ298" s="5">
        <f t="shared" ca="1" si="154"/>
        <v>521</v>
      </c>
      <c r="AK298" s="5">
        <f t="shared" ca="1" si="155"/>
        <v>394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IF(Замеры!M296=0, " ", Замеры!M296)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Замеры!O296</f>
        <v>0</v>
      </c>
      <c r="S299" s="2">
        <f>Замеры!P296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48</v>
      </c>
      <c r="Z299" s="2">
        <f t="shared" ca="1" si="145"/>
        <v>25</v>
      </c>
      <c r="AA299" s="2">
        <f t="shared" ca="1" si="145"/>
        <v>42</v>
      </c>
      <c r="AB299" s="5">
        <f t="shared" ca="1" si="146"/>
        <v>525</v>
      </c>
      <c r="AC299" s="5">
        <f t="shared" ca="1" si="147"/>
        <v>527</v>
      </c>
      <c r="AD299" s="5">
        <f t="shared" ca="1" si="148"/>
        <v>510</v>
      </c>
      <c r="AE299" s="5">
        <f t="shared" ca="1" si="149"/>
        <v>477</v>
      </c>
      <c r="AF299" s="5">
        <f t="shared" ca="1" si="150"/>
        <v>448</v>
      </c>
      <c r="AG299" s="5">
        <f t="shared" ca="1" si="151"/>
        <v>504</v>
      </c>
      <c r="AH299" s="5">
        <f t="shared" ca="1" si="152"/>
        <v>472</v>
      </c>
      <c r="AI299" s="5">
        <f t="shared" ca="1" si="153"/>
        <v>446</v>
      </c>
      <c r="AJ299" s="5">
        <f t="shared" ca="1" si="154"/>
        <v>547</v>
      </c>
      <c r="AK299" s="5">
        <f t="shared" ca="1" si="155"/>
        <v>544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IF(Замеры!M297=0, " ", Замеры!M297)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Замеры!O297</f>
        <v>0</v>
      </c>
      <c r="S300" s="2">
        <f>Замеры!P297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20</v>
      </c>
      <c r="Z300" s="2">
        <f t="shared" ca="1" si="145"/>
        <v>38</v>
      </c>
      <c r="AA300" s="2">
        <f t="shared" ca="1" si="145"/>
        <v>29</v>
      </c>
      <c r="AB300" s="5">
        <f t="shared" ca="1" si="146"/>
        <v>359</v>
      </c>
      <c r="AC300" s="5">
        <f t="shared" ca="1" si="147"/>
        <v>395</v>
      </c>
      <c r="AD300" s="5">
        <f t="shared" ca="1" si="148"/>
        <v>416</v>
      </c>
      <c r="AE300" s="5">
        <f t="shared" ca="1" si="149"/>
        <v>297</v>
      </c>
      <c r="AF300" s="5">
        <f t="shared" ca="1" si="150"/>
        <v>324</v>
      </c>
      <c r="AG300" s="5">
        <f t="shared" ca="1" si="151"/>
        <v>341</v>
      </c>
      <c r="AH300" s="5">
        <f t="shared" ca="1" si="152"/>
        <v>373</v>
      </c>
      <c r="AI300" s="5">
        <f t="shared" ca="1" si="153"/>
        <v>389</v>
      </c>
      <c r="AJ300" s="5">
        <f t="shared" ca="1" si="154"/>
        <v>428</v>
      </c>
      <c r="AK300" s="5">
        <f t="shared" ca="1" si="155"/>
        <v>365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IF(Замеры!M298=0, " ", Замеры!M298)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Замеры!O298</f>
        <v>0</v>
      </c>
      <c r="S301" s="2">
        <f>Замеры!P298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38</v>
      </c>
      <c r="Z301" s="2">
        <f t="shared" ca="1" si="145"/>
        <v>40</v>
      </c>
      <c r="AA301" s="2">
        <f t="shared" ca="1" si="145"/>
        <v>31</v>
      </c>
      <c r="AB301" s="5">
        <f t="shared" ca="1" si="146"/>
        <v>391</v>
      </c>
      <c r="AC301" s="5">
        <f t="shared" ca="1" si="147"/>
        <v>449</v>
      </c>
      <c r="AD301" s="5">
        <f t="shared" ca="1" si="148"/>
        <v>370</v>
      </c>
      <c r="AE301" s="5">
        <f t="shared" ca="1" si="149"/>
        <v>321</v>
      </c>
      <c r="AF301" s="5">
        <f t="shared" ca="1" si="150"/>
        <v>341</v>
      </c>
      <c r="AG301" s="5">
        <f t="shared" ca="1" si="151"/>
        <v>430</v>
      </c>
      <c r="AH301" s="5">
        <f t="shared" ca="1" si="152"/>
        <v>432</v>
      </c>
      <c r="AI301" s="5">
        <f t="shared" ca="1" si="153"/>
        <v>399</v>
      </c>
      <c r="AJ301" s="5">
        <f t="shared" ca="1" si="154"/>
        <v>417</v>
      </c>
      <c r="AK301" s="5">
        <f t="shared" ca="1" si="155"/>
        <v>342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IF(Замеры!M299=0, " ", Замеры!M299)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Замеры!O299</f>
        <v>0</v>
      </c>
      <c r="S302" s="2">
        <f>Замеры!P299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23</v>
      </c>
      <c r="Z302" s="2">
        <f t="shared" ca="1" si="145"/>
        <v>36</v>
      </c>
      <c r="AA302" s="2">
        <f t="shared" ca="1" si="145"/>
        <v>35</v>
      </c>
      <c r="AB302" s="5">
        <f t="shared" ca="1" si="146"/>
        <v>465</v>
      </c>
      <c r="AC302" s="5">
        <f t="shared" ca="1" si="147"/>
        <v>374</v>
      </c>
      <c r="AD302" s="5">
        <f t="shared" ca="1" si="148"/>
        <v>474</v>
      </c>
      <c r="AE302" s="5">
        <f t="shared" ca="1" si="149"/>
        <v>472</v>
      </c>
      <c r="AF302" s="5">
        <f t="shared" ca="1" si="150"/>
        <v>472</v>
      </c>
      <c r="AG302" s="5">
        <f t="shared" ca="1" si="151"/>
        <v>365</v>
      </c>
      <c r="AH302" s="5">
        <f t="shared" ca="1" si="152"/>
        <v>448</v>
      </c>
      <c r="AI302" s="5">
        <f t="shared" ca="1" si="153"/>
        <v>455</v>
      </c>
      <c r="AJ302" s="5">
        <f t="shared" ca="1" si="154"/>
        <v>457</v>
      </c>
      <c r="AK302" s="5">
        <f t="shared" ca="1" si="155"/>
        <v>457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IF(Замеры!M300=0, " ", Замеры!M300)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Замеры!O300</f>
        <v>0</v>
      </c>
      <c r="S303" s="2">
        <f>Замеры!P300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29</v>
      </c>
      <c r="Z303" s="2">
        <f t="shared" ca="1" si="145"/>
        <v>28</v>
      </c>
      <c r="AA303" s="2">
        <f t="shared" ca="1" si="145"/>
        <v>38</v>
      </c>
      <c r="AB303" s="5">
        <f t="shared" ca="1" si="146"/>
        <v>455</v>
      </c>
      <c r="AC303" s="5">
        <f t="shared" ca="1" si="147"/>
        <v>435</v>
      </c>
      <c r="AD303" s="5">
        <f t="shared" ca="1" si="148"/>
        <v>424</v>
      </c>
      <c r="AE303" s="5">
        <f t="shared" ca="1" si="149"/>
        <v>419</v>
      </c>
      <c r="AF303" s="5">
        <f t="shared" ca="1" si="150"/>
        <v>435</v>
      </c>
      <c r="AG303" s="5">
        <f t="shared" ca="1" si="151"/>
        <v>464</v>
      </c>
      <c r="AH303" s="5">
        <f t="shared" ca="1" si="152"/>
        <v>460</v>
      </c>
      <c r="AI303" s="5">
        <f t="shared" ca="1" si="153"/>
        <v>435</v>
      </c>
      <c r="AJ303" s="5">
        <f t="shared" ca="1" si="154"/>
        <v>441</v>
      </c>
      <c r="AK303" s="5">
        <f t="shared" ca="1" si="155"/>
        <v>473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IF(Замеры!M301=0, " ", Замеры!M301)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Замеры!O301</f>
        <v>0</v>
      </c>
      <c r="S304" s="2">
        <f>Замеры!P301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29</v>
      </c>
      <c r="Z304" s="2">
        <f t="shared" ca="1" si="145"/>
        <v>39</v>
      </c>
      <c r="AA304" s="2">
        <f t="shared" ca="1" si="145"/>
        <v>39</v>
      </c>
      <c r="AB304" s="5">
        <f t="shared" ca="1" si="146"/>
        <v>430</v>
      </c>
      <c r="AC304" s="5">
        <f t="shared" ca="1" si="147"/>
        <v>467</v>
      </c>
      <c r="AD304" s="5">
        <f t="shared" ca="1" si="148"/>
        <v>456</v>
      </c>
      <c r="AE304" s="5">
        <f t="shared" ca="1" si="149"/>
        <v>442</v>
      </c>
      <c r="AF304" s="5">
        <f t="shared" ca="1" si="150"/>
        <v>463</v>
      </c>
      <c r="AG304" s="5">
        <f t="shared" ca="1" si="151"/>
        <v>411</v>
      </c>
      <c r="AH304" s="5">
        <f t="shared" ca="1" si="152"/>
        <v>479</v>
      </c>
      <c r="AI304" s="5">
        <f t="shared" ca="1" si="153"/>
        <v>443</v>
      </c>
      <c r="AJ304" s="5">
        <f t="shared" ca="1" si="154"/>
        <v>531</v>
      </c>
      <c r="AK304" s="5">
        <f t="shared" ca="1" si="155"/>
        <v>462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IF(Замеры!M302=0, " ", Замеры!M302)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Замеры!O302</f>
        <v>0</v>
      </c>
      <c r="S305" s="2">
        <f>Замеры!P302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23</v>
      </c>
      <c r="Z305" s="2">
        <f t="shared" ca="1" si="145"/>
        <v>50</v>
      </c>
      <c r="AA305" s="2">
        <f t="shared" ca="1" si="145"/>
        <v>49</v>
      </c>
      <c r="AB305" s="5">
        <f t="shared" ca="1" si="146"/>
        <v>507</v>
      </c>
      <c r="AC305" s="5">
        <f t="shared" ca="1" si="147"/>
        <v>601</v>
      </c>
      <c r="AD305" s="5">
        <f t="shared" ca="1" si="148"/>
        <v>584</v>
      </c>
      <c r="AE305" s="5">
        <f t="shared" ca="1" si="149"/>
        <v>557</v>
      </c>
      <c r="AF305" s="5">
        <f t="shared" ca="1" si="150"/>
        <v>497</v>
      </c>
      <c r="AG305" s="5">
        <f t="shared" ca="1" si="151"/>
        <v>557</v>
      </c>
      <c r="AH305" s="5">
        <f t="shared" ca="1" si="152"/>
        <v>637</v>
      </c>
      <c r="AI305" s="5">
        <f t="shared" ca="1" si="153"/>
        <v>639</v>
      </c>
      <c r="AJ305" s="5">
        <f t="shared" ca="1" si="154"/>
        <v>565</v>
      </c>
      <c r="AK305" s="5">
        <f t="shared" ca="1" si="155"/>
        <v>639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IF(Замеры!M303=0, " ", Замеры!M303)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Замеры!O303</f>
        <v>0</v>
      </c>
      <c r="S306" s="2">
        <f>Замеры!P303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23</v>
      </c>
      <c r="Z306" s="2">
        <f t="shared" ca="1" si="145"/>
        <v>33</v>
      </c>
      <c r="AA306" s="2">
        <f t="shared" ca="1" si="145"/>
        <v>25</v>
      </c>
      <c r="AB306" s="5">
        <f t="shared" ca="1" si="146"/>
        <v>324</v>
      </c>
      <c r="AC306" s="5">
        <f t="shared" ca="1" si="147"/>
        <v>281</v>
      </c>
      <c r="AD306" s="5">
        <f t="shared" ca="1" si="148"/>
        <v>276</v>
      </c>
      <c r="AE306" s="5">
        <f t="shared" ca="1" si="149"/>
        <v>390</v>
      </c>
      <c r="AF306" s="5">
        <f t="shared" ca="1" si="150"/>
        <v>376</v>
      </c>
      <c r="AG306" s="5">
        <f t="shared" ca="1" si="151"/>
        <v>268</v>
      </c>
      <c r="AH306" s="5">
        <f t="shared" ca="1" si="152"/>
        <v>377</v>
      </c>
      <c r="AI306" s="5">
        <f t="shared" ca="1" si="153"/>
        <v>277</v>
      </c>
      <c r="AJ306" s="5">
        <f t="shared" ca="1" si="154"/>
        <v>285</v>
      </c>
      <c r="AK306" s="5">
        <f t="shared" ca="1" si="155"/>
        <v>352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IF(Замеры!M304=0, " ", Замеры!M304)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Замеры!O304</f>
        <v>0</v>
      </c>
      <c r="S307" s="2">
        <f>Замеры!P304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30</v>
      </c>
      <c r="Z307" s="2">
        <f t="shared" ca="1" si="145"/>
        <v>35</v>
      </c>
      <c r="AA307" s="2">
        <f t="shared" ca="1" si="145"/>
        <v>37</v>
      </c>
      <c r="AB307" s="5">
        <f t="shared" ca="1" si="146"/>
        <v>416</v>
      </c>
      <c r="AC307" s="5">
        <f t="shared" ca="1" si="147"/>
        <v>478</v>
      </c>
      <c r="AD307" s="5">
        <f t="shared" ca="1" si="148"/>
        <v>411</v>
      </c>
      <c r="AE307" s="5">
        <f t="shared" ca="1" si="149"/>
        <v>483</v>
      </c>
      <c r="AF307" s="5">
        <f t="shared" ca="1" si="150"/>
        <v>431</v>
      </c>
      <c r="AG307" s="5">
        <f t="shared" ca="1" si="151"/>
        <v>447</v>
      </c>
      <c r="AH307" s="5">
        <f t="shared" ca="1" si="152"/>
        <v>411</v>
      </c>
      <c r="AI307" s="5">
        <f t="shared" ca="1" si="153"/>
        <v>425</v>
      </c>
      <c r="AJ307" s="5">
        <f t="shared" ca="1" si="154"/>
        <v>485</v>
      </c>
      <c r="AK307" s="5">
        <f t="shared" ca="1" si="155"/>
        <v>442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IF(Замеры!M305=0, " ", Замеры!M305)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Замеры!O305</f>
        <v>0</v>
      </c>
      <c r="S308" s="2">
        <f>Замеры!P305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30</v>
      </c>
      <c r="Z308" s="2">
        <f t="shared" ca="1" si="145"/>
        <v>46</v>
      </c>
      <c r="AA308" s="2">
        <f t="shared" ca="1" si="145"/>
        <v>41</v>
      </c>
      <c r="AB308" s="5">
        <f t="shared" ca="1" si="146"/>
        <v>527</v>
      </c>
      <c r="AC308" s="5">
        <f t="shared" ca="1" si="147"/>
        <v>440</v>
      </c>
      <c r="AD308" s="5">
        <f t="shared" ca="1" si="148"/>
        <v>469</v>
      </c>
      <c r="AE308" s="5">
        <f t="shared" ca="1" si="149"/>
        <v>542</v>
      </c>
      <c r="AF308" s="5">
        <f t="shared" ca="1" si="150"/>
        <v>534</v>
      </c>
      <c r="AG308" s="5">
        <f t="shared" ca="1" si="151"/>
        <v>557</v>
      </c>
      <c r="AH308" s="5">
        <f t="shared" ca="1" si="152"/>
        <v>523</v>
      </c>
      <c r="AI308" s="5">
        <f t="shared" ca="1" si="153"/>
        <v>504</v>
      </c>
      <c r="AJ308" s="5">
        <f t="shared" ca="1" si="154"/>
        <v>490</v>
      </c>
      <c r="AK308" s="5">
        <f t="shared" ca="1" si="155"/>
        <v>444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IF(Замеры!M306=0, " ", Замеры!M306)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Замеры!O306</f>
        <v>0</v>
      </c>
      <c r="S309" s="2">
        <f>Замеры!P306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36</v>
      </c>
      <c r="Z309" s="2">
        <f t="shared" ca="1" si="145"/>
        <v>26</v>
      </c>
      <c r="AA309" s="2">
        <f t="shared" ca="1" si="145"/>
        <v>35</v>
      </c>
      <c r="AB309" s="5">
        <f t="shared" ca="1" si="146"/>
        <v>414</v>
      </c>
      <c r="AC309" s="5">
        <f t="shared" ca="1" si="147"/>
        <v>431</v>
      </c>
      <c r="AD309" s="5">
        <f t="shared" ca="1" si="148"/>
        <v>383</v>
      </c>
      <c r="AE309" s="5">
        <f t="shared" ca="1" si="149"/>
        <v>364</v>
      </c>
      <c r="AF309" s="5">
        <f t="shared" ca="1" si="150"/>
        <v>386</v>
      </c>
      <c r="AG309" s="5">
        <f t="shared" ca="1" si="151"/>
        <v>444</v>
      </c>
      <c r="AH309" s="5">
        <f t="shared" ca="1" si="152"/>
        <v>486</v>
      </c>
      <c r="AI309" s="5">
        <f t="shared" ca="1" si="153"/>
        <v>368</v>
      </c>
      <c r="AJ309" s="5">
        <f t="shared" ca="1" si="154"/>
        <v>464</v>
      </c>
      <c r="AK309" s="5">
        <f t="shared" ca="1" si="155"/>
        <v>413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IF(Замеры!M307=0, " ", Замеры!M307)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Замеры!O307</f>
        <v>0</v>
      </c>
      <c r="S310" s="2">
        <f>Замеры!P307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31</v>
      </c>
      <c r="Z310" s="2">
        <f t="shared" ca="1" si="145"/>
        <v>27</v>
      </c>
      <c r="AA310" s="2">
        <f t="shared" ca="1" si="145"/>
        <v>40</v>
      </c>
      <c r="AB310" s="5">
        <f t="shared" ca="1" si="146"/>
        <v>441</v>
      </c>
      <c r="AC310" s="5">
        <f t="shared" ca="1" si="147"/>
        <v>537</v>
      </c>
      <c r="AD310" s="5">
        <f t="shared" ca="1" si="148"/>
        <v>460</v>
      </c>
      <c r="AE310" s="5">
        <f t="shared" ca="1" si="149"/>
        <v>515</v>
      </c>
      <c r="AF310" s="5">
        <f t="shared" ca="1" si="150"/>
        <v>459</v>
      </c>
      <c r="AG310" s="5">
        <f t="shared" ca="1" si="151"/>
        <v>426</v>
      </c>
      <c r="AH310" s="5">
        <f t="shared" ca="1" si="152"/>
        <v>435</v>
      </c>
      <c r="AI310" s="5">
        <f t="shared" ca="1" si="153"/>
        <v>462</v>
      </c>
      <c r="AJ310" s="5">
        <f t="shared" ca="1" si="154"/>
        <v>540</v>
      </c>
      <c r="AK310" s="5">
        <f t="shared" ca="1" si="155"/>
        <v>549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IF(Замеры!M308=0, " ", Замеры!M308)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Замеры!O308</f>
        <v>0</v>
      </c>
      <c r="S311" s="2">
        <f>Замеры!P308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40</v>
      </c>
      <c r="Z311" s="2">
        <f t="shared" ca="1" si="145"/>
        <v>31</v>
      </c>
      <c r="AA311" s="2">
        <f t="shared" ca="1" si="145"/>
        <v>50</v>
      </c>
      <c r="AB311" s="5">
        <f t="shared" ca="1" si="146"/>
        <v>551</v>
      </c>
      <c r="AC311" s="5">
        <f t="shared" ca="1" si="147"/>
        <v>553</v>
      </c>
      <c r="AD311" s="5">
        <f t="shared" ca="1" si="148"/>
        <v>523</v>
      </c>
      <c r="AE311" s="5">
        <f t="shared" ca="1" si="149"/>
        <v>595</v>
      </c>
      <c r="AF311" s="5">
        <f t="shared" ca="1" si="150"/>
        <v>536</v>
      </c>
      <c r="AG311" s="5">
        <f t="shared" ca="1" si="151"/>
        <v>511</v>
      </c>
      <c r="AH311" s="5">
        <f t="shared" ca="1" si="152"/>
        <v>567</v>
      </c>
      <c r="AI311" s="5">
        <f t="shared" ca="1" si="153"/>
        <v>556</v>
      </c>
      <c r="AJ311" s="5">
        <f t="shared" ca="1" si="154"/>
        <v>518</v>
      </c>
      <c r="AK311" s="5">
        <f t="shared" ca="1" si="155"/>
        <v>556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IF(Замеры!M309=0, " ", Замеры!M309)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Замеры!O309</f>
        <v>0</v>
      </c>
      <c r="S312" s="2">
        <f>Замеры!P309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24</v>
      </c>
      <c r="Z312" s="2">
        <f t="shared" ca="1" si="145"/>
        <v>33</v>
      </c>
      <c r="AA312" s="2">
        <f t="shared" ca="1" si="145"/>
        <v>30</v>
      </c>
      <c r="AB312" s="5">
        <f t="shared" ca="1" si="146"/>
        <v>427</v>
      </c>
      <c r="AC312" s="5">
        <f t="shared" ca="1" si="147"/>
        <v>307</v>
      </c>
      <c r="AD312" s="5">
        <f t="shared" ca="1" si="148"/>
        <v>323</v>
      </c>
      <c r="AE312" s="5">
        <f t="shared" ca="1" si="149"/>
        <v>412</v>
      </c>
      <c r="AF312" s="5">
        <f t="shared" ca="1" si="150"/>
        <v>346</v>
      </c>
      <c r="AG312" s="5">
        <f t="shared" ca="1" si="151"/>
        <v>354</v>
      </c>
      <c r="AH312" s="5">
        <f t="shared" ca="1" si="152"/>
        <v>362</v>
      </c>
      <c r="AI312" s="5">
        <f t="shared" ca="1" si="153"/>
        <v>413</v>
      </c>
      <c r="AJ312" s="5">
        <f t="shared" ca="1" si="154"/>
        <v>383</v>
      </c>
      <c r="AK312" s="5">
        <f t="shared" ca="1" si="155"/>
        <v>352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IF(Замеры!M310=0, " ", Замеры!M310)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Замеры!O310</f>
        <v>0</v>
      </c>
      <c r="S313" s="2">
        <f>Замеры!P310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34</v>
      </c>
      <c r="Z313" s="2">
        <f t="shared" ca="1" si="145"/>
        <v>24</v>
      </c>
      <c r="AA313" s="2">
        <f t="shared" ca="1" si="145"/>
        <v>28</v>
      </c>
      <c r="AB313" s="5">
        <f t="shared" ca="1" si="146"/>
        <v>348</v>
      </c>
      <c r="AC313" s="5">
        <f t="shared" ca="1" si="147"/>
        <v>367</v>
      </c>
      <c r="AD313" s="5">
        <f t="shared" ca="1" si="148"/>
        <v>285</v>
      </c>
      <c r="AE313" s="5">
        <f t="shared" ca="1" si="149"/>
        <v>299</v>
      </c>
      <c r="AF313" s="5">
        <f t="shared" ca="1" si="150"/>
        <v>296</v>
      </c>
      <c r="AG313" s="5">
        <f t="shared" ca="1" si="151"/>
        <v>428</v>
      </c>
      <c r="AH313" s="5">
        <f t="shared" ca="1" si="152"/>
        <v>378</v>
      </c>
      <c r="AI313" s="5">
        <f t="shared" ca="1" si="153"/>
        <v>294</v>
      </c>
      <c r="AJ313" s="5">
        <f t="shared" ca="1" si="154"/>
        <v>391</v>
      </c>
      <c r="AK313" s="5">
        <f t="shared" ca="1" si="155"/>
        <v>410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IF(Замеры!M311=0, " ", Замеры!M311)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Замеры!O311</f>
        <v>0</v>
      </c>
      <c r="S314" s="2">
        <f>Замеры!P311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23</v>
      </c>
      <c r="Z314" s="2">
        <f t="shared" ca="1" si="145"/>
        <v>21</v>
      </c>
      <c r="AA314" s="2">
        <f t="shared" ca="1" si="145"/>
        <v>37</v>
      </c>
      <c r="AB314" s="5">
        <f t="shared" ca="1" si="146"/>
        <v>493</v>
      </c>
      <c r="AC314" s="5">
        <f t="shared" ca="1" si="147"/>
        <v>415</v>
      </c>
      <c r="AD314" s="5">
        <f t="shared" ca="1" si="148"/>
        <v>487</v>
      </c>
      <c r="AE314" s="5">
        <f t="shared" ca="1" si="149"/>
        <v>501</v>
      </c>
      <c r="AF314" s="5">
        <f t="shared" ca="1" si="150"/>
        <v>379</v>
      </c>
      <c r="AG314" s="5">
        <f t="shared" ca="1" si="151"/>
        <v>412</v>
      </c>
      <c r="AH314" s="5">
        <f t="shared" ca="1" si="152"/>
        <v>400</v>
      </c>
      <c r="AI314" s="5">
        <f t="shared" ca="1" si="153"/>
        <v>455</v>
      </c>
      <c r="AJ314" s="5">
        <f t="shared" ca="1" si="154"/>
        <v>495</v>
      </c>
      <c r="AK314" s="5">
        <f t="shared" ca="1" si="155"/>
        <v>456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IF(Замеры!M312=0, " ", Замеры!M312)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Замеры!O312</f>
        <v>0</v>
      </c>
      <c r="S315" s="2">
        <f>Замеры!P312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44</v>
      </c>
      <c r="Z315" s="2">
        <f t="shared" ca="1" si="145"/>
        <v>35</v>
      </c>
      <c r="AA315" s="2">
        <f t="shared" ca="1" si="145"/>
        <v>49</v>
      </c>
      <c r="AB315" s="5">
        <f t="shared" ca="1" si="146"/>
        <v>551</v>
      </c>
      <c r="AC315" s="5">
        <f t="shared" ca="1" si="147"/>
        <v>534</v>
      </c>
      <c r="AD315" s="5">
        <f t="shared" ca="1" si="148"/>
        <v>550</v>
      </c>
      <c r="AE315" s="5">
        <f t="shared" ca="1" si="149"/>
        <v>520</v>
      </c>
      <c r="AF315" s="5">
        <f t="shared" ca="1" si="150"/>
        <v>548</v>
      </c>
      <c r="AG315" s="5">
        <f t="shared" ca="1" si="151"/>
        <v>592</v>
      </c>
      <c r="AH315" s="5">
        <f t="shared" ca="1" si="152"/>
        <v>498</v>
      </c>
      <c r="AI315" s="5">
        <f t="shared" ca="1" si="153"/>
        <v>499</v>
      </c>
      <c r="AJ315" s="5">
        <f t="shared" ca="1" si="154"/>
        <v>608</v>
      </c>
      <c r="AK315" s="5">
        <f t="shared" ca="1" si="155"/>
        <v>636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IF(Замеры!M313=0, " ", Замеры!M313)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Замеры!O313</f>
        <v>0</v>
      </c>
      <c r="S316" s="2">
        <f>Замеры!P313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22</v>
      </c>
      <c r="Z316" s="2">
        <f t="shared" ca="1" si="145"/>
        <v>47</v>
      </c>
      <c r="AA316" s="2">
        <f t="shared" ca="1" si="145"/>
        <v>49</v>
      </c>
      <c r="AB316" s="5">
        <f t="shared" ca="1" si="146"/>
        <v>544</v>
      </c>
      <c r="AC316" s="5">
        <f t="shared" ca="1" si="147"/>
        <v>539</v>
      </c>
      <c r="AD316" s="5">
        <f t="shared" ca="1" si="148"/>
        <v>556</v>
      </c>
      <c r="AE316" s="5">
        <f t="shared" ca="1" si="149"/>
        <v>550</v>
      </c>
      <c r="AF316" s="5">
        <f t="shared" ca="1" si="150"/>
        <v>522</v>
      </c>
      <c r="AG316" s="5">
        <f t="shared" ca="1" si="151"/>
        <v>628</v>
      </c>
      <c r="AH316" s="5">
        <f t="shared" ca="1" si="152"/>
        <v>530</v>
      </c>
      <c r="AI316" s="5">
        <f t="shared" ca="1" si="153"/>
        <v>502</v>
      </c>
      <c r="AJ316" s="5">
        <f t="shared" ca="1" si="154"/>
        <v>532</v>
      </c>
      <c r="AK316" s="5">
        <f t="shared" ca="1" si="155"/>
        <v>622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IF(Замеры!M314=0, " ", Замеры!M314)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Замеры!O314</f>
        <v>0</v>
      </c>
      <c r="S317" s="2">
        <f>Замеры!P314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48</v>
      </c>
      <c r="Z317" s="2">
        <f t="shared" ca="1" si="145"/>
        <v>25</v>
      </c>
      <c r="AA317" s="2">
        <f t="shared" ca="1" si="145"/>
        <v>49</v>
      </c>
      <c r="AB317" s="5">
        <f t="shared" ca="1" si="146"/>
        <v>590</v>
      </c>
      <c r="AC317" s="5">
        <f t="shared" ca="1" si="147"/>
        <v>515</v>
      </c>
      <c r="AD317" s="5">
        <f t="shared" ca="1" si="148"/>
        <v>640</v>
      </c>
      <c r="AE317" s="5">
        <f t="shared" ca="1" si="149"/>
        <v>602</v>
      </c>
      <c r="AF317" s="5">
        <f t="shared" ca="1" si="150"/>
        <v>535</v>
      </c>
      <c r="AG317" s="5">
        <f t="shared" ca="1" si="151"/>
        <v>534</v>
      </c>
      <c r="AH317" s="5">
        <f t="shared" ca="1" si="152"/>
        <v>583</v>
      </c>
      <c r="AI317" s="5">
        <f t="shared" ca="1" si="153"/>
        <v>597</v>
      </c>
      <c r="AJ317" s="5">
        <f t="shared" ca="1" si="154"/>
        <v>495</v>
      </c>
      <c r="AK317" s="5">
        <f t="shared" ca="1" si="155"/>
        <v>585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IF(Замеры!M315=0, " ", Замеры!M315)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Замеры!O315</f>
        <v>0</v>
      </c>
      <c r="S318" s="2">
        <f>Замеры!P315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26</v>
      </c>
      <c r="Z318" s="2">
        <f t="shared" ca="1" si="145"/>
        <v>45</v>
      </c>
      <c r="AA318" s="2">
        <f t="shared" ca="1" si="145"/>
        <v>29</v>
      </c>
      <c r="AB318" s="5">
        <f t="shared" ca="1" si="146"/>
        <v>342</v>
      </c>
      <c r="AC318" s="5">
        <f t="shared" ca="1" si="147"/>
        <v>300</v>
      </c>
      <c r="AD318" s="5">
        <f t="shared" ca="1" si="148"/>
        <v>429</v>
      </c>
      <c r="AE318" s="5">
        <f t="shared" ca="1" si="149"/>
        <v>382</v>
      </c>
      <c r="AF318" s="5">
        <f t="shared" ca="1" si="150"/>
        <v>422</v>
      </c>
      <c r="AG318" s="5">
        <f t="shared" ca="1" si="151"/>
        <v>408</v>
      </c>
      <c r="AH318" s="5">
        <f t="shared" ca="1" si="152"/>
        <v>423</v>
      </c>
      <c r="AI318" s="5">
        <f t="shared" ca="1" si="153"/>
        <v>355</v>
      </c>
      <c r="AJ318" s="5">
        <f t="shared" ca="1" si="154"/>
        <v>328</v>
      </c>
      <c r="AK318" s="5">
        <f t="shared" ca="1" si="155"/>
        <v>437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IF(Замеры!M316=0, " ", Замеры!M316)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Замеры!O316</f>
        <v>0</v>
      </c>
      <c r="S319" s="2">
        <f>Замеры!P316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49</v>
      </c>
      <c r="Z319" s="2">
        <f t="shared" ca="1" si="145"/>
        <v>37</v>
      </c>
      <c r="AA319" s="2">
        <f t="shared" ca="1" si="145"/>
        <v>23</v>
      </c>
      <c r="AB319" s="5">
        <f t="shared" ca="1" si="146"/>
        <v>273</v>
      </c>
      <c r="AC319" s="5">
        <f t="shared" ca="1" si="147"/>
        <v>371</v>
      </c>
      <c r="AD319" s="5">
        <f t="shared" ca="1" si="148"/>
        <v>377</v>
      </c>
      <c r="AE319" s="5">
        <f t="shared" ca="1" si="149"/>
        <v>360</v>
      </c>
      <c r="AF319" s="5">
        <f t="shared" ca="1" si="150"/>
        <v>294</v>
      </c>
      <c r="AG319" s="5">
        <f t="shared" ca="1" si="151"/>
        <v>242</v>
      </c>
      <c r="AH319" s="5">
        <f t="shared" ca="1" si="152"/>
        <v>365</v>
      </c>
      <c r="AI319" s="5">
        <f t="shared" ca="1" si="153"/>
        <v>300</v>
      </c>
      <c r="AJ319" s="5">
        <f t="shared" ca="1" si="154"/>
        <v>287</v>
      </c>
      <c r="AK319" s="5">
        <f t="shared" ca="1" si="155"/>
        <v>235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IF(Замеры!M317=0, " ", Замеры!M317)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Замеры!O317</f>
        <v>0</v>
      </c>
      <c r="S320" s="2">
        <f>Замеры!P317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31</v>
      </c>
      <c r="Z320" s="2">
        <f t="shared" ca="1" si="145"/>
        <v>38</v>
      </c>
      <c r="AA320" s="2">
        <f t="shared" ca="1" si="145"/>
        <v>25</v>
      </c>
      <c r="AB320" s="5">
        <f t="shared" ca="1" si="146"/>
        <v>358</v>
      </c>
      <c r="AC320" s="5">
        <f t="shared" ca="1" si="147"/>
        <v>265</v>
      </c>
      <c r="AD320" s="5">
        <f t="shared" ca="1" si="148"/>
        <v>351</v>
      </c>
      <c r="AE320" s="5">
        <f t="shared" ca="1" si="149"/>
        <v>273</v>
      </c>
      <c r="AF320" s="5">
        <f t="shared" ca="1" si="150"/>
        <v>308</v>
      </c>
      <c r="AG320" s="5">
        <f t="shared" ca="1" si="151"/>
        <v>345</v>
      </c>
      <c r="AH320" s="5">
        <f t="shared" ca="1" si="152"/>
        <v>279</v>
      </c>
      <c r="AI320" s="5">
        <f t="shared" ca="1" si="153"/>
        <v>281</v>
      </c>
      <c r="AJ320" s="5">
        <f t="shared" ca="1" si="154"/>
        <v>343</v>
      </c>
      <c r="AK320" s="5">
        <f t="shared" ca="1" si="155"/>
        <v>284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IF(Замеры!M318=0, " ", Замеры!M318)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Замеры!O318</f>
        <v>0</v>
      </c>
      <c r="S321" s="2">
        <f>Замеры!P318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28</v>
      </c>
      <c r="Z321" s="2">
        <f t="shared" ca="1" si="145"/>
        <v>31</v>
      </c>
      <c r="AA321" s="2">
        <f t="shared" ca="1" si="145"/>
        <v>30</v>
      </c>
      <c r="AB321" s="5">
        <f t="shared" ca="1" si="146"/>
        <v>425</v>
      </c>
      <c r="AC321" s="5">
        <f t="shared" ca="1" si="147"/>
        <v>317</v>
      </c>
      <c r="AD321" s="5">
        <f t="shared" ca="1" si="148"/>
        <v>321</v>
      </c>
      <c r="AE321" s="5">
        <f t="shared" ca="1" si="149"/>
        <v>307</v>
      </c>
      <c r="AF321" s="5">
        <f t="shared" ca="1" si="150"/>
        <v>325</v>
      </c>
      <c r="AG321" s="5">
        <f t="shared" ca="1" si="151"/>
        <v>305</v>
      </c>
      <c r="AH321" s="5">
        <f t="shared" ca="1" si="152"/>
        <v>394</v>
      </c>
      <c r="AI321" s="5">
        <f t="shared" ca="1" si="153"/>
        <v>414</v>
      </c>
      <c r="AJ321" s="5">
        <f t="shared" ca="1" si="154"/>
        <v>370</v>
      </c>
      <c r="AK321" s="5">
        <f t="shared" ca="1" si="155"/>
        <v>405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IF(Замеры!M319=0, " ", Замеры!M319)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Замеры!O319</f>
        <v>0</v>
      </c>
      <c r="S322" s="2">
        <f>Замеры!P319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28</v>
      </c>
      <c r="Z322" s="2">
        <f t="shared" ca="1" si="145"/>
        <v>46</v>
      </c>
      <c r="AA322" s="2">
        <f t="shared" ca="1" si="145"/>
        <v>47</v>
      </c>
      <c r="AB322" s="5">
        <f t="shared" ca="1" si="146"/>
        <v>604</v>
      </c>
      <c r="AC322" s="5">
        <f t="shared" ca="1" si="147"/>
        <v>607</v>
      </c>
      <c r="AD322" s="5">
        <f t="shared" ca="1" si="148"/>
        <v>599</v>
      </c>
      <c r="AE322" s="5">
        <f t="shared" ca="1" si="149"/>
        <v>563</v>
      </c>
      <c r="AF322" s="5">
        <f t="shared" ca="1" si="150"/>
        <v>562</v>
      </c>
      <c r="AG322" s="5">
        <f t="shared" ca="1" si="151"/>
        <v>509</v>
      </c>
      <c r="AH322" s="5">
        <f t="shared" ca="1" si="152"/>
        <v>558</v>
      </c>
      <c r="AI322" s="5">
        <f t="shared" ca="1" si="153"/>
        <v>559</v>
      </c>
      <c r="AJ322" s="5">
        <f t="shared" ca="1" si="154"/>
        <v>502</v>
      </c>
      <c r="AK322" s="5">
        <f t="shared" ca="1" si="155"/>
        <v>562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IF(Замеры!M320=0, " ", Замеры!M320)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Замеры!O320</f>
        <v>0</v>
      </c>
      <c r="S323" s="2">
        <f>Замеры!P320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47</v>
      </c>
      <c r="Z323" s="2">
        <f t="shared" ca="1" si="145"/>
        <v>33</v>
      </c>
      <c r="AA323" s="2">
        <f t="shared" ca="1" si="145"/>
        <v>46</v>
      </c>
      <c r="AB323" s="5">
        <f t="shared" ca="1" si="146"/>
        <v>565</v>
      </c>
      <c r="AC323" s="5">
        <f t="shared" ca="1" si="147"/>
        <v>546</v>
      </c>
      <c r="AD323" s="5">
        <f t="shared" ca="1" si="148"/>
        <v>604</v>
      </c>
      <c r="AE323" s="5">
        <f t="shared" ca="1" si="149"/>
        <v>469</v>
      </c>
      <c r="AF323" s="5">
        <f t="shared" ca="1" si="150"/>
        <v>604</v>
      </c>
      <c r="AG323" s="5">
        <f t="shared" ca="1" si="151"/>
        <v>498</v>
      </c>
      <c r="AH323" s="5">
        <f t="shared" ca="1" si="152"/>
        <v>602</v>
      </c>
      <c r="AI323" s="5">
        <f t="shared" ca="1" si="153"/>
        <v>537</v>
      </c>
      <c r="AJ323" s="5">
        <f t="shared" ca="1" si="154"/>
        <v>538</v>
      </c>
      <c r="AK323" s="5">
        <f t="shared" ca="1" si="155"/>
        <v>511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IF(Замеры!M321=0, " ", Замеры!M321)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Замеры!O321</f>
        <v>0</v>
      </c>
      <c r="S324" s="2">
        <f>Замеры!P321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35</v>
      </c>
      <c r="Z324" s="2">
        <f t="shared" ca="1" si="145"/>
        <v>42</v>
      </c>
      <c r="AA324" s="2">
        <f t="shared" ca="1" si="145"/>
        <v>23</v>
      </c>
      <c r="AB324" s="5">
        <f t="shared" ca="1" si="146"/>
        <v>268</v>
      </c>
      <c r="AC324" s="5">
        <f t="shared" ca="1" si="147"/>
        <v>267</v>
      </c>
      <c r="AD324" s="5">
        <f t="shared" ca="1" si="148"/>
        <v>342</v>
      </c>
      <c r="AE324" s="5">
        <f t="shared" ca="1" si="149"/>
        <v>371</v>
      </c>
      <c r="AF324" s="5">
        <f t="shared" ca="1" si="150"/>
        <v>300</v>
      </c>
      <c r="AG324" s="5">
        <f t="shared" ca="1" si="151"/>
        <v>272</v>
      </c>
      <c r="AH324" s="5">
        <f t="shared" ca="1" si="152"/>
        <v>354</v>
      </c>
      <c r="AI324" s="5">
        <f t="shared" ca="1" si="153"/>
        <v>345</v>
      </c>
      <c r="AJ324" s="5">
        <f t="shared" ca="1" si="154"/>
        <v>280</v>
      </c>
      <c r="AK324" s="5">
        <f t="shared" ca="1" si="155"/>
        <v>272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IF(Замеры!M322=0, " ", Замеры!M322)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Замеры!O322</f>
        <v>0</v>
      </c>
      <c r="S325" s="2">
        <f>Замеры!P322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41</v>
      </c>
      <c r="Z325" s="2">
        <f t="shared" ca="1" si="145"/>
        <v>34</v>
      </c>
      <c r="AA325" s="2">
        <f t="shared" ca="1" si="145"/>
        <v>43</v>
      </c>
      <c r="AB325" s="5">
        <f t="shared" ca="1" si="146"/>
        <v>577</v>
      </c>
      <c r="AC325" s="5">
        <f t="shared" ca="1" si="147"/>
        <v>472</v>
      </c>
      <c r="AD325" s="5">
        <f t="shared" ca="1" si="148"/>
        <v>515</v>
      </c>
      <c r="AE325" s="5">
        <f t="shared" ca="1" si="149"/>
        <v>447</v>
      </c>
      <c r="AF325" s="5">
        <f t="shared" ca="1" si="150"/>
        <v>562</v>
      </c>
      <c r="AG325" s="5">
        <f t="shared" ca="1" si="151"/>
        <v>547</v>
      </c>
      <c r="AH325" s="5">
        <f t="shared" ca="1" si="152"/>
        <v>526</v>
      </c>
      <c r="AI325" s="5">
        <f t="shared" ca="1" si="153"/>
        <v>435</v>
      </c>
      <c r="AJ325" s="5">
        <f t="shared" ca="1" si="154"/>
        <v>557</v>
      </c>
      <c r="AK325" s="5">
        <f t="shared" ca="1" si="155"/>
        <v>517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IF(Замеры!M323=0, " ", Замеры!M323)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Замеры!O323</f>
        <v>0</v>
      </c>
      <c r="S326" s="2">
        <f>Замеры!P323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32</v>
      </c>
      <c r="Z326" s="2">
        <f t="shared" ca="1" si="145"/>
        <v>45</v>
      </c>
      <c r="AA326" s="2">
        <f t="shared" ca="1" si="145"/>
        <v>20</v>
      </c>
      <c r="AB326" s="5">
        <f t="shared" ca="1" si="146"/>
        <v>330</v>
      </c>
      <c r="AC326" s="5">
        <f t="shared" ca="1" si="147"/>
        <v>237</v>
      </c>
      <c r="AD326" s="5">
        <f t="shared" ca="1" si="148"/>
        <v>278</v>
      </c>
      <c r="AE326" s="5">
        <f t="shared" ca="1" si="149"/>
        <v>342</v>
      </c>
      <c r="AF326" s="5">
        <f t="shared" ca="1" si="150"/>
        <v>273</v>
      </c>
      <c r="AG326" s="5">
        <f t="shared" ca="1" si="151"/>
        <v>288</v>
      </c>
      <c r="AH326" s="5">
        <f t="shared" ca="1" si="152"/>
        <v>302</v>
      </c>
      <c r="AI326" s="5">
        <f t="shared" ca="1" si="153"/>
        <v>239</v>
      </c>
      <c r="AJ326" s="5">
        <f t="shared" ca="1" si="154"/>
        <v>300</v>
      </c>
      <c r="AK326" s="5">
        <f t="shared" ca="1" si="155"/>
        <v>276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IF(Замеры!M324=0, " ", Замеры!M324)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Замеры!O324</f>
        <v>0</v>
      </c>
      <c r="S327" s="2">
        <f>Замеры!P324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30</v>
      </c>
      <c r="Z327" s="2">
        <f t="shared" ca="1" si="171"/>
        <v>49</v>
      </c>
      <c r="AA327" s="2">
        <f t="shared" ca="1" si="171"/>
        <v>49</v>
      </c>
      <c r="AB327" s="5">
        <f t="shared" ref="AB327:AB390" ca="1" si="172">RANDBETWEEN(AA327*10+5,AA327*10+150)</f>
        <v>513</v>
      </c>
      <c r="AC327" s="5">
        <f t="shared" ref="AC327:AC390" ca="1" si="173">RANDBETWEEN(AA327*10+5,AA327*10+150)</f>
        <v>524</v>
      </c>
      <c r="AD327" s="5">
        <f t="shared" ref="AD327:AD390" ca="1" si="174">RANDBETWEEN(AA327*10+5,AA327*10+150)</f>
        <v>600</v>
      </c>
      <c r="AE327" s="5">
        <f t="shared" ref="AE327:AE390" ca="1" si="175">RANDBETWEEN(AA327*10+5,AA327*10+150)</f>
        <v>631</v>
      </c>
      <c r="AF327" s="5">
        <f t="shared" ref="AF327:AF390" ca="1" si="176">RANDBETWEEN(AA327*10+5,AA327*10+150)</f>
        <v>516</v>
      </c>
      <c r="AG327" s="5">
        <f t="shared" ref="AG327:AG390" ca="1" si="177">RANDBETWEEN(AA327*10+5,AA327*10+150)</f>
        <v>528</v>
      </c>
      <c r="AH327" s="5">
        <f t="shared" ref="AH327:AH390" ca="1" si="178">RANDBETWEEN(AA327*10+5,AA327*10+150)</f>
        <v>583</v>
      </c>
      <c r="AI327" s="5">
        <f t="shared" ref="AI327:AI390" ca="1" si="179">RANDBETWEEN(AA327*10+5,AA327*10+150)</f>
        <v>510</v>
      </c>
      <c r="AJ327" s="5">
        <f t="shared" ref="AJ327:AJ390" ca="1" si="180">RANDBETWEEN(AA327*10+5,AA327*10+150)</f>
        <v>505</v>
      </c>
      <c r="AK327" s="5">
        <f t="shared" ref="AK327:AK390" ca="1" si="181">RANDBETWEEN(AA327*10+5,AA327*10+150)</f>
        <v>634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IF(Замеры!M325=0, " ", Замеры!M325)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Замеры!O325</f>
        <v>0</v>
      </c>
      <c r="S328" s="2">
        <f>Замеры!P325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42</v>
      </c>
      <c r="Z328" s="2">
        <f t="shared" ca="1" si="171"/>
        <v>23</v>
      </c>
      <c r="AA328" s="2">
        <f t="shared" ca="1" si="171"/>
        <v>44</v>
      </c>
      <c r="AB328" s="5">
        <f t="shared" ca="1" si="172"/>
        <v>503</v>
      </c>
      <c r="AC328" s="5">
        <f t="shared" ca="1" si="173"/>
        <v>457</v>
      </c>
      <c r="AD328" s="5">
        <f t="shared" ca="1" si="174"/>
        <v>489</v>
      </c>
      <c r="AE328" s="5">
        <f t="shared" ca="1" si="175"/>
        <v>453</v>
      </c>
      <c r="AF328" s="5">
        <f t="shared" ca="1" si="176"/>
        <v>454</v>
      </c>
      <c r="AG328" s="5">
        <f t="shared" ca="1" si="177"/>
        <v>495</v>
      </c>
      <c r="AH328" s="5">
        <f t="shared" ca="1" si="178"/>
        <v>502</v>
      </c>
      <c r="AI328" s="5">
        <f t="shared" ca="1" si="179"/>
        <v>590</v>
      </c>
      <c r="AJ328" s="5">
        <f t="shared" ca="1" si="180"/>
        <v>532</v>
      </c>
      <c r="AK328" s="5">
        <f t="shared" ca="1" si="181"/>
        <v>485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IF(Замеры!M326=0, " ", Замеры!M326)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Замеры!O326</f>
        <v>0</v>
      </c>
      <c r="S329" s="2">
        <f>Замеры!P326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33</v>
      </c>
      <c r="Z329" s="2">
        <f t="shared" ca="1" si="171"/>
        <v>36</v>
      </c>
      <c r="AA329" s="2">
        <f t="shared" ca="1" si="171"/>
        <v>39</v>
      </c>
      <c r="AB329" s="5">
        <f t="shared" ca="1" si="172"/>
        <v>458</v>
      </c>
      <c r="AC329" s="5">
        <f t="shared" ca="1" si="173"/>
        <v>413</v>
      </c>
      <c r="AD329" s="5">
        <f t="shared" ca="1" si="174"/>
        <v>534</v>
      </c>
      <c r="AE329" s="5">
        <f t="shared" ca="1" si="175"/>
        <v>453</v>
      </c>
      <c r="AF329" s="5">
        <f t="shared" ca="1" si="176"/>
        <v>429</v>
      </c>
      <c r="AG329" s="5">
        <f t="shared" ca="1" si="177"/>
        <v>436</v>
      </c>
      <c r="AH329" s="5">
        <f t="shared" ca="1" si="178"/>
        <v>495</v>
      </c>
      <c r="AI329" s="5">
        <f t="shared" ca="1" si="179"/>
        <v>420</v>
      </c>
      <c r="AJ329" s="5">
        <f t="shared" ca="1" si="180"/>
        <v>400</v>
      </c>
      <c r="AK329" s="5">
        <f t="shared" ca="1" si="181"/>
        <v>415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IF(Замеры!M327=0, " ", Замеры!M327)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Замеры!O327</f>
        <v>0</v>
      </c>
      <c r="S330" s="2">
        <f>Замеры!P327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42</v>
      </c>
      <c r="Z330" s="2">
        <f t="shared" ca="1" si="171"/>
        <v>20</v>
      </c>
      <c r="AA330" s="2">
        <f t="shared" ca="1" si="171"/>
        <v>50</v>
      </c>
      <c r="AB330" s="5">
        <f t="shared" ca="1" si="172"/>
        <v>617</v>
      </c>
      <c r="AC330" s="5">
        <f t="shared" ca="1" si="173"/>
        <v>526</v>
      </c>
      <c r="AD330" s="5">
        <f t="shared" ca="1" si="174"/>
        <v>633</v>
      </c>
      <c r="AE330" s="5">
        <f t="shared" ca="1" si="175"/>
        <v>544</v>
      </c>
      <c r="AF330" s="5">
        <f t="shared" ca="1" si="176"/>
        <v>534</v>
      </c>
      <c r="AG330" s="5">
        <f t="shared" ca="1" si="177"/>
        <v>603</v>
      </c>
      <c r="AH330" s="5">
        <f t="shared" ca="1" si="178"/>
        <v>552</v>
      </c>
      <c r="AI330" s="5">
        <f t="shared" ca="1" si="179"/>
        <v>531</v>
      </c>
      <c r="AJ330" s="5">
        <f t="shared" ca="1" si="180"/>
        <v>569</v>
      </c>
      <c r="AK330" s="5">
        <f t="shared" ca="1" si="181"/>
        <v>640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IF(Замеры!M328=0, " ", Замеры!M328)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Замеры!O328</f>
        <v>0</v>
      </c>
      <c r="S331" s="2">
        <f>Замеры!P328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32</v>
      </c>
      <c r="Z331" s="2">
        <f t="shared" ca="1" si="171"/>
        <v>22</v>
      </c>
      <c r="AA331" s="2">
        <f t="shared" ca="1" si="171"/>
        <v>29</v>
      </c>
      <c r="AB331" s="5">
        <f t="shared" ca="1" si="172"/>
        <v>374</v>
      </c>
      <c r="AC331" s="5">
        <f t="shared" ca="1" si="173"/>
        <v>343</v>
      </c>
      <c r="AD331" s="5">
        <f t="shared" ca="1" si="174"/>
        <v>370</v>
      </c>
      <c r="AE331" s="5">
        <f t="shared" ca="1" si="175"/>
        <v>362</v>
      </c>
      <c r="AF331" s="5">
        <f t="shared" ca="1" si="176"/>
        <v>368</v>
      </c>
      <c r="AG331" s="5">
        <f t="shared" ca="1" si="177"/>
        <v>351</v>
      </c>
      <c r="AH331" s="5">
        <f t="shared" ca="1" si="178"/>
        <v>300</v>
      </c>
      <c r="AI331" s="5">
        <f t="shared" ca="1" si="179"/>
        <v>379</v>
      </c>
      <c r="AJ331" s="5">
        <f t="shared" ca="1" si="180"/>
        <v>435</v>
      </c>
      <c r="AK331" s="5">
        <f t="shared" ca="1" si="181"/>
        <v>394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IF(Замеры!M329=0, " ", Замеры!M329)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Замеры!O329</f>
        <v>0</v>
      </c>
      <c r="S332" s="2">
        <f>Замеры!P329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34</v>
      </c>
      <c r="Z332" s="2">
        <f t="shared" ca="1" si="171"/>
        <v>39</v>
      </c>
      <c r="AA332" s="2">
        <f t="shared" ca="1" si="171"/>
        <v>29</v>
      </c>
      <c r="AB332" s="5">
        <f t="shared" ca="1" si="172"/>
        <v>313</v>
      </c>
      <c r="AC332" s="5">
        <f t="shared" ca="1" si="173"/>
        <v>312</v>
      </c>
      <c r="AD332" s="5">
        <f t="shared" ca="1" si="174"/>
        <v>336</v>
      </c>
      <c r="AE332" s="5">
        <f t="shared" ca="1" si="175"/>
        <v>386</v>
      </c>
      <c r="AF332" s="5">
        <f t="shared" ca="1" si="176"/>
        <v>383</v>
      </c>
      <c r="AG332" s="5">
        <f t="shared" ca="1" si="177"/>
        <v>385</v>
      </c>
      <c r="AH332" s="5">
        <f t="shared" ca="1" si="178"/>
        <v>418</v>
      </c>
      <c r="AI332" s="5">
        <f t="shared" ca="1" si="179"/>
        <v>315</v>
      </c>
      <c r="AJ332" s="5">
        <f t="shared" ca="1" si="180"/>
        <v>340</v>
      </c>
      <c r="AK332" s="5">
        <f t="shared" ca="1" si="181"/>
        <v>301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IF(Замеры!M330=0, " ", Замеры!M330)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Замеры!O330</f>
        <v>0</v>
      </c>
      <c r="S333" s="2">
        <f>Замеры!P330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24</v>
      </c>
      <c r="Z333" s="2">
        <f t="shared" ca="1" si="171"/>
        <v>21</v>
      </c>
      <c r="AA333" s="2">
        <f t="shared" ca="1" si="171"/>
        <v>27</v>
      </c>
      <c r="AB333" s="5">
        <f t="shared" ca="1" si="172"/>
        <v>408</v>
      </c>
      <c r="AC333" s="5">
        <f t="shared" ca="1" si="173"/>
        <v>308</v>
      </c>
      <c r="AD333" s="5">
        <f t="shared" ca="1" si="174"/>
        <v>390</v>
      </c>
      <c r="AE333" s="5">
        <f t="shared" ca="1" si="175"/>
        <v>373</v>
      </c>
      <c r="AF333" s="5">
        <f t="shared" ca="1" si="176"/>
        <v>388</v>
      </c>
      <c r="AG333" s="5">
        <f t="shared" ca="1" si="177"/>
        <v>391</v>
      </c>
      <c r="AH333" s="5">
        <f t="shared" ca="1" si="178"/>
        <v>386</v>
      </c>
      <c r="AI333" s="5">
        <f t="shared" ca="1" si="179"/>
        <v>406</v>
      </c>
      <c r="AJ333" s="5">
        <f t="shared" ca="1" si="180"/>
        <v>419</v>
      </c>
      <c r="AK333" s="5">
        <f t="shared" ca="1" si="181"/>
        <v>287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IF(Замеры!M331=0, " ", Замеры!M331)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Замеры!O331</f>
        <v>0</v>
      </c>
      <c r="S334" s="2">
        <f>Замеры!P331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43</v>
      </c>
      <c r="Z334" s="2">
        <f t="shared" ca="1" si="171"/>
        <v>32</v>
      </c>
      <c r="AA334" s="2">
        <f t="shared" ca="1" si="171"/>
        <v>50</v>
      </c>
      <c r="AB334" s="5">
        <f t="shared" ca="1" si="172"/>
        <v>559</v>
      </c>
      <c r="AC334" s="5">
        <f t="shared" ca="1" si="173"/>
        <v>566</v>
      </c>
      <c r="AD334" s="5">
        <f t="shared" ca="1" si="174"/>
        <v>629</v>
      </c>
      <c r="AE334" s="5">
        <f t="shared" ca="1" si="175"/>
        <v>588</v>
      </c>
      <c r="AF334" s="5">
        <f t="shared" ca="1" si="176"/>
        <v>569</v>
      </c>
      <c r="AG334" s="5">
        <f t="shared" ca="1" si="177"/>
        <v>611</v>
      </c>
      <c r="AH334" s="5">
        <f t="shared" ca="1" si="178"/>
        <v>529</v>
      </c>
      <c r="AI334" s="5">
        <f t="shared" ca="1" si="179"/>
        <v>560</v>
      </c>
      <c r="AJ334" s="5">
        <f t="shared" ca="1" si="180"/>
        <v>641</v>
      </c>
      <c r="AK334" s="5">
        <f t="shared" ca="1" si="181"/>
        <v>538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IF(Замеры!M332=0, " ", Замеры!M332)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Замеры!O332</f>
        <v>0</v>
      </c>
      <c r="S335" s="2">
        <f>Замеры!P332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27</v>
      </c>
      <c r="Z335" s="2">
        <f t="shared" ca="1" si="171"/>
        <v>33</v>
      </c>
      <c r="AA335" s="2">
        <f t="shared" ca="1" si="171"/>
        <v>47</v>
      </c>
      <c r="AB335" s="5">
        <f t="shared" ca="1" si="172"/>
        <v>545</v>
      </c>
      <c r="AC335" s="5">
        <f t="shared" ca="1" si="173"/>
        <v>517</v>
      </c>
      <c r="AD335" s="5">
        <f t="shared" ca="1" si="174"/>
        <v>550</v>
      </c>
      <c r="AE335" s="5">
        <f t="shared" ca="1" si="175"/>
        <v>514</v>
      </c>
      <c r="AF335" s="5">
        <f t="shared" ca="1" si="176"/>
        <v>512</v>
      </c>
      <c r="AG335" s="5">
        <f t="shared" ca="1" si="177"/>
        <v>547</v>
      </c>
      <c r="AH335" s="5">
        <f t="shared" ca="1" si="178"/>
        <v>618</v>
      </c>
      <c r="AI335" s="5">
        <f t="shared" ca="1" si="179"/>
        <v>569</v>
      </c>
      <c r="AJ335" s="5">
        <f t="shared" ca="1" si="180"/>
        <v>514</v>
      </c>
      <c r="AK335" s="5">
        <f t="shared" ca="1" si="181"/>
        <v>578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IF(Замеры!M333=0, " ", Замеры!M333)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Замеры!O333</f>
        <v>0</v>
      </c>
      <c r="S336" s="2">
        <f>Замеры!P333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24</v>
      </c>
      <c r="Z336" s="2">
        <f t="shared" ca="1" si="171"/>
        <v>40</v>
      </c>
      <c r="AA336" s="2">
        <f t="shared" ca="1" si="171"/>
        <v>20</v>
      </c>
      <c r="AB336" s="5">
        <f t="shared" ca="1" si="172"/>
        <v>322</v>
      </c>
      <c r="AC336" s="5">
        <f t="shared" ca="1" si="173"/>
        <v>315</v>
      </c>
      <c r="AD336" s="5">
        <f t="shared" ca="1" si="174"/>
        <v>225</v>
      </c>
      <c r="AE336" s="5">
        <f t="shared" ca="1" si="175"/>
        <v>255</v>
      </c>
      <c r="AF336" s="5">
        <f t="shared" ca="1" si="176"/>
        <v>240</v>
      </c>
      <c r="AG336" s="5">
        <f t="shared" ca="1" si="177"/>
        <v>313</v>
      </c>
      <c r="AH336" s="5">
        <f t="shared" ca="1" si="178"/>
        <v>237</v>
      </c>
      <c r="AI336" s="5">
        <f t="shared" ca="1" si="179"/>
        <v>269</v>
      </c>
      <c r="AJ336" s="5">
        <f t="shared" ca="1" si="180"/>
        <v>310</v>
      </c>
      <c r="AK336" s="5">
        <f t="shared" ca="1" si="181"/>
        <v>298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IF(Замеры!M334=0, " ", Замеры!M334)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Замеры!O334</f>
        <v>0</v>
      </c>
      <c r="S337" s="2">
        <f>Замеры!P334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50</v>
      </c>
      <c r="Z337" s="2">
        <f t="shared" ca="1" si="171"/>
        <v>37</v>
      </c>
      <c r="AA337" s="2">
        <f t="shared" ca="1" si="171"/>
        <v>39</v>
      </c>
      <c r="AB337" s="5">
        <f t="shared" ca="1" si="172"/>
        <v>514</v>
      </c>
      <c r="AC337" s="5">
        <f t="shared" ca="1" si="173"/>
        <v>399</v>
      </c>
      <c r="AD337" s="5">
        <f t="shared" ca="1" si="174"/>
        <v>442</v>
      </c>
      <c r="AE337" s="5">
        <f t="shared" ca="1" si="175"/>
        <v>396</v>
      </c>
      <c r="AF337" s="5">
        <f t="shared" ca="1" si="176"/>
        <v>438</v>
      </c>
      <c r="AG337" s="5">
        <f t="shared" ca="1" si="177"/>
        <v>432</v>
      </c>
      <c r="AH337" s="5">
        <f t="shared" ca="1" si="178"/>
        <v>538</v>
      </c>
      <c r="AI337" s="5">
        <f t="shared" ca="1" si="179"/>
        <v>469</v>
      </c>
      <c r="AJ337" s="5">
        <f t="shared" ca="1" si="180"/>
        <v>403</v>
      </c>
      <c r="AK337" s="5">
        <f t="shared" ca="1" si="181"/>
        <v>493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IF(Замеры!M335=0, " ", Замеры!M335)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Замеры!O335</f>
        <v>0</v>
      </c>
      <c r="S338" s="2">
        <f>Замеры!P335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39</v>
      </c>
      <c r="Z338" s="2">
        <f t="shared" ca="1" si="171"/>
        <v>43</v>
      </c>
      <c r="AA338" s="2">
        <f t="shared" ca="1" si="171"/>
        <v>46</v>
      </c>
      <c r="AB338" s="5">
        <f t="shared" ca="1" si="172"/>
        <v>478</v>
      </c>
      <c r="AC338" s="5">
        <f t="shared" ca="1" si="173"/>
        <v>474</v>
      </c>
      <c r="AD338" s="5">
        <f t="shared" ca="1" si="174"/>
        <v>493</v>
      </c>
      <c r="AE338" s="5">
        <f t="shared" ca="1" si="175"/>
        <v>501</v>
      </c>
      <c r="AF338" s="5">
        <f t="shared" ca="1" si="176"/>
        <v>594</v>
      </c>
      <c r="AG338" s="5">
        <f t="shared" ca="1" si="177"/>
        <v>518</v>
      </c>
      <c r="AH338" s="5">
        <f t="shared" ca="1" si="178"/>
        <v>552</v>
      </c>
      <c r="AI338" s="5">
        <f t="shared" ca="1" si="179"/>
        <v>560</v>
      </c>
      <c r="AJ338" s="5">
        <f t="shared" ca="1" si="180"/>
        <v>534</v>
      </c>
      <c r="AK338" s="5">
        <f t="shared" ca="1" si="181"/>
        <v>571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IF(Замеры!M336=0, " ", Замеры!M336)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Замеры!O336</f>
        <v>0</v>
      </c>
      <c r="S339" s="2">
        <f>Замеры!P336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44</v>
      </c>
      <c r="Z339" s="2">
        <f t="shared" ca="1" si="171"/>
        <v>35</v>
      </c>
      <c r="AA339" s="2">
        <f t="shared" ca="1" si="171"/>
        <v>24</v>
      </c>
      <c r="AB339" s="5">
        <f t="shared" ca="1" si="172"/>
        <v>260</v>
      </c>
      <c r="AC339" s="5">
        <f t="shared" ca="1" si="173"/>
        <v>279</v>
      </c>
      <c r="AD339" s="5">
        <f t="shared" ca="1" si="174"/>
        <v>353</v>
      </c>
      <c r="AE339" s="5">
        <f t="shared" ca="1" si="175"/>
        <v>302</v>
      </c>
      <c r="AF339" s="5">
        <f t="shared" ca="1" si="176"/>
        <v>372</v>
      </c>
      <c r="AG339" s="5">
        <f t="shared" ca="1" si="177"/>
        <v>302</v>
      </c>
      <c r="AH339" s="5">
        <f t="shared" ca="1" si="178"/>
        <v>257</v>
      </c>
      <c r="AI339" s="5">
        <f t="shared" ca="1" si="179"/>
        <v>309</v>
      </c>
      <c r="AJ339" s="5">
        <f t="shared" ca="1" si="180"/>
        <v>385</v>
      </c>
      <c r="AK339" s="5">
        <f t="shared" ca="1" si="181"/>
        <v>374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IF(Замеры!M337=0, " ", Замеры!M337)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Замеры!O337</f>
        <v>0</v>
      </c>
      <c r="S340" s="2">
        <f>Замеры!P337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35</v>
      </c>
      <c r="Z340" s="2">
        <f t="shared" ca="1" si="171"/>
        <v>43</v>
      </c>
      <c r="AA340" s="2">
        <f t="shared" ca="1" si="171"/>
        <v>20</v>
      </c>
      <c r="AB340" s="5">
        <f t="shared" ca="1" si="172"/>
        <v>240</v>
      </c>
      <c r="AC340" s="5">
        <f t="shared" ca="1" si="173"/>
        <v>282</v>
      </c>
      <c r="AD340" s="5">
        <f t="shared" ca="1" si="174"/>
        <v>246</v>
      </c>
      <c r="AE340" s="5">
        <f t="shared" ca="1" si="175"/>
        <v>261</v>
      </c>
      <c r="AF340" s="5">
        <f t="shared" ca="1" si="176"/>
        <v>283</v>
      </c>
      <c r="AG340" s="5">
        <f t="shared" ca="1" si="177"/>
        <v>304</v>
      </c>
      <c r="AH340" s="5">
        <f t="shared" ca="1" si="178"/>
        <v>302</v>
      </c>
      <c r="AI340" s="5">
        <f t="shared" ca="1" si="179"/>
        <v>294</v>
      </c>
      <c r="AJ340" s="5">
        <f t="shared" ca="1" si="180"/>
        <v>314</v>
      </c>
      <c r="AK340" s="5">
        <f t="shared" ca="1" si="181"/>
        <v>332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IF(Замеры!M338=0, " ", Замеры!M338)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Замеры!O338</f>
        <v>0</v>
      </c>
      <c r="S341" s="2">
        <f>Замеры!P338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33</v>
      </c>
      <c r="Z341" s="2">
        <f t="shared" ca="1" si="171"/>
        <v>34</v>
      </c>
      <c r="AA341" s="2">
        <f t="shared" ca="1" si="171"/>
        <v>42</v>
      </c>
      <c r="AB341" s="5">
        <f t="shared" ca="1" si="172"/>
        <v>465</v>
      </c>
      <c r="AC341" s="5">
        <f t="shared" ca="1" si="173"/>
        <v>463</v>
      </c>
      <c r="AD341" s="5">
        <f t="shared" ca="1" si="174"/>
        <v>477</v>
      </c>
      <c r="AE341" s="5">
        <f t="shared" ca="1" si="175"/>
        <v>557</v>
      </c>
      <c r="AF341" s="5">
        <f t="shared" ca="1" si="176"/>
        <v>540</v>
      </c>
      <c r="AG341" s="5">
        <f t="shared" ca="1" si="177"/>
        <v>520</v>
      </c>
      <c r="AH341" s="5">
        <f t="shared" ca="1" si="178"/>
        <v>532</v>
      </c>
      <c r="AI341" s="5">
        <f t="shared" ca="1" si="179"/>
        <v>517</v>
      </c>
      <c r="AJ341" s="5">
        <f t="shared" ca="1" si="180"/>
        <v>479</v>
      </c>
      <c r="AK341" s="5">
        <f t="shared" ca="1" si="181"/>
        <v>558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IF(Замеры!M339=0, " ", Замеры!M339)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Замеры!O339</f>
        <v>0</v>
      </c>
      <c r="S342" s="2">
        <f>Замеры!P339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34</v>
      </c>
      <c r="Z342" s="2">
        <f t="shared" ca="1" si="171"/>
        <v>36</v>
      </c>
      <c r="AA342" s="2">
        <f t="shared" ca="1" si="171"/>
        <v>30</v>
      </c>
      <c r="AB342" s="5">
        <f t="shared" ca="1" si="172"/>
        <v>380</v>
      </c>
      <c r="AC342" s="5">
        <f t="shared" ca="1" si="173"/>
        <v>437</v>
      </c>
      <c r="AD342" s="5">
        <f t="shared" ca="1" si="174"/>
        <v>403</v>
      </c>
      <c r="AE342" s="5">
        <f t="shared" ca="1" si="175"/>
        <v>398</v>
      </c>
      <c r="AF342" s="5">
        <f t="shared" ca="1" si="176"/>
        <v>360</v>
      </c>
      <c r="AG342" s="5">
        <f t="shared" ca="1" si="177"/>
        <v>426</v>
      </c>
      <c r="AH342" s="5">
        <f t="shared" ca="1" si="178"/>
        <v>306</v>
      </c>
      <c r="AI342" s="5">
        <f t="shared" ca="1" si="179"/>
        <v>413</v>
      </c>
      <c r="AJ342" s="5">
        <f t="shared" ca="1" si="180"/>
        <v>334</v>
      </c>
      <c r="AK342" s="5">
        <f t="shared" ca="1" si="181"/>
        <v>411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IF(Замеры!M340=0, " ", Замеры!M340)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Замеры!O340</f>
        <v>0</v>
      </c>
      <c r="S343" s="2">
        <f>Замеры!P340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21</v>
      </c>
      <c r="Z343" s="2">
        <f t="shared" ca="1" si="171"/>
        <v>35</v>
      </c>
      <c r="AA343" s="2">
        <f t="shared" ca="1" si="171"/>
        <v>32</v>
      </c>
      <c r="AB343" s="5">
        <f t="shared" ca="1" si="172"/>
        <v>329</v>
      </c>
      <c r="AC343" s="5">
        <f t="shared" ca="1" si="173"/>
        <v>417</v>
      </c>
      <c r="AD343" s="5">
        <f t="shared" ca="1" si="174"/>
        <v>382</v>
      </c>
      <c r="AE343" s="5">
        <f t="shared" ca="1" si="175"/>
        <v>408</v>
      </c>
      <c r="AF343" s="5">
        <f t="shared" ca="1" si="176"/>
        <v>408</v>
      </c>
      <c r="AG343" s="5">
        <f t="shared" ca="1" si="177"/>
        <v>423</v>
      </c>
      <c r="AH343" s="5">
        <f t="shared" ca="1" si="178"/>
        <v>435</v>
      </c>
      <c r="AI343" s="5">
        <f t="shared" ca="1" si="179"/>
        <v>455</v>
      </c>
      <c r="AJ343" s="5">
        <f t="shared" ca="1" si="180"/>
        <v>362</v>
      </c>
      <c r="AK343" s="5">
        <f t="shared" ca="1" si="181"/>
        <v>325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IF(Замеры!M341=0, " ", Замеры!M341)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Замеры!O341</f>
        <v>0</v>
      </c>
      <c r="S344" s="2">
        <f>Замеры!P341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40</v>
      </c>
      <c r="Z344" s="2">
        <f t="shared" ca="1" si="171"/>
        <v>37</v>
      </c>
      <c r="AA344" s="2">
        <f t="shared" ca="1" si="171"/>
        <v>23</v>
      </c>
      <c r="AB344" s="5">
        <f t="shared" ca="1" si="172"/>
        <v>325</v>
      </c>
      <c r="AC344" s="5">
        <f t="shared" ca="1" si="173"/>
        <v>374</v>
      </c>
      <c r="AD344" s="5">
        <f t="shared" ca="1" si="174"/>
        <v>263</v>
      </c>
      <c r="AE344" s="5">
        <f t="shared" ca="1" si="175"/>
        <v>259</v>
      </c>
      <c r="AF344" s="5">
        <f t="shared" ca="1" si="176"/>
        <v>377</v>
      </c>
      <c r="AG344" s="5">
        <f t="shared" ca="1" si="177"/>
        <v>249</v>
      </c>
      <c r="AH344" s="5">
        <f t="shared" ca="1" si="178"/>
        <v>275</v>
      </c>
      <c r="AI344" s="5">
        <f t="shared" ca="1" si="179"/>
        <v>247</v>
      </c>
      <c r="AJ344" s="5">
        <f t="shared" ca="1" si="180"/>
        <v>348</v>
      </c>
      <c r="AK344" s="5">
        <f t="shared" ca="1" si="181"/>
        <v>346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IF(Замеры!M342=0, " ", Замеры!M342)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Замеры!O342</f>
        <v>0</v>
      </c>
      <c r="S345" s="2">
        <f>Замеры!P342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20</v>
      </c>
      <c r="Z345" s="2">
        <f t="shared" ca="1" si="171"/>
        <v>34</v>
      </c>
      <c r="AA345" s="2">
        <f t="shared" ca="1" si="171"/>
        <v>23</v>
      </c>
      <c r="AB345" s="5">
        <f t="shared" ca="1" si="172"/>
        <v>271</v>
      </c>
      <c r="AC345" s="5">
        <f t="shared" ca="1" si="173"/>
        <v>341</v>
      </c>
      <c r="AD345" s="5">
        <f t="shared" ca="1" si="174"/>
        <v>363</v>
      </c>
      <c r="AE345" s="5">
        <f t="shared" ca="1" si="175"/>
        <v>329</v>
      </c>
      <c r="AF345" s="5">
        <f t="shared" ca="1" si="176"/>
        <v>268</v>
      </c>
      <c r="AG345" s="5">
        <f t="shared" ca="1" si="177"/>
        <v>252</v>
      </c>
      <c r="AH345" s="5">
        <f t="shared" ca="1" si="178"/>
        <v>248</v>
      </c>
      <c r="AI345" s="5">
        <f t="shared" ca="1" si="179"/>
        <v>237</v>
      </c>
      <c r="AJ345" s="5">
        <f t="shared" ca="1" si="180"/>
        <v>294</v>
      </c>
      <c r="AK345" s="5">
        <f t="shared" ca="1" si="181"/>
        <v>368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IF(Замеры!M343=0, " ", Замеры!M343)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Замеры!O343</f>
        <v>0</v>
      </c>
      <c r="S346" s="2">
        <f>Замеры!P343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32</v>
      </c>
      <c r="Z346" s="2">
        <f t="shared" ca="1" si="171"/>
        <v>29</v>
      </c>
      <c r="AA346" s="2">
        <f t="shared" ca="1" si="171"/>
        <v>33</v>
      </c>
      <c r="AB346" s="5">
        <f t="shared" ca="1" si="172"/>
        <v>479</v>
      </c>
      <c r="AC346" s="5">
        <f t="shared" ca="1" si="173"/>
        <v>390</v>
      </c>
      <c r="AD346" s="5">
        <f t="shared" ca="1" si="174"/>
        <v>376</v>
      </c>
      <c r="AE346" s="5">
        <f t="shared" ca="1" si="175"/>
        <v>434</v>
      </c>
      <c r="AF346" s="5">
        <f t="shared" ca="1" si="176"/>
        <v>339</v>
      </c>
      <c r="AG346" s="5">
        <f t="shared" ca="1" si="177"/>
        <v>378</v>
      </c>
      <c r="AH346" s="5">
        <f t="shared" ca="1" si="178"/>
        <v>449</v>
      </c>
      <c r="AI346" s="5">
        <f t="shared" ca="1" si="179"/>
        <v>387</v>
      </c>
      <c r="AJ346" s="5">
        <f t="shared" ca="1" si="180"/>
        <v>374</v>
      </c>
      <c r="AK346" s="5">
        <f t="shared" ca="1" si="181"/>
        <v>363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IF(Замеры!M344=0, " ", Замеры!M344)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Замеры!O344</f>
        <v>0</v>
      </c>
      <c r="S347" s="2">
        <f>Замеры!P344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38</v>
      </c>
      <c r="Z347" s="2">
        <f t="shared" ca="1" si="171"/>
        <v>48</v>
      </c>
      <c r="AA347" s="2">
        <f t="shared" ca="1" si="171"/>
        <v>49</v>
      </c>
      <c r="AB347" s="5">
        <f t="shared" ca="1" si="172"/>
        <v>587</v>
      </c>
      <c r="AC347" s="5">
        <f t="shared" ca="1" si="173"/>
        <v>595</v>
      </c>
      <c r="AD347" s="5">
        <f t="shared" ca="1" si="174"/>
        <v>583</v>
      </c>
      <c r="AE347" s="5">
        <f t="shared" ca="1" si="175"/>
        <v>608</v>
      </c>
      <c r="AF347" s="5">
        <f t="shared" ca="1" si="176"/>
        <v>577</v>
      </c>
      <c r="AG347" s="5">
        <f t="shared" ca="1" si="177"/>
        <v>600</v>
      </c>
      <c r="AH347" s="5">
        <f t="shared" ca="1" si="178"/>
        <v>562</v>
      </c>
      <c r="AI347" s="5">
        <f t="shared" ca="1" si="179"/>
        <v>545</v>
      </c>
      <c r="AJ347" s="5">
        <f t="shared" ca="1" si="180"/>
        <v>628</v>
      </c>
      <c r="AK347" s="5">
        <f t="shared" ca="1" si="181"/>
        <v>592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IF(Замеры!M345=0, " ", Замеры!M345)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Замеры!O345</f>
        <v>0</v>
      </c>
      <c r="S348" s="2">
        <f>Замеры!P345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46</v>
      </c>
      <c r="Z348" s="2">
        <f t="shared" ca="1" si="171"/>
        <v>32</v>
      </c>
      <c r="AA348" s="2">
        <f t="shared" ca="1" si="171"/>
        <v>49</v>
      </c>
      <c r="AB348" s="5">
        <f t="shared" ca="1" si="172"/>
        <v>525</v>
      </c>
      <c r="AC348" s="5">
        <f t="shared" ca="1" si="173"/>
        <v>525</v>
      </c>
      <c r="AD348" s="5">
        <f t="shared" ca="1" si="174"/>
        <v>526</v>
      </c>
      <c r="AE348" s="5">
        <f t="shared" ca="1" si="175"/>
        <v>621</v>
      </c>
      <c r="AF348" s="5">
        <f t="shared" ca="1" si="176"/>
        <v>498</v>
      </c>
      <c r="AG348" s="5">
        <f t="shared" ca="1" si="177"/>
        <v>593</v>
      </c>
      <c r="AH348" s="5">
        <f t="shared" ca="1" si="178"/>
        <v>612</v>
      </c>
      <c r="AI348" s="5">
        <f t="shared" ca="1" si="179"/>
        <v>559</v>
      </c>
      <c r="AJ348" s="5">
        <f t="shared" ca="1" si="180"/>
        <v>609</v>
      </c>
      <c r="AK348" s="5">
        <f t="shared" ca="1" si="181"/>
        <v>562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IF(Замеры!M346=0, " ", Замеры!M346)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Замеры!O346</f>
        <v>0</v>
      </c>
      <c r="S349" s="2">
        <f>Замеры!P346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47</v>
      </c>
      <c r="Z349" s="2">
        <f t="shared" ca="1" si="171"/>
        <v>46</v>
      </c>
      <c r="AA349" s="2">
        <f t="shared" ca="1" si="171"/>
        <v>27</v>
      </c>
      <c r="AB349" s="5">
        <f t="shared" ca="1" si="172"/>
        <v>364</v>
      </c>
      <c r="AC349" s="5">
        <f t="shared" ca="1" si="173"/>
        <v>296</v>
      </c>
      <c r="AD349" s="5">
        <f t="shared" ca="1" si="174"/>
        <v>384</v>
      </c>
      <c r="AE349" s="5">
        <f t="shared" ca="1" si="175"/>
        <v>404</v>
      </c>
      <c r="AF349" s="5">
        <f t="shared" ca="1" si="176"/>
        <v>413</v>
      </c>
      <c r="AG349" s="5">
        <f t="shared" ca="1" si="177"/>
        <v>293</v>
      </c>
      <c r="AH349" s="5">
        <f t="shared" ca="1" si="178"/>
        <v>303</v>
      </c>
      <c r="AI349" s="5">
        <f t="shared" ca="1" si="179"/>
        <v>382</v>
      </c>
      <c r="AJ349" s="5">
        <f t="shared" ca="1" si="180"/>
        <v>292</v>
      </c>
      <c r="AK349" s="5">
        <f t="shared" ca="1" si="181"/>
        <v>356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IF(Замеры!M347=0, " ", Замеры!M347)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Замеры!O347</f>
        <v>0</v>
      </c>
      <c r="S350" s="2">
        <f>Замеры!P347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30</v>
      </c>
      <c r="Z350" s="2">
        <f t="shared" ca="1" si="171"/>
        <v>37</v>
      </c>
      <c r="AA350" s="2">
        <f t="shared" ca="1" si="171"/>
        <v>35</v>
      </c>
      <c r="AB350" s="5">
        <f t="shared" ca="1" si="172"/>
        <v>478</v>
      </c>
      <c r="AC350" s="5">
        <f t="shared" ca="1" si="173"/>
        <v>425</v>
      </c>
      <c r="AD350" s="5">
        <f t="shared" ca="1" si="174"/>
        <v>399</v>
      </c>
      <c r="AE350" s="5">
        <f t="shared" ca="1" si="175"/>
        <v>465</v>
      </c>
      <c r="AF350" s="5">
        <f t="shared" ca="1" si="176"/>
        <v>458</v>
      </c>
      <c r="AG350" s="5">
        <f t="shared" ca="1" si="177"/>
        <v>402</v>
      </c>
      <c r="AH350" s="5">
        <f t="shared" ca="1" si="178"/>
        <v>417</v>
      </c>
      <c r="AI350" s="5">
        <f t="shared" ca="1" si="179"/>
        <v>498</v>
      </c>
      <c r="AJ350" s="5">
        <f t="shared" ca="1" si="180"/>
        <v>478</v>
      </c>
      <c r="AK350" s="5">
        <f t="shared" ca="1" si="181"/>
        <v>455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IF(Замеры!M348=0, " ", Замеры!M348)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Замеры!O348</f>
        <v>0</v>
      </c>
      <c r="S351" s="2">
        <f>Замеры!P348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42</v>
      </c>
      <c r="Z351" s="2">
        <f t="shared" ca="1" si="171"/>
        <v>37</v>
      </c>
      <c r="AA351" s="2">
        <f t="shared" ca="1" si="171"/>
        <v>21</v>
      </c>
      <c r="AB351" s="5">
        <f t="shared" ca="1" si="172"/>
        <v>360</v>
      </c>
      <c r="AC351" s="5">
        <f t="shared" ca="1" si="173"/>
        <v>340</v>
      </c>
      <c r="AD351" s="5">
        <f t="shared" ca="1" si="174"/>
        <v>326</v>
      </c>
      <c r="AE351" s="5">
        <f t="shared" ca="1" si="175"/>
        <v>339</v>
      </c>
      <c r="AF351" s="5">
        <f t="shared" ca="1" si="176"/>
        <v>315</v>
      </c>
      <c r="AG351" s="5">
        <f t="shared" ca="1" si="177"/>
        <v>277</v>
      </c>
      <c r="AH351" s="5">
        <f t="shared" ca="1" si="178"/>
        <v>337</v>
      </c>
      <c r="AI351" s="5">
        <f t="shared" ca="1" si="179"/>
        <v>216</v>
      </c>
      <c r="AJ351" s="5">
        <f t="shared" ca="1" si="180"/>
        <v>255</v>
      </c>
      <c r="AK351" s="5">
        <f t="shared" ca="1" si="181"/>
        <v>273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IF(Замеры!M349=0, " ", Замеры!M349)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Замеры!O349</f>
        <v>0</v>
      </c>
      <c r="S352" s="2">
        <f>Замеры!P349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49</v>
      </c>
      <c r="Z352" s="2">
        <f t="shared" ca="1" si="171"/>
        <v>24</v>
      </c>
      <c r="AA352" s="2">
        <f t="shared" ca="1" si="171"/>
        <v>23</v>
      </c>
      <c r="AB352" s="5">
        <f t="shared" ca="1" si="172"/>
        <v>349</v>
      </c>
      <c r="AC352" s="5">
        <f t="shared" ca="1" si="173"/>
        <v>235</v>
      </c>
      <c r="AD352" s="5">
        <f t="shared" ca="1" si="174"/>
        <v>332</v>
      </c>
      <c r="AE352" s="5">
        <f t="shared" ca="1" si="175"/>
        <v>267</v>
      </c>
      <c r="AF352" s="5">
        <f t="shared" ca="1" si="176"/>
        <v>261</v>
      </c>
      <c r="AG352" s="5">
        <f t="shared" ca="1" si="177"/>
        <v>254</v>
      </c>
      <c r="AH352" s="5">
        <f t="shared" ca="1" si="178"/>
        <v>315</v>
      </c>
      <c r="AI352" s="5">
        <f t="shared" ca="1" si="179"/>
        <v>320</v>
      </c>
      <c r="AJ352" s="5">
        <f t="shared" ca="1" si="180"/>
        <v>261</v>
      </c>
      <c r="AK352" s="5">
        <f t="shared" ca="1" si="181"/>
        <v>295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IF(Замеры!M350=0, " ", Замеры!M350)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Замеры!O350</f>
        <v>0</v>
      </c>
      <c r="S353" s="2">
        <f>Замеры!P350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30</v>
      </c>
      <c r="Z353" s="2">
        <f t="shared" ca="1" si="171"/>
        <v>32</v>
      </c>
      <c r="AA353" s="2">
        <f t="shared" ca="1" si="171"/>
        <v>38</v>
      </c>
      <c r="AB353" s="5">
        <f t="shared" ca="1" si="172"/>
        <v>473</v>
      </c>
      <c r="AC353" s="5">
        <f t="shared" ca="1" si="173"/>
        <v>476</v>
      </c>
      <c r="AD353" s="5">
        <f t="shared" ca="1" si="174"/>
        <v>525</v>
      </c>
      <c r="AE353" s="5">
        <f t="shared" ca="1" si="175"/>
        <v>468</v>
      </c>
      <c r="AF353" s="5">
        <f t="shared" ca="1" si="176"/>
        <v>440</v>
      </c>
      <c r="AG353" s="5">
        <f t="shared" ca="1" si="177"/>
        <v>444</v>
      </c>
      <c r="AH353" s="5">
        <f t="shared" ca="1" si="178"/>
        <v>462</v>
      </c>
      <c r="AI353" s="5">
        <f t="shared" ca="1" si="179"/>
        <v>403</v>
      </c>
      <c r="AJ353" s="5">
        <f t="shared" ca="1" si="180"/>
        <v>518</v>
      </c>
      <c r="AK353" s="5">
        <f t="shared" ca="1" si="181"/>
        <v>516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IF(Замеры!M351=0, " ", Замеры!M351)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Замеры!O351</f>
        <v>0</v>
      </c>
      <c r="S354" s="2">
        <f>Замеры!P351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33</v>
      </c>
      <c r="Z354" s="2">
        <f t="shared" ca="1" si="171"/>
        <v>31</v>
      </c>
      <c r="AA354" s="2">
        <f t="shared" ca="1" si="171"/>
        <v>41</v>
      </c>
      <c r="AB354" s="5">
        <f t="shared" ca="1" si="172"/>
        <v>537</v>
      </c>
      <c r="AC354" s="5">
        <f t="shared" ca="1" si="173"/>
        <v>516</v>
      </c>
      <c r="AD354" s="5">
        <f t="shared" ca="1" si="174"/>
        <v>481</v>
      </c>
      <c r="AE354" s="5">
        <f t="shared" ca="1" si="175"/>
        <v>426</v>
      </c>
      <c r="AF354" s="5">
        <f t="shared" ca="1" si="176"/>
        <v>482</v>
      </c>
      <c r="AG354" s="5">
        <f t="shared" ca="1" si="177"/>
        <v>420</v>
      </c>
      <c r="AH354" s="5">
        <f t="shared" ca="1" si="178"/>
        <v>432</v>
      </c>
      <c r="AI354" s="5">
        <f t="shared" ca="1" si="179"/>
        <v>529</v>
      </c>
      <c r="AJ354" s="5">
        <f t="shared" ca="1" si="180"/>
        <v>497</v>
      </c>
      <c r="AK354" s="5">
        <f t="shared" ca="1" si="181"/>
        <v>513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IF(Замеры!M352=0, " ", Замеры!M352)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Замеры!O352</f>
        <v>0</v>
      </c>
      <c r="S355" s="2">
        <f>Замеры!P352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23</v>
      </c>
      <c r="Z355" s="2">
        <f t="shared" ca="1" si="171"/>
        <v>33</v>
      </c>
      <c r="AA355" s="2">
        <f t="shared" ca="1" si="171"/>
        <v>47</v>
      </c>
      <c r="AB355" s="5">
        <f t="shared" ca="1" si="172"/>
        <v>499</v>
      </c>
      <c r="AC355" s="5">
        <f t="shared" ca="1" si="173"/>
        <v>564</v>
      </c>
      <c r="AD355" s="5">
        <f t="shared" ca="1" si="174"/>
        <v>576</v>
      </c>
      <c r="AE355" s="5">
        <f t="shared" ca="1" si="175"/>
        <v>492</v>
      </c>
      <c r="AF355" s="5">
        <f t="shared" ca="1" si="176"/>
        <v>541</v>
      </c>
      <c r="AG355" s="5">
        <f t="shared" ca="1" si="177"/>
        <v>537</v>
      </c>
      <c r="AH355" s="5">
        <f t="shared" ca="1" si="178"/>
        <v>598</v>
      </c>
      <c r="AI355" s="5">
        <f t="shared" ca="1" si="179"/>
        <v>570</v>
      </c>
      <c r="AJ355" s="5">
        <f t="shared" ca="1" si="180"/>
        <v>611</v>
      </c>
      <c r="AK355" s="5">
        <f t="shared" ca="1" si="181"/>
        <v>607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IF(Замеры!M353=0, " ", Замеры!M353)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Замеры!O353</f>
        <v>0</v>
      </c>
      <c r="S356" s="2">
        <f>Замеры!P353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35</v>
      </c>
      <c r="Z356" s="2">
        <f t="shared" ca="1" si="171"/>
        <v>47</v>
      </c>
      <c r="AA356" s="2">
        <f t="shared" ca="1" si="171"/>
        <v>24</v>
      </c>
      <c r="AB356" s="5">
        <f t="shared" ca="1" si="172"/>
        <v>276</v>
      </c>
      <c r="AC356" s="5">
        <f t="shared" ca="1" si="173"/>
        <v>261</v>
      </c>
      <c r="AD356" s="5">
        <f t="shared" ca="1" si="174"/>
        <v>340</v>
      </c>
      <c r="AE356" s="5">
        <f t="shared" ca="1" si="175"/>
        <v>267</v>
      </c>
      <c r="AF356" s="5">
        <f t="shared" ca="1" si="176"/>
        <v>306</v>
      </c>
      <c r="AG356" s="5">
        <f t="shared" ca="1" si="177"/>
        <v>277</v>
      </c>
      <c r="AH356" s="5">
        <f t="shared" ca="1" si="178"/>
        <v>379</v>
      </c>
      <c r="AI356" s="5">
        <f t="shared" ca="1" si="179"/>
        <v>340</v>
      </c>
      <c r="AJ356" s="5">
        <f t="shared" ca="1" si="180"/>
        <v>356</v>
      </c>
      <c r="AK356" s="5">
        <f t="shared" ca="1" si="181"/>
        <v>376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IF(Замеры!M354=0, " ", Замеры!M354)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Замеры!O354</f>
        <v>0</v>
      </c>
      <c r="S357" s="2">
        <f>Замеры!P354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30</v>
      </c>
      <c r="Z357" s="2">
        <f t="shared" ca="1" si="171"/>
        <v>37</v>
      </c>
      <c r="AA357" s="2">
        <f t="shared" ca="1" si="171"/>
        <v>32</v>
      </c>
      <c r="AB357" s="5">
        <f t="shared" ca="1" si="172"/>
        <v>336</v>
      </c>
      <c r="AC357" s="5">
        <f t="shared" ca="1" si="173"/>
        <v>352</v>
      </c>
      <c r="AD357" s="5">
        <f t="shared" ca="1" si="174"/>
        <v>433</v>
      </c>
      <c r="AE357" s="5">
        <f t="shared" ca="1" si="175"/>
        <v>458</v>
      </c>
      <c r="AF357" s="5">
        <f t="shared" ca="1" si="176"/>
        <v>327</v>
      </c>
      <c r="AG357" s="5">
        <f t="shared" ca="1" si="177"/>
        <v>344</v>
      </c>
      <c r="AH357" s="5">
        <f t="shared" ca="1" si="178"/>
        <v>462</v>
      </c>
      <c r="AI357" s="5">
        <f t="shared" ca="1" si="179"/>
        <v>361</v>
      </c>
      <c r="AJ357" s="5">
        <f t="shared" ca="1" si="180"/>
        <v>367</v>
      </c>
      <c r="AK357" s="5">
        <f t="shared" ca="1" si="181"/>
        <v>391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IF(Замеры!M355=0, " ", Замеры!M355)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Замеры!O355</f>
        <v>0</v>
      </c>
      <c r="S358" s="2">
        <f>Замеры!P355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29</v>
      </c>
      <c r="Z358" s="2">
        <f t="shared" ca="1" si="171"/>
        <v>41</v>
      </c>
      <c r="AA358" s="2">
        <f t="shared" ca="1" si="171"/>
        <v>38</v>
      </c>
      <c r="AB358" s="5">
        <f t="shared" ca="1" si="172"/>
        <v>398</v>
      </c>
      <c r="AC358" s="5">
        <f t="shared" ca="1" si="173"/>
        <v>527</v>
      </c>
      <c r="AD358" s="5">
        <f t="shared" ca="1" si="174"/>
        <v>468</v>
      </c>
      <c r="AE358" s="5">
        <f t="shared" ca="1" si="175"/>
        <v>486</v>
      </c>
      <c r="AF358" s="5">
        <f t="shared" ca="1" si="176"/>
        <v>396</v>
      </c>
      <c r="AG358" s="5">
        <f t="shared" ca="1" si="177"/>
        <v>400</v>
      </c>
      <c r="AH358" s="5">
        <f t="shared" ca="1" si="178"/>
        <v>465</v>
      </c>
      <c r="AI358" s="5">
        <f t="shared" ca="1" si="179"/>
        <v>426</v>
      </c>
      <c r="AJ358" s="5">
        <f t="shared" ca="1" si="180"/>
        <v>469</v>
      </c>
      <c r="AK358" s="5">
        <f t="shared" ca="1" si="181"/>
        <v>527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IF(Замеры!M356=0, " ", Замеры!M356)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Замеры!O356</f>
        <v>0</v>
      </c>
      <c r="S359" s="2">
        <f>Замеры!P356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33</v>
      </c>
      <c r="Z359" s="2">
        <f t="shared" ca="1" si="171"/>
        <v>31</v>
      </c>
      <c r="AA359" s="2">
        <f t="shared" ca="1" si="171"/>
        <v>41</v>
      </c>
      <c r="AB359" s="5">
        <f t="shared" ca="1" si="172"/>
        <v>433</v>
      </c>
      <c r="AC359" s="5">
        <f t="shared" ca="1" si="173"/>
        <v>466</v>
      </c>
      <c r="AD359" s="5">
        <f t="shared" ca="1" si="174"/>
        <v>535</v>
      </c>
      <c r="AE359" s="5">
        <f t="shared" ca="1" si="175"/>
        <v>469</v>
      </c>
      <c r="AF359" s="5">
        <f t="shared" ca="1" si="176"/>
        <v>506</v>
      </c>
      <c r="AG359" s="5">
        <f t="shared" ca="1" si="177"/>
        <v>495</v>
      </c>
      <c r="AH359" s="5">
        <f t="shared" ca="1" si="178"/>
        <v>518</v>
      </c>
      <c r="AI359" s="5">
        <f t="shared" ca="1" si="179"/>
        <v>559</v>
      </c>
      <c r="AJ359" s="5">
        <f t="shared" ca="1" si="180"/>
        <v>508</v>
      </c>
      <c r="AK359" s="5">
        <f t="shared" ca="1" si="181"/>
        <v>528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IF(Замеры!M357=0, " ", Замеры!M357)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Замеры!O357</f>
        <v>0</v>
      </c>
      <c r="S360" s="2">
        <f>Замеры!P357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27</v>
      </c>
      <c r="Z360" s="2">
        <f t="shared" ca="1" si="171"/>
        <v>31</v>
      </c>
      <c r="AA360" s="2">
        <f t="shared" ca="1" si="171"/>
        <v>20</v>
      </c>
      <c r="AB360" s="5">
        <f t="shared" ca="1" si="172"/>
        <v>245</v>
      </c>
      <c r="AC360" s="5">
        <f t="shared" ca="1" si="173"/>
        <v>263</v>
      </c>
      <c r="AD360" s="5">
        <f t="shared" ca="1" si="174"/>
        <v>265</v>
      </c>
      <c r="AE360" s="5">
        <f t="shared" ca="1" si="175"/>
        <v>277</v>
      </c>
      <c r="AF360" s="5">
        <f t="shared" ca="1" si="176"/>
        <v>207</v>
      </c>
      <c r="AG360" s="5">
        <f t="shared" ca="1" si="177"/>
        <v>263</v>
      </c>
      <c r="AH360" s="5">
        <f t="shared" ca="1" si="178"/>
        <v>210</v>
      </c>
      <c r="AI360" s="5">
        <f t="shared" ca="1" si="179"/>
        <v>257</v>
      </c>
      <c r="AJ360" s="5">
        <f t="shared" ca="1" si="180"/>
        <v>248</v>
      </c>
      <c r="AK360" s="5">
        <f t="shared" ca="1" si="181"/>
        <v>315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IF(Замеры!M358=0, " ", Замеры!M358)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Замеры!O358</f>
        <v>0</v>
      </c>
      <c r="S361" s="2">
        <f>Замеры!P358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39</v>
      </c>
      <c r="Z361" s="2">
        <f t="shared" ca="1" si="171"/>
        <v>31</v>
      </c>
      <c r="AA361" s="2">
        <f t="shared" ca="1" si="171"/>
        <v>23</v>
      </c>
      <c r="AB361" s="5">
        <f t="shared" ca="1" si="172"/>
        <v>243</v>
      </c>
      <c r="AC361" s="5">
        <f t="shared" ca="1" si="173"/>
        <v>379</v>
      </c>
      <c r="AD361" s="5">
        <f t="shared" ca="1" si="174"/>
        <v>289</v>
      </c>
      <c r="AE361" s="5">
        <f t="shared" ca="1" si="175"/>
        <v>273</v>
      </c>
      <c r="AF361" s="5">
        <f t="shared" ca="1" si="176"/>
        <v>338</v>
      </c>
      <c r="AG361" s="5">
        <f t="shared" ca="1" si="177"/>
        <v>356</v>
      </c>
      <c r="AH361" s="5">
        <f t="shared" ca="1" si="178"/>
        <v>332</v>
      </c>
      <c r="AI361" s="5">
        <f t="shared" ca="1" si="179"/>
        <v>330</v>
      </c>
      <c r="AJ361" s="5">
        <f t="shared" ca="1" si="180"/>
        <v>371</v>
      </c>
      <c r="AK361" s="5">
        <f t="shared" ca="1" si="181"/>
        <v>304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IF(Замеры!M359=0, " ", Замеры!M359)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Замеры!O359</f>
        <v>0</v>
      </c>
      <c r="S362" s="2">
        <f>Замеры!P359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20</v>
      </c>
      <c r="Z362" s="2">
        <f t="shared" ca="1" si="171"/>
        <v>27</v>
      </c>
      <c r="AA362" s="2">
        <f t="shared" ca="1" si="171"/>
        <v>35</v>
      </c>
      <c r="AB362" s="5">
        <f t="shared" ca="1" si="172"/>
        <v>382</v>
      </c>
      <c r="AC362" s="5">
        <f t="shared" ca="1" si="173"/>
        <v>404</v>
      </c>
      <c r="AD362" s="5">
        <f t="shared" ca="1" si="174"/>
        <v>382</v>
      </c>
      <c r="AE362" s="5">
        <f t="shared" ca="1" si="175"/>
        <v>409</v>
      </c>
      <c r="AF362" s="5">
        <f t="shared" ca="1" si="176"/>
        <v>396</v>
      </c>
      <c r="AG362" s="5">
        <f t="shared" ca="1" si="177"/>
        <v>390</v>
      </c>
      <c r="AH362" s="5">
        <f t="shared" ca="1" si="178"/>
        <v>409</v>
      </c>
      <c r="AI362" s="5">
        <f t="shared" ca="1" si="179"/>
        <v>445</v>
      </c>
      <c r="AJ362" s="5">
        <f t="shared" ca="1" si="180"/>
        <v>447</v>
      </c>
      <c r="AK362" s="5">
        <f t="shared" ca="1" si="181"/>
        <v>451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IF(Замеры!M360=0, " ", Замеры!M360)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Замеры!O360</f>
        <v>0</v>
      </c>
      <c r="S363" s="2">
        <f>Замеры!P360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39</v>
      </c>
      <c r="Z363" s="2">
        <f t="shared" ca="1" si="171"/>
        <v>24</v>
      </c>
      <c r="AA363" s="2">
        <f t="shared" ca="1" si="171"/>
        <v>40</v>
      </c>
      <c r="AB363" s="5">
        <f t="shared" ca="1" si="172"/>
        <v>411</v>
      </c>
      <c r="AC363" s="5">
        <f t="shared" ca="1" si="173"/>
        <v>475</v>
      </c>
      <c r="AD363" s="5">
        <f t="shared" ca="1" si="174"/>
        <v>405</v>
      </c>
      <c r="AE363" s="5">
        <f t="shared" ca="1" si="175"/>
        <v>510</v>
      </c>
      <c r="AF363" s="5">
        <f t="shared" ca="1" si="176"/>
        <v>540</v>
      </c>
      <c r="AG363" s="5">
        <f t="shared" ca="1" si="177"/>
        <v>430</v>
      </c>
      <c r="AH363" s="5">
        <f t="shared" ca="1" si="178"/>
        <v>460</v>
      </c>
      <c r="AI363" s="5">
        <f t="shared" ca="1" si="179"/>
        <v>461</v>
      </c>
      <c r="AJ363" s="5">
        <f t="shared" ca="1" si="180"/>
        <v>521</v>
      </c>
      <c r="AK363" s="5">
        <f t="shared" ca="1" si="181"/>
        <v>514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IF(Замеры!M361=0, " ", Замеры!M361)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Замеры!O361</f>
        <v>0</v>
      </c>
      <c r="S364" s="2">
        <f>Замеры!P361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30</v>
      </c>
      <c r="Z364" s="2">
        <f t="shared" ca="1" si="171"/>
        <v>21</v>
      </c>
      <c r="AA364" s="2">
        <f t="shared" ca="1" si="171"/>
        <v>25</v>
      </c>
      <c r="AB364" s="5">
        <f t="shared" ca="1" si="172"/>
        <v>318</v>
      </c>
      <c r="AC364" s="5">
        <f t="shared" ca="1" si="173"/>
        <v>316</v>
      </c>
      <c r="AD364" s="5">
        <f t="shared" ca="1" si="174"/>
        <v>258</v>
      </c>
      <c r="AE364" s="5">
        <f t="shared" ca="1" si="175"/>
        <v>374</v>
      </c>
      <c r="AF364" s="5">
        <f t="shared" ca="1" si="176"/>
        <v>378</v>
      </c>
      <c r="AG364" s="5">
        <f t="shared" ca="1" si="177"/>
        <v>372</v>
      </c>
      <c r="AH364" s="5">
        <f t="shared" ca="1" si="178"/>
        <v>359</v>
      </c>
      <c r="AI364" s="5">
        <f t="shared" ca="1" si="179"/>
        <v>263</v>
      </c>
      <c r="AJ364" s="5">
        <f t="shared" ca="1" si="180"/>
        <v>367</v>
      </c>
      <c r="AK364" s="5">
        <f t="shared" ca="1" si="181"/>
        <v>261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IF(Замеры!M362=0, " ", Замеры!M362)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Замеры!O362</f>
        <v>0</v>
      </c>
      <c r="S365" s="2">
        <f>Замеры!P362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25</v>
      </c>
      <c r="Z365" s="2">
        <f t="shared" ca="1" si="171"/>
        <v>32</v>
      </c>
      <c r="AA365" s="2">
        <f t="shared" ca="1" si="171"/>
        <v>31</v>
      </c>
      <c r="AB365" s="5">
        <f t="shared" ca="1" si="172"/>
        <v>334</v>
      </c>
      <c r="AC365" s="5">
        <f t="shared" ca="1" si="173"/>
        <v>442</v>
      </c>
      <c r="AD365" s="5">
        <f t="shared" ca="1" si="174"/>
        <v>435</v>
      </c>
      <c r="AE365" s="5">
        <f t="shared" ca="1" si="175"/>
        <v>340</v>
      </c>
      <c r="AF365" s="5">
        <f t="shared" ca="1" si="176"/>
        <v>362</v>
      </c>
      <c r="AG365" s="5">
        <f t="shared" ca="1" si="177"/>
        <v>432</v>
      </c>
      <c r="AH365" s="5">
        <f t="shared" ca="1" si="178"/>
        <v>359</v>
      </c>
      <c r="AI365" s="5">
        <f t="shared" ca="1" si="179"/>
        <v>363</v>
      </c>
      <c r="AJ365" s="5">
        <f t="shared" ca="1" si="180"/>
        <v>447</v>
      </c>
      <c r="AK365" s="5">
        <f t="shared" ca="1" si="181"/>
        <v>346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IF(Замеры!M363=0, " ", Замеры!M363)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Замеры!O363</f>
        <v>0</v>
      </c>
      <c r="S366" s="2">
        <f>Замеры!P363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26</v>
      </c>
      <c r="Z366" s="2">
        <f t="shared" ca="1" si="171"/>
        <v>33</v>
      </c>
      <c r="AA366" s="2">
        <f t="shared" ca="1" si="171"/>
        <v>50</v>
      </c>
      <c r="AB366" s="5">
        <f t="shared" ca="1" si="172"/>
        <v>614</v>
      </c>
      <c r="AC366" s="5">
        <f t="shared" ca="1" si="173"/>
        <v>514</v>
      </c>
      <c r="AD366" s="5">
        <f t="shared" ca="1" si="174"/>
        <v>557</v>
      </c>
      <c r="AE366" s="5">
        <f t="shared" ca="1" si="175"/>
        <v>574</v>
      </c>
      <c r="AF366" s="5">
        <f t="shared" ca="1" si="176"/>
        <v>582</v>
      </c>
      <c r="AG366" s="5">
        <f t="shared" ca="1" si="177"/>
        <v>571</v>
      </c>
      <c r="AH366" s="5">
        <f t="shared" ca="1" si="178"/>
        <v>648</v>
      </c>
      <c r="AI366" s="5">
        <f t="shared" ca="1" si="179"/>
        <v>640</v>
      </c>
      <c r="AJ366" s="5">
        <f t="shared" ca="1" si="180"/>
        <v>596</v>
      </c>
      <c r="AK366" s="5">
        <f t="shared" ca="1" si="181"/>
        <v>618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IF(Замеры!M364=0, " ", Замеры!M364)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Замеры!O364</f>
        <v>0</v>
      </c>
      <c r="S367" s="2">
        <f>Замеры!P364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43</v>
      </c>
      <c r="Z367" s="2">
        <f t="shared" ca="1" si="171"/>
        <v>36</v>
      </c>
      <c r="AA367" s="2">
        <f t="shared" ca="1" si="171"/>
        <v>22</v>
      </c>
      <c r="AB367" s="5">
        <f t="shared" ca="1" si="172"/>
        <v>353</v>
      </c>
      <c r="AC367" s="5">
        <f t="shared" ca="1" si="173"/>
        <v>346</v>
      </c>
      <c r="AD367" s="5">
        <f t="shared" ca="1" si="174"/>
        <v>227</v>
      </c>
      <c r="AE367" s="5">
        <f t="shared" ca="1" si="175"/>
        <v>329</v>
      </c>
      <c r="AF367" s="5">
        <f t="shared" ca="1" si="176"/>
        <v>259</v>
      </c>
      <c r="AG367" s="5">
        <f t="shared" ca="1" si="177"/>
        <v>291</v>
      </c>
      <c r="AH367" s="5">
        <f t="shared" ca="1" si="178"/>
        <v>296</v>
      </c>
      <c r="AI367" s="5">
        <f t="shared" ca="1" si="179"/>
        <v>334</v>
      </c>
      <c r="AJ367" s="5">
        <f t="shared" ca="1" si="180"/>
        <v>289</v>
      </c>
      <c r="AK367" s="5">
        <f t="shared" ca="1" si="181"/>
        <v>262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IF(Замеры!M365=0, " ", Замеры!M365)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Замеры!O365</f>
        <v>0</v>
      </c>
      <c r="S368" s="2">
        <f>Замеры!P365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42</v>
      </c>
      <c r="Z368" s="2">
        <f t="shared" ca="1" si="171"/>
        <v>35</v>
      </c>
      <c r="AA368" s="2">
        <f t="shared" ca="1" si="171"/>
        <v>50</v>
      </c>
      <c r="AB368" s="5">
        <f t="shared" ca="1" si="172"/>
        <v>510</v>
      </c>
      <c r="AC368" s="5">
        <f t="shared" ca="1" si="173"/>
        <v>564</v>
      </c>
      <c r="AD368" s="5">
        <f t="shared" ca="1" si="174"/>
        <v>646</v>
      </c>
      <c r="AE368" s="5">
        <f t="shared" ca="1" si="175"/>
        <v>631</v>
      </c>
      <c r="AF368" s="5">
        <f t="shared" ca="1" si="176"/>
        <v>575</v>
      </c>
      <c r="AG368" s="5">
        <f t="shared" ca="1" si="177"/>
        <v>613</v>
      </c>
      <c r="AH368" s="5">
        <f t="shared" ca="1" si="178"/>
        <v>534</v>
      </c>
      <c r="AI368" s="5">
        <f t="shared" ca="1" si="179"/>
        <v>574</v>
      </c>
      <c r="AJ368" s="5">
        <f t="shared" ca="1" si="180"/>
        <v>594</v>
      </c>
      <c r="AK368" s="5">
        <f t="shared" ca="1" si="181"/>
        <v>536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IF(Замеры!M366=0, " ", Замеры!M366)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Замеры!O366</f>
        <v>0</v>
      </c>
      <c r="S369" s="2">
        <f>Замеры!P366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28</v>
      </c>
      <c r="Z369" s="2">
        <f t="shared" ca="1" si="171"/>
        <v>33</v>
      </c>
      <c r="AA369" s="2">
        <f t="shared" ca="1" si="171"/>
        <v>47</v>
      </c>
      <c r="AB369" s="5">
        <f t="shared" ca="1" si="172"/>
        <v>613</v>
      </c>
      <c r="AC369" s="5">
        <f t="shared" ca="1" si="173"/>
        <v>540</v>
      </c>
      <c r="AD369" s="5">
        <f t="shared" ca="1" si="174"/>
        <v>509</v>
      </c>
      <c r="AE369" s="5">
        <f t="shared" ca="1" si="175"/>
        <v>546</v>
      </c>
      <c r="AF369" s="5">
        <f t="shared" ca="1" si="176"/>
        <v>526</v>
      </c>
      <c r="AG369" s="5">
        <f t="shared" ca="1" si="177"/>
        <v>580</v>
      </c>
      <c r="AH369" s="5">
        <f t="shared" ca="1" si="178"/>
        <v>580</v>
      </c>
      <c r="AI369" s="5">
        <f t="shared" ca="1" si="179"/>
        <v>595</v>
      </c>
      <c r="AJ369" s="5">
        <f t="shared" ca="1" si="180"/>
        <v>486</v>
      </c>
      <c r="AK369" s="5">
        <f t="shared" ca="1" si="181"/>
        <v>505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IF(Замеры!M367=0, " ", Замеры!M367)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Замеры!O367</f>
        <v>0</v>
      </c>
      <c r="S370" s="2">
        <f>Замеры!P367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46</v>
      </c>
      <c r="Z370" s="2">
        <f t="shared" ca="1" si="171"/>
        <v>21</v>
      </c>
      <c r="AA370" s="2">
        <f t="shared" ca="1" si="171"/>
        <v>41</v>
      </c>
      <c r="AB370" s="5">
        <f t="shared" ca="1" si="172"/>
        <v>473</v>
      </c>
      <c r="AC370" s="5">
        <f t="shared" ca="1" si="173"/>
        <v>544</v>
      </c>
      <c r="AD370" s="5">
        <f t="shared" ca="1" si="174"/>
        <v>422</v>
      </c>
      <c r="AE370" s="5">
        <f t="shared" ca="1" si="175"/>
        <v>429</v>
      </c>
      <c r="AF370" s="5">
        <f t="shared" ca="1" si="176"/>
        <v>520</v>
      </c>
      <c r="AG370" s="5">
        <f t="shared" ca="1" si="177"/>
        <v>551</v>
      </c>
      <c r="AH370" s="5">
        <f t="shared" ca="1" si="178"/>
        <v>502</v>
      </c>
      <c r="AI370" s="5">
        <f t="shared" ca="1" si="179"/>
        <v>467</v>
      </c>
      <c r="AJ370" s="5">
        <f t="shared" ca="1" si="180"/>
        <v>451</v>
      </c>
      <c r="AK370" s="5">
        <f t="shared" ca="1" si="181"/>
        <v>493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IF(Замеры!M368=0, " ", Замеры!M368)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Замеры!O368</f>
        <v>0</v>
      </c>
      <c r="S371" s="2">
        <f>Замеры!P368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46</v>
      </c>
      <c r="Z371" s="2">
        <f t="shared" ca="1" si="171"/>
        <v>20</v>
      </c>
      <c r="AA371" s="2">
        <f t="shared" ca="1" si="171"/>
        <v>21</v>
      </c>
      <c r="AB371" s="5">
        <f t="shared" ca="1" si="172"/>
        <v>325</v>
      </c>
      <c r="AC371" s="5">
        <f t="shared" ca="1" si="173"/>
        <v>360</v>
      </c>
      <c r="AD371" s="5">
        <f t="shared" ca="1" si="174"/>
        <v>247</v>
      </c>
      <c r="AE371" s="5">
        <f t="shared" ca="1" si="175"/>
        <v>285</v>
      </c>
      <c r="AF371" s="5">
        <f t="shared" ca="1" si="176"/>
        <v>326</v>
      </c>
      <c r="AG371" s="5">
        <f t="shared" ca="1" si="177"/>
        <v>215</v>
      </c>
      <c r="AH371" s="5">
        <f t="shared" ca="1" si="178"/>
        <v>276</v>
      </c>
      <c r="AI371" s="5">
        <f t="shared" ca="1" si="179"/>
        <v>320</v>
      </c>
      <c r="AJ371" s="5">
        <f t="shared" ca="1" si="180"/>
        <v>288</v>
      </c>
      <c r="AK371" s="5">
        <f t="shared" ca="1" si="181"/>
        <v>230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IF(Замеры!M369=0, " ", Замеры!M369)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Замеры!O369</f>
        <v>0</v>
      </c>
      <c r="S372" s="2">
        <f>Замеры!P369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32</v>
      </c>
      <c r="Z372" s="2">
        <f t="shared" ca="1" si="171"/>
        <v>34</v>
      </c>
      <c r="AA372" s="2">
        <f t="shared" ca="1" si="171"/>
        <v>40</v>
      </c>
      <c r="AB372" s="5">
        <f t="shared" ca="1" si="172"/>
        <v>478</v>
      </c>
      <c r="AC372" s="5">
        <f t="shared" ca="1" si="173"/>
        <v>527</v>
      </c>
      <c r="AD372" s="5">
        <f t="shared" ca="1" si="174"/>
        <v>515</v>
      </c>
      <c r="AE372" s="5">
        <f t="shared" ca="1" si="175"/>
        <v>516</v>
      </c>
      <c r="AF372" s="5">
        <f t="shared" ca="1" si="176"/>
        <v>420</v>
      </c>
      <c r="AG372" s="5">
        <f t="shared" ca="1" si="177"/>
        <v>409</v>
      </c>
      <c r="AH372" s="5">
        <f t="shared" ca="1" si="178"/>
        <v>542</v>
      </c>
      <c r="AI372" s="5">
        <f t="shared" ca="1" si="179"/>
        <v>430</v>
      </c>
      <c r="AJ372" s="5">
        <f t="shared" ca="1" si="180"/>
        <v>493</v>
      </c>
      <c r="AK372" s="5">
        <f t="shared" ca="1" si="181"/>
        <v>441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IF(Замеры!M370=0, " ", Замеры!M370)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Замеры!O370</f>
        <v>0</v>
      </c>
      <c r="S373" s="2">
        <f>Замеры!P370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34</v>
      </c>
      <c r="Z373" s="2">
        <f t="shared" ca="1" si="171"/>
        <v>36</v>
      </c>
      <c r="AA373" s="2">
        <f t="shared" ca="1" si="171"/>
        <v>25</v>
      </c>
      <c r="AB373" s="5">
        <f t="shared" ca="1" si="172"/>
        <v>365</v>
      </c>
      <c r="AC373" s="5">
        <f t="shared" ca="1" si="173"/>
        <v>268</v>
      </c>
      <c r="AD373" s="5">
        <f t="shared" ca="1" si="174"/>
        <v>320</v>
      </c>
      <c r="AE373" s="5">
        <f t="shared" ca="1" si="175"/>
        <v>301</v>
      </c>
      <c r="AF373" s="5">
        <f t="shared" ca="1" si="176"/>
        <v>317</v>
      </c>
      <c r="AG373" s="5">
        <f t="shared" ca="1" si="177"/>
        <v>309</v>
      </c>
      <c r="AH373" s="5">
        <f t="shared" ca="1" si="178"/>
        <v>334</v>
      </c>
      <c r="AI373" s="5">
        <f t="shared" ca="1" si="179"/>
        <v>255</v>
      </c>
      <c r="AJ373" s="5">
        <f t="shared" ca="1" si="180"/>
        <v>303</v>
      </c>
      <c r="AK373" s="5">
        <f t="shared" ca="1" si="181"/>
        <v>354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IF(Замеры!M371=0, " ", Замеры!M371)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Замеры!O371</f>
        <v>0</v>
      </c>
      <c r="S374" s="2">
        <f>Замеры!P371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24</v>
      </c>
      <c r="Z374" s="2">
        <f t="shared" ca="1" si="171"/>
        <v>44</v>
      </c>
      <c r="AA374" s="2">
        <f t="shared" ca="1" si="171"/>
        <v>46</v>
      </c>
      <c r="AB374" s="5">
        <f t="shared" ca="1" si="172"/>
        <v>490</v>
      </c>
      <c r="AC374" s="5">
        <f t="shared" ca="1" si="173"/>
        <v>587</v>
      </c>
      <c r="AD374" s="5">
        <f t="shared" ca="1" si="174"/>
        <v>607</v>
      </c>
      <c r="AE374" s="5">
        <f t="shared" ca="1" si="175"/>
        <v>598</v>
      </c>
      <c r="AF374" s="5">
        <f t="shared" ca="1" si="176"/>
        <v>521</v>
      </c>
      <c r="AG374" s="5">
        <f t="shared" ca="1" si="177"/>
        <v>544</v>
      </c>
      <c r="AH374" s="5">
        <f t="shared" ca="1" si="178"/>
        <v>491</v>
      </c>
      <c r="AI374" s="5">
        <f t="shared" ca="1" si="179"/>
        <v>495</v>
      </c>
      <c r="AJ374" s="5">
        <f t="shared" ca="1" si="180"/>
        <v>570</v>
      </c>
      <c r="AK374" s="5">
        <f t="shared" ca="1" si="181"/>
        <v>556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IF(Замеры!M372=0, " ", Замеры!M372)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Замеры!O372</f>
        <v>0</v>
      </c>
      <c r="S375" s="2">
        <f>Замеры!P372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49</v>
      </c>
      <c r="Z375" s="2">
        <f t="shared" ca="1" si="171"/>
        <v>40</v>
      </c>
      <c r="AA375" s="2">
        <f t="shared" ca="1" si="171"/>
        <v>33</v>
      </c>
      <c r="AB375" s="5">
        <f t="shared" ca="1" si="172"/>
        <v>348</v>
      </c>
      <c r="AC375" s="5">
        <f t="shared" ca="1" si="173"/>
        <v>420</v>
      </c>
      <c r="AD375" s="5">
        <f t="shared" ca="1" si="174"/>
        <v>391</v>
      </c>
      <c r="AE375" s="5">
        <f t="shared" ca="1" si="175"/>
        <v>382</v>
      </c>
      <c r="AF375" s="5">
        <f t="shared" ca="1" si="176"/>
        <v>378</v>
      </c>
      <c r="AG375" s="5">
        <f t="shared" ca="1" si="177"/>
        <v>387</v>
      </c>
      <c r="AH375" s="5">
        <f t="shared" ca="1" si="178"/>
        <v>381</v>
      </c>
      <c r="AI375" s="5">
        <f t="shared" ca="1" si="179"/>
        <v>464</v>
      </c>
      <c r="AJ375" s="5">
        <f t="shared" ca="1" si="180"/>
        <v>367</v>
      </c>
      <c r="AK375" s="5">
        <f t="shared" ca="1" si="181"/>
        <v>378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IF(Замеры!M373=0, " ", Замеры!M373)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Замеры!O373</f>
        <v>0</v>
      </c>
      <c r="S376" s="2">
        <f>Замеры!P373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36</v>
      </c>
      <c r="Z376" s="2">
        <f t="shared" ca="1" si="171"/>
        <v>45</v>
      </c>
      <c r="AA376" s="2">
        <f t="shared" ca="1" si="171"/>
        <v>24</v>
      </c>
      <c r="AB376" s="5">
        <f t="shared" ca="1" si="172"/>
        <v>327</v>
      </c>
      <c r="AC376" s="5">
        <f t="shared" ca="1" si="173"/>
        <v>307</v>
      </c>
      <c r="AD376" s="5">
        <f t="shared" ca="1" si="174"/>
        <v>336</v>
      </c>
      <c r="AE376" s="5">
        <f t="shared" ca="1" si="175"/>
        <v>327</v>
      </c>
      <c r="AF376" s="5">
        <f t="shared" ca="1" si="176"/>
        <v>305</v>
      </c>
      <c r="AG376" s="5">
        <f t="shared" ca="1" si="177"/>
        <v>275</v>
      </c>
      <c r="AH376" s="5">
        <f t="shared" ca="1" si="178"/>
        <v>332</v>
      </c>
      <c r="AI376" s="5">
        <f t="shared" ca="1" si="179"/>
        <v>288</v>
      </c>
      <c r="AJ376" s="5">
        <f t="shared" ca="1" si="180"/>
        <v>290</v>
      </c>
      <c r="AK376" s="5">
        <f t="shared" ca="1" si="181"/>
        <v>390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IF(Замеры!M374=0, " ", Замеры!M374)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Замеры!O374</f>
        <v>0</v>
      </c>
      <c r="S377" s="2">
        <f>Замеры!P374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39</v>
      </c>
      <c r="Z377" s="2">
        <f t="shared" ca="1" si="171"/>
        <v>28</v>
      </c>
      <c r="AA377" s="2">
        <f t="shared" ca="1" si="171"/>
        <v>26</v>
      </c>
      <c r="AB377" s="5">
        <f t="shared" ca="1" si="172"/>
        <v>286</v>
      </c>
      <c r="AC377" s="5">
        <f t="shared" ca="1" si="173"/>
        <v>397</v>
      </c>
      <c r="AD377" s="5">
        <f t="shared" ca="1" si="174"/>
        <v>341</v>
      </c>
      <c r="AE377" s="5">
        <f t="shared" ca="1" si="175"/>
        <v>400</v>
      </c>
      <c r="AF377" s="5">
        <f t="shared" ca="1" si="176"/>
        <v>307</v>
      </c>
      <c r="AG377" s="5">
        <f t="shared" ca="1" si="177"/>
        <v>391</v>
      </c>
      <c r="AH377" s="5">
        <f t="shared" ca="1" si="178"/>
        <v>321</v>
      </c>
      <c r="AI377" s="5">
        <f t="shared" ca="1" si="179"/>
        <v>313</v>
      </c>
      <c r="AJ377" s="5">
        <f t="shared" ca="1" si="180"/>
        <v>286</v>
      </c>
      <c r="AK377" s="5">
        <f t="shared" ca="1" si="181"/>
        <v>351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IF(Замеры!M375=0, " ", Замеры!M375)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Замеры!O375</f>
        <v>0</v>
      </c>
      <c r="S378" s="2">
        <f>Замеры!P375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50</v>
      </c>
      <c r="Z378" s="2">
        <f t="shared" ca="1" si="171"/>
        <v>46</v>
      </c>
      <c r="AA378" s="2">
        <f t="shared" ca="1" si="171"/>
        <v>37</v>
      </c>
      <c r="AB378" s="5">
        <f t="shared" ca="1" si="172"/>
        <v>482</v>
      </c>
      <c r="AC378" s="5">
        <f t="shared" ca="1" si="173"/>
        <v>480</v>
      </c>
      <c r="AD378" s="5">
        <f t="shared" ca="1" si="174"/>
        <v>518</v>
      </c>
      <c r="AE378" s="5">
        <f t="shared" ca="1" si="175"/>
        <v>410</v>
      </c>
      <c r="AF378" s="5">
        <f t="shared" ca="1" si="176"/>
        <v>379</v>
      </c>
      <c r="AG378" s="5">
        <f t="shared" ca="1" si="177"/>
        <v>410</v>
      </c>
      <c r="AH378" s="5">
        <f t="shared" ca="1" si="178"/>
        <v>418</v>
      </c>
      <c r="AI378" s="5">
        <f t="shared" ca="1" si="179"/>
        <v>377</v>
      </c>
      <c r="AJ378" s="5">
        <f t="shared" ca="1" si="180"/>
        <v>508</v>
      </c>
      <c r="AK378" s="5">
        <f t="shared" ca="1" si="181"/>
        <v>450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IF(Замеры!M376=0, " ", Замеры!M376)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Замеры!O376</f>
        <v>0</v>
      </c>
      <c r="S379" s="2">
        <f>Замеры!P376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49</v>
      </c>
      <c r="Z379" s="2">
        <f t="shared" ca="1" si="171"/>
        <v>43</v>
      </c>
      <c r="AA379" s="2">
        <f t="shared" ca="1" si="171"/>
        <v>30</v>
      </c>
      <c r="AB379" s="5">
        <f t="shared" ca="1" si="172"/>
        <v>443</v>
      </c>
      <c r="AC379" s="5">
        <f t="shared" ca="1" si="173"/>
        <v>354</v>
      </c>
      <c r="AD379" s="5">
        <f t="shared" ca="1" si="174"/>
        <v>322</v>
      </c>
      <c r="AE379" s="5">
        <f t="shared" ca="1" si="175"/>
        <v>378</v>
      </c>
      <c r="AF379" s="5">
        <f t="shared" ca="1" si="176"/>
        <v>366</v>
      </c>
      <c r="AG379" s="5">
        <f t="shared" ca="1" si="177"/>
        <v>396</v>
      </c>
      <c r="AH379" s="5">
        <f t="shared" ca="1" si="178"/>
        <v>330</v>
      </c>
      <c r="AI379" s="5">
        <f t="shared" ca="1" si="179"/>
        <v>417</v>
      </c>
      <c r="AJ379" s="5">
        <f t="shared" ca="1" si="180"/>
        <v>375</v>
      </c>
      <c r="AK379" s="5">
        <f t="shared" ca="1" si="181"/>
        <v>341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IF(Замеры!M377=0, " ", Замеры!M377)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Замеры!O377</f>
        <v>0</v>
      </c>
      <c r="S380" s="2">
        <f>Замеры!P377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37</v>
      </c>
      <c r="Z380" s="2">
        <f t="shared" ca="1" si="171"/>
        <v>50</v>
      </c>
      <c r="AA380" s="2">
        <f t="shared" ca="1" si="171"/>
        <v>29</v>
      </c>
      <c r="AB380" s="5">
        <f t="shared" ca="1" si="172"/>
        <v>436</v>
      </c>
      <c r="AC380" s="5">
        <f t="shared" ca="1" si="173"/>
        <v>351</v>
      </c>
      <c r="AD380" s="5">
        <f t="shared" ca="1" si="174"/>
        <v>378</v>
      </c>
      <c r="AE380" s="5">
        <f t="shared" ca="1" si="175"/>
        <v>335</v>
      </c>
      <c r="AF380" s="5">
        <f t="shared" ca="1" si="176"/>
        <v>383</v>
      </c>
      <c r="AG380" s="5">
        <f t="shared" ca="1" si="177"/>
        <v>385</v>
      </c>
      <c r="AH380" s="5">
        <f t="shared" ca="1" si="178"/>
        <v>381</v>
      </c>
      <c r="AI380" s="5">
        <f t="shared" ca="1" si="179"/>
        <v>418</v>
      </c>
      <c r="AJ380" s="5">
        <f t="shared" ca="1" si="180"/>
        <v>317</v>
      </c>
      <c r="AK380" s="5">
        <f t="shared" ca="1" si="181"/>
        <v>335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IF(Замеры!M378=0, " ", Замеры!M378)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Замеры!O378</f>
        <v>0</v>
      </c>
      <c r="S381" s="2">
        <f>Замеры!P378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26</v>
      </c>
      <c r="Z381" s="2">
        <f t="shared" ca="1" si="171"/>
        <v>43</v>
      </c>
      <c r="AA381" s="2">
        <f t="shared" ca="1" si="171"/>
        <v>41</v>
      </c>
      <c r="AB381" s="5">
        <f t="shared" ca="1" si="172"/>
        <v>558</v>
      </c>
      <c r="AC381" s="5">
        <f t="shared" ca="1" si="173"/>
        <v>502</v>
      </c>
      <c r="AD381" s="5">
        <f t="shared" ca="1" si="174"/>
        <v>478</v>
      </c>
      <c r="AE381" s="5">
        <f t="shared" ca="1" si="175"/>
        <v>533</v>
      </c>
      <c r="AF381" s="5">
        <f t="shared" ca="1" si="176"/>
        <v>503</v>
      </c>
      <c r="AG381" s="5">
        <f t="shared" ca="1" si="177"/>
        <v>521</v>
      </c>
      <c r="AH381" s="5">
        <f t="shared" ca="1" si="178"/>
        <v>551</v>
      </c>
      <c r="AI381" s="5">
        <f t="shared" ca="1" si="179"/>
        <v>436</v>
      </c>
      <c r="AJ381" s="5">
        <f t="shared" ca="1" si="180"/>
        <v>415</v>
      </c>
      <c r="AK381" s="5">
        <f t="shared" ca="1" si="181"/>
        <v>419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IF(Замеры!M379=0, " ", Замеры!M379)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Замеры!O379</f>
        <v>0</v>
      </c>
      <c r="S382" s="2">
        <f>Замеры!P379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43</v>
      </c>
      <c r="Z382" s="2">
        <f t="shared" ca="1" si="171"/>
        <v>35</v>
      </c>
      <c r="AA382" s="2">
        <f t="shared" ca="1" si="171"/>
        <v>45</v>
      </c>
      <c r="AB382" s="5">
        <f t="shared" ca="1" si="172"/>
        <v>533</v>
      </c>
      <c r="AC382" s="5">
        <f t="shared" ca="1" si="173"/>
        <v>467</v>
      </c>
      <c r="AD382" s="5">
        <f t="shared" ca="1" si="174"/>
        <v>593</v>
      </c>
      <c r="AE382" s="5">
        <f t="shared" ca="1" si="175"/>
        <v>545</v>
      </c>
      <c r="AF382" s="5">
        <f t="shared" ca="1" si="176"/>
        <v>506</v>
      </c>
      <c r="AG382" s="5">
        <f t="shared" ca="1" si="177"/>
        <v>520</v>
      </c>
      <c r="AH382" s="5">
        <f t="shared" ca="1" si="178"/>
        <v>553</v>
      </c>
      <c r="AI382" s="5">
        <f t="shared" ca="1" si="179"/>
        <v>516</v>
      </c>
      <c r="AJ382" s="5">
        <f t="shared" ca="1" si="180"/>
        <v>511</v>
      </c>
      <c r="AK382" s="5">
        <f t="shared" ca="1" si="181"/>
        <v>550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IF(Замеры!M380=0, " ", Замеры!M380)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Замеры!O380</f>
        <v>0</v>
      </c>
      <c r="S383" s="2">
        <f>Замеры!P380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22</v>
      </c>
      <c r="Z383" s="2">
        <f t="shared" ca="1" si="171"/>
        <v>33</v>
      </c>
      <c r="AA383" s="2">
        <f t="shared" ca="1" si="171"/>
        <v>33</v>
      </c>
      <c r="AB383" s="5">
        <f t="shared" ca="1" si="172"/>
        <v>389</v>
      </c>
      <c r="AC383" s="5">
        <f t="shared" ca="1" si="173"/>
        <v>366</v>
      </c>
      <c r="AD383" s="5">
        <f t="shared" ca="1" si="174"/>
        <v>336</v>
      </c>
      <c r="AE383" s="5">
        <f t="shared" ca="1" si="175"/>
        <v>402</v>
      </c>
      <c r="AF383" s="5">
        <f t="shared" ca="1" si="176"/>
        <v>408</v>
      </c>
      <c r="AG383" s="5">
        <f t="shared" ca="1" si="177"/>
        <v>378</v>
      </c>
      <c r="AH383" s="5">
        <f t="shared" ca="1" si="178"/>
        <v>352</v>
      </c>
      <c r="AI383" s="5">
        <f t="shared" ca="1" si="179"/>
        <v>374</v>
      </c>
      <c r="AJ383" s="5">
        <f t="shared" ca="1" si="180"/>
        <v>450</v>
      </c>
      <c r="AK383" s="5">
        <f t="shared" ca="1" si="181"/>
        <v>351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IF(Замеры!M381=0, " ", Замеры!M381)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Замеры!O381</f>
        <v>0</v>
      </c>
      <c r="S384" s="2">
        <f>Замеры!P381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27</v>
      </c>
      <c r="Z384" s="2">
        <f t="shared" ca="1" si="171"/>
        <v>25</v>
      </c>
      <c r="AA384" s="2">
        <f t="shared" ca="1" si="171"/>
        <v>45</v>
      </c>
      <c r="AB384" s="5">
        <f t="shared" ca="1" si="172"/>
        <v>572</v>
      </c>
      <c r="AC384" s="5">
        <f t="shared" ca="1" si="173"/>
        <v>522</v>
      </c>
      <c r="AD384" s="5">
        <f t="shared" ca="1" si="174"/>
        <v>516</v>
      </c>
      <c r="AE384" s="5">
        <f t="shared" ca="1" si="175"/>
        <v>477</v>
      </c>
      <c r="AF384" s="5">
        <f t="shared" ca="1" si="176"/>
        <v>468</v>
      </c>
      <c r="AG384" s="5">
        <f t="shared" ca="1" si="177"/>
        <v>560</v>
      </c>
      <c r="AH384" s="5">
        <f t="shared" ca="1" si="178"/>
        <v>566</v>
      </c>
      <c r="AI384" s="5">
        <f t="shared" ca="1" si="179"/>
        <v>500</v>
      </c>
      <c r="AJ384" s="5">
        <f t="shared" ca="1" si="180"/>
        <v>548</v>
      </c>
      <c r="AK384" s="5">
        <f t="shared" ca="1" si="181"/>
        <v>585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IF(Замеры!M382=0, " ", Замеры!M382)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Замеры!O382</f>
        <v>0</v>
      </c>
      <c r="S385" s="2">
        <f>Замеры!P382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38</v>
      </c>
      <c r="Z385" s="2">
        <f t="shared" ca="1" si="171"/>
        <v>30</v>
      </c>
      <c r="AA385" s="2">
        <f t="shared" ca="1" si="171"/>
        <v>43</v>
      </c>
      <c r="AB385" s="5">
        <f t="shared" ca="1" si="172"/>
        <v>539</v>
      </c>
      <c r="AC385" s="5">
        <f t="shared" ca="1" si="173"/>
        <v>451</v>
      </c>
      <c r="AD385" s="5">
        <f t="shared" ca="1" si="174"/>
        <v>497</v>
      </c>
      <c r="AE385" s="5">
        <f t="shared" ca="1" si="175"/>
        <v>553</v>
      </c>
      <c r="AF385" s="5">
        <f t="shared" ca="1" si="176"/>
        <v>573</v>
      </c>
      <c r="AG385" s="5">
        <f t="shared" ca="1" si="177"/>
        <v>576</v>
      </c>
      <c r="AH385" s="5">
        <f t="shared" ca="1" si="178"/>
        <v>451</v>
      </c>
      <c r="AI385" s="5">
        <f t="shared" ca="1" si="179"/>
        <v>435</v>
      </c>
      <c r="AJ385" s="5">
        <f t="shared" ca="1" si="180"/>
        <v>444</v>
      </c>
      <c r="AK385" s="5">
        <f t="shared" ca="1" si="181"/>
        <v>518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IF(Замеры!M383=0, " ", Замеры!M383)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Замеры!O383</f>
        <v>0</v>
      </c>
      <c r="S386" s="2">
        <f>Замеры!P383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42</v>
      </c>
      <c r="Z386" s="2">
        <f t="shared" ca="1" si="171"/>
        <v>27</v>
      </c>
      <c r="AA386" s="2">
        <f t="shared" ca="1" si="171"/>
        <v>45</v>
      </c>
      <c r="AB386" s="5">
        <f t="shared" ca="1" si="172"/>
        <v>577</v>
      </c>
      <c r="AC386" s="5">
        <f t="shared" ca="1" si="173"/>
        <v>532</v>
      </c>
      <c r="AD386" s="5">
        <f t="shared" ca="1" si="174"/>
        <v>459</v>
      </c>
      <c r="AE386" s="5">
        <f t="shared" ca="1" si="175"/>
        <v>461</v>
      </c>
      <c r="AF386" s="5">
        <f t="shared" ca="1" si="176"/>
        <v>578</v>
      </c>
      <c r="AG386" s="5">
        <f t="shared" ca="1" si="177"/>
        <v>587</v>
      </c>
      <c r="AH386" s="5">
        <f t="shared" ca="1" si="178"/>
        <v>520</v>
      </c>
      <c r="AI386" s="5">
        <f t="shared" ca="1" si="179"/>
        <v>520</v>
      </c>
      <c r="AJ386" s="5">
        <f t="shared" ca="1" si="180"/>
        <v>523</v>
      </c>
      <c r="AK386" s="5">
        <f t="shared" ca="1" si="181"/>
        <v>538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IF(Замеры!M384=0, " ", Замеры!M384)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Замеры!O384</f>
        <v>0</v>
      </c>
      <c r="S387" s="2">
        <f>Замеры!P384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44</v>
      </c>
      <c r="Z387" s="2">
        <f t="shared" ca="1" si="171"/>
        <v>38</v>
      </c>
      <c r="AA387" s="2">
        <f t="shared" ca="1" si="171"/>
        <v>27</v>
      </c>
      <c r="AB387" s="5">
        <f t="shared" ca="1" si="172"/>
        <v>366</v>
      </c>
      <c r="AC387" s="5">
        <f t="shared" ca="1" si="173"/>
        <v>278</v>
      </c>
      <c r="AD387" s="5">
        <f t="shared" ca="1" si="174"/>
        <v>405</v>
      </c>
      <c r="AE387" s="5">
        <f t="shared" ca="1" si="175"/>
        <v>366</v>
      </c>
      <c r="AF387" s="5">
        <f t="shared" ca="1" si="176"/>
        <v>405</v>
      </c>
      <c r="AG387" s="5">
        <f t="shared" ca="1" si="177"/>
        <v>314</v>
      </c>
      <c r="AH387" s="5">
        <f t="shared" ca="1" si="178"/>
        <v>372</v>
      </c>
      <c r="AI387" s="5">
        <f t="shared" ca="1" si="179"/>
        <v>298</v>
      </c>
      <c r="AJ387" s="5">
        <f t="shared" ca="1" si="180"/>
        <v>393</v>
      </c>
      <c r="AK387" s="5">
        <f t="shared" ca="1" si="181"/>
        <v>290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IF(Замеры!M385=0, " ", Замеры!M385)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Замеры!O385</f>
        <v>0</v>
      </c>
      <c r="S388" s="2">
        <f>Замеры!P385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37</v>
      </c>
      <c r="Z388" s="2">
        <f t="shared" ca="1" si="171"/>
        <v>39</v>
      </c>
      <c r="AA388" s="2">
        <f t="shared" ca="1" si="171"/>
        <v>25</v>
      </c>
      <c r="AB388" s="5">
        <f t="shared" ca="1" si="172"/>
        <v>370</v>
      </c>
      <c r="AC388" s="5">
        <f t="shared" ca="1" si="173"/>
        <v>371</v>
      </c>
      <c r="AD388" s="5">
        <f t="shared" ca="1" si="174"/>
        <v>355</v>
      </c>
      <c r="AE388" s="5">
        <f t="shared" ca="1" si="175"/>
        <v>301</v>
      </c>
      <c r="AF388" s="5">
        <f t="shared" ca="1" si="176"/>
        <v>295</v>
      </c>
      <c r="AG388" s="5">
        <f t="shared" ca="1" si="177"/>
        <v>279</v>
      </c>
      <c r="AH388" s="5">
        <f t="shared" ca="1" si="178"/>
        <v>308</v>
      </c>
      <c r="AI388" s="5">
        <f t="shared" ca="1" si="179"/>
        <v>379</v>
      </c>
      <c r="AJ388" s="5">
        <f t="shared" ca="1" si="180"/>
        <v>388</v>
      </c>
      <c r="AK388" s="5">
        <f t="shared" ca="1" si="181"/>
        <v>376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IF(Замеры!M386=0, " ", Замеры!M386)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Замеры!O386</f>
        <v>0</v>
      </c>
      <c r="S389" s="2">
        <f>Замеры!P386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48</v>
      </c>
      <c r="Z389" s="2">
        <f t="shared" ca="1" si="171"/>
        <v>25</v>
      </c>
      <c r="AA389" s="2">
        <f t="shared" ca="1" si="171"/>
        <v>24</v>
      </c>
      <c r="AB389" s="5">
        <f t="shared" ca="1" si="172"/>
        <v>250</v>
      </c>
      <c r="AC389" s="5">
        <f t="shared" ca="1" si="173"/>
        <v>283</v>
      </c>
      <c r="AD389" s="5">
        <f t="shared" ca="1" si="174"/>
        <v>289</v>
      </c>
      <c r="AE389" s="5">
        <f t="shared" ca="1" si="175"/>
        <v>370</v>
      </c>
      <c r="AF389" s="5">
        <f t="shared" ca="1" si="176"/>
        <v>281</v>
      </c>
      <c r="AG389" s="5">
        <f t="shared" ca="1" si="177"/>
        <v>329</v>
      </c>
      <c r="AH389" s="5">
        <f t="shared" ca="1" si="178"/>
        <v>275</v>
      </c>
      <c r="AI389" s="5">
        <f t="shared" ca="1" si="179"/>
        <v>254</v>
      </c>
      <c r="AJ389" s="5">
        <f t="shared" ca="1" si="180"/>
        <v>349</v>
      </c>
      <c r="AK389" s="5">
        <f t="shared" ca="1" si="181"/>
        <v>321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IF(Замеры!M387=0, " ", Замеры!M387)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Замеры!O387</f>
        <v>0</v>
      </c>
      <c r="S390" s="2">
        <f>Замеры!P387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49</v>
      </c>
      <c r="Z390" s="2">
        <f t="shared" ca="1" si="171"/>
        <v>47</v>
      </c>
      <c r="AA390" s="2">
        <f t="shared" ca="1" si="171"/>
        <v>42</v>
      </c>
      <c r="AB390" s="5">
        <f t="shared" ca="1" si="172"/>
        <v>454</v>
      </c>
      <c r="AC390" s="5">
        <f t="shared" ca="1" si="173"/>
        <v>444</v>
      </c>
      <c r="AD390" s="5">
        <f t="shared" ca="1" si="174"/>
        <v>502</v>
      </c>
      <c r="AE390" s="5">
        <f t="shared" ca="1" si="175"/>
        <v>503</v>
      </c>
      <c r="AF390" s="5">
        <f t="shared" ca="1" si="176"/>
        <v>472</v>
      </c>
      <c r="AG390" s="5">
        <f t="shared" ca="1" si="177"/>
        <v>440</v>
      </c>
      <c r="AH390" s="5">
        <f t="shared" ca="1" si="178"/>
        <v>442</v>
      </c>
      <c r="AI390" s="5">
        <f t="shared" ca="1" si="179"/>
        <v>510</v>
      </c>
      <c r="AJ390" s="5">
        <f t="shared" ca="1" si="180"/>
        <v>458</v>
      </c>
      <c r="AK390" s="5">
        <f t="shared" ca="1" si="181"/>
        <v>540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IF(Замеры!M388=0, " ", Замеры!M388)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Замеры!O388</f>
        <v>0</v>
      </c>
      <c r="S391" s="2">
        <f>Замеры!P388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47</v>
      </c>
      <c r="Z391" s="2">
        <f t="shared" ca="1" si="197"/>
        <v>39</v>
      </c>
      <c r="AA391" s="2">
        <f t="shared" ca="1" si="197"/>
        <v>29</v>
      </c>
      <c r="AB391" s="5">
        <f t="shared" ref="AB391:AB454" ca="1" si="198">RANDBETWEEN(AA391*10+5,AA391*10+150)</f>
        <v>393</v>
      </c>
      <c r="AC391" s="5">
        <f t="shared" ref="AC391:AC454" ca="1" si="199">RANDBETWEEN(AA391*10+5,AA391*10+150)</f>
        <v>322</v>
      </c>
      <c r="AD391" s="5">
        <f t="shared" ref="AD391:AD454" ca="1" si="200">RANDBETWEEN(AA391*10+5,AA391*10+150)</f>
        <v>429</v>
      </c>
      <c r="AE391" s="5">
        <f t="shared" ref="AE391:AE454" ca="1" si="201">RANDBETWEEN(AA391*10+5,AA391*10+150)</f>
        <v>299</v>
      </c>
      <c r="AF391" s="5">
        <f t="shared" ref="AF391:AF454" ca="1" si="202">RANDBETWEEN(AA391*10+5,AA391*10+150)</f>
        <v>305</v>
      </c>
      <c r="AG391" s="5">
        <f t="shared" ref="AG391:AG454" ca="1" si="203">RANDBETWEEN(AA391*10+5,AA391*10+150)</f>
        <v>366</v>
      </c>
      <c r="AH391" s="5">
        <f t="shared" ref="AH391:AH454" ca="1" si="204">RANDBETWEEN(AA391*10+5,AA391*10+150)</f>
        <v>295</v>
      </c>
      <c r="AI391" s="5">
        <f t="shared" ref="AI391:AI454" ca="1" si="205">RANDBETWEEN(AA391*10+5,AA391*10+150)</f>
        <v>411</v>
      </c>
      <c r="AJ391" s="5">
        <f t="shared" ref="AJ391:AJ454" ca="1" si="206">RANDBETWEEN(AA391*10+5,AA391*10+150)</f>
        <v>435</v>
      </c>
      <c r="AK391" s="5">
        <f t="shared" ref="AK391:AK454" ca="1" si="207">RANDBETWEEN(AA391*10+5,AA391*10+150)</f>
        <v>370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IF(Замеры!M389=0, " ", Замеры!M389)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Замеры!O389</f>
        <v>0</v>
      </c>
      <c r="S392" s="2">
        <f>Замеры!P389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37</v>
      </c>
      <c r="Z392" s="2">
        <f t="shared" ca="1" si="197"/>
        <v>40</v>
      </c>
      <c r="AA392" s="2">
        <f t="shared" ca="1" si="197"/>
        <v>41</v>
      </c>
      <c r="AB392" s="5">
        <f t="shared" ca="1" si="198"/>
        <v>518</v>
      </c>
      <c r="AC392" s="5">
        <f t="shared" ca="1" si="199"/>
        <v>444</v>
      </c>
      <c r="AD392" s="5">
        <f t="shared" ca="1" si="200"/>
        <v>554</v>
      </c>
      <c r="AE392" s="5">
        <f t="shared" ca="1" si="201"/>
        <v>470</v>
      </c>
      <c r="AF392" s="5">
        <f t="shared" ca="1" si="202"/>
        <v>418</v>
      </c>
      <c r="AG392" s="5">
        <f t="shared" ca="1" si="203"/>
        <v>557</v>
      </c>
      <c r="AH392" s="5">
        <f t="shared" ca="1" si="204"/>
        <v>519</v>
      </c>
      <c r="AI392" s="5">
        <f t="shared" ca="1" si="205"/>
        <v>550</v>
      </c>
      <c r="AJ392" s="5">
        <f t="shared" ca="1" si="206"/>
        <v>430</v>
      </c>
      <c r="AK392" s="5">
        <f t="shared" ca="1" si="207"/>
        <v>459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IF(Замеры!M390=0, " ", Замеры!M390)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Замеры!O390</f>
        <v>0</v>
      </c>
      <c r="S393" s="2">
        <f>Замеры!P390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41</v>
      </c>
      <c r="Z393" s="2">
        <f t="shared" ca="1" si="197"/>
        <v>34</v>
      </c>
      <c r="AA393" s="2">
        <f t="shared" ca="1" si="197"/>
        <v>22</v>
      </c>
      <c r="AB393" s="5">
        <f t="shared" ca="1" si="198"/>
        <v>268</v>
      </c>
      <c r="AC393" s="5">
        <f t="shared" ca="1" si="199"/>
        <v>344</v>
      </c>
      <c r="AD393" s="5">
        <f t="shared" ca="1" si="200"/>
        <v>283</v>
      </c>
      <c r="AE393" s="5">
        <f t="shared" ca="1" si="201"/>
        <v>252</v>
      </c>
      <c r="AF393" s="5">
        <f t="shared" ca="1" si="202"/>
        <v>265</v>
      </c>
      <c r="AG393" s="5">
        <f t="shared" ca="1" si="203"/>
        <v>263</v>
      </c>
      <c r="AH393" s="5">
        <f t="shared" ca="1" si="204"/>
        <v>277</v>
      </c>
      <c r="AI393" s="5">
        <f t="shared" ca="1" si="205"/>
        <v>361</v>
      </c>
      <c r="AJ393" s="5">
        <f t="shared" ca="1" si="206"/>
        <v>322</v>
      </c>
      <c r="AK393" s="5">
        <f t="shared" ca="1" si="207"/>
        <v>238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IF(Замеры!M391=0, " ", Замеры!M391)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Замеры!O391</f>
        <v>0</v>
      </c>
      <c r="S394" s="2">
        <f>Замеры!P391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43</v>
      </c>
      <c r="Z394" s="2">
        <f t="shared" ca="1" si="197"/>
        <v>34</v>
      </c>
      <c r="AA394" s="2">
        <f t="shared" ca="1" si="197"/>
        <v>45</v>
      </c>
      <c r="AB394" s="5">
        <f t="shared" ca="1" si="198"/>
        <v>525</v>
      </c>
      <c r="AC394" s="5">
        <f t="shared" ca="1" si="199"/>
        <v>511</v>
      </c>
      <c r="AD394" s="5">
        <f t="shared" ca="1" si="200"/>
        <v>460</v>
      </c>
      <c r="AE394" s="5">
        <f t="shared" ca="1" si="201"/>
        <v>516</v>
      </c>
      <c r="AF394" s="5">
        <f t="shared" ca="1" si="202"/>
        <v>531</v>
      </c>
      <c r="AG394" s="5">
        <f t="shared" ca="1" si="203"/>
        <v>498</v>
      </c>
      <c r="AH394" s="5">
        <f t="shared" ca="1" si="204"/>
        <v>499</v>
      </c>
      <c r="AI394" s="5">
        <f t="shared" ca="1" si="205"/>
        <v>486</v>
      </c>
      <c r="AJ394" s="5">
        <f t="shared" ca="1" si="206"/>
        <v>480</v>
      </c>
      <c r="AK394" s="5">
        <f t="shared" ca="1" si="207"/>
        <v>527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IF(Замеры!M392=0, " ", Замеры!M392)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Замеры!O392</f>
        <v>0</v>
      </c>
      <c r="S395" s="2">
        <f>Замеры!P392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26</v>
      </c>
      <c r="Z395" s="2">
        <f t="shared" ca="1" si="197"/>
        <v>27</v>
      </c>
      <c r="AA395" s="2">
        <f t="shared" ca="1" si="197"/>
        <v>26</v>
      </c>
      <c r="AB395" s="5">
        <f t="shared" ca="1" si="198"/>
        <v>333</v>
      </c>
      <c r="AC395" s="5">
        <f t="shared" ca="1" si="199"/>
        <v>385</v>
      </c>
      <c r="AD395" s="5">
        <f t="shared" ca="1" si="200"/>
        <v>309</v>
      </c>
      <c r="AE395" s="5">
        <f t="shared" ca="1" si="201"/>
        <v>303</v>
      </c>
      <c r="AF395" s="5">
        <f t="shared" ca="1" si="202"/>
        <v>334</v>
      </c>
      <c r="AG395" s="5">
        <f t="shared" ca="1" si="203"/>
        <v>336</v>
      </c>
      <c r="AH395" s="5">
        <f t="shared" ca="1" si="204"/>
        <v>384</v>
      </c>
      <c r="AI395" s="5">
        <f t="shared" ca="1" si="205"/>
        <v>292</v>
      </c>
      <c r="AJ395" s="5">
        <f t="shared" ca="1" si="206"/>
        <v>322</v>
      </c>
      <c r="AK395" s="5">
        <f t="shared" ca="1" si="207"/>
        <v>297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IF(Замеры!M393=0, " ", Замеры!M393)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Замеры!O393</f>
        <v>0</v>
      </c>
      <c r="S396" s="2">
        <f>Замеры!P393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37</v>
      </c>
      <c r="Z396" s="2">
        <f t="shared" ca="1" si="197"/>
        <v>49</v>
      </c>
      <c r="AA396" s="2">
        <f t="shared" ca="1" si="197"/>
        <v>33</v>
      </c>
      <c r="AB396" s="5">
        <f t="shared" ca="1" si="198"/>
        <v>473</v>
      </c>
      <c r="AC396" s="5">
        <f t="shared" ca="1" si="199"/>
        <v>345</v>
      </c>
      <c r="AD396" s="5">
        <f t="shared" ca="1" si="200"/>
        <v>460</v>
      </c>
      <c r="AE396" s="5">
        <f t="shared" ca="1" si="201"/>
        <v>339</v>
      </c>
      <c r="AF396" s="5">
        <f t="shared" ca="1" si="202"/>
        <v>386</v>
      </c>
      <c r="AG396" s="5">
        <f t="shared" ca="1" si="203"/>
        <v>395</v>
      </c>
      <c r="AH396" s="5">
        <f t="shared" ca="1" si="204"/>
        <v>477</v>
      </c>
      <c r="AI396" s="5">
        <f t="shared" ca="1" si="205"/>
        <v>352</v>
      </c>
      <c r="AJ396" s="5">
        <f t="shared" ca="1" si="206"/>
        <v>380</v>
      </c>
      <c r="AK396" s="5">
        <f t="shared" ca="1" si="207"/>
        <v>380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IF(Замеры!M394=0, " ", Замеры!M394)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Замеры!O394</f>
        <v>0</v>
      </c>
      <c r="S397" s="2">
        <f>Замеры!P394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23</v>
      </c>
      <c r="Z397" s="2">
        <f t="shared" ca="1" si="197"/>
        <v>50</v>
      </c>
      <c r="AA397" s="2">
        <f t="shared" ca="1" si="197"/>
        <v>20</v>
      </c>
      <c r="AB397" s="5">
        <f t="shared" ca="1" si="198"/>
        <v>258</v>
      </c>
      <c r="AC397" s="5">
        <f t="shared" ca="1" si="199"/>
        <v>329</v>
      </c>
      <c r="AD397" s="5">
        <f t="shared" ca="1" si="200"/>
        <v>293</v>
      </c>
      <c r="AE397" s="5">
        <f t="shared" ca="1" si="201"/>
        <v>234</v>
      </c>
      <c r="AF397" s="5">
        <f t="shared" ca="1" si="202"/>
        <v>289</v>
      </c>
      <c r="AG397" s="5">
        <f t="shared" ca="1" si="203"/>
        <v>244</v>
      </c>
      <c r="AH397" s="5">
        <f t="shared" ca="1" si="204"/>
        <v>226</v>
      </c>
      <c r="AI397" s="5">
        <f t="shared" ca="1" si="205"/>
        <v>274</v>
      </c>
      <c r="AJ397" s="5">
        <f t="shared" ca="1" si="206"/>
        <v>208</v>
      </c>
      <c r="AK397" s="5">
        <f t="shared" ca="1" si="207"/>
        <v>208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IF(Замеры!M395=0, " ", Замеры!M395)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Замеры!O395</f>
        <v>0</v>
      </c>
      <c r="S398" s="2">
        <f>Замеры!P395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30</v>
      </c>
      <c r="Z398" s="2">
        <f t="shared" ca="1" si="197"/>
        <v>29</v>
      </c>
      <c r="AA398" s="2">
        <f t="shared" ca="1" si="197"/>
        <v>38</v>
      </c>
      <c r="AB398" s="5">
        <f t="shared" ca="1" si="198"/>
        <v>403</v>
      </c>
      <c r="AC398" s="5">
        <f t="shared" ca="1" si="199"/>
        <v>498</v>
      </c>
      <c r="AD398" s="5">
        <f t="shared" ca="1" si="200"/>
        <v>409</v>
      </c>
      <c r="AE398" s="5">
        <f t="shared" ca="1" si="201"/>
        <v>517</v>
      </c>
      <c r="AF398" s="5">
        <f t="shared" ca="1" si="202"/>
        <v>458</v>
      </c>
      <c r="AG398" s="5">
        <f t="shared" ca="1" si="203"/>
        <v>461</v>
      </c>
      <c r="AH398" s="5">
        <f t="shared" ca="1" si="204"/>
        <v>498</v>
      </c>
      <c r="AI398" s="5">
        <f t="shared" ca="1" si="205"/>
        <v>402</v>
      </c>
      <c r="AJ398" s="5">
        <f t="shared" ca="1" si="206"/>
        <v>457</v>
      </c>
      <c r="AK398" s="5">
        <f t="shared" ca="1" si="207"/>
        <v>499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IF(Замеры!M396=0, " ", Замеры!M396)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Замеры!O396</f>
        <v>0</v>
      </c>
      <c r="S399" s="2">
        <f>Замеры!P396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37</v>
      </c>
      <c r="Z399" s="2">
        <f t="shared" ca="1" si="197"/>
        <v>26</v>
      </c>
      <c r="AA399" s="2">
        <f t="shared" ca="1" si="197"/>
        <v>35</v>
      </c>
      <c r="AB399" s="5">
        <f t="shared" ca="1" si="198"/>
        <v>391</v>
      </c>
      <c r="AC399" s="5">
        <f t="shared" ca="1" si="199"/>
        <v>494</v>
      </c>
      <c r="AD399" s="5">
        <f t="shared" ca="1" si="200"/>
        <v>467</v>
      </c>
      <c r="AE399" s="5">
        <f t="shared" ca="1" si="201"/>
        <v>488</v>
      </c>
      <c r="AF399" s="5">
        <f t="shared" ca="1" si="202"/>
        <v>469</v>
      </c>
      <c r="AG399" s="5">
        <f t="shared" ca="1" si="203"/>
        <v>432</v>
      </c>
      <c r="AH399" s="5">
        <f t="shared" ca="1" si="204"/>
        <v>433</v>
      </c>
      <c r="AI399" s="5">
        <f t="shared" ca="1" si="205"/>
        <v>439</v>
      </c>
      <c r="AJ399" s="5">
        <f t="shared" ca="1" si="206"/>
        <v>389</v>
      </c>
      <c r="AK399" s="5">
        <f t="shared" ca="1" si="207"/>
        <v>416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IF(Замеры!M397=0, " ", Замеры!M397)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Замеры!O397</f>
        <v>0</v>
      </c>
      <c r="S400" s="2">
        <f>Замеры!P397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43</v>
      </c>
      <c r="Z400" s="2">
        <f t="shared" ca="1" si="197"/>
        <v>20</v>
      </c>
      <c r="AA400" s="2">
        <f t="shared" ca="1" si="197"/>
        <v>32</v>
      </c>
      <c r="AB400" s="5">
        <f t="shared" ca="1" si="198"/>
        <v>382</v>
      </c>
      <c r="AC400" s="5">
        <f t="shared" ca="1" si="199"/>
        <v>366</v>
      </c>
      <c r="AD400" s="5">
        <f t="shared" ca="1" si="200"/>
        <v>380</v>
      </c>
      <c r="AE400" s="5">
        <f t="shared" ca="1" si="201"/>
        <v>450</v>
      </c>
      <c r="AF400" s="5">
        <f t="shared" ca="1" si="202"/>
        <v>458</v>
      </c>
      <c r="AG400" s="5">
        <f t="shared" ca="1" si="203"/>
        <v>327</v>
      </c>
      <c r="AH400" s="5">
        <f t="shared" ca="1" si="204"/>
        <v>410</v>
      </c>
      <c r="AI400" s="5">
        <f t="shared" ca="1" si="205"/>
        <v>467</v>
      </c>
      <c r="AJ400" s="5">
        <f t="shared" ca="1" si="206"/>
        <v>421</v>
      </c>
      <c r="AK400" s="5">
        <f t="shared" ca="1" si="207"/>
        <v>446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IF(Замеры!M398=0, " ", Замеры!M398)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Замеры!O398</f>
        <v>0</v>
      </c>
      <c r="S401" s="2">
        <f>Замеры!P398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35</v>
      </c>
      <c r="Z401" s="2">
        <f t="shared" ca="1" si="197"/>
        <v>37</v>
      </c>
      <c r="AA401" s="2">
        <f t="shared" ca="1" si="197"/>
        <v>37</v>
      </c>
      <c r="AB401" s="5">
        <f t="shared" ca="1" si="198"/>
        <v>488</v>
      </c>
      <c r="AC401" s="5">
        <f t="shared" ca="1" si="199"/>
        <v>458</v>
      </c>
      <c r="AD401" s="5">
        <f t="shared" ca="1" si="200"/>
        <v>469</v>
      </c>
      <c r="AE401" s="5">
        <f t="shared" ca="1" si="201"/>
        <v>390</v>
      </c>
      <c r="AF401" s="5">
        <f t="shared" ca="1" si="202"/>
        <v>377</v>
      </c>
      <c r="AG401" s="5">
        <f t="shared" ca="1" si="203"/>
        <v>415</v>
      </c>
      <c r="AH401" s="5">
        <f t="shared" ca="1" si="204"/>
        <v>428</v>
      </c>
      <c r="AI401" s="5">
        <f t="shared" ca="1" si="205"/>
        <v>514</v>
      </c>
      <c r="AJ401" s="5">
        <f t="shared" ca="1" si="206"/>
        <v>474</v>
      </c>
      <c r="AK401" s="5">
        <f t="shared" ca="1" si="207"/>
        <v>388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IF(Замеры!M399=0, " ", Замеры!M399)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Замеры!O399</f>
        <v>0</v>
      </c>
      <c r="S402" s="2">
        <f>Замеры!P399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31</v>
      </c>
      <c r="Z402" s="2">
        <f t="shared" ca="1" si="197"/>
        <v>37</v>
      </c>
      <c r="AA402" s="2">
        <f t="shared" ca="1" si="197"/>
        <v>40</v>
      </c>
      <c r="AB402" s="5">
        <f t="shared" ca="1" si="198"/>
        <v>515</v>
      </c>
      <c r="AC402" s="5">
        <f t="shared" ca="1" si="199"/>
        <v>486</v>
      </c>
      <c r="AD402" s="5">
        <f t="shared" ca="1" si="200"/>
        <v>541</v>
      </c>
      <c r="AE402" s="5">
        <f t="shared" ca="1" si="201"/>
        <v>474</v>
      </c>
      <c r="AF402" s="5">
        <f t="shared" ca="1" si="202"/>
        <v>498</v>
      </c>
      <c r="AG402" s="5">
        <f t="shared" ca="1" si="203"/>
        <v>457</v>
      </c>
      <c r="AH402" s="5">
        <f t="shared" ca="1" si="204"/>
        <v>541</v>
      </c>
      <c r="AI402" s="5">
        <f t="shared" ca="1" si="205"/>
        <v>498</v>
      </c>
      <c r="AJ402" s="5">
        <f t="shared" ca="1" si="206"/>
        <v>413</v>
      </c>
      <c r="AK402" s="5">
        <f t="shared" ca="1" si="207"/>
        <v>526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IF(Замеры!M400=0, " ", Замеры!M400)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Замеры!O400</f>
        <v>0</v>
      </c>
      <c r="S403" s="2">
        <f>Замеры!P400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25</v>
      </c>
      <c r="Z403" s="2">
        <f t="shared" ca="1" si="197"/>
        <v>26</v>
      </c>
      <c r="AA403" s="2">
        <f t="shared" ca="1" si="197"/>
        <v>35</v>
      </c>
      <c r="AB403" s="5">
        <f t="shared" ca="1" si="198"/>
        <v>431</v>
      </c>
      <c r="AC403" s="5">
        <f t="shared" ca="1" si="199"/>
        <v>459</v>
      </c>
      <c r="AD403" s="5">
        <f t="shared" ca="1" si="200"/>
        <v>386</v>
      </c>
      <c r="AE403" s="5">
        <f t="shared" ca="1" si="201"/>
        <v>458</v>
      </c>
      <c r="AF403" s="5">
        <f t="shared" ca="1" si="202"/>
        <v>492</v>
      </c>
      <c r="AG403" s="5">
        <f t="shared" ca="1" si="203"/>
        <v>462</v>
      </c>
      <c r="AH403" s="5">
        <f t="shared" ca="1" si="204"/>
        <v>454</v>
      </c>
      <c r="AI403" s="5">
        <f t="shared" ca="1" si="205"/>
        <v>489</v>
      </c>
      <c r="AJ403" s="5">
        <f t="shared" ca="1" si="206"/>
        <v>371</v>
      </c>
      <c r="AK403" s="5">
        <f t="shared" ca="1" si="207"/>
        <v>394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IF(Замеры!M401=0, " ", Замеры!M401)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Замеры!O401</f>
        <v>0</v>
      </c>
      <c r="S404" s="2">
        <f>Замеры!P401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29</v>
      </c>
      <c r="Z404" s="2">
        <f t="shared" ca="1" si="197"/>
        <v>32</v>
      </c>
      <c r="AA404" s="2">
        <f t="shared" ca="1" si="197"/>
        <v>22</v>
      </c>
      <c r="AB404" s="5">
        <f t="shared" ca="1" si="198"/>
        <v>253</v>
      </c>
      <c r="AC404" s="5">
        <f t="shared" ca="1" si="199"/>
        <v>312</v>
      </c>
      <c r="AD404" s="5">
        <f t="shared" ca="1" si="200"/>
        <v>284</v>
      </c>
      <c r="AE404" s="5">
        <f t="shared" ca="1" si="201"/>
        <v>241</v>
      </c>
      <c r="AF404" s="5">
        <f t="shared" ca="1" si="202"/>
        <v>293</v>
      </c>
      <c r="AG404" s="5">
        <f t="shared" ca="1" si="203"/>
        <v>317</v>
      </c>
      <c r="AH404" s="5">
        <f t="shared" ca="1" si="204"/>
        <v>370</v>
      </c>
      <c r="AI404" s="5">
        <f t="shared" ca="1" si="205"/>
        <v>318</v>
      </c>
      <c r="AJ404" s="5">
        <f t="shared" ca="1" si="206"/>
        <v>278</v>
      </c>
      <c r="AK404" s="5">
        <f t="shared" ca="1" si="207"/>
        <v>266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IF(Замеры!M402=0, " ", Замеры!M402)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Замеры!O402</f>
        <v>0</v>
      </c>
      <c r="S405" s="2">
        <f>Замеры!P402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47</v>
      </c>
      <c r="Z405" s="2">
        <f t="shared" ca="1" si="197"/>
        <v>29</v>
      </c>
      <c r="AA405" s="2">
        <f t="shared" ca="1" si="197"/>
        <v>32</v>
      </c>
      <c r="AB405" s="5">
        <f t="shared" ca="1" si="198"/>
        <v>446</v>
      </c>
      <c r="AC405" s="5">
        <f t="shared" ca="1" si="199"/>
        <v>374</v>
      </c>
      <c r="AD405" s="5">
        <f t="shared" ca="1" si="200"/>
        <v>444</v>
      </c>
      <c r="AE405" s="5">
        <f t="shared" ca="1" si="201"/>
        <v>448</v>
      </c>
      <c r="AF405" s="5">
        <f t="shared" ca="1" si="202"/>
        <v>453</v>
      </c>
      <c r="AG405" s="5">
        <f t="shared" ca="1" si="203"/>
        <v>379</v>
      </c>
      <c r="AH405" s="5">
        <f t="shared" ca="1" si="204"/>
        <v>401</v>
      </c>
      <c r="AI405" s="5">
        <f t="shared" ca="1" si="205"/>
        <v>353</v>
      </c>
      <c r="AJ405" s="5">
        <f t="shared" ca="1" si="206"/>
        <v>448</v>
      </c>
      <c r="AK405" s="5">
        <f t="shared" ca="1" si="207"/>
        <v>352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IF(Замеры!M403=0, " ", Замеры!M403)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Замеры!O403</f>
        <v>0</v>
      </c>
      <c r="S406" s="2">
        <f>Замеры!P403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47</v>
      </c>
      <c r="Z406" s="2">
        <f t="shared" ca="1" si="197"/>
        <v>39</v>
      </c>
      <c r="AA406" s="2">
        <f t="shared" ca="1" si="197"/>
        <v>42</v>
      </c>
      <c r="AB406" s="5">
        <f t="shared" ca="1" si="198"/>
        <v>568</v>
      </c>
      <c r="AC406" s="5">
        <f t="shared" ca="1" si="199"/>
        <v>538</v>
      </c>
      <c r="AD406" s="5">
        <f t="shared" ca="1" si="200"/>
        <v>533</v>
      </c>
      <c r="AE406" s="5">
        <f t="shared" ca="1" si="201"/>
        <v>491</v>
      </c>
      <c r="AF406" s="5">
        <f t="shared" ca="1" si="202"/>
        <v>483</v>
      </c>
      <c r="AG406" s="5">
        <f t="shared" ca="1" si="203"/>
        <v>552</v>
      </c>
      <c r="AH406" s="5">
        <f t="shared" ca="1" si="204"/>
        <v>538</v>
      </c>
      <c r="AI406" s="5">
        <f t="shared" ca="1" si="205"/>
        <v>550</v>
      </c>
      <c r="AJ406" s="5">
        <f t="shared" ca="1" si="206"/>
        <v>547</v>
      </c>
      <c r="AK406" s="5">
        <f t="shared" ca="1" si="207"/>
        <v>464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IF(Замеры!M404=0, " ", Замеры!M404)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Замеры!O404</f>
        <v>0</v>
      </c>
      <c r="S407" s="2">
        <f>Замеры!P404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24</v>
      </c>
      <c r="Z407" s="2">
        <f t="shared" ca="1" si="197"/>
        <v>32</v>
      </c>
      <c r="AA407" s="2">
        <f t="shared" ca="1" si="197"/>
        <v>45</v>
      </c>
      <c r="AB407" s="5">
        <f t="shared" ca="1" si="198"/>
        <v>574</v>
      </c>
      <c r="AC407" s="5">
        <f t="shared" ca="1" si="199"/>
        <v>455</v>
      </c>
      <c r="AD407" s="5">
        <f t="shared" ca="1" si="200"/>
        <v>456</v>
      </c>
      <c r="AE407" s="5">
        <f t="shared" ca="1" si="201"/>
        <v>483</v>
      </c>
      <c r="AF407" s="5">
        <f t="shared" ca="1" si="202"/>
        <v>577</v>
      </c>
      <c r="AG407" s="5">
        <f t="shared" ca="1" si="203"/>
        <v>487</v>
      </c>
      <c r="AH407" s="5">
        <f t="shared" ca="1" si="204"/>
        <v>515</v>
      </c>
      <c r="AI407" s="5">
        <f t="shared" ca="1" si="205"/>
        <v>496</v>
      </c>
      <c r="AJ407" s="5">
        <f t="shared" ca="1" si="206"/>
        <v>502</v>
      </c>
      <c r="AK407" s="5">
        <f t="shared" ca="1" si="207"/>
        <v>554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IF(Замеры!M405=0, " ", Замеры!M405)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Замеры!O405</f>
        <v>0</v>
      </c>
      <c r="S408" s="2">
        <f>Замеры!P405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23</v>
      </c>
      <c r="Z408" s="2">
        <f t="shared" ca="1" si="197"/>
        <v>35</v>
      </c>
      <c r="AA408" s="2">
        <f t="shared" ca="1" si="197"/>
        <v>24</v>
      </c>
      <c r="AB408" s="5">
        <f t="shared" ca="1" si="198"/>
        <v>371</v>
      </c>
      <c r="AC408" s="5">
        <f t="shared" ca="1" si="199"/>
        <v>258</v>
      </c>
      <c r="AD408" s="5">
        <f t="shared" ca="1" si="200"/>
        <v>323</v>
      </c>
      <c r="AE408" s="5">
        <f t="shared" ca="1" si="201"/>
        <v>264</v>
      </c>
      <c r="AF408" s="5">
        <f t="shared" ca="1" si="202"/>
        <v>375</v>
      </c>
      <c r="AG408" s="5">
        <f t="shared" ca="1" si="203"/>
        <v>350</v>
      </c>
      <c r="AH408" s="5">
        <f t="shared" ca="1" si="204"/>
        <v>309</v>
      </c>
      <c r="AI408" s="5">
        <f t="shared" ca="1" si="205"/>
        <v>272</v>
      </c>
      <c r="AJ408" s="5">
        <f t="shared" ca="1" si="206"/>
        <v>271</v>
      </c>
      <c r="AK408" s="5">
        <f t="shared" ca="1" si="207"/>
        <v>262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IF(Замеры!M406=0, " ", Замеры!M406)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Замеры!O406</f>
        <v>0</v>
      </c>
      <c r="S409" s="2">
        <f>Замеры!P406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45</v>
      </c>
      <c r="Z409" s="2">
        <f t="shared" ca="1" si="197"/>
        <v>23</v>
      </c>
      <c r="AA409" s="2">
        <f t="shared" ca="1" si="197"/>
        <v>33</v>
      </c>
      <c r="AB409" s="5">
        <f t="shared" ca="1" si="198"/>
        <v>398</v>
      </c>
      <c r="AC409" s="5">
        <f t="shared" ca="1" si="199"/>
        <v>406</v>
      </c>
      <c r="AD409" s="5">
        <f t="shared" ca="1" si="200"/>
        <v>442</v>
      </c>
      <c r="AE409" s="5">
        <f t="shared" ca="1" si="201"/>
        <v>360</v>
      </c>
      <c r="AF409" s="5">
        <f t="shared" ca="1" si="202"/>
        <v>365</v>
      </c>
      <c r="AG409" s="5">
        <f t="shared" ca="1" si="203"/>
        <v>370</v>
      </c>
      <c r="AH409" s="5">
        <f t="shared" ca="1" si="204"/>
        <v>444</v>
      </c>
      <c r="AI409" s="5">
        <f t="shared" ca="1" si="205"/>
        <v>435</v>
      </c>
      <c r="AJ409" s="5">
        <f t="shared" ca="1" si="206"/>
        <v>407</v>
      </c>
      <c r="AK409" s="5">
        <f t="shared" ca="1" si="207"/>
        <v>400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IF(Замеры!M407=0, " ", Замеры!M407)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Замеры!O407</f>
        <v>0</v>
      </c>
      <c r="S410" s="2">
        <f>Замеры!P407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42</v>
      </c>
      <c r="Z410" s="2">
        <f t="shared" ca="1" si="197"/>
        <v>33</v>
      </c>
      <c r="AA410" s="2">
        <f t="shared" ca="1" si="197"/>
        <v>44</v>
      </c>
      <c r="AB410" s="5">
        <f t="shared" ca="1" si="198"/>
        <v>483</v>
      </c>
      <c r="AC410" s="5">
        <f t="shared" ca="1" si="199"/>
        <v>494</v>
      </c>
      <c r="AD410" s="5">
        <f t="shared" ca="1" si="200"/>
        <v>466</v>
      </c>
      <c r="AE410" s="5">
        <f t="shared" ca="1" si="201"/>
        <v>586</v>
      </c>
      <c r="AF410" s="5">
        <f t="shared" ca="1" si="202"/>
        <v>530</v>
      </c>
      <c r="AG410" s="5">
        <f t="shared" ca="1" si="203"/>
        <v>536</v>
      </c>
      <c r="AH410" s="5">
        <f t="shared" ca="1" si="204"/>
        <v>505</v>
      </c>
      <c r="AI410" s="5">
        <f t="shared" ca="1" si="205"/>
        <v>492</v>
      </c>
      <c r="AJ410" s="5">
        <f t="shared" ca="1" si="206"/>
        <v>495</v>
      </c>
      <c r="AK410" s="5">
        <f t="shared" ca="1" si="207"/>
        <v>516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IF(Замеры!M408=0, " ", Замеры!M408)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Замеры!O408</f>
        <v>0</v>
      </c>
      <c r="S411" s="2">
        <f>Замеры!P408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36</v>
      </c>
      <c r="Z411" s="2">
        <f t="shared" ca="1" si="197"/>
        <v>31</v>
      </c>
      <c r="AA411" s="2">
        <f t="shared" ca="1" si="197"/>
        <v>38</v>
      </c>
      <c r="AB411" s="5">
        <f t="shared" ca="1" si="198"/>
        <v>403</v>
      </c>
      <c r="AC411" s="5">
        <f t="shared" ca="1" si="199"/>
        <v>428</v>
      </c>
      <c r="AD411" s="5">
        <f t="shared" ca="1" si="200"/>
        <v>520</v>
      </c>
      <c r="AE411" s="5">
        <f t="shared" ca="1" si="201"/>
        <v>461</v>
      </c>
      <c r="AF411" s="5">
        <f t="shared" ca="1" si="202"/>
        <v>439</v>
      </c>
      <c r="AG411" s="5">
        <f t="shared" ca="1" si="203"/>
        <v>413</v>
      </c>
      <c r="AH411" s="5">
        <f t="shared" ca="1" si="204"/>
        <v>463</v>
      </c>
      <c r="AI411" s="5">
        <f t="shared" ca="1" si="205"/>
        <v>491</v>
      </c>
      <c r="AJ411" s="5">
        <f t="shared" ca="1" si="206"/>
        <v>499</v>
      </c>
      <c r="AK411" s="5">
        <f t="shared" ca="1" si="207"/>
        <v>516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IF(Замеры!M409=0, " ", Замеры!M409)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Замеры!O409</f>
        <v>0</v>
      </c>
      <c r="S412" s="2">
        <f>Замеры!P409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47</v>
      </c>
      <c r="Z412" s="2">
        <f t="shared" ca="1" si="197"/>
        <v>50</v>
      </c>
      <c r="AA412" s="2">
        <f t="shared" ca="1" si="197"/>
        <v>45</v>
      </c>
      <c r="AB412" s="5">
        <f t="shared" ca="1" si="198"/>
        <v>465</v>
      </c>
      <c r="AC412" s="5">
        <f t="shared" ca="1" si="199"/>
        <v>587</v>
      </c>
      <c r="AD412" s="5">
        <f t="shared" ca="1" si="200"/>
        <v>527</v>
      </c>
      <c r="AE412" s="5">
        <f t="shared" ca="1" si="201"/>
        <v>553</v>
      </c>
      <c r="AF412" s="5">
        <f t="shared" ca="1" si="202"/>
        <v>576</v>
      </c>
      <c r="AG412" s="5">
        <f t="shared" ca="1" si="203"/>
        <v>507</v>
      </c>
      <c r="AH412" s="5">
        <f t="shared" ca="1" si="204"/>
        <v>586</v>
      </c>
      <c r="AI412" s="5">
        <f t="shared" ca="1" si="205"/>
        <v>586</v>
      </c>
      <c r="AJ412" s="5">
        <f t="shared" ca="1" si="206"/>
        <v>566</v>
      </c>
      <c r="AK412" s="5">
        <f t="shared" ca="1" si="207"/>
        <v>489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IF(Замеры!M410=0, " ", Замеры!M410)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Замеры!O410</f>
        <v>0</v>
      </c>
      <c r="S413" s="2">
        <f>Замеры!P410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42</v>
      </c>
      <c r="Z413" s="2">
        <f t="shared" ca="1" si="197"/>
        <v>48</v>
      </c>
      <c r="AA413" s="2">
        <f t="shared" ca="1" si="197"/>
        <v>24</v>
      </c>
      <c r="AB413" s="5">
        <f t="shared" ca="1" si="198"/>
        <v>324</v>
      </c>
      <c r="AC413" s="5">
        <f t="shared" ca="1" si="199"/>
        <v>333</v>
      </c>
      <c r="AD413" s="5">
        <f t="shared" ca="1" si="200"/>
        <v>374</v>
      </c>
      <c r="AE413" s="5">
        <f t="shared" ca="1" si="201"/>
        <v>260</v>
      </c>
      <c r="AF413" s="5">
        <f t="shared" ca="1" si="202"/>
        <v>386</v>
      </c>
      <c r="AG413" s="5">
        <f t="shared" ca="1" si="203"/>
        <v>281</v>
      </c>
      <c r="AH413" s="5">
        <f t="shared" ca="1" si="204"/>
        <v>350</v>
      </c>
      <c r="AI413" s="5">
        <f t="shared" ca="1" si="205"/>
        <v>324</v>
      </c>
      <c r="AJ413" s="5">
        <f t="shared" ca="1" si="206"/>
        <v>333</v>
      </c>
      <c r="AK413" s="5">
        <f t="shared" ca="1" si="207"/>
        <v>365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IF(Замеры!M411=0, " ", Замеры!M411)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Замеры!O411</f>
        <v>0</v>
      </c>
      <c r="S414" s="2">
        <f>Замеры!P411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29</v>
      </c>
      <c r="Z414" s="2">
        <f t="shared" ca="1" si="197"/>
        <v>37</v>
      </c>
      <c r="AA414" s="2">
        <f t="shared" ca="1" si="197"/>
        <v>32</v>
      </c>
      <c r="AB414" s="5">
        <f t="shared" ca="1" si="198"/>
        <v>437</v>
      </c>
      <c r="AC414" s="5">
        <f t="shared" ca="1" si="199"/>
        <v>355</v>
      </c>
      <c r="AD414" s="5">
        <f t="shared" ca="1" si="200"/>
        <v>407</v>
      </c>
      <c r="AE414" s="5">
        <f t="shared" ca="1" si="201"/>
        <v>450</v>
      </c>
      <c r="AF414" s="5">
        <f t="shared" ca="1" si="202"/>
        <v>460</v>
      </c>
      <c r="AG414" s="5">
        <f t="shared" ca="1" si="203"/>
        <v>427</v>
      </c>
      <c r="AH414" s="5">
        <f t="shared" ca="1" si="204"/>
        <v>414</v>
      </c>
      <c r="AI414" s="5">
        <f t="shared" ca="1" si="205"/>
        <v>420</v>
      </c>
      <c r="AJ414" s="5">
        <f t="shared" ca="1" si="206"/>
        <v>380</v>
      </c>
      <c r="AK414" s="5">
        <f t="shared" ca="1" si="207"/>
        <v>334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IF(Замеры!M412=0, " ", Замеры!M412)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Замеры!O412</f>
        <v>0</v>
      </c>
      <c r="S415" s="2">
        <f>Замеры!P412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32</v>
      </c>
      <c r="Z415" s="2">
        <f t="shared" ca="1" si="197"/>
        <v>45</v>
      </c>
      <c r="AA415" s="2">
        <f t="shared" ca="1" si="197"/>
        <v>22</v>
      </c>
      <c r="AB415" s="5">
        <f t="shared" ca="1" si="198"/>
        <v>329</v>
      </c>
      <c r="AC415" s="5">
        <f t="shared" ca="1" si="199"/>
        <v>291</v>
      </c>
      <c r="AD415" s="5">
        <f t="shared" ca="1" si="200"/>
        <v>288</v>
      </c>
      <c r="AE415" s="5">
        <f t="shared" ca="1" si="201"/>
        <v>256</v>
      </c>
      <c r="AF415" s="5">
        <f t="shared" ca="1" si="202"/>
        <v>269</v>
      </c>
      <c r="AG415" s="5">
        <f t="shared" ca="1" si="203"/>
        <v>367</v>
      </c>
      <c r="AH415" s="5">
        <f t="shared" ca="1" si="204"/>
        <v>315</v>
      </c>
      <c r="AI415" s="5">
        <f t="shared" ca="1" si="205"/>
        <v>314</v>
      </c>
      <c r="AJ415" s="5">
        <f t="shared" ca="1" si="206"/>
        <v>334</v>
      </c>
      <c r="AK415" s="5">
        <f t="shared" ca="1" si="207"/>
        <v>346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IF(Замеры!M413=0, " ", Замеры!M413)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Замеры!O413</f>
        <v>0</v>
      </c>
      <c r="S416" s="2">
        <f>Замеры!P413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21</v>
      </c>
      <c r="Z416" s="2">
        <f t="shared" ca="1" si="197"/>
        <v>20</v>
      </c>
      <c r="AA416" s="2">
        <f t="shared" ca="1" si="197"/>
        <v>28</v>
      </c>
      <c r="AB416" s="5">
        <f t="shared" ca="1" si="198"/>
        <v>378</v>
      </c>
      <c r="AC416" s="5">
        <f t="shared" ca="1" si="199"/>
        <v>402</v>
      </c>
      <c r="AD416" s="5">
        <f t="shared" ca="1" si="200"/>
        <v>421</v>
      </c>
      <c r="AE416" s="5">
        <f t="shared" ca="1" si="201"/>
        <v>288</v>
      </c>
      <c r="AF416" s="5">
        <f t="shared" ca="1" si="202"/>
        <v>401</v>
      </c>
      <c r="AG416" s="5">
        <f t="shared" ca="1" si="203"/>
        <v>294</v>
      </c>
      <c r="AH416" s="5">
        <f t="shared" ca="1" si="204"/>
        <v>426</v>
      </c>
      <c r="AI416" s="5">
        <f t="shared" ca="1" si="205"/>
        <v>309</v>
      </c>
      <c r="AJ416" s="5">
        <f t="shared" ca="1" si="206"/>
        <v>375</v>
      </c>
      <c r="AK416" s="5">
        <f t="shared" ca="1" si="207"/>
        <v>292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IF(Замеры!M414=0, " ", Замеры!M414)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Замеры!O414</f>
        <v>0</v>
      </c>
      <c r="S417" s="2">
        <f>Замеры!P414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47</v>
      </c>
      <c r="Z417" s="2">
        <f t="shared" ca="1" si="197"/>
        <v>44</v>
      </c>
      <c r="AA417" s="2">
        <f t="shared" ca="1" si="197"/>
        <v>39</v>
      </c>
      <c r="AB417" s="5">
        <f t="shared" ca="1" si="198"/>
        <v>462</v>
      </c>
      <c r="AC417" s="5">
        <f t="shared" ca="1" si="199"/>
        <v>430</v>
      </c>
      <c r="AD417" s="5">
        <f t="shared" ca="1" si="200"/>
        <v>539</v>
      </c>
      <c r="AE417" s="5">
        <f t="shared" ca="1" si="201"/>
        <v>533</v>
      </c>
      <c r="AF417" s="5">
        <f t="shared" ca="1" si="202"/>
        <v>441</v>
      </c>
      <c r="AG417" s="5">
        <f t="shared" ca="1" si="203"/>
        <v>486</v>
      </c>
      <c r="AH417" s="5">
        <f t="shared" ca="1" si="204"/>
        <v>525</v>
      </c>
      <c r="AI417" s="5">
        <f t="shared" ca="1" si="205"/>
        <v>456</v>
      </c>
      <c r="AJ417" s="5">
        <f t="shared" ca="1" si="206"/>
        <v>412</v>
      </c>
      <c r="AK417" s="5">
        <f t="shared" ca="1" si="207"/>
        <v>487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IF(Замеры!M415=0, " ", Замеры!M415)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Замеры!O415</f>
        <v>0</v>
      </c>
      <c r="S418" s="2">
        <f>Замеры!P415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41</v>
      </c>
      <c r="Z418" s="2">
        <f t="shared" ca="1" si="197"/>
        <v>21</v>
      </c>
      <c r="AA418" s="2">
        <f t="shared" ca="1" si="197"/>
        <v>34</v>
      </c>
      <c r="AB418" s="5">
        <f t="shared" ca="1" si="198"/>
        <v>415</v>
      </c>
      <c r="AC418" s="5">
        <f t="shared" ca="1" si="199"/>
        <v>368</v>
      </c>
      <c r="AD418" s="5">
        <f t="shared" ca="1" si="200"/>
        <v>357</v>
      </c>
      <c r="AE418" s="5">
        <f t="shared" ca="1" si="201"/>
        <v>454</v>
      </c>
      <c r="AF418" s="5">
        <f t="shared" ca="1" si="202"/>
        <v>449</v>
      </c>
      <c r="AG418" s="5">
        <f t="shared" ca="1" si="203"/>
        <v>459</v>
      </c>
      <c r="AH418" s="5">
        <f t="shared" ca="1" si="204"/>
        <v>414</v>
      </c>
      <c r="AI418" s="5">
        <f t="shared" ca="1" si="205"/>
        <v>486</v>
      </c>
      <c r="AJ418" s="5">
        <f t="shared" ca="1" si="206"/>
        <v>353</v>
      </c>
      <c r="AK418" s="5">
        <f t="shared" ca="1" si="207"/>
        <v>377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IF(Замеры!M416=0, " ", Замеры!M416)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Замеры!O416</f>
        <v>0</v>
      </c>
      <c r="S419" s="2">
        <f>Замеры!P416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37</v>
      </c>
      <c r="Z419" s="2">
        <f t="shared" ca="1" si="197"/>
        <v>27</v>
      </c>
      <c r="AA419" s="2">
        <f t="shared" ca="1" si="197"/>
        <v>40</v>
      </c>
      <c r="AB419" s="5">
        <f t="shared" ca="1" si="198"/>
        <v>504</v>
      </c>
      <c r="AC419" s="5">
        <f t="shared" ca="1" si="199"/>
        <v>523</v>
      </c>
      <c r="AD419" s="5">
        <f t="shared" ca="1" si="200"/>
        <v>481</v>
      </c>
      <c r="AE419" s="5">
        <f t="shared" ca="1" si="201"/>
        <v>465</v>
      </c>
      <c r="AF419" s="5">
        <f t="shared" ca="1" si="202"/>
        <v>470</v>
      </c>
      <c r="AG419" s="5">
        <f t="shared" ca="1" si="203"/>
        <v>546</v>
      </c>
      <c r="AH419" s="5">
        <f t="shared" ca="1" si="204"/>
        <v>410</v>
      </c>
      <c r="AI419" s="5">
        <f t="shared" ca="1" si="205"/>
        <v>506</v>
      </c>
      <c r="AJ419" s="5">
        <f t="shared" ca="1" si="206"/>
        <v>448</v>
      </c>
      <c r="AK419" s="5">
        <f t="shared" ca="1" si="207"/>
        <v>529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IF(Замеры!M417=0, " ", Замеры!M417)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Замеры!O417</f>
        <v>0</v>
      </c>
      <c r="S420" s="2">
        <f>Замеры!P417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31</v>
      </c>
      <c r="Z420" s="2">
        <f t="shared" ca="1" si="197"/>
        <v>25</v>
      </c>
      <c r="AA420" s="2">
        <f t="shared" ca="1" si="197"/>
        <v>45</v>
      </c>
      <c r="AB420" s="5">
        <f t="shared" ca="1" si="198"/>
        <v>515</v>
      </c>
      <c r="AC420" s="5">
        <f t="shared" ca="1" si="199"/>
        <v>473</v>
      </c>
      <c r="AD420" s="5">
        <f t="shared" ca="1" si="200"/>
        <v>563</v>
      </c>
      <c r="AE420" s="5">
        <f t="shared" ca="1" si="201"/>
        <v>583</v>
      </c>
      <c r="AF420" s="5">
        <f t="shared" ca="1" si="202"/>
        <v>529</v>
      </c>
      <c r="AG420" s="5">
        <f t="shared" ca="1" si="203"/>
        <v>457</v>
      </c>
      <c r="AH420" s="5">
        <f t="shared" ca="1" si="204"/>
        <v>557</v>
      </c>
      <c r="AI420" s="5">
        <f t="shared" ca="1" si="205"/>
        <v>589</v>
      </c>
      <c r="AJ420" s="5">
        <f t="shared" ca="1" si="206"/>
        <v>491</v>
      </c>
      <c r="AK420" s="5">
        <f t="shared" ca="1" si="207"/>
        <v>554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IF(Замеры!M418=0, " ", Замеры!M418)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Замеры!O418</f>
        <v>0</v>
      </c>
      <c r="S421" s="2">
        <f>Замеры!P418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28</v>
      </c>
      <c r="Z421" s="2">
        <f t="shared" ca="1" si="197"/>
        <v>20</v>
      </c>
      <c r="AA421" s="2">
        <f t="shared" ca="1" si="197"/>
        <v>28</v>
      </c>
      <c r="AB421" s="5">
        <f t="shared" ca="1" si="198"/>
        <v>370</v>
      </c>
      <c r="AC421" s="5">
        <f t="shared" ca="1" si="199"/>
        <v>350</v>
      </c>
      <c r="AD421" s="5">
        <f t="shared" ca="1" si="200"/>
        <v>396</v>
      </c>
      <c r="AE421" s="5">
        <f t="shared" ca="1" si="201"/>
        <v>366</v>
      </c>
      <c r="AF421" s="5">
        <f t="shared" ca="1" si="202"/>
        <v>364</v>
      </c>
      <c r="AG421" s="5">
        <f t="shared" ca="1" si="203"/>
        <v>430</v>
      </c>
      <c r="AH421" s="5">
        <f t="shared" ca="1" si="204"/>
        <v>325</v>
      </c>
      <c r="AI421" s="5">
        <f t="shared" ca="1" si="205"/>
        <v>345</v>
      </c>
      <c r="AJ421" s="5">
        <f t="shared" ca="1" si="206"/>
        <v>335</v>
      </c>
      <c r="AK421" s="5">
        <f t="shared" ca="1" si="207"/>
        <v>402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IF(Замеры!M419=0, " ", Замеры!M419)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Замеры!O419</f>
        <v>0</v>
      </c>
      <c r="S422" s="2">
        <f>Замеры!P419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33</v>
      </c>
      <c r="Z422" s="2">
        <f t="shared" ca="1" si="197"/>
        <v>31</v>
      </c>
      <c r="AA422" s="2">
        <f t="shared" ca="1" si="197"/>
        <v>30</v>
      </c>
      <c r="AB422" s="5">
        <f t="shared" ca="1" si="198"/>
        <v>444</v>
      </c>
      <c r="AC422" s="5">
        <f t="shared" ca="1" si="199"/>
        <v>398</v>
      </c>
      <c r="AD422" s="5">
        <f t="shared" ca="1" si="200"/>
        <v>369</v>
      </c>
      <c r="AE422" s="5">
        <f t="shared" ca="1" si="201"/>
        <v>337</v>
      </c>
      <c r="AF422" s="5">
        <f t="shared" ca="1" si="202"/>
        <v>348</v>
      </c>
      <c r="AG422" s="5">
        <f t="shared" ca="1" si="203"/>
        <v>326</v>
      </c>
      <c r="AH422" s="5">
        <f t="shared" ca="1" si="204"/>
        <v>435</v>
      </c>
      <c r="AI422" s="5">
        <f t="shared" ca="1" si="205"/>
        <v>347</v>
      </c>
      <c r="AJ422" s="5">
        <f t="shared" ca="1" si="206"/>
        <v>439</v>
      </c>
      <c r="AK422" s="5">
        <f t="shared" ca="1" si="207"/>
        <v>346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IF(Замеры!M420=0, " ", Замеры!M420)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Замеры!O420</f>
        <v>0</v>
      </c>
      <c r="S423" s="2">
        <f>Замеры!P420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39</v>
      </c>
      <c r="Z423" s="2">
        <f t="shared" ca="1" si="197"/>
        <v>32</v>
      </c>
      <c r="AA423" s="2">
        <f t="shared" ca="1" si="197"/>
        <v>36</v>
      </c>
      <c r="AB423" s="5">
        <f t="shared" ca="1" si="198"/>
        <v>443</v>
      </c>
      <c r="AC423" s="5">
        <f t="shared" ca="1" si="199"/>
        <v>450</v>
      </c>
      <c r="AD423" s="5">
        <f t="shared" ca="1" si="200"/>
        <v>378</v>
      </c>
      <c r="AE423" s="5">
        <f t="shared" ca="1" si="201"/>
        <v>405</v>
      </c>
      <c r="AF423" s="5">
        <f t="shared" ca="1" si="202"/>
        <v>497</v>
      </c>
      <c r="AG423" s="5">
        <f t="shared" ca="1" si="203"/>
        <v>467</v>
      </c>
      <c r="AH423" s="5">
        <f t="shared" ca="1" si="204"/>
        <v>408</v>
      </c>
      <c r="AI423" s="5">
        <f t="shared" ca="1" si="205"/>
        <v>412</v>
      </c>
      <c r="AJ423" s="5">
        <f t="shared" ca="1" si="206"/>
        <v>432</v>
      </c>
      <c r="AK423" s="5">
        <f t="shared" ca="1" si="207"/>
        <v>384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IF(Замеры!M421=0, " ", Замеры!M421)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Замеры!O421</f>
        <v>0</v>
      </c>
      <c r="S424" s="2">
        <f>Замеры!P421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36</v>
      </c>
      <c r="Z424" s="2">
        <f t="shared" ca="1" si="197"/>
        <v>34</v>
      </c>
      <c r="AA424" s="2">
        <f t="shared" ca="1" si="197"/>
        <v>30</v>
      </c>
      <c r="AB424" s="5">
        <f t="shared" ca="1" si="198"/>
        <v>325</v>
      </c>
      <c r="AC424" s="5">
        <f t="shared" ca="1" si="199"/>
        <v>360</v>
      </c>
      <c r="AD424" s="5">
        <f t="shared" ca="1" si="200"/>
        <v>448</v>
      </c>
      <c r="AE424" s="5">
        <f t="shared" ca="1" si="201"/>
        <v>381</v>
      </c>
      <c r="AF424" s="5">
        <f t="shared" ca="1" si="202"/>
        <v>369</v>
      </c>
      <c r="AG424" s="5">
        <f t="shared" ca="1" si="203"/>
        <v>423</v>
      </c>
      <c r="AH424" s="5">
        <f t="shared" ca="1" si="204"/>
        <v>383</v>
      </c>
      <c r="AI424" s="5">
        <f t="shared" ca="1" si="205"/>
        <v>446</v>
      </c>
      <c r="AJ424" s="5">
        <f t="shared" ca="1" si="206"/>
        <v>355</v>
      </c>
      <c r="AK424" s="5">
        <f t="shared" ca="1" si="207"/>
        <v>314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IF(Замеры!M422=0, " ", Замеры!M422)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Замеры!O422</f>
        <v>0</v>
      </c>
      <c r="S425" s="2">
        <f>Замеры!P422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26</v>
      </c>
      <c r="Z425" s="2">
        <f t="shared" ca="1" si="197"/>
        <v>28</v>
      </c>
      <c r="AA425" s="2">
        <f t="shared" ca="1" si="197"/>
        <v>29</v>
      </c>
      <c r="AB425" s="5">
        <f t="shared" ca="1" si="198"/>
        <v>421</v>
      </c>
      <c r="AC425" s="5">
        <f t="shared" ca="1" si="199"/>
        <v>330</v>
      </c>
      <c r="AD425" s="5">
        <f t="shared" ca="1" si="200"/>
        <v>382</v>
      </c>
      <c r="AE425" s="5">
        <f t="shared" ca="1" si="201"/>
        <v>356</v>
      </c>
      <c r="AF425" s="5">
        <f t="shared" ca="1" si="202"/>
        <v>371</v>
      </c>
      <c r="AG425" s="5">
        <f t="shared" ca="1" si="203"/>
        <v>439</v>
      </c>
      <c r="AH425" s="5">
        <f t="shared" ca="1" si="204"/>
        <v>432</v>
      </c>
      <c r="AI425" s="5">
        <f t="shared" ca="1" si="205"/>
        <v>323</v>
      </c>
      <c r="AJ425" s="5">
        <f t="shared" ca="1" si="206"/>
        <v>407</v>
      </c>
      <c r="AK425" s="5">
        <f t="shared" ca="1" si="207"/>
        <v>386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IF(Замеры!M423=0, " ", Замеры!M423)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Замеры!O423</f>
        <v>0</v>
      </c>
      <c r="S426" s="2">
        <f>Замеры!P423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33</v>
      </c>
      <c r="Z426" s="2">
        <f t="shared" ca="1" si="197"/>
        <v>37</v>
      </c>
      <c r="AA426" s="2">
        <f t="shared" ca="1" si="197"/>
        <v>49</v>
      </c>
      <c r="AB426" s="5">
        <f t="shared" ca="1" si="198"/>
        <v>597</v>
      </c>
      <c r="AC426" s="5">
        <f t="shared" ca="1" si="199"/>
        <v>526</v>
      </c>
      <c r="AD426" s="5">
        <f t="shared" ca="1" si="200"/>
        <v>496</v>
      </c>
      <c r="AE426" s="5">
        <f t="shared" ca="1" si="201"/>
        <v>526</v>
      </c>
      <c r="AF426" s="5">
        <f t="shared" ca="1" si="202"/>
        <v>495</v>
      </c>
      <c r="AG426" s="5">
        <f t="shared" ca="1" si="203"/>
        <v>561</v>
      </c>
      <c r="AH426" s="5">
        <f t="shared" ca="1" si="204"/>
        <v>611</v>
      </c>
      <c r="AI426" s="5">
        <f t="shared" ca="1" si="205"/>
        <v>639</v>
      </c>
      <c r="AJ426" s="5">
        <f t="shared" ca="1" si="206"/>
        <v>534</v>
      </c>
      <c r="AK426" s="5">
        <f t="shared" ca="1" si="207"/>
        <v>593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IF(Замеры!M424=0, " ", Замеры!M424)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Замеры!O424</f>
        <v>0</v>
      </c>
      <c r="S427" s="2">
        <f>Замеры!P424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48</v>
      </c>
      <c r="Z427" s="2">
        <f t="shared" ca="1" si="197"/>
        <v>21</v>
      </c>
      <c r="AA427" s="2">
        <f t="shared" ca="1" si="197"/>
        <v>22</v>
      </c>
      <c r="AB427" s="5">
        <f t="shared" ca="1" si="198"/>
        <v>335</v>
      </c>
      <c r="AC427" s="5">
        <f t="shared" ca="1" si="199"/>
        <v>348</v>
      </c>
      <c r="AD427" s="5">
        <f t="shared" ca="1" si="200"/>
        <v>249</v>
      </c>
      <c r="AE427" s="5">
        <f t="shared" ca="1" si="201"/>
        <v>272</v>
      </c>
      <c r="AF427" s="5">
        <f t="shared" ca="1" si="202"/>
        <v>316</v>
      </c>
      <c r="AG427" s="5">
        <f t="shared" ca="1" si="203"/>
        <v>291</v>
      </c>
      <c r="AH427" s="5">
        <f t="shared" ca="1" si="204"/>
        <v>285</v>
      </c>
      <c r="AI427" s="5">
        <f t="shared" ca="1" si="205"/>
        <v>227</v>
      </c>
      <c r="AJ427" s="5">
        <f t="shared" ca="1" si="206"/>
        <v>312</v>
      </c>
      <c r="AK427" s="5">
        <f t="shared" ca="1" si="207"/>
        <v>343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IF(Замеры!M425=0, " ", Замеры!M425)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Замеры!O425</f>
        <v>0</v>
      </c>
      <c r="S428" s="2">
        <f>Замеры!P425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40</v>
      </c>
      <c r="Z428" s="2">
        <f t="shared" ca="1" si="197"/>
        <v>34</v>
      </c>
      <c r="AA428" s="2">
        <f t="shared" ca="1" si="197"/>
        <v>26</v>
      </c>
      <c r="AB428" s="5">
        <f t="shared" ca="1" si="198"/>
        <v>319</v>
      </c>
      <c r="AC428" s="5">
        <f t="shared" ca="1" si="199"/>
        <v>367</v>
      </c>
      <c r="AD428" s="5">
        <f t="shared" ca="1" si="200"/>
        <v>376</v>
      </c>
      <c r="AE428" s="5">
        <f t="shared" ca="1" si="201"/>
        <v>319</v>
      </c>
      <c r="AF428" s="5">
        <f t="shared" ca="1" si="202"/>
        <v>370</v>
      </c>
      <c r="AG428" s="5">
        <f t="shared" ca="1" si="203"/>
        <v>359</v>
      </c>
      <c r="AH428" s="5">
        <f t="shared" ca="1" si="204"/>
        <v>308</v>
      </c>
      <c r="AI428" s="5">
        <f t="shared" ca="1" si="205"/>
        <v>347</v>
      </c>
      <c r="AJ428" s="5">
        <f t="shared" ca="1" si="206"/>
        <v>331</v>
      </c>
      <c r="AK428" s="5">
        <f t="shared" ca="1" si="207"/>
        <v>286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IF(Замеры!M426=0, " ", Замеры!M426)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Замеры!O426</f>
        <v>0</v>
      </c>
      <c r="S429" s="2">
        <f>Замеры!P426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44</v>
      </c>
      <c r="Z429" s="2">
        <f t="shared" ca="1" si="197"/>
        <v>26</v>
      </c>
      <c r="AA429" s="2">
        <f t="shared" ca="1" si="197"/>
        <v>24</v>
      </c>
      <c r="AB429" s="5">
        <f t="shared" ca="1" si="198"/>
        <v>288</v>
      </c>
      <c r="AC429" s="5">
        <f t="shared" ca="1" si="199"/>
        <v>315</v>
      </c>
      <c r="AD429" s="5">
        <f t="shared" ca="1" si="200"/>
        <v>269</v>
      </c>
      <c r="AE429" s="5">
        <f t="shared" ca="1" si="201"/>
        <v>311</v>
      </c>
      <c r="AF429" s="5">
        <f t="shared" ca="1" si="202"/>
        <v>274</v>
      </c>
      <c r="AG429" s="5">
        <f t="shared" ca="1" si="203"/>
        <v>353</v>
      </c>
      <c r="AH429" s="5">
        <f t="shared" ca="1" si="204"/>
        <v>353</v>
      </c>
      <c r="AI429" s="5">
        <f t="shared" ca="1" si="205"/>
        <v>351</v>
      </c>
      <c r="AJ429" s="5">
        <f t="shared" ca="1" si="206"/>
        <v>369</v>
      </c>
      <c r="AK429" s="5">
        <f t="shared" ca="1" si="207"/>
        <v>274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IF(Замеры!M427=0, " ", Замеры!M427)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Замеры!O427</f>
        <v>0</v>
      </c>
      <c r="S430" s="2">
        <f>Замеры!P427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49</v>
      </c>
      <c r="Z430" s="2">
        <f t="shared" ca="1" si="197"/>
        <v>23</v>
      </c>
      <c r="AA430" s="2">
        <f t="shared" ca="1" si="197"/>
        <v>21</v>
      </c>
      <c r="AB430" s="5">
        <f t="shared" ca="1" si="198"/>
        <v>255</v>
      </c>
      <c r="AC430" s="5">
        <f t="shared" ca="1" si="199"/>
        <v>307</v>
      </c>
      <c r="AD430" s="5">
        <f t="shared" ca="1" si="200"/>
        <v>347</v>
      </c>
      <c r="AE430" s="5">
        <f t="shared" ca="1" si="201"/>
        <v>219</v>
      </c>
      <c r="AF430" s="5">
        <f t="shared" ca="1" si="202"/>
        <v>320</v>
      </c>
      <c r="AG430" s="5">
        <f t="shared" ca="1" si="203"/>
        <v>269</v>
      </c>
      <c r="AH430" s="5">
        <f t="shared" ca="1" si="204"/>
        <v>268</v>
      </c>
      <c r="AI430" s="5">
        <f t="shared" ca="1" si="205"/>
        <v>322</v>
      </c>
      <c r="AJ430" s="5">
        <f t="shared" ca="1" si="206"/>
        <v>261</v>
      </c>
      <c r="AK430" s="5">
        <f t="shared" ca="1" si="207"/>
        <v>299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IF(Замеры!M428=0, " ", Замеры!M428)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Замеры!O428</f>
        <v>0</v>
      </c>
      <c r="S431" s="2">
        <f>Замеры!P428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46</v>
      </c>
      <c r="Z431" s="2">
        <f t="shared" ca="1" si="197"/>
        <v>42</v>
      </c>
      <c r="AA431" s="2">
        <f t="shared" ca="1" si="197"/>
        <v>41</v>
      </c>
      <c r="AB431" s="5">
        <f t="shared" ca="1" si="198"/>
        <v>426</v>
      </c>
      <c r="AC431" s="5">
        <f t="shared" ca="1" si="199"/>
        <v>550</v>
      </c>
      <c r="AD431" s="5">
        <f t="shared" ca="1" si="200"/>
        <v>415</v>
      </c>
      <c r="AE431" s="5">
        <f t="shared" ca="1" si="201"/>
        <v>452</v>
      </c>
      <c r="AF431" s="5">
        <f t="shared" ca="1" si="202"/>
        <v>528</v>
      </c>
      <c r="AG431" s="5">
        <f t="shared" ca="1" si="203"/>
        <v>455</v>
      </c>
      <c r="AH431" s="5">
        <f t="shared" ca="1" si="204"/>
        <v>478</v>
      </c>
      <c r="AI431" s="5">
        <f t="shared" ca="1" si="205"/>
        <v>453</v>
      </c>
      <c r="AJ431" s="5">
        <f t="shared" ca="1" si="206"/>
        <v>474</v>
      </c>
      <c r="AK431" s="5">
        <f t="shared" ca="1" si="207"/>
        <v>421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IF(Замеры!M429=0, " ", Замеры!M429)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Замеры!O429</f>
        <v>0</v>
      </c>
      <c r="S432" s="2">
        <f>Замеры!P429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30</v>
      </c>
      <c r="Z432" s="2">
        <f t="shared" ca="1" si="197"/>
        <v>38</v>
      </c>
      <c r="AA432" s="2">
        <f t="shared" ca="1" si="197"/>
        <v>45</v>
      </c>
      <c r="AB432" s="5">
        <f t="shared" ca="1" si="198"/>
        <v>502</v>
      </c>
      <c r="AC432" s="5">
        <f t="shared" ca="1" si="199"/>
        <v>582</v>
      </c>
      <c r="AD432" s="5">
        <f t="shared" ca="1" si="200"/>
        <v>571</v>
      </c>
      <c r="AE432" s="5">
        <f t="shared" ca="1" si="201"/>
        <v>572</v>
      </c>
      <c r="AF432" s="5">
        <f t="shared" ca="1" si="202"/>
        <v>548</v>
      </c>
      <c r="AG432" s="5">
        <f t="shared" ca="1" si="203"/>
        <v>560</v>
      </c>
      <c r="AH432" s="5">
        <f t="shared" ca="1" si="204"/>
        <v>550</v>
      </c>
      <c r="AI432" s="5">
        <f t="shared" ca="1" si="205"/>
        <v>483</v>
      </c>
      <c r="AJ432" s="5">
        <f t="shared" ca="1" si="206"/>
        <v>600</v>
      </c>
      <c r="AK432" s="5">
        <f t="shared" ca="1" si="207"/>
        <v>486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IF(Замеры!M430=0, " ", Замеры!M430)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Замеры!O430</f>
        <v>0</v>
      </c>
      <c r="S433" s="2">
        <f>Замеры!P430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35</v>
      </c>
      <c r="Z433" s="2">
        <f t="shared" ca="1" si="197"/>
        <v>47</v>
      </c>
      <c r="AA433" s="2">
        <f t="shared" ca="1" si="197"/>
        <v>47</v>
      </c>
      <c r="AB433" s="5">
        <f t="shared" ca="1" si="198"/>
        <v>543</v>
      </c>
      <c r="AC433" s="5">
        <f t="shared" ca="1" si="199"/>
        <v>489</v>
      </c>
      <c r="AD433" s="5">
        <f t="shared" ca="1" si="200"/>
        <v>527</v>
      </c>
      <c r="AE433" s="5">
        <f t="shared" ca="1" si="201"/>
        <v>547</v>
      </c>
      <c r="AF433" s="5">
        <f t="shared" ca="1" si="202"/>
        <v>528</v>
      </c>
      <c r="AG433" s="5">
        <f t="shared" ca="1" si="203"/>
        <v>492</v>
      </c>
      <c r="AH433" s="5">
        <f t="shared" ca="1" si="204"/>
        <v>575</v>
      </c>
      <c r="AI433" s="5">
        <f t="shared" ca="1" si="205"/>
        <v>588</v>
      </c>
      <c r="AJ433" s="5">
        <f t="shared" ca="1" si="206"/>
        <v>565</v>
      </c>
      <c r="AK433" s="5">
        <f t="shared" ca="1" si="207"/>
        <v>559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IF(Замеры!M431=0, " ", Замеры!M431)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Замеры!O431</f>
        <v>0</v>
      </c>
      <c r="S434" s="2">
        <f>Замеры!P431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23</v>
      </c>
      <c r="Z434" s="2">
        <f t="shared" ca="1" si="197"/>
        <v>37</v>
      </c>
      <c r="AA434" s="2">
        <f t="shared" ca="1" si="197"/>
        <v>31</v>
      </c>
      <c r="AB434" s="5">
        <f t="shared" ca="1" si="198"/>
        <v>397</v>
      </c>
      <c r="AC434" s="5">
        <f t="shared" ca="1" si="199"/>
        <v>433</v>
      </c>
      <c r="AD434" s="5">
        <f t="shared" ca="1" si="200"/>
        <v>340</v>
      </c>
      <c r="AE434" s="5">
        <f t="shared" ca="1" si="201"/>
        <v>341</v>
      </c>
      <c r="AF434" s="5">
        <f t="shared" ca="1" si="202"/>
        <v>415</v>
      </c>
      <c r="AG434" s="5">
        <f t="shared" ca="1" si="203"/>
        <v>324</v>
      </c>
      <c r="AH434" s="5">
        <f t="shared" ca="1" si="204"/>
        <v>396</v>
      </c>
      <c r="AI434" s="5">
        <f t="shared" ca="1" si="205"/>
        <v>395</v>
      </c>
      <c r="AJ434" s="5">
        <f t="shared" ca="1" si="206"/>
        <v>423</v>
      </c>
      <c r="AK434" s="5">
        <f t="shared" ca="1" si="207"/>
        <v>397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IF(Замеры!M432=0, " ", Замеры!M432)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Замеры!O432</f>
        <v>0</v>
      </c>
      <c r="S435" s="2">
        <f>Замеры!P432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26</v>
      </c>
      <c r="Z435" s="2">
        <f t="shared" ca="1" si="197"/>
        <v>29</v>
      </c>
      <c r="AA435" s="2">
        <f t="shared" ca="1" si="197"/>
        <v>37</v>
      </c>
      <c r="AB435" s="5">
        <f t="shared" ca="1" si="198"/>
        <v>379</v>
      </c>
      <c r="AC435" s="5">
        <f t="shared" ca="1" si="199"/>
        <v>507</v>
      </c>
      <c r="AD435" s="5">
        <f t="shared" ca="1" si="200"/>
        <v>469</v>
      </c>
      <c r="AE435" s="5">
        <f t="shared" ca="1" si="201"/>
        <v>482</v>
      </c>
      <c r="AF435" s="5">
        <f t="shared" ca="1" si="202"/>
        <v>385</v>
      </c>
      <c r="AG435" s="5">
        <f t="shared" ca="1" si="203"/>
        <v>440</v>
      </c>
      <c r="AH435" s="5">
        <f t="shared" ca="1" si="204"/>
        <v>410</v>
      </c>
      <c r="AI435" s="5">
        <f t="shared" ca="1" si="205"/>
        <v>485</v>
      </c>
      <c r="AJ435" s="5">
        <f t="shared" ca="1" si="206"/>
        <v>474</v>
      </c>
      <c r="AK435" s="5">
        <f t="shared" ca="1" si="207"/>
        <v>398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IF(Замеры!M433=0, " ", Замеры!M433)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Замеры!O433</f>
        <v>0</v>
      </c>
      <c r="S436" s="2">
        <f>Замеры!P433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30</v>
      </c>
      <c r="Z436" s="2">
        <f t="shared" ca="1" si="197"/>
        <v>36</v>
      </c>
      <c r="AA436" s="2">
        <f t="shared" ca="1" si="197"/>
        <v>25</v>
      </c>
      <c r="AB436" s="5">
        <f t="shared" ca="1" si="198"/>
        <v>347</v>
      </c>
      <c r="AC436" s="5">
        <f t="shared" ca="1" si="199"/>
        <v>319</v>
      </c>
      <c r="AD436" s="5">
        <f t="shared" ca="1" si="200"/>
        <v>333</v>
      </c>
      <c r="AE436" s="5">
        <f t="shared" ca="1" si="201"/>
        <v>395</v>
      </c>
      <c r="AF436" s="5">
        <f t="shared" ca="1" si="202"/>
        <v>339</v>
      </c>
      <c r="AG436" s="5">
        <f t="shared" ca="1" si="203"/>
        <v>313</v>
      </c>
      <c r="AH436" s="5">
        <f t="shared" ca="1" si="204"/>
        <v>331</v>
      </c>
      <c r="AI436" s="5">
        <f t="shared" ca="1" si="205"/>
        <v>296</v>
      </c>
      <c r="AJ436" s="5">
        <f t="shared" ca="1" si="206"/>
        <v>262</v>
      </c>
      <c r="AK436" s="5">
        <f t="shared" ca="1" si="207"/>
        <v>382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IF(Замеры!M434=0, " ", Замеры!M434)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Замеры!O434</f>
        <v>0</v>
      </c>
      <c r="S437" s="2">
        <f>Замеры!P434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34</v>
      </c>
      <c r="Z437" s="2">
        <f t="shared" ca="1" si="197"/>
        <v>33</v>
      </c>
      <c r="AA437" s="2">
        <f t="shared" ca="1" si="197"/>
        <v>27</v>
      </c>
      <c r="AB437" s="5">
        <f t="shared" ca="1" si="198"/>
        <v>371</v>
      </c>
      <c r="AC437" s="5">
        <f t="shared" ca="1" si="199"/>
        <v>352</v>
      </c>
      <c r="AD437" s="5">
        <f t="shared" ca="1" si="200"/>
        <v>305</v>
      </c>
      <c r="AE437" s="5">
        <f t="shared" ca="1" si="201"/>
        <v>323</v>
      </c>
      <c r="AF437" s="5">
        <f t="shared" ca="1" si="202"/>
        <v>322</v>
      </c>
      <c r="AG437" s="5">
        <f t="shared" ca="1" si="203"/>
        <v>323</v>
      </c>
      <c r="AH437" s="5">
        <f t="shared" ca="1" si="204"/>
        <v>275</v>
      </c>
      <c r="AI437" s="5">
        <f t="shared" ca="1" si="205"/>
        <v>295</v>
      </c>
      <c r="AJ437" s="5">
        <f t="shared" ca="1" si="206"/>
        <v>407</v>
      </c>
      <c r="AK437" s="5">
        <f t="shared" ca="1" si="207"/>
        <v>301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IF(Замеры!M435=0, " ", Замеры!M435)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Замеры!O435</f>
        <v>0</v>
      </c>
      <c r="S438" s="2">
        <f>Замеры!P435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21</v>
      </c>
      <c r="Z438" s="2">
        <f t="shared" ca="1" si="197"/>
        <v>20</v>
      </c>
      <c r="AA438" s="2">
        <f t="shared" ca="1" si="197"/>
        <v>45</v>
      </c>
      <c r="AB438" s="5">
        <f t="shared" ca="1" si="198"/>
        <v>592</v>
      </c>
      <c r="AC438" s="5">
        <f t="shared" ca="1" si="199"/>
        <v>567</v>
      </c>
      <c r="AD438" s="5">
        <f t="shared" ca="1" si="200"/>
        <v>529</v>
      </c>
      <c r="AE438" s="5">
        <f t="shared" ca="1" si="201"/>
        <v>543</v>
      </c>
      <c r="AF438" s="5">
        <f t="shared" ca="1" si="202"/>
        <v>535</v>
      </c>
      <c r="AG438" s="5">
        <f t="shared" ca="1" si="203"/>
        <v>554</v>
      </c>
      <c r="AH438" s="5">
        <f t="shared" ca="1" si="204"/>
        <v>534</v>
      </c>
      <c r="AI438" s="5">
        <f t="shared" ca="1" si="205"/>
        <v>462</v>
      </c>
      <c r="AJ438" s="5">
        <f t="shared" ca="1" si="206"/>
        <v>504</v>
      </c>
      <c r="AK438" s="5">
        <f t="shared" ca="1" si="207"/>
        <v>573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IF(Замеры!M436=0, " ", Замеры!M436)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Замеры!O436</f>
        <v>0</v>
      </c>
      <c r="S439" s="2">
        <f>Замеры!P436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49</v>
      </c>
      <c r="Z439" s="2">
        <f t="shared" ca="1" si="197"/>
        <v>26</v>
      </c>
      <c r="AA439" s="2">
        <f t="shared" ca="1" si="197"/>
        <v>44</v>
      </c>
      <c r="AB439" s="5">
        <f t="shared" ca="1" si="198"/>
        <v>484</v>
      </c>
      <c r="AC439" s="5">
        <f t="shared" ca="1" si="199"/>
        <v>515</v>
      </c>
      <c r="AD439" s="5">
        <f t="shared" ca="1" si="200"/>
        <v>457</v>
      </c>
      <c r="AE439" s="5">
        <f t="shared" ca="1" si="201"/>
        <v>511</v>
      </c>
      <c r="AF439" s="5">
        <f t="shared" ca="1" si="202"/>
        <v>584</v>
      </c>
      <c r="AG439" s="5">
        <f t="shared" ca="1" si="203"/>
        <v>578</v>
      </c>
      <c r="AH439" s="5">
        <f t="shared" ca="1" si="204"/>
        <v>484</v>
      </c>
      <c r="AI439" s="5">
        <f t="shared" ca="1" si="205"/>
        <v>509</v>
      </c>
      <c r="AJ439" s="5">
        <f t="shared" ca="1" si="206"/>
        <v>487</v>
      </c>
      <c r="AK439" s="5">
        <f t="shared" ca="1" si="207"/>
        <v>561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IF(Замеры!M437=0, " ", Замеры!M437)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Замеры!O437</f>
        <v>0</v>
      </c>
      <c r="S440" s="2">
        <f>Замеры!P437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36</v>
      </c>
      <c r="Z440" s="2">
        <f t="shared" ca="1" si="197"/>
        <v>47</v>
      </c>
      <c r="AA440" s="2">
        <f t="shared" ca="1" si="197"/>
        <v>28</v>
      </c>
      <c r="AB440" s="5">
        <f t="shared" ca="1" si="198"/>
        <v>331</v>
      </c>
      <c r="AC440" s="5">
        <f t="shared" ca="1" si="199"/>
        <v>320</v>
      </c>
      <c r="AD440" s="5">
        <f t="shared" ca="1" si="200"/>
        <v>373</v>
      </c>
      <c r="AE440" s="5">
        <f t="shared" ca="1" si="201"/>
        <v>428</v>
      </c>
      <c r="AF440" s="5">
        <f t="shared" ca="1" si="202"/>
        <v>377</v>
      </c>
      <c r="AG440" s="5">
        <f t="shared" ca="1" si="203"/>
        <v>396</v>
      </c>
      <c r="AH440" s="5">
        <f t="shared" ca="1" si="204"/>
        <v>320</v>
      </c>
      <c r="AI440" s="5">
        <f t="shared" ca="1" si="205"/>
        <v>419</v>
      </c>
      <c r="AJ440" s="5">
        <f t="shared" ca="1" si="206"/>
        <v>407</v>
      </c>
      <c r="AK440" s="5">
        <f t="shared" ca="1" si="207"/>
        <v>304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IF(Замеры!M438=0, " ", Замеры!M438)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Замеры!O438</f>
        <v>0</v>
      </c>
      <c r="S441" s="2">
        <f>Замеры!P438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26</v>
      </c>
      <c r="Z441" s="2">
        <f t="shared" ca="1" si="197"/>
        <v>48</v>
      </c>
      <c r="AA441" s="2">
        <f t="shared" ca="1" si="197"/>
        <v>42</v>
      </c>
      <c r="AB441" s="5">
        <f t="shared" ca="1" si="198"/>
        <v>541</v>
      </c>
      <c r="AC441" s="5">
        <f t="shared" ca="1" si="199"/>
        <v>456</v>
      </c>
      <c r="AD441" s="5">
        <f t="shared" ca="1" si="200"/>
        <v>501</v>
      </c>
      <c r="AE441" s="5">
        <f t="shared" ca="1" si="201"/>
        <v>451</v>
      </c>
      <c r="AF441" s="5">
        <f t="shared" ca="1" si="202"/>
        <v>442</v>
      </c>
      <c r="AG441" s="5">
        <f t="shared" ca="1" si="203"/>
        <v>440</v>
      </c>
      <c r="AH441" s="5">
        <f t="shared" ca="1" si="204"/>
        <v>468</v>
      </c>
      <c r="AI441" s="5">
        <f t="shared" ca="1" si="205"/>
        <v>432</v>
      </c>
      <c r="AJ441" s="5">
        <f t="shared" ca="1" si="206"/>
        <v>533</v>
      </c>
      <c r="AK441" s="5">
        <f t="shared" ca="1" si="207"/>
        <v>530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IF(Замеры!M439=0, " ", Замеры!M439)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Замеры!O439</f>
        <v>0</v>
      </c>
      <c r="S442" s="2">
        <f>Замеры!P439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26</v>
      </c>
      <c r="Z442" s="2">
        <f t="shared" ca="1" si="197"/>
        <v>50</v>
      </c>
      <c r="AA442" s="2">
        <f t="shared" ca="1" si="197"/>
        <v>27</v>
      </c>
      <c r="AB442" s="5">
        <f t="shared" ca="1" si="198"/>
        <v>343</v>
      </c>
      <c r="AC442" s="5">
        <f t="shared" ca="1" si="199"/>
        <v>320</v>
      </c>
      <c r="AD442" s="5">
        <f t="shared" ca="1" si="200"/>
        <v>306</v>
      </c>
      <c r="AE442" s="5">
        <f t="shared" ca="1" si="201"/>
        <v>356</v>
      </c>
      <c r="AF442" s="5">
        <f t="shared" ca="1" si="202"/>
        <v>287</v>
      </c>
      <c r="AG442" s="5">
        <f t="shared" ca="1" si="203"/>
        <v>413</v>
      </c>
      <c r="AH442" s="5">
        <f t="shared" ca="1" si="204"/>
        <v>317</v>
      </c>
      <c r="AI442" s="5">
        <f t="shared" ca="1" si="205"/>
        <v>311</v>
      </c>
      <c r="AJ442" s="5">
        <f t="shared" ca="1" si="206"/>
        <v>415</v>
      </c>
      <c r="AK442" s="5">
        <f t="shared" ca="1" si="207"/>
        <v>378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IF(Замеры!M440=0, " ", Замеры!M440)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Замеры!O440</f>
        <v>0</v>
      </c>
      <c r="S443" s="2">
        <f>Замеры!P440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50</v>
      </c>
      <c r="Z443" s="2">
        <f t="shared" ca="1" si="197"/>
        <v>37</v>
      </c>
      <c r="AA443" s="2">
        <f t="shared" ca="1" si="197"/>
        <v>43</v>
      </c>
      <c r="AB443" s="5">
        <f t="shared" ca="1" si="198"/>
        <v>522</v>
      </c>
      <c r="AC443" s="5">
        <f t="shared" ca="1" si="199"/>
        <v>550</v>
      </c>
      <c r="AD443" s="5">
        <f t="shared" ca="1" si="200"/>
        <v>556</v>
      </c>
      <c r="AE443" s="5">
        <f t="shared" ca="1" si="201"/>
        <v>512</v>
      </c>
      <c r="AF443" s="5">
        <f t="shared" ca="1" si="202"/>
        <v>547</v>
      </c>
      <c r="AG443" s="5">
        <f t="shared" ca="1" si="203"/>
        <v>578</v>
      </c>
      <c r="AH443" s="5">
        <f t="shared" ca="1" si="204"/>
        <v>473</v>
      </c>
      <c r="AI443" s="5">
        <f t="shared" ca="1" si="205"/>
        <v>442</v>
      </c>
      <c r="AJ443" s="5">
        <f t="shared" ca="1" si="206"/>
        <v>528</v>
      </c>
      <c r="AK443" s="5">
        <f t="shared" ca="1" si="207"/>
        <v>542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IF(Замеры!M441=0, " ", Замеры!M441)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Замеры!O441</f>
        <v>0</v>
      </c>
      <c r="S444" s="2">
        <f>Замеры!P441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24</v>
      </c>
      <c r="Z444" s="2">
        <f t="shared" ca="1" si="197"/>
        <v>45</v>
      </c>
      <c r="AA444" s="2">
        <f t="shared" ca="1" si="197"/>
        <v>35</v>
      </c>
      <c r="AB444" s="5">
        <f t="shared" ca="1" si="198"/>
        <v>489</v>
      </c>
      <c r="AC444" s="5">
        <f t="shared" ca="1" si="199"/>
        <v>362</v>
      </c>
      <c r="AD444" s="5">
        <f t="shared" ca="1" si="200"/>
        <v>395</v>
      </c>
      <c r="AE444" s="5">
        <f t="shared" ca="1" si="201"/>
        <v>357</v>
      </c>
      <c r="AF444" s="5">
        <f t="shared" ca="1" si="202"/>
        <v>466</v>
      </c>
      <c r="AG444" s="5">
        <f t="shared" ca="1" si="203"/>
        <v>452</v>
      </c>
      <c r="AH444" s="5">
        <f t="shared" ca="1" si="204"/>
        <v>491</v>
      </c>
      <c r="AI444" s="5">
        <f t="shared" ca="1" si="205"/>
        <v>404</v>
      </c>
      <c r="AJ444" s="5">
        <f t="shared" ca="1" si="206"/>
        <v>374</v>
      </c>
      <c r="AK444" s="5">
        <f t="shared" ca="1" si="207"/>
        <v>382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IF(Замеры!M442=0, " ", Замеры!M442)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Замеры!O442</f>
        <v>0</v>
      </c>
      <c r="S445" s="2">
        <f>Замеры!P442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29</v>
      </c>
      <c r="Z445" s="2">
        <f t="shared" ca="1" si="197"/>
        <v>48</v>
      </c>
      <c r="AA445" s="2">
        <f t="shared" ca="1" si="197"/>
        <v>27</v>
      </c>
      <c r="AB445" s="5">
        <f t="shared" ca="1" si="198"/>
        <v>321</v>
      </c>
      <c r="AC445" s="5">
        <f t="shared" ca="1" si="199"/>
        <v>345</v>
      </c>
      <c r="AD445" s="5">
        <f t="shared" ca="1" si="200"/>
        <v>395</v>
      </c>
      <c r="AE445" s="5">
        <f t="shared" ca="1" si="201"/>
        <v>324</v>
      </c>
      <c r="AF445" s="5">
        <f t="shared" ca="1" si="202"/>
        <v>344</v>
      </c>
      <c r="AG445" s="5">
        <f t="shared" ca="1" si="203"/>
        <v>280</v>
      </c>
      <c r="AH445" s="5">
        <f t="shared" ca="1" si="204"/>
        <v>306</v>
      </c>
      <c r="AI445" s="5">
        <f t="shared" ca="1" si="205"/>
        <v>368</v>
      </c>
      <c r="AJ445" s="5">
        <f t="shared" ca="1" si="206"/>
        <v>292</v>
      </c>
      <c r="AK445" s="5">
        <f t="shared" ca="1" si="207"/>
        <v>361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IF(Замеры!M443=0, " ", Замеры!M443)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Замеры!O443</f>
        <v>0</v>
      </c>
      <c r="S446" s="2">
        <f>Замеры!P443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24</v>
      </c>
      <c r="Z446" s="2">
        <f t="shared" ca="1" si="197"/>
        <v>23</v>
      </c>
      <c r="AA446" s="2">
        <f t="shared" ca="1" si="197"/>
        <v>20</v>
      </c>
      <c r="AB446" s="5">
        <f t="shared" ca="1" si="198"/>
        <v>283</v>
      </c>
      <c r="AC446" s="5">
        <f t="shared" ca="1" si="199"/>
        <v>272</v>
      </c>
      <c r="AD446" s="5">
        <f t="shared" ca="1" si="200"/>
        <v>262</v>
      </c>
      <c r="AE446" s="5">
        <f t="shared" ca="1" si="201"/>
        <v>295</v>
      </c>
      <c r="AF446" s="5">
        <f t="shared" ca="1" si="202"/>
        <v>337</v>
      </c>
      <c r="AG446" s="5">
        <f t="shared" ca="1" si="203"/>
        <v>240</v>
      </c>
      <c r="AH446" s="5">
        <f t="shared" ca="1" si="204"/>
        <v>224</v>
      </c>
      <c r="AI446" s="5">
        <f t="shared" ca="1" si="205"/>
        <v>284</v>
      </c>
      <c r="AJ446" s="5">
        <f t="shared" ca="1" si="206"/>
        <v>306</v>
      </c>
      <c r="AK446" s="5">
        <f t="shared" ca="1" si="207"/>
        <v>325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IF(Замеры!M444=0, " ", Замеры!M444)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Замеры!O444</f>
        <v>0</v>
      </c>
      <c r="S447" s="2">
        <f>Замеры!P444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33</v>
      </c>
      <c r="Z447" s="2">
        <f t="shared" ca="1" si="197"/>
        <v>33</v>
      </c>
      <c r="AA447" s="2">
        <f t="shared" ca="1" si="197"/>
        <v>46</v>
      </c>
      <c r="AB447" s="5">
        <f t="shared" ca="1" si="198"/>
        <v>579</v>
      </c>
      <c r="AC447" s="5">
        <f t="shared" ca="1" si="199"/>
        <v>521</v>
      </c>
      <c r="AD447" s="5">
        <f t="shared" ca="1" si="200"/>
        <v>569</v>
      </c>
      <c r="AE447" s="5">
        <f t="shared" ca="1" si="201"/>
        <v>493</v>
      </c>
      <c r="AF447" s="5">
        <f t="shared" ca="1" si="202"/>
        <v>576</v>
      </c>
      <c r="AG447" s="5">
        <f t="shared" ca="1" si="203"/>
        <v>609</v>
      </c>
      <c r="AH447" s="5">
        <f t="shared" ca="1" si="204"/>
        <v>535</v>
      </c>
      <c r="AI447" s="5">
        <f t="shared" ca="1" si="205"/>
        <v>523</v>
      </c>
      <c r="AJ447" s="5">
        <f t="shared" ca="1" si="206"/>
        <v>472</v>
      </c>
      <c r="AK447" s="5">
        <f t="shared" ca="1" si="207"/>
        <v>482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IF(Замеры!M445=0, " ", Замеры!M445)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Замеры!O445</f>
        <v>0</v>
      </c>
      <c r="S448" s="2">
        <f>Замеры!P445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20</v>
      </c>
      <c r="Z448" s="2">
        <f t="shared" ca="1" si="197"/>
        <v>46</v>
      </c>
      <c r="AA448" s="2">
        <f t="shared" ca="1" si="197"/>
        <v>50</v>
      </c>
      <c r="AB448" s="5">
        <f t="shared" ca="1" si="198"/>
        <v>525</v>
      </c>
      <c r="AC448" s="5">
        <f t="shared" ca="1" si="199"/>
        <v>564</v>
      </c>
      <c r="AD448" s="5">
        <f t="shared" ca="1" si="200"/>
        <v>559</v>
      </c>
      <c r="AE448" s="5">
        <f t="shared" ca="1" si="201"/>
        <v>603</v>
      </c>
      <c r="AF448" s="5">
        <f t="shared" ca="1" si="202"/>
        <v>512</v>
      </c>
      <c r="AG448" s="5">
        <f t="shared" ca="1" si="203"/>
        <v>649</v>
      </c>
      <c r="AH448" s="5">
        <f t="shared" ca="1" si="204"/>
        <v>614</v>
      </c>
      <c r="AI448" s="5">
        <f t="shared" ca="1" si="205"/>
        <v>579</v>
      </c>
      <c r="AJ448" s="5">
        <f t="shared" ca="1" si="206"/>
        <v>540</v>
      </c>
      <c r="AK448" s="5">
        <f t="shared" ca="1" si="207"/>
        <v>549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IF(Замеры!M446=0, " ", Замеры!M446)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Замеры!O446</f>
        <v>0</v>
      </c>
      <c r="S449" s="2">
        <f>Замеры!P446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46</v>
      </c>
      <c r="Z449" s="2">
        <f t="shared" ca="1" si="197"/>
        <v>47</v>
      </c>
      <c r="AA449" s="2">
        <f t="shared" ca="1" si="197"/>
        <v>33</v>
      </c>
      <c r="AB449" s="5">
        <f t="shared" ca="1" si="198"/>
        <v>478</v>
      </c>
      <c r="AC449" s="5">
        <f t="shared" ca="1" si="199"/>
        <v>446</v>
      </c>
      <c r="AD449" s="5">
        <f t="shared" ca="1" si="200"/>
        <v>357</v>
      </c>
      <c r="AE449" s="5">
        <f t="shared" ca="1" si="201"/>
        <v>421</v>
      </c>
      <c r="AF449" s="5">
        <f t="shared" ca="1" si="202"/>
        <v>384</v>
      </c>
      <c r="AG449" s="5">
        <f t="shared" ca="1" si="203"/>
        <v>455</v>
      </c>
      <c r="AH449" s="5">
        <f t="shared" ca="1" si="204"/>
        <v>403</v>
      </c>
      <c r="AI449" s="5">
        <f t="shared" ca="1" si="205"/>
        <v>439</v>
      </c>
      <c r="AJ449" s="5">
        <f t="shared" ca="1" si="206"/>
        <v>343</v>
      </c>
      <c r="AK449" s="5">
        <f t="shared" ca="1" si="207"/>
        <v>450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IF(Замеры!M447=0, " ", Замеры!M447)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Замеры!O447</f>
        <v>0</v>
      </c>
      <c r="S450" s="2">
        <f>Замеры!P447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30</v>
      </c>
      <c r="Z450" s="2">
        <f t="shared" ca="1" si="197"/>
        <v>46</v>
      </c>
      <c r="AA450" s="2">
        <f t="shared" ca="1" si="197"/>
        <v>34</v>
      </c>
      <c r="AB450" s="5">
        <f t="shared" ca="1" si="198"/>
        <v>489</v>
      </c>
      <c r="AC450" s="5">
        <f t="shared" ca="1" si="199"/>
        <v>407</v>
      </c>
      <c r="AD450" s="5">
        <f t="shared" ca="1" si="200"/>
        <v>465</v>
      </c>
      <c r="AE450" s="5">
        <f t="shared" ca="1" si="201"/>
        <v>369</v>
      </c>
      <c r="AF450" s="5">
        <f t="shared" ca="1" si="202"/>
        <v>410</v>
      </c>
      <c r="AG450" s="5">
        <f t="shared" ca="1" si="203"/>
        <v>474</v>
      </c>
      <c r="AH450" s="5">
        <f t="shared" ca="1" si="204"/>
        <v>453</v>
      </c>
      <c r="AI450" s="5">
        <f t="shared" ca="1" si="205"/>
        <v>434</v>
      </c>
      <c r="AJ450" s="5">
        <f t="shared" ca="1" si="206"/>
        <v>393</v>
      </c>
      <c r="AK450" s="5">
        <f t="shared" ca="1" si="207"/>
        <v>384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IF(Замеры!M448=0, " ", Замеры!M448)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Замеры!O448</f>
        <v>0</v>
      </c>
      <c r="S451" s="2">
        <f>Замеры!P448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31</v>
      </c>
      <c r="Z451" s="2">
        <f t="shared" ca="1" si="197"/>
        <v>42</v>
      </c>
      <c r="AA451" s="2">
        <f t="shared" ca="1" si="197"/>
        <v>44</v>
      </c>
      <c r="AB451" s="5">
        <f t="shared" ca="1" si="198"/>
        <v>500</v>
      </c>
      <c r="AC451" s="5">
        <f t="shared" ca="1" si="199"/>
        <v>521</v>
      </c>
      <c r="AD451" s="5">
        <f t="shared" ca="1" si="200"/>
        <v>491</v>
      </c>
      <c r="AE451" s="5">
        <f t="shared" ca="1" si="201"/>
        <v>462</v>
      </c>
      <c r="AF451" s="5">
        <f t="shared" ca="1" si="202"/>
        <v>499</v>
      </c>
      <c r="AG451" s="5">
        <f t="shared" ca="1" si="203"/>
        <v>491</v>
      </c>
      <c r="AH451" s="5">
        <f t="shared" ca="1" si="204"/>
        <v>590</v>
      </c>
      <c r="AI451" s="5">
        <f t="shared" ca="1" si="205"/>
        <v>578</v>
      </c>
      <c r="AJ451" s="5">
        <f t="shared" ca="1" si="206"/>
        <v>551</v>
      </c>
      <c r="AK451" s="5">
        <f t="shared" ca="1" si="207"/>
        <v>548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IF(Замеры!M449=0, " ", Замеры!M449)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Замеры!O449</f>
        <v>0</v>
      </c>
      <c r="S452" s="2">
        <f>Замеры!P449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31</v>
      </c>
      <c r="Z452" s="2">
        <f t="shared" ca="1" si="197"/>
        <v>26</v>
      </c>
      <c r="AA452" s="2">
        <f t="shared" ca="1" si="197"/>
        <v>45</v>
      </c>
      <c r="AB452" s="5">
        <f t="shared" ca="1" si="198"/>
        <v>593</v>
      </c>
      <c r="AC452" s="5">
        <f t="shared" ca="1" si="199"/>
        <v>553</v>
      </c>
      <c r="AD452" s="5">
        <f t="shared" ca="1" si="200"/>
        <v>540</v>
      </c>
      <c r="AE452" s="5">
        <f t="shared" ca="1" si="201"/>
        <v>596</v>
      </c>
      <c r="AF452" s="5">
        <f t="shared" ca="1" si="202"/>
        <v>539</v>
      </c>
      <c r="AG452" s="5">
        <f t="shared" ca="1" si="203"/>
        <v>596</v>
      </c>
      <c r="AH452" s="5">
        <f t="shared" ca="1" si="204"/>
        <v>504</v>
      </c>
      <c r="AI452" s="5">
        <f t="shared" ca="1" si="205"/>
        <v>483</v>
      </c>
      <c r="AJ452" s="5">
        <f t="shared" ca="1" si="206"/>
        <v>506</v>
      </c>
      <c r="AK452" s="5">
        <f t="shared" ca="1" si="207"/>
        <v>467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IF(Замеры!M450=0, " ", Замеры!M450)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Замеры!O450</f>
        <v>0</v>
      </c>
      <c r="S453" s="2">
        <f>Замеры!P450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45</v>
      </c>
      <c r="Z453" s="2">
        <f t="shared" ca="1" si="197"/>
        <v>31</v>
      </c>
      <c r="AA453" s="2">
        <f t="shared" ca="1" si="197"/>
        <v>31</v>
      </c>
      <c r="AB453" s="5">
        <f t="shared" ca="1" si="198"/>
        <v>396</v>
      </c>
      <c r="AC453" s="5">
        <f t="shared" ca="1" si="199"/>
        <v>369</v>
      </c>
      <c r="AD453" s="5">
        <f t="shared" ca="1" si="200"/>
        <v>352</v>
      </c>
      <c r="AE453" s="5">
        <f t="shared" ca="1" si="201"/>
        <v>374</v>
      </c>
      <c r="AF453" s="5">
        <f t="shared" ca="1" si="202"/>
        <v>355</v>
      </c>
      <c r="AG453" s="5">
        <f t="shared" ca="1" si="203"/>
        <v>419</v>
      </c>
      <c r="AH453" s="5">
        <f t="shared" ca="1" si="204"/>
        <v>430</v>
      </c>
      <c r="AI453" s="5">
        <f t="shared" ca="1" si="205"/>
        <v>420</v>
      </c>
      <c r="AJ453" s="5">
        <f t="shared" ca="1" si="206"/>
        <v>338</v>
      </c>
      <c r="AK453" s="5">
        <f t="shared" ca="1" si="207"/>
        <v>409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IF(Замеры!M451=0, " ", Замеры!M451)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Замеры!O451</f>
        <v>0</v>
      </c>
      <c r="S454" s="2">
        <f>Замеры!P451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49</v>
      </c>
      <c r="Z454" s="2">
        <f t="shared" ca="1" si="197"/>
        <v>36</v>
      </c>
      <c r="AA454" s="2">
        <f t="shared" ca="1" si="197"/>
        <v>21</v>
      </c>
      <c r="AB454" s="5">
        <f t="shared" ca="1" si="198"/>
        <v>331</v>
      </c>
      <c r="AC454" s="5">
        <f t="shared" ca="1" si="199"/>
        <v>229</v>
      </c>
      <c r="AD454" s="5">
        <f t="shared" ca="1" si="200"/>
        <v>319</v>
      </c>
      <c r="AE454" s="5">
        <f t="shared" ca="1" si="201"/>
        <v>272</v>
      </c>
      <c r="AF454" s="5">
        <f t="shared" ca="1" si="202"/>
        <v>239</v>
      </c>
      <c r="AG454" s="5">
        <f t="shared" ca="1" si="203"/>
        <v>222</v>
      </c>
      <c r="AH454" s="5">
        <f t="shared" ca="1" si="204"/>
        <v>316</v>
      </c>
      <c r="AI454" s="5">
        <f t="shared" ca="1" si="205"/>
        <v>343</v>
      </c>
      <c r="AJ454" s="5">
        <f t="shared" ca="1" si="206"/>
        <v>340</v>
      </c>
      <c r="AK454" s="5">
        <f t="shared" ca="1" si="207"/>
        <v>246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IF(Замеры!M452=0, " ", Замеры!M452)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Замеры!O452</f>
        <v>0</v>
      </c>
      <c r="S455" s="2">
        <f>Замеры!P452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41</v>
      </c>
      <c r="Z455" s="2">
        <f t="shared" ca="1" si="223"/>
        <v>34</v>
      </c>
      <c r="AA455" s="2">
        <f t="shared" ca="1" si="223"/>
        <v>49</v>
      </c>
      <c r="AB455" s="5">
        <f t="shared" ref="AB455:AB518" ca="1" si="224">RANDBETWEEN(AA455*10+5,AA455*10+150)</f>
        <v>612</v>
      </c>
      <c r="AC455" s="5">
        <f t="shared" ref="AC455:AC518" ca="1" si="225">RANDBETWEEN(AA455*10+5,AA455*10+150)</f>
        <v>529</v>
      </c>
      <c r="AD455" s="5">
        <f t="shared" ref="AD455:AD518" ca="1" si="226">RANDBETWEEN(AA455*10+5,AA455*10+150)</f>
        <v>502</v>
      </c>
      <c r="AE455" s="5">
        <f t="shared" ref="AE455:AE518" ca="1" si="227">RANDBETWEEN(AA455*10+5,AA455*10+150)</f>
        <v>528</v>
      </c>
      <c r="AF455" s="5">
        <f t="shared" ref="AF455:AF518" ca="1" si="228">RANDBETWEEN(AA455*10+5,AA455*10+150)</f>
        <v>566</v>
      </c>
      <c r="AG455" s="5">
        <f t="shared" ref="AG455:AG518" ca="1" si="229">RANDBETWEEN(AA455*10+5,AA455*10+150)</f>
        <v>541</v>
      </c>
      <c r="AH455" s="5">
        <f t="shared" ref="AH455:AH518" ca="1" si="230">RANDBETWEEN(AA455*10+5,AA455*10+150)</f>
        <v>607</v>
      </c>
      <c r="AI455" s="5">
        <f t="shared" ref="AI455:AI518" ca="1" si="231">RANDBETWEEN(AA455*10+5,AA455*10+150)</f>
        <v>605</v>
      </c>
      <c r="AJ455" s="5">
        <f t="shared" ref="AJ455:AJ518" ca="1" si="232">RANDBETWEEN(AA455*10+5,AA455*10+150)</f>
        <v>601</v>
      </c>
      <c r="AK455" s="5">
        <f t="shared" ref="AK455:AK518" ca="1" si="233">RANDBETWEEN(AA455*10+5,AA455*10+150)</f>
        <v>606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IF(Замеры!M453=0, " ", Замеры!M453)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Замеры!O453</f>
        <v>0</v>
      </c>
      <c r="S456" s="2">
        <f>Замеры!P453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48</v>
      </c>
      <c r="Z456" s="2">
        <f t="shared" ca="1" si="223"/>
        <v>37</v>
      </c>
      <c r="AA456" s="2">
        <f t="shared" ca="1" si="223"/>
        <v>46</v>
      </c>
      <c r="AB456" s="5">
        <f t="shared" ca="1" si="224"/>
        <v>505</v>
      </c>
      <c r="AC456" s="5">
        <f t="shared" ca="1" si="225"/>
        <v>547</v>
      </c>
      <c r="AD456" s="5">
        <f t="shared" ca="1" si="226"/>
        <v>603</v>
      </c>
      <c r="AE456" s="5">
        <f t="shared" ca="1" si="227"/>
        <v>474</v>
      </c>
      <c r="AF456" s="5">
        <f t="shared" ca="1" si="228"/>
        <v>474</v>
      </c>
      <c r="AG456" s="5">
        <f t="shared" ca="1" si="229"/>
        <v>514</v>
      </c>
      <c r="AH456" s="5">
        <f t="shared" ca="1" si="230"/>
        <v>546</v>
      </c>
      <c r="AI456" s="5">
        <f t="shared" ca="1" si="231"/>
        <v>524</v>
      </c>
      <c r="AJ456" s="5">
        <f t="shared" ca="1" si="232"/>
        <v>476</v>
      </c>
      <c r="AK456" s="5">
        <f t="shared" ca="1" si="233"/>
        <v>507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IF(Замеры!M454=0, " ", Замеры!M454)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Замеры!O454</f>
        <v>0</v>
      </c>
      <c r="S457" s="2">
        <f>Замеры!P454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36</v>
      </c>
      <c r="Z457" s="2">
        <f t="shared" ca="1" si="223"/>
        <v>49</v>
      </c>
      <c r="AA457" s="2">
        <f t="shared" ca="1" si="223"/>
        <v>30</v>
      </c>
      <c r="AB457" s="5">
        <f t="shared" ca="1" si="224"/>
        <v>320</v>
      </c>
      <c r="AC457" s="5">
        <f t="shared" ca="1" si="225"/>
        <v>362</v>
      </c>
      <c r="AD457" s="5">
        <f t="shared" ca="1" si="226"/>
        <v>337</v>
      </c>
      <c r="AE457" s="5">
        <f t="shared" ca="1" si="227"/>
        <v>409</v>
      </c>
      <c r="AF457" s="5">
        <f t="shared" ca="1" si="228"/>
        <v>391</v>
      </c>
      <c r="AG457" s="5">
        <f t="shared" ca="1" si="229"/>
        <v>401</v>
      </c>
      <c r="AH457" s="5">
        <f t="shared" ca="1" si="230"/>
        <v>362</v>
      </c>
      <c r="AI457" s="5">
        <f t="shared" ca="1" si="231"/>
        <v>404</v>
      </c>
      <c r="AJ457" s="5">
        <f t="shared" ca="1" si="232"/>
        <v>340</v>
      </c>
      <c r="AK457" s="5">
        <f t="shared" ca="1" si="233"/>
        <v>381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IF(Замеры!M455=0, " ", Замеры!M455)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Замеры!O455</f>
        <v>0</v>
      </c>
      <c r="S458" s="2">
        <f>Замеры!P455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22</v>
      </c>
      <c r="Z458" s="2">
        <f t="shared" ca="1" si="223"/>
        <v>30</v>
      </c>
      <c r="AA458" s="2">
        <f t="shared" ca="1" si="223"/>
        <v>38</v>
      </c>
      <c r="AB458" s="5">
        <f t="shared" ca="1" si="224"/>
        <v>484</v>
      </c>
      <c r="AC458" s="5">
        <f t="shared" ca="1" si="225"/>
        <v>485</v>
      </c>
      <c r="AD458" s="5">
        <f t="shared" ca="1" si="226"/>
        <v>423</v>
      </c>
      <c r="AE458" s="5">
        <f t="shared" ca="1" si="227"/>
        <v>391</v>
      </c>
      <c r="AF458" s="5">
        <f t="shared" ca="1" si="228"/>
        <v>489</v>
      </c>
      <c r="AG458" s="5">
        <f t="shared" ca="1" si="229"/>
        <v>386</v>
      </c>
      <c r="AH458" s="5">
        <f t="shared" ca="1" si="230"/>
        <v>456</v>
      </c>
      <c r="AI458" s="5">
        <f t="shared" ca="1" si="231"/>
        <v>460</v>
      </c>
      <c r="AJ458" s="5">
        <f t="shared" ca="1" si="232"/>
        <v>497</v>
      </c>
      <c r="AK458" s="5">
        <f t="shared" ca="1" si="233"/>
        <v>517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IF(Замеры!M456=0, " ", Замеры!M456)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Замеры!O456</f>
        <v>0</v>
      </c>
      <c r="S459" s="2">
        <f>Замеры!P456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26</v>
      </c>
      <c r="Z459" s="2">
        <f t="shared" ca="1" si="223"/>
        <v>50</v>
      </c>
      <c r="AA459" s="2">
        <f t="shared" ca="1" si="223"/>
        <v>32</v>
      </c>
      <c r="AB459" s="5">
        <f t="shared" ca="1" si="224"/>
        <v>415</v>
      </c>
      <c r="AC459" s="5">
        <f t="shared" ca="1" si="225"/>
        <v>399</v>
      </c>
      <c r="AD459" s="5">
        <f t="shared" ca="1" si="226"/>
        <v>356</v>
      </c>
      <c r="AE459" s="5">
        <f t="shared" ca="1" si="227"/>
        <v>377</v>
      </c>
      <c r="AF459" s="5">
        <f t="shared" ca="1" si="228"/>
        <v>391</v>
      </c>
      <c r="AG459" s="5">
        <f t="shared" ca="1" si="229"/>
        <v>419</v>
      </c>
      <c r="AH459" s="5">
        <f t="shared" ca="1" si="230"/>
        <v>466</v>
      </c>
      <c r="AI459" s="5">
        <f t="shared" ca="1" si="231"/>
        <v>335</v>
      </c>
      <c r="AJ459" s="5">
        <f t="shared" ca="1" si="232"/>
        <v>419</v>
      </c>
      <c r="AK459" s="5">
        <f t="shared" ca="1" si="233"/>
        <v>361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IF(Замеры!M457=0, " ", Замеры!M457)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Замеры!O457</f>
        <v>0</v>
      </c>
      <c r="S460" s="2">
        <f>Замеры!P457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50</v>
      </c>
      <c r="Z460" s="2">
        <f t="shared" ca="1" si="223"/>
        <v>28</v>
      </c>
      <c r="AA460" s="2">
        <f t="shared" ca="1" si="223"/>
        <v>25</v>
      </c>
      <c r="AB460" s="5">
        <f t="shared" ca="1" si="224"/>
        <v>370</v>
      </c>
      <c r="AC460" s="5">
        <f t="shared" ca="1" si="225"/>
        <v>326</v>
      </c>
      <c r="AD460" s="5">
        <f t="shared" ca="1" si="226"/>
        <v>350</v>
      </c>
      <c r="AE460" s="5">
        <f t="shared" ca="1" si="227"/>
        <v>398</v>
      </c>
      <c r="AF460" s="5">
        <f t="shared" ca="1" si="228"/>
        <v>361</v>
      </c>
      <c r="AG460" s="5">
        <f t="shared" ca="1" si="229"/>
        <v>326</v>
      </c>
      <c r="AH460" s="5">
        <f t="shared" ca="1" si="230"/>
        <v>396</v>
      </c>
      <c r="AI460" s="5">
        <f t="shared" ca="1" si="231"/>
        <v>339</v>
      </c>
      <c r="AJ460" s="5">
        <f t="shared" ca="1" si="232"/>
        <v>270</v>
      </c>
      <c r="AK460" s="5">
        <f t="shared" ca="1" si="233"/>
        <v>364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IF(Замеры!M458=0, " ", Замеры!M458)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Замеры!O458</f>
        <v>0</v>
      </c>
      <c r="S461" s="2">
        <f>Замеры!P458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22</v>
      </c>
      <c r="Z461" s="2">
        <f t="shared" ca="1" si="223"/>
        <v>36</v>
      </c>
      <c r="AA461" s="2">
        <f t="shared" ca="1" si="223"/>
        <v>38</v>
      </c>
      <c r="AB461" s="5">
        <f t="shared" ca="1" si="224"/>
        <v>457</v>
      </c>
      <c r="AC461" s="5">
        <f t="shared" ca="1" si="225"/>
        <v>506</v>
      </c>
      <c r="AD461" s="5">
        <f t="shared" ca="1" si="226"/>
        <v>385</v>
      </c>
      <c r="AE461" s="5">
        <f t="shared" ca="1" si="227"/>
        <v>385</v>
      </c>
      <c r="AF461" s="5">
        <f t="shared" ca="1" si="228"/>
        <v>505</v>
      </c>
      <c r="AG461" s="5">
        <f t="shared" ca="1" si="229"/>
        <v>429</v>
      </c>
      <c r="AH461" s="5">
        <f t="shared" ca="1" si="230"/>
        <v>426</v>
      </c>
      <c r="AI461" s="5">
        <f t="shared" ca="1" si="231"/>
        <v>482</v>
      </c>
      <c r="AJ461" s="5">
        <f t="shared" ca="1" si="232"/>
        <v>401</v>
      </c>
      <c r="AK461" s="5">
        <f t="shared" ca="1" si="233"/>
        <v>510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IF(Замеры!M459=0, " ", Замеры!M459)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Замеры!O459</f>
        <v>0</v>
      </c>
      <c r="S462" s="2">
        <f>Замеры!P459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37</v>
      </c>
      <c r="Z462" s="2">
        <f t="shared" ca="1" si="223"/>
        <v>49</v>
      </c>
      <c r="AA462" s="2">
        <f t="shared" ca="1" si="223"/>
        <v>36</v>
      </c>
      <c r="AB462" s="5">
        <f t="shared" ca="1" si="224"/>
        <v>485</v>
      </c>
      <c r="AC462" s="5">
        <f t="shared" ca="1" si="225"/>
        <v>461</v>
      </c>
      <c r="AD462" s="5">
        <f t="shared" ca="1" si="226"/>
        <v>442</v>
      </c>
      <c r="AE462" s="5">
        <f t="shared" ca="1" si="227"/>
        <v>487</v>
      </c>
      <c r="AF462" s="5">
        <f t="shared" ca="1" si="228"/>
        <v>414</v>
      </c>
      <c r="AG462" s="5">
        <f t="shared" ca="1" si="229"/>
        <v>445</v>
      </c>
      <c r="AH462" s="5">
        <f t="shared" ca="1" si="230"/>
        <v>473</v>
      </c>
      <c r="AI462" s="5">
        <f t="shared" ca="1" si="231"/>
        <v>377</v>
      </c>
      <c r="AJ462" s="5">
        <f t="shared" ca="1" si="232"/>
        <v>377</v>
      </c>
      <c r="AK462" s="5">
        <f t="shared" ca="1" si="233"/>
        <v>389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IF(Замеры!M460=0, " ", Замеры!M460)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Замеры!O460</f>
        <v>0</v>
      </c>
      <c r="S463" s="2">
        <f>Замеры!P460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41</v>
      </c>
      <c r="Z463" s="2">
        <f t="shared" ca="1" si="223"/>
        <v>41</v>
      </c>
      <c r="AA463" s="2">
        <f t="shared" ca="1" si="223"/>
        <v>47</v>
      </c>
      <c r="AB463" s="5">
        <f t="shared" ca="1" si="224"/>
        <v>533</v>
      </c>
      <c r="AC463" s="5">
        <f t="shared" ca="1" si="225"/>
        <v>551</v>
      </c>
      <c r="AD463" s="5">
        <f t="shared" ca="1" si="226"/>
        <v>504</v>
      </c>
      <c r="AE463" s="5">
        <f t="shared" ca="1" si="227"/>
        <v>581</v>
      </c>
      <c r="AF463" s="5">
        <f t="shared" ca="1" si="228"/>
        <v>537</v>
      </c>
      <c r="AG463" s="5">
        <f t="shared" ca="1" si="229"/>
        <v>500</v>
      </c>
      <c r="AH463" s="5">
        <f t="shared" ca="1" si="230"/>
        <v>574</v>
      </c>
      <c r="AI463" s="5">
        <f t="shared" ca="1" si="231"/>
        <v>564</v>
      </c>
      <c r="AJ463" s="5">
        <f t="shared" ca="1" si="232"/>
        <v>482</v>
      </c>
      <c r="AK463" s="5">
        <f t="shared" ca="1" si="233"/>
        <v>490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IF(Замеры!M461=0, " ", Замеры!M461)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Замеры!O461</f>
        <v>0</v>
      </c>
      <c r="S464" s="2">
        <f>Замеры!P461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22</v>
      </c>
      <c r="Z464" s="2">
        <f t="shared" ca="1" si="223"/>
        <v>48</v>
      </c>
      <c r="AA464" s="2">
        <f t="shared" ca="1" si="223"/>
        <v>46</v>
      </c>
      <c r="AB464" s="5">
        <f t="shared" ca="1" si="224"/>
        <v>495</v>
      </c>
      <c r="AC464" s="5">
        <f t="shared" ca="1" si="225"/>
        <v>584</v>
      </c>
      <c r="AD464" s="5">
        <f t="shared" ca="1" si="226"/>
        <v>494</v>
      </c>
      <c r="AE464" s="5">
        <f t="shared" ca="1" si="227"/>
        <v>556</v>
      </c>
      <c r="AF464" s="5">
        <f t="shared" ca="1" si="228"/>
        <v>538</v>
      </c>
      <c r="AG464" s="5">
        <f t="shared" ca="1" si="229"/>
        <v>609</v>
      </c>
      <c r="AH464" s="5">
        <f t="shared" ca="1" si="230"/>
        <v>608</v>
      </c>
      <c r="AI464" s="5">
        <f t="shared" ca="1" si="231"/>
        <v>470</v>
      </c>
      <c r="AJ464" s="5">
        <f t="shared" ca="1" si="232"/>
        <v>480</v>
      </c>
      <c r="AK464" s="5">
        <f t="shared" ca="1" si="233"/>
        <v>520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IF(Замеры!M462=0, " ", Замеры!M462)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Замеры!O462</f>
        <v>0</v>
      </c>
      <c r="S465" s="2">
        <f>Замеры!P462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26</v>
      </c>
      <c r="Z465" s="2">
        <f t="shared" ca="1" si="223"/>
        <v>42</v>
      </c>
      <c r="AA465" s="2">
        <f t="shared" ca="1" si="223"/>
        <v>46</v>
      </c>
      <c r="AB465" s="5">
        <f t="shared" ca="1" si="224"/>
        <v>597</v>
      </c>
      <c r="AC465" s="5">
        <f t="shared" ca="1" si="225"/>
        <v>527</v>
      </c>
      <c r="AD465" s="5">
        <f t="shared" ca="1" si="226"/>
        <v>478</v>
      </c>
      <c r="AE465" s="5">
        <f t="shared" ca="1" si="227"/>
        <v>573</v>
      </c>
      <c r="AF465" s="5">
        <f t="shared" ca="1" si="228"/>
        <v>572</v>
      </c>
      <c r="AG465" s="5">
        <f t="shared" ca="1" si="229"/>
        <v>566</v>
      </c>
      <c r="AH465" s="5">
        <f t="shared" ca="1" si="230"/>
        <v>511</v>
      </c>
      <c r="AI465" s="5">
        <f t="shared" ca="1" si="231"/>
        <v>477</v>
      </c>
      <c r="AJ465" s="5">
        <f t="shared" ca="1" si="232"/>
        <v>500</v>
      </c>
      <c r="AK465" s="5">
        <f t="shared" ca="1" si="233"/>
        <v>605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IF(Замеры!M463=0, " ", Замеры!M463)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Замеры!O463</f>
        <v>0</v>
      </c>
      <c r="S466" s="2">
        <f>Замеры!P463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32</v>
      </c>
      <c r="Z466" s="2">
        <f t="shared" ca="1" si="223"/>
        <v>40</v>
      </c>
      <c r="AA466" s="2">
        <f t="shared" ca="1" si="223"/>
        <v>30</v>
      </c>
      <c r="AB466" s="5">
        <f t="shared" ca="1" si="224"/>
        <v>321</v>
      </c>
      <c r="AC466" s="5">
        <f t="shared" ca="1" si="225"/>
        <v>417</v>
      </c>
      <c r="AD466" s="5">
        <f t="shared" ca="1" si="226"/>
        <v>337</v>
      </c>
      <c r="AE466" s="5">
        <f t="shared" ca="1" si="227"/>
        <v>368</v>
      </c>
      <c r="AF466" s="5">
        <f t="shared" ca="1" si="228"/>
        <v>425</v>
      </c>
      <c r="AG466" s="5">
        <f t="shared" ca="1" si="229"/>
        <v>405</v>
      </c>
      <c r="AH466" s="5">
        <f t="shared" ca="1" si="230"/>
        <v>329</v>
      </c>
      <c r="AI466" s="5">
        <f t="shared" ca="1" si="231"/>
        <v>352</v>
      </c>
      <c r="AJ466" s="5">
        <f t="shared" ca="1" si="232"/>
        <v>345</v>
      </c>
      <c r="AK466" s="5">
        <f t="shared" ca="1" si="233"/>
        <v>306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IF(Замеры!M464=0, " ", Замеры!M464)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Замеры!O464</f>
        <v>0</v>
      </c>
      <c r="S467" s="2">
        <f>Замеры!P464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48</v>
      </c>
      <c r="Z467" s="2">
        <f t="shared" ca="1" si="223"/>
        <v>37</v>
      </c>
      <c r="AA467" s="2">
        <f t="shared" ca="1" si="223"/>
        <v>36</v>
      </c>
      <c r="AB467" s="5">
        <f t="shared" ca="1" si="224"/>
        <v>468</v>
      </c>
      <c r="AC467" s="5">
        <f t="shared" ca="1" si="225"/>
        <v>464</v>
      </c>
      <c r="AD467" s="5">
        <f t="shared" ca="1" si="226"/>
        <v>494</v>
      </c>
      <c r="AE467" s="5">
        <f t="shared" ca="1" si="227"/>
        <v>416</v>
      </c>
      <c r="AF467" s="5">
        <f t="shared" ca="1" si="228"/>
        <v>508</v>
      </c>
      <c r="AG467" s="5">
        <f t="shared" ca="1" si="229"/>
        <v>367</v>
      </c>
      <c r="AH467" s="5">
        <f t="shared" ca="1" si="230"/>
        <v>397</v>
      </c>
      <c r="AI467" s="5">
        <f t="shared" ca="1" si="231"/>
        <v>479</v>
      </c>
      <c r="AJ467" s="5">
        <f t="shared" ca="1" si="232"/>
        <v>458</v>
      </c>
      <c r="AK467" s="5">
        <f t="shared" ca="1" si="233"/>
        <v>405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IF(Замеры!M465=0, " ", Замеры!M465)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Замеры!O465</f>
        <v>0</v>
      </c>
      <c r="S468" s="2">
        <f>Замеры!P465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43</v>
      </c>
      <c r="Z468" s="2">
        <f t="shared" ca="1" si="223"/>
        <v>33</v>
      </c>
      <c r="AA468" s="2">
        <f t="shared" ca="1" si="223"/>
        <v>38</v>
      </c>
      <c r="AB468" s="5">
        <f t="shared" ca="1" si="224"/>
        <v>528</v>
      </c>
      <c r="AC468" s="5">
        <f t="shared" ca="1" si="225"/>
        <v>466</v>
      </c>
      <c r="AD468" s="5">
        <f t="shared" ca="1" si="226"/>
        <v>435</v>
      </c>
      <c r="AE468" s="5">
        <f t="shared" ca="1" si="227"/>
        <v>448</v>
      </c>
      <c r="AF468" s="5">
        <f t="shared" ca="1" si="228"/>
        <v>485</v>
      </c>
      <c r="AG468" s="5">
        <f t="shared" ca="1" si="229"/>
        <v>414</v>
      </c>
      <c r="AH468" s="5">
        <f t="shared" ca="1" si="230"/>
        <v>427</v>
      </c>
      <c r="AI468" s="5">
        <f t="shared" ca="1" si="231"/>
        <v>399</v>
      </c>
      <c r="AJ468" s="5">
        <f t="shared" ca="1" si="232"/>
        <v>485</v>
      </c>
      <c r="AK468" s="5">
        <f t="shared" ca="1" si="233"/>
        <v>410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IF(Замеры!M466=0, " ", Замеры!M466)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Замеры!O466</f>
        <v>0</v>
      </c>
      <c r="S469" s="2">
        <f>Замеры!P466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32</v>
      </c>
      <c r="Z469" s="2">
        <f t="shared" ca="1" si="223"/>
        <v>29</v>
      </c>
      <c r="AA469" s="2">
        <f t="shared" ca="1" si="223"/>
        <v>39</v>
      </c>
      <c r="AB469" s="5">
        <f t="shared" ca="1" si="224"/>
        <v>517</v>
      </c>
      <c r="AC469" s="5">
        <f t="shared" ca="1" si="225"/>
        <v>455</v>
      </c>
      <c r="AD469" s="5">
        <f t="shared" ca="1" si="226"/>
        <v>457</v>
      </c>
      <c r="AE469" s="5">
        <f t="shared" ca="1" si="227"/>
        <v>520</v>
      </c>
      <c r="AF469" s="5">
        <f t="shared" ca="1" si="228"/>
        <v>448</v>
      </c>
      <c r="AG469" s="5">
        <f t="shared" ca="1" si="229"/>
        <v>469</v>
      </c>
      <c r="AH469" s="5">
        <f t="shared" ca="1" si="230"/>
        <v>437</v>
      </c>
      <c r="AI469" s="5">
        <f t="shared" ca="1" si="231"/>
        <v>439</v>
      </c>
      <c r="AJ469" s="5">
        <f t="shared" ca="1" si="232"/>
        <v>397</v>
      </c>
      <c r="AK469" s="5">
        <f t="shared" ca="1" si="233"/>
        <v>510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IF(Замеры!M467=0, " ", Замеры!M467)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Замеры!O467</f>
        <v>0</v>
      </c>
      <c r="S470" s="2">
        <f>Замеры!P467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41</v>
      </c>
      <c r="Z470" s="2">
        <f t="shared" ca="1" si="223"/>
        <v>37</v>
      </c>
      <c r="AA470" s="2">
        <f t="shared" ca="1" si="223"/>
        <v>25</v>
      </c>
      <c r="AB470" s="5">
        <f t="shared" ca="1" si="224"/>
        <v>360</v>
      </c>
      <c r="AC470" s="5">
        <f t="shared" ca="1" si="225"/>
        <v>274</v>
      </c>
      <c r="AD470" s="5">
        <f t="shared" ca="1" si="226"/>
        <v>346</v>
      </c>
      <c r="AE470" s="5">
        <f t="shared" ca="1" si="227"/>
        <v>296</v>
      </c>
      <c r="AF470" s="5">
        <f t="shared" ca="1" si="228"/>
        <v>297</v>
      </c>
      <c r="AG470" s="5">
        <f t="shared" ca="1" si="229"/>
        <v>306</v>
      </c>
      <c r="AH470" s="5">
        <f t="shared" ca="1" si="230"/>
        <v>275</v>
      </c>
      <c r="AI470" s="5">
        <f t="shared" ca="1" si="231"/>
        <v>308</v>
      </c>
      <c r="AJ470" s="5">
        <f t="shared" ca="1" si="232"/>
        <v>334</v>
      </c>
      <c r="AK470" s="5">
        <f t="shared" ca="1" si="233"/>
        <v>287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IF(Замеры!M468=0, " ", Замеры!M468)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Замеры!O468</f>
        <v>0</v>
      </c>
      <c r="S471" s="2">
        <f>Замеры!P468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32</v>
      </c>
      <c r="Z471" s="2">
        <f t="shared" ca="1" si="223"/>
        <v>28</v>
      </c>
      <c r="AA471" s="2">
        <f t="shared" ca="1" si="223"/>
        <v>29</v>
      </c>
      <c r="AB471" s="5">
        <f t="shared" ca="1" si="224"/>
        <v>438</v>
      </c>
      <c r="AC471" s="5">
        <f t="shared" ca="1" si="225"/>
        <v>326</v>
      </c>
      <c r="AD471" s="5">
        <f t="shared" ca="1" si="226"/>
        <v>351</v>
      </c>
      <c r="AE471" s="5">
        <f t="shared" ca="1" si="227"/>
        <v>377</v>
      </c>
      <c r="AF471" s="5">
        <f t="shared" ca="1" si="228"/>
        <v>370</v>
      </c>
      <c r="AG471" s="5">
        <f t="shared" ca="1" si="229"/>
        <v>362</v>
      </c>
      <c r="AH471" s="5">
        <f t="shared" ca="1" si="230"/>
        <v>360</v>
      </c>
      <c r="AI471" s="5">
        <f t="shared" ca="1" si="231"/>
        <v>310</v>
      </c>
      <c r="AJ471" s="5">
        <f t="shared" ca="1" si="232"/>
        <v>355</v>
      </c>
      <c r="AK471" s="5">
        <f t="shared" ca="1" si="233"/>
        <v>355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IF(Замеры!M469=0, " ", Замеры!M469)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Замеры!O469</f>
        <v>0</v>
      </c>
      <c r="S472" s="2">
        <f>Замеры!P469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39</v>
      </c>
      <c r="Z472" s="2">
        <f t="shared" ca="1" si="223"/>
        <v>22</v>
      </c>
      <c r="AA472" s="2">
        <f t="shared" ca="1" si="223"/>
        <v>40</v>
      </c>
      <c r="AB472" s="5">
        <f t="shared" ca="1" si="224"/>
        <v>539</v>
      </c>
      <c r="AC472" s="5">
        <f t="shared" ca="1" si="225"/>
        <v>455</v>
      </c>
      <c r="AD472" s="5">
        <f t="shared" ca="1" si="226"/>
        <v>483</v>
      </c>
      <c r="AE472" s="5">
        <f t="shared" ca="1" si="227"/>
        <v>497</v>
      </c>
      <c r="AF472" s="5">
        <f t="shared" ca="1" si="228"/>
        <v>514</v>
      </c>
      <c r="AG472" s="5">
        <f t="shared" ca="1" si="229"/>
        <v>539</v>
      </c>
      <c r="AH472" s="5">
        <f t="shared" ca="1" si="230"/>
        <v>503</v>
      </c>
      <c r="AI472" s="5">
        <f t="shared" ca="1" si="231"/>
        <v>501</v>
      </c>
      <c r="AJ472" s="5">
        <f t="shared" ca="1" si="232"/>
        <v>492</v>
      </c>
      <c r="AK472" s="5">
        <f t="shared" ca="1" si="233"/>
        <v>434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IF(Замеры!M470=0, " ", Замеры!M470)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Замеры!O470</f>
        <v>0</v>
      </c>
      <c r="S473" s="2">
        <f>Замеры!P470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32</v>
      </c>
      <c r="Z473" s="2">
        <f t="shared" ca="1" si="223"/>
        <v>23</v>
      </c>
      <c r="AA473" s="2">
        <f t="shared" ca="1" si="223"/>
        <v>50</v>
      </c>
      <c r="AB473" s="5">
        <f t="shared" ca="1" si="224"/>
        <v>507</v>
      </c>
      <c r="AC473" s="5">
        <f t="shared" ca="1" si="225"/>
        <v>595</v>
      </c>
      <c r="AD473" s="5">
        <f t="shared" ca="1" si="226"/>
        <v>642</v>
      </c>
      <c r="AE473" s="5">
        <f t="shared" ca="1" si="227"/>
        <v>634</v>
      </c>
      <c r="AF473" s="5">
        <f t="shared" ca="1" si="228"/>
        <v>585</v>
      </c>
      <c r="AG473" s="5">
        <f t="shared" ca="1" si="229"/>
        <v>606</v>
      </c>
      <c r="AH473" s="5">
        <f t="shared" ca="1" si="230"/>
        <v>589</v>
      </c>
      <c r="AI473" s="5">
        <f t="shared" ca="1" si="231"/>
        <v>530</v>
      </c>
      <c r="AJ473" s="5">
        <f t="shared" ca="1" si="232"/>
        <v>629</v>
      </c>
      <c r="AK473" s="5">
        <f t="shared" ca="1" si="233"/>
        <v>588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IF(Замеры!M471=0, " ", Замеры!M471)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Замеры!O471</f>
        <v>0</v>
      </c>
      <c r="S474" s="2">
        <f>Замеры!P471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43</v>
      </c>
      <c r="Z474" s="2">
        <f t="shared" ca="1" si="223"/>
        <v>42</v>
      </c>
      <c r="AA474" s="2">
        <f t="shared" ca="1" si="223"/>
        <v>48</v>
      </c>
      <c r="AB474" s="5">
        <f t="shared" ca="1" si="224"/>
        <v>540</v>
      </c>
      <c r="AC474" s="5">
        <f t="shared" ca="1" si="225"/>
        <v>628</v>
      </c>
      <c r="AD474" s="5">
        <f t="shared" ca="1" si="226"/>
        <v>508</v>
      </c>
      <c r="AE474" s="5">
        <f t="shared" ca="1" si="227"/>
        <v>528</v>
      </c>
      <c r="AF474" s="5">
        <f t="shared" ca="1" si="228"/>
        <v>501</v>
      </c>
      <c r="AG474" s="5">
        <f t="shared" ca="1" si="229"/>
        <v>486</v>
      </c>
      <c r="AH474" s="5">
        <f t="shared" ca="1" si="230"/>
        <v>589</v>
      </c>
      <c r="AI474" s="5">
        <f t="shared" ca="1" si="231"/>
        <v>589</v>
      </c>
      <c r="AJ474" s="5">
        <f t="shared" ca="1" si="232"/>
        <v>503</v>
      </c>
      <c r="AK474" s="5">
        <f t="shared" ca="1" si="233"/>
        <v>615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IF(Замеры!M472=0, " ", Замеры!M472)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Замеры!O472</f>
        <v>0</v>
      </c>
      <c r="S475" s="2">
        <f>Замеры!P472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44</v>
      </c>
      <c r="Z475" s="2">
        <f t="shared" ca="1" si="223"/>
        <v>25</v>
      </c>
      <c r="AA475" s="2">
        <f t="shared" ca="1" si="223"/>
        <v>25</v>
      </c>
      <c r="AB475" s="5">
        <f t="shared" ca="1" si="224"/>
        <v>381</v>
      </c>
      <c r="AC475" s="5">
        <f t="shared" ca="1" si="225"/>
        <v>343</v>
      </c>
      <c r="AD475" s="5">
        <f t="shared" ca="1" si="226"/>
        <v>300</v>
      </c>
      <c r="AE475" s="5">
        <f t="shared" ca="1" si="227"/>
        <v>378</v>
      </c>
      <c r="AF475" s="5">
        <f t="shared" ca="1" si="228"/>
        <v>335</v>
      </c>
      <c r="AG475" s="5">
        <f t="shared" ca="1" si="229"/>
        <v>393</v>
      </c>
      <c r="AH475" s="5">
        <f t="shared" ca="1" si="230"/>
        <v>393</v>
      </c>
      <c r="AI475" s="5">
        <f t="shared" ca="1" si="231"/>
        <v>378</v>
      </c>
      <c r="AJ475" s="5">
        <f t="shared" ca="1" si="232"/>
        <v>356</v>
      </c>
      <c r="AK475" s="5">
        <f t="shared" ca="1" si="233"/>
        <v>322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IF(Замеры!M473=0, " ", Замеры!M473)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Замеры!O473</f>
        <v>0</v>
      </c>
      <c r="S476" s="2">
        <f>Замеры!P473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36</v>
      </c>
      <c r="Z476" s="2">
        <f t="shared" ca="1" si="223"/>
        <v>46</v>
      </c>
      <c r="AA476" s="2">
        <f t="shared" ca="1" si="223"/>
        <v>31</v>
      </c>
      <c r="AB476" s="5">
        <f t="shared" ca="1" si="224"/>
        <v>361</v>
      </c>
      <c r="AC476" s="5">
        <f t="shared" ca="1" si="225"/>
        <v>401</v>
      </c>
      <c r="AD476" s="5">
        <f t="shared" ca="1" si="226"/>
        <v>351</v>
      </c>
      <c r="AE476" s="5">
        <f t="shared" ca="1" si="227"/>
        <v>449</v>
      </c>
      <c r="AF476" s="5">
        <f t="shared" ca="1" si="228"/>
        <v>359</v>
      </c>
      <c r="AG476" s="5">
        <f t="shared" ca="1" si="229"/>
        <v>319</v>
      </c>
      <c r="AH476" s="5">
        <f t="shared" ca="1" si="230"/>
        <v>444</v>
      </c>
      <c r="AI476" s="5">
        <f t="shared" ca="1" si="231"/>
        <v>448</v>
      </c>
      <c r="AJ476" s="5">
        <f t="shared" ca="1" si="232"/>
        <v>370</v>
      </c>
      <c r="AK476" s="5">
        <f t="shared" ca="1" si="233"/>
        <v>366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IF(Замеры!M474=0, " ", Замеры!M474)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Замеры!O474</f>
        <v>0</v>
      </c>
      <c r="S477" s="2">
        <f>Замеры!P474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46</v>
      </c>
      <c r="Z477" s="2">
        <f t="shared" ca="1" si="223"/>
        <v>33</v>
      </c>
      <c r="AA477" s="2">
        <f t="shared" ca="1" si="223"/>
        <v>20</v>
      </c>
      <c r="AB477" s="5">
        <f t="shared" ca="1" si="224"/>
        <v>236</v>
      </c>
      <c r="AC477" s="5">
        <f t="shared" ca="1" si="225"/>
        <v>321</v>
      </c>
      <c r="AD477" s="5">
        <f t="shared" ca="1" si="226"/>
        <v>335</v>
      </c>
      <c r="AE477" s="5">
        <f t="shared" ca="1" si="227"/>
        <v>250</v>
      </c>
      <c r="AF477" s="5">
        <f t="shared" ca="1" si="228"/>
        <v>273</v>
      </c>
      <c r="AG477" s="5">
        <f t="shared" ca="1" si="229"/>
        <v>282</v>
      </c>
      <c r="AH477" s="5">
        <f t="shared" ca="1" si="230"/>
        <v>302</v>
      </c>
      <c r="AI477" s="5">
        <f t="shared" ca="1" si="231"/>
        <v>333</v>
      </c>
      <c r="AJ477" s="5">
        <f t="shared" ca="1" si="232"/>
        <v>289</v>
      </c>
      <c r="AK477" s="5">
        <f t="shared" ca="1" si="233"/>
        <v>293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IF(Замеры!M475=0, " ", Замеры!M475)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Замеры!O475</f>
        <v>0</v>
      </c>
      <c r="S478" s="2">
        <f>Замеры!P475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40</v>
      </c>
      <c r="Z478" s="2">
        <f t="shared" ca="1" si="223"/>
        <v>41</v>
      </c>
      <c r="AA478" s="2">
        <f t="shared" ca="1" si="223"/>
        <v>23</v>
      </c>
      <c r="AB478" s="5">
        <f t="shared" ca="1" si="224"/>
        <v>306</v>
      </c>
      <c r="AC478" s="5">
        <f t="shared" ca="1" si="225"/>
        <v>242</v>
      </c>
      <c r="AD478" s="5">
        <f t="shared" ca="1" si="226"/>
        <v>378</v>
      </c>
      <c r="AE478" s="5">
        <f t="shared" ca="1" si="227"/>
        <v>347</v>
      </c>
      <c r="AF478" s="5">
        <f t="shared" ca="1" si="228"/>
        <v>352</v>
      </c>
      <c r="AG478" s="5">
        <f t="shared" ca="1" si="229"/>
        <v>349</v>
      </c>
      <c r="AH478" s="5">
        <f t="shared" ca="1" si="230"/>
        <v>274</v>
      </c>
      <c r="AI478" s="5">
        <f t="shared" ca="1" si="231"/>
        <v>283</v>
      </c>
      <c r="AJ478" s="5">
        <f t="shared" ca="1" si="232"/>
        <v>328</v>
      </c>
      <c r="AK478" s="5">
        <f t="shared" ca="1" si="233"/>
        <v>363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IF(Замеры!M476=0, " ", Замеры!M476)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Замеры!O476</f>
        <v>0</v>
      </c>
      <c r="S479" s="2">
        <f>Замеры!P476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21</v>
      </c>
      <c r="Z479" s="2">
        <f t="shared" ca="1" si="223"/>
        <v>29</v>
      </c>
      <c r="AA479" s="2">
        <f t="shared" ca="1" si="223"/>
        <v>44</v>
      </c>
      <c r="AB479" s="5">
        <f t="shared" ca="1" si="224"/>
        <v>546</v>
      </c>
      <c r="AC479" s="5">
        <f t="shared" ca="1" si="225"/>
        <v>479</v>
      </c>
      <c r="AD479" s="5">
        <f t="shared" ca="1" si="226"/>
        <v>569</v>
      </c>
      <c r="AE479" s="5">
        <f t="shared" ca="1" si="227"/>
        <v>567</v>
      </c>
      <c r="AF479" s="5">
        <f t="shared" ca="1" si="228"/>
        <v>553</v>
      </c>
      <c r="AG479" s="5">
        <f t="shared" ca="1" si="229"/>
        <v>481</v>
      </c>
      <c r="AH479" s="5">
        <f t="shared" ca="1" si="230"/>
        <v>587</v>
      </c>
      <c r="AI479" s="5">
        <f t="shared" ca="1" si="231"/>
        <v>554</v>
      </c>
      <c r="AJ479" s="5">
        <f t="shared" ca="1" si="232"/>
        <v>564</v>
      </c>
      <c r="AK479" s="5">
        <f t="shared" ca="1" si="233"/>
        <v>518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IF(Замеры!M477=0, " ", Замеры!M477)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Замеры!O477</f>
        <v>0</v>
      </c>
      <c r="S480" s="2">
        <f>Замеры!P477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20</v>
      </c>
      <c r="Z480" s="2">
        <f t="shared" ca="1" si="223"/>
        <v>31</v>
      </c>
      <c r="AA480" s="2">
        <f t="shared" ca="1" si="223"/>
        <v>49</v>
      </c>
      <c r="AB480" s="5">
        <f t="shared" ca="1" si="224"/>
        <v>564</v>
      </c>
      <c r="AC480" s="5">
        <f t="shared" ca="1" si="225"/>
        <v>615</v>
      </c>
      <c r="AD480" s="5">
        <f t="shared" ca="1" si="226"/>
        <v>533</v>
      </c>
      <c r="AE480" s="5">
        <f t="shared" ca="1" si="227"/>
        <v>612</v>
      </c>
      <c r="AF480" s="5">
        <f t="shared" ca="1" si="228"/>
        <v>535</v>
      </c>
      <c r="AG480" s="5">
        <f t="shared" ca="1" si="229"/>
        <v>511</v>
      </c>
      <c r="AH480" s="5">
        <f t="shared" ca="1" si="230"/>
        <v>540</v>
      </c>
      <c r="AI480" s="5">
        <f t="shared" ca="1" si="231"/>
        <v>513</v>
      </c>
      <c r="AJ480" s="5">
        <f t="shared" ca="1" si="232"/>
        <v>614</v>
      </c>
      <c r="AK480" s="5">
        <f t="shared" ca="1" si="233"/>
        <v>589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IF(Замеры!M478=0, " ", Замеры!M478)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Замеры!O478</f>
        <v>0</v>
      </c>
      <c r="S481" s="2">
        <f>Замеры!P478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41</v>
      </c>
      <c r="Z481" s="2">
        <f t="shared" ca="1" si="223"/>
        <v>20</v>
      </c>
      <c r="AA481" s="2">
        <f t="shared" ca="1" si="223"/>
        <v>27</v>
      </c>
      <c r="AB481" s="5">
        <f t="shared" ca="1" si="224"/>
        <v>293</v>
      </c>
      <c r="AC481" s="5">
        <f t="shared" ca="1" si="225"/>
        <v>386</v>
      </c>
      <c r="AD481" s="5">
        <f t="shared" ca="1" si="226"/>
        <v>404</v>
      </c>
      <c r="AE481" s="5">
        <f t="shared" ca="1" si="227"/>
        <v>354</v>
      </c>
      <c r="AF481" s="5">
        <f t="shared" ca="1" si="228"/>
        <v>349</v>
      </c>
      <c r="AG481" s="5">
        <f t="shared" ca="1" si="229"/>
        <v>414</v>
      </c>
      <c r="AH481" s="5">
        <f t="shared" ca="1" si="230"/>
        <v>350</v>
      </c>
      <c r="AI481" s="5">
        <f t="shared" ca="1" si="231"/>
        <v>407</v>
      </c>
      <c r="AJ481" s="5">
        <f t="shared" ca="1" si="232"/>
        <v>362</v>
      </c>
      <c r="AK481" s="5">
        <f t="shared" ca="1" si="233"/>
        <v>301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IF(Замеры!M479=0, " ", Замеры!M479)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Замеры!O479</f>
        <v>0</v>
      </c>
      <c r="S482" s="2">
        <f>Замеры!P479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23</v>
      </c>
      <c r="Z482" s="2">
        <f t="shared" ca="1" si="223"/>
        <v>20</v>
      </c>
      <c r="AA482" s="2">
        <f t="shared" ca="1" si="223"/>
        <v>34</v>
      </c>
      <c r="AB482" s="5">
        <f t="shared" ca="1" si="224"/>
        <v>377</v>
      </c>
      <c r="AC482" s="5">
        <f t="shared" ca="1" si="225"/>
        <v>418</v>
      </c>
      <c r="AD482" s="5">
        <f t="shared" ca="1" si="226"/>
        <v>444</v>
      </c>
      <c r="AE482" s="5">
        <f t="shared" ca="1" si="227"/>
        <v>388</v>
      </c>
      <c r="AF482" s="5">
        <f t="shared" ca="1" si="228"/>
        <v>386</v>
      </c>
      <c r="AG482" s="5">
        <f t="shared" ca="1" si="229"/>
        <v>485</v>
      </c>
      <c r="AH482" s="5">
        <f t="shared" ca="1" si="230"/>
        <v>415</v>
      </c>
      <c r="AI482" s="5">
        <f t="shared" ca="1" si="231"/>
        <v>407</v>
      </c>
      <c r="AJ482" s="5">
        <f t="shared" ca="1" si="232"/>
        <v>461</v>
      </c>
      <c r="AK482" s="5">
        <f t="shared" ca="1" si="233"/>
        <v>485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IF(Замеры!M480=0, " ", Замеры!M480)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Замеры!O480</f>
        <v>0</v>
      </c>
      <c r="S483" s="2">
        <f>Замеры!P480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41</v>
      </c>
      <c r="Z483" s="2">
        <f t="shared" ca="1" si="223"/>
        <v>26</v>
      </c>
      <c r="AA483" s="2">
        <f t="shared" ca="1" si="223"/>
        <v>38</v>
      </c>
      <c r="AB483" s="5">
        <f t="shared" ca="1" si="224"/>
        <v>478</v>
      </c>
      <c r="AC483" s="5">
        <f t="shared" ca="1" si="225"/>
        <v>421</v>
      </c>
      <c r="AD483" s="5">
        <f t="shared" ca="1" si="226"/>
        <v>415</v>
      </c>
      <c r="AE483" s="5">
        <f t="shared" ca="1" si="227"/>
        <v>501</v>
      </c>
      <c r="AF483" s="5">
        <f t="shared" ca="1" si="228"/>
        <v>411</v>
      </c>
      <c r="AG483" s="5">
        <f t="shared" ca="1" si="229"/>
        <v>512</v>
      </c>
      <c r="AH483" s="5">
        <f t="shared" ca="1" si="230"/>
        <v>511</v>
      </c>
      <c r="AI483" s="5">
        <f t="shared" ca="1" si="231"/>
        <v>517</v>
      </c>
      <c r="AJ483" s="5">
        <f t="shared" ca="1" si="232"/>
        <v>435</v>
      </c>
      <c r="AK483" s="5">
        <f t="shared" ca="1" si="233"/>
        <v>498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IF(Замеры!M481=0, " ", Замеры!M481)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Замеры!O481</f>
        <v>0</v>
      </c>
      <c r="S484" s="2">
        <f>Замеры!P481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39</v>
      </c>
      <c r="Z484" s="2">
        <f t="shared" ca="1" si="223"/>
        <v>30</v>
      </c>
      <c r="AA484" s="2">
        <f t="shared" ca="1" si="223"/>
        <v>38</v>
      </c>
      <c r="AB484" s="5">
        <f t="shared" ca="1" si="224"/>
        <v>481</v>
      </c>
      <c r="AC484" s="5">
        <f t="shared" ca="1" si="225"/>
        <v>456</v>
      </c>
      <c r="AD484" s="5">
        <f t="shared" ca="1" si="226"/>
        <v>485</v>
      </c>
      <c r="AE484" s="5">
        <f t="shared" ca="1" si="227"/>
        <v>513</v>
      </c>
      <c r="AF484" s="5">
        <f t="shared" ca="1" si="228"/>
        <v>489</v>
      </c>
      <c r="AG484" s="5">
        <f t="shared" ca="1" si="229"/>
        <v>519</v>
      </c>
      <c r="AH484" s="5">
        <f t="shared" ca="1" si="230"/>
        <v>526</v>
      </c>
      <c r="AI484" s="5">
        <f t="shared" ca="1" si="231"/>
        <v>448</v>
      </c>
      <c r="AJ484" s="5">
        <f t="shared" ca="1" si="232"/>
        <v>514</v>
      </c>
      <c r="AK484" s="5">
        <f t="shared" ca="1" si="233"/>
        <v>429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IF(Замеры!M482=0, " ", Замеры!M482)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Замеры!O482</f>
        <v>0</v>
      </c>
      <c r="S485" s="2">
        <f>Замеры!P482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39</v>
      </c>
      <c r="Z485" s="2">
        <f t="shared" ca="1" si="223"/>
        <v>36</v>
      </c>
      <c r="AA485" s="2">
        <f t="shared" ca="1" si="223"/>
        <v>41</v>
      </c>
      <c r="AB485" s="5">
        <f t="shared" ca="1" si="224"/>
        <v>550</v>
      </c>
      <c r="AC485" s="5">
        <f t="shared" ca="1" si="225"/>
        <v>421</v>
      </c>
      <c r="AD485" s="5">
        <f t="shared" ca="1" si="226"/>
        <v>482</v>
      </c>
      <c r="AE485" s="5">
        <f t="shared" ca="1" si="227"/>
        <v>462</v>
      </c>
      <c r="AF485" s="5">
        <f t="shared" ca="1" si="228"/>
        <v>482</v>
      </c>
      <c r="AG485" s="5">
        <f t="shared" ca="1" si="229"/>
        <v>526</v>
      </c>
      <c r="AH485" s="5">
        <f t="shared" ca="1" si="230"/>
        <v>508</v>
      </c>
      <c r="AI485" s="5">
        <f t="shared" ca="1" si="231"/>
        <v>480</v>
      </c>
      <c r="AJ485" s="5">
        <f t="shared" ca="1" si="232"/>
        <v>435</v>
      </c>
      <c r="AK485" s="5">
        <f t="shared" ca="1" si="233"/>
        <v>474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IF(Замеры!M483=0, " ", Замеры!M483)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Замеры!O483</f>
        <v>0</v>
      </c>
      <c r="S486" s="2">
        <f>Замеры!P483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39</v>
      </c>
      <c r="Z486" s="2">
        <f t="shared" ca="1" si="223"/>
        <v>32</v>
      </c>
      <c r="AA486" s="2">
        <f t="shared" ca="1" si="223"/>
        <v>20</v>
      </c>
      <c r="AB486" s="5">
        <f t="shared" ca="1" si="224"/>
        <v>343</v>
      </c>
      <c r="AC486" s="5">
        <f t="shared" ca="1" si="225"/>
        <v>344</v>
      </c>
      <c r="AD486" s="5">
        <f t="shared" ca="1" si="226"/>
        <v>321</v>
      </c>
      <c r="AE486" s="5">
        <f t="shared" ca="1" si="227"/>
        <v>322</v>
      </c>
      <c r="AF486" s="5">
        <f t="shared" ca="1" si="228"/>
        <v>227</v>
      </c>
      <c r="AG486" s="5">
        <f t="shared" ca="1" si="229"/>
        <v>328</v>
      </c>
      <c r="AH486" s="5">
        <f t="shared" ca="1" si="230"/>
        <v>293</v>
      </c>
      <c r="AI486" s="5">
        <f t="shared" ca="1" si="231"/>
        <v>246</v>
      </c>
      <c r="AJ486" s="5">
        <f t="shared" ca="1" si="232"/>
        <v>341</v>
      </c>
      <c r="AK486" s="5">
        <f t="shared" ca="1" si="233"/>
        <v>295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IF(Замеры!M484=0, " ", Замеры!M484)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Замеры!O484</f>
        <v>0</v>
      </c>
      <c r="S487" s="2">
        <f>Замеры!P484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48</v>
      </c>
      <c r="Z487" s="2">
        <f t="shared" ca="1" si="223"/>
        <v>21</v>
      </c>
      <c r="AA487" s="2">
        <f t="shared" ca="1" si="223"/>
        <v>35</v>
      </c>
      <c r="AB487" s="5">
        <f t="shared" ca="1" si="224"/>
        <v>484</v>
      </c>
      <c r="AC487" s="5">
        <f t="shared" ca="1" si="225"/>
        <v>477</v>
      </c>
      <c r="AD487" s="5">
        <f t="shared" ca="1" si="226"/>
        <v>474</v>
      </c>
      <c r="AE487" s="5">
        <f t="shared" ca="1" si="227"/>
        <v>379</v>
      </c>
      <c r="AF487" s="5">
        <f t="shared" ca="1" si="228"/>
        <v>393</v>
      </c>
      <c r="AG487" s="5">
        <f t="shared" ca="1" si="229"/>
        <v>473</v>
      </c>
      <c r="AH487" s="5">
        <f t="shared" ca="1" si="230"/>
        <v>457</v>
      </c>
      <c r="AI487" s="5">
        <f t="shared" ca="1" si="231"/>
        <v>486</v>
      </c>
      <c r="AJ487" s="5">
        <f t="shared" ca="1" si="232"/>
        <v>458</v>
      </c>
      <c r="AK487" s="5">
        <f t="shared" ca="1" si="233"/>
        <v>391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IF(Замеры!M485=0, " ", Замеры!M485)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Замеры!O485</f>
        <v>0</v>
      </c>
      <c r="S488" s="2">
        <f>Замеры!P485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27</v>
      </c>
      <c r="Z488" s="2">
        <f t="shared" ca="1" si="223"/>
        <v>32</v>
      </c>
      <c r="AA488" s="2">
        <f t="shared" ca="1" si="223"/>
        <v>33</v>
      </c>
      <c r="AB488" s="5">
        <f t="shared" ca="1" si="224"/>
        <v>457</v>
      </c>
      <c r="AC488" s="5">
        <f t="shared" ca="1" si="225"/>
        <v>445</v>
      </c>
      <c r="AD488" s="5">
        <f t="shared" ca="1" si="226"/>
        <v>452</v>
      </c>
      <c r="AE488" s="5">
        <f t="shared" ca="1" si="227"/>
        <v>434</v>
      </c>
      <c r="AF488" s="5">
        <f t="shared" ca="1" si="228"/>
        <v>448</v>
      </c>
      <c r="AG488" s="5">
        <f t="shared" ca="1" si="229"/>
        <v>466</v>
      </c>
      <c r="AH488" s="5">
        <f t="shared" ca="1" si="230"/>
        <v>359</v>
      </c>
      <c r="AI488" s="5">
        <f t="shared" ca="1" si="231"/>
        <v>431</v>
      </c>
      <c r="AJ488" s="5">
        <f t="shared" ca="1" si="232"/>
        <v>345</v>
      </c>
      <c r="AK488" s="5">
        <f t="shared" ca="1" si="233"/>
        <v>467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IF(Замеры!M486=0, " ", Замеры!M486)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Замеры!O486</f>
        <v>0</v>
      </c>
      <c r="S489" s="2">
        <f>Замеры!P486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30</v>
      </c>
      <c r="Z489" s="2">
        <f t="shared" ca="1" si="223"/>
        <v>26</v>
      </c>
      <c r="AA489" s="2">
        <f t="shared" ca="1" si="223"/>
        <v>26</v>
      </c>
      <c r="AB489" s="5">
        <f t="shared" ca="1" si="224"/>
        <v>318</v>
      </c>
      <c r="AC489" s="5">
        <f t="shared" ca="1" si="225"/>
        <v>339</v>
      </c>
      <c r="AD489" s="5">
        <f t="shared" ca="1" si="226"/>
        <v>287</v>
      </c>
      <c r="AE489" s="5">
        <f t="shared" ca="1" si="227"/>
        <v>276</v>
      </c>
      <c r="AF489" s="5">
        <f t="shared" ca="1" si="228"/>
        <v>327</v>
      </c>
      <c r="AG489" s="5">
        <f t="shared" ca="1" si="229"/>
        <v>273</v>
      </c>
      <c r="AH489" s="5">
        <f t="shared" ca="1" si="230"/>
        <v>326</v>
      </c>
      <c r="AI489" s="5">
        <f t="shared" ca="1" si="231"/>
        <v>374</v>
      </c>
      <c r="AJ489" s="5">
        <f t="shared" ca="1" si="232"/>
        <v>371</v>
      </c>
      <c r="AK489" s="5">
        <f t="shared" ca="1" si="233"/>
        <v>314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IF(Замеры!M487=0, " ", Замеры!M487)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Замеры!O487</f>
        <v>0</v>
      </c>
      <c r="S490" s="2">
        <f>Замеры!P487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29</v>
      </c>
      <c r="Z490" s="2">
        <f t="shared" ca="1" si="223"/>
        <v>33</v>
      </c>
      <c r="AA490" s="2">
        <f t="shared" ca="1" si="223"/>
        <v>21</v>
      </c>
      <c r="AB490" s="5">
        <f t="shared" ca="1" si="224"/>
        <v>239</v>
      </c>
      <c r="AC490" s="5">
        <f t="shared" ca="1" si="225"/>
        <v>339</v>
      </c>
      <c r="AD490" s="5">
        <f t="shared" ca="1" si="226"/>
        <v>359</v>
      </c>
      <c r="AE490" s="5">
        <f t="shared" ca="1" si="227"/>
        <v>317</v>
      </c>
      <c r="AF490" s="5">
        <f t="shared" ca="1" si="228"/>
        <v>245</v>
      </c>
      <c r="AG490" s="5">
        <f t="shared" ca="1" si="229"/>
        <v>275</v>
      </c>
      <c r="AH490" s="5">
        <f t="shared" ca="1" si="230"/>
        <v>260</v>
      </c>
      <c r="AI490" s="5">
        <f t="shared" ca="1" si="231"/>
        <v>226</v>
      </c>
      <c r="AJ490" s="5">
        <f t="shared" ca="1" si="232"/>
        <v>279</v>
      </c>
      <c r="AK490" s="5">
        <f t="shared" ca="1" si="233"/>
        <v>342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IF(Замеры!M488=0, " ", Замеры!M488)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Замеры!O488</f>
        <v>0</v>
      </c>
      <c r="S491" s="2">
        <f>Замеры!P488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42</v>
      </c>
      <c r="Z491" s="2">
        <f t="shared" ca="1" si="223"/>
        <v>25</v>
      </c>
      <c r="AA491" s="2">
        <f t="shared" ca="1" si="223"/>
        <v>50</v>
      </c>
      <c r="AB491" s="5">
        <f t="shared" ca="1" si="224"/>
        <v>544</v>
      </c>
      <c r="AC491" s="5">
        <f t="shared" ca="1" si="225"/>
        <v>620</v>
      </c>
      <c r="AD491" s="5">
        <f t="shared" ca="1" si="226"/>
        <v>598</v>
      </c>
      <c r="AE491" s="5">
        <f t="shared" ca="1" si="227"/>
        <v>615</v>
      </c>
      <c r="AF491" s="5">
        <f t="shared" ca="1" si="228"/>
        <v>551</v>
      </c>
      <c r="AG491" s="5">
        <f t="shared" ca="1" si="229"/>
        <v>634</v>
      </c>
      <c r="AH491" s="5">
        <f t="shared" ca="1" si="230"/>
        <v>574</v>
      </c>
      <c r="AI491" s="5">
        <f t="shared" ca="1" si="231"/>
        <v>591</v>
      </c>
      <c r="AJ491" s="5">
        <f t="shared" ca="1" si="232"/>
        <v>579</v>
      </c>
      <c r="AK491" s="5">
        <f t="shared" ca="1" si="233"/>
        <v>598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IF(Замеры!M489=0, " ", Замеры!M489)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Замеры!O489</f>
        <v>0</v>
      </c>
      <c r="S492" s="2">
        <f>Замеры!P489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30</v>
      </c>
      <c r="Z492" s="2">
        <f t="shared" ca="1" si="223"/>
        <v>35</v>
      </c>
      <c r="AA492" s="2">
        <f t="shared" ca="1" si="223"/>
        <v>24</v>
      </c>
      <c r="AB492" s="5">
        <f t="shared" ca="1" si="224"/>
        <v>370</v>
      </c>
      <c r="AC492" s="5">
        <f t="shared" ca="1" si="225"/>
        <v>310</v>
      </c>
      <c r="AD492" s="5">
        <f t="shared" ca="1" si="226"/>
        <v>306</v>
      </c>
      <c r="AE492" s="5">
        <f t="shared" ca="1" si="227"/>
        <v>287</v>
      </c>
      <c r="AF492" s="5">
        <f t="shared" ca="1" si="228"/>
        <v>386</v>
      </c>
      <c r="AG492" s="5">
        <f t="shared" ca="1" si="229"/>
        <v>301</v>
      </c>
      <c r="AH492" s="5">
        <f t="shared" ca="1" si="230"/>
        <v>262</v>
      </c>
      <c r="AI492" s="5">
        <f t="shared" ca="1" si="231"/>
        <v>361</v>
      </c>
      <c r="AJ492" s="5">
        <f t="shared" ca="1" si="232"/>
        <v>303</v>
      </c>
      <c r="AK492" s="5">
        <f t="shared" ca="1" si="233"/>
        <v>276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IF(Замеры!M490=0, " ", Замеры!M490)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Замеры!O490</f>
        <v>0</v>
      </c>
      <c r="S493" s="2">
        <f>Замеры!P490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44</v>
      </c>
      <c r="Z493" s="2">
        <f t="shared" ca="1" si="223"/>
        <v>42</v>
      </c>
      <c r="AA493" s="2">
        <f t="shared" ca="1" si="223"/>
        <v>32</v>
      </c>
      <c r="AB493" s="5">
        <f t="shared" ca="1" si="224"/>
        <v>381</v>
      </c>
      <c r="AC493" s="5">
        <f t="shared" ca="1" si="225"/>
        <v>365</v>
      </c>
      <c r="AD493" s="5">
        <f t="shared" ca="1" si="226"/>
        <v>338</v>
      </c>
      <c r="AE493" s="5">
        <f t="shared" ca="1" si="227"/>
        <v>354</v>
      </c>
      <c r="AF493" s="5">
        <f t="shared" ca="1" si="228"/>
        <v>335</v>
      </c>
      <c r="AG493" s="5">
        <f t="shared" ca="1" si="229"/>
        <v>370</v>
      </c>
      <c r="AH493" s="5">
        <f t="shared" ca="1" si="230"/>
        <v>346</v>
      </c>
      <c r="AI493" s="5">
        <f t="shared" ca="1" si="231"/>
        <v>470</v>
      </c>
      <c r="AJ493" s="5">
        <f t="shared" ca="1" si="232"/>
        <v>466</v>
      </c>
      <c r="AK493" s="5">
        <f t="shared" ca="1" si="233"/>
        <v>455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IF(Замеры!M491=0, " ", Замеры!M491)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Замеры!O491</f>
        <v>0</v>
      </c>
      <c r="S494" s="2">
        <f>Замеры!P491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30</v>
      </c>
      <c r="Z494" s="2">
        <f t="shared" ca="1" si="223"/>
        <v>26</v>
      </c>
      <c r="AA494" s="2">
        <f t="shared" ca="1" si="223"/>
        <v>25</v>
      </c>
      <c r="AB494" s="5">
        <f t="shared" ca="1" si="224"/>
        <v>297</v>
      </c>
      <c r="AC494" s="5">
        <f t="shared" ca="1" si="225"/>
        <v>352</v>
      </c>
      <c r="AD494" s="5">
        <f t="shared" ca="1" si="226"/>
        <v>280</v>
      </c>
      <c r="AE494" s="5">
        <f t="shared" ca="1" si="227"/>
        <v>303</v>
      </c>
      <c r="AF494" s="5">
        <f t="shared" ca="1" si="228"/>
        <v>338</v>
      </c>
      <c r="AG494" s="5">
        <f t="shared" ca="1" si="229"/>
        <v>316</v>
      </c>
      <c r="AH494" s="5">
        <f t="shared" ca="1" si="230"/>
        <v>323</v>
      </c>
      <c r="AI494" s="5">
        <f t="shared" ca="1" si="231"/>
        <v>370</v>
      </c>
      <c r="AJ494" s="5">
        <f t="shared" ca="1" si="232"/>
        <v>272</v>
      </c>
      <c r="AK494" s="5">
        <f t="shared" ca="1" si="233"/>
        <v>281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IF(Замеры!M492=0, " ", Замеры!M492)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Замеры!O492</f>
        <v>0</v>
      </c>
      <c r="S495" s="2">
        <f>Замеры!P492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43</v>
      </c>
      <c r="Z495" s="2">
        <f t="shared" ca="1" si="223"/>
        <v>38</v>
      </c>
      <c r="AA495" s="2">
        <f t="shared" ca="1" si="223"/>
        <v>44</v>
      </c>
      <c r="AB495" s="5">
        <f t="shared" ca="1" si="224"/>
        <v>473</v>
      </c>
      <c r="AC495" s="5">
        <f t="shared" ca="1" si="225"/>
        <v>571</v>
      </c>
      <c r="AD495" s="5">
        <f t="shared" ca="1" si="226"/>
        <v>536</v>
      </c>
      <c r="AE495" s="5">
        <f t="shared" ca="1" si="227"/>
        <v>461</v>
      </c>
      <c r="AF495" s="5">
        <f t="shared" ca="1" si="228"/>
        <v>478</v>
      </c>
      <c r="AG495" s="5">
        <f t="shared" ca="1" si="229"/>
        <v>512</v>
      </c>
      <c r="AH495" s="5">
        <f t="shared" ca="1" si="230"/>
        <v>573</v>
      </c>
      <c r="AI495" s="5">
        <f t="shared" ca="1" si="231"/>
        <v>559</v>
      </c>
      <c r="AJ495" s="5">
        <f t="shared" ca="1" si="232"/>
        <v>462</v>
      </c>
      <c r="AK495" s="5">
        <f t="shared" ca="1" si="233"/>
        <v>503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IF(Замеры!M493=0, " ", Замеры!M493)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Замеры!O493</f>
        <v>0</v>
      </c>
      <c r="S496" s="2">
        <f>Замеры!P493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27</v>
      </c>
      <c r="Z496" s="2">
        <f t="shared" ca="1" si="223"/>
        <v>42</v>
      </c>
      <c r="AA496" s="2">
        <f t="shared" ca="1" si="223"/>
        <v>41</v>
      </c>
      <c r="AB496" s="5">
        <f t="shared" ca="1" si="224"/>
        <v>424</v>
      </c>
      <c r="AC496" s="5">
        <f t="shared" ca="1" si="225"/>
        <v>461</v>
      </c>
      <c r="AD496" s="5">
        <f t="shared" ca="1" si="226"/>
        <v>424</v>
      </c>
      <c r="AE496" s="5">
        <f t="shared" ca="1" si="227"/>
        <v>526</v>
      </c>
      <c r="AF496" s="5">
        <f t="shared" ca="1" si="228"/>
        <v>433</v>
      </c>
      <c r="AG496" s="5">
        <f t="shared" ca="1" si="229"/>
        <v>553</v>
      </c>
      <c r="AH496" s="5">
        <f t="shared" ca="1" si="230"/>
        <v>462</v>
      </c>
      <c r="AI496" s="5">
        <f t="shared" ca="1" si="231"/>
        <v>449</v>
      </c>
      <c r="AJ496" s="5">
        <f t="shared" ca="1" si="232"/>
        <v>465</v>
      </c>
      <c r="AK496" s="5">
        <f t="shared" ca="1" si="233"/>
        <v>557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IF(Замеры!M494=0, " ", Замеры!M494)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Замеры!O494</f>
        <v>0</v>
      </c>
      <c r="S497" s="2">
        <f>Замеры!P494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34</v>
      </c>
      <c r="Z497" s="2">
        <f t="shared" ca="1" si="223"/>
        <v>48</v>
      </c>
      <c r="AA497" s="2">
        <f t="shared" ca="1" si="223"/>
        <v>31</v>
      </c>
      <c r="AB497" s="5">
        <f t="shared" ca="1" si="224"/>
        <v>441</v>
      </c>
      <c r="AC497" s="5">
        <f t="shared" ca="1" si="225"/>
        <v>458</v>
      </c>
      <c r="AD497" s="5">
        <f t="shared" ca="1" si="226"/>
        <v>324</v>
      </c>
      <c r="AE497" s="5">
        <f t="shared" ca="1" si="227"/>
        <v>436</v>
      </c>
      <c r="AF497" s="5">
        <f t="shared" ca="1" si="228"/>
        <v>366</v>
      </c>
      <c r="AG497" s="5">
        <f t="shared" ca="1" si="229"/>
        <v>398</v>
      </c>
      <c r="AH497" s="5">
        <f t="shared" ca="1" si="230"/>
        <v>400</v>
      </c>
      <c r="AI497" s="5">
        <f t="shared" ca="1" si="231"/>
        <v>448</v>
      </c>
      <c r="AJ497" s="5">
        <f t="shared" ca="1" si="232"/>
        <v>356</v>
      </c>
      <c r="AK497" s="5">
        <f t="shared" ca="1" si="233"/>
        <v>349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IF(Замеры!M495=0, " ", Замеры!M495)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Замеры!O495</f>
        <v>0</v>
      </c>
      <c r="S498" s="2">
        <f>Замеры!P495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22</v>
      </c>
      <c r="Z498" s="2">
        <f t="shared" ca="1" si="223"/>
        <v>49</v>
      </c>
      <c r="AA498" s="2">
        <f t="shared" ca="1" si="223"/>
        <v>46</v>
      </c>
      <c r="AB498" s="5">
        <f t="shared" ca="1" si="224"/>
        <v>478</v>
      </c>
      <c r="AC498" s="5">
        <f t="shared" ca="1" si="225"/>
        <v>529</v>
      </c>
      <c r="AD498" s="5">
        <f t="shared" ca="1" si="226"/>
        <v>537</v>
      </c>
      <c r="AE498" s="5">
        <f t="shared" ca="1" si="227"/>
        <v>581</v>
      </c>
      <c r="AF498" s="5">
        <f t="shared" ca="1" si="228"/>
        <v>599</v>
      </c>
      <c r="AG498" s="5">
        <f t="shared" ca="1" si="229"/>
        <v>481</v>
      </c>
      <c r="AH498" s="5">
        <f t="shared" ca="1" si="230"/>
        <v>533</v>
      </c>
      <c r="AI498" s="5">
        <f t="shared" ca="1" si="231"/>
        <v>566</v>
      </c>
      <c r="AJ498" s="5">
        <f t="shared" ca="1" si="232"/>
        <v>583</v>
      </c>
      <c r="AK498" s="5">
        <f t="shared" ca="1" si="233"/>
        <v>484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IF(Замеры!M496=0, " ", Замеры!M496)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Замеры!O496</f>
        <v>0</v>
      </c>
      <c r="S499" s="2">
        <f>Замеры!P496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38</v>
      </c>
      <c r="Z499" s="2">
        <f t="shared" ca="1" si="223"/>
        <v>43</v>
      </c>
      <c r="AA499" s="2">
        <f t="shared" ca="1" si="223"/>
        <v>41</v>
      </c>
      <c r="AB499" s="5">
        <f t="shared" ca="1" si="224"/>
        <v>484</v>
      </c>
      <c r="AC499" s="5">
        <f t="shared" ca="1" si="225"/>
        <v>498</v>
      </c>
      <c r="AD499" s="5">
        <f t="shared" ca="1" si="226"/>
        <v>511</v>
      </c>
      <c r="AE499" s="5">
        <f t="shared" ca="1" si="227"/>
        <v>499</v>
      </c>
      <c r="AF499" s="5">
        <f t="shared" ca="1" si="228"/>
        <v>502</v>
      </c>
      <c r="AG499" s="5">
        <f t="shared" ca="1" si="229"/>
        <v>552</v>
      </c>
      <c r="AH499" s="5">
        <f t="shared" ca="1" si="230"/>
        <v>506</v>
      </c>
      <c r="AI499" s="5">
        <f t="shared" ca="1" si="231"/>
        <v>546</v>
      </c>
      <c r="AJ499" s="5">
        <f t="shared" ca="1" si="232"/>
        <v>509</v>
      </c>
      <c r="AK499" s="5">
        <f t="shared" ca="1" si="233"/>
        <v>419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IF(Замеры!M497=0, " ", Замеры!M497)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Замеры!O497</f>
        <v>0</v>
      </c>
      <c r="S500" s="2">
        <f>Замеры!P497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27</v>
      </c>
      <c r="Z500" s="2">
        <f t="shared" ca="1" si="223"/>
        <v>31</v>
      </c>
      <c r="AA500" s="2">
        <f t="shared" ca="1" si="223"/>
        <v>41</v>
      </c>
      <c r="AB500" s="5">
        <f t="shared" ca="1" si="224"/>
        <v>522</v>
      </c>
      <c r="AC500" s="5">
        <f t="shared" ca="1" si="225"/>
        <v>514</v>
      </c>
      <c r="AD500" s="5">
        <f t="shared" ca="1" si="226"/>
        <v>541</v>
      </c>
      <c r="AE500" s="5">
        <f t="shared" ca="1" si="227"/>
        <v>430</v>
      </c>
      <c r="AF500" s="5">
        <f t="shared" ca="1" si="228"/>
        <v>470</v>
      </c>
      <c r="AG500" s="5">
        <f t="shared" ca="1" si="229"/>
        <v>526</v>
      </c>
      <c r="AH500" s="5">
        <f t="shared" ca="1" si="230"/>
        <v>550</v>
      </c>
      <c r="AI500" s="5">
        <f t="shared" ca="1" si="231"/>
        <v>472</v>
      </c>
      <c r="AJ500" s="5">
        <f t="shared" ca="1" si="232"/>
        <v>455</v>
      </c>
      <c r="AK500" s="5">
        <f t="shared" ca="1" si="233"/>
        <v>475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IF(Замеры!M498=0, " ", Замеры!M498)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Замеры!O498</f>
        <v>0</v>
      </c>
      <c r="S501" s="2">
        <f>Замеры!P498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40</v>
      </c>
      <c r="Z501" s="2">
        <f t="shared" ca="1" si="223"/>
        <v>23</v>
      </c>
      <c r="AA501" s="2">
        <f t="shared" ca="1" si="223"/>
        <v>24</v>
      </c>
      <c r="AB501" s="5">
        <f t="shared" ca="1" si="224"/>
        <v>390</v>
      </c>
      <c r="AC501" s="5">
        <f t="shared" ca="1" si="225"/>
        <v>372</v>
      </c>
      <c r="AD501" s="5">
        <f t="shared" ca="1" si="226"/>
        <v>293</v>
      </c>
      <c r="AE501" s="5">
        <f t="shared" ca="1" si="227"/>
        <v>283</v>
      </c>
      <c r="AF501" s="5">
        <f t="shared" ca="1" si="228"/>
        <v>286</v>
      </c>
      <c r="AG501" s="5">
        <f t="shared" ca="1" si="229"/>
        <v>329</v>
      </c>
      <c r="AH501" s="5">
        <f t="shared" ca="1" si="230"/>
        <v>362</v>
      </c>
      <c r="AI501" s="5">
        <f t="shared" ca="1" si="231"/>
        <v>304</v>
      </c>
      <c r="AJ501" s="5">
        <f t="shared" ca="1" si="232"/>
        <v>299</v>
      </c>
      <c r="AK501" s="5">
        <f t="shared" ca="1" si="233"/>
        <v>273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IF(Замеры!M499=0, " ", Замеры!M499)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Замеры!O499</f>
        <v>0</v>
      </c>
      <c r="S502" s="2">
        <f>Замеры!P499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35</v>
      </c>
      <c r="Z502" s="2">
        <f t="shared" ca="1" si="223"/>
        <v>22</v>
      </c>
      <c r="AA502" s="2">
        <f t="shared" ca="1" si="223"/>
        <v>21</v>
      </c>
      <c r="AB502" s="5">
        <f t="shared" ca="1" si="224"/>
        <v>233</v>
      </c>
      <c r="AC502" s="5">
        <f t="shared" ca="1" si="225"/>
        <v>356</v>
      </c>
      <c r="AD502" s="5">
        <f t="shared" ca="1" si="226"/>
        <v>340</v>
      </c>
      <c r="AE502" s="5">
        <f t="shared" ca="1" si="227"/>
        <v>308</v>
      </c>
      <c r="AF502" s="5">
        <f t="shared" ca="1" si="228"/>
        <v>351</v>
      </c>
      <c r="AG502" s="5">
        <f t="shared" ca="1" si="229"/>
        <v>303</v>
      </c>
      <c r="AH502" s="5">
        <f t="shared" ca="1" si="230"/>
        <v>216</v>
      </c>
      <c r="AI502" s="5">
        <f t="shared" ca="1" si="231"/>
        <v>251</v>
      </c>
      <c r="AJ502" s="5">
        <f t="shared" ca="1" si="232"/>
        <v>349</v>
      </c>
      <c r="AK502" s="5">
        <f t="shared" ca="1" si="233"/>
        <v>327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IF(Замеры!M500=0, " ", Замеры!M500)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Замеры!O500</f>
        <v>0</v>
      </c>
      <c r="S503" s="2">
        <f>Замеры!P500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30</v>
      </c>
      <c r="Z503" s="2">
        <f t="shared" ca="1" si="223"/>
        <v>24</v>
      </c>
      <c r="AA503" s="2">
        <f t="shared" ca="1" si="223"/>
        <v>38</v>
      </c>
      <c r="AB503" s="5">
        <f t="shared" ca="1" si="224"/>
        <v>426</v>
      </c>
      <c r="AC503" s="5">
        <f t="shared" ca="1" si="225"/>
        <v>439</v>
      </c>
      <c r="AD503" s="5">
        <f t="shared" ca="1" si="226"/>
        <v>463</v>
      </c>
      <c r="AE503" s="5">
        <f t="shared" ca="1" si="227"/>
        <v>386</v>
      </c>
      <c r="AF503" s="5">
        <f t="shared" ca="1" si="228"/>
        <v>500</v>
      </c>
      <c r="AG503" s="5">
        <f t="shared" ca="1" si="229"/>
        <v>494</v>
      </c>
      <c r="AH503" s="5">
        <f t="shared" ca="1" si="230"/>
        <v>462</v>
      </c>
      <c r="AI503" s="5">
        <f t="shared" ca="1" si="231"/>
        <v>440</v>
      </c>
      <c r="AJ503" s="5">
        <f t="shared" ca="1" si="232"/>
        <v>523</v>
      </c>
      <c r="AK503" s="5">
        <f t="shared" ca="1" si="233"/>
        <v>501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IF(Замеры!M501=0, " ", Замеры!M501)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Замеры!O501</f>
        <v>0</v>
      </c>
      <c r="S504" s="2">
        <f>Замеры!P501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20</v>
      </c>
      <c r="Z504" s="2">
        <f t="shared" ca="1" si="223"/>
        <v>24</v>
      </c>
      <c r="AA504" s="2">
        <f t="shared" ca="1" si="223"/>
        <v>49</v>
      </c>
      <c r="AB504" s="5">
        <f t="shared" ca="1" si="224"/>
        <v>497</v>
      </c>
      <c r="AC504" s="5">
        <f t="shared" ca="1" si="225"/>
        <v>496</v>
      </c>
      <c r="AD504" s="5">
        <f t="shared" ca="1" si="226"/>
        <v>621</v>
      </c>
      <c r="AE504" s="5">
        <f t="shared" ca="1" si="227"/>
        <v>640</v>
      </c>
      <c r="AF504" s="5">
        <f t="shared" ca="1" si="228"/>
        <v>599</v>
      </c>
      <c r="AG504" s="5">
        <f t="shared" ca="1" si="229"/>
        <v>550</v>
      </c>
      <c r="AH504" s="5">
        <f t="shared" ca="1" si="230"/>
        <v>546</v>
      </c>
      <c r="AI504" s="5">
        <f t="shared" ca="1" si="231"/>
        <v>590</v>
      </c>
      <c r="AJ504" s="5">
        <f t="shared" ca="1" si="232"/>
        <v>600</v>
      </c>
      <c r="AK504" s="5">
        <f t="shared" ca="1" si="233"/>
        <v>640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IF(Замеры!M502=0, " ", Замеры!M502)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Замеры!O502</f>
        <v>0</v>
      </c>
      <c r="S505" s="2">
        <f>Замеры!P502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46</v>
      </c>
      <c r="Z505" s="2">
        <f t="shared" ca="1" si="223"/>
        <v>39</v>
      </c>
      <c r="AA505" s="2">
        <f t="shared" ca="1" si="223"/>
        <v>49</v>
      </c>
      <c r="AB505" s="5">
        <f t="shared" ca="1" si="224"/>
        <v>537</v>
      </c>
      <c r="AC505" s="5">
        <f t="shared" ca="1" si="225"/>
        <v>528</v>
      </c>
      <c r="AD505" s="5">
        <f t="shared" ca="1" si="226"/>
        <v>627</v>
      </c>
      <c r="AE505" s="5">
        <f t="shared" ca="1" si="227"/>
        <v>591</v>
      </c>
      <c r="AF505" s="5">
        <f t="shared" ca="1" si="228"/>
        <v>544</v>
      </c>
      <c r="AG505" s="5">
        <f t="shared" ca="1" si="229"/>
        <v>610</v>
      </c>
      <c r="AH505" s="5">
        <f t="shared" ca="1" si="230"/>
        <v>501</v>
      </c>
      <c r="AI505" s="5">
        <f t="shared" ca="1" si="231"/>
        <v>502</v>
      </c>
      <c r="AJ505" s="5">
        <f t="shared" ca="1" si="232"/>
        <v>590</v>
      </c>
      <c r="AK505" s="5">
        <f t="shared" ca="1" si="233"/>
        <v>520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IF(Замеры!M503=0, " ", Замеры!M503)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Замеры!O503</f>
        <v>0</v>
      </c>
      <c r="S506" s="2">
        <f>Замеры!P503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26</v>
      </c>
      <c r="Z506" s="2">
        <f t="shared" ca="1" si="223"/>
        <v>31</v>
      </c>
      <c r="AA506" s="2">
        <f t="shared" ca="1" si="223"/>
        <v>36</v>
      </c>
      <c r="AB506" s="5">
        <f t="shared" ca="1" si="224"/>
        <v>506</v>
      </c>
      <c r="AC506" s="5">
        <f t="shared" ca="1" si="225"/>
        <v>476</v>
      </c>
      <c r="AD506" s="5">
        <f t="shared" ca="1" si="226"/>
        <v>412</v>
      </c>
      <c r="AE506" s="5">
        <f t="shared" ca="1" si="227"/>
        <v>448</v>
      </c>
      <c r="AF506" s="5">
        <f t="shared" ca="1" si="228"/>
        <v>506</v>
      </c>
      <c r="AG506" s="5">
        <f t="shared" ca="1" si="229"/>
        <v>449</v>
      </c>
      <c r="AH506" s="5">
        <f t="shared" ca="1" si="230"/>
        <v>419</v>
      </c>
      <c r="AI506" s="5">
        <f t="shared" ca="1" si="231"/>
        <v>414</v>
      </c>
      <c r="AJ506" s="5">
        <f t="shared" ca="1" si="232"/>
        <v>436</v>
      </c>
      <c r="AK506" s="5">
        <f t="shared" ca="1" si="233"/>
        <v>445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IF(Замеры!M504=0, " ", Замеры!M504)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Замеры!O504</f>
        <v>0</v>
      </c>
      <c r="S507" s="2">
        <f>Замеры!P504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20</v>
      </c>
      <c r="Z507" s="2">
        <f t="shared" ca="1" si="223"/>
        <v>24</v>
      </c>
      <c r="AA507" s="2">
        <f t="shared" ca="1" si="223"/>
        <v>32</v>
      </c>
      <c r="AB507" s="5">
        <f t="shared" ca="1" si="224"/>
        <v>423</v>
      </c>
      <c r="AC507" s="5">
        <f t="shared" ca="1" si="225"/>
        <v>453</v>
      </c>
      <c r="AD507" s="5">
        <f t="shared" ca="1" si="226"/>
        <v>387</v>
      </c>
      <c r="AE507" s="5">
        <f t="shared" ca="1" si="227"/>
        <v>427</v>
      </c>
      <c r="AF507" s="5">
        <f t="shared" ca="1" si="228"/>
        <v>343</v>
      </c>
      <c r="AG507" s="5">
        <f t="shared" ca="1" si="229"/>
        <v>431</v>
      </c>
      <c r="AH507" s="5">
        <f t="shared" ca="1" si="230"/>
        <v>387</v>
      </c>
      <c r="AI507" s="5">
        <f t="shared" ca="1" si="231"/>
        <v>434</v>
      </c>
      <c r="AJ507" s="5">
        <f t="shared" ca="1" si="232"/>
        <v>468</v>
      </c>
      <c r="AK507" s="5">
        <f t="shared" ca="1" si="233"/>
        <v>364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IF(Замеры!M505=0, " ", Замеры!M505)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Замеры!O505</f>
        <v>0</v>
      </c>
      <c r="S508" s="2">
        <f>Замеры!P505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37</v>
      </c>
      <c r="Z508" s="2">
        <f t="shared" ca="1" si="223"/>
        <v>32</v>
      </c>
      <c r="AA508" s="2">
        <f t="shared" ca="1" si="223"/>
        <v>34</v>
      </c>
      <c r="AB508" s="5">
        <f t="shared" ca="1" si="224"/>
        <v>454</v>
      </c>
      <c r="AC508" s="5">
        <f t="shared" ca="1" si="225"/>
        <v>416</v>
      </c>
      <c r="AD508" s="5">
        <f t="shared" ca="1" si="226"/>
        <v>364</v>
      </c>
      <c r="AE508" s="5">
        <f t="shared" ca="1" si="227"/>
        <v>362</v>
      </c>
      <c r="AF508" s="5">
        <f t="shared" ca="1" si="228"/>
        <v>444</v>
      </c>
      <c r="AG508" s="5">
        <f t="shared" ca="1" si="229"/>
        <v>478</v>
      </c>
      <c r="AH508" s="5">
        <f t="shared" ca="1" si="230"/>
        <v>348</v>
      </c>
      <c r="AI508" s="5">
        <f t="shared" ca="1" si="231"/>
        <v>399</v>
      </c>
      <c r="AJ508" s="5">
        <f t="shared" ca="1" si="232"/>
        <v>415</v>
      </c>
      <c r="AK508" s="5">
        <f t="shared" ca="1" si="233"/>
        <v>357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IF(Замеры!M506=0, " ", Замеры!M506)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Замеры!O506</f>
        <v>0</v>
      </c>
      <c r="S509" s="2">
        <f>Замеры!P506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25</v>
      </c>
      <c r="Z509" s="2">
        <f t="shared" ca="1" si="223"/>
        <v>43</v>
      </c>
      <c r="AA509" s="2">
        <f t="shared" ca="1" si="223"/>
        <v>38</v>
      </c>
      <c r="AB509" s="5">
        <f t="shared" ca="1" si="224"/>
        <v>518</v>
      </c>
      <c r="AC509" s="5">
        <f t="shared" ca="1" si="225"/>
        <v>394</v>
      </c>
      <c r="AD509" s="5">
        <f t="shared" ca="1" si="226"/>
        <v>396</v>
      </c>
      <c r="AE509" s="5">
        <f t="shared" ca="1" si="227"/>
        <v>423</v>
      </c>
      <c r="AF509" s="5">
        <f t="shared" ca="1" si="228"/>
        <v>473</v>
      </c>
      <c r="AG509" s="5">
        <f t="shared" ca="1" si="229"/>
        <v>406</v>
      </c>
      <c r="AH509" s="5">
        <f t="shared" ca="1" si="230"/>
        <v>415</v>
      </c>
      <c r="AI509" s="5">
        <f t="shared" ca="1" si="231"/>
        <v>483</v>
      </c>
      <c r="AJ509" s="5">
        <f t="shared" ca="1" si="232"/>
        <v>528</v>
      </c>
      <c r="AK509" s="5">
        <f t="shared" ca="1" si="233"/>
        <v>420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IF(Замеры!M507=0, " ", Замеры!M507)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Замеры!O507</f>
        <v>0</v>
      </c>
      <c r="S510" s="2">
        <f>Замеры!P507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37</v>
      </c>
      <c r="Z510" s="2">
        <f t="shared" ca="1" si="223"/>
        <v>23</v>
      </c>
      <c r="AA510" s="2">
        <f t="shared" ca="1" si="223"/>
        <v>43</v>
      </c>
      <c r="AB510" s="5">
        <f t="shared" ca="1" si="224"/>
        <v>535</v>
      </c>
      <c r="AC510" s="5">
        <f t="shared" ca="1" si="225"/>
        <v>533</v>
      </c>
      <c r="AD510" s="5">
        <f t="shared" ca="1" si="226"/>
        <v>489</v>
      </c>
      <c r="AE510" s="5">
        <f t="shared" ca="1" si="227"/>
        <v>508</v>
      </c>
      <c r="AF510" s="5">
        <f t="shared" ca="1" si="228"/>
        <v>553</v>
      </c>
      <c r="AG510" s="5">
        <f t="shared" ca="1" si="229"/>
        <v>515</v>
      </c>
      <c r="AH510" s="5">
        <f t="shared" ca="1" si="230"/>
        <v>445</v>
      </c>
      <c r="AI510" s="5">
        <f t="shared" ca="1" si="231"/>
        <v>445</v>
      </c>
      <c r="AJ510" s="5">
        <f t="shared" ca="1" si="232"/>
        <v>438</v>
      </c>
      <c r="AK510" s="5">
        <f t="shared" ca="1" si="233"/>
        <v>487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IF(Замеры!M508=0, " ", Замеры!M508)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Замеры!O508</f>
        <v>0</v>
      </c>
      <c r="S511" s="2">
        <f>Замеры!P508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44</v>
      </c>
      <c r="Z511" s="2">
        <f t="shared" ca="1" si="223"/>
        <v>28</v>
      </c>
      <c r="AA511" s="2">
        <f t="shared" ca="1" si="223"/>
        <v>37</v>
      </c>
      <c r="AB511" s="5">
        <f t="shared" ca="1" si="224"/>
        <v>448</v>
      </c>
      <c r="AC511" s="5">
        <f t="shared" ca="1" si="225"/>
        <v>488</v>
      </c>
      <c r="AD511" s="5">
        <f t="shared" ca="1" si="226"/>
        <v>514</v>
      </c>
      <c r="AE511" s="5">
        <f t="shared" ca="1" si="227"/>
        <v>429</v>
      </c>
      <c r="AF511" s="5">
        <f t="shared" ca="1" si="228"/>
        <v>429</v>
      </c>
      <c r="AG511" s="5">
        <f t="shared" ca="1" si="229"/>
        <v>377</v>
      </c>
      <c r="AH511" s="5">
        <f t="shared" ca="1" si="230"/>
        <v>504</v>
      </c>
      <c r="AI511" s="5">
        <f t="shared" ca="1" si="231"/>
        <v>398</v>
      </c>
      <c r="AJ511" s="5">
        <f t="shared" ca="1" si="232"/>
        <v>495</v>
      </c>
      <c r="AK511" s="5">
        <f t="shared" ca="1" si="233"/>
        <v>487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IF(Замеры!M509=0, " ", Замеры!M509)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Замеры!O509</f>
        <v>0</v>
      </c>
      <c r="S512" s="2">
        <f>Замеры!P509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32</v>
      </c>
      <c r="Z512" s="2">
        <f t="shared" ca="1" si="223"/>
        <v>43</v>
      </c>
      <c r="AA512" s="2">
        <f t="shared" ca="1" si="223"/>
        <v>40</v>
      </c>
      <c r="AB512" s="5">
        <f t="shared" ca="1" si="224"/>
        <v>457</v>
      </c>
      <c r="AC512" s="5">
        <f t="shared" ca="1" si="225"/>
        <v>406</v>
      </c>
      <c r="AD512" s="5">
        <f t="shared" ca="1" si="226"/>
        <v>422</v>
      </c>
      <c r="AE512" s="5">
        <f t="shared" ca="1" si="227"/>
        <v>411</v>
      </c>
      <c r="AF512" s="5">
        <f t="shared" ca="1" si="228"/>
        <v>418</v>
      </c>
      <c r="AG512" s="5">
        <f t="shared" ca="1" si="229"/>
        <v>425</v>
      </c>
      <c r="AH512" s="5">
        <f t="shared" ca="1" si="230"/>
        <v>425</v>
      </c>
      <c r="AI512" s="5">
        <f t="shared" ca="1" si="231"/>
        <v>500</v>
      </c>
      <c r="AJ512" s="5">
        <f t="shared" ca="1" si="232"/>
        <v>451</v>
      </c>
      <c r="AK512" s="5">
        <f t="shared" ca="1" si="233"/>
        <v>538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IF(Замеры!M510=0, " ", Замеры!M510)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Замеры!O510</f>
        <v>0</v>
      </c>
      <c r="S513" s="2">
        <f>Замеры!P510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21</v>
      </c>
      <c r="Z513" s="2">
        <f t="shared" ca="1" si="223"/>
        <v>30</v>
      </c>
      <c r="AA513" s="2">
        <f t="shared" ca="1" si="223"/>
        <v>21</v>
      </c>
      <c r="AB513" s="5">
        <f t="shared" ca="1" si="224"/>
        <v>249</v>
      </c>
      <c r="AC513" s="5">
        <f t="shared" ca="1" si="225"/>
        <v>317</v>
      </c>
      <c r="AD513" s="5">
        <f t="shared" ca="1" si="226"/>
        <v>354</v>
      </c>
      <c r="AE513" s="5">
        <f t="shared" ca="1" si="227"/>
        <v>235</v>
      </c>
      <c r="AF513" s="5">
        <f t="shared" ca="1" si="228"/>
        <v>340</v>
      </c>
      <c r="AG513" s="5">
        <f t="shared" ca="1" si="229"/>
        <v>334</v>
      </c>
      <c r="AH513" s="5">
        <f t="shared" ca="1" si="230"/>
        <v>288</v>
      </c>
      <c r="AI513" s="5">
        <f t="shared" ca="1" si="231"/>
        <v>236</v>
      </c>
      <c r="AJ513" s="5">
        <f t="shared" ca="1" si="232"/>
        <v>260</v>
      </c>
      <c r="AK513" s="5">
        <f t="shared" ca="1" si="233"/>
        <v>271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IF(Замеры!M511=0, " ", Замеры!M511)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Замеры!O511</f>
        <v>0</v>
      </c>
      <c r="S514" s="2">
        <f>Замеры!P511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39</v>
      </c>
      <c r="Z514" s="2">
        <f t="shared" ca="1" si="223"/>
        <v>24</v>
      </c>
      <c r="AA514" s="2">
        <f t="shared" ca="1" si="223"/>
        <v>32</v>
      </c>
      <c r="AB514" s="5">
        <f t="shared" ca="1" si="224"/>
        <v>438</v>
      </c>
      <c r="AC514" s="5">
        <f t="shared" ca="1" si="225"/>
        <v>390</v>
      </c>
      <c r="AD514" s="5">
        <f t="shared" ca="1" si="226"/>
        <v>352</v>
      </c>
      <c r="AE514" s="5">
        <f t="shared" ca="1" si="227"/>
        <v>330</v>
      </c>
      <c r="AF514" s="5">
        <f t="shared" ca="1" si="228"/>
        <v>433</v>
      </c>
      <c r="AG514" s="5">
        <f t="shared" ca="1" si="229"/>
        <v>326</v>
      </c>
      <c r="AH514" s="5">
        <f t="shared" ca="1" si="230"/>
        <v>442</v>
      </c>
      <c r="AI514" s="5">
        <f t="shared" ca="1" si="231"/>
        <v>334</v>
      </c>
      <c r="AJ514" s="5">
        <f t="shared" ca="1" si="232"/>
        <v>378</v>
      </c>
      <c r="AK514" s="5">
        <f t="shared" ca="1" si="233"/>
        <v>388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IF(Замеры!M512=0, " ", Замеры!M512)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Замеры!O512</f>
        <v>0</v>
      </c>
      <c r="S515" s="2">
        <f>Замеры!P512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43</v>
      </c>
      <c r="Z515" s="2">
        <f t="shared" ca="1" si="223"/>
        <v>26</v>
      </c>
      <c r="AA515" s="2">
        <f t="shared" ca="1" si="223"/>
        <v>45</v>
      </c>
      <c r="AB515" s="5">
        <f t="shared" ca="1" si="224"/>
        <v>552</v>
      </c>
      <c r="AC515" s="5">
        <f t="shared" ca="1" si="225"/>
        <v>465</v>
      </c>
      <c r="AD515" s="5">
        <f t="shared" ca="1" si="226"/>
        <v>574</v>
      </c>
      <c r="AE515" s="5">
        <f t="shared" ca="1" si="227"/>
        <v>518</v>
      </c>
      <c r="AF515" s="5">
        <f t="shared" ca="1" si="228"/>
        <v>474</v>
      </c>
      <c r="AG515" s="5">
        <f t="shared" ca="1" si="229"/>
        <v>578</v>
      </c>
      <c r="AH515" s="5">
        <f t="shared" ca="1" si="230"/>
        <v>457</v>
      </c>
      <c r="AI515" s="5">
        <f t="shared" ca="1" si="231"/>
        <v>474</v>
      </c>
      <c r="AJ515" s="5">
        <f t="shared" ca="1" si="232"/>
        <v>521</v>
      </c>
      <c r="AK515" s="5">
        <f t="shared" ca="1" si="233"/>
        <v>540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IF(Замеры!M513=0, " ", Замеры!M513)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Замеры!O513</f>
        <v>0</v>
      </c>
      <c r="S516" s="2">
        <f>Замеры!P513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25</v>
      </c>
      <c r="Z516" s="2">
        <f t="shared" ca="1" si="223"/>
        <v>49</v>
      </c>
      <c r="AA516" s="2">
        <f t="shared" ca="1" si="223"/>
        <v>42</v>
      </c>
      <c r="AB516" s="5">
        <f t="shared" ca="1" si="224"/>
        <v>520</v>
      </c>
      <c r="AC516" s="5">
        <f t="shared" ca="1" si="225"/>
        <v>526</v>
      </c>
      <c r="AD516" s="5">
        <f t="shared" ca="1" si="226"/>
        <v>426</v>
      </c>
      <c r="AE516" s="5">
        <f t="shared" ca="1" si="227"/>
        <v>568</v>
      </c>
      <c r="AF516" s="5">
        <f t="shared" ca="1" si="228"/>
        <v>464</v>
      </c>
      <c r="AG516" s="5">
        <f t="shared" ca="1" si="229"/>
        <v>537</v>
      </c>
      <c r="AH516" s="5">
        <f t="shared" ca="1" si="230"/>
        <v>434</v>
      </c>
      <c r="AI516" s="5">
        <f t="shared" ca="1" si="231"/>
        <v>565</v>
      </c>
      <c r="AJ516" s="5">
        <f t="shared" ca="1" si="232"/>
        <v>463</v>
      </c>
      <c r="AK516" s="5">
        <f t="shared" ca="1" si="233"/>
        <v>569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IF(Замеры!M514=0, " ", Замеры!M514)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Замеры!O514</f>
        <v>0</v>
      </c>
      <c r="S517" s="2">
        <f>Замеры!P514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23</v>
      </c>
      <c r="Z517" s="2">
        <f t="shared" ca="1" si="223"/>
        <v>31</v>
      </c>
      <c r="AA517" s="2">
        <f t="shared" ca="1" si="223"/>
        <v>41</v>
      </c>
      <c r="AB517" s="5">
        <f t="shared" ca="1" si="224"/>
        <v>426</v>
      </c>
      <c r="AC517" s="5">
        <f t="shared" ca="1" si="225"/>
        <v>499</v>
      </c>
      <c r="AD517" s="5">
        <f t="shared" ca="1" si="226"/>
        <v>558</v>
      </c>
      <c r="AE517" s="5">
        <f t="shared" ca="1" si="227"/>
        <v>552</v>
      </c>
      <c r="AF517" s="5">
        <f t="shared" ca="1" si="228"/>
        <v>536</v>
      </c>
      <c r="AG517" s="5">
        <f t="shared" ca="1" si="229"/>
        <v>431</v>
      </c>
      <c r="AH517" s="5">
        <f t="shared" ca="1" si="230"/>
        <v>519</v>
      </c>
      <c r="AI517" s="5">
        <f t="shared" ca="1" si="231"/>
        <v>476</v>
      </c>
      <c r="AJ517" s="5">
        <f t="shared" ca="1" si="232"/>
        <v>486</v>
      </c>
      <c r="AK517" s="5">
        <f t="shared" ca="1" si="233"/>
        <v>474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IF(Замеры!M515=0, " ", Замеры!M515)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Замеры!O515</f>
        <v>0</v>
      </c>
      <c r="S518" s="2">
        <f>Замеры!P515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30</v>
      </c>
      <c r="Z518" s="2">
        <f t="shared" ca="1" si="223"/>
        <v>42</v>
      </c>
      <c r="AA518" s="2">
        <f t="shared" ca="1" si="223"/>
        <v>29</v>
      </c>
      <c r="AB518" s="5">
        <f t="shared" ca="1" si="224"/>
        <v>423</v>
      </c>
      <c r="AC518" s="5">
        <f t="shared" ca="1" si="225"/>
        <v>431</v>
      </c>
      <c r="AD518" s="5">
        <f t="shared" ca="1" si="226"/>
        <v>314</v>
      </c>
      <c r="AE518" s="5">
        <f t="shared" ca="1" si="227"/>
        <v>300</v>
      </c>
      <c r="AF518" s="5">
        <f t="shared" ca="1" si="228"/>
        <v>331</v>
      </c>
      <c r="AG518" s="5">
        <f t="shared" ca="1" si="229"/>
        <v>353</v>
      </c>
      <c r="AH518" s="5">
        <f t="shared" ca="1" si="230"/>
        <v>401</v>
      </c>
      <c r="AI518" s="5">
        <f t="shared" ca="1" si="231"/>
        <v>401</v>
      </c>
      <c r="AJ518" s="5">
        <f t="shared" ca="1" si="232"/>
        <v>399</v>
      </c>
      <c r="AK518" s="5">
        <f t="shared" ca="1" si="233"/>
        <v>316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IF(Замеры!M516=0, " ", Замеры!M516)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Замеры!O516</f>
        <v>0</v>
      </c>
      <c r="S519" s="2">
        <f>Замеры!P516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35</v>
      </c>
      <c r="Z519" s="2">
        <f t="shared" ca="1" si="249"/>
        <v>27</v>
      </c>
      <c r="AA519" s="2">
        <f t="shared" ca="1" si="249"/>
        <v>49</v>
      </c>
      <c r="AB519" s="5">
        <f t="shared" ref="AB519:AB582" ca="1" si="250">RANDBETWEEN(AA519*10+5,AA519*10+150)</f>
        <v>540</v>
      </c>
      <c r="AC519" s="5">
        <f t="shared" ref="AC519:AC582" ca="1" si="251">RANDBETWEEN(AA519*10+5,AA519*10+150)</f>
        <v>517</v>
      </c>
      <c r="AD519" s="5">
        <f t="shared" ref="AD519:AD582" ca="1" si="252">RANDBETWEEN(AA519*10+5,AA519*10+150)</f>
        <v>551</v>
      </c>
      <c r="AE519" s="5">
        <f t="shared" ref="AE519:AE582" ca="1" si="253">RANDBETWEEN(AA519*10+5,AA519*10+150)</f>
        <v>530</v>
      </c>
      <c r="AF519" s="5">
        <f t="shared" ref="AF519:AF582" ca="1" si="254">RANDBETWEEN(AA519*10+5,AA519*10+150)</f>
        <v>502</v>
      </c>
      <c r="AG519" s="5">
        <f t="shared" ref="AG519:AG582" ca="1" si="255">RANDBETWEEN(AA519*10+5,AA519*10+150)</f>
        <v>576</v>
      </c>
      <c r="AH519" s="5">
        <f t="shared" ref="AH519:AH582" ca="1" si="256">RANDBETWEEN(AA519*10+5,AA519*10+150)</f>
        <v>608</v>
      </c>
      <c r="AI519" s="5">
        <f t="shared" ref="AI519:AI582" ca="1" si="257">RANDBETWEEN(AA519*10+5,AA519*10+150)</f>
        <v>523</v>
      </c>
      <c r="AJ519" s="5">
        <f t="shared" ref="AJ519:AJ582" ca="1" si="258">RANDBETWEEN(AA519*10+5,AA519*10+150)</f>
        <v>505</v>
      </c>
      <c r="AK519" s="5">
        <f t="shared" ref="AK519:AK582" ca="1" si="259">RANDBETWEEN(AA519*10+5,AA519*10+150)</f>
        <v>515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IF(Замеры!M517=0, " ", Замеры!M517)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Замеры!O517</f>
        <v>0</v>
      </c>
      <c r="S520" s="2">
        <f>Замеры!P517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46</v>
      </c>
      <c r="Z520" s="2">
        <f t="shared" ca="1" si="249"/>
        <v>50</v>
      </c>
      <c r="AA520" s="2">
        <f t="shared" ca="1" si="249"/>
        <v>30</v>
      </c>
      <c r="AB520" s="5">
        <f t="shared" ca="1" si="250"/>
        <v>389</v>
      </c>
      <c r="AC520" s="5">
        <f t="shared" ca="1" si="251"/>
        <v>392</v>
      </c>
      <c r="AD520" s="5">
        <f t="shared" ca="1" si="252"/>
        <v>430</v>
      </c>
      <c r="AE520" s="5">
        <f t="shared" ca="1" si="253"/>
        <v>378</v>
      </c>
      <c r="AF520" s="5">
        <f t="shared" ca="1" si="254"/>
        <v>390</v>
      </c>
      <c r="AG520" s="5">
        <f t="shared" ca="1" si="255"/>
        <v>397</v>
      </c>
      <c r="AH520" s="5">
        <f t="shared" ca="1" si="256"/>
        <v>355</v>
      </c>
      <c r="AI520" s="5">
        <f t="shared" ca="1" si="257"/>
        <v>411</v>
      </c>
      <c r="AJ520" s="5">
        <f t="shared" ca="1" si="258"/>
        <v>347</v>
      </c>
      <c r="AK520" s="5">
        <f t="shared" ca="1" si="259"/>
        <v>315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IF(Замеры!M518=0, " ", Замеры!M518)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Замеры!O518</f>
        <v>0</v>
      </c>
      <c r="S521" s="2">
        <f>Замеры!P518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25</v>
      </c>
      <c r="Z521" s="2">
        <f t="shared" ca="1" si="249"/>
        <v>35</v>
      </c>
      <c r="AA521" s="2">
        <f t="shared" ca="1" si="249"/>
        <v>46</v>
      </c>
      <c r="AB521" s="5">
        <f t="shared" ca="1" si="250"/>
        <v>609</v>
      </c>
      <c r="AC521" s="5">
        <f t="shared" ca="1" si="251"/>
        <v>597</v>
      </c>
      <c r="AD521" s="5">
        <f t="shared" ca="1" si="252"/>
        <v>483</v>
      </c>
      <c r="AE521" s="5">
        <f t="shared" ca="1" si="253"/>
        <v>488</v>
      </c>
      <c r="AF521" s="5">
        <f t="shared" ca="1" si="254"/>
        <v>493</v>
      </c>
      <c r="AG521" s="5">
        <f t="shared" ca="1" si="255"/>
        <v>596</v>
      </c>
      <c r="AH521" s="5">
        <f t="shared" ca="1" si="256"/>
        <v>473</v>
      </c>
      <c r="AI521" s="5">
        <f t="shared" ca="1" si="257"/>
        <v>568</v>
      </c>
      <c r="AJ521" s="5">
        <f t="shared" ca="1" si="258"/>
        <v>526</v>
      </c>
      <c r="AK521" s="5">
        <f t="shared" ca="1" si="259"/>
        <v>528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IF(Замеры!M519=0, " ", Замеры!M519)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Замеры!O519</f>
        <v>0</v>
      </c>
      <c r="S522" s="2">
        <f>Замеры!P519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34</v>
      </c>
      <c r="Z522" s="2">
        <f t="shared" ca="1" si="249"/>
        <v>35</v>
      </c>
      <c r="AA522" s="2">
        <f t="shared" ca="1" si="249"/>
        <v>34</v>
      </c>
      <c r="AB522" s="5">
        <f t="shared" ca="1" si="250"/>
        <v>452</v>
      </c>
      <c r="AC522" s="5">
        <f t="shared" ca="1" si="251"/>
        <v>353</v>
      </c>
      <c r="AD522" s="5">
        <f t="shared" ca="1" si="252"/>
        <v>466</v>
      </c>
      <c r="AE522" s="5">
        <f t="shared" ca="1" si="253"/>
        <v>386</v>
      </c>
      <c r="AF522" s="5">
        <f t="shared" ca="1" si="254"/>
        <v>412</v>
      </c>
      <c r="AG522" s="5">
        <f t="shared" ca="1" si="255"/>
        <v>447</v>
      </c>
      <c r="AH522" s="5">
        <f t="shared" ca="1" si="256"/>
        <v>409</v>
      </c>
      <c r="AI522" s="5">
        <f t="shared" ca="1" si="257"/>
        <v>465</v>
      </c>
      <c r="AJ522" s="5">
        <f t="shared" ca="1" si="258"/>
        <v>346</v>
      </c>
      <c r="AK522" s="5">
        <f t="shared" ca="1" si="259"/>
        <v>422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IF(Замеры!M520=0, " ", Замеры!M520)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Замеры!O520</f>
        <v>0</v>
      </c>
      <c r="S523" s="2">
        <f>Замеры!P520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32</v>
      </c>
      <c r="Z523" s="2">
        <f t="shared" ca="1" si="249"/>
        <v>47</v>
      </c>
      <c r="AA523" s="2">
        <f t="shared" ca="1" si="249"/>
        <v>38</v>
      </c>
      <c r="AB523" s="5">
        <f t="shared" ca="1" si="250"/>
        <v>389</v>
      </c>
      <c r="AC523" s="5">
        <f t="shared" ca="1" si="251"/>
        <v>480</v>
      </c>
      <c r="AD523" s="5">
        <f t="shared" ca="1" si="252"/>
        <v>405</v>
      </c>
      <c r="AE523" s="5">
        <f t="shared" ca="1" si="253"/>
        <v>443</v>
      </c>
      <c r="AF523" s="5">
        <f t="shared" ca="1" si="254"/>
        <v>488</v>
      </c>
      <c r="AG523" s="5">
        <f t="shared" ca="1" si="255"/>
        <v>414</v>
      </c>
      <c r="AH523" s="5">
        <f t="shared" ca="1" si="256"/>
        <v>528</v>
      </c>
      <c r="AI523" s="5">
        <f t="shared" ca="1" si="257"/>
        <v>386</v>
      </c>
      <c r="AJ523" s="5">
        <f t="shared" ca="1" si="258"/>
        <v>426</v>
      </c>
      <c r="AK523" s="5">
        <f t="shared" ca="1" si="259"/>
        <v>402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IF(Замеры!M521=0, " ", Замеры!M521)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Замеры!O521</f>
        <v>0</v>
      </c>
      <c r="S524" s="2">
        <f>Замеры!P521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45</v>
      </c>
      <c r="Z524" s="2">
        <f t="shared" ca="1" si="249"/>
        <v>45</v>
      </c>
      <c r="AA524" s="2">
        <f t="shared" ca="1" si="249"/>
        <v>21</v>
      </c>
      <c r="AB524" s="5">
        <f t="shared" ca="1" si="250"/>
        <v>240</v>
      </c>
      <c r="AC524" s="5">
        <f t="shared" ca="1" si="251"/>
        <v>339</v>
      </c>
      <c r="AD524" s="5">
        <f t="shared" ca="1" si="252"/>
        <v>291</v>
      </c>
      <c r="AE524" s="5">
        <f t="shared" ca="1" si="253"/>
        <v>338</v>
      </c>
      <c r="AF524" s="5">
        <f t="shared" ca="1" si="254"/>
        <v>350</v>
      </c>
      <c r="AG524" s="5">
        <f t="shared" ca="1" si="255"/>
        <v>321</v>
      </c>
      <c r="AH524" s="5">
        <f t="shared" ca="1" si="256"/>
        <v>319</v>
      </c>
      <c r="AI524" s="5">
        <f t="shared" ca="1" si="257"/>
        <v>236</v>
      </c>
      <c r="AJ524" s="5">
        <f t="shared" ca="1" si="258"/>
        <v>325</v>
      </c>
      <c r="AK524" s="5">
        <f t="shared" ca="1" si="259"/>
        <v>344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IF(Замеры!M522=0, " ", Замеры!M522)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Замеры!O522</f>
        <v>0</v>
      </c>
      <c r="S525" s="2">
        <f>Замеры!P522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35</v>
      </c>
      <c r="Z525" s="2">
        <f t="shared" ca="1" si="249"/>
        <v>46</v>
      </c>
      <c r="AA525" s="2">
        <f t="shared" ca="1" si="249"/>
        <v>34</v>
      </c>
      <c r="AB525" s="5">
        <f t="shared" ca="1" si="250"/>
        <v>443</v>
      </c>
      <c r="AC525" s="5">
        <f t="shared" ca="1" si="251"/>
        <v>397</v>
      </c>
      <c r="AD525" s="5">
        <f t="shared" ca="1" si="252"/>
        <v>391</v>
      </c>
      <c r="AE525" s="5">
        <f t="shared" ca="1" si="253"/>
        <v>427</v>
      </c>
      <c r="AF525" s="5">
        <f t="shared" ca="1" si="254"/>
        <v>363</v>
      </c>
      <c r="AG525" s="5">
        <f t="shared" ca="1" si="255"/>
        <v>387</v>
      </c>
      <c r="AH525" s="5">
        <f t="shared" ca="1" si="256"/>
        <v>398</v>
      </c>
      <c r="AI525" s="5">
        <f t="shared" ca="1" si="257"/>
        <v>461</v>
      </c>
      <c r="AJ525" s="5">
        <f t="shared" ca="1" si="258"/>
        <v>396</v>
      </c>
      <c r="AK525" s="5">
        <f t="shared" ca="1" si="259"/>
        <v>487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IF(Замеры!M523=0, " ", Замеры!M523)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Замеры!O523</f>
        <v>0</v>
      </c>
      <c r="S526" s="2">
        <f>Замеры!P523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47</v>
      </c>
      <c r="Z526" s="2">
        <f t="shared" ca="1" si="249"/>
        <v>44</v>
      </c>
      <c r="AA526" s="2">
        <f t="shared" ca="1" si="249"/>
        <v>50</v>
      </c>
      <c r="AB526" s="5">
        <f t="shared" ca="1" si="250"/>
        <v>633</v>
      </c>
      <c r="AC526" s="5">
        <f t="shared" ca="1" si="251"/>
        <v>527</v>
      </c>
      <c r="AD526" s="5">
        <f t="shared" ca="1" si="252"/>
        <v>640</v>
      </c>
      <c r="AE526" s="5">
        <f t="shared" ca="1" si="253"/>
        <v>635</v>
      </c>
      <c r="AF526" s="5">
        <f t="shared" ca="1" si="254"/>
        <v>582</v>
      </c>
      <c r="AG526" s="5">
        <f t="shared" ca="1" si="255"/>
        <v>622</v>
      </c>
      <c r="AH526" s="5">
        <f t="shared" ca="1" si="256"/>
        <v>638</v>
      </c>
      <c r="AI526" s="5">
        <f t="shared" ca="1" si="257"/>
        <v>580</v>
      </c>
      <c r="AJ526" s="5">
        <f t="shared" ca="1" si="258"/>
        <v>623</v>
      </c>
      <c r="AK526" s="5">
        <f t="shared" ca="1" si="259"/>
        <v>614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IF(Замеры!M524=0, " ", Замеры!M524)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Замеры!O524</f>
        <v>0</v>
      </c>
      <c r="S527" s="2">
        <f>Замеры!P524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35</v>
      </c>
      <c r="Z527" s="2">
        <f t="shared" ca="1" si="249"/>
        <v>44</v>
      </c>
      <c r="AA527" s="2">
        <f t="shared" ca="1" si="249"/>
        <v>26</v>
      </c>
      <c r="AB527" s="5">
        <f t="shared" ca="1" si="250"/>
        <v>370</v>
      </c>
      <c r="AC527" s="5">
        <f t="shared" ca="1" si="251"/>
        <v>353</v>
      </c>
      <c r="AD527" s="5">
        <f t="shared" ca="1" si="252"/>
        <v>314</v>
      </c>
      <c r="AE527" s="5">
        <f t="shared" ca="1" si="253"/>
        <v>382</v>
      </c>
      <c r="AF527" s="5">
        <f t="shared" ca="1" si="254"/>
        <v>292</v>
      </c>
      <c r="AG527" s="5">
        <f t="shared" ca="1" si="255"/>
        <v>352</v>
      </c>
      <c r="AH527" s="5">
        <f t="shared" ca="1" si="256"/>
        <v>369</v>
      </c>
      <c r="AI527" s="5">
        <f t="shared" ca="1" si="257"/>
        <v>274</v>
      </c>
      <c r="AJ527" s="5">
        <f t="shared" ca="1" si="258"/>
        <v>267</v>
      </c>
      <c r="AK527" s="5">
        <f t="shared" ca="1" si="259"/>
        <v>394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IF(Замеры!M525=0, " ", Замеры!M525)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Замеры!O525</f>
        <v>0</v>
      </c>
      <c r="S528" s="2">
        <f>Замеры!P525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41</v>
      </c>
      <c r="Z528" s="2">
        <f t="shared" ca="1" si="249"/>
        <v>34</v>
      </c>
      <c r="AA528" s="2">
        <f t="shared" ca="1" si="249"/>
        <v>25</v>
      </c>
      <c r="AB528" s="5">
        <f t="shared" ca="1" si="250"/>
        <v>267</v>
      </c>
      <c r="AC528" s="5">
        <f t="shared" ca="1" si="251"/>
        <v>368</v>
      </c>
      <c r="AD528" s="5">
        <f t="shared" ca="1" si="252"/>
        <v>346</v>
      </c>
      <c r="AE528" s="5">
        <f t="shared" ca="1" si="253"/>
        <v>364</v>
      </c>
      <c r="AF528" s="5">
        <f t="shared" ca="1" si="254"/>
        <v>350</v>
      </c>
      <c r="AG528" s="5">
        <f t="shared" ca="1" si="255"/>
        <v>342</v>
      </c>
      <c r="AH528" s="5">
        <f t="shared" ca="1" si="256"/>
        <v>380</v>
      </c>
      <c r="AI528" s="5">
        <f t="shared" ca="1" si="257"/>
        <v>373</v>
      </c>
      <c r="AJ528" s="5">
        <f t="shared" ca="1" si="258"/>
        <v>323</v>
      </c>
      <c r="AK528" s="5">
        <f t="shared" ca="1" si="259"/>
        <v>378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IF(Замеры!M526=0, " ", Замеры!M526)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Замеры!O526</f>
        <v>0</v>
      </c>
      <c r="S529" s="2">
        <f>Замеры!P526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38</v>
      </c>
      <c r="Z529" s="2">
        <f t="shared" ca="1" si="249"/>
        <v>42</v>
      </c>
      <c r="AA529" s="2">
        <f t="shared" ca="1" si="249"/>
        <v>20</v>
      </c>
      <c r="AB529" s="5">
        <f t="shared" ca="1" si="250"/>
        <v>329</v>
      </c>
      <c r="AC529" s="5">
        <f t="shared" ca="1" si="251"/>
        <v>272</v>
      </c>
      <c r="AD529" s="5">
        <f t="shared" ca="1" si="252"/>
        <v>340</v>
      </c>
      <c r="AE529" s="5">
        <f t="shared" ca="1" si="253"/>
        <v>277</v>
      </c>
      <c r="AF529" s="5">
        <f t="shared" ca="1" si="254"/>
        <v>305</v>
      </c>
      <c r="AG529" s="5">
        <f t="shared" ca="1" si="255"/>
        <v>290</v>
      </c>
      <c r="AH529" s="5">
        <f t="shared" ca="1" si="256"/>
        <v>323</v>
      </c>
      <c r="AI529" s="5">
        <f t="shared" ca="1" si="257"/>
        <v>325</v>
      </c>
      <c r="AJ529" s="5">
        <f t="shared" ca="1" si="258"/>
        <v>248</v>
      </c>
      <c r="AK529" s="5">
        <f t="shared" ca="1" si="259"/>
        <v>282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IF(Замеры!M527=0, " ", Замеры!M527)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Замеры!O527</f>
        <v>0</v>
      </c>
      <c r="S530" s="2">
        <f>Замеры!P527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28</v>
      </c>
      <c r="Z530" s="2">
        <f t="shared" ca="1" si="249"/>
        <v>29</v>
      </c>
      <c r="AA530" s="2">
        <f t="shared" ca="1" si="249"/>
        <v>27</v>
      </c>
      <c r="AB530" s="5">
        <f t="shared" ca="1" si="250"/>
        <v>303</v>
      </c>
      <c r="AC530" s="5">
        <f t="shared" ca="1" si="251"/>
        <v>319</v>
      </c>
      <c r="AD530" s="5">
        <f t="shared" ca="1" si="252"/>
        <v>325</v>
      </c>
      <c r="AE530" s="5">
        <f t="shared" ca="1" si="253"/>
        <v>365</v>
      </c>
      <c r="AF530" s="5">
        <f t="shared" ca="1" si="254"/>
        <v>329</v>
      </c>
      <c r="AG530" s="5">
        <f t="shared" ca="1" si="255"/>
        <v>347</v>
      </c>
      <c r="AH530" s="5">
        <f t="shared" ca="1" si="256"/>
        <v>290</v>
      </c>
      <c r="AI530" s="5">
        <f t="shared" ca="1" si="257"/>
        <v>326</v>
      </c>
      <c r="AJ530" s="5">
        <f t="shared" ca="1" si="258"/>
        <v>346</v>
      </c>
      <c r="AK530" s="5">
        <f t="shared" ca="1" si="259"/>
        <v>353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IF(Замеры!M528=0, " ", Замеры!M528)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Замеры!O528</f>
        <v>0</v>
      </c>
      <c r="S531" s="2">
        <f>Замеры!P528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45</v>
      </c>
      <c r="Z531" s="2">
        <f t="shared" ca="1" si="249"/>
        <v>26</v>
      </c>
      <c r="AA531" s="2">
        <f t="shared" ca="1" si="249"/>
        <v>20</v>
      </c>
      <c r="AB531" s="5">
        <f t="shared" ca="1" si="250"/>
        <v>344</v>
      </c>
      <c r="AC531" s="5">
        <f t="shared" ca="1" si="251"/>
        <v>248</v>
      </c>
      <c r="AD531" s="5">
        <f t="shared" ca="1" si="252"/>
        <v>294</v>
      </c>
      <c r="AE531" s="5">
        <f t="shared" ca="1" si="253"/>
        <v>320</v>
      </c>
      <c r="AF531" s="5">
        <f t="shared" ca="1" si="254"/>
        <v>310</v>
      </c>
      <c r="AG531" s="5">
        <f t="shared" ca="1" si="255"/>
        <v>229</v>
      </c>
      <c r="AH531" s="5">
        <f t="shared" ca="1" si="256"/>
        <v>300</v>
      </c>
      <c r="AI531" s="5">
        <f t="shared" ca="1" si="257"/>
        <v>272</v>
      </c>
      <c r="AJ531" s="5">
        <f t="shared" ca="1" si="258"/>
        <v>339</v>
      </c>
      <c r="AK531" s="5">
        <f t="shared" ca="1" si="259"/>
        <v>285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IF(Замеры!M529=0, " ", Замеры!M529)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Замеры!O529</f>
        <v>0</v>
      </c>
      <c r="S532" s="2">
        <f>Замеры!P529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29</v>
      </c>
      <c r="Z532" s="2">
        <f t="shared" ca="1" si="249"/>
        <v>31</v>
      </c>
      <c r="AA532" s="2">
        <f t="shared" ca="1" si="249"/>
        <v>27</v>
      </c>
      <c r="AB532" s="5">
        <f t="shared" ca="1" si="250"/>
        <v>403</v>
      </c>
      <c r="AC532" s="5">
        <f t="shared" ca="1" si="251"/>
        <v>362</v>
      </c>
      <c r="AD532" s="5">
        <f t="shared" ca="1" si="252"/>
        <v>377</v>
      </c>
      <c r="AE532" s="5">
        <f t="shared" ca="1" si="253"/>
        <v>349</v>
      </c>
      <c r="AF532" s="5">
        <f t="shared" ca="1" si="254"/>
        <v>402</v>
      </c>
      <c r="AG532" s="5">
        <f t="shared" ca="1" si="255"/>
        <v>326</v>
      </c>
      <c r="AH532" s="5">
        <f t="shared" ca="1" si="256"/>
        <v>360</v>
      </c>
      <c r="AI532" s="5">
        <f t="shared" ca="1" si="257"/>
        <v>333</v>
      </c>
      <c r="AJ532" s="5">
        <f t="shared" ca="1" si="258"/>
        <v>419</v>
      </c>
      <c r="AK532" s="5">
        <f t="shared" ca="1" si="259"/>
        <v>408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IF(Замеры!M530=0, " ", Замеры!M530)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Замеры!O530</f>
        <v>0</v>
      </c>
      <c r="S533" s="2">
        <f>Замеры!P530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33</v>
      </c>
      <c r="Z533" s="2">
        <f t="shared" ca="1" si="249"/>
        <v>32</v>
      </c>
      <c r="AA533" s="2">
        <f t="shared" ca="1" si="249"/>
        <v>36</v>
      </c>
      <c r="AB533" s="5">
        <f t="shared" ca="1" si="250"/>
        <v>365</v>
      </c>
      <c r="AC533" s="5">
        <f t="shared" ca="1" si="251"/>
        <v>474</v>
      </c>
      <c r="AD533" s="5">
        <f t="shared" ca="1" si="252"/>
        <v>411</v>
      </c>
      <c r="AE533" s="5">
        <f t="shared" ca="1" si="253"/>
        <v>485</v>
      </c>
      <c r="AF533" s="5">
        <f t="shared" ca="1" si="254"/>
        <v>476</v>
      </c>
      <c r="AG533" s="5">
        <f t="shared" ca="1" si="255"/>
        <v>502</v>
      </c>
      <c r="AH533" s="5">
        <f t="shared" ca="1" si="256"/>
        <v>440</v>
      </c>
      <c r="AI533" s="5">
        <f t="shared" ca="1" si="257"/>
        <v>489</v>
      </c>
      <c r="AJ533" s="5">
        <f t="shared" ca="1" si="258"/>
        <v>471</v>
      </c>
      <c r="AK533" s="5">
        <f t="shared" ca="1" si="259"/>
        <v>510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IF(Замеры!M531=0, " ", Замеры!M531)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Замеры!O531</f>
        <v>0</v>
      </c>
      <c r="S534" s="2">
        <f>Замеры!P531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43</v>
      </c>
      <c r="Z534" s="2">
        <f t="shared" ca="1" si="249"/>
        <v>28</v>
      </c>
      <c r="AA534" s="2">
        <f t="shared" ca="1" si="249"/>
        <v>42</v>
      </c>
      <c r="AB534" s="5">
        <f t="shared" ca="1" si="250"/>
        <v>426</v>
      </c>
      <c r="AC534" s="5">
        <f t="shared" ca="1" si="251"/>
        <v>449</v>
      </c>
      <c r="AD534" s="5">
        <f t="shared" ca="1" si="252"/>
        <v>445</v>
      </c>
      <c r="AE534" s="5">
        <f t="shared" ca="1" si="253"/>
        <v>465</v>
      </c>
      <c r="AF534" s="5">
        <f t="shared" ca="1" si="254"/>
        <v>455</v>
      </c>
      <c r="AG534" s="5">
        <f t="shared" ca="1" si="255"/>
        <v>450</v>
      </c>
      <c r="AH534" s="5">
        <f t="shared" ca="1" si="256"/>
        <v>451</v>
      </c>
      <c r="AI534" s="5">
        <f t="shared" ca="1" si="257"/>
        <v>441</v>
      </c>
      <c r="AJ534" s="5">
        <f t="shared" ca="1" si="258"/>
        <v>562</v>
      </c>
      <c r="AK534" s="5">
        <f t="shared" ca="1" si="259"/>
        <v>508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IF(Замеры!M532=0, " ", Замеры!M532)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Замеры!O532</f>
        <v>0</v>
      </c>
      <c r="S535" s="2">
        <f>Замеры!P532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36</v>
      </c>
      <c r="Z535" s="2">
        <f t="shared" ca="1" si="249"/>
        <v>23</v>
      </c>
      <c r="AA535" s="2">
        <f t="shared" ca="1" si="249"/>
        <v>45</v>
      </c>
      <c r="AB535" s="5">
        <f t="shared" ca="1" si="250"/>
        <v>500</v>
      </c>
      <c r="AC535" s="5">
        <f t="shared" ca="1" si="251"/>
        <v>516</v>
      </c>
      <c r="AD535" s="5">
        <f t="shared" ca="1" si="252"/>
        <v>590</v>
      </c>
      <c r="AE535" s="5">
        <f t="shared" ca="1" si="253"/>
        <v>576</v>
      </c>
      <c r="AF535" s="5">
        <f t="shared" ca="1" si="254"/>
        <v>523</v>
      </c>
      <c r="AG535" s="5">
        <f t="shared" ca="1" si="255"/>
        <v>455</v>
      </c>
      <c r="AH535" s="5">
        <f t="shared" ca="1" si="256"/>
        <v>501</v>
      </c>
      <c r="AI535" s="5">
        <f t="shared" ca="1" si="257"/>
        <v>539</v>
      </c>
      <c r="AJ535" s="5">
        <f t="shared" ca="1" si="258"/>
        <v>549</v>
      </c>
      <c r="AK535" s="5">
        <f t="shared" ca="1" si="259"/>
        <v>475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IF(Замеры!M533=0, " ", Замеры!M533)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Замеры!O533</f>
        <v>0</v>
      </c>
      <c r="S536" s="2">
        <f>Замеры!P533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43</v>
      </c>
      <c r="Z536" s="2">
        <f t="shared" ca="1" si="249"/>
        <v>44</v>
      </c>
      <c r="AA536" s="2">
        <f t="shared" ca="1" si="249"/>
        <v>35</v>
      </c>
      <c r="AB536" s="5">
        <f t="shared" ca="1" si="250"/>
        <v>407</v>
      </c>
      <c r="AC536" s="5">
        <f t="shared" ca="1" si="251"/>
        <v>473</v>
      </c>
      <c r="AD536" s="5">
        <f t="shared" ca="1" si="252"/>
        <v>397</v>
      </c>
      <c r="AE536" s="5">
        <f t="shared" ca="1" si="253"/>
        <v>467</v>
      </c>
      <c r="AF536" s="5">
        <f t="shared" ca="1" si="254"/>
        <v>442</v>
      </c>
      <c r="AG536" s="5">
        <f t="shared" ca="1" si="255"/>
        <v>400</v>
      </c>
      <c r="AH536" s="5">
        <f t="shared" ca="1" si="256"/>
        <v>417</v>
      </c>
      <c r="AI536" s="5">
        <f t="shared" ca="1" si="257"/>
        <v>431</v>
      </c>
      <c r="AJ536" s="5">
        <f t="shared" ca="1" si="258"/>
        <v>399</v>
      </c>
      <c r="AK536" s="5">
        <f t="shared" ca="1" si="259"/>
        <v>365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IF(Замеры!M534=0, " ", Замеры!M534)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Замеры!O534</f>
        <v>0</v>
      </c>
      <c r="S537" s="2">
        <f>Замеры!P534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46</v>
      </c>
      <c r="Z537" s="2">
        <f t="shared" ca="1" si="249"/>
        <v>39</v>
      </c>
      <c r="AA537" s="2">
        <f t="shared" ca="1" si="249"/>
        <v>25</v>
      </c>
      <c r="AB537" s="5">
        <f t="shared" ca="1" si="250"/>
        <v>369</v>
      </c>
      <c r="AC537" s="5">
        <f t="shared" ca="1" si="251"/>
        <v>392</v>
      </c>
      <c r="AD537" s="5">
        <f t="shared" ca="1" si="252"/>
        <v>307</v>
      </c>
      <c r="AE537" s="5">
        <f t="shared" ca="1" si="253"/>
        <v>290</v>
      </c>
      <c r="AF537" s="5">
        <f t="shared" ca="1" si="254"/>
        <v>393</v>
      </c>
      <c r="AG537" s="5">
        <f t="shared" ca="1" si="255"/>
        <v>395</v>
      </c>
      <c r="AH537" s="5">
        <f t="shared" ca="1" si="256"/>
        <v>375</v>
      </c>
      <c r="AI537" s="5">
        <f t="shared" ca="1" si="257"/>
        <v>299</v>
      </c>
      <c r="AJ537" s="5">
        <f t="shared" ca="1" si="258"/>
        <v>279</v>
      </c>
      <c r="AK537" s="5">
        <f t="shared" ca="1" si="259"/>
        <v>287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IF(Замеры!M535=0, " ", Замеры!M535)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Замеры!O535</f>
        <v>0</v>
      </c>
      <c r="S538" s="2">
        <f>Замеры!P535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30</v>
      </c>
      <c r="Z538" s="2">
        <f t="shared" ca="1" si="249"/>
        <v>49</v>
      </c>
      <c r="AA538" s="2">
        <f t="shared" ca="1" si="249"/>
        <v>32</v>
      </c>
      <c r="AB538" s="5">
        <f t="shared" ca="1" si="250"/>
        <v>413</v>
      </c>
      <c r="AC538" s="5">
        <f t="shared" ca="1" si="251"/>
        <v>347</v>
      </c>
      <c r="AD538" s="5">
        <f t="shared" ca="1" si="252"/>
        <v>364</v>
      </c>
      <c r="AE538" s="5">
        <f t="shared" ca="1" si="253"/>
        <v>404</v>
      </c>
      <c r="AF538" s="5">
        <f t="shared" ca="1" si="254"/>
        <v>432</v>
      </c>
      <c r="AG538" s="5">
        <f t="shared" ca="1" si="255"/>
        <v>450</v>
      </c>
      <c r="AH538" s="5">
        <f t="shared" ca="1" si="256"/>
        <v>461</v>
      </c>
      <c r="AI538" s="5">
        <f t="shared" ca="1" si="257"/>
        <v>334</v>
      </c>
      <c r="AJ538" s="5">
        <f t="shared" ca="1" si="258"/>
        <v>365</v>
      </c>
      <c r="AK538" s="5">
        <f t="shared" ca="1" si="259"/>
        <v>364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IF(Замеры!M536=0, " ", Замеры!M536)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Замеры!O536</f>
        <v>0</v>
      </c>
      <c r="S539" s="2">
        <f>Замеры!P536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21</v>
      </c>
      <c r="Z539" s="2">
        <f t="shared" ca="1" si="249"/>
        <v>35</v>
      </c>
      <c r="AA539" s="2">
        <f t="shared" ca="1" si="249"/>
        <v>29</v>
      </c>
      <c r="AB539" s="5">
        <f t="shared" ca="1" si="250"/>
        <v>326</v>
      </c>
      <c r="AC539" s="5">
        <f t="shared" ca="1" si="251"/>
        <v>351</v>
      </c>
      <c r="AD539" s="5">
        <f t="shared" ca="1" si="252"/>
        <v>364</v>
      </c>
      <c r="AE539" s="5">
        <f t="shared" ca="1" si="253"/>
        <v>406</v>
      </c>
      <c r="AF539" s="5">
        <f t="shared" ca="1" si="254"/>
        <v>323</v>
      </c>
      <c r="AG539" s="5">
        <f t="shared" ca="1" si="255"/>
        <v>380</v>
      </c>
      <c r="AH539" s="5">
        <f t="shared" ca="1" si="256"/>
        <v>300</v>
      </c>
      <c r="AI539" s="5">
        <f t="shared" ca="1" si="257"/>
        <v>352</v>
      </c>
      <c r="AJ539" s="5">
        <f t="shared" ca="1" si="258"/>
        <v>296</v>
      </c>
      <c r="AK539" s="5">
        <f t="shared" ca="1" si="259"/>
        <v>386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IF(Замеры!M537=0, " ", Замеры!M537)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Замеры!O537</f>
        <v>0</v>
      </c>
      <c r="S540" s="2">
        <f>Замеры!P537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42</v>
      </c>
      <c r="Z540" s="2">
        <f t="shared" ca="1" si="249"/>
        <v>42</v>
      </c>
      <c r="AA540" s="2">
        <f t="shared" ca="1" si="249"/>
        <v>41</v>
      </c>
      <c r="AB540" s="5">
        <f t="shared" ca="1" si="250"/>
        <v>459</v>
      </c>
      <c r="AC540" s="5">
        <f t="shared" ca="1" si="251"/>
        <v>427</v>
      </c>
      <c r="AD540" s="5">
        <f t="shared" ca="1" si="252"/>
        <v>542</v>
      </c>
      <c r="AE540" s="5">
        <f t="shared" ca="1" si="253"/>
        <v>416</v>
      </c>
      <c r="AF540" s="5">
        <f t="shared" ca="1" si="254"/>
        <v>440</v>
      </c>
      <c r="AG540" s="5">
        <f t="shared" ca="1" si="255"/>
        <v>559</v>
      </c>
      <c r="AH540" s="5">
        <f t="shared" ca="1" si="256"/>
        <v>463</v>
      </c>
      <c r="AI540" s="5">
        <f t="shared" ca="1" si="257"/>
        <v>445</v>
      </c>
      <c r="AJ540" s="5">
        <f t="shared" ca="1" si="258"/>
        <v>418</v>
      </c>
      <c r="AK540" s="5">
        <f t="shared" ca="1" si="259"/>
        <v>471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IF(Замеры!M538=0, " ", Замеры!M538)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Замеры!O538</f>
        <v>0</v>
      </c>
      <c r="S541" s="2">
        <f>Замеры!P538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48</v>
      </c>
      <c r="Z541" s="2">
        <f t="shared" ca="1" si="249"/>
        <v>35</v>
      </c>
      <c r="AA541" s="2">
        <f t="shared" ca="1" si="249"/>
        <v>42</v>
      </c>
      <c r="AB541" s="5">
        <f t="shared" ca="1" si="250"/>
        <v>488</v>
      </c>
      <c r="AC541" s="5">
        <f t="shared" ca="1" si="251"/>
        <v>477</v>
      </c>
      <c r="AD541" s="5">
        <f t="shared" ca="1" si="252"/>
        <v>537</v>
      </c>
      <c r="AE541" s="5">
        <f t="shared" ca="1" si="253"/>
        <v>518</v>
      </c>
      <c r="AF541" s="5">
        <f t="shared" ca="1" si="254"/>
        <v>563</v>
      </c>
      <c r="AG541" s="5">
        <f t="shared" ca="1" si="255"/>
        <v>509</v>
      </c>
      <c r="AH541" s="5">
        <f t="shared" ca="1" si="256"/>
        <v>459</v>
      </c>
      <c r="AI541" s="5">
        <f t="shared" ca="1" si="257"/>
        <v>548</v>
      </c>
      <c r="AJ541" s="5">
        <f t="shared" ca="1" si="258"/>
        <v>514</v>
      </c>
      <c r="AK541" s="5">
        <f t="shared" ca="1" si="259"/>
        <v>461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IF(Замеры!M539=0, " ", Замеры!M539)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Замеры!O539</f>
        <v>0</v>
      </c>
      <c r="S542" s="2">
        <f>Замеры!P539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38</v>
      </c>
      <c r="Z542" s="2">
        <f t="shared" ca="1" si="249"/>
        <v>26</v>
      </c>
      <c r="AA542" s="2">
        <f t="shared" ca="1" si="249"/>
        <v>20</v>
      </c>
      <c r="AB542" s="5">
        <f t="shared" ca="1" si="250"/>
        <v>234</v>
      </c>
      <c r="AC542" s="5">
        <f t="shared" ca="1" si="251"/>
        <v>206</v>
      </c>
      <c r="AD542" s="5">
        <f t="shared" ca="1" si="252"/>
        <v>268</v>
      </c>
      <c r="AE542" s="5">
        <f t="shared" ca="1" si="253"/>
        <v>306</v>
      </c>
      <c r="AF542" s="5">
        <f t="shared" ca="1" si="254"/>
        <v>206</v>
      </c>
      <c r="AG542" s="5">
        <f t="shared" ca="1" si="255"/>
        <v>288</v>
      </c>
      <c r="AH542" s="5">
        <f t="shared" ca="1" si="256"/>
        <v>283</v>
      </c>
      <c r="AI542" s="5">
        <f t="shared" ca="1" si="257"/>
        <v>218</v>
      </c>
      <c r="AJ542" s="5">
        <f t="shared" ca="1" si="258"/>
        <v>267</v>
      </c>
      <c r="AK542" s="5">
        <f t="shared" ca="1" si="259"/>
        <v>327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IF(Замеры!M540=0, " ", Замеры!M540)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Замеры!O540</f>
        <v>0</v>
      </c>
      <c r="S543" s="2">
        <f>Замеры!P540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48</v>
      </c>
      <c r="Z543" s="2">
        <f t="shared" ca="1" si="249"/>
        <v>40</v>
      </c>
      <c r="AA543" s="2">
        <f t="shared" ca="1" si="249"/>
        <v>34</v>
      </c>
      <c r="AB543" s="5">
        <f t="shared" ca="1" si="250"/>
        <v>362</v>
      </c>
      <c r="AC543" s="5">
        <f t="shared" ca="1" si="251"/>
        <v>395</v>
      </c>
      <c r="AD543" s="5">
        <f t="shared" ca="1" si="252"/>
        <v>355</v>
      </c>
      <c r="AE543" s="5">
        <f t="shared" ca="1" si="253"/>
        <v>400</v>
      </c>
      <c r="AF543" s="5">
        <f t="shared" ca="1" si="254"/>
        <v>414</v>
      </c>
      <c r="AG543" s="5">
        <f t="shared" ca="1" si="255"/>
        <v>477</v>
      </c>
      <c r="AH543" s="5">
        <f t="shared" ca="1" si="256"/>
        <v>413</v>
      </c>
      <c r="AI543" s="5">
        <f t="shared" ca="1" si="257"/>
        <v>369</v>
      </c>
      <c r="AJ543" s="5">
        <f t="shared" ca="1" si="258"/>
        <v>346</v>
      </c>
      <c r="AK543" s="5">
        <f t="shared" ca="1" si="259"/>
        <v>404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IF(Замеры!M541=0, " ", Замеры!M541)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Замеры!O541</f>
        <v>0</v>
      </c>
      <c r="S544" s="2">
        <f>Замеры!P541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47</v>
      </c>
      <c r="Z544" s="2">
        <f t="shared" ca="1" si="249"/>
        <v>35</v>
      </c>
      <c r="AA544" s="2">
        <f t="shared" ca="1" si="249"/>
        <v>35</v>
      </c>
      <c r="AB544" s="5">
        <f t="shared" ca="1" si="250"/>
        <v>410</v>
      </c>
      <c r="AC544" s="5">
        <f t="shared" ca="1" si="251"/>
        <v>419</v>
      </c>
      <c r="AD544" s="5">
        <f t="shared" ca="1" si="252"/>
        <v>371</v>
      </c>
      <c r="AE544" s="5">
        <f t="shared" ca="1" si="253"/>
        <v>386</v>
      </c>
      <c r="AF544" s="5">
        <f t="shared" ca="1" si="254"/>
        <v>397</v>
      </c>
      <c r="AG544" s="5">
        <f t="shared" ca="1" si="255"/>
        <v>416</v>
      </c>
      <c r="AH544" s="5">
        <f t="shared" ca="1" si="256"/>
        <v>450</v>
      </c>
      <c r="AI544" s="5">
        <f t="shared" ca="1" si="257"/>
        <v>451</v>
      </c>
      <c r="AJ544" s="5">
        <f t="shared" ca="1" si="258"/>
        <v>486</v>
      </c>
      <c r="AK544" s="5">
        <f t="shared" ca="1" si="259"/>
        <v>365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IF(Замеры!M542=0, " ", Замеры!M542)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Замеры!O542</f>
        <v>0</v>
      </c>
      <c r="S545" s="2">
        <f>Замеры!P542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25</v>
      </c>
      <c r="Z545" s="2">
        <f t="shared" ca="1" si="249"/>
        <v>23</v>
      </c>
      <c r="AA545" s="2">
        <f t="shared" ca="1" si="249"/>
        <v>33</v>
      </c>
      <c r="AB545" s="5">
        <f t="shared" ca="1" si="250"/>
        <v>374</v>
      </c>
      <c r="AC545" s="5">
        <f t="shared" ca="1" si="251"/>
        <v>420</v>
      </c>
      <c r="AD545" s="5">
        <f t="shared" ca="1" si="252"/>
        <v>469</v>
      </c>
      <c r="AE545" s="5">
        <f t="shared" ca="1" si="253"/>
        <v>349</v>
      </c>
      <c r="AF545" s="5">
        <f t="shared" ca="1" si="254"/>
        <v>404</v>
      </c>
      <c r="AG545" s="5">
        <f t="shared" ca="1" si="255"/>
        <v>340</v>
      </c>
      <c r="AH545" s="5">
        <f t="shared" ca="1" si="256"/>
        <v>395</v>
      </c>
      <c r="AI545" s="5">
        <f t="shared" ca="1" si="257"/>
        <v>374</v>
      </c>
      <c r="AJ545" s="5">
        <f t="shared" ca="1" si="258"/>
        <v>390</v>
      </c>
      <c r="AK545" s="5">
        <f t="shared" ca="1" si="259"/>
        <v>398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IF(Замеры!M543=0, " ", Замеры!M543)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Замеры!O543</f>
        <v>0</v>
      </c>
      <c r="S546" s="2">
        <f>Замеры!P543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24</v>
      </c>
      <c r="Z546" s="2">
        <f t="shared" ca="1" si="249"/>
        <v>25</v>
      </c>
      <c r="AA546" s="2">
        <f t="shared" ca="1" si="249"/>
        <v>39</v>
      </c>
      <c r="AB546" s="5">
        <f t="shared" ca="1" si="250"/>
        <v>406</v>
      </c>
      <c r="AC546" s="5">
        <f t="shared" ca="1" si="251"/>
        <v>485</v>
      </c>
      <c r="AD546" s="5">
        <f t="shared" ca="1" si="252"/>
        <v>443</v>
      </c>
      <c r="AE546" s="5">
        <f t="shared" ca="1" si="253"/>
        <v>440</v>
      </c>
      <c r="AF546" s="5">
        <f t="shared" ca="1" si="254"/>
        <v>417</v>
      </c>
      <c r="AG546" s="5">
        <f t="shared" ca="1" si="255"/>
        <v>475</v>
      </c>
      <c r="AH546" s="5">
        <f t="shared" ca="1" si="256"/>
        <v>398</v>
      </c>
      <c r="AI546" s="5">
        <f t="shared" ca="1" si="257"/>
        <v>508</v>
      </c>
      <c r="AJ546" s="5">
        <f t="shared" ca="1" si="258"/>
        <v>474</v>
      </c>
      <c r="AK546" s="5">
        <f t="shared" ca="1" si="259"/>
        <v>410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IF(Замеры!M544=0, " ", Замеры!M544)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Замеры!O544</f>
        <v>0</v>
      </c>
      <c r="S547" s="2">
        <f>Замеры!P544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45</v>
      </c>
      <c r="Z547" s="2">
        <f t="shared" ca="1" si="249"/>
        <v>38</v>
      </c>
      <c r="AA547" s="2">
        <f t="shared" ca="1" si="249"/>
        <v>36</v>
      </c>
      <c r="AB547" s="5">
        <f t="shared" ca="1" si="250"/>
        <v>429</v>
      </c>
      <c r="AC547" s="5">
        <f t="shared" ca="1" si="251"/>
        <v>468</v>
      </c>
      <c r="AD547" s="5">
        <f t="shared" ca="1" si="252"/>
        <v>431</v>
      </c>
      <c r="AE547" s="5">
        <f t="shared" ca="1" si="253"/>
        <v>375</v>
      </c>
      <c r="AF547" s="5">
        <f t="shared" ca="1" si="254"/>
        <v>506</v>
      </c>
      <c r="AG547" s="5">
        <f t="shared" ca="1" si="255"/>
        <v>460</v>
      </c>
      <c r="AH547" s="5">
        <f t="shared" ca="1" si="256"/>
        <v>371</v>
      </c>
      <c r="AI547" s="5">
        <f t="shared" ca="1" si="257"/>
        <v>422</v>
      </c>
      <c r="AJ547" s="5">
        <f t="shared" ca="1" si="258"/>
        <v>387</v>
      </c>
      <c r="AK547" s="5">
        <f t="shared" ca="1" si="259"/>
        <v>472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IF(Замеры!M545=0, " ", Замеры!M545)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Замеры!O545</f>
        <v>0</v>
      </c>
      <c r="S548" s="2">
        <f>Замеры!P545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30</v>
      </c>
      <c r="Z548" s="2">
        <f t="shared" ca="1" si="249"/>
        <v>43</v>
      </c>
      <c r="AA548" s="2">
        <f t="shared" ca="1" si="249"/>
        <v>45</v>
      </c>
      <c r="AB548" s="5">
        <f t="shared" ca="1" si="250"/>
        <v>582</v>
      </c>
      <c r="AC548" s="5">
        <f t="shared" ca="1" si="251"/>
        <v>486</v>
      </c>
      <c r="AD548" s="5">
        <f t="shared" ca="1" si="252"/>
        <v>595</v>
      </c>
      <c r="AE548" s="5">
        <f t="shared" ca="1" si="253"/>
        <v>502</v>
      </c>
      <c r="AF548" s="5">
        <f t="shared" ca="1" si="254"/>
        <v>460</v>
      </c>
      <c r="AG548" s="5">
        <f t="shared" ca="1" si="255"/>
        <v>507</v>
      </c>
      <c r="AH548" s="5">
        <f t="shared" ca="1" si="256"/>
        <v>460</v>
      </c>
      <c r="AI548" s="5">
        <f t="shared" ca="1" si="257"/>
        <v>458</v>
      </c>
      <c r="AJ548" s="5">
        <f t="shared" ca="1" si="258"/>
        <v>568</v>
      </c>
      <c r="AK548" s="5">
        <f t="shared" ca="1" si="259"/>
        <v>580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IF(Замеры!M546=0, " ", Замеры!M546)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Замеры!O546</f>
        <v>0</v>
      </c>
      <c r="S549" s="2">
        <f>Замеры!P546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41</v>
      </c>
      <c r="Z549" s="2">
        <f t="shared" ca="1" si="249"/>
        <v>49</v>
      </c>
      <c r="AA549" s="2">
        <f t="shared" ca="1" si="249"/>
        <v>38</v>
      </c>
      <c r="AB549" s="5">
        <f t="shared" ca="1" si="250"/>
        <v>508</v>
      </c>
      <c r="AC549" s="5">
        <f t="shared" ca="1" si="251"/>
        <v>442</v>
      </c>
      <c r="AD549" s="5">
        <f t="shared" ca="1" si="252"/>
        <v>431</v>
      </c>
      <c r="AE549" s="5">
        <f t="shared" ca="1" si="253"/>
        <v>458</v>
      </c>
      <c r="AF549" s="5">
        <f t="shared" ca="1" si="254"/>
        <v>437</v>
      </c>
      <c r="AG549" s="5">
        <f t="shared" ca="1" si="255"/>
        <v>435</v>
      </c>
      <c r="AH549" s="5">
        <f t="shared" ca="1" si="256"/>
        <v>393</v>
      </c>
      <c r="AI549" s="5">
        <f t="shared" ca="1" si="257"/>
        <v>417</v>
      </c>
      <c r="AJ549" s="5">
        <f t="shared" ca="1" si="258"/>
        <v>468</v>
      </c>
      <c r="AK549" s="5">
        <f t="shared" ca="1" si="259"/>
        <v>524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IF(Замеры!M547=0, " ", Замеры!M547)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Замеры!O547</f>
        <v>0</v>
      </c>
      <c r="S550" s="2">
        <f>Замеры!P547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47</v>
      </c>
      <c r="Z550" s="2">
        <f t="shared" ca="1" si="249"/>
        <v>44</v>
      </c>
      <c r="AA550" s="2">
        <f t="shared" ca="1" si="249"/>
        <v>22</v>
      </c>
      <c r="AB550" s="5">
        <f t="shared" ca="1" si="250"/>
        <v>320</v>
      </c>
      <c r="AC550" s="5">
        <f t="shared" ca="1" si="251"/>
        <v>302</v>
      </c>
      <c r="AD550" s="5">
        <f t="shared" ca="1" si="252"/>
        <v>226</v>
      </c>
      <c r="AE550" s="5">
        <f t="shared" ca="1" si="253"/>
        <v>281</v>
      </c>
      <c r="AF550" s="5">
        <f t="shared" ca="1" si="254"/>
        <v>235</v>
      </c>
      <c r="AG550" s="5">
        <f t="shared" ca="1" si="255"/>
        <v>360</v>
      </c>
      <c r="AH550" s="5">
        <f t="shared" ca="1" si="256"/>
        <v>276</v>
      </c>
      <c r="AI550" s="5">
        <f t="shared" ca="1" si="257"/>
        <v>323</v>
      </c>
      <c r="AJ550" s="5">
        <f t="shared" ca="1" si="258"/>
        <v>283</v>
      </c>
      <c r="AK550" s="5">
        <f t="shared" ca="1" si="259"/>
        <v>282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IF(Замеры!M548=0, " ", Замеры!M548)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Замеры!O548</f>
        <v>0</v>
      </c>
      <c r="S551" s="2">
        <f>Замеры!P548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50</v>
      </c>
      <c r="Z551" s="2">
        <f t="shared" ca="1" si="249"/>
        <v>47</v>
      </c>
      <c r="AA551" s="2">
        <f t="shared" ca="1" si="249"/>
        <v>27</v>
      </c>
      <c r="AB551" s="5">
        <f t="shared" ca="1" si="250"/>
        <v>305</v>
      </c>
      <c r="AC551" s="5">
        <f t="shared" ca="1" si="251"/>
        <v>284</v>
      </c>
      <c r="AD551" s="5">
        <f t="shared" ca="1" si="252"/>
        <v>413</v>
      </c>
      <c r="AE551" s="5">
        <f t="shared" ca="1" si="253"/>
        <v>304</v>
      </c>
      <c r="AF551" s="5">
        <f t="shared" ca="1" si="254"/>
        <v>330</v>
      </c>
      <c r="AG551" s="5">
        <f t="shared" ca="1" si="255"/>
        <v>387</v>
      </c>
      <c r="AH551" s="5">
        <f t="shared" ca="1" si="256"/>
        <v>319</v>
      </c>
      <c r="AI551" s="5">
        <f t="shared" ca="1" si="257"/>
        <v>348</v>
      </c>
      <c r="AJ551" s="5">
        <f t="shared" ca="1" si="258"/>
        <v>412</v>
      </c>
      <c r="AK551" s="5">
        <f t="shared" ca="1" si="259"/>
        <v>327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IF(Замеры!M549=0, " ", Замеры!M549)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Замеры!O549</f>
        <v>0</v>
      </c>
      <c r="S552" s="2">
        <f>Замеры!P549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47</v>
      </c>
      <c r="Z552" s="2">
        <f t="shared" ca="1" si="249"/>
        <v>20</v>
      </c>
      <c r="AA552" s="2">
        <f t="shared" ca="1" si="249"/>
        <v>25</v>
      </c>
      <c r="AB552" s="5">
        <f t="shared" ca="1" si="250"/>
        <v>288</v>
      </c>
      <c r="AC552" s="5">
        <f t="shared" ca="1" si="251"/>
        <v>267</v>
      </c>
      <c r="AD552" s="5">
        <f t="shared" ca="1" si="252"/>
        <v>332</v>
      </c>
      <c r="AE552" s="5">
        <f t="shared" ca="1" si="253"/>
        <v>341</v>
      </c>
      <c r="AF552" s="5">
        <f t="shared" ca="1" si="254"/>
        <v>289</v>
      </c>
      <c r="AG552" s="5">
        <f t="shared" ca="1" si="255"/>
        <v>278</v>
      </c>
      <c r="AH552" s="5">
        <f t="shared" ca="1" si="256"/>
        <v>383</v>
      </c>
      <c r="AI552" s="5">
        <f t="shared" ca="1" si="257"/>
        <v>268</v>
      </c>
      <c r="AJ552" s="5">
        <f t="shared" ca="1" si="258"/>
        <v>390</v>
      </c>
      <c r="AK552" s="5">
        <f t="shared" ca="1" si="259"/>
        <v>329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IF(Замеры!M550=0, " ", Замеры!M550)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Замеры!O550</f>
        <v>0</v>
      </c>
      <c r="S553" s="2">
        <f>Замеры!P550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26</v>
      </c>
      <c r="Z553" s="2">
        <f t="shared" ca="1" si="249"/>
        <v>44</v>
      </c>
      <c r="AA553" s="2">
        <f t="shared" ca="1" si="249"/>
        <v>22</v>
      </c>
      <c r="AB553" s="5">
        <f t="shared" ca="1" si="250"/>
        <v>252</v>
      </c>
      <c r="AC553" s="5">
        <f t="shared" ca="1" si="251"/>
        <v>319</v>
      </c>
      <c r="AD553" s="5">
        <f t="shared" ca="1" si="252"/>
        <v>295</v>
      </c>
      <c r="AE553" s="5">
        <f t="shared" ca="1" si="253"/>
        <v>250</v>
      </c>
      <c r="AF553" s="5">
        <f t="shared" ca="1" si="254"/>
        <v>228</v>
      </c>
      <c r="AG553" s="5">
        <f t="shared" ca="1" si="255"/>
        <v>337</v>
      </c>
      <c r="AH553" s="5">
        <f t="shared" ca="1" si="256"/>
        <v>342</v>
      </c>
      <c r="AI553" s="5">
        <f t="shared" ca="1" si="257"/>
        <v>251</v>
      </c>
      <c r="AJ553" s="5">
        <f t="shared" ca="1" si="258"/>
        <v>307</v>
      </c>
      <c r="AK553" s="5">
        <f t="shared" ca="1" si="259"/>
        <v>290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IF(Замеры!M551=0, " ", Замеры!M551)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Замеры!O551</f>
        <v>0</v>
      </c>
      <c r="S554" s="2">
        <f>Замеры!P551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36</v>
      </c>
      <c r="Z554" s="2">
        <f t="shared" ca="1" si="249"/>
        <v>49</v>
      </c>
      <c r="AA554" s="2">
        <f t="shared" ca="1" si="249"/>
        <v>20</v>
      </c>
      <c r="AB554" s="5">
        <f t="shared" ca="1" si="250"/>
        <v>236</v>
      </c>
      <c r="AC554" s="5">
        <f t="shared" ca="1" si="251"/>
        <v>295</v>
      </c>
      <c r="AD554" s="5">
        <f t="shared" ca="1" si="252"/>
        <v>312</v>
      </c>
      <c r="AE554" s="5">
        <f t="shared" ca="1" si="253"/>
        <v>279</v>
      </c>
      <c r="AF554" s="5">
        <f t="shared" ca="1" si="254"/>
        <v>265</v>
      </c>
      <c r="AG554" s="5">
        <f t="shared" ca="1" si="255"/>
        <v>265</v>
      </c>
      <c r="AH554" s="5">
        <f t="shared" ca="1" si="256"/>
        <v>246</v>
      </c>
      <c r="AI554" s="5">
        <f t="shared" ca="1" si="257"/>
        <v>341</v>
      </c>
      <c r="AJ554" s="5">
        <f t="shared" ca="1" si="258"/>
        <v>262</v>
      </c>
      <c r="AK554" s="5">
        <f t="shared" ca="1" si="259"/>
        <v>271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IF(Замеры!M552=0, " ", Замеры!M552)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Замеры!O552</f>
        <v>0</v>
      </c>
      <c r="S555" s="2">
        <f>Замеры!P552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37</v>
      </c>
      <c r="Z555" s="2">
        <f t="shared" ca="1" si="249"/>
        <v>41</v>
      </c>
      <c r="AA555" s="2">
        <f t="shared" ca="1" si="249"/>
        <v>34</v>
      </c>
      <c r="AB555" s="5">
        <f t="shared" ca="1" si="250"/>
        <v>365</v>
      </c>
      <c r="AC555" s="5">
        <f t="shared" ca="1" si="251"/>
        <v>414</v>
      </c>
      <c r="AD555" s="5">
        <f t="shared" ca="1" si="252"/>
        <v>439</v>
      </c>
      <c r="AE555" s="5">
        <f t="shared" ca="1" si="253"/>
        <v>424</v>
      </c>
      <c r="AF555" s="5">
        <f t="shared" ca="1" si="254"/>
        <v>471</v>
      </c>
      <c r="AG555" s="5">
        <f t="shared" ca="1" si="255"/>
        <v>468</v>
      </c>
      <c r="AH555" s="5">
        <f t="shared" ca="1" si="256"/>
        <v>445</v>
      </c>
      <c r="AI555" s="5">
        <f t="shared" ca="1" si="257"/>
        <v>468</v>
      </c>
      <c r="AJ555" s="5">
        <f t="shared" ca="1" si="258"/>
        <v>450</v>
      </c>
      <c r="AK555" s="5">
        <f t="shared" ca="1" si="259"/>
        <v>347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IF(Замеры!M553=0, " ", Замеры!M553)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Замеры!O553</f>
        <v>0</v>
      </c>
      <c r="S556" s="2">
        <f>Замеры!P553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24</v>
      </c>
      <c r="Z556" s="2">
        <f t="shared" ca="1" si="249"/>
        <v>44</v>
      </c>
      <c r="AA556" s="2">
        <f t="shared" ca="1" si="249"/>
        <v>31</v>
      </c>
      <c r="AB556" s="5">
        <f t="shared" ca="1" si="250"/>
        <v>361</v>
      </c>
      <c r="AC556" s="5">
        <f t="shared" ca="1" si="251"/>
        <v>336</v>
      </c>
      <c r="AD556" s="5">
        <f t="shared" ca="1" si="252"/>
        <v>435</v>
      </c>
      <c r="AE556" s="5">
        <f t="shared" ca="1" si="253"/>
        <v>448</v>
      </c>
      <c r="AF556" s="5">
        <f t="shared" ca="1" si="254"/>
        <v>424</v>
      </c>
      <c r="AG556" s="5">
        <f t="shared" ca="1" si="255"/>
        <v>380</v>
      </c>
      <c r="AH556" s="5">
        <f t="shared" ca="1" si="256"/>
        <v>422</v>
      </c>
      <c r="AI556" s="5">
        <f t="shared" ca="1" si="257"/>
        <v>345</v>
      </c>
      <c r="AJ556" s="5">
        <f t="shared" ca="1" si="258"/>
        <v>345</v>
      </c>
      <c r="AK556" s="5">
        <f t="shared" ca="1" si="259"/>
        <v>323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IF(Замеры!M554=0, " ", Замеры!M554)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Замеры!O554</f>
        <v>0</v>
      </c>
      <c r="S557" s="2">
        <f>Замеры!P554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39</v>
      </c>
      <c r="Z557" s="2">
        <f t="shared" ca="1" si="249"/>
        <v>20</v>
      </c>
      <c r="AA557" s="2">
        <f t="shared" ca="1" si="249"/>
        <v>39</v>
      </c>
      <c r="AB557" s="5">
        <f t="shared" ca="1" si="250"/>
        <v>525</v>
      </c>
      <c r="AC557" s="5">
        <f t="shared" ca="1" si="251"/>
        <v>535</v>
      </c>
      <c r="AD557" s="5">
        <f t="shared" ca="1" si="252"/>
        <v>537</v>
      </c>
      <c r="AE557" s="5">
        <f t="shared" ca="1" si="253"/>
        <v>436</v>
      </c>
      <c r="AF557" s="5">
        <f t="shared" ca="1" si="254"/>
        <v>478</v>
      </c>
      <c r="AG557" s="5">
        <f t="shared" ca="1" si="255"/>
        <v>535</v>
      </c>
      <c r="AH557" s="5">
        <f t="shared" ca="1" si="256"/>
        <v>490</v>
      </c>
      <c r="AI557" s="5">
        <f t="shared" ca="1" si="257"/>
        <v>538</v>
      </c>
      <c r="AJ557" s="5">
        <f t="shared" ca="1" si="258"/>
        <v>396</v>
      </c>
      <c r="AK557" s="5">
        <f t="shared" ca="1" si="259"/>
        <v>424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IF(Замеры!M555=0, " ", Замеры!M555)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Замеры!O555</f>
        <v>0</v>
      </c>
      <c r="S558" s="2">
        <f>Замеры!P555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39</v>
      </c>
      <c r="Z558" s="2">
        <f t="shared" ca="1" si="249"/>
        <v>47</v>
      </c>
      <c r="AA558" s="2">
        <f t="shared" ca="1" si="249"/>
        <v>28</v>
      </c>
      <c r="AB558" s="5">
        <f t="shared" ca="1" si="250"/>
        <v>312</v>
      </c>
      <c r="AC558" s="5">
        <f t="shared" ca="1" si="251"/>
        <v>370</v>
      </c>
      <c r="AD558" s="5">
        <f t="shared" ca="1" si="252"/>
        <v>406</v>
      </c>
      <c r="AE558" s="5">
        <f t="shared" ca="1" si="253"/>
        <v>428</v>
      </c>
      <c r="AF558" s="5">
        <f t="shared" ca="1" si="254"/>
        <v>420</v>
      </c>
      <c r="AG558" s="5">
        <f t="shared" ca="1" si="255"/>
        <v>379</v>
      </c>
      <c r="AH558" s="5">
        <f t="shared" ca="1" si="256"/>
        <v>353</v>
      </c>
      <c r="AI558" s="5">
        <f t="shared" ca="1" si="257"/>
        <v>364</v>
      </c>
      <c r="AJ558" s="5">
        <f t="shared" ca="1" si="258"/>
        <v>339</v>
      </c>
      <c r="AK558" s="5">
        <f t="shared" ca="1" si="259"/>
        <v>346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IF(Замеры!M556=0, " ", Замеры!M556)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Замеры!O556</f>
        <v>0</v>
      </c>
      <c r="S559" s="2">
        <f>Замеры!P556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45</v>
      </c>
      <c r="Z559" s="2">
        <f t="shared" ca="1" si="249"/>
        <v>35</v>
      </c>
      <c r="AA559" s="2">
        <f t="shared" ca="1" si="249"/>
        <v>27</v>
      </c>
      <c r="AB559" s="5">
        <f t="shared" ca="1" si="250"/>
        <v>350</v>
      </c>
      <c r="AC559" s="5">
        <f t="shared" ca="1" si="251"/>
        <v>306</v>
      </c>
      <c r="AD559" s="5">
        <f t="shared" ca="1" si="252"/>
        <v>359</v>
      </c>
      <c r="AE559" s="5">
        <f t="shared" ca="1" si="253"/>
        <v>318</v>
      </c>
      <c r="AF559" s="5">
        <f t="shared" ca="1" si="254"/>
        <v>396</v>
      </c>
      <c r="AG559" s="5">
        <f t="shared" ca="1" si="255"/>
        <v>328</v>
      </c>
      <c r="AH559" s="5">
        <f t="shared" ca="1" si="256"/>
        <v>286</v>
      </c>
      <c r="AI559" s="5">
        <f t="shared" ca="1" si="257"/>
        <v>400</v>
      </c>
      <c r="AJ559" s="5">
        <f t="shared" ca="1" si="258"/>
        <v>390</v>
      </c>
      <c r="AK559" s="5">
        <f t="shared" ca="1" si="259"/>
        <v>384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IF(Замеры!M557=0, " ", Замеры!M557)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Замеры!O557</f>
        <v>0</v>
      </c>
      <c r="S560" s="2">
        <f>Замеры!P557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43</v>
      </c>
      <c r="Z560" s="2">
        <f t="shared" ca="1" si="249"/>
        <v>20</v>
      </c>
      <c r="AA560" s="2">
        <f t="shared" ca="1" si="249"/>
        <v>41</v>
      </c>
      <c r="AB560" s="5">
        <f t="shared" ca="1" si="250"/>
        <v>455</v>
      </c>
      <c r="AC560" s="5">
        <f t="shared" ca="1" si="251"/>
        <v>537</v>
      </c>
      <c r="AD560" s="5">
        <f t="shared" ca="1" si="252"/>
        <v>525</v>
      </c>
      <c r="AE560" s="5">
        <f t="shared" ca="1" si="253"/>
        <v>496</v>
      </c>
      <c r="AF560" s="5">
        <f t="shared" ca="1" si="254"/>
        <v>447</v>
      </c>
      <c r="AG560" s="5">
        <f t="shared" ca="1" si="255"/>
        <v>541</v>
      </c>
      <c r="AH560" s="5">
        <f t="shared" ca="1" si="256"/>
        <v>507</v>
      </c>
      <c r="AI560" s="5">
        <f t="shared" ca="1" si="257"/>
        <v>520</v>
      </c>
      <c r="AJ560" s="5">
        <f t="shared" ca="1" si="258"/>
        <v>416</v>
      </c>
      <c r="AK560" s="5">
        <f t="shared" ca="1" si="259"/>
        <v>506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IF(Замеры!M558=0, " ", Замеры!M558)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Замеры!O558</f>
        <v>0</v>
      </c>
      <c r="S561" s="2">
        <f>Замеры!P558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29</v>
      </c>
      <c r="Z561" s="2">
        <f t="shared" ca="1" si="249"/>
        <v>23</v>
      </c>
      <c r="AA561" s="2">
        <f t="shared" ca="1" si="249"/>
        <v>46</v>
      </c>
      <c r="AB561" s="5">
        <f t="shared" ca="1" si="250"/>
        <v>598</v>
      </c>
      <c r="AC561" s="5">
        <f t="shared" ca="1" si="251"/>
        <v>482</v>
      </c>
      <c r="AD561" s="5">
        <f t="shared" ca="1" si="252"/>
        <v>469</v>
      </c>
      <c r="AE561" s="5">
        <f t="shared" ca="1" si="253"/>
        <v>605</v>
      </c>
      <c r="AF561" s="5">
        <f t="shared" ca="1" si="254"/>
        <v>521</v>
      </c>
      <c r="AG561" s="5">
        <f t="shared" ca="1" si="255"/>
        <v>585</v>
      </c>
      <c r="AH561" s="5">
        <f t="shared" ca="1" si="256"/>
        <v>590</v>
      </c>
      <c r="AI561" s="5">
        <f t="shared" ca="1" si="257"/>
        <v>549</v>
      </c>
      <c r="AJ561" s="5">
        <f t="shared" ca="1" si="258"/>
        <v>504</v>
      </c>
      <c r="AK561" s="5">
        <f t="shared" ca="1" si="259"/>
        <v>531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IF(Замеры!M559=0, " ", Замеры!M559)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Замеры!O559</f>
        <v>0</v>
      </c>
      <c r="S562" s="2">
        <f>Замеры!P559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26</v>
      </c>
      <c r="Z562" s="2">
        <f t="shared" ca="1" si="249"/>
        <v>31</v>
      </c>
      <c r="AA562" s="2">
        <f t="shared" ca="1" si="249"/>
        <v>33</v>
      </c>
      <c r="AB562" s="5">
        <f t="shared" ca="1" si="250"/>
        <v>376</v>
      </c>
      <c r="AC562" s="5">
        <f t="shared" ca="1" si="251"/>
        <v>414</v>
      </c>
      <c r="AD562" s="5">
        <f t="shared" ca="1" si="252"/>
        <v>471</v>
      </c>
      <c r="AE562" s="5">
        <f t="shared" ca="1" si="253"/>
        <v>479</v>
      </c>
      <c r="AF562" s="5">
        <f t="shared" ca="1" si="254"/>
        <v>375</v>
      </c>
      <c r="AG562" s="5">
        <f t="shared" ca="1" si="255"/>
        <v>358</v>
      </c>
      <c r="AH562" s="5">
        <f t="shared" ca="1" si="256"/>
        <v>449</v>
      </c>
      <c r="AI562" s="5">
        <f t="shared" ca="1" si="257"/>
        <v>456</v>
      </c>
      <c r="AJ562" s="5">
        <f t="shared" ca="1" si="258"/>
        <v>435</v>
      </c>
      <c r="AK562" s="5">
        <f t="shared" ca="1" si="259"/>
        <v>416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IF(Замеры!M560=0, " ", Замеры!M560)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Замеры!O560</f>
        <v>0</v>
      </c>
      <c r="S563" s="2">
        <f>Замеры!P560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45</v>
      </c>
      <c r="Z563" s="2">
        <f t="shared" ca="1" si="249"/>
        <v>25</v>
      </c>
      <c r="AA563" s="2">
        <f t="shared" ca="1" si="249"/>
        <v>25</v>
      </c>
      <c r="AB563" s="5">
        <f t="shared" ca="1" si="250"/>
        <v>337</v>
      </c>
      <c r="AC563" s="5">
        <f t="shared" ca="1" si="251"/>
        <v>346</v>
      </c>
      <c r="AD563" s="5">
        <f t="shared" ca="1" si="252"/>
        <v>304</v>
      </c>
      <c r="AE563" s="5">
        <f t="shared" ca="1" si="253"/>
        <v>308</v>
      </c>
      <c r="AF563" s="5">
        <f t="shared" ca="1" si="254"/>
        <v>277</v>
      </c>
      <c r="AG563" s="5">
        <f t="shared" ca="1" si="255"/>
        <v>376</v>
      </c>
      <c r="AH563" s="5">
        <f t="shared" ca="1" si="256"/>
        <v>399</v>
      </c>
      <c r="AI563" s="5">
        <f t="shared" ca="1" si="257"/>
        <v>380</v>
      </c>
      <c r="AJ563" s="5">
        <f t="shared" ca="1" si="258"/>
        <v>335</v>
      </c>
      <c r="AK563" s="5">
        <f t="shared" ca="1" si="259"/>
        <v>284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IF(Замеры!M561=0, " ", Замеры!M561)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Замеры!O561</f>
        <v>0</v>
      </c>
      <c r="S564" s="2">
        <f>Замеры!P561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35</v>
      </c>
      <c r="Z564" s="2">
        <f t="shared" ca="1" si="249"/>
        <v>42</v>
      </c>
      <c r="AA564" s="2">
        <f t="shared" ca="1" si="249"/>
        <v>36</v>
      </c>
      <c r="AB564" s="5">
        <f t="shared" ca="1" si="250"/>
        <v>370</v>
      </c>
      <c r="AC564" s="5">
        <f t="shared" ca="1" si="251"/>
        <v>383</v>
      </c>
      <c r="AD564" s="5">
        <f t="shared" ca="1" si="252"/>
        <v>399</v>
      </c>
      <c r="AE564" s="5">
        <f t="shared" ca="1" si="253"/>
        <v>488</v>
      </c>
      <c r="AF564" s="5">
        <f t="shared" ca="1" si="254"/>
        <v>437</v>
      </c>
      <c r="AG564" s="5">
        <f t="shared" ca="1" si="255"/>
        <v>497</v>
      </c>
      <c r="AH564" s="5">
        <f t="shared" ca="1" si="256"/>
        <v>384</v>
      </c>
      <c r="AI564" s="5">
        <f t="shared" ca="1" si="257"/>
        <v>506</v>
      </c>
      <c r="AJ564" s="5">
        <f t="shared" ca="1" si="258"/>
        <v>428</v>
      </c>
      <c r="AK564" s="5">
        <f t="shared" ca="1" si="259"/>
        <v>434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IF(Замеры!M562=0, " ", Замеры!M562)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Замеры!O562</f>
        <v>0</v>
      </c>
      <c r="S565" s="2">
        <f>Замеры!P562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47</v>
      </c>
      <c r="Z565" s="2">
        <f t="shared" ca="1" si="249"/>
        <v>25</v>
      </c>
      <c r="AA565" s="2">
        <f t="shared" ca="1" si="249"/>
        <v>31</v>
      </c>
      <c r="AB565" s="5">
        <f t="shared" ca="1" si="250"/>
        <v>392</v>
      </c>
      <c r="AC565" s="5">
        <f t="shared" ca="1" si="251"/>
        <v>453</v>
      </c>
      <c r="AD565" s="5">
        <f t="shared" ca="1" si="252"/>
        <v>439</v>
      </c>
      <c r="AE565" s="5">
        <f t="shared" ca="1" si="253"/>
        <v>410</v>
      </c>
      <c r="AF565" s="5">
        <f t="shared" ca="1" si="254"/>
        <v>460</v>
      </c>
      <c r="AG565" s="5">
        <f t="shared" ca="1" si="255"/>
        <v>356</v>
      </c>
      <c r="AH565" s="5">
        <f t="shared" ca="1" si="256"/>
        <v>382</v>
      </c>
      <c r="AI565" s="5">
        <f t="shared" ca="1" si="257"/>
        <v>418</v>
      </c>
      <c r="AJ565" s="5">
        <f t="shared" ca="1" si="258"/>
        <v>325</v>
      </c>
      <c r="AK565" s="5">
        <f t="shared" ca="1" si="259"/>
        <v>354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IF(Замеры!M563=0, " ", Замеры!M563)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Замеры!O563</f>
        <v>0</v>
      </c>
      <c r="S566" s="2">
        <f>Замеры!P563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34</v>
      </c>
      <c r="Z566" s="2">
        <f t="shared" ca="1" si="249"/>
        <v>35</v>
      </c>
      <c r="AA566" s="2">
        <f t="shared" ca="1" si="249"/>
        <v>48</v>
      </c>
      <c r="AB566" s="5">
        <f t="shared" ca="1" si="250"/>
        <v>495</v>
      </c>
      <c r="AC566" s="5">
        <f t="shared" ca="1" si="251"/>
        <v>624</v>
      </c>
      <c r="AD566" s="5">
        <f t="shared" ca="1" si="252"/>
        <v>516</v>
      </c>
      <c r="AE566" s="5">
        <f t="shared" ca="1" si="253"/>
        <v>613</v>
      </c>
      <c r="AF566" s="5">
        <f t="shared" ca="1" si="254"/>
        <v>601</v>
      </c>
      <c r="AG566" s="5">
        <f t="shared" ca="1" si="255"/>
        <v>575</v>
      </c>
      <c r="AH566" s="5">
        <f t="shared" ca="1" si="256"/>
        <v>539</v>
      </c>
      <c r="AI566" s="5">
        <f t="shared" ca="1" si="257"/>
        <v>497</v>
      </c>
      <c r="AJ566" s="5">
        <f t="shared" ca="1" si="258"/>
        <v>538</v>
      </c>
      <c r="AK566" s="5">
        <f t="shared" ca="1" si="259"/>
        <v>541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IF(Замеры!M564=0, " ", Замеры!M564)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Замеры!O564</f>
        <v>0</v>
      </c>
      <c r="S567" s="2">
        <f>Замеры!P564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22</v>
      </c>
      <c r="Z567" s="2">
        <f t="shared" ca="1" si="249"/>
        <v>41</v>
      </c>
      <c r="AA567" s="2">
        <f t="shared" ca="1" si="249"/>
        <v>31</v>
      </c>
      <c r="AB567" s="5">
        <f t="shared" ca="1" si="250"/>
        <v>340</v>
      </c>
      <c r="AC567" s="5">
        <f t="shared" ca="1" si="251"/>
        <v>315</v>
      </c>
      <c r="AD567" s="5">
        <f t="shared" ca="1" si="252"/>
        <v>326</v>
      </c>
      <c r="AE567" s="5">
        <f t="shared" ca="1" si="253"/>
        <v>361</v>
      </c>
      <c r="AF567" s="5">
        <f t="shared" ca="1" si="254"/>
        <v>404</v>
      </c>
      <c r="AG567" s="5">
        <f t="shared" ca="1" si="255"/>
        <v>353</v>
      </c>
      <c r="AH567" s="5">
        <f t="shared" ca="1" si="256"/>
        <v>321</v>
      </c>
      <c r="AI567" s="5">
        <f t="shared" ca="1" si="257"/>
        <v>394</v>
      </c>
      <c r="AJ567" s="5">
        <f t="shared" ca="1" si="258"/>
        <v>361</v>
      </c>
      <c r="AK567" s="5">
        <f t="shared" ca="1" si="259"/>
        <v>319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IF(Замеры!M565=0, " ", Замеры!M565)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Замеры!O565</f>
        <v>0</v>
      </c>
      <c r="S568" s="2">
        <f>Замеры!P565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31</v>
      </c>
      <c r="Z568" s="2">
        <f t="shared" ca="1" si="249"/>
        <v>25</v>
      </c>
      <c r="AA568" s="2">
        <f t="shared" ca="1" si="249"/>
        <v>25</v>
      </c>
      <c r="AB568" s="5">
        <f t="shared" ca="1" si="250"/>
        <v>267</v>
      </c>
      <c r="AC568" s="5">
        <f t="shared" ca="1" si="251"/>
        <v>368</v>
      </c>
      <c r="AD568" s="5">
        <f t="shared" ca="1" si="252"/>
        <v>266</v>
      </c>
      <c r="AE568" s="5">
        <f t="shared" ca="1" si="253"/>
        <v>363</v>
      </c>
      <c r="AF568" s="5">
        <f t="shared" ca="1" si="254"/>
        <v>280</v>
      </c>
      <c r="AG568" s="5">
        <f t="shared" ca="1" si="255"/>
        <v>318</v>
      </c>
      <c r="AH568" s="5">
        <f t="shared" ca="1" si="256"/>
        <v>256</v>
      </c>
      <c r="AI568" s="5">
        <f t="shared" ca="1" si="257"/>
        <v>319</v>
      </c>
      <c r="AJ568" s="5">
        <f t="shared" ca="1" si="258"/>
        <v>330</v>
      </c>
      <c r="AK568" s="5">
        <f t="shared" ca="1" si="259"/>
        <v>316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IF(Замеры!M566=0, " ", Замеры!M566)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Замеры!O566</f>
        <v>0</v>
      </c>
      <c r="S569" s="2">
        <f>Замеры!P566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30</v>
      </c>
      <c r="Z569" s="2">
        <f t="shared" ca="1" si="249"/>
        <v>34</v>
      </c>
      <c r="AA569" s="2">
        <f t="shared" ca="1" si="249"/>
        <v>43</v>
      </c>
      <c r="AB569" s="5">
        <f t="shared" ca="1" si="250"/>
        <v>451</v>
      </c>
      <c r="AC569" s="5">
        <f t="shared" ca="1" si="251"/>
        <v>485</v>
      </c>
      <c r="AD569" s="5">
        <f t="shared" ca="1" si="252"/>
        <v>511</v>
      </c>
      <c r="AE569" s="5">
        <f t="shared" ca="1" si="253"/>
        <v>505</v>
      </c>
      <c r="AF569" s="5">
        <f t="shared" ca="1" si="254"/>
        <v>506</v>
      </c>
      <c r="AG569" s="5">
        <f t="shared" ca="1" si="255"/>
        <v>573</v>
      </c>
      <c r="AH569" s="5">
        <f t="shared" ca="1" si="256"/>
        <v>544</v>
      </c>
      <c r="AI569" s="5">
        <f t="shared" ca="1" si="257"/>
        <v>467</v>
      </c>
      <c r="AJ569" s="5">
        <f t="shared" ca="1" si="258"/>
        <v>460</v>
      </c>
      <c r="AK569" s="5">
        <f t="shared" ca="1" si="259"/>
        <v>565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IF(Замеры!M567=0, " ", Замеры!M567)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Замеры!O567</f>
        <v>0</v>
      </c>
      <c r="S570" s="2">
        <f>Замеры!P567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43</v>
      </c>
      <c r="Z570" s="2">
        <f t="shared" ca="1" si="249"/>
        <v>29</v>
      </c>
      <c r="AA570" s="2">
        <f t="shared" ca="1" si="249"/>
        <v>43</v>
      </c>
      <c r="AB570" s="5">
        <f t="shared" ca="1" si="250"/>
        <v>468</v>
      </c>
      <c r="AC570" s="5">
        <f t="shared" ca="1" si="251"/>
        <v>543</v>
      </c>
      <c r="AD570" s="5">
        <f t="shared" ca="1" si="252"/>
        <v>440</v>
      </c>
      <c r="AE570" s="5">
        <f t="shared" ca="1" si="253"/>
        <v>450</v>
      </c>
      <c r="AF570" s="5">
        <f t="shared" ca="1" si="254"/>
        <v>473</v>
      </c>
      <c r="AG570" s="5">
        <f t="shared" ca="1" si="255"/>
        <v>499</v>
      </c>
      <c r="AH570" s="5">
        <f t="shared" ca="1" si="256"/>
        <v>580</v>
      </c>
      <c r="AI570" s="5">
        <f t="shared" ca="1" si="257"/>
        <v>445</v>
      </c>
      <c r="AJ570" s="5">
        <f t="shared" ca="1" si="258"/>
        <v>519</v>
      </c>
      <c r="AK570" s="5">
        <f t="shared" ca="1" si="259"/>
        <v>529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IF(Замеры!M568=0, " ", Замеры!M568)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Замеры!O568</f>
        <v>0</v>
      </c>
      <c r="S571" s="2">
        <f>Замеры!P568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28</v>
      </c>
      <c r="Z571" s="2">
        <f t="shared" ca="1" si="249"/>
        <v>39</v>
      </c>
      <c r="AA571" s="2">
        <f t="shared" ca="1" si="249"/>
        <v>49</v>
      </c>
      <c r="AB571" s="5">
        <f t="shared" ca="1" si="250"/>
        <v>499</v>
      </c>
      <c r="AC571" s="5">
        <f t="shared" ca="1" si="251"/>
        <v>617</v>
      </c>
      <c r="AD571" s="5">
        <f t="shared" ca="1" si="252"/>
        <v>577</v>
      </c>
      <c r="AE571" s="5">
        <f t="shared" ca="1" si="253"/>
        <v>516</v>
      </c>
      <c r="AF571" s="5">
        <f t="shared" ca="1" si="254"/>
        <v>583</v>
      </c>
      <c r="AG571" s="5">
        <f t="shared" ca="1" si="255"/>
        <v>636</v>
      </c>
      <c r="AH571" s="5">
        <f t="shared" ca="1" si="256"/>
        <v>574</v>
      </c>
      <c r="AI571" s="5">
        <f t="shared" ca="1" si="257"/>
        <v>541</v>
      </c>
      <c r="AJ571" s="5">
        <f t="shared" ca="1" si="258"/>
        <v>556</v>
      </c>
      <c r="AK571" s="5">
        <f t="shared" ca="1" si="259"/>
        <v>510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IF(Замеры!M569=0, " ", Замеры!M569)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Замеры!O569</f>
        <v>0</v>
      </c>
      <c r="S572" s="2">
        <f>Замеры!P569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20</v>
      </c>
      <c r="Z572" s="2">
        <f t="shared" ca="1" si="249"/>
        <v>49</v>
      </c>
      <c r="AA572" s="2">
        <f t="shared" ca="1" si="249"/>
        <v>46</v>
      </c>
      <c r="AB572" s="5">
        <f t="shared" ca="1" si="250"/>
        <v>527</v>
      </c>
      <c r="AC572" s="5">
        <f t="shared" ca="1" si="251"/>
        <v>560</v>
      </c>
      <c r="AD572" s="5">
        <f t="shared" ca="1" si="252"/>
        <v>513</v>
      </c>
      <c r="AE572" s="5">
        <f t="shared" ca="1" si="253"/>
        <v>516</v>
      </c>
      <c r="AF572" s="5">
        <f t="shared" ca="1" si="254"/>
        <v>500</v>
      </c>
      <c r="AG572" s="5">
        <f t="shared" ca="1" si="255"/>
        <v>528</v>
      </c>
      <c r="AH572" s="5">
        <f t="shared" ca="1" si="256"/>
        <v>527</v>
      </c>
      <c r="AI572" s="5">
        <f t="shared" ca="1" si="257"/>
        <v>556</v>
      </c>
      <c r="AJ572" s="5">
        <f t="shared" ca="1" si="258"/>
        <v>511</v>
      </c>
      <c r="AK572" s="5">
        <f t="shared" ca="1" si="259"/>
        <v>500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IF(Замеры!M570=0, " ", Замеры!M570)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Замеры!O570</f>
        <v>0</v>
      </c>
      <c r="S573" s="2">
        <f>Замеры!P570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30</v>
      </c>
      <c r="Z573" s="2">
        <f t="shared" ca="1" si="249"/>
        <v>41</v>
      </c>
      <c r="AA573" s="2">
        <f t="shared" ca="1" si="249"/>
        <v>28</v>
      </c>
      <c r="AB573" s="5">
        <f t="shared" ca="1" si="250"/>
        <v>326</v>
      </c>
      <c r="AC573" s="5">
        <f t="shared" ca="1" si="251"/>
        <v>338</v>
      </c>
      <c r="AD573" s="5">
        <f t="shared" ca="1" si="252"/>
        <v>336</v>
      </c>
      <c r="AE573" s="5">
        <f t="shared" ca="1" si="253"/>
        <v>345</v>
      </c>
      <c r="AF573" s="5">
        <f t="shared" ca="1" si="254"/>
        <v>288</v>
      </c>
      <c r="AG573" s="5">
        <f t="shared" ca="1" si="255"/>
        <v>415</v>
      </c>
      <c r="AH573" s="5">
        <f t="shared" ca="1" si="256"/>
        <v>302</v>
      </c>
      <c r="AI573" s="5">
        <f t="shared" ca="1" si="257"/>
        <v>365</v>
      </c>
      <c r="AJ573" s="5">
        <f t="shared" ca="1" si="258"/>
        <v>398</v>
      </c>
      <c r="AK573" s="5">
        <f t="shared" ca="1" si="259"/>
        <v>422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IF(Замеры!M571=0, " ", Замеры!M571)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Замеры!O571</f>
        <v>0</v>
      </c>
      <c r="S574" s="2">
        <f>Замеры!P571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31</v>
      </c>
      <c r="Z574" s="2">
        <f t="shared" ca="1" si="249"/>
        <v>49</v>
      </c>
      <c r="AA574" s="2">
        <f t="shared" ca="1" si="249"/>
        <v>22</v>
      </c>
      <c r="AB574" s="5">
        <f t="shared" ca="1" si="250"/>
        <v>363</v>
      </c>
      <c r="AC574" s="5">
        <f t="shared" ca="1" si="251"/>
        <v>358</v>
      </c>
      <c r="AD574" s="5">
        <f t="shared" ca="1" si="252"/>
        <v>324</v>
      </c>
      <c r="AE574" s="5">
        <f t="shared" ca="1" si="253"/>
        <v>319</v>
      </c>
      <c r="AF574" s="5">
        <f t="shared" ca="1" si="254"/>
        <v>278</v>
      </c>
      <c r="AG574" s="5">
        <f t="shared" ca="1" si="255"/>
        <v>225</v>
      </c>
      <c r="AH574" s="5">
        <f t="shared" ca="1" si="256"/>
        <v>260</v>
      </c>
      <c r="AI574" s="5">
        <f t="shared" ca="1" si="257"/>
        <v>233</v>
      </c>
      <c r="AJ574" s="5">
        <f t="shared" ca="1" si="258"/>
        <v>261</v>
      </c>
      <c r="AK574" s="5">
        <f t="shared" ca="1" si="259"/>
        <v>240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IF(Замеры!M572=0, " ", Замеры!M572)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Замеры!O572</f>
        <v>0</v>
      </c>
      <c r="S575" s="2">
        <f>Замеры!P572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43</v>
      </c>
      <c r="Z575" s="2">
        <f t="shared" ca="1" si="249"/>
        <v>20</v>
      </c>
      <c r="AA575" s="2">
        <f t="shared" ca="1" si="249"/>
        <v>35</v>
      </c>
      <c r="AB575" s="5">
        <f t="shared" ca="1" si="250"/>
        <v>483</v>
      </c>
      <c r="AC575" s="5">
        <f t="shared" ca="1" si="251"/>
        <v>366</v>
      </c>
      <c r="AD575" s="5">
        <f t="shared" ca="1" si="252"/>
        <v>455</v>
      </c>
      <c r="AE575" s="5">
        <f t="shared" ca="1" si="253"/>
        <v>446</v>
      </c>
      <c r="AF575" s="5">
        <f t="shared" ca="1" si="254"/>
        <v>456</v>
      </c>
      <c r="AG575" s="5">
        <f t="shared" ca="1" si="255"/>
        <v>410</v>
      </c>
      <c r="AH575" s="5">
        <f t="shared" ca="1" si="256"/>
        <v>459</v>
      </c>
      <c r="AI575" s="5">
        <f t="shared" ca="1" si="257"/>
        <v>480</v>
      </c>
      <c r="AJ575" s="5">
        <f t="shared" ca="1" si="258"/>
        <v>371</v>
      </c>
      <c r="AK575" s="5">
        <f t="shared" ca="1" si="259"/>
        <v>471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IF(Замеры!M573=0, " ", Замеры!M573)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Замеры!O573</f>
        <v>0</v>
      </c>
      <c r="S576" s="2">
        <f>Замеры!P573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50</v>
      </c>
      <c r="Z576" s="2">
        <f t="shared" ca="1" si="249"/>
        <v>25</v>
      </c>
      <c r="AA576" s="2">
        <f t="shared" ca="1" si="249"/>
        <v>28</v>
      </c>
      <c r="AB576" s="5">
        <f t="shared" ca="1" si="250"/>
        <v>348</v>
      </c>
      <c r="AC576" s="5">
        <f t="shared" ca="1" si="251"/>
        <v>429</v>
      </c>
      <c r="AD576" s="5">
        <f t="shared" ca="1" si="252"/>
        <v>357</v>
      </c>
      <c r="AE576" s="5">
        <f t="shared" ca="1" si="253"/>
        <v>382</v>
      </c>
      <c r="AF576" s="5">
        <f t="shared" ca="1" si="254"/>
        <v>339</v>
      </c>
      <c r="AG576" s="5">
        <f t="shared" ca="1" si="255"/>
        <v>369</v>
      </c>
      <c r="AH576" s="5">
        <f t="shared" ca="1" si="256"/>
        <v>420</v>
      </c>
      <c r="AI576" s="5">
        <f t="shared" ca="1" si="257"/>
        <v>334</v>
      </c>
      <c r="AJ576" s="5">
        <f t="shared" ca="1" si="258"/>
        <v>418</v>
      </c>
      <c r="AK576" s="5">
        <f t="shared" ca="1" si="259"/>
        <v>359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IF(Замеры!M574=0, " ", Замеры!M574)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Замеры!O574</f>
        <v>0</v>
      </c>
      <c r="S577" s="2">
        <f>Замеры!P574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29</v>
      </c>
      <c r="Z577" s="2">
        <f t="shared" ca="1" si="249"/>
        <v>42</v>
      </c>
      <c r="AA577" s="2">
        <f t="shared" ca="1" si="249"/>
        <v>27</v>
      </c>
      <c r="AB577" s="5">
        <f t="shared" ca="1" si="250"/>
        <v>363</v>
      </c>
      <c r="AC577" s="5">
        <f t="shared" ca="1" si="251"/>
        <v>372</v>
      </c>
      <c r="AD577" s="5">
        <f t="shared" ca="1" si="252"/>
        <v>332</v>
      </c>
      <c r="AE577" s="5">
        <f t="shared" ca="1" si="253"/>
        <v>351</v>
      </c>
      <c r="AF577" s="5">
        <f t="shared" ca="1" si="254"/>
        <v>357</v>
      </c>
      <c r="AG577" s="5">
        <f t="shared" ca="1" si="255"/>
        <v>316</v>
      </c>
      <c r="AH577" s="5">
        <f t="shared" ca="1" si="256"/>
        <v>404</v>
      </c>
      <c r="AI577" s="5">
        <f t="shared" ca="1" si="257"/>
        <v>315</v>
      </c>
      <c r="AJ577" s="5">
        <f t="shared" ca="1" si="258"/>
        <v>321</v>
      </c>
      <c r="AK577" s="5">
        <f t="shared" ca="1" si="259"/>
        <v>299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IF(Замеры!M575=0, " ", Замеры!M575)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Замеры!O575</f>
        <v>0</v>
      </c>
      <c r="S578" s="2">
        <f>Замеры!P575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41</v>
      </c>
      <c r="Z578" s="2">
        <f t="shared" ca="1" si="249"/>
        <v>34</v>
      </c>
      <c r="AA578" s="2">
        <f t="shared" ca="1" si="249"/>
        <v>25</v>
      </c>
      <c r="AB578" s="5">
        <f t="shared" ca="1" si="250"/>
        <v>326</v>
      </c>
      <c r="AC578" s="5">
        <f t="shared" ca="1" si="251"/>
        <v>358</v>
      </c>
      <c r="AD578" s="5">
        <f t="shared" ca="1" si="252"/>
        <v>337</v>
      </c>
      <c r="AE578" s="5">
        <f t="shared" ca="1" si="253"/>
        <v>314</v>
      </c>
      <c r="AF578" s="5">
        <f t="shared" ca="1" si="254"/>
        <v>315</v>
      </c>
      <c r="AG578" s="5">
        <f t="shared" ca="1" si="255"/>
        <v>321</v>
      </c>
      <c r="AH578" s="5">
        <f t="shared" ca="1" si="256"/>
        <v>343</v>
      </c>
      <c r="AI578" s="5">
        <f t="shared" ca="1" si="257"/>
        <v>305</v>
      </c>
      <c r="AJ578" s="5">
        <f t="shared" ca="1" si="258"/>
        <v>365</v>
      </c>
      <c r="AK578" s="5">
        <f t="shared" ca="1" si="259"/>
        <v>258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IF(Замеры!M576=0, " ", Замеры!M576)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Замеры!O576</f>
        <v>0</v>
      </c>
      <c r="S579" s="2">
        <f>Замеры!P576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45</v>
      </c>
      <c r="Z579" s="2">
        <f t="shared" ca="1" si="249"/>
        <v>35</v>
      </c>
      <c r="AA579" s="2">
        <f t="shared" ca="1" si="249"/>
        <v>50</v>
      </c>
      <c r="AB579" s="5">
        <f t="shared" ca="1" si="250"/>
        <v>565</v>
      </c>
      <c r="AC579" s="5">
        <f t="shared" ca="1" si="251"/>
        <v>647</v>
      </c>
      <c r="AD579" s="5">
        <f t="shared" ca="1" si="252"/>
        <v>583</v>
      </c>
      <c r="AE579" s="5">
        <f t="shared" ca="1" si="253"/>
        <v>598</v>
      </c>
      <c r="AF579" s="5">
        <f t="shared" ca="1" si="254"/>
        <v>546</v>
      </c>
      <c r="AG579" s="5">
        <f t="shared" ca="1" si="255"/>
        <v>643</v>
      </c>
      <c r="AH579" s="5">
        <f t="shared" ca="1" si="256"/>
        <v>591</v>
      </c>
      <c r="AI579" s="5">
        <f t="shared" ca="1" si="257"/>
        <v>571</v>
      </c>
      <c r="AJ579" s="5">
        <f t="shared" ca="1" si="258"/>
        <v>580</v>
      </c>
      <c r="AK579" s="5">
        <f t="shared" ca="1" si="259"/>
        <v>645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IF(Замеры!M577=0, " ", Замеры!M577)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Замеры!O577</f>
        <v>0</v>
      </c>
      <c r="S580" s="2">
        <f>Замеры!P577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31</v>
      </c>
      <c r="Z580" s="2">
        <f t="shared" ca="1" si="249"/>
        <v>40</v>
      </c>
      <c r="AA580" s="2">
        <f t="shared" ca="1" si="249"/>
        <v>24</v>
      </c>
      <c r="AB580" s="5">
        <f t="shared" ca="1" si="250"/>
        <v>330</v>
      </c>
      <c r="AC580" s="5">
        <f t="shared" ca="1" si="251"/>
        <v>342</v>
      </c>
      <c r="AD580" s="5">
        <f t="shared" ca="1" si="252"/>
        <v>311</v>
      </c>
      <c r="AE580" s="5">
        <f t="shared" ca="1" si="253"/>
        <v>340</v>
      </c>
      <c r="AF580" s="5">
        <f t="shared" ca="1" si="254"/>
        <v>297</v>
      </c>
      <c r="AG580" s="5">
        <f t="shared" ca="1" si="255"/>
        <v>245</v>
      </c>
      <c r="AH580" s="5">
        <f t="shared" ca="1" si="256"/>
        <v>248</v>
      </c>
      <c r="AI580" s="5">
        <f t="shared" ca="1" si="257"/>
        <v>354</v>
      </c>
      <c r="AJ580" s="5">
        <f t="shared" ca="1" si="258"/>
        <v>308</v>
      </c>
      <c r="AK580" s="5">
        <f t="shared" ca="1" si="259"/>
        <v>375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IF(Замеры!M578=0, " ", Замеры!M578)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Замеры!O578</f>
        <v>0</v>
      </c>
      <c r="S581" s="2">
        <f>Замеры!P578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24</v>
      </c>
      <c r="Z581" s="2">
        <f t="shared" ca="1" si="249"/>
        <v>22</v>
      </c>
      <c r="AA581" s="2">
        <f t="shared" ca="1" si="249"/>
        <v>33</v>
      </c>
      <c r="AB581" s="5">
        <f t="shared" ca="1" si="250"/>
        <v>370</v>
      </c>
      <c r="AC581" s="5">
        <f t="shared" ca="1" si="251"/>
        <v>373</v>
      </c>
      <c r="AD581" s="5">
        <f t="shared" ca="1" si="252"/>
        <v>362</v>
      </c>
      <c r="AE581" s="5">
        <f t="shared" ca="1" si="253"/>
        <v>456</v>
      </c>
      <c r="AF581" s="5">
        <f t="shared" ca="1" si="254"/>
        <v>379</v>
      </c>
      <c r="AG581" s="5">
        <f t="shared" ca="1" si="255"/>
        <v>384</v>
      </c>
      <c r="AH581" s="5">
        <f t="shared" ca="1" si="256"/>
        <v>446</v>
      </c>
      <c r="AI581" s="5">
        <f t="shared" ca="1" si="257"/>
        <v>365</v>
      </c>
      <c r="AJ581" s="5">
        <f t="shared" ca="1" si="258"/>
        <v>439</v>
      </c>
      <c r="AK581" s="5">
        <f t="shared" ca="1" si="259"/>
        <v>429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IF(Замеры!M579=0, " ", Замеры!M579)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Замеры!O579</f>
        <v>0</v>
      </c>
      <c r="S582" s="2">
        <f>Замеры!P579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38</v>
      </c>
      <c r="Z582" s="2">
        <f t="shared" ca="1" si="249"/>
        <v>23</v>
      </c>
      <c r="AA582" s="2">
        <f t="shared" ca="1" si="249"/>
        <v>25</v>
      </c>
      <c r="AB582" s="5">
        <f t="shared" ca="1" si="250"/>
        <v>363</v>
      </c>
      <c r="AC582" s="5">
        <f t="shared" ca="1" si="251"/>
        <v>390</v>
      </c>
      <c r="AD582" s="5">
        <f t="shared" ca="1" si="252"/>
        <v>384</v>
      </c>
      <c r="AE582" s="5">
        <f t="shared" ca="1" si="253"/>
        <v>342</v>
      </c>
      <c r="AF582" s="5">
        <f t="shared" ca="1" si="254"/>
        <v>392</v>
      </c>
      <c r="AG582" s="5">
        <f t="shared" ca="1" si="255"/>
        <v>299</v>
      </c>
      <c r="AH582" s="5">
        <f t="shared" ca="1" si="256"/>
        <v>280</v>
      </c>
      <c r="AI582" s="5">
        <f t="shared" ca="1" si="257"/>
        <v>350</v>
      </c>
      <c r="AJ582" s="5">
        <f t="shared" ca="1" si="258"/>
        <v>306</v>
      </c>
      <c r="AK582" s="5">
        <f t="shared" ca="1" si="259"/>
        <v>332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IF(Замеры!M580=0, " ", Замеры!M580)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Замеры!O580</f>
        <v>0</v>
      </c>
      <c r="S583" s="2">
        <f>Замеры!P580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35</v>
      </c>
      <c r="Z583" s="2">
        <f t="shared" ca="1" si="275"/>
        <v>41</v>
      </c>
      <c r="AA583" s="2">
        <f t="shared" ca="1" si="275"/>
        <v>31</v>
      </c>
      <c r="AB583" s="5">
        <f t="shared" ref="AB583:AB646" ca="1" si="276">RANDBETWEEN(AA583*10+5,AA583*10+150)</f>
        <v>318</v>
      </c>
      <c r="AC583" s="5">
        <f t="shared" ref="AC583:AC646" ca="1" si="277">RANDBETWEEN(AA583*10+5,AA583*10+150)</f>
        <v>361</v>
      </c>
      <c r="AD583" s="5">
        <f t="shared" ref="AD583:AD646" ca="1" si="278">RANDBETWEEN(AA583*10+5,AA583*10+150)</f>
        <v>425</v>
      </c>
      <c r="AE583" s="5">
        <f t="shared" ref="AE583:AE646" ca="1" si="279">RANDBETWEEN(AA583*10+5,AA583*10+150)</f>
        <v>435</v>
      </c>
      <c r="AF583" s="5">
        <f t="shared" ref="AF583:AF646" ca="1" si="280">RANDBETWEEN(AA583*10+5,AA583*10+150)</f>
        <v>396</v>
      </c>
      <c r="AG583" s="5">
        <f t="shared" ref="AG583:AG646" ca="1" si="281">RANDBETWEEN(AA583*10+5,AA583*10+150)</f>
        <v>335</v>
      </c>
      <c r="AH583" s="5">
        <f t="shared" ref="AH583:AH646" ca="1" si="282">RANDBETWEEN(AA583*10+5,AA583*10+150)</f>
        <v>436</v>
      </c>
      <c r="AI583" s="5">
        <f t="shared" ref="AI583:AI646" ca="1" si="283">RANDBETWEEN(AA583*10+5,AA583*10+150)</f>
        <v>398</v>
      </c>
      <c r="AJ583" s="5">
        <f t="shared" ref="AJ583:AJ646" ca="1" si="284">RANDBETWEEN(AA583*10+5,AA583*10+150)</f>
        <v>428</v>
      </c>
      <c r="AK583" s="5">
        <f t="shared" ref="AK583:AK646" ca="1" si="285">RANDBETWEEN(AA583*10+5,AA583*10+150)</f>
        <v>394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IF(Замеры!M581=0, " ", Замеры!M581)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Замеры!O581</f>
        <v>0</v>
      </c>
      <c r="S584" s="2">
        <f>Замеры!P581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23</v>
      </c>
      <c r="Z584" s="2">
        <f t="shared" ca="1" si="275"/>
        <v>49</v>
      </c>
      <c r="AA584" s="2">
        <f t="shared" ca="1" si="275"/>
        <v>20</v>
      </c>
      <c r="AB584" s="5">
        <f t="shared" ca="1" si="276"/>
        <v>207</v>
      </c>
      <c r="AC584" s="5">
        <f t="shared" ca="1" si="277"/>
        <v>324</v>
      </c>
      <c r="AD584" s="5">
        <f t="shared" ca="1" si="278"/>
        <v>214</v>
      </c>
      <c r="AE584" s="5">
        <f t="shared" ca="1" si="279"/>
        <v>337</v>
      </c>
      <c r="AF584" s="5">
        <f t="shared" ca="1" si="280"/>
        <v>271</v>
      </c>
      <c r="AG584" s="5">
        <f t="shared" ca="1" si="281"/>
        <v>235</v>
      </c>
      <c r="AH584" s="5">
        <f t="shared" ca="1" si="282"/>
        <v>334</v>
      </c>
      <c r="AI584" s="5">
        <f t="shared" ca="1" si="283"/>
        <v>253</v>
      </c>
      <c r="AJ584" s="5">
        <f t="shared" ca="1" si="284"/>
        <v>277</v>
      </c>
      <c r="AK584" s="5">
        <f t="shared" ca="1" si="285"/>
        <v>276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IF(Замеры!M582=0, " ", Замеры!M582)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Замеры!O582</f>
        <v>0</v>
      </c>
      <c r="S585" s="2">
        <f>Замеры!P582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28</v>
      </c>
      <c r="Z585" s="2">
        <f t="shared" ca="1" si="275"/>
        <v>39</v>
      </c>
      <c r="AA585" s="2">
        <f t="shared" ca="1" si="275"/>
        <v>21</v>
      </c>
      <c r="AB585" s="5">
        <f t="shared" ca="1" si="276"/>
        <v>270</v>
      </c>
      <c r="AC585" s="5">
        <f t="shared" ca="1" si="277"/>
        <v>228</v>
      </c>
      <c r="AD585" s="5">
        <f t="shared" ca="1" si="278"/>
        <v>315</v>
      </c>
      <c r="AE585" s="5">
        <f t="shared" ca="1" si="279"/>
        <v>236</v>
      </c>
      <c r="AF585" s="5">
        <f t="shared" ca="1" si="280"/>
        <v>340</v>
      </c>
      <c r="AG585" s="5">
        <f t="shared" ca="1" si="281"/>
        <v>232</v>
      </c>
      <c r="AH585" s="5">
        <f t="shared" ca="1" si="282"/>
        <v>258</v>
      </c>
      <c r="AI585" s="5">
        <f t="shared" ca="1" si="283"/>
        <v>336</v>
      </c>
      <c r="AJ585" s="5">
        <f t="shared" ca="1" si="284"/>
        <v>265</v>
      </c>
      <c r="AK585" s="5">
        <f t="shared" ca="1" si="285"/>
        <v>236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IF(Замеры!M583=0, " ", Замеры!M583)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Замеры!O583</f>
        <v>0</v>
      </c>
      <c r="S586" s="2">
        <f>Замеры!P583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20</v>
      </c>
      <c r="Z586" s="2">
        <f t="shared" ca="1" si="275"/>
        <v>29</v>
      </c>
      <c r="AA586" s="2">
        <f t="shared" ca="1" si="275"/>
        <v>33</v>
      </c>
      <c r="AB586" s="5">
        <f t="shared" ca="1" si="276"/>
        <v>358</v>
      </c>
      <c r="AC586" s="5">
        <f t="shared" ca="1" si="277"/>
        <v>416</v>
      </c>
      <c r="AD586" s="5">
        <f t="shared" ca="1" si="278"/>
        <v>377</v>
      </c>
      <c r="AE586" s="5">
        <f t="shared" ca="1" si="279"/>
        <v>403</v>
      </c>
      <c r="AF586" s="5">
        <f t="shared" ca="1" si="280"/>
        <v>404</v>
      </c>
      <c r="AG586" s="5">
        <f t="shared" ca="1" si="281"/>
        <v>364</v>
      </c>
      <c r="AH586" s="5">
        <f t="shared" ca="1" si="282"/>
        <v>351</v>
      </c>
      <c r="AI586" s="5">
        <f t="shared" ca="1" si="283"/>
        <v>380</v>
      </c>
      <c r="AJ586" s="5">
        <f t="shared" ca="1" si="284"/>
        <v>353</v>
      </c>
      <c r="AK586" s="5">
        <f t="shared" ca="1" si="285"/>
        <v>389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IF(Замеры!M584=0, " ", Замеры!M584)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Замеры!O584</f>
        <v>0</v>
      </c>
      <c r="S587" s="2">
        <f>Замеры!P584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43</v>
      </c>
      <c r="Z587" s="2">
        <f t="shared" ca="1" si="275"/>
        <v>34</v>
      </c>
      <c r="AA587" s="2">
        <f t="shared" ca="1" si="275"/>
        <v>21</v>
      </c>
      <c r="AB587" s="5">
        <f t="shared" ca="1" si="276"/>
        <v>306</v>
      </c>
      <c r="AC587" s="5">
        <f t="shared" ca="1" si="277"/>
        <v>356</v>
      </c>
      <c r="AD587" s="5">
        <f t="shared" ca="1" si="278"/>
        <v>230</v>
      </c>
      <c r="AE587" s="5">
        <f t="shared" ca="1" si="279"/>
        <v>338</v>
      </c>
      <c r="AF587" s="5">
        <f t="shared" ca="1" si="280"/>
        <v>226</v>
      </c>
      <c r="AG587" s="5">
        <f t="shared" ca="1" si="281"/>
        <v>333</v>
      </c>
      <c r="AH587" s="5">
        <f t="shared" ca="1" si="282"/>
        <v>245</v>
      </c>
      <c r="AI587" s="5">
        <f t="shared" ca="1" si="283"/>
        <v>321</v>
      </c>
      <c r="AJ587" s="5">
        <f t="shared" ca="1" si="284"/>
        <v>331</v>
      </c>
      <c r="AK587" s="5">
        <f t="shared" ca="1" si="285"/>
        <v>306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IF(Замеры!M585=0, " ", Замеры!M585)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Замеры!O585</f>
        <v>0</v>
      </c>
      <c r="S588" s="2">
        <f>Замеры!P585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25</v>
      </c>
      <c r="Z588" s="2">
        <f t="shared" ca="1" si="275"/>
        <v>35</v>
      </c>
      <c r="AA588" s="2">
        <f t="shared" ca="1" si="275"/>
        <v>40</v>
      </c>
      <c r="AB588" s="5">
        <f t="shared" ca="1" si="276"/>
        <v>475</v>
      </c>
      <c r="AC588" s="5">
        <f t="shared" ca="1" si="277"/>
        <v>537</v>
      </c>
      <c r="AD588" s="5">
        <f t="shared" ca="1" si="278"/>
        <v>426</v>
      </c>
      <c r="AE588" s="5">
        <f t="shared" ca="1" si="279"/>
        <v>506</v>
      </c>
      <c r="AF588" s="5">
        <f t="shared" ca="1" si="280"/>
        <v>445</v>
      </c>
      <c r="AG588" s="5">
        <f t="shared" ca="1" si="281"/>
        <v>445</v>
      </c>
      <c r="AH588" s="5">
        <f t="shared" ca="1" si="282"/>
        <v>469</v>
      </c>
      <c r="AI588" s="5">
        <f t="shared" ca="1" si="283"/>
        <v>531</v>
      </c>
      <c r="AJ588" s="5">
        <f t="shared" ca="1" si="284"/>
        <v>526</v>
      </c>
      <c r="AK588" s="5">
        <f t="shared" ca="1" si="285"/>
        <v>475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IF(Замеры!M586=0, " ", Замеры!M586)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Замеры!O586</f>
        <v>0</v>
      </c>
      <c r="S589" s="2">
        <f>Замеры!P586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41</v>
      </c>
      <c r="Z589" s="2">
        <f t="shared" ca="1" si="275"/>
        <v>29</v>
      </c>
      <c r="AA589" s="2">
        <f t="shared" ca="1" si="275"/>
        <v>48</v>
      </c>
      <c r="AB589" s="5">
        <f t="shared" ca="1" si="276"/>
        <v>531</v>
      </c>
      <c r="AC589" s="5">
        <f t="shared" ca="1" si="277"/>
        <v>581</v>
      </c>
      <c r="AD589" s="5">
        <f t="shared" ca="1" si="278"/>
        <v>505</v>
      </c>
      <c r="AE589" s="5">
        <f t="shared" ca="1" si="279"/>
        <v>603</v>
      </c>
      <c r="AF589" s="5">
        <f t="shared" ca="1" si="280"/>
        <v>554</v>
      </c>
      <c r="AG589" s="5">
        <f t="shared" ca="1" si="281"/>
        <v>578</v>
      </c>
      <c r="AH589" s="5">
        <f t="shared" ca="1" si="282"/>
        <v>624</v>
      </c>
      <c r="AI589" s="5">
        <f t="shared" ca="1" si="283"/>
        <v>630</v>
      </c>
      <c r="AJ589" s="5">
        <f t="shared" ca="1" si="284"/>
        <v>554</v>
      </c>
      <c r="AK589" s="5">
        <f t="shared" ca="1" si="285"/>
        <v>491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IF(Замеры!M587=0, " ", Замеры!M587)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Замеры!O587</f>
        <v>0</v>
      </c>
      <c r="S590" s="2">
        <f>Замеры!P587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38</v>
      </c>
      <c r="Z590" s="2">
        <f t="shared" ca="1" si="275"/>
        <v>36</v>
      </c>
      <c r="AA590" s="2">
        <f t="shared" ca="1" si="275"/>
        <v>23</v>
      </c>
      <c r="AB590" s="5">
        <f t="shared" ca="1" si="276"/>
        <v>337</v>
      </c>
      <c r="AC590" s="5">
        <f t="shared" ca="1" si="277"/>
        <v>236</v>
      </c>
      <c r="AD590" s="5">
        <f t="shared" ca="1" si="278"/>
        <v>353</v>
      </c>
      <c r="AE590" s="5">
        <f t="shared" ca="1" si="279"/>
        <v>299</v>
      </c>
      <c r="AF590" s="5">
        <f t="shared" ca="1" si="280"/>
        <v>342</v>
      </c>
      <c r="AG590" s="5">
        <f t="shared" ca="1" si="281"/>
        <v>303</v>
      </c>
      <c r="AH590" s="5">
        <f t="shared" ca="1" si="282"/>
        <v>268</v>
      </c>
      <c r="AI590" s="5">
        <f t="shared" ca="1" si="283"/>
        <v>327</v>
      </c>
      <c r="AJ590" s="5">
        <f t="shared" ca="1" si="284"/>
        <v>243</v>
      </c>
      <c r="AK590" s="5">
        <f t="shared" ca="1" si="285"/>
        <v>343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IF(Замеры!M588=0, " ", Замеры!M588)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Замеры!O588</f>
        <v>0</v>
      </c>
      <c r="S591" s="2">
        <f>Замеры!P588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45</v>
      </c>
      <c r="Z591" s="2">
        <f t="shared" ca="1" si="275"/>
        <v>42</v>
      </c>
      <c r="AA591" s="2">
        <f t="shared" ca="1" si="275"/>
        <v>31</v>
      </c>
      <c r="AB591" s="5">
        <f t="shared" ca="1" si="276"/>
        <v>420</v>
      </c>
      <c r="AC591" s="5">
        <f t="shared" ca="1" si="277"/>
        <v>332</v>
      </c>
      <c r="AD591" s="5">
        <f t="shared" ca="1" si="278"/>
        <v>403</v>
      </c>
      <c r="AE591" s="5">
        <f t="shared" ca="1" si="279"/>
        <v>371</v>
      </c>
      <c r="AF591" s="5">
        <f t="shared" ca="1" si="280"/>
        <v>374</v>
      </c>
      <c r="AG591" s="5">
        <f t="shared" ca="1" si="281"/>
        <v>373</v>
      </c>
      <c r="AH591" s="5">
        <f t="shared" ca="1" si="282"/>
        <v>430</v>
      </c>
      <c r="AI591" s="5">
        <f t="shared" ca="1" si="283"/>
        <v>398</v>
      </c>
      <c r="AJ591" s="5">
        <f t="shared" ca="1" si="284"/>
        <v>370</v>
      </c>
      <c r="AK591" s="5">
        <f t="shared" ca="1" si="285"/>
        <v>394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IF(Замеры!M589=0, " ", Замеры!M589)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Замеры!O589</f>
        <v>0</v>
      </c>
      <c r="S592" s="2">
        <f>Замеры!P589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27</v>
      </c>
      <c r="Z592" s="2">
        <f t="shared" ca="1" si="275"/>
        <v>34</v>
      </c>
      <c r="AA592" s="2">
        <f t="shared" ca="1" si="275"/>
        <v>26</v>
      </c>
      <c r="AB592" s="5">
        <f t="shared" ca="1" si="276"/>
        <v>363</v>
      </c>
      <c r="AC592" s="5">
        <f t="shared" ca="1" si="277"/>
        <v>288</v>
      </c>
      <c r="AD592" s="5">
        <f t="shared" ca="1" si="278"/>
        <v>364</v>
      </c>
      <c r="AE592" s="5">
        <f t="shared" ca="1" si="279"/>
        <v>386</v>
      </c>
      <c r="AF592" s="5">
        <f t="shared" ca="1" si="280"/>
        <v>390</v>
      </c>
      <c r="AG592" s="5">
        <f t="shared" ca="1" si="281"/>
        <v>386</v>
      </c>
      <c r="AH592" s="5">
        <f t="shared" ca="1" si="282"/>
        <v>385</v>
      </c>
      <c r="AI592" s="5">
        <f t="shared" ca="1" si="283"/>
        <v>402</v>
      </c>
      <c r="AJ592" s="5">
        <f t="shared" ca="1" si="284"/>
        <v>318</v>
      </c>
      <c r="AK592" s="5">
        <f t="shared" ca="1" si="285"/>
        <v>404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IF(Замеры!M590=0, " ", Замеры!M590)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Замеры!O590</f>
        <v>0</v>
      </c>
      <c r="S593" s="2">
        <f>Замеры!P590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44</v>
      </c>
      <c r="Z593" s="2">
        <f t="shared" ca="1" si="275"/>
        <v>29</v>
      </c>
      <c r="AA593" s="2">
        <f t="shared" ca="1" si="275"/>
        <v>43</v>
      </c>
      <c r="AB593" s="5">
        <f t="shared" ca="1" si="276"/>
        <v>573</v>
      </c>
      <c r="AC593" s="5">
        <f t="shared" ca="1" si="277"/>
        <v>524</v>
      </c>
      <c r="AD593" s="5">
        <f t="shared" ca="1" si="278"/>
        <v>515</v>
      </c>
      <c r="AE593" s="5">
        <f t="shared" ca="1" si="279"/>
        <v>555</v>
      </c>
      <c r="AF593" s="5">
        <f t="shared" ca="1" si="280"/>
        <v>509</v>
      </c>
      <c r="AG593" s="5">
        <f t="shared" ca="1" si="281"/>
        <v>474</v>
      </c>
      <c r="AH593" s="5">
        <f t="shared" ca="1" si="282"/>
        <v>567</v>
      </c>
      <c r="AI593" s="5">
        <f t="shared" ca="1" si="283"/>
        <v>455</v>
      </c>
      <c r="AJ593" s="5">
        <f t="shared" ca="1" si="284"/>
        <v>559</v>
      </c>
      <c r="AK593" s="5">
        <f t="shared" ca="1" si="285"/>
        <v>532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IF(Замеры!M591=0, " ", Замеры!M591)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Замеры!O591</f>
        <v>0</v>
      </c>
      <c r="S594" s="2">
        <f>Замеры!P591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41</v>
      </c>
      <c r="Z594" s="2">
        <f t="shared" ca="1" si="275"/>
        <v>36</v>
      </c>
      <c r="AA594" s="2">
        <f t="shared" ca="1" si="275"/>
        <v>22</v>
      </c>
      <c r="AB594" s="5">
        <f t="shared" ca="1" si="276"/>
        <v>332</v>
      </c>
      <c r="AC594" s="5">
        <f t="shared" ca="1" si="277"/>
        <v>286</v>
      </c>
      <c r="AD594" s="5">
        <f t="shared" ca="1" si="278"/>
        <v>331</v>
      </c>
      <c r="AE594" s="5">
        <f t="shared" ca="1" si="279"/>
        <v>323</v>
      </c>
      <c r="AF594" s="5">
        <f t="shared" ca="1" si="280"/>
        <v>309</v>
      </c>
      <c r="AG594" s="5">
        <f t="shared" ca="1" si="281"/>
        <v>260</v>
      </c>
      <c r="AH594" s="5">
        <f t="shared" ca="1" si="282"/>
        <v>244</v>
      </c>
      <c r="AI594" s="5">
        <f t="shared" ca="1" si="283"/>
        <v>235</v>
      </c>
      <c r="AJ594" s="5">
        <f t="shared" ca="1" si="284"/>
        <v>333</v>
      </c>
      <c r="AK594" s="5">
        <f t="shared" ca="1" si="285"/>
        <v>289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IF(Замеры!M592=0, " ", Замеры!M592)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Замеры!O592</f>
        <v>0</v>
      </c>
      <c r="S595" s="2">
        <f>Замеры!P592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29</v>
      </c>
      <c r="Z595" s="2">
        <f t="shared" ca="1" si="275"/>
        <v>37</v>
      </c>
      <c r="AA595" s="2">
        <f t="shared" ca="1" si="275"/>
        <v>27</v>
      </c>
      <c r="AB595" s="5">
        <f t="shared" ca="1" si="276"/>
        <v>294</v>
      </c>
      <c r="AC595" s="5">
        <f t="shared" ca="1" si="277"/>
        <v>343</v>
      </c>
      <c r="AD595" s="5">
        <f t="shared" ca="1" si="278"/>
        <v>411</v>
      </c>
      <c r="AE595" s="5">
        <f t="shared" ca="1" si="279"/>
        <v>290</v>
      </c>
      <c r="AF595" s="5">
        <f t="shared" ca="1" si="280"/>
        <v>347</v>
      </c>
      <c r="AG595" s="5">
        <f t="shared" ca="1" si="281"/>
        <v>368</v>
      </c>
      <c r="AH595" s="5">
        <f t="shared" ca="1" si="282"/>
        <v>383</v>
      </c>
      <c r="AI595" s="5">
        <f t="shared" ca="1" si="283"/>
        <v>314</v>
      </c>
      <c r="AJ595" s="5">
        <f t="shared" ca="1" si="284"/>
        <v>287</v>
      </c>
      <c r="AK595" s="5">
        <f t="shared" ca="1" si="285"/>
        <v>369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IF(Замеры!M593=0, " ", Замеры!M593)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Замеры!O593</f>
        <v>0</v>
      </c>
      <c r="S596" s="2">
        <f>Замеры!P593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44</v>
      </c>
      <c r="Z596" s="2">
        <f t="shared" ca="1" si="275"/>
        <v>42</v>
      </c>
      <c r="AA596" s="2">
        <f t="shared" ca="1" si="275"/>
        <v>22</v>
      </c>
      <c r="AB596" s="5">
        <f t="shared" ca="1" si="276"/>
        <v>301</v>
      </c>
      <c r="AC596" s="5">
        <f t="shared" ca="1" si="277"/>
        <v>332</v>
      </c>
      <c r="AD596" s="5">
        <f t="shared" ca="1" si="278"/>
        <v>231</v>
      </c>
      <c r="AE596" s="5">
        <f t="shared" ca="1" si="279"/>
        <v>334</v>
      </c>
      <c r="AF596" s="5">
        <f t="shared" ca="1" si="280"/>
        <v>262</v>
      </c>
      <c r="AG596" s="5">
        <f t="shared" ca="1" si="281"/>
        <v>253</v>
      </c>
      <c r="AH596" s="5">
        <f t="shared" ca="1" si="282"/>
        <v>357</v>
      </c>
      <c r="AI596" s="5">
        <f t="shared" ca="1" si="283"/>
        <v>252</v>
      </c>
      <c r="AJ596" s="5">
        <f t="shared" ca="1" si="284"/>
        <v>293</v>
      </c>
      <c r="AK596" s="5">
        <f t="shared" ca="1" si="285"/>
        <v>241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IF(Замеры!M594=0, " ", Замеры!M594)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Замеры!O594</f>
        <v>0</v>
      </c>
      <c r="S597" s="2">
        <f>Замеры!P594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37</v>
      </c>
      <c r="Z597" s="2">
        <f t="shared" ca="1" si="275"/>
        <v>32</v>
      </c>
      <c r="AA597" s="2">
        <f t="shared" ca="1" si="275"/>
        <v>48</v>
      </c>
      <c r="AB597" s="5">
        <f t="shared" ca="1" si="276"/>
        <v>487</v>
      </c>
      <c r="AC597" s="5">
        <f t="shared" ca="1" si="277"/>
        <v>540</v>
      </c>
      <c r="AD597" s="5">
        <f t="shared" ca="1" si="278"/>
        <v>591</v>
      </c>
      <c r="AE597" s="5">
        <f t="shared" ca="1" si="279"/>
        <v>551</v>
      </c>
      <c r="AF597" s="5">
        <f t="shared" ca="1" si="280"/>
        <v>536</v>
      </c>
      <c r="AG597" s="5">
        <f t="shared" ca="1" si="281"/>
        <v>506</v>
      </c>
      <c r="AH597" s="5">
        <f t="shared" ca="1" si="282"/>
        <v>570</v>
      </c>
      <c r="AI597" s="5">
        <f t="shared" ca="1" si="283"/>
        <v>611</v>
      </c>
      <c r="AJ597" s="5">
        <f t="shared" ca="1" si="284"/>
        <v>604</v>
      </c>
      <c r="AK597" s="5">
        <f t="shared" ca="1" si="285"/>
        <v>492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IF(Замеры!M595=0, " ", Замеры!M595)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Замеры!O595</f>
        <v>0</v>
      </c>
      <c r="S598" s="2">
        <f>Замеры!P595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24</v>
      </c>
      <c r="Z598" s="2">
        <f t="shared" ca="1" si="275"/>
        <v>32</v>
      </c>
      <c r="AA598" s="2">
        <f t="shared" ca="1" si="275"/>
        <v>23</v>
      </c>
      <c r="AB598" s="5">
        <f t="shared" ca="1" si="276"/>
        <v>365</v>
      </c>
      <c r="AC598" s="5">
        <f t="shared" ca="1" si="277"/>
        <v>267</v>
      </c>
      <c r="AD598" s="5">
        <f t="shared" ca="1" si="278"/>
        <v>265</v>
      </c>
      <c r="AE598" s="5">
        <f t="shared" ca="1" si="279"/>
        <v>336</v>
      </c>
      <c r="AF598" s="5">
        <f t="shared" ca="1" si="280"/>
        <v>292</v>
      </c>
      <c r="AG598" s="5">
        <f t="shared" ca="1" si="281"/>
        <v>355</v>
      </c>
      <c r="AH598" s="5">
        <f t="shared" ca="1" si="282"/>
        <v>329</v>
      </c>
      <c r="AI598" s="5">
        <f t="shared" ca="1" si="283"/>
        <v>335</v>
      </c>
      <c r="AJ598" s="5">
        <f t="shared" ca="1" si="284"/>
        <v>357</v>
      </c>
      <c r="AK598" s="5">
        <f t="shared" ca="1" si="285"/>
        <v>349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IF(Замеры!M596=0, " ", Замеры!M596)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Замеры!O596</f>
        <v>0</v>
      </c>
      <c r="S599" s="2">
        <f>Замеры!P596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35</v>
      </c>
      <c r="Z599" s="2">
        <f t="shared" ca="1" si="275"/>
        <v>37</v>
      </c>
      <c r="AA599" s="2">
        <f t="shared" ca="1" si="275"/>
        <v>23</v>
      </c>
      <c r="AB599" s="5">
        <f t="shared" ca="1" si="276"/>
        <v>316</v>
      </c>
      <c r="AC599" s="5">
        <f t="shared" ca="1" si="277"/>
        <v>331</v>
      </c>
      <c r="AD599" s="5">
        <f t="shared" ca="1" si="278"/>
        <v>249</v>
      </c>
      <c r="AE599" s="5">
        <f t="shared" ca="1" si="279"/>
        <v>346</v>
      </c>
      <c r="AF599" s="5">
        <f t="shared" ca="1" si="280"/>
        <v>243</v>
      </c>
      <c r="AG599" s="5">
        <f t="shared" ca="1" si="281"/>
        <v>279</v>
      </c>
      <c r="AH599" s="5">
        <f t="shared" ca="1" si="282"/>
        <v>237</v>
      </c>
      <c r="AI599" s="5">
        <f t="shared" ca="1" si="283"/>
        <v>350</v>
      </c>
      <c r="AJ599" s="5">
        <f t="shared" ca="1" si="284"/>
        <v>331</v>
      </c>
      <c r="AK599" s="5">
        <f t="shared" ca="1" si="285"/>
        <v>310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IF(Замеры!M597=0, " ", Замеры!M597)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Замеры!O597</f>
        <v>0</v>
      </c>
      <c r="S600" s="2">
        <f>Замеры!P597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23</v>
      </c>
      <c r="Z600" s="2">
        <f t="shared" ca="1" si="275"/>
        <v>45</v>
      </c>
      <c r="AA600" s="2">
        <f t="shared" ca="1" si="275"/>
        <v>38</v>
      </c>
      <c r="AB600" s="5">
        <f t="shared" ca="1" si="276"/>
        <v>392</v>
      </c>
      <c r="AC600" s="5">
        <f t="shared" ca="1" si="277"/>
        <v>401</v>
      </c>
      <c r="AD600" s="5">
        <f t="shared" ca="1" si="278"/>
        <v>428</v>
      </c>
      <c r="AE600" s="5">
        <f t="shared" ca="1" si="279"/>
        <v>412</v>
      </c>
      <c r="AF600" s="5">
        <f t="shared" ca="1" si="280"/>
        <v>481</v>
      </c>
      <c r="AG600" s="5">
        <f t="shared" ca="1" si="281"/>
        <v>513</v>
      </c>
      <c r="AH600" s="5">
        <f t="shared" ca="1" si="282"/>
        <v>506</v>
      </c>
      <c r="AI600" s="5">
        <f t="shared" ca="1" si="283"/>
        <v>474</v>
      </c>
      <c r="AJ600" s="5">
        <f t="shared" ca="1" si="284"/>
        <v>470</v>
      </c>
      <c r="AK600" s="5">
        <f t="shared" ca="1" si="285"/>
        <v>486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IF(Замеры!M598=0, " ", Замеры!M598)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Замеры!O598</f>
        <v>0</v>
      </c>
      <c r="S601" s="2">
        <f>Замеры!P598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43</v>
      </c>
      <c r="Z601" s="2">
        <f t="shared" ca="1" si="275"/>
        <v>31</v>
      </c>
      <c r="AA601" s="2">
        <f t="shared" ca="1" si="275"/>
        <v>48</v>
      </c>
      <c r="AB601" s="5">
        <f t="shared" ca="1" si="276"/>
        <v>568</v>
      </c>
      <c r="AC601" s="5">
        <f t="shared" ca="1" si="277"/>
        <v>511</v>
      </c>
      <c r="AD601" s="5">
        <f t="shared" ca="1" si="278"/>
        <v>616</v>
      </c>
      <c r="AE601" s="5">
        <f t="shared" ca="1" si="279"/>
        <v>495</v>
      </c>
      <c r="AF601" s="5">
        <f t="shared" ca="1" si="280"/>
        <v>523</v>
      </c>
      <c r="AG601" s="5">
        <f t="shared" ca="1" si="281"/>
        <v>615</v>
      </c>
      <c r="AH601" s="5">
        <f t="shared" ca="1" si="282"/>
        <v>591</v>
      </c>
      <c r="AI601" s="5">
        <f t="shared" ca="1" si="283"/>
        <v>511</v>
      </c>
      <c r="AJ601" s="5">
        <f t="shared" ca="1" si="284"/>
        <v>507</v>
      </c>
      <c r="AK601" s="5">
        <f t="shared" ca="1" si="285"/>
        <v>517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IF(Замеры!M599=0, " ", Замеры!M599)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Замеры!O599</f>
        <v>0</v>
      </c>
      <c r="S602" s="2">
        <f>Замеры!P599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27</v>
      </c>
      <c r="Z602" s="2">
        <f t="shared" ca="1" si="275"/>
        <v>35</v>
      </c>
      <c r="AA602" s="2">
        <f t="shared" ca="1" si="275"/>
        <v>21</v>
      </c>
      <c r="AB602" s="5">
        <f t="shared" ca="1" si="276"/>
        <v>306</v>
      </c>
      <c r="AC602" s="5">
        <f t="shared" ca="1" si="277"/>
        <v>342</v>
      </c>
      <c r="AD602" s="5">
        <f t="shared" ca="1" si="278"/>
        <v>287</v>
      </c>
      <c r="AE602" s="5">
        <f t="shared" ca="1" si="279"/>
        <v>340</v>
      </c>
      <c r="AF602" s="5">
        <f t="shared" ca="1" si="280"/>
        <v>287</v>
      </c>
      <c r="AG602" s="5">
        <f t="shared" ca="1" si="281"/>
        <v>231</v>
      </c>
      <c r="AH602" s="5">
        <f t="shared" ca="1" si="282"/>
        <v>304</v>
      </c>
      <c r="AI602" s="5">
        <f t="shared" ca="1" si="283"/>
        <v>275</v>
      </c>
      <c r="AJ602" s="5">
        <f t="shared" ca="1" si="284"/>
        <v>301</v>
      </c>
      <c r="AK602" s="5">
        <f t="shared" ca="1" si="285"/>
        <v>360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IF(Замеры!M600=0, " ", Замеры!M600)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Замеры!O600</f>
        <v>0</v>
      </c>
      <c r="S603" s="2">
        <f>Замеры!P600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39</v>
      </c>
      <c r="Z603" s="2">
        <f t="shared" ca="1" si="275"/>
        <v>20</v>
      </c>
      <c r="AA603" s="2">
        <f t="shared" ca="1" si="275"/>
        <v>48</v>
      </c>
      <c r="AB603" s="5">
        <f t="shared" ca="1" si="276"/>
        <v>546</v>
      </c>
      <c r="AC603" s="5">
        <f t="shared" ca="1" si="277"/>
        <v>526</v>
      </c>
      <c r="AD603" s="5">
        <f t="shared" ca="1" si="278"/>
        <v>581</v>
      </c>
      <c r="AE603" s="5">
        <f t="shared" ca="1" si="279"/>
        <v>598</v>
      </c>
      <c r="AF603" s="5">
        <f t="shared" ca="1" si="280"/>
        <v>547</v>
      </c>
      <c r="AG603" s="5">
        <f t="shared" ca="1" si="281"/>
        <v>544</v>
      </c>
      <c r="AH603" s="5">
        <f t="shared" ca="1" si="282"/>
        <v>545</v>
      </c>
      <c r="AI603" s="5">
        <f t="shared" ca="1" si="283"/>
        <v>595</v>
      </c>
      <c r="AJ603" s="5">
        <f t="shared" ca="1" si="284"/>
        <v>529</v>
      </c>
      <c r="AK603" s="5">
        <f t="shared" ca="1" si="285"/>
        <v>541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IF(Замеры!M601=0, " ", Замеры!M601)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Замеры!O601</f>
        <v>0</v>
      </c>
      <c r="S604" s="2">
        <f>Замеры!P601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24</v>
      </c>
      <c r="Z604" s="2">
        <f t="shared" ca="1" si="275"/>
        <v>39</v>
      </c>
      <c r="AA604" s="2">
        <f t="shared" ca="1" si="275"/>
        <v>21</v>
      </c>
      <c r="AB604" s="5">
        <f t="shared" ca="1" si="276"/>
        <v>310</v>
      </c>
      <c r="AC604" s="5">
        <f t="shared" ca="1" si="277"/>
        <v>247</v>
      </c>
      <c r="AD604" s="5">
        <f t="shared" ca="1" si="278"/>
        <v>358</v>
      </c>
      <c r="AE604" s="5">
        <f t="shared" ca="1" si="279"/>
        <v>268</v>
      </c>
      <c r="AF604" s="5">
        <f t="shared" ca="1" si="280"/>
        <v>321</v>
      </c>
      <c r="AG604" s="5">
        <f t="shared" ca="1" si="281"/>
        <v>296</v>
      </c>
      <c r="AH604" s="5">
        <f t="shared" ca="1" si="282"/>
        <v>263</v>
      </c>
      <c r="AI604" s="5">
        <f t="shared" ca="1" si="283"/>
        <v>350</v>
      </c>
      <c r="AJ604" s="5">
        <f t="shared" ca="1" si="284"/>
        <v>307</v>
      </c>
      <c r="AK604" s="5">
        <f t="shared" ca="1" si="285"/>
        <v>232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IF(Замеры!M602=0, " ", Замеры!M602)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Замеры!O602</f>
        <v>0</v>
      </c>
      <c r="S605" s="2">
        <f>Замеры!P602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35</v>
      </c>
      <c r="Z605" s="2">
        <f t="shared" ca="1" si="275"/>
        <v>23</v>
      </c>
      <c r="AA605" s="2">
        <f t="shared" ca="1" si="275"/>
        <v>43</v>
      </c>
      <c r="AB605" s="5">
        <f t="shared" ca="1" si="276"/>
        <v>552</v>
      </c>
      <c r="AC605" s="5">
        <f t="shared" ca="1" si="277"/>
        <v>513</v>
      </c>
      <c r="AD605" s="5">
        <f t="shared" ca="1" si="278"/>
        <v>534</v>
      </c>
      <c r="AE605" s="5">
        <f t="shared" ca="1" si="279"/>
        <v>458</v>
      </c>
      <c r="AF605" s="5">
        <f t="shared" ca="1" si="280"/>
        <v>566</v>
      </c>
      <c r="AG605" s="5">
        <f t="shared" ca="1" si="281"/>
        <v>551</v>
      </c>
      <c r="AH605" s="5">
        <f t="shared" ca="1" si="282"/>
        <v>533</v>
      </c>
      <c r="AI605" s="5">
        <f t="shared" ca="1" si="283"/>
        <v>559</v>
      </c>
      <c r="AJ605" s="5">
        <f t="shared" ca="1" si="284"/>
        <v>514</v>
      </c>
      <c r="AK605" s="5">
        <f t="shared" ca="1" si="285"/>
        <v>559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IF(Замеры!M603=0, " ", Замеры!M603)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Замеры!O603</f>
        <v>0</v>
      </c>
      <c r="S606" s="2">
        <f>Замеры!P603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29</v>
      </c>
      <c r="Z606" s="2">
        <f t="shared" ca="1" si="275"/>
        <v>28</v>
      </c>
      <c r="AA606" s="2">
        <f t="shared" ca="1" si="275"/>
        <v>39</v>
      </c>
      <c r="AB606" s="5">
        <f t="shared" ca="1" si="276"/>
        <v>408</v>
      </c>
      <c r="AC606" s="5">
        <f t="shared" ca="1" si="277"/>
        <v>420</v>
      </c>
      <c r="AD606" s="5">
        <f t="shared" ca="1" si="278"/>
        <v>455</v>
      </c>
      <c r="AE606" s="5">
        <f t="shared" ca="1" si="279"/>
        <v>469</v>
      </c>
      <c r="AF606" s="5">
        <f t="shared" ca="1" si="280"/>
        <v>509</v>
      </c>
      <c r="AG606" s="5">
        <f t="shared" ca="1" si="281"/>
        <v>510</v>
      </c>
      <c r="AH606" s="5">
        <f t="shared" ca="1" si="282"/>
        <v>421</v>
      </c>
      <c r="AI606" s="5">
        <f t="shared" ca="1" si="283"/>
        <v>432</v>
      </c>
      <c r="AJ606" s="5">
        <f t="shared" ca="1" si="284"/>
        <v>406</v>
      </c>
      <c r="AK606" s="5">
        <f t="shared" ca="1" si="285"/>
        <v>468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IF(Замеры!M604=0, " ", Замеры!M604)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Замеры!O604</f>
        <v>0</v>
      </c>
      <c r="S607" s="2">
        <f>Замеры!P604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48</v>
      </c>
      <c r="Z607" s="2">
        <f t="shared" ca="1" si="275"/>
        <v>50</v>
      </c>
      <c r="AA607" s="2">
        <f t="shared" ca="1" si="275"/>
        <v>30</v>
      </c>
      <c r="AB607" s="5">
        <f t="shared" ca="1" si="276"/>
        <v>416</v>
      </c>
      <c r="AC607" s="5">
        <f t="shared" ca="1" si="277"/>
        <v>383</v>
      </c>
      <c r="AD607" s="5">
        <f t="shared" ca="1" si="278"/>
        <v>427</v>
      </c>
      <c r="AE607" s="5">
        <f t="shared" ca="1" si="279"/>
        <v>344</v>
      </c>
      <c r="AF607" s="5">
        <f t="shared" ca="1" si="280"/>
        <v>365</v>
      </c>
      <c r="AG607" s="5">
        <f t="shared" ca="1" si="281"/>
        <v>334</v>
      </c>
      <c r="AH607" s="5">
        <f t="shared" ca="1" si="282"/>
        <v>330</v>
      </c>
      <c r="AI607" s="5">
        <f t="shared" ca="1" si="283"/>
        <v>397</v>
      </c>
      <c r="AJ607" s="5">
        <f t="shared" ca="1" si="284"/>
        <v>372</v>
      </c>
      <c r="AK607" s="5">
        <f t="shared" ca="1" si="285"/>
        <v>354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IF(Замеры!M605=0, " ", Замеры!M605)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Замеры!O605</f>
        <v>0</v>
      </c>
      <c r="S608" s="2">
        <f>Замеры!P605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30</v>
      </c>
      <c r="Z608" s="2">
        <f t="shared" ca="1" si="275"/>
        <v>45</v>
      </c>
      <c r="AA608" s="2">
        <f t="shared" ca="1" si="275"/>
        <v>47</v>
      </c>
      <c r="AB608" s="5">
        <f t="shared" ca="1" si="276"/>
        <v>541</v>
      </c>
      <c r="AC608" s="5">
        <f t="shared" ca="1" si="277"/>
        <v>493</v>
      </c>
      <c r="AD608" s="5">
        <f t="shared" ca="1" si="278"/>
        <v>509</v>
      </c>
      <c r="AE608" s="5">
        <f t="shared" ca="1" si="279"/>
        <v>505</v>
      </c>
      <c r="AF608" s="5">
        <f t="shared" ca="1" si="280"/>
        <v>490</v>
      </c>
      <c r="AG608" s="5">
        <f t="shared" ca="1" si="281"/>
        <v>580</v>
      </c>
      <c r="AH608" s="5">
        <f t="shared" ca="1" si="282"/>
        <v>491</v>
      </c>
      <c r="AI608" s="5">
        <f t="shared" ca="1" si="283"/>
        <v>479</v>
      </c>
      <c r="AJ608" s="5">
        <f t="shared" ca="1" si="284"/>
        <v>603</v>
      </c>
      <c r="AK608" s="5">
        <f t="shared" ca="1" si="285"/>
        <v>602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IF(Замеры!M606=0, " ", Замеры!M606)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Замеры!O606</f>
        <v>0</v>
      </c>
      <c r="S609" s="2">
        <f>Замеры!P606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34</v>
      </c>
      <c r="Z609" s="2">
        <f t="shared" ca="1" si="275"/>
        <v>27</v>
      </c>
      <c r="AA609" s="2">
        <f t="shared" ca="1" si="275"/>
        <v>25</v>
      </c>
      <c r="AB609" s="5">
        <f t="shared" ca="1" si="276"/>
        <v>346</v>
      </c>
      <c r="AC609" s="5">
        <f t="shared" ca="1" si="277"/>
        <v>400</v>
      </c>
      <c r="AD609" s="5">
        <f t="shared" ca="1" si="278"/>
        <v>325</v>
      </c>
      <c r="AE609" s="5">
        <f t="shared" ca="1" si="279"/>
        <v>376</v>
      </c>
      <c r="AF609" s="5">
        <f t="shared" ca="1" si="280"/>
        <v>396</v>
      </c>
      <c r="AG609" s="5">
        <f t="shared" ca="1" si="281"/>
        <v>288</v>
      </c>
      <c r="AH609" s="5">
        <f t="shared" ca="1" si="282"/>
        <v>371</v>
      </c>
      <c r="AI609" s="5">
        <f t="shared" ca="1" si="283"/>
        <v>379</v>
      </c>
      <c r="AJ609" s="5">
        <f t="shared" ca="1" si="284"/>
        <v>266</v>
      </c>
      <c r="AK609" s="5">
        <f t="shared" ca="1" si="285"/>
        <v>290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IF(Замеры!M607=0, " ", Замеры!M607)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Замеры!O607</f>
        <v>0</v>
      </c>
      <c r="S610" s="2">
        <f>Замеры!P607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48</v>
      </c>
      <c r="Z610" s="2">
        <f t="shared" ca="1" si="275"/>
        <v>50</v>
      </c>
      <c r="AA610" s="2">
        <f t="shared" ca="1" si="275"/>
        <v>42</v>
      </c>
      <c r="AB610" s="5">
        <f t="shared" ca="1" si="276"/>
        <v>501</v>
      </c>
      <c r="AC610" s="5">
        <f t="shared" ca="1" si="277"/>
        <v>445</v>
      </c>
      <c r="AD610" s="5">
        <f t="shared" ca="1" si="278"/>
        <v>464</v>
      </c>
      <c r="AE610" s="5">
        <f t="shared" ca="1" si="279"/>
        <v>545</v>
      </c>
      <c r="AF610" s="5">
        <f t="shared" ca="1" si="280"/>
        <v>547</v>
      </c>
      <c r="AG610" s="5">
        <f t="shared" ca="1" si="281"/>
        <v>532</v>
      </c>
      <c r="AH610" s="5">
        <f t="shared" ca="1" si="282"/>
        <v>479</v>
      </c>
      <c r="AI610" s="5">
        <f t="shared" ca="1" si="283"/>
        <v>470</v>
      </c>
      <c r="AJ610" s="5">
        <f t="shared" ca="1" si="284"/>
        <v>516</v>
      </c>
      <c r="AK610" s="5">
        <f t="shared" ca="1" si="285"/>
        <v>569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IF(Замеры!M608=0, " ", Замеры!M608)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Замеры!O608</f>
        <v>0</v>
      </c>
      <c r="S611" s="2">
        <f>Замеры!P608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49</v>
      </c>
      <c r="Z611" s="2">
        <f t="shared" ca="1" si="275"/>
        <v>26</v>
      </c>
      <c r="AA611" s="2">
        <f t="shared" ca="1" si="275"/>
        <v>37</v>
      </c>
      <c r="AB611" s="5">
        <f t="shared" ca="1" si="276"/>
        <v>510</v>
      </c>
      <c r="AC611" s="5">
        <f t="shared" ca="1" si="277"/>
        <v>445</v>
      </c>
      <c r="AD611" s="5">
        <f t="shared" ca="1" si="278"/>
        <v>407</v>
      </c>
      <c r="AE611" s="5">
        <f t="shared" ca="1" si="279"/>
        <v>407</v>
      </c>
      <c r="AF611" s="5">
        <f t="shared" ca="1" si="280"/>
        <v>448</v>
      </c>
      <c r="AG611" s="5">
        <f t="shared" ca="1" si="281"/>
        <v>378</v>
      </c>
      <c r="AH611" s="5">
        <f t="shared" ca="1" si="282"/>
        <v>513</v>
      </c>
      <c r="AI611" s="5">
        <f t="shared" ca="1" si="283"/>
        <v>514</v>
      </c>
      <c r="AJ611" s="5">
        <f t="shared" ca="1" si="284"/>
        <v>499</v>
      </c>
      <c r="AK611" s="5">
        <f t="shared" ca="1" si="285"/>
        <v>513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IF(Замеры!M609=0, " ", Замеры!M609)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Замеры!O609</f>
        <v>0</v>
      </c>
      <c r="S612" s="2">
        <f>Замеры!P609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43</v>
      </c>
      <c r="Z612" s="2">
        <f t="shared" ca="1" si="275"/>
        <v>22</v>
      </c>
      <c r="AA612" s="2">
        <f t="shared" ca="1" si="275"/>
        <v>34</v>
      </c>
      <c r="AB612" s="5">
        <f t="shared" ca="1" si="276"/>
        <v>463</v>
      </c>
      <c r="AC612" s="5">
        <f t="shared" ca="1" si="277"/>
        <v>351</v>
      </c>
      <c r="AD612" s="5">
        <f t="shared" ca="1" si="278"/>
        <v>479</v>
      </c>
      <c r="AE612" s="5">
        <f t="shared" ca="1" si="279"/>
        <v>426</v>
      </c>
      <c r="AF612" s="5">
        <f t="shared" ca="1" si="280"/>
        <v>345</v>
      </c>
      <c r="AG612" s="5">
        <f t="shared" ca="1" si="281"/>
        <v>380</v>
      </c>
      <c r="AH612" s="5">
        <f t="shared" ca="1" si="282"/>
        <v>441</v>
      </c>
      <c r="AI612" s="5">
        <f t="shared" ca="1" si="283"/>
        <v>427</v>
      </c>
      <c r="AJ612" s="5">
        <f t="shared" ca="1" si="284"/>
        <v>420</v>
      </c>
      <c r="AK612" s="5">
        <f t="shared" ca="1" si="285"/>
        <v>422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IF(Замеры!M610=0, " ", Замеры!M610)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Замеры!O610</f>
        <v>0</v>
      </c>
      <c r="S613" s="2">
        <f>Замеры!P610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28</v>
      </c>
      <c r="Z613" s="2">
        <f t="shared" ca="1" si="275"/>
        <v>27</v>
      </c>
      <c r="AA613" s="2">
        <f t="shared" ca="1" si="275"/>
        <v>34</v>
      </c>
      <c r="AB613" s="5">
        <f t="shared" ca="1" si="276"/>
        <v>448</v>
      </c>
      <c r="AC613" s="5">
        <f t="shared" ca="1" si="277"/>
        <v>461</v>
      </c>
      <c r="AD613" s="5">
        <f t="shared" ca="1" si="278"/>
        <v>484</v>
      </c>
      <c r="AE613" s="5">
        <f t="shared" ca="1" si="279"/>
        <v>352</v>
      </c>
      <c r="AF613" s="5">
        <f t="shared" ca="1" si="280"/>
        <v>482</v>
      </c>
      <c r="AG613" s="5">
        <f t="shared" ca="1" si="281"/>
        <v>376</v>
      </c>
      <c r="AH613" s="5">
        <f t="shared" ca="1" si="282"/>
        <v>377</v>
      </c>
      <c r="AI613" s="5">
        <f t="shared" ca="1" si="283"/>
        <v>357</v>
      </c>
      <c r="AJ613" s="5">
        <f t="shared" ca="1" si="284"/>
        <v>385</v>
      </c>
      <c r="AK613" s="5">
        <f t="shared" ca="1" si="285"/>
        <v>431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IF(Замеры!M611=0, " ", Замеры!M611)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Замеры!O611</f>
        <v>0</v>
      </c>
      <c r="S614" s="2">
        <f>Замеры!P611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46</v>
      </c>
      <c r="Z614" s="2">
        <f t="shared" ca="1" si="275"/>
        <v>43</v>
      </c>
      <c r="AA614" s="2">
        <f t="shared" ca="1" si="275"/>
        <v>32</v>
      </c>
      <c r="AB614" s="5">
        <f t="shared" ca="1" si="276"/>
        <v>369</v>
      </c>
      <c r="AC614" s="5">
        <f t="shared" ca="1" si="277"/>
        <v>410</v>
      </c>
      <c r="AD614" s="5">
        <f t="shared" ca="1" si="278"/>
        <v>404</v>
      </c>
      <c r="AE614" s="5">
        <f t="shared" ca="1" si="279"/>
        <v>431</v>
      </c>
      <c r="AF614" s="5">
        <f t="shared" ca="1" si="280"/>
        <v>433</v>
      </c>
      <c r="AG614" s="5">
        <f t="shared" ca="1" si="281"/>
        <v>429</v>
      </c>
      <c r="AH614" s="5">
        <f t="shared" ca="1" si="282"/>
        <v>409</v>
      </c>
      <c r="AI614" s="5">
        <f t="shared" ca="1" si="283"/>
        <v>443</v>
      </c>
      <c r="AJ614" s="5">
        <f t="shared" ca="1" si="284"/>
        <v>357</v>
      </c>
      <c r="AK614" s="5">
        <f t="shared" ca="1" si="285"/>
        <v>381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IF(Замеры!M612=0, " ", Замеры!M612)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Замеры!O612</f>
        <v>0</v>
      </c>
      <c r="S615" s="2">
        <f>Замеры!P612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48</v>
      </c>
      <c r="Z615" s="2">
        <f t="shared" ca="1" si="275"/>
        <v>26</v>
      </c>
      <c r="AA615" s="2">
        <f t="shared" ca="1" si="275"/>
        <v>46</v>
      </c>
      <c r="AB615" s="5">
        <f t="shared" ca="1" si="276"/>
        <v>531</v>
      </c>
      <c r="AC615" s="5">
        <f t="shared" ca="1" si="277"/>
        <v>582</v>
      </c>
      <c r="AD615" s="5">
        <f t="shared" ca="1" si="278"/>
        <v>521</v>
      </c>
      <c r="AE615" s="5">
        <f t="shared" ca="1" si="279"/>
        <v>479</v>
      </c>
      <c r="AF615" s="5">
        <f t="shared" ca="1" si="280"/>
        <v>572</v>
      </c>
      <c r="AG615" s="5">
        <f t="shared" ca="1" si="281"/>
        <v>495</v>
      </c>
      <c r="AH615" s="5">
        <f t="shared" ca="1" si="282"/>
        <v>520</v>
      </c>
      <c r="AI615" s="5">
        <f t="shared" ca="1" si="283"/>
        <v>504</v>
      </c>
      <c r="AJ615" s="5">
        <f t="shared" ca="1" si="284"/>
        <v>561</v>
      </c>
      <c r="AK615" s="5">
        <f t="shared" ca="1" si="285"/>
        <v>487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IF(Замеры!M613=0, " ", Замеры!M613)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Замеры!O613</f>
        <v>0</v>
      </c>
      <c r="S616" s="2">
        <f>Замеры!P613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25</v>
      </c>
      <c r="Z616" s="2">
        <f t="shared" ca="1" si="275"/>
        <v>22</v>
      </c>
      <c r="AA616" s="2">
        <f t="shared" ca="1" si="275"/>
        <v>28</v>
      </c>
      <c r="AB616" s="5">
        <f t="shared" ca="1" si="276"/>
        <v>357</v>
      </c>
      <c r="AC616" s="5">
        <f t="shared" ca="1" si="277"/>
        <v>366</v>
      </c>
      <c r="AD616" s="5">
        <f t="shared" ca="1" si="278"/>
        <v>357</v>
      </c>
      <c r="AE616" s="5">
        <f t="shared" ca="1" si="279"/>
        <v>287</v>
      </c>
      <c r="AF616" s="5">
        <f t="shared" ca="1" si="280"/>
        <v>297</v>
      </c>
      <c r="AG616" s="5">
        <f t="shared" ca="1" si="281"/>
        <v>291</v>
      </c>
      <c r="AH616" s="5">
        <f t="shared" ca="1" si="282"/>
        <v>333</v>
      </c>
      <c r="AI616" s="5">
        <f t="shared" ca="1" si="283"/>
        <v>325</v>
      </c>
      <c r="AJ616" s="5">
        <f t="shared" ca="1" si="284"/>
        <v>328</v>
      </c>
      <c r="AK616" s="5">
        <f t="shared" ca="1" si="285"/>
        <v>418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IF(Замеры!M614=0, " ", Замеры!M614)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Замеры!O614</f>
        <v>0</v>
      </c>
      <c r="S617" s="2">
        <f>Замеры!P614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45</v>
      </c>
      <c r="Z617" s="2">
        <f t="shared" ca="1" si="275"/>
        <v>29</v>
      </c>
      <c r="AA617" s="2">
        <f t="shared" ca="1" si="275"/>
        <v>44</v>
      </c>
      <c r="AB617" s="5">
        <f t="shared" ca="1" si="276"/>
        <v>457</v>
      </c>
      <c r="AC617" s="5">
        <f t="shared" ca="1" si="277"/>
        <v>462</v>
      </c>
      <c r="AD617" s="5">
        <f t="shared" ca="1" si="278"/>
        <v>500</v>
      </c>
      <c r="AE617" s="5">
        <f t="shared" ca="1" si="279"/>
        <v>528</v>
      </c>
      <c r="AF617" s="5">
        <f t="shared" ca="1" si="280"/>
        <v>499</v>
      </c>
      <c r="AG617" s="5">
        <f t="shared" ca="1" si="281"/>
        <v>564</v>
      </c>
      <c r="AH617" s="5">
        <f t="shared" ca="1" si="282"/>
        <v>562</v>
      </c>
      <c r="AI617" s="5">
        <f t="shared" ca="1" si="283"/>
        <v>544</v>
      </c>
      <c r="AJ617" s="5">
        <f t="shared" ca="1" si="284"/>
        <v>458</v>
      </c>
      <c r="AK617" s="5">
        <f t="shared" ca="1" si="285"/>
        <v>544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IF(Замеры!M615=0, " ", Замеры!M615)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Замеры!O615</f>
        <v>0</v>
      </c>
      <c r="S618" s="2">
        <f>Замеры!P615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30</v>
      </c>
      <c r="Z618" s="2">
        <f t="shared" ca="1" si="275"/>
        <v>35</v>
      </c>
      <c r="AA618" s="2">
        <f t="shared" ca="1" si="275"/>
        <v>21</v>
      </c>
      <c r="AB618" s="5">
        <f t="shared" ca="1" si="276"/>
        <v>235</v>
      </c>
      <c r="AC618" s="5">
        <f t="shared" ca="1" si="277"/>
        <v>244</v>
      </c>
      <c r="AD618" s="5">
        <f t="shared" ca="1" si="278"/>
        <v>234</v>
      </c>
      <c r="AE618" s="5">
        <f t="shared" ca="1" si="279"/>
        <v>242</v>
      </c>
      <c r="AF618" s="5">
        <f t="shared" ca="1" si="280"/>
        <v>275</v>
      </c>
      <c r="AG618" s="5">
        <f t="shared" ca="1" si="281"/>
        <v>282</v>
      </c>
      <c r="AH618" s="5">
        <f t="shared" ca="1" si="282"/>
        <v>291</v>
      </c>
      <c r="AI618" s="5">
        <f t="shared" ca="1" si="283"/>
        <v>321</v>
      </c>
      <c r="AJ618" s="5">
        <f t="shared" ca="1" si="284"/>
        <v>232</v>
      </c>
      <c r="AK618" s="5">
        <f t="shared" ca="1" si="285"/>
        <v>217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IF(Замеры!M616=0, " ", Замеры!M616)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Замеры!O616</f>
        <v>0</v>
      </c>
      <c r="S619" s="2">
        <f>Замеры!P616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41</v>
      </c>
      <c r="Z619" s="2">
        <f t="shared" ca="1" si="275"/>
        <v>42</v>
      </c>
      <c r="AA619" s="2">
        <f t="shared" ca="1" si="275"/>
        <v>23</v>
      </c>
      <c r="AB619" s="5">
        <f t="shared" ca="1" si="276"/>
        <v>248</v>
      </c>
      <c r="AC619" s="5">
        <f t="shared" ca="1" si="277"/>
        <v>292</v>
      </c>
      <c r="AD619" s="5">
        <f t="shared" ca="1" si="278"/>
        <v>308</v>
      </c>
      <c r="AE619" s="5">
        <f t="shared" ca="1" si="279"/>
        <v>302</v>
      </c>
      <c r="AF619" s="5">
        <f t="shared" ca="1" si="280"/>
        <v>336</v>
      </c>
      <c r="AG619" s="5">
        <f t="shared" ca="1" si="281"/>
        <v>301</v>
      </c>
      <c r="AH619" s="5">
        <f t="shared" ca="1" si="282"/>
        <v>264</v>
      </c>
      <c r="AI619" s="5">
        <f t="shared" ca="1" si="283"/>
        <v>352</v>
      </c>
      <c r="AJ619" s="5">
        <f t="shared" ca="1" si="284"/>
        <v>322</v>
      </c>
      <c r="AK619" s="5">
        <f t="shared" ca="1" si="285"/>
        <v>343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IF(Замеры!M617=0, " ", Замеры!M617)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Замеры!O617</f>
        <v>0</v>
      </c>
      <c r="S620" s="2">
        <f>Замеры!P617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47</v>
      </c>
      <c r="Z620" s="2">
        <f t="shared" ca="1" si="275"/>
        <v>46</v>
      </c>
      <c r="AA620" s="2">
        <f t="shared" ca="1" si="275"/>
        <v>23</v>
      </c>
      <c r="AB620" s="5">
        <f t="shared" ca="1" si="276"/>
        <v>369</v>
      </c>
      <c r="AC620" s="5">
        <f t="shared" ca="1" si="277"/>
        <v>331</v>
      </c>
      <c r="AD620" s="5">
        <f t="shared" ca="1" si="278"/>
        <v>246</v>
      </c>
      <c r="AE620" s="5">
        <f t="shared" ca="1" si="279"/>
        <v>325</v>
      </c>
      <c r="AF620" s="5">
        <f t="shared" ca="1" si="280"/>
        <v>297</v>
      </c>
      <c r="AG620" s="5">
        <f t="shared" ca="1" si="281"/>
        <v>347</v>
      </c>
      <c r="AH620" s="5">
        <f t="shared" ca="1" si="282"/>
        <v>307</v>
      </c>
      <c r="AI620" s="5">
        <f t="shared" ca="1" si="283"/>
        <v>302</v>
      </c>
      <c r="AJ620" s="5">
        <f t="shared" ca="1" si="284"/>
        <v>236</v>
      </c>
      <c r="AK620" s="5">
        <f t="shared" ca="1" si="285"/>
        <v>314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IF(Замеры!M618=0, " ", Замеры!M618)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Замеры!O618</f>
        <v>0</v>
      </c>
      <c r="S621" s="2">
        <f>Замеры!P618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46</v>
      </c>
      <c r="Z621" s="2">
        <f t="shared" ca="1" si="275"/>
        <v>26</v>
      </c>
      <c r="AA621" s="2">
        <f t="shared" ca="1" si="275"/>
        <v>49</v>
      </c>
      <c r="AB621" s="5">
        <f t="shared" ca="1" si="276"/>
        <v>596</v>
      </c>
      <c r="AC621" s="5">
        <f t="shared" ca="1" si="277"/>
        <v>606</v>
      </c>
      <c r="AD621" s="5">
        <f t="shared" ca="1" si="278"/>
        <v>627</v>
      </c>
      <c r="AE621" s="5">
        <f t="shared" ca="1" si="279"/>
        <v>546</v>
      </c>
      <c r="AF621" s="5">
        <f t="shared" ca="1" si="280"/>
        <v>562</v>
      </c>
      <c r="AG621" s="5">
        <f t="shared" ca="1" si="281"/>
        <v>581</v>
      </c>
      <c r="AH621" s="5">
        <f t="shared" ca="1" si="282"/>
        <v>601</v>
      </c>
      <c r="AI621" s="5">
        <f t="shared" ca="1" si="283"/>
        <v>538</v>
      </c>
      <c r="AJ621" s="5">
        <f t="shared" ca="1" si="284"/>
        <v>639</v>
      </c>
      <c r="AK621" s="5">
        <f t="shared" ca="1" si="285"/>
        <v>544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IF(Замеры!M619=0, " ", Замеры!M619)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Замеры!O619</f>
        <v>0</v>
      </c>
      <c r="S622" s="2">
        <f>Замеры!P619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26</v>
      </c>
      <c r="Z622" s="2">
        <f t="shared" ca="1" si="275"/>
        <v>42</v>
      </c>
      <c r="AA622" s="2">
        <f t="shared" ca="1" si="275"/>
        <v>49</v>
      </c>
      <c r="AB622" s="5">
        <f t="shared" ca="1" si="276"/>
        <v>595</v>
      </c>
      <c r="AC622" s="5">
        <f t="shared" ca="1" si="277"/>
        <v>542</v>
      </c>
      <c r="AD622" s="5">
        <f t="shared" ca="1" si="278"/>
        <v>504</v>
      </c>
      <c r="AE622" s="5">
        <f t="shared" ca="1" si="279"/>
        <v>626</v>
      </c>
      <c r="AF622" s="5">
        <f t="shared" ca="1" si="280"/>
        <v>631</v>
      </c>
      <c r="AG622" s="5">
        <f t="shared" ca="1" si="281"/>
        <v>606</v>
      </c>
      <c r="AH622" s="5">
        <f t="shared" ca="1" si="282"/>
        <v>560</v>
      </c>
      <c r="AI622" s="5">
        <f t="shared" ca="1" si="283"/>
        <v>585</v>
      </c>
      <c r="AJ622" s="5">
        <f t="shared" ca="1" si="284"/>
        <v>547</v>
      </c>
      <c r="AK622" s="5">
        <f t="shared" ca="1" si="285"/>
        <v>589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IF(Замеры!M620=0, " ", Замеры!M620)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Замеры!O620</f>
        <v>0</v>
      </c>
      <c r="S623" s="2">
        <f>Замеры!P620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29</v>
      </c>
      <c r="Z623" s="2">
        <f t="shared" ca="1" si="275"/>
        <v>28</v>
      </c>
      <c r="AA623" s="2">
        <f t="shared" ca="1" si="275"/>
        <v>39</v>
      </c>
      <c r="AB623" s="5">
        <f t="shared" ca="1" si="276"/>
        <v>445</v>
      </c>
      <c r="AC623" s="5">
        <f t="shared" ca="1" si="277"/>
        <v>495</v>
      </c>
      <c r="AD623" s="5">
        <f t="shared" ca="1" si="278"/>
        <v>508</v>
      </c>
      <c r="AE623" s="5">
        <f t="shared" ca="1" si="279"/>
        <v>434</v>
      </c>
      <c r="AF623" s="5">
        <f t="shared" ca="1" si="280"/>
        <v>509</v>
      </c>
      <c r="AG623" s="5">
        <f t="shared" ca="1" si="281"/>
        <v>448</v>
      </c>
      <c r="AH623" s="5">
        <f t="shared" ca="1" si="282"/>
        <v>423</v>
      </c>
      <c r="AI623" s="5">
        <f t="shared" ca="1" si="283"/>
        <v>525</v>
      </c>
      <c r="AJ623" s="5">
        <f t="shared" ca="1" si="284"/>
        <v>512</v>
      </c>
      <c r="AK623" s="5">
        <f t="shared" ca="1" si="285"/>
        <v>413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IF(Замеры!M621=0, " ", Замеры!M621)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Замеры!O621</f>
        <v>0</v>
      </c>
      <c r="S624" s="2">
        <f>Замеры!P621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37</v>
      </c>
      <c r="Z624" s="2">
        <f t="shared" ca="1" si="275"/>
        <v>49</v>
      </c>
      <c r="AA624" s="2">
        <f t="shared" ca="1" si="275"/>
        <v>42</v>
      </c>
      <c r="AB624" s="5">
        <f t="shared" ca="1" si="276"/>
        <v>480</v>
      </c>
      <c r="AC624" s="5">
        <f t="shared" ca="1" si="277"/>
        <v>516</v>
      </c>
      <c r="AD624" s="5">
        <f t="shared" ca="1" si="278"/>
        <v>476</v>
      </c>
      <c r="AE624" s="5">
        <f t="shared" ca="1" si="279"/>
        <v>549</v>
      </c>
      <c r="AF624" s="5">
        <f t="shared" ca="1" si="280"/>
        <v>480</v>
      </c>
      <c r="AG624" s="5">
        <f t="shared" ca="1" si="281"/>
        <v>489</v>
      </c>
      <c r="AH624" s="5">
        <f t="shared" ca="1" si="282"/>
        <v>549</v>
      </c>
      <c r="AI624" s="5">
        <f t="shared" ca="1" si="283"/>
        <v>524</v>
      </c>
      <c r="AJ624" s="5">
        <f t="shared" ca="1" si="284"/>
        <v>528</v>
      </c>
      <c r="AK624" s="5">
        <f t="shared" ca="1" si="285"/>
        <v>504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IF(Замеры!M622=0, " ", Замеры!M622)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Замеры!O622</f>
        <v>0</v>
      </c>
      <c r="S625" s="2">
        <f>Замеры!P622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26</v>
      </c>
      <c r="Z625" s="2">
        <f t="shared" ca="1" si="275"/>
        <v>29</v>
      </c>
      <c r="AA625" s="2">
        <f t="shared" ca="1" si="275"/>
        <v>25</v>
      </c>
      <c r="AB625" s="5">
        <f t="shared" ca="1" si="276"/>
        <v>330</v>
      </c>
      <c r="AC625" s="5">
        <f t="shared" ca="1" si="277"/>
        <v>373</v>
      </c>
      <c r="AD625" s="5">
        <f t="shared" ca="1" si="278"/>
        <v>267</v>
      </c>
      <c r="AE625" s="5">
        <f t="shared" ca="1" si="279"/>
        <v>329</v>
      </c>
      <c r="AF625" s="5">
        <f t="shared" ca="1" si="280"/>
        <v>255</v>
      </c>
      <c r="AG625" s="5">
        <f t="shared" ca="1" si="281"/>
        <v>385</v>
      </c>
      <c r="AH625" s="5">
        <f t="shared" ca="1" si="282"/>
        <v>378</v>
      </c>
      <c r="AI625" s="5">
        <f t="shared" ca="1" si="283"/>
        <v>369</v>
      </c>
      <c r="AJ625" s="5">
        <f t="shared" ca="1" si="284"/>
        <v>324</v>
      </c>
      <c r="AK625" s="5">
        <f t="shared" ca="1" si="285"/>
        <v>301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IF(Замеры!M623=0, " ", Замеры!M623)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Замеры!O623</f>
        <v>0</v>
      </c>
      <c r="S626" s="2">
        <f>Замеры!P623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33</v>
      </c>
      <c r="Z626" s="2">
        <f t="shared" ca="1" si="275"/>
        <v>41</v>
      </c>
      <c r="AA626" s="2">
        <f t="shared" ca="1" si="275"/>
        <v>49</v>
      </c>
      <c r="AB626" s="5">
        <f t="shared" ca="1" si="276"/>
        <v>613</v>
      </c>
      <c r="AC626" s="5">
        <f t="shared" ca="1" si="277"/>
        <v>609</v>
      </c>
      <c r="AD626" s="5">
        <f t="shared" ca="1" si="278"/>
        <v>530</v>
      </c>
      <c r="AE626" s="5">
        <f t="shared" ca="1" si="279"/>
        <v>548</v>
      </c>
      <c r="AF626" s="5">
        <f t="shared" ca="1" si="280"/>
        <v>596</v>
      </c>
      <c r="AG626" s="5">
        <f t="shared" ca="1" si="281"/>
        <v>519</v>
      </c>
      <c r="AH626" s="5">
        <f t="shared" ca="1" si="282"/>
        <v>636</v>
      </c>
      <c r="AI626" s="5">
        <f t="shared" ca="1" si="283"/>
        <v>613</v>
      </c>
      <c r="AJ626" s="5">
        <f t="shared" ca="1" si="284"/>
        <v>622</v>
      </c>
      <c r="AK626" s="5">
        <f t="shared" ca="1" si="285"/>
        <v>555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IF(Замеры!M624=0, " ", Замеры!M624)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Замеры!O624</f>
        <v>0</v>
      </c>
      <c r="S627" s="2">
        <f>Замеры!P624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43</v>
      </c>
      <c r="Z627" s="2">
        <f t="shared" ca="1" si="275"/>
        <v>32</v>
      </c>
      <c r="AA627" s="2">
        <f t="shared" ca="1" si="275"/>
        <v>47</v>
      </c>
      <c r="AB627" s="5">
        <f t="shared" ca="1" si="276"/>
        <v>482</v>
      </c>
      <c r="AC627" s="5">
        <f t="shared" ca="1" si="277"/>
        <v>569</v>
      </c>
      <c r="AD627" s="5">
        <f t="shared" ca="1" si="278"/>
        <v>531</v>
      </c>
      <c r="AE627" s="5">
        <f t="shared" ca="1" si="279"/>
        <v>476</v>
      </c>
      <c r="AF627" s="5">
        <f t="shared" ca="1" si="280"/>
        <v>538</v>
      </c>
      <c r="AG627" s="5">
        <f t="shared" ca="1" si="281"/>
        <v>545</v>
      </c>
      <c r="AH627" s="5">
        <f t="shared" ca="1" si="282"/>
        <v>533</v>
      </c>
      <c r="AI627" s="5">
        <f t="shared" ca="1" si="283"/>
        <v>557</v>
      </c>
      <c r="AJ627" s="5">
        <f t="shared" ca="1" si="284"/>
        <v>513</v>
      </c>
      <c r="AK627" s="5">
        <f t="shared" ca="1" si="285"/>
        <v>514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IF(Замеры!M625=0, " ", Замеры!M625)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Замеры!O625</f>
        <v>0</v>
      </c>
      <c r="S628" s="2">
        <f>Замеры!P625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47</v>
      </c>
      <c r="Z628" s="2">
        <f t="shared" ca="1" si="275"/>
        <v>39</v>
      </c>
      <c r="AA628" s="2">
        <f t="shared" ca="1" si="275"/>
        <v>35</v>
      </c>
      <c r="AB628" s="5">
        <f t="shared" ca="1" si="276"/>
        <v>367</v>
      </c>
      <c r="AC628" s="5">
        <f t="shared" ca="1" si="277"/>
        <v>404</v>
      </c>
      <c r="AD628" s="5">
        <f t="shared" ca="1" si="278"/>
        <v>450</v>
      </c>
      <c r="AE628" s="5">
        <f t="shared" ca="1" si="279"/>
        <v>431</v>
      </c>
      <c r="AF628" s="5">
        <f t="shared" ca="1" si="280"/>
        <v>375</v>
      </c>
      <c r="AG628" s="5">
        <f t="shared" ca="1" si="281"/>
        <v>373</v>
      </c>
      <c r="AH628" s="5">
        <f t="shared" ca="1" si="282"/>
        <v>488</v>
      </c>
      <c r="AI628" s="5">
        <f t="shared" ca="1" si="283"/>
        <v>383</v>
      </c>
      <c r="AJ628" s="5">
        <f t="shared" ca="1" si="284"/>
        <v>400</v>
      </c>
      <c r="AK628" s="5">
        <f t="shared" ca="1" si="285"/>
        <v>429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IF(Замеры!M626=0, " ", Замеры!M626)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Замеры!O626</f>
        <v>0</v>
      </c>
      <c r="S629" s="2">
        <f>Замеры!P626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28</v>
      </c>
      <c r="Z629" s="2">
        <f t="shared" ca="1" si="275"/>
        <v>34</v>
      </c>
      <c r="AA629" s="2">
        <f t="shared" ca="1" si="275"/>
        <v>35</v>
      </c>
      <c r="AB629" s="5">
        <f t="shared" ca="1" si="276"/>
        <v>475</v>
      </c>
      <c r="AC629" s="5">
        <f t="shared" ca="1" si="277"/>
        <v>400</v>
      </c>
      <c r="AD629" s="5">
        <f t="shared" ca="1" si="278"/>
        <v>436</v>
      </c>
      <c r="AE629" s="5">
        <f t="shared" ca="1" si="279"/>
        <v>476</v>
      </c>
      <c r="AF629" s="5">
        <f t="shared" ca="1" si="280"/>
        <v>395</v>
      </c>
      <c r="AG629" s="5">
        <f t="shared" ca="1" si="281"/>
        <v>359</v>
      </c>
      <c r="AH629" s="5">
        <f t="shared" ca="1" si="282"/>
        <v>425</v>
      </c>
      <c r="AI629" s="5">
        <f t="shared" ca="1" si="283"/>
        <v>477</v>
      </c>
      <c r="AJ629" s="5">
        <f t="shared" ca="1" si="284"/>
        <v>500</v>
      </c>
      <c r="AK629" s="5">
        <f t="shared" ca="1" si="285"/>
        <v>450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IF(Замеры!M627=0, " ", Замеры!M627)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Замеры!O627</f>
        <v>0</v>
      </c>
      <c r="S630" s="2">
        <f>Замеры!P627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27</v>
      </c>
      <c r="Z630" s="2">
        <f t="shared" ca="1" si="275"/>
        <v>32</v>
      </c>
      <c r="AA630" s="2">
        <f t="shared" ca="1" si="275"/>
        <v>29</v>
      </c>
      <c r="AB630" s="5">
        <f t="shared" ca="1" si="276"/>
        <v>427</v>
      </c>
      <c r="AC630" s="5">
        <f t="shared" ca="1" si="277"/>
        <v>304</v>
      </c>
      <c r="AD630" s="5">
        <f t="shared" ca="1" si="278"/>
        <v>413</v>
      </c>
      <c r="AE630" s="5">
        <f t="shared" ca="1" si="279"/>
        <v>353</v>
      </c>
      <c r="AF630" s="5">
        <f t="shared" ca="1" si="280"/>
        <v>393</v>
      </c>
      <c r="AG630" s="5">
        <f t="shared" ca="1" si="281"/>
        <v>430</v>
      </c>
      <c r="AH630" s="5">
        <f t="shared" ca="1" si="282"/>
        <v>420</v>
      </c>
      <c r="AI630" s="5">
        <f t="shared" ca="1" si="283"/>
        <v>344</v>
      </c>
      <c r="AJ630" s="5">
        <f t="shared" ca="1" si="284"/>
        <v>375</v>
      </c>
      <c r="AK630" s="5">
        <f t="shared" ca="1" si="285"/>
        <v>318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IF(Замеры!M628=0, " ", Замеры!M628)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Замеры!O628</f>
        <v>0</v>
      </c>
      <c r="S631" s="2">
        <f>Замеры!P628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47</v>
      </c>
      <c r="Z631" s="2">
        <f t="shared" ca="1" si="275"/>
        <v>30</v>
      </c>
      <c r="AA631" s="2">
        <f t="shared" ca="1" si="275"/>
        <v>40</v>
      </c>
      <c r="AB631" s="5">
        <f t="shared" ca="1" si="276"/>
        <v>540</v>
      </c>
      <c r="AC631" s="5">
        <f t="shared" ca="1" si="277"/>
        <v>532</v>
      </c>
      <c r="AD631" s="5">
        <f t="shared" ca="1" si="278"/>
        <v>420</v>
      </c>
      <c r="AE631" s="5">
        <f t="shared" ca="1" si="279"/>
        <v>460</v>
      </c>
      <c r="AF631" s="5">
        <f t="shared" ca="1" si="280"/>
        <v>444</v>
      </c>
      <c r="AG631" s="5">
        <f t="shared" ca="1" si="281"/>
        <v>532</v>
      </c>
      <c r="AH631" s="5">
        <f t="shared" ca="1" si="282"/>
        <v>519</v>
      </c>
      <c r="AI631" s="5">
        <f t="shared" ca="1" si="283"/>
        <v>508</v>
      </c>
      <c r="AJ631" s="5">
        <f t="shared" ca="1" si="284"/>
        <v>418</v>
      </c>
      <c r="AK631" s="5">
        <f t="shared" ca="1" si="285"/>
        <v>438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IF(Замеры!M629=0, " ", Замеры!M629)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Замеры!O629</f>
        <v>0</v>
      </c>
      <c r="S632" s="2">
        <f>Замеры!P629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33</v>
      </c>
      <c r="Z632" s="2">
        <f t="shared" ca="1" si="275"/>
        <v>26</v>
      </c>
      <c r="AA632" s="2">
        <f t="shared" ca="1" si="275"/>
        <v>20</v>
      </c>
      <c r="AB632" s="5">
        <f t="shared" ca="1" si="276"/>
        <v>252</v>
      </c>
      <c r="AC632" s="5">
        <f t="shared" ca="1" si="277"/>
        <v>336</v>
      </c>
      <c r="AD632" s="5">
        <f t="shared" ca="1" si="278"/>
        <v>239</v>
      </c>
      <c r="AE632" s="5">
        <f t="shared" ca="1" si="279"/>
        <v>346</v>
      </c>
      <c r="AF632" s="5">
        <f t="shared" ca="1" si="280"/>
        <v>271</v>
      </c>
      <c r="AG632" s="5">
        <f t="shared" ca="1" si="281"/>
        <v>231</v>
      </c>
      <c r="AH632" s="5">
        <f t="shared" ca="1" si="282"/>
        <v>256</v>
      </c>
      <c r="AI632" s="5">
        <f t="shared" ca="1" si="283"/>
        <v>228</v>
      </c>
      <c r="AJ632" s="5">
        <f t="shared" ca="1" si="284"/>
        <v>205</v>
      </c>
      <c r="AK632" s="5">
        <f t="shared" ca="1" si="285"/>
        <v>263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IF(Замеры!M630=0, " ", Замеры!M630)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Замеры!O630</f>
        <v>0</v>
      </c>
      <c r="S633" s="2">
        <f>Замеры!P630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23</v>
      </c>
      <c r="Z633" s="2">
        <f t="shared" ca="1" si="275"/>
        <v>43</v>
      </c>
      <c r="AA633" s="2">
        <f t="shared" ca="1" si="275"/>
        <v>36</v>
      </c>
      <c r="AB633" s="5">
        <f t="shared" ca="1" si="276"/>
        <v>452</v>
      </c>
      <c r="AC633" s="5">
        <f t="shared" ca="1" si="277"/>
        <v>422</v>
      </c>
      <c r="AD633" s="5">
        <f t="shared" ca="1" si="278"/>
        <v>465</v>
      </c>
      <c r="AE633" s="5">
        <f t="shared" ca="1" si="279"/>
        <v>500</v>
      </c>
      <c r="AF633" s="5">
        <f t="shared" ca="1" si="280"/>
        <v>427</v>
      </c>
      <c r="AG633" s="5">
        <f t="shared" ca="1" si="281"/>
        <v>483</v>
      </c>
      <c r="AH633" s="5">
        <f t="shared" ca="1" si="282"/>
        <v>392</v>
      </c>
      <c r="AI633" s="5">
        <f t="shared" ca="1" si="283"/>
        <v>455</v>
      </c>
      <c r="AJ633" s="5">
        <f t="shared" ca="1" si="284"/>
        <v>446</v>
      </c>
      <c r="AK633" s="5">
        <f t="shared" ca="1" si="285"/>
        <v>396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IF(Замеры!M631=0, " ", Замеры!M631)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Замеры!O631</f>
        <v>0</v>
      </c>
      <c r="S634" s="2">
        <f>Замеры!P631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29</v>
      </c>
      <c r="Z634" s="2">
        <f t="shared" ca="1" si="275"/>
        <v>37</v>
      </c>
      <c r="AA634" s="2">
        <f t="shared" ca="1" si="275"/>
        <v>38</v>
      </c>
      <c r="AB634" s="5">
        <f t="shared" ca="1" si="276"/>
        <v>428</v>
      </c>
      <c r="AC634" s="5">
        <f t="shared" ca="1" si="277"/>
        <v>392</v>
      </c>
      <c r="AD634" s="5">
        <f t="shared" ca="1" si="278"/>
        <v>457</v>
      </c>
      <c r="AE634" s="5">
        <f t="shared" ca="1" si="279"/>
        <v>516</v>
      </c>
      <c r="AF634" s="5">
        <f t="shared" ca="1" si="280"/>
        <v>469</v>
      </c>
      <c r="AG634" s="5">
        <f t="shared" ca="1" si="281"/>
        <v>399</v>
      </c>
      <c r="AH634" s="5">
        <f t="shared" ca="1" si="282"/>
        <v>448</v>
      </c>
      <c r="AI634" s="5">
        <f t="shared" ca="1" si="283"/>
        <v>449</v>
      </c>
      <c r="AJ634" s="5">
        <f t="shared" ca="1" si="284"/>
        <v>444</v>
      </c>
      <c r="AK634" s="5">
        <f t="shared" ca="1" si="285"/>
        <v>401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IF(Замеры!M632=0, " ", Замеры!M632)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Замеры!O632</f>
        <v>0</v>
      </c>
      <c r="S635" s="2">
        <f>Замеры!P632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28</v>
      </c>
      <c r="Z635" s="2">
        <f t="shared" ca="1" si="275"/>
        <v>33</v>
      </c>
      <c r="AA635" s="2">
        <f t="shared" ca="1" si="275"/>
        <v>33</v>
      </c>
      <c r="AB635" s="5">
        <f t="shared" ca="1" si="276"/>
        <v>374</v>
      </c>
      <c r="AC635" s="5">
        <f t="shared" ca="1" si="277"/>
        <v>384</v>
      </c>
      <c r="AD635" s="5">
        <f t="shared" ca="1" si="278"/>
        <v>426</v>
      </c>
      <c r="AE635" s="5">
        <f t="shared" ca="1" si="279"/>
        <v>479</v>
      </c>
      <c r="AF635" s="5">
        <f t="shared" ca="1" si="280"/>
        <v>394</v>
      </c>
      <c r="AG635" s="5">
        <f t="shared" ca="1" si="281"/>
        <v>437</v>
      </c>
      <c r="AH635" s="5">
        <f t="shared" ca="1" si="282"/>
        <v>429</v>
      </c>
      <c r="AI635" s="5">
        <f t="shared" ca="1" si="283"/>
        <v>342</v>
      </c>
      <c r="AJ635" s="5">
        <f t="shared" ca="1" si="284"/>
        <v>361</v>
      </c>
      <c r="AK635" s="5">
        <f t="shared" ca="1" si="285"/>
        <v>356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IF(Замеры!M633=0, " ", Замеры!M633)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Замеры!O633</f>
        <v>0</v>
      </c>
      <c r="S636" s="2">
        <f>Замеры!P633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42</v>
      </c>
      <c r="Z636" s="2">
        <f t="shared" ca="1" si="275"/>
        <v>24</v>
      </c>
      <c r="AA636" s="2">
        <f t="shared" ca="1" si="275"/>
        <v>25</v>
      </c>
      <c r="AB636" s="5">
        <f t="shared" ca="1" si="276"/>
        <v>342</v>
      </c>
      <c r="AC636" s="5">
        <f t="shared" ca="1" si="277"/>
        <v>275</v>
      </c>
      <c r="AD636" s="5">
        <f t="shared" ca="1" si="278"/>
        <v>289</v>
      </c>
      <c r="AE636" s="5">
        <f t="shared" ca="1" si="279"/>
        <v>321</v>
      </c>
      <c r="AF636" s="5">
        <f t="shared" ca="1" si="280"/>
        <v>376</v>
      </c>
      <c r="AG636" s="5">
        <f t="shared" ca="1" si="281"/>
        <v>389</v>
      </c>
      <c r="AH636" s="5">
        <f t="shared" ca="1" si="282"/>
        <v>341</v>
      </c>
      <c r="AI636" s="5">
        <f t="shared" ca="1" si="283"/>
        <v>278</v>
      </c>
      <c r="AJ636" s="5">
        <f t="shared" ca="1" si="284"/>
        <v>394</v>
      </c>
      <c r="AK636" s="5">
        <f t="shared" ca="1" si="285"/>
        <v>348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IF(Замеры!M634=0, " ", Замеры!M634)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Замеры!O634</f>
        <v>0</v>
      </c>
      <c r="S637" s="2">
        <f>Замеры!P634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32</v>
      </c>
      <c r="Z637" s="2">
        <f t="shared" ca="1" si="275"/>
        <v>36</v>
      </c>
      <c r="AA637" s="2">
        <f t="shared" ca="1" si="275"/>
        <v>46</v>
      </c>
      <c r="AB637" s="5">
        <f t="shared" ca="1" si="276"/>
        <v>540</v>
      </c>
      <c r="AC637" s="5">
        <f t="shared" ca="1" si="277"/>
        <v>479</v>
      </c>
      <c r="AD637" s="5">
        <f t="shared" ca="1" si="278"/>
        <v>584</v>
      </c>
      <c r="AE637" s="5">
        <f t="shared" ca="1" si="279"/>
        <v>604</v>
      </c>
      <c r="AF637" s="5">
        <f t="shared" ca="1" si="280"/>
        <v>568</v>
      </c>
      <c r="AG637" s="5">
        <f t="shared" ca="1" si="281"/>
        <v>567</v>
      </c>
      <c r="AH637" s="5">
        <f t="shared" ca="1" si="282"/>
        <v>533</v>
      </c>
      <c r="AI637" s="5">
        <f t="shared" ca="1" si="283"/>
        <v>530</v>
      </c>
      <c r="AJ637" s="5">
        <f t="shared" ca="1" si="284"/>
        <v>531</v>
      </c>
      <c r="AK637" s="5">
        <f t="shared" ca="1" si="285"/>
        <v>570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IF(Замеры!M635=0, " ", Замеры!M635)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Замеры!O635</f>
        <v>0</v>
      </c>
      <c r="S638" s="2">
        <f>Замеры!P635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36</v>
      </c>
      <c r="Z638" s="2">
        <f t="shared" ca="1" si="275"/>
        <v>22</v>
      </c>
      <c r="AA638" s="2">
        <f t="shared" ca="1" si="275"/>
        <v>28</v>
      </c>
      <c r="AB638" s="5">
        <f t="shared" ca="1" si="276"/>
        <v>425</v>
      </c>
      <c r="AC638" s="5">
        <f t="shared" ca="1" si="277"/>
        <v>357</v>
      </c>
      <c r="AD638" s="5">
        <f t="shared" ca="1" si="278"/>
        <v>303</v>
      </c>
      <c r="AE638" s="5">
        <f t="shared" ca="1" si="279"/>
        <v>343</v>
      </c>
      <c r="AF638" s="5">
        <f t="shared" ca="1" si="280"/>
        <v>402</v>
      </c>
      <c r="AG638" s="5">
        <f t="shared" ca="1" si="281"/>
        <v>318</v>
      </c>
      <c r="AH638" s="5">
        <f t="shared" ca="1" si="282"/>
        <v>297</v>
      </c>
      <c r="AI638" s="5">
        <f t="shared" ca="1" si="283"/>
        <v>338</v>
      </c>
      <c r="AJ638" s="5">
        <f t="shared" ca="1" si="284"/>
        <v>324</v>
      </c>
      <c r="AK638" s="5">
        <f t="shared" ca="1" si="285"/>
        <v>357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IF(Замеры!M636=0, " ", Замеры!M636)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Замеры!O636</f>
        <v>0</v>
      </c>
      <c r="S639" s="2">
        <f>Замеры!P636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20</v>
      </c>
      <c r="Z639" s="2">
        <f t="shared" ca="1" si="275"/>
        <v>48</v>
      </c>
      <c r="AA639" s="2">
        <f t="shared" ca="1" si="275"/>
        <v>20</v>
      </c>
      <c r="AB639" s="5">
        <f t="shared" ca="1" si="276"/>
        <v>239</v>
      </c>
      <c r="AC639" s="5">
        <f t="shared" ca="1" si="277"/>
        <v>279</v>
      </c>
      <c r="AD639" s="5">
        <f t="shared" ca="1" si="278"/>
        <v>338</v>
      </c>
      <c r="AE639" s="5">
        <f t="shared" ca="1" si="279"/>
        <v>242</v>
      </c>
      <c r="AF639" s="5">
        <f t="shared" ca="1" si="280"/>
        <v>294</v>
      </c>
      <c r="AG639" s="5">
        <f t="shared" ca="1" si="281"/>
        <v>228</v>
      </c>
      <c r="AH639" s="5">
        <f t="shared" ca="1" si="282"/>
        <v>278</v>
      </c>
      <c r="AI639" s="5">
        <f t="shared" ca="1" si="283"/>
        <v>256</v>
      </c>
      <c r="AJ639" s="5">
        <f t="shared" ca="1" si="284"/>
        <v>299</v>
      </c>
      <c r="AK639" s="5">
        <f t="shared" ca="1" si="285"/>
        <v>211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IF(Замеры!M637=0, " ", Замеры!M637)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Замеры!O637</f>
        <v>0</v>
      </c>
      <c r="S640" s="2">
        <f>Замеры!P637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45</v>
      </c>
      <c r="Z640" s="2">
        <f t="shared" ca="1" si="275"/>
        <v>29</v>
      </c>
      <c r="AA640" s="2">
        <f t="shared" ca="1" si="275"/>
        <v>49</v>
      </c>
      <c r="AB640" s="5">
        <f t="shared" ca="1" si="276"/>
        <v>542</v>
      </c>
      <c r="AC640" s="5">
        <f t="shared" ca="1" si="277"/>
        <v>584</v>
      </c>
      <c r="AD640" s="5">
        <f t="shared" ca="1" si="278"/>
        <v>632</v>
      </c>
      <c r="AE640" s="5">
        <f t="shared" ca="1" si="279"/>
        <v>573</v>
      </c>
      <c r="AF640" s="5">
        <f t="shared" ca="1" si="280"/>
        <v>529</v>
      </c>
      <c r="AG640" s="5">
        <f t="shared" ca="1" si="281"/>
        <v>580</v>
      </c>
      <c r="AH640" s="5">
        <f t="shared" ca="1" si="282"/>
        <v>591</v>
      </c>
      <c r="AI640" s="5">
        <f t="shared" ca="1" si="283"/>
        <v>517</v>
      </c>
      <c r="AJ640" s="5">
        <f t="shared" ca="1" si="284"/>
        <v>607</v>
      </c>
      <c r="AK640" s="5">
        <f t="shared" ca="1" si="285"/>
        <v>630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IF(Замеры!M638=0, " ", Замеры!M638)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Замеры!O638</f>
        <v>0</v>
      </c>
      <c r="S641" s="2">
        <f>Замеры!P638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46</v>
      </c>
      <c r="Z641" s="2">
        <f t="shared" ca="1" si="275"/>
        <v>22</v>
      </c>
      <c r="AA641" s="2">
        <f t="shared" ca="1" si="275"/>
        <v>41</v>
      </c>
      <c r="AB641" s="5">
        <f t="shared" ca="1" si="276"/>
        <v>490</v>
      </c>
      <c r="AC641" s="5">
        <f t="shared" ca="1" si="277"/>
        <v>458</v>
      </c>
      <c r="AD641" s="5">
        <f t="shared" ca="1" si="278"/>
        <v>437</v>
      </c>
      <c r="AE641" s="5">
        <f t="shared" ca="1" si="279"/>
        <v>515</v>
      </c>
      <c r="AF641" s="5">
        <f t="shared" ca="1" si="280"/>
        <v>508</v>
      </c>
      <c r="AG641" s="5">
        <f t="shared" ca="1" si="281"/>
        <v>538</v>
      </c>
      <c r="AH641" s="5">
        <f t="shared" ca="1" si="282"/>
        <v>538</v>
      </c>
      <c r="AI641" s="5">
        <f t="shared" ca="1" si="283"/>
        <v>423</v>
      </c>
      <c r="AJ641" s="5">
        <f t="shared" ca="1" si="284"/>
        <v>540</v>
      </c>
      <c r="AK641" s="5">
        <f t="shared" ca="1" si="285"/>
        <v>450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IF(Замеры!M639=0, " ", Замеры!M639)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Замеры!O639</f>
        <v>0</v>
      </c>
      <c r="S642" s="2">
        <f>Замеры!P639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38</v>
      </c>
      <c r="Z642" s="2">
        <f t="shared" ca="1" si="275"/>
        <v>37</v>
      </c>
      <c r="AA642" s="2">
        <f t="shared" ca="1" si="275"/>
        <v>36</v>
      </c>
      <c r="AB642" s="5">
        <f t="shared" ca="1" si="276"/>
        <v>476</v>
      </c>
      <c r="AC642" s="5">
        <f t="shared" ca="1" si="277"/>
        <v>372</v>
      </c>
      <c r="AD642" s="5">
        <f t="shared" ca="1" si="278"/>
        <v>376</v>
      </c>
      <c r="AE642" s="5">
        <f t="shared" ca="1" si="279"/>
        <v>475</v>
      </c>
      <c r="AF642" s="5">
        <f t="shared" ca="1" si="280"/>
        <v>420</v>
      </c>
      <c r="AG642" s="5">
        <f t="shared" ca="1" si="281"/>
        <v>400</v>
      </c>
      <c r="AH642" s="5">
        <f t="shared" ca="1" si="282"/>
        <v>461</v>
      </c>
      <c r="AI642" s="5">
        <f t="shared" ca="1" si="283"/>
        <v>381</v>
      </c>
      <c r="AJ642" s="5">
        <f t="shared" ca="1" si="284"/>
        <v>374</v>
      </c>
      <c r="AK642" s="5">
        <f t="shared" ca="1" si="285"/>
        <v>434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IF(Замеры!M640=0, " ", Замеры!M640)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Замеры!O640</f>
        <v>0</v>
      </c>
      <c r="S643" s="2">
        <f>Замеры!P640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26</v>
      </c>
      <c r="Z643" s="2">
        <f t="shared" ca="1" si="275"/>
        <v>23</v>
      </c>
      <c r="AA643" s="2">
        <f t="shared" ca="1" si="275"/>
        <v>45</v>
      </c>
      <c r="AB643" s="5">
        <f t="shared" ca="1" si="276"/>
        <v>532</v>
      </c>
      <c r="AC643" s="5">
        <f t="shared" ca="1" si="277"/>
        <v>478</v>
      </c>
      <c r="AD643" s="5">
        <f t="shared" ca="1" si="278"/>
        <v>556</v>
      </c>
      <c r="AE643" s="5">
        <f t="shared" ca="1" si="279"/>
        <v>563</v>
      </c>
      <c r="AF643" s="5">
        <f t="shared" ca="1" si="280"/>
        <v>488</v>
      </c>
      <c r="AG643" s="5">
        <f t="shared" ca="1" si="281"/>
        <v>562</v>
      </c>
      <c r="AH643" s="5">
        <f t="shared" ca="1" si="282"/>
        <v>460</v>
      </c>
      <c r="AI643" s="5">
        <f t="shared" ca="1" si="283"/>
        <v>476</v>
      </c>
      <c r="AJ643" s="5">
        <f t="shared" ca="1" si="284"/>
        <v>589</v>
      </c>
      <c r="AK643" s="5">
        <f t="shared" ca="1" si="285"/>
        <v>531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IF(Замеры!M641=0, " ", Замеры!M641)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Замеры!O641</f>
        <v>0</v>
      </c>
      <c r="S644" s="2">
        <f>Замеры!P641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20</v>
      </c>
      <c r="Z644" s="2">
        <f t="shared" ca="1" si="275"/>
        <v>46</v>
      </c>
      <c r="AA644" s="2">
        <f t="shared" ca="1" si="275"/>
        <v>23</v>
      </c>
      <c r="AB644" s="5">
        <f t="shared" ca="1" si="276"/>
        <v>324</v>
      </c>
      <c r="AC644" s="5">
        <f t="shared" ca="1" si="277"/>
        <v>271</v>
      </c>
      <c r="AD644" s="5">
        <f t="shared" ca="1" si="278"/>
        <v>237</v>
      </c>
      <c r="AE644" s="5">
        <f t="shared" ca="1" si="279"/>
        <v>285</v>
      </c>
      <c r="AF644" s="5">
        <f t="shared" ca="1" si="280"/>
        <v>294</v>
      </c>
      <c r="AG644" s="5">
        <f t="shared" ca="1" si="281"/>
        <v>258</v>
      </c>
      <c r="AH644" s="5">
        <f t="shared" ca="1" si="282"/>
        <v>265</v>
      </c>
      <c r="AI644" s="5">
        <f t="shared" ca="1" si="283"/>
        <v>248</v>
      </c>
      <c r="AJ644" s="5">
        <f t="shared" ca="1" si="284"/>
        <v>322</v>
      </c>
      <c r="AK644" s="5">
        <f t="shared" ca="1" si="285"/>
        <v>250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IF(Замеры!M642=0, " ", Замеры!M642)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Замеры!O642</f>
        <v>0</v>
      </c>
      <c r="S645" s="2">
        <f>Замеры!P642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21</v>
      </c>
      <c r="Z645" s="2">
        <f t="shared" ca="1" si="275"/>
        <v>36</v>
      </c>
      <c r="AA645" s="2">
        <f t="shared" ca="1" si="275"/>
        <v>50</v>
      </c>
      <c r="AB645" s="5">
        <f t="shared" ca="1" si="276"/>
        <v>649</v>
      </c>
      <c r="AC645" s="5">
        <f t="shared" ca="1" si="277"/>
        <v>526</v>
      </c>
      <c r="AD645" s="5">
        <f t="shared" ca="1" si="278"/>
        <v>509</v>
      </c>
      <c r="AE645" s="5">
        <f t="shared" ca="1" si="279"/>
        <v>649</v>
      </c>
      <c r="AF645" s="5">
        <f t="shared" ca="1" si="280"/>
        <v>583</v>
      </c>
      <c r="AG645" s="5">
        <f t="shared" ca="1" si="281"/>
        <v>601</v>
      </c>
      <c r="AH645" s="5">
        <f t="shared" ca="1" si="282"/>
        <v>541</v>
      </c>
      <c r="AI645" s="5">
        <f t="shared" ca="1" si="283"/>
        <v>642</v>
      </c>
      <c r="AJ645" s="5">
        <f t="shared" ca="1" si="284"/>
        <v>586</v>
      </c>
      <c r="AK645" s="5">
        <f t="shared" ca="1" si="285"/>
        <v>522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IF(Замеры!M643=0, " ", Замеры!M643)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Замеры!O643</f>
        <v>0</v>
      </c>
      <c r="S646" s="2">
        <f>Замеры!P643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33</v>
      </c>
      <c r="Z646" s="2">
        <f t="shared" ca="1" si="275"/>
        <v>34</v>
      </c>
      <c r="AA646" s="2">
        <f t="shared" ca="1" si="275"/>
        <v>38</v>
      </c>
      <c r="AB646" s="5">
        <f t="shared" ca="1" si="276"/>
        <v>394</v>
      </c>
      <c r="AC646" s="5">
        <f t="shared" ca="1" si="277"/>
        <v>467</v>
      </c>
      <c r="AD646" s="5">
        <f t="shared" ca="1" si="278"/>
        <v>495</v>
      </c>
      <c r="AE646" s="5">
        <f t="shared" ca="1" si="279"/>
        <v>490</v>
      </c>
      <c r="AF646" s="5">
        <f t="shared" ca="1" si="280"/>
        <v>397</v>
      </c>
      <c r="AG646" s="5">
        <f t="shared" ca="1" si="281"/>
        <v>524</v>
      </c>
      <c r="AH646" s="5">
        <f t="shared" ca="1" si="282"/>
        <v>389</v>
      </c>
      <c r="AI646" s="5">
        <f t="shared" ca="1" si="283"/>
        <v>415</v>
      </c>
      <c r="AJ646" s="5">
        <f t="shared" ca="1" si="284"/>
        <v>498</v>
      </c>
      <c r="AK646" s="5">
        <f t="shared" ca="1" si="285"/>
        <v>475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IF(Замеры!M644=0, " ", Замеры!M644)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Замеры!O644</f>
        <v>0</v>
      </c>
      <c r="S647" s="2">
        <f>Замеры!P644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26</v>
      </c>
      <c r="Z647" s="2">
        <f t="shared" ca="1" si="301"/>
        <v>28</v>
      </c>
      <c r="AA647" s="2">
        <f t="shared" ca="1" si="301"/>
        <v>38</v>
      </c>
      <c r="AB647" s="5">
        <f t="shared" ref="AB647:AB710" ca="1" si="302">RANDBETWEEN(AA647*10+5,AA647*10+150)</f>
        <v>484</v>
      </c>
      <c r="AC647" s="5">
        <f t="shared" ref="AC647:AC710" ca="1" si="303">RANDBETWEEN(AA647*10+5,AA647*10+150)</f>
        <v>424</v>
      </c>
      <c r="AD647" s="5">
        <f t="shared" ref="AD647:AD710" ca="1" si="304">RANDBETWEEN(AA647*10+5,AA647*10+150)</f>
        <v>469</v>
      </c>
      <c r="AE647" s="5">
        <f t="shared" ref="AE647:AE710" ca="1" si="305">RANDBETWEEN(AA647*10+5,AA647*10+150)</f>
        <v>390</v>
      </c>
      <c r="AF647" s="5">
        <f t="shared" ref="AF647:AF710" ca="1" si="306">RANDBETWEEN(AA647*10+5,AA647*10+150)</f>
        <v>530</v>
      </c>
      <c r="AG647" s="5">
        <f t="shared" ref="AG647:AG710" ca="1" si="307">RANDBETWEEN(AA647*10+5,AA647*10+150)</f>
        <v>513</v>
      </c>
      <c r="AH647" s="5">
        <f t="shared" ref="AH647:AH710" ca="1" si="308">RANDBETWEEN(AA647*10+5,AA647*10+150)</f>
        <v>474</v>
      </c>
      <c r="AI647" s="5">
        <f t="shared" ref="AI647:AI710" ca="1" si="309">RANDBETWEEN(AA647*10+5,AA647*10+150)</f>
        <v>422</v>
      </c>
      <c r="AJ647" s="5">
        <f t="shared" ref="AJ647:AJ710" ca="1" si="310">RANDBETWEEN(AA647*10+5,AA647*10+150)</f>
        <v>464</v>
      </c>
      <c r="AK647" s="5">
        <f t="shared" ref="AK647:AK710" ca="1" si="311">RANDBETWEEN(AA647*10+5,AA647*10+150)</f>
        <v>442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IF(Замеры!M645=0, " ", Замеры!M645)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Замеры!O645</f>
        <v>0</v>
      </c>
      <c r="S648" s="2">
        <f>Замеры!P645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48</v>
      </c>
      <c r="Z648" s="2">
        <f t="shared" ca="1" si="301"/>
        <v>42</v>
      </c>
      <c r="AA648" s="2">
        <f t="shared" ca="1" si="301"/>
        <v>34</v>
      </c>
      <c r="AB648" s="5">
        <f t="shared" ca="1" si="302"/>
        <v>380</v>
      </c>
      <c r="AC648" s="5">
        <f t="shared" ca="1" si="303"/>
        <v>469</v>
      </c>
      <c r="AD648" s="5">
        <f t="shared" ca="1" si="304"/>
        <v>428</v>
      </c>
      <c r="AE648" s="5">
        <f t="shared" ca="1" si="305"/>
        <v>453</v>
      </c>
      <c r="AF648" s="5">
        <f t="shared" ca="1" si="306"/>
        <v>484</v>
      </c>
      <c r="AG648" s="5">
        <f t="shared" ca="1" si="307"/>
        <v>405</v>
      </c>
      <c r="AH648" s="5">
        <f t="shared" ca="1" si="308"/>
        <v>396</v>
      </c>
      <c r="AI648" s="5">
        <f t="shared" ca="1" si="309"/>
        <v>428</v>
      </c>
      <c r="AJ648" s="5">
        <f t="shared" ca="1" si="310"/>
        <v>452</v>
      </c>
      <c r="AK648" s="5">
        <f t="shared" ca="1" si="311"/>
        <v>475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IF(Замеры!M646=0, " ", Замеры!M646)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Замеры!O646</f>
        <v>0</v>
      </c>
      <c r="S649" s="2">
        <f>Замеры!P646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30</v>
      </c>
      <c r="Z649" s="2">
        <f t="shared" ca="1" si="301"/>
        <v>33</v>
      </c>
      <c r="AA649" s="2">
        <f t="shared" ca="1" si="301"/>
        <v>24</v>
      </c>
      <c r="AB649" s="5">
        <f t="shared" ca="1" si="302"/>
        <v>384</v>
      </c>
      <c r="AC649" s="5">
        <f t="shared" ca="1" si="303"/>
        <v>363</v>
      </c>
      <c r="AD649" s="5">
        <f t="shared" ca="1" si="304"/>
        <v>371</v>
      </c>
      <c r="AE649" s="5">
        <f t="shared" ca="1" si="305"/>
        <v>245</v>
      </c>
      <c r="AF649" s="5">
        <f t="shared" ca="1" si="306"/>
        <v>341</v>
      </c>
      <c r="AG649" s="5">
        <f t="shared" ca="1" si="307"/>
        <v>266</v>
      </c>
      <c r="AH649" s="5">
        <f t="shared" ca="1" si="308"/>
        <v>272</v>
      </c>
      <c r="AI649" s="5">
        <f t="shared" ca="1" si="309"/>
        <v>313</v>
      </c>
      <c r="AJ649" s="5">
        <f t="shared" ca="1" si="310"/>
        <v>249</v>
      </c>
      <c r="AK649" s="5">
        <f t="shared" ca="1" si="311"/>
        <v>377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IF(Замеры!M647=0, " ", Замеры!M647)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Замеры!O647</f>
        <v>0</v>
      </c>
      <c r="S650" s="2">
        <f>Замеры!P647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35</v>
      </c>
      <c r="Z650" s="2">
        <f t="shared" ca="1" si="301"/>
        <v>25</v>
      </c>
      <c r="AA650" s="2">
        <f t="shared" ca="1" si="301"/>
        <v>41</v>
      </c>
      <c r="AB650" s="5">
        <f t="shared" ca="1" si="302"/>
        <v>473</v>
      </c>
      <c r="AC650" s="5">
        <f t="shared" ca="1" si="303"/>
        <v>449</v>
      </c>
      <c r="AD650" s="5">
        <f t="shared" ca="1" si="304"/>
        <v>549</v>
      </c>
      <c r="AE650" s="5">
        <f t="shared" ca="1" si="305"/>
        <v>490</v>
      </c>
      <c r="AF650" s="5">
        <f t="shared" ca="1" si="306"/>
        <v>417</v>
      </c>
      <c r="AG650" s="5">
        <f t="shared" ca="1" si="307"/>
        <v>535</v>
      </c>
      <c r="AH650" s="5">
        <f t="shared" ca="1" si="308"/>
        <v>475</v>
      </c>
      <c r="AI650" s="5">
        <f t="shared" ca="1" si="309"/>
        <v>545</v>
      </c>
      <c r="AJ650" s="5">
        <f t="shared" ca="1" si="310"/>
        <v>435</v>
      </c>
      <c r="AK650" s="5">
        <f t="shared" ca="1" si="311"/>
        <v>489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IF(Замеры!M648=0, " ", Замеры!M648)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Замеры!O648</f>
        <v>0</v>
      </c>
      <c r="S651" s="2">
        <f>Замеры!P648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31</v>
      </c>
      <c r="Z651" s="2">
        <f t="shared" ca="1" si="301"/>
        <v>40</v>
      </c>
      <c r="AA651" s="2">
        <f t="shared" ca="1" si="301"/>
        <v>36</v>
      </c>
      <c r="AB651" s="5">
        <f t="shared" ca="1" si="302"/>
        <v>415</v>
      </c>
      <c r="AC651" s="5">
        <f t="shared" ca="1" si="303"/>
        <v>394</v>
      </c>
      <c r="AD651" s="5">
        <f t="shared" ca="1" si="304"/>
        <v>414</v>
      </c>
      <c r="AE651" s="5">
        <f t="shared" ca="1" si="305"/>
        <v>471</v>
      </c>
      <c r="AF651" s="5">
        <f t="shared" ca="1" si="306"/>
        <v>443</v>
      </c>
      <c r="AG651" s="5">
        <f t="shared" ca="1" si="307"/>
        <v>412</v>
      </c>
      <c r="AH651" s="5">
        <f t="shared" ca="1" si="308"/>
        <v>392</v>
      </c>
      <c r="AI651" s="5">
        <f t="shared" ca="1" si="309"/>
        <v>414</v>
      </c>
      <c r="AJ651" s="5">
        <f t="shared" ca="1" si="310"/>
        <v>434</v>
      </c>
      <c r="AK651" s="5">
        <f t="shared" ca="1" si="311"/>
        <v>413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IF(Замеры!M649=0, " ", Замеры!M649)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Замеры!O649</f>
        <v>0</v>
      </c>
      <c r="S652" s="2">
        <f>Замеры!P649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33</v>
      </c>
      <c r="Z652" s="2">
        <f t="shared" ca="1" si="301"/>
        <v>33</v>
      </c>
      <c r="AA652" s="2">
        <f t="shared" ca="1" si="301"/>
        <v>31</v>
      </c>
      <c r="AB652" s="5">
        <f t="shared" ca="1" si="302"/>
        <v>355</v>
      </c>
      <c r="AC652" s="5">
        <f t="shared" ca="1" si="303"/>
        <v>433</v>
      </c>
      <c r="AD652" s="5">
        <f t="shared" ca="1" si="304"/>
        <v>324</v>
      </c>
      <c r="AE652" s="5">
        <f t="shared" ca="1" si="305"/>
        <v>364</v>
      </c>
      <c r="AF652" s="5">
        <f t="shared" ca="1" si="306"/>
        <v>365</v>
      </c>
      <c r="AG652" s="5">
        <f t="shared" ca="1" si="307"/>
        <v>405</v>
      </c>
      <c r="AH652" s="5">
        <f t="shared" ca="1" si="308"/>
        <v>374</v>
      </c>
      <c r="AI652" s="5">
        <f t="shared" ca="1" si="309"/>
        <v>366</v>
      </c>
      <c r="AJ652" s="5">
        <f t="shared" ca="1" si="310"/>
        <v>351</v>
      </c>
      <c r="AK652" s="5">
        <f t="shared" ca="1" si="311"/>
        <v>396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IF(Замеры!M650=0, " ", Замеры!M650)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Замеры!O650</f>
        <v>0</v>
      </c>
      <c r="S653" s="2">
        <f>Замеры!P650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28</v>
      </c>
      <c r="Z653" s="2">
        <f t="shared" ca="1" si="301"/>
        <v>32</v>
      </c>
      <c r="AA653" s="2">
        <f t="shared" ca="1" si="301"/>
        <v>29</v>
      </c>
      <c r="AB653" s="5">
        <f t="shared" ca="1" si="302"/>
        <v>355</v>
      </c>
      <c r="AC653" s="5">
        <f t="shared" ca="1" si="303"/>
        <v>345</v>
      </c>
      <c r="AD653" s="5">
        <f t="shared" ca="1" si="304"/>
        <v>420</v>
      </c>
      <c r="AE653" s="5">
        <f t="shared" ca="1" si="305"/>
        <v>390</v>
      </c>
      <c r="AF653" s="5">
        <f t="shared" ca="1" si="306"/>
        <v>300</v>
      </c>
      <c r="AG653" s="5">
        <f t="shared" ca="1" si="307"/>
        <v>383</v>
      </c>
      <c r="AH653" s="5">
        <f t="shared" ca="1" si="308"/>
        <v>351</v>
      </c>
      <c r="AI653" s="5">
        <f t="shared" ca="1" si="309"/>
        <v>395</v>
      </c>
      <c r="AJ653" s="5">
        <f t="shared" ca="1" si="310"/>
        <v>420</v>
      </c>
      <c r="AK653" s="5">
        <f t="shared" ca="1" si="311"/>
        <v>379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IF(Замеры!M651=0, " ", Замеры!M651)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Замеры!O651</f>
        <v>0</v>
      </c>
      <c r="S654" s="2">
        <f>Замеры!P651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42</v>
      </c>
      <c r="Z654" s="2">
        <f t="shared" ca="1" si="301"/>
        <v>47</v>
      </c>
      <c r="AA654" s="2">
        <f t="shared" ca="1" si="301"/>
        <v>23</v>
      </c>
      <c r="AB654" s="5">
        <f t="shared" ca="1" si="302"/>
        <v>307</v>
      </c>
      <c r="AC654" s="5">
        <f t="shared" ca="1" si="303"/>
        <v>284</v>
      </c>
      <c r="AD654" s="5">
        <f t="shared" ca="1" si="304"/>
        <v>340</v>
      </c>
      <c r="AE654" s="5">
        <f t="shared" ca="1" si="305"/>
        <v>299</v>
      </c>
      <c r="AF654" s="5">
        <f t="shared" ca="1" si="306"/>
        <v>326</v>
      </c>
      <c r="AG654" s="5">
        <f t="shared" ca="1" si="307"/>
        <v>276</v>
      </c>
      <c r="AH654" s="5">
        <f t="shared" ca="1" si="308"/>
        <v>262</v>
      </c>
      <c r="AI654" s="5">
        <f t="shared" ca="1" si="309"/>
        <v>262</v>
      </c>
      <c r="AJ654" s="5">
        <f t="shared" ca="1" si="310"/>
        <v>275</v>
      </c>
      <c r="AK654" s="5">
        <f t="shared" ca="1" si="311"/>
        <v>306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IF(Замеры!M652=0, " ", Замеры!M652)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Замеры!O652</f>
        <v>0</v>
      </c>
      <c r="S655" s="2">
        <f>Замеры!P652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41</v>
      </c>
      <c r="Z655" s="2">
        <f t="shared" ca="1" si="301"/>
        <v>29</v>
      </c>
      <c r="AA655" s="2">
        <f t="shared" ca="1" si="301"/>
        <v>31</v>
      </c>
      <c r="AB655" s="5">
        <f t="shared" ca="1" si="302"/>
        <v>416</v>
      </c>
      <c r="AC655" s="5">
        <f t="shared" ca="1" si="303"/>
        <v>319</v>
      </c>
      <c r="AD655" s="5">
        <f t="shared" ca="1" si="304"/>
        <v>433</v>
      </c>
      <c r="AE655" s="5">
        <f t="shared" ca="1" si="305"/>
        <v>458</v>
      </c>
      <c r="AF655" s="5">
        <f t="shared" ca="1" si="306"/>
        <v>460</v>
      </c>
      <c r="AG655" s="5">
        <f t="shared" ca="1" si="307"/>
        <v>333</v>
      </c>
      <c r="AH655" s="5">
        <f t="shared" ca="1" si="308"/>
        <v>321</v>
      </c>
      <c r="AI655" s="5">
        <f t="shared" ca="1" si="309"/>
        <v>380</v>
      </c>
      <c r="AJ655" s="5">
        <f t="shared" ca="1" si="310"/>
        <v>386</v>
      </c>
      <c r="AK655" s="5">
        <f t="shared" ca="1" si="311"/>
        <v>435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IF(Замеры!M653=0, " ", Замеры!M653)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Замеры!O653</f>
        <v>0</v>
      </c>
      <c r="S656" s="2">
        <f>Замеры!P653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35</v>
      </c>
      <c r="Z656" s="2">
        <f t="shared" ca="1" si="301"/>
        <v>38</v>
      </c>
      <c r="AA656" s="2">
        <f t="shared" ca="1" si="301"/>
        <v>33</v>
      </c>
      <c r="AB656" s="5">
        <f t="shared" ca="1" si="302"/>
        <v>411</v>
      </c>
      <c r="AC656" s="5">
        <f t="shared" ca="1" si="303"/>
        <v>383</v>
      </c>
      <c r="AD656" s="5">
        <f t="shared" ca="1" si="304"/>
        <v>465</v>
      </c>
      <c r="AE656" s="5">
        <f t="shared" ca="1" si="305"/>
        <v>359</v>
      </c>
      <c r="AF656" s="5">
        <f t="shared" ca="1" si="306"/>
        <v>434</v>
      </c>
      <c r="AG656" s="5">
        <f t="shared" ca="1" si="307"/>
        <v>437</v>
      </c>
      <c r="AH656" s="5">
        <f t="shared" ca="1" si="308"/>
        <v>342</v>
      </c>
      <c r="AI656" s="5">
        <f t="shared" ca="1" si="309"/>
        <v>335</v>
      </c>
      <c r="AJ656" s="5">
        <f t="shared" ca="1" si="310"/>
        <v>480</v>
      </c>
      <c r="AK656" s="5">
        <f t="shared" ca="1" si="311"/>
        <v>380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IF(Замеры!M654=0, " ", Замеры!M654)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Замеры!O654</f>
        <v>0</v>
      </c>
      <c r="S657" s="2">
        <f>Замеры!P654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47</v>
      </c>
      <c r="Z657" s="2">
        <f t="shared" ca="1" si="301"/>
        <v>39</v>
      </c>
      <c r="AA657" s="2">
        <f t="shared" ca="1" si="301"/>
        <v>39</v>
      </c>
      <c r="AB657" s="5">
        <f t="shared" ca="1" si="302"/>
        <v>518</v>
      </c>
      <c r="AC657" s="5">
        <f t="shared" ca="1" si="303"/>
        <v>443</v>
      </c>
      <c r="AD657" s="5">
        <f t="shared" ca="1" si="304"/>
        <v>417</v>
      </c>
      <c r="AE657" s="5">
        <f t="shared" ca="1" si="305"/>
        <v>540</v>
      </c>
      <c r="AF657" s="5">
        <f t="shared" ca="1" si="306"/>
        <v>439</v>
      </c>
      <c r="AG657" s="5">
        <f t="shared" ca="1" si="307"/>
        <v>422</v>
      </c>
      <c r="AH657" s="5">
        <f t="shared" ca="1" si="308"/>
        <v>464</v>
      </c>
      <c r="AI657" s="5">
        <f t="shared" ca="1" si="309"/>
        <v>443</v>
      </c>
      <c r="AJ657" s="5">
        <f t="shared" ca="1" si="310"/>
        <v>488</v>
      </c>
      <c r="AK657" s="5">
        <f t="shared" ca="1" si="311"/>
        <v>420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IF(Замеры!M655=0, " ", Замеры!M655)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Замеры!O655</f>
        <v>0</v>
      </c>
      <c r="S658" s="2">
        <f>Замеры!P655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31</v>
      </c>
      <c r="Z658" s="2">
        <f t="shared" ca="1" si="301"/>
        <v>40</v>
      </c>
      <c r="AA658" s="2">
        <f t="shared" ca="1" si="301"/>
        <v>37</v>
      </c>
      <c r="AB658" s="5">
        <f t="shared" ca="1" si="302"/>
        <v>458</v>
      </c>
      <c r="AC658" s="5">
        <f t="shared" ca="1" si="303"/>
        <v>448</v>
      </c>
      <c r="AD658" s="5">
        <f t="shared" ca="1" si="304"/>
        <v>380</v>
      </c>
      <c r="AE658" s="5">
        <f t="shared" ca="1" si="305"/>
        <v>394</v>
      </c>
      <c r="AF658" s="5">
        <f t="shared" ca="1" si="306"/>
        <v>476</v>
      </c>
      <c r="AG658" s="5">
        <f t="shared" ca="1" si="307"/>
        <v>456</v>
      </c>
      <c r="AH658" s="5">
        <f t="shared" ca="1" si="308"/>
        <v>440</v>
      </c>
      <c r="AI658" s="5">
        <f t="shared" ca="1" si="309"/>
        <v>454</v>
      </c>
      <c r="AJ658" s="5">
        <f t="shared" ca="1" si="310"/>
        <v>461</v>
      </c>
      <c r="AK658" s="5">
        <f t="shared" ca="1" si="311"/>
        <v>512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IF(Замеры!M656=0, " ", Замеры!M656)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Замеры!O656</f>
        <v>0</v>
      </c>
      <c r="S659" s="2">
        <f>Замеры!P656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28</v>
      </c>
      <c r="Z659" s="2">
        <f t="shared" ca="1" si="301"/>
        <v>31</v>
      </c>
      <c r="AA659" s="2">
        <f t="shared" ca="1" si="301"/>
        <v>31</v>
      </c>
      <c r="AB659" s="5">
        <f t="shared" ca="1" si="302"/>
        <v>323</v>
      </c>
      <c r="AC659" s="5">
        <f t="shared" ca="1" si="303"/>
        <v>415</v>
      </c>
      <c r="AD659" s="5">
        <f t="shared" ca="1" si="304"/>
        <v>328</v>
      </c>
      <c r="AE659" s="5">
        <f t="shared" ca="1" si="305"/>
        <v>374</v>
      </c>
      <c r="AF659" s="5">
        <f t="shared" ca="1" si="306"/>
        <v>318</v>
      </c>
      <c r="AG659" s="5">
        <f t="shared" ca="1" si="307"/>
        <v>379</v>
      </c>
      <c r="AH659" s="5">
        <f t="shared" ca="1" si="308"/>
        <v>349</v>
      </c>
      <c r="AI659" s="5">
        <f t="shared" ca="1" si="309"/>
        <v>427</v>
      </c>
      <c r="AJ659" s="5">
        <f t="shared" ca="1" si="310"/>
        <v>451</v>
      </c>
      <c r="AK659" s="5">
        <f t="shared" ca="1" si="311"/>
        <v>403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IF(Замеры!M657=0, " ", Замеры!M657)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Замеры!O657</f>
        <v>0</v>
      </c>
      <c r="S660" s="2">
        <f>Замеры!P657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23</v>
      </c>
      <c r="Z660" s="2">
        <f t="shared" ca="1" si="301"/>
        <v>35</v>
      </c>
      <c r="AA660" s="2">
        <f t="shared" ca="1" si="301"/>
        <v>32</v>
      </c>
      <c r="AB660" s="5">
        <f t="shared" ca="1" si="302"/>
        <v>436</v>
      </c>
      <c r="AC660" s="5">
        <f t="shared" ca="1" si="303"/>
        <v>449</v>
      </c>
      <c r="AD660" s="5">
        <f t="shared" ca="1" si="304"/>
        <v>349</v>
      </c>
      <c r="AE660" s="5">
        <f t="shared" ca="1" si="305"/>
        <v>433</v>
      </c>
      <c r="AF660" s="5">
        <f t="shared" ca="1" si="306"/>
        <v>392</v>
      </c>
      <c r="AG660" s="5">
        <f t="shared" ca="1" si="307"/>
        <v>458</v>
      </c>
      <c r="AH660" s="5">
        <f t="shared" ca="1" si="308"/>
        <v>354</v>
      </c>
      <c r="AI660" s="5">
        <f t="shared" ca="1" si="309"/>
        <v>338</v>
      </c>
      <c r="AJ660" s="5">
        <f t="shared" ca="1" si="310"/>
        <v>360</v>
      </c>
      <c r="AK660" s="5">
        <f t="shared" ca="1" si="311"/>
        <v>467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IF(Замеры!M658=0, " ", Замеры!M658)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Замеры!O658</f>
        <v>0</v>
      </c>
      <c r="S661" s="2">
        <f>Замеры!P658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20</v>
      </c>
      <c r="Z661" s="2">
        <f t="shared" ca="1" si="301"/>
        <v>41</v>
      </c>
      <c r="AA661" s="2">
        <f t="shared" ca="1" si="301"/>
        <v>41</v>
      </c>
      <c r="AB661" s="5">
        <f t="shared" ca="1" si="302"/>
        <v>443</v>
      </c>
      <c r="AC661" s="5">
        <f t="shared" ca="1" si="303"/>
        <v>531</v>
      </c>
      <c r="AD661" s="5">
        <f t="shared" ca="1" si="304"/>
        <v>537</v>
      </c>
      <c r="AE661" s="5">
        <f t="shared" ca="1" si="305"/>
        <v>505</v>
      </c>
      <c r="AF661" s="5">
        <f t="shared" ca="1" si="306"/>
        <v>516</v>
      </c>
      <c r="AG661" s="5">
        <f t="shared" ca="1" si="307"/>
        <v>524</v>
      </c>
      <c r="AH661" s="5">
        <f t="shared" ca="1" si="308"/>
        <v>542</v>
      </c>
      <c r="AI661" s="5">
        <f t="shared" ca="1" si="309"/>
        <v>417</v>
      </c>
      <c r="AJ661" s="5">
        <f t="shared" ca="1" si="310"/>
        <v>432</v>
      </c>
      <c r="AK661" s="5">
        <f t="shared" ca="1" si="311"/>
        <v>417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IF(Замеры!M659=0, " ", Замеры!M659)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Замеры!O659</f>
        <v>0</v>
      </c>
      <c r="S662" s="2">
        <f>Замеры!P659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23</v>
      </c>
      <c r="Z662" s="2">
        <f t="shared" ca="1" si="301"/>
        <v>46</v>
      </c>
      <c r="AA662" s="2">
        <f t="shared" ca="1" si="301"/>
        <v>39</v>
      </c>
      <c r="AB662" s="5">
        <f t="shared" ca="1" si="302"/>
        <v>520</v>
      </c>
      <c r="AC662" s="5">
        <f t="shared" ca="1" si="303"/>
        <v>528</v>
      </c>
      <c r="AD662" s="5">
        <f t="shared" ca="1" si="304"/>
        <v>522</v>
      </c>
      <c r="AE662" s="5">
        <f t="shared" ca="1" si="305"/>
        <v>397</v>
      </c>
      <c r="AF662" s="5">
        <f t="shared" ca="1" si="306"/>
        <v>515</v>
      </c>
      <c r="AG662" s="5">
        <f t="shared" ca="1" si="307"/>
        <v>396</v>
      </c>
      <c r="AH662" s="5">
        <f t="shared" ca="1" si="308"/>
        <v>474</v>
      </c>
      <c r="AI662" s="5">
        <f t="shared" ca="1" si="309"/>
        <v>502</v>
      </c>
      <c r="AJ662" s="5">
        <f t="shared" ca="1" si="310"/>
        <v>425</v>
      </c>
      <c r="AK662" s="5">
        <f t="shared" ca="1" si="311"/>
        <v>530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IF(Замеры!M660=0, " ", Замеры!M660)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Замеры!O660</f>
        <v>0</v>
      </c>
      <c r="S663" s="2">
        <f>Замеры!P660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25</v>
      </c>
      <c r="Z663" s="2">
        <f t="shared" ca="1" si="301"/>
        <v>39</v>
      </c>
      <c r="AA663" s="2">
        <f t="shared" ca="1" si="301"/>
        <v>39</v>
      </c>
      <c r="AB663" s="5">
        <f t="shared" ca="1" si="302"/>
        <v>503</v>
      </c>
      <c r="AC663" s="5">
        <f t="shared" ca="1" si="303"/>
        <v>533</v>
      </c>
      <c r="AD663" s="5">
        <f t="shared" ca="1" si="304"/>
        <v>494</v>
      </c>
      <c r="AE663" s="5">
        <f t="shared" ca="1" si="305"/>
        <v>500</v>
      </c>
      <c r="AF663" s="5">
        <f t="shared" ca="1" si="306"/>
        <v>450</v>
      </c>
      <c r="AG663" s="5">
        <f t="shared" ca="1" si="307"/>
        <v>462</v>
      </c>
      <c r="AH663" s="5">
        <f t="shared" ca="1" si="308"/>
        <v>492</v>
      </c>
      <c r="AI663" s="5">
        <f t="shared" ca="1" si="309"/>
        <v>475</v>
      </c>
      <c r="AJ663" s="5">
        <f t="shared" ca="1" si="310"/>
        <v>399</v>
      </c>
      <c r="AK663" s="5">
        <f t="shared" ca="1" si="311"/>
        <v>414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IF(Замеры!M661=0, " ", Замеры!M661)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Замеры!O661</f>
        <v>0</v>
      </c>
      <c r="S664" s="2">
        <f>Замеры!P661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32</v>
      </c>
      <c r="Z664" s="2">
        <f t="shared" ca="1" si="301"/>
        <v>35</v>
      </c>
      <c r="AA664" s="2">
        <f t="shared" ca="1" si="301"/>
        <v>29</v>
      </c>
      <c r="AB664" s="5">
        <f t="shared" ca="1" si="302"/>
        <v>365</v>
      </c>
      <c r="AC664" s="5">
        <f t="shared" ca="1" si="303"/>
        <v>417</v>
      </c>
      <c r="AD664" s="5">
        <f t="shared" ca="1" si="304"/>
        <v>406</v>
      </c>
      <c r="AE664" s="5">
        <f t="shared" ca="1" si="305"/>
        <v>389</v>
      </c>
      <c r="AF664" s="5">
        <f t="shared" ca="1" si="306"/>
        <v>338</v>
      </c>
      <c r="AG664" s="5">
        <f t="shared" ca="1" si="307"/>
        <v>325</v>
      </c>
      <c r="AH664" s="5">
        <f t="shared" ca="1" si="308"/>
        <v>375</v>
      </c>
      <c r="AI664" s="5">
        <f t="shared" ca="1" si="309"/>
        <v>403</v>
      </c>
      <c r="AJ664" s="5">
        <f t="shared" ca="1" si="310"/>
        <v>379</v>
      </c>
      <c r="AK664" s="5">
        <f t="shared" ca="1" si="311"/>
        <v>396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IF(Замеры!M662=0, " ", Замеры!M662)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Замеры!O662</f>
        <v>0</v>
      </c>
      <c r="S665" s="2">
        <f>Замеры!P662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20</v>
      </c>
      <c r="Z665" s="2">
        <f t="shared" ca="1" si="301"/>
        <v>41</v>
      </c>
      <c r="AA665" s="2">
        <f t="shared" ca="1" si="301"/>
        <v>50</v>
      </c>
      <c r="AB665" s="5">
        <f t="shared" ca="1" si="302"/>
        <v>533</v>
      </c>
      <c r="AC665" s="5">
        <f t="shared" ca="1" si="303"/>
        <v>632</v>
      </c>
      <c r="AD665" s="5">
        <f t="shared" ca="1" si="304"/>
        <v>629</v>
      </c>
      <c r="AE665" s="5">
        <f t="shared" ca="1" si="305"/>
        <v>604</v>
      </c>
      <c r="AF665" s="5">
        <f t="shared" ca="1" si="306"/>
        <v>646</v>
      </c>
      <c r="AG665" s="5">
        <f t="shared" ca="1" si="307"/>
        <v>568</v>
      </c>
      <c r="AH665" s="5">
        <f t="shared" ca="1" si="308"/>
        <v>630</v>
      </c>
      <c r="AI665" s="5">
        <f t="shared" ca="1" si="309"/>
        <v>601</v>
      </c>
      <c r="AJ665" s="5">
        <f t="shared" ca="1" si="310"/>
        <v>544</v>
      </c>
      <c r="AK665" s="5">
        <f t="shared" ca="1" si="311"/>
        <v>536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IF(Замеры!M663=0, " ", Замеры!M663)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Замеры!O663</f>
        <v>0</v>
      </c>
      <c r="S666" s="2">
        <f>Замеры!P663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34</v>
      </c>
      <c r="Z666" s="2">
        <f t="shared" ca="1" si="301"/>
        <v>24</v>
      </c>
      <c r="AA666" s="2">
        <f t="shared" ca="1" si="301"/>
        <v>26</v>
      </c>
      <c r="AB666" s="5">
        <f t="shared" ca="1" si="302"/>
        <v>336</v>
      </c>
      <c r="AC666" s="5">
        <f t="shared" ca="1" si="303"/>
        <v>394</v>
      </c>
      <c r="AD666" s="5">
        <f t="shared" ca="1" si="304"/>
        <v>333</v>
      </c>
      <c r="AE666" s="5">
        <f t="shared" ca="1" si="305"/>
        <v>298</v>
      </c>
      <c r="AF666" s="5">
        <f t="shared" ca="1" si="306"/>
        <v>406</v>
      </c>
      <c r="AG666" s="5">
        <f t="shared" ca="1" si="307"/>
        <v>325</v>
      </c>
      <c r="AH666" s="5">
        <f t="shared" ca="1" si="308"/>
        <v>295</v>
      </c>
      <c r="AI666" s="5">
        <f t="shared" ca="1" si="309"/>
        <v>352</v>
      </c>
      <c r="AJ666" s="5">
        <f t="shared" ca="1" si="310"/>
        <v>359</v>
      </c>
      <c r="AK666" s="5">
        <f t="shared" ca="1" si="311"/>
        <v>323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IF(Замеры!M664=0, " ", Замеры!M664)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Замеры!O664</f>
        <v>0</v>
      </c>
      <c r="S667" s="2">
        <f>Замеры!P664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37</v>
      </c>
      <c r="Z667" s="2">
        <f t="shared" ca="1" si="301"/>
        <v>44</v>
      </c>
      <c r="AA667" s="2">
        <f t="shared" ca="1" si="301"/>
        <v>20</v>
      </c>
      <c r="AB667" s="5">
        <f t="shared" ca="1" si="302"/>
        <v>238</v>
      </c>
      <c r="AC667" s="5">
        <f t="shared" ca="1" si="303"/>
        <v>213</v>
      </c>
      <c r="AD667" s="5">
        <f t="shared" ca="1" si="304"/>
        <v>244</v>
      </c>
      <c r="AE667" s="5">
        <f t="shared" ca="1" si="305"/>
        <v>325</v>
      </c>
      <c r="AF667" s="5">
        <f t="shared" ca="1" si="306"/>
        <v>286</v>
      </c>
      <c r="AG667" s="5">
        <f t="shared" ca="1" si="307"/>
        <v>320</v>
      </c>
      <c r="AH667" s="5">
        <f t="shared" ca="1" si="308"/>
        <v>291</v>
      </c>
      <c r="AI667" s="5">
        <f t="shared" ca="1" si="309"/>
        <v>229</v>
      </c>
      <c r="AJ667" s="5">
        <f t="shared" ca="1" si="310"/>
        <v>274</v>
      </c>
      <c r="AK667" s="5">
        <f t="shared" ca="1" si="311"/>
        <v>292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IF(Замеры!M665=0, " ", Замеры!M665)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Замеры!O665</f>
        <v>0</v>
      </c>
      <c r="S668" s="2">
        <f>Замеры!P665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37</v>
      </c>
      <c r="Z668" s="2">
        <f t="shared" ca="1" si="301"/>
        <v>28</v>
      </c>
      <c r="AA668" s="2">
        <f t="shared" ca="1" si="301"/>
        <v>47</v>
      </c>
      <c r="AB668" s="5">
        <f t="shared" ca="1" si="302"/>
        <v>499</v>
      </c>
      <c r="AC668" s="5">
        <f t="shared" ca="1" si="303"/>
        <v>487</v>
      </c>
      <c r="AD668" s="5">
        <f t="shared" ca="1" si="304"/>
        <v>549</v>
      </c>
      <c r="AE668" s="5">
        <f t="shared" ca="1" si="305"/>
        <v>498</v>
      </c>
      <c r="AF668" s="5">
        <f t="shared" ca="1" si="306"/>
        <v>526</v>
      </c>
      <c r="AG668" s="5">
        <f t="shared" ca="1" si="307"/>
        <v>475</v>
      </c>
      <c r="AH668" s="5">
        <f t="shared" ca="1" si="308"/>
        <v>504</v>
      </c>
      <c r="AI668" s="5">
        <f t="shared" ca="1" si="309"/>
        <v>588</v>
      </c>
      <c r="AJ668" s="5">
        <f t="shared" ca="1" si="310"/>
        <v>501</v>
      </c>
      <c r="AK668" s="5">
        <f t="shared" ca="1" si="311"/>
        <v>606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IF(Замеры!M666=0, " ", Замеры!M666)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Замеры!O666</f>
        <v>0</v>
      </c>
      <c r="S669" s="2">
        <f>Замеры!P666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32</v>
      </c>
      <c r="Z669" s="2">
        <f t="shared" ca="1" si="301"/>
        <v>28</v>
      </c>
      <c r="AA669" s="2">
        <f t="shared" ca="1" si="301"/>
        <v>30</v>
      </c>
      <c r="AB669" s="5">
        <f t="shared" ca="1" si="302"/>
        <v>355</v>
      </c>
      <c r="AC669" s="5">
        <f t="shared" ca="1" si="303"/>
        <v>399</v>
      </c>
      <c r="AD669" s="5">
        <f t="shared" ca="1" si="304"/>
        <v>350</v>
      </c>
      <c r="AE669" s="5">
        <f t="shared" ca="1" si="305"/>
        <v>422</v>
      </c>
      <c r="AF669" s="5">
        <f t="shared" ca="1" si="306"/>
        <v>351</v>
      </c>
      <c r="AG669" s="5">
        <f t="shared" ca="1" si="307"/>
        <v>446</v>
      </c>
      <c r="AH669" s="5">
        <f t="shared" ca="1" si="308"/>
        <v>306</v>
      </c>
      <c r="AI669" s="5">
        <f t="shared" ca="1" si="309"/>
        <v>347</v>
      </c>
      <c r="AJ669" s="5">
        <f t="shared" ca="1" si="310"/>
        <v>393</v>
      </c>
      <c r="AK669" s="5">
        <f t="shared" ca="1" si="311"/>
        <v>375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IF(Замеры!M667=0, " ", Замеры!M667)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Замеры!O667</f>
        <v>0</v>
      </c>
      <c r="S670" s="2">
        <f>Замеры!P667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44</v>
      </c>
      <c r="Z670" s="2">
        <f t="shared" ca="1" si="301"/>
        <v>42</v>
      </c>
      <c r="AA670" s="2">
        <f t="shared" ca="1" si="301"/>
        <v>43</v>
      </c>
      <c r="AB670" s="5">
        <f t="shared" ca="1" si="302"/>
        <v>466</v>
      </c>
      <c r="AC670" s="5">
        <f t="shared" ca="1" si="303"/>
        <v>454</v>
      </c>
      <c r="AD670" s="5">
        <f t="shared" ca="1" si="304"/>
        <v>514</v>
      </c>
      <c r="AE670" s="5">
        <f t="shared" ca="1" si="305"/>
        <v>564</v>
      </c>
      <c r="AF670" s="5">
        <f t="shared" ca="1" si="306"/>
        <v>456</v>
      </c>
      <c r="AG670" s="5">
        <f t="shared" ca="1" si="307"/>
        <v>534</v>
      </c>
      <c r="AH670" s="5">
        <f t="shared" ca="1" si="308"/>
        <v>439</v>
      </c>
      <c r="AI670" s="5">
        <f t="shared" ca="1" si="309"/>
        <v>482</v>
      </c>
      <c r="AJ670" s="5">
        <f t="shared" ca="1" si="310"/>
        <v>580</v>
      </c>
      <c r="AK670" s="5">
        <f t="shared" ca="1" si="311"/>
        <v>547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IF(Замеры!M668=0, " ", Замеры!M668)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Замеры!O668</f>
        <v>0</v>
      </c>
      <c r="S671" s="2">
        <f>Замеры!P668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29</v>
      </c>
      <c r="Z671" s="2">
        <f t="shared" ca="1" si="301"/>
        <v>24</v>
      </c>
      <c r="AA671" s="2">
        <f t="shared" ca="1" si="301"/>
        <v>44</v>
      </c>
      <c r="AB671" s="5">
        <f t="shared" ca="1" si="302"/>
        <v>580</v>
      </c>
      <c r="AC671" s="5">
        <f t="shared" ca="1" si="303"/>
        <v>498</v>
      </c>
      <c r="AD671" s="5">
        <f t="shared" ca="1" si="304"/>
        <v>544</v>
      </c>
      <c r="AE671" s="5">
        <f t="shared" ca="1" si="305"/>
        <v>566</v>
      </c>
      <c r="AF671" s="5">
        <f t="shared" ca="1" si="306"/>
        <v>508</v>
      </c>
      <c r="AG671" s="5">
        <f t="shared" ca="1" si="307"/>
        <v>501</v>
      </c>
      <c r="AH671" s="5">
        <f t="shared" ca="1" si="308"/>
        <v>545</v>
      </c>
      <c r="AI671" s="5">
        <f t="shared" ca="1" si="309"/>
        <v>585</v>
      </c>
      <c r="AJ671" s="5">
        <f t="shared" ca="1" si="310"/>
        <v>525</v>
      </c>
      <c r="AK671" s="5">
        <f t="shared" ca="1" si="311"/>
        <v>484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IF(Замеры!M669=0, " ", Замеры!M669)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Замеры!O669</f>
        <v>0</v>
      </c>
      <c r="S672" s="2">
        <f>Замеры!P669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30</v>
      </c>
      <c r="Z672" s="2">
        <f t="shared" ca="1" si="301"/>
        <v>21</v>
      </c>
      <c r="AA672" s="2">
        <f t="shared" ca="1" si="301"/>
        <v>20</v>
      </c>
      <c r="AB672" s="5">
        <f t="shared" ca="1" si="302"/>
        <v>315</v>
      </c>
      <c r="AC672" s="5">
        <f t="shared" ca="1" si="303"/>
        <v>306</v>
      </c>
      <c r="AD672" s="5">
        <f t="shared" ca="1" si="304"/>
        <v>209</v>
      </c>
      <c r="AE672" s="5">
        <f t="shared" ca="1" si="305"/>
        <v>319</v>
      </c>
      <c r="AF672" s="5">
        <f t="shared" ca="1" si="306"/>
        <v>330</v>
      </c>
      <c r="AG672" s="5">
        <f t="shared" ca="1" si="307"/>
        <v>237</v>
      </c>
      <c r="AH672" s="5">
        <f t="shared" ca="1" si="308"/>
        <v>349</v>
      </c>
      <c r="AI672" s="5">
        <f t="shared" ca="1" si="309"/>
        <v>272</v>
      </c>
      <c r="AJ672" s="5">
        <f t="shared" ca="1" si="310"/>
        <v>313</v>
      </c>
      <c r="AK672" s="5">
        <f t="shared" ca="1" si="311"/>
        <v>247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IF(Замеры!M670=0, " ", Замеры!M670)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Замеры!O670</f>
        <v>0</v>
      </c>
      <c r="S673" s="2">
        <f>Замеры!P670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28</v>
      </c>
      <c r="Z673" s="2">
        <f t="shared" ca="1" si="301"/>
        <v>32</v>
      </c>
      <c r="AA673" s="2">
        <f t="shared" ca="1" si="301"/>
        <v>23</v>
      </c>
      <c r="AB673" s="5">
        <f t="shared" ca="1" si="302"/>
        <v>356</v>
      </c>
      <c r="AC673" s="5">
        <f t="shared" ca="1" si="303"/>
        <v>315</v>
      </c>
      <c r="AD673" s="5">
        <f t="shared" ca="1" si="304"/>
        <v>379</v>
      </c>
      <c r="AE673" s="5">
        <f t="shared" ca="1" si="305"/>
        <v>298</v>
      </c>
      <c r="AF673" s="5">
        <f t="shared" ca="1" si="306"/>
        <v>285</v>
      </c>
      <c r="AG673" s="5">
        <f t="shared" ca="1" si="307"/>
        <v>365</v>
      </c>
      <c r="AH673" s="5">
        <f t="shared" ca="1" si="308"/>
        <v>239</v>
      </c>
      <c r="AI673" s="5">
        <f t="shared" ca="1" si="309"/>
        <v>344</v>
      </c>
      <c r="AJ673" s="5">
        <f t="shared" ca="1" si="310"/>
        <v>329</v>
      </c>
      <c r="AK673" s="5">
        <f t="shared" ca="1" si="311"/>
        <v>321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IF(Замеры!M671=0, " ", Замеры!M671)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Замеры!O671</f>
        <v>0</v>
      </c>
      <c r="S674" s="2">
        <f>Замеры!P671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41</v>
      </c>
      <c r="Z674" s="2">
        <f t="shared" ca="1" si="301"/>
        <v>30</v>
      </c>
      <c r="AA674" s="2">
        <f t="shared" ca="1" si="301"/>
        <v>22</v>
      </c>
      <c r="AB674" s="5">
        <f t="shared" ca="1" si="302"/>
        <v>264</v>
      </c>
      <c r="AC674" s="5">
        <f t="shared" ca="1" si="303"/>
        <v>264</v>
      </c>
      <c r="AD674" s="5">
        <f t="shared" ca="1" si="304"/>
        <v>337</v>
      </c>
      <c r="AE674" s="5">
        <f t="shared" ca="1" si="305"/>
        <v>336</v>
      </c>
      <c r="AF674" s="5">
        <f t="shared" ca="1" si="306"/>
        <v>277</v>
      </c>
      <c r="AG674" s="5">
        <f t="shared" ca="1" si="307"/>
        <v>288</v>
      </c>
      <c r="AH674" s="5">
        <f t="shared" ca="1" si="308"/>
        <v>225</v>
      </c>
      <c r="AI674" s="5">
        <f t="shared" ca="1" si="309"/>
        <v>286</v>
      </c>
      <c r="AJ674" s="5">
        <f t="shared" ca="1" si="310"/>
        <v>322</v>
      </c>
      <c r="AK674" s="5">
        <f t="shared" ca="1" si="311"/>
        <v>236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IF(Замеры!M672=0, " ", Замеры!M672)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Замеры!O672</f>
        <v>0</v>
      </c>
      <c r="S675" s="2">
        <f>Замеры!P672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26</v>
      </c>
      <c r="Z675" s="2">
        <f t="shared" ca="1" si="301"/>
        <v>26</v>
      </c>
      <c r="AA675" s="2">
        <f t="shared" ca="1" si="301"/>
        <v>23</v>
      </c>
      <c r="AB675" s="5">
        <f t="shared" ca="1" si="302"/>
        <v>263</v>
      </c>
      <c r="AC675" s="5">
        <f t="shared" ca="1" si="303"/>
        <v>249</v>
      </c>
      <c r="AD675" s="5">
        <f t="shared" ca="1" si="304"/>
        <v>303</v>
      </c>
      <c r="AE675" s="5">
        <f t="shared" ca="1" si="305"/>
        <v>325</v>
      </c>
      <c r="AF675" s="5">
        <f t="shared" ca="1" si="306"/>
        <v>271</v>
      </c>
      <c r="AG675" s="5">
        <f t="shared" ca="1" si="307"/>
        <v>306</v>
      </c>
      <c r="AH675" s="5">
        <f t="shared" ca="1" si="308"/>
        <v>269</v>
      </c>
      <c r="AI675" s="5">
        <f t="shared" ca="1" si="309"/>
        <v>243</v>
      </c>
      <c r="AJ675" s="5">
        <f t="shared" ca="1" si="310"/>
        <v>297</v>
      </c>
      <c r="AK675" s="5">
        <f t="shared" ca="1" si="311"/>
        <v>272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IF(Замеры!M673=0, " ", Замеры!M673)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Замеры!O673</f>
        <v>0</v>
      </c>
      <c r="S676" s="2">
        <f>Замеры!P673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22</v>
      </c>
      <c r="Z676" s="2">
        <f t="shared" ca="1" si="301"/>
        <v>43</v>
      </c>
      <c r="AA676" s="2">
        <f t="shared" ca="1" si="301"/>
        <v>44</v>
      </c>
      <c r="AB676" s="5">
        <f t="shared" ca="1" si="302"/>
        <v>452</v>
      </c>
      <c r="AC676" s="5">
        <f t="shared" ca="1" si="303"/>
        <v>552</v>
      </c>
      <c r="AD676" s="5">
        <f t="shared" ca="1" si="304"/>
        <v>508</v>
      </c>
      <c r="AE676" s="5">
        <f t="shared" ca="1" si="305"/>
        <v>478</v>
      </c>
      <c r="AF676" s="5">
        <f t="shared" ca="1" si="306"/>
        <v>540</v>
      </c>
      <c r="AG676" s="5">
        <f t="shared" ca="1" si="307"/>
        <v>532</v>
      </c>
      <c r="AH676" s="5">
        <f t="shared" ca="1" si="308"/>
        <v>523</v>
      </c>
      <c r="AI676" s="5">
        <f t="shared" ca="1" si="309"/>
        <v>496</v>
      </c>
      <c r="AJ676" s="5">
        <f t="shared" ca="1" si="310"/>
        <v>483</v>
      </c>
      <c r="AK676" s="5">
        <f t="shared" ca="1" si="311"/>
        <v>585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IF(Замеры!M674=0, " ", Замеры!M674)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Замеры!O674</f>
        <v>0</v>
      </c>
      <c r="S677" s="2">
        <f>Замеры!P674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22</v>
      </c>
      <c r="Z677" s="2">
        <f t="shared" ca="1" si="301"/>
        <v>31</v>
      </c>
      <c r="AA677" s="2">
        <f t="shared" ca="1" si="301"/>
        <v>41</v>
      </c>
      <c r="AB677" s="5">
        <f t="shared" ca="1" si="302"/>
        <v>528</v>
      </c>
      <c r="AC677" s="5">
        <f t="shared" ca="1" si="303"/>
        <v>471</v>
      </c>
      <c r="AD677" s="5">
        <f t="shared" ca="1" si="304"/>
        <v>556</v>
      </c>
      <c r="AE677" s="5">
        <f t="shared" ca="1" si="305"/>
        <v>524</v>
      </c>
      <c r="AF677" s="5">
        <f t="shared" ca="1" si="306"/>
        <v>439</v>
      </c>
      <c r="AG677" s="5">
        <f t="shared" ca="1" si="307"/>
        <v>526</v>
      </c>
      <c r="AH677" s="5">
        <f t="shared" ca="1" si="308"/>
        <v>420</v>
      </c>
      <c r="AI677" s="5">
        <f t="shared" ca="1" si="309"/>
        <v>510</v>
      </c>
      <c r="AJ677" s="5">
        <f t="shared" ca="1" si="310"/>
        <v>501</v>
      </c>
      <c r="AK677" s="5">
        <f t="shared" ca="1" si="311"/>
        <v>472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IF(Замеры!M675=0, " ", Замеры!M675)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Замеры!O675</f>
        <v>0</v>
      </c>
      <c r="S678" s="2">
        <f>Замеры!P675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46</v>
      </c>
      <c r="Z678" s="2">
        <f t="shared" ca="1" si="301"/>
        <v>25</v>
      </c>
      <c r="AA678" s="2">
        <f t="shared" ca="1" si="301"/>
        <v>33</v>
      </c>
      <c r="AB678" s="5">
        <f t="shared" ca="1" si="302"/>
        <v>367</v>
      </c>
      <c r="AC678" s="5">
        <f t="shared" ca="1" si="303"/>
        <v>381</v>
      </c>
      <c r="AD678" s="5">
        <f t="shared" ca="1" si="304"/>
        <v>377</v>
      </c>
      <c r="AE678" s="5">
        <f t="shared" ca="1" si="305"/>
        <v>429</v>
      </c>
      <c r="AF678" s="5">
        <f t="shared" ca="1" si="306"/>
        <v>480</v>
      </c>
      <c r="AG678" s="5">
        <f t="shared" ca="1" si="307"/>
        <v>473</v>
      </c>
      <c r="AH678" s="5">
        <f t="shared" ca="1" si="308"/>
        <v>342</v>
      </c>
      <c r="AI678" s="5">
        <f t="shared" ca="1" si="309"/>
        <v>354</v>
      </c>
      <c r="AJ678" s="5">
        <f t="shared" ca="1" si="310"/>
        <v>362</v>
      </c>
      <c r="AK678" s="5">
        <f t="shared" ca="1" si="311"/>
        <v>442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IF(Замеры!M676=0, " ", Замеры!M676)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Замеры!O676</f>
        <v>0</v>
      </c>
      <c r="S679" s="2">
        <f>Замеры!P676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31</v>
      </c>
      <c r="Z679" s="2">
        <f t="shared" ca="1" si="301"/>
        <v>33</v>
      </c>
      <c r="AA679" s="2">
        <f t="shared" ca="1" si="301"/>
        <v>33</v>
      </c>
      <c r="AB679" s="5">
        <f t="shared" ca="1" si="302"/>
        <v>398</v>
      </c>
      <c r="AC679" s="5">
        <f t="shared" ca="1" si="303"/>
        <v>471</v>
      </c>
      <c r="AD679" s="5">
        <f t="shared" ca="1" si="304"/>
        <v>340</v>
      </c>
      <c r="AE679" s="5">
        <f t="shared" ca="1" si="305"/>
        <v>455</v>
      </c>
      <c r="AF679" s="5">
        <f t="shared" ca="1" si="306"/>
        <v>449</v>
      </c>
      <c r="AG679" s="5">
        <f t="shared" ca="1" si="307"/>
        <v>457</v>
      </c>
      <c r="AH679" s="5">
        <f t="shared" ca="1" si="308"/>
        <v>475</v>
      </c>
      <c r="AI679" s="5">
        <f t="shared" ca="1" si="309"/>
        <v>454</v>
      </c>
      <c r="AJ679" s="5">
        <f t="shared" ca="1" si="310"/>
        <v>388</v>
      </c>
      <c r="AK679" s="5">
        <f t="shared" ca="1" si="311"/>
        <v>339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IF(Замеры!M677=0, " ", Замеры!M677)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Замеры!O677</f>
        <v>0</v>
      </c>
      <c r="S680" s="2">
        <f>Замеры!P677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37</v>
      </c>
      <c r="Z680" s="2">
        <f t="shared" ca="1" si="301"/>
        <v>45</v>
      </c>
      <c r="AA680" s="2">
        <f t="shared" ca="1" si="301"/>
        <v>40</v>
      </c>
      <c r="AB680" s="5">
        <f t="shared" ca="1" si="302"/>
        <v>510</v>
      </c>
      <c r="AC680" s="5">
        <f t="shared" ca="1" si="303"/>
        <v>543</v>
      </c>
      <c r="AD680" s="5">
        <f t="shared" ca="1" si="304"/>
        <v>424</v>
      </c>
      <c r="AE680" s="5">
        <f t="shared" ca="1" si="305"/>
        <v>487</v>
      </c>
      <c r="AF680" s="5">
        <f t="shared" ca="1" si="306"/>
        <v>417</v>
      </c>
      <c r="AG680" s="5">
        <f t="shared" ca="1" si="307"/>
        <v>420</v>
      </c>
      <c r="AH680" s="5">
        <f t="shared" ca="1" si="308"/>
        <v>451</v>
      </c>
      <c r="AI680" s="5">
        <f t="shared" ca="1" si="309"/>
        <v>458</v>
      </c>
      <c r="AJ680" s="5">
        <f t="shared" ca="1" si="310"/>
        <v>420</v>
      </c>
      <c r="AK680" s="5">
        <f t="shared" ca="1" si="311"/>
        <v>547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IF(Замеры!M678=0, " ", Замеры!M678)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Замеры!O678</f>
        <v>0</v>
      </c>
      <c r="S681" s="2">
        <f>Замеры!P678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39</v>
      </c>
      <c r="Z681" s="2">
        <f t="shared" ca="1" si="301"/>
        <v>42</v>
      </c>
      <c r="AA681" s="2">
        <f t="shared" ca="1" si="301"/>
        <v>47</v>
      </c>
      <c r="AB681" s="5">
        <f t="shared" ca="1" si="302"/>
        <v>552</v>
      </c>
      <c r="AC681" s="5">
        <f t="shared" ca="1" si="303"/>
        <v>561</v>
      </c>
      <c r="AD681" s="5">
        <f t="shared" ca="1" si="304"/>
        <v>554</v>
      </c>
      <c r="AE681" s="5">
        <f t="shared" ca="1" si="305"/>
        <v>611</v>
      </c>
      <c r="AF681" s="5">
        <f t="shared" ca="1" si="306"/>
        <v>531</v>
      </c>
      <c r="AG681" s="5">
        <f t="shared" ca="1" si="307"/>
        <v>499</v>
      </c>
      <c r="AH681" s="5">
        <f t="shared" ca="1" si="308"/>
        <v>519</v>
      </c>
      <c r="AI681" s="5">
        <f t="shared" ca="1" si="309"/>
        <v>608</v>
      </c>
      <c r="AJ681" s="5">
        <f t="shared" ca="1" si="310"/>
        <v>476</v>
      </c>
      <c r="AK681" s="5">
        <f t="shared" ca="1" si="311"/>
        <v>553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IF(Замеры!M679=0, " ", Замеры!M679)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Замеры!O679</f>
        <v>0</v>
      </c>
      <c r="S682" s="2">
        <f>Замеры!P679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40</v>
      </c>
      <c r="Z682" s="2">
        <f t="shared" ca="1" si="301"/>
        <v>26</v>
      </c>
      <c r="AA682" s="2">
        <f t="shared" ca="1" si="301"/>
        <v>45</v>
      </c>
      <c r="AB682" s="5">
        <f t="shared" ca="1" si="302"/>
        <v>478</v>
      </c>
      <c r="AC682" s="5">
        <f t="shared" ca="1" si="303"/>
        <v>538</v>
      </c>
      <c r="AD682" s="5">
        <f t="shared" ca="1" si="304"/>
        <v>555</v>
      </c>
      <c r="AE682" s="5">
        <f t="shared" ca="1" si="305"/>
        <v>520</v>
      </c>
      <c r="AF682" s="5">
        <f t="shared" ca="1" si="306"/>
        <v>469</v>
      </c>
      <c r="AG682" s="5">
        <f t="shared" ca="1" si="307"/>
        <v>566</v>
      </c>
      <c r="AH682" s="5">
        <f t="shared" ca="1" si="308"/>
        <v>499</v>
      </c>
      <c r="AI682" s="5">
        <f t="shared" ca="1" si="309"/>
        <v>579</v>
      </c>
      <c r="AJ682" s="5">
        <f t="shared" ca="1" si="310"/>
        <v>502</v>
      </c>
      <c r="AK682" s="5">
        <f t="shared" ca="1" si="311"/>
        <v>553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IF(Замеры!M680=0, " ", Замеры!M680)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Замеры!O680</f>
        <v>0</v>
      </c>
      <c r="S683" s="2">
        <f>Замеры!P680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20</v>
      </c>
      <c r="Z683" s="2">
        <f t="shared" ca="1" si="301"/>
        <v>32</v>
      </c>
      <c r="AA683" s="2">
        <f t="shared" ca="1" si="301"/>
        <v>45</v>
      </c>
      <c r="AB683" s="5">
        <f t="shared" ca="1" si="302"/>
        <v>515</v>
      </c>
      <c r="AC683" s="5">
        <f t="shared" ca="1" si="303"/>
        <v>460</v>
      </c>
      <c r="AD683" s="5">
        <f t="shared" ca="1" si="304"/>
        <v>509</v>
      </c>
      <c r="AE683" s="5">
        <f t="shared" ca="1" si="305"/>
        <v>551</v>
      </c>
      <c r="AF683" s="5">
        <f t="shared" ca="1" si="306"/>
        <v>503</v>
      </c>
      <c r="AG683" s="5">
        <f t="shared" ca="1" si="307"/>
        <v>590</v>
      </c>
      <c r="AH683" s="5">
        <f t="shared" ca="1" si="308"/>
        <v>465</v>
      </c>
      <c r="AI683" s="5">
        <f t="shared" ca="1" si="309"/>
        <v>569</v>
      </c>
      <c r="AJ683" s="5">
        <f t="shared" ca="1" si="310"/>
        <v>600</v>
      </c>
      <c r="AK683" s="5">
        <f t="shared" ca="1" si="311"/>
        <v>599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IF(Замеры!M681=0, " ", Замеры!M681)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Замеры!O681</f>
        <v>0</v>
      </c>
      <c r="S684" s="2">
        <f>Замеры!P681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39</v>
      </c>
      <c r="Z684" s="2">
        <f t="shared" ca="1" si="301"/>
        <v>45</v>
      </c>
      <c r="AA684" s="2">
        <f t="shared" ca="1" si="301"/>
        <v>37</v>
      </c>
      <c r="AB684" s="5">
        <f t="shared" ca="1" si="302"/>
        <v>395</v>
      </c>
      <c r="AC684" s="5">
        <f t="shared" ca="1" si="303"/>
        <v>497</v>
      </c>
      <c r="AD684" s="5">
        <f t="shared" ca="1" si="304"/>
        <v>508</v>
      </c>
      <c r="AE684" s="5">
        <f t="shared" ca="1" si="305"/>
        <v>502</v>
      </c>
      <c r="AF684" s="5">
        <f t="shared" ca="1" si="306"/>
        <v>481</v>
      </c>
      <c r="AG684" s="5">
        <f t="shared" ca="1" si="307"/>
        <v>380</v>
      </c>
      <c r="AH684" s="5">
        <f t="shared" ca="1" si="308"/>
        <v>431</v>
      </c>
      <c r="AI684" s="5">
        <f t="shared" ca="1" si="309"/>
        <v>379</v>
      </c>
      <c r="AJ684" s="5">
        <f t="shared" ca="1" si="310"/>
        <v>483</v>
      </c>
      <c r="AK684" s="5">
        <f t="shared" ca="1" si="311"/>
        <v>405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IF(Замеры!M682=0, " ", Замеры!M682)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Замеры!O682</f>
        <v>0</v>
      </c>
      <c r="S685" s="2">
        <f>Замеры!P682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29</v>
      </c>
      <c r="Z685" s="2">
        <f t="shared" ca="1" si="301"/>
        <v>39</v>
      </c>
      <c r="AA685" s="2">
        <f t="shared" ca="1" si="301"/>
        <v>46</v>
      </c>
      <c r="AB685" s="5">
        <f t="shared" ca="1" si="302"/>
        <v>594</v>
      </c>
      <c r="AC685" s="5">
        <f t="shared" ca="1" si="303"/>
        <v>499</v>
      </c>
      <c r="AD685" s="5">
        <f t="shared" ca="1" si="304"/>
        <v>582</v>
      </c>
      <c r="AE685" s="5">
        <f t="shared" ca="1" si="305"/>
        <v>569</v>
      </c>
      <c r="AF685" s="5">
        <f t="shared" ca="1" si="306"/>
        <v>542</v>
      </c>
      <c r="AG685" s="5">
        <f t="shared" ca="1" si="307"/>
        <v>495</v>
      </c>
      <c r="AH685" s="5">
        <f t="shared" ca="1" si="308"/>
        <v>552</v>
      </c>
      <c r="AI685" s="5">
        <f t="shared" ca="1" si="309"/>
        <v>492</v>
      </c>
      <c r="AJ685" s="5">
        <f t="shared" ca="1" si="310"/>
        <v>506</v>
      </c>
      <c r="AK685" s="5">
        <f t="shared" ca="1" si="311"/>
        <v>515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IF(Замеры!M683=0, " ", Замеры!M683)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Замеры!O683</f>
        <v>0</v>
      </c>
      <c r="S686" s="2">
        <f>Замеры!P683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39</v>
      </c>
      <c r="Z686" s="2">
        <f t="shared" ca="1" si="301"/>
        <v>23</v>
      </c>
      <c r="AA686" s="2">
        <f t="shared" ca="1" si="301"/>
        <v>26</v>
      </c>
      <c r="AB686" s="5">
        <f t="shared" ca="1" si="302"/>
        <v>312</v>
      </c>
      <c r="AC686" s="5">
        <f t="shared" ca="1" si="303"/>
        <v>392</v>
      </c>
      <c r="AD686" s="5">
        <f t="shared" ca="1" si="304"/>
        <v>347</v>
      </c>
      <c r="AE686" s="5">
        <f t="shared" ca="1" si="305"/>
        <v>309</v>
      </c>
      <c r="AF686" s="5">
        <f t="shared" ca="1" si="306"/>
        <v>399</v>
      </c>
      <c r="AG686" s="5">
        <f t="shared" ca="1" si="307"/>
        <v>369</v>
      </c>
      <c r="AH686" s="5">
        <f t="shared" ca="1" si="308"/>
        <v>333</v>
      </c>
      <c r="AI686" s="5">
        <f t="shared" ca="1" si="309"/>
        <v>330</v>
      </c>
      <c r="AJ686" s="5">
        <f t="shared" ca="1" si="310"/>
        <v>306</v>
      </c>
      <c r="AK686" s="5">
        <f t="shared" ca="1" si="311"/>
        <v>314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IF(Замеры!M684=0, " ", Замеры!M684)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Замеры!O684</f>
        <v>0</v>
      </c>
      <c r="S687" s="2">
        <f>Замеры!P684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41</v>
      </c>
      <c r="Z687" s="2">
        <f t="shared" ca="1" si="301"/>
        <v>37</v>
      </c>
      <c r="AA687" s="2">
        <f t="shared" ca="1" si="301"/>
        <v>23</v>
      </c>
      <c r="AB687" s="5">
        <f t="shared" ca="1" si="302"/>
        <v>279</v>
      </c>
      <c r="AC687" s="5">
        <f t="shared" ca="1" si="303"/>
        <v>302</v>
      </c>
      <c r="AD687" s="5">
        <f t="shared" ca="1" si="304"/>
        <v>331</v>
      </c>
      <c r="AE687" s="5">
        <f t="shared" ca="1" si="305"/>
        <v>301</v>
      </c>
      <c r="AF687" s="5">
        <f t="shared" ca="1" si="306"/>
        <v>238</v>
      </c>
      <c r="AG687" s="5">
        <f t="shared" ca="1" si="307"/>
        <v>259</v>
      </c>
      <c r="AH687" s="5">
        <f t="shared" ca="1" si="308"/>
        <v>272</v>
      </c>
      <c r="AI687" s="5">
        <f t="shared" ca="1" si="309"/>
        <v>329</v>
      </c>
      <c r="AJ687" s="5">
        <f t="shared" ca="1" si="310"/>
        <v>322</v>
      </c>
      <c r="AK687" s="5">
        <f t="shared" ca="1" si="311"/>
        <v>375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IF(Замеры!M685=0, " ", Замеры!M685)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Замеры!O685</f>
        <v>0</v>
      </c>
      <c r="S688" s="2">
        <f>Замеры!P685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22</v>
      </c>
      <c r="Z688" s="2">
        <f t="shared" ca="1" si="301"/>
        <v>36</v>
      </c>
      <c r="AA688" s="2">
        <f t="shared" ca="1" si="301"/>
        <v>32</v>
      </c>
      <c r="AB688" s="5">
        <f t="shared" ca="1" si="302"/>
        <v>381</v>
      </c>
      <c r="AC688" s="5">
        <f t="shared" ca="1" si="303"/>
        <v>434</v>
      </c>
      <c r="AD688" s="5">
        <f t="shared" ca="1" si="304"/>
        <v>352</v>
      </c>
      <c r="AE688" s="5">
        <f t="shared" ca="1" si="305"/>
        <v>337</v>
      </c>
      <c r="AF688" s="5">
        <f t="shared" ca="1" si="306"/>
        <v>343</v>
      </c>
      <c r="AG688" s="5">
        <f t="shared" ca="1" si="307"/>
        <v>376</v>
      </c>
      <c r="AH688" s="5">
        <f t="shared" ca="1" si="308"/>
        <v>468</v>
      </c>
      <c r="AI688" s="5">
        <f t="shared" ca="1" si="309"/>
        <v>377</v>
      </c>
      <c r="AJ688" s="5">
        <f t="shared" ca="1" si="310"/>
        <v>446</v>
      </c>
      <c r="AK688" s="5">
        <f t="shared" ca="1" si="311"/>
        <v>340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IF(Замеры!M686=0, " ", Замеры!M686)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Замеры!O686</f>
        <v>0</v>
      </c>
      <c r="S689" s="2">
        <f>Замеры!P686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40</v>
      </c>
      <c r="Z689" s="2">
        <f t="shared" ca="1" si="301"/>
        <v>26</v>
      </c>
      <c r="AA689" s="2">
        <f t="shared" ca="1" si="301"/>
        <v>44</v>
      </c>
      <c r="AB689" s="5">
        <f t="shared" ca="1" si="302"/>
        <v>517</v>
      </c>
      <c r="AC689" s="5">
        <f t="shared" ca="1" si="303"/>
        <v>586</v>
      </c>
      <c r="AD689" s="5">
        <f t="shared" ca="1" si="304"/>
        <v>456</v>
      </c>
      <c r="AE689" s="5">
        <f t="shared" ca="1" si="305"/>
        <v>464</v>
      </c>
      <c r="AF689" s="5">
        <f t="shared" ca="1" si="306"/>
        <v>589</v>
      </c>
      <c r="AG689" s="5">
        <f t="shared" ca="1" si="307"/>
        <v>473</v>
      </c>
      <c r="AH689" s="5">
        <f t="shared" ca="1" si="308"/>
        <v>454</v>
      </c>
      <c r="AI689" s="5">
        <f t="shared" ca="1" si="309"/>
        <v>583</v>
      </c>
      <c r="AJ689" s="5">
        <f t="shared" ca="1" si="310"/>
        <v>530</v>
      </c>
      <c r="AK689" s="5">
        <f t="shared" ca="1" si="311"/>
        <v>481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IF(Замеры!M687=0, " ", Замеры!M687)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Замеры!O687</f>
        <v>0</v>
      </c>
      <c r="S690" s="2">
        <f>Замеры!P687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23</v>
      </c>
      <c r="Z690" s="2">
        <f t="shared" ca="1" si="301"/>
        <v>31</v>
      </c>
      <c r="AA690" s="2">
        <f t="shared" ca="1" si="301"/>
        <v>21</v>
      </c>
      <c r="AB690" s="5">
        <f t="shared" ca="1" si="302"/>
        <v>219</v>
      </c>
      <c r="AC690" s="5">
        <f t="shared" ca="1" si="303"/>
        <v>311</v>
      </c>
      <c r="AD690" s="5">
        <f t="shared" ca="1" si="304"/>
        <v>227</v>
      </c>
      <c r="AE690" s="5">
        <f t="shared" ca="1" si="305"/>
        <v>286</v>
      </c>
      <c r="AF690" s="5">
        <f t="shared" ca="1" si="306"/>
        <v>226</v>
      </c>
      <c r="AG690" s="5">
        <f t="shared" ca="1" si="307"/>
        <v>332</v>
      </c>
      <c r="AH690" s="5">
        <f t="shared" ca="1" si="308"/>
        <v>251</v>
      </c>
      <c r="AI690" s="5">
        <f t="shared" ca="1" si="309"/>
        <v>352</v>
      </c>
      <c r="AJ690" s="5">
        <f t="shared" ca="1" si="310"/>
        <v>329</v>
      </c>
      <c r="AK690" s="5">
        <f t="shared" ca="1" si="311"/>
        <v>228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IF(Замеры!M688=0, " ", Замеры!M688)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Замеры!O688</f>
        <v>0</v>
      </c>
      <c r="S691" s="2">
        <f>Замеры!P688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24</v>
      </c>
      <c r="Z691" s="2">
        <f t="shared" ca="1" si="301"/>
        <v>47</v>
      </c>
      <c r="AA691" s="2">
        <f t="shared" ca="1" si="301"/>
        <v>43</v>
      </c>
      <c r="AB691" s="5">
        <f t="shared" ca="1" si="302"/>
        <v>579</v>
      </c>
      <c r="AC691" s="5">
        <f t="shared" ca="1" si="303"/>
        <v>513</v>
      </c>
      <c r="AD691" s="5">
        <f t="shared" ca="1" si="304"/>
        <v>507</v>
      </c>
      <c r="AE691" s="5">
        <f t="shared" ca="1" si="305"/>
        <v>506</v>
      </c>
      <c r="AF691" s="5">
        <f t="shared" ca="1" si="306"/>
        <v>551</v>
      </c>
      <c r="AG691" s="5">
        <f t="shared" ca="1" si="307"/>
        <v>490</v>
      </c>
      <c r="AH691" s="5">
        <f t="shared" ca="1" si="308"/>
        <v>525</v>
      </c>
      <c r="AI691" s="5">
        <f t="shared" ca="1" si="309"/>
        <v>553</v>
      </c>
      <c r="AJ691" s="5">
        <f t="shared" ca="1" si="310"/>
        <v>441</v>
      </c>
      <c r="AK691" s="5">
        <f t="shared" ca="1" si="311"/>
        <v>436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IF(Замеры!M689=0, " ", Замеры!M689)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Замеры!O689</f>
        <v>0</v>
      </c>
      <c r="S692" s="2">
        <f>Замеры!P689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49</v>
      </c>
      <c r="Z692" s="2">
        <f t="shared" ca="1" si="301"/>
        <v>26</v>
      </c>
      <c r="AA692" s="2">
        <f t="shared" ca="1" si="301"/>
        <v>43</v>
      </c>
      <c r="AB692" s="5">
        <f t="shared" ca="1" si="302"/>
        <v>463</v>
      </c>
      <c r="AC692" s="5">
        <f t="shared" ca="1" si="303"/>
        <v>506</v>
      </c>
      <c r="AD692" s="5">
        <f t="shared" ca="1" si="304"/>
        <v>517</v>
      </c>
      <c r="AE692" s="5">
        <f t="shared" ca="1" si="305"/>
        <v>454</v>
      </c>
      <c r="AF692" s="5">
        <f t="shared" ca="1" si="306"/>
        <v>515</v>
      </c>
      <c r="AG692" s="5">
        <f t="shared" ca="1" si="307"/>
        <v>576</v>
      </c>
      <c r="AH692" s="5">
        <f t="shared" ca="1" si="308"/>
        <v>471</v>
      </c>
      <c r="AI692" s="5">
        <f t="shared" ca="1" si="309"/>
        <v>471</v>
      </c>
      <c r="AJ692" s="5">
        <f t="shared" ca="1" si="310"/>
        <v>494</v>
      </c>
      <c r="AK692" s="5">
        <f t="shared" ca="1" si="311"/>
        <v>476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IF(Замеры!M690=0, " ", Замеры!M690)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Замеры!O690</f>
        <v>0</v>
      </c>
      <c r="S693" s="2">
        <f>Замеры!P690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48</v>
      </c>
      <c r="Z693" s="2">
        <f t="shared" ca="1" si="301"/>
        <v>44</v>
      </c>
      <c r="AA693" s="2">
        <f t="shared" ca="1" si="301"/>
        <v>48</v>
      </c>
      <c r="AB693" s="5">
        <f t="shared" ca="1" si="302"/>
        <v>501</v>
      </c>
      <c r="AC693" s="5">
        <f t="shared" ca="1" si="303"/>
        <v>572</v>
      </c>
      <c r="AD693" s="5">
        <f t="shared" ca="1" si="304"/>
        <v>601</v>
      </c>
      <c r="AE693" s="5">
        <f t="shared" ca="1" si="305"/>
        <v>547</v>
      </c>
      <c r="AF693" s="5">
        <f t="shared" ca="1" si="306"/>
        <v>512</v>
      </c>
      <c r="AG693" s="5">
        <f t="shared" ca="1" si="307"/>
        <v>621</v>
      </c>
      <c r="AH693" s="5">
        <f t="shared" ca="1" si="308"/>
        <v>615</v>
      </c>
      <c r="AI693" s="5">
        <f t="shared" ca="1" si="309"/>
        <v>519</v>
      </c>
      <c r="AJ693" s="5">
        <f t="shared" ca="1" si="310"/>
        <v>505</v>
      </c>
      <c r="AK693" s="5">
        <f t="shared" ca="1" si="311"/>
        <v>553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IF(Замеры!M691=0, " ", Замеры!M691)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Замеры!O691</f>
        <v>0</v>
      </c>
      <c r="S694" s="2">
        <f>Замеры!P691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38</v>
      </c>
      <c r="Z694" s="2">
        <f t="shared" ca="1" si="301"/>
        <v>39</v>
      </c>
      <c r="AA694" s="2">
        <f t="shared" ca="1" si="301"/>
        <v>22</v>
      </c>
      <c r="AB694" s="5">
        <f t="shared" ca="1" si="302"/>
        <v>313</v>
      </c>
      <c r="AC694" s="5">
        <f t="shared" ca="1" si="303"/>
        <v>268</v>
      </c>
      <c r="AD694" s="5">
        <f t="shared" ca="1" si="304"/>
        <v>305</v>
      </c>
      <c r="AE694" s="5">
        <f t="shared" ca="1" si="305"/>
        <v>267</v>
      </c>
      <c r="AF694" s="5">
        <f t="shared" ca="1" si="306"/>
        <v>270</v>
      </c>
      <c r="AG694" s="5">
        <f t="shared" ca="1" si="307"/>
        <v>351</v>
      </c>
      <c r="AH694" s="5">
        <f t="shared" ca="1" si="308"/>
        <v>233</v>
      </c>
      <c r="AI694" s="5">
        <f t="shared" ca="1" si="309"/>
        <v>242</v>
      </c>
      <c r="AJ694" s="5">
        <f t="shared" ca="1" si="310"/>
        <v>226</v>
      </c>
      <c r="AK694" s="5">
        <f t="shared" ca="1" si="311"/>
        <v>354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IF(Замеры!M692=0, " ", Замеры!M692)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Замеры!O692</f>
        <v>0</v>
      </c>
      <c r="S695" s="2">
        <f>Замеры!P692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45</v>
      </c>
      <c r="Z695" s="2">
        <f t="shared" ca="1" si="301"/>
        <v>24</v>
      </c>
      <c r="AA695" s="2">
        <f t="shared" ca="1" si="301"/>
        <v>47</v>
      </c>
      <c r="AB695" s="5">
        <f t="shared" ca="1" si="302"/>
        <v>486</v>
      </c>
      <c r="AC695" s="5">
        <f t="shared" ca="1" si="303"/>
        <v>543</v>
      </c>
      <c r="AD695" s="5">
        <f t="shared" ca="1" si="304"/>
        <v>532</v>
      </c>
      <c r="AE695" s="5">
        <f t="shared" ca="1" si="305"/>
        <v>482</v>
      </c>
      <c r="AF695" s="5">
        <f t="shared" ca="1" si="306"/>
        <v>599</v>
      </c>
      <c r="AG695" s="5">
        <f t="shared" ca="1" si="307"/>
        <v>544</v>
      </c>
      <c r="AH695" s="5">
        <f t="shared" ca="1" si="308"/>
        <v>618</v>
      </c>
      <c r="AI695" s="5">
        <f t="shared" ca="1" si="309"/>
        <v>540</v>
      </c>
      <c r="AJ695" s="5">
        <f t="shared" ca="1" si="310"/>
        <v>550</v>
      </c>
      <c r="AK695" s="5">
        <f t="shared" ca="1" si="311"/>
        <v>532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IF(Замеры!M693=0, " ", Замеры!M693)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Замеры!O693</f>
        <v>0</v>
      </c>
      <c r="S696" s="2">
        <f>Замеры!P693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37</v>
      </c>
      <c r="Z696" s="2">
        <f t="shared" ca="1" si="301"/>
        <v>50</v>
      </c>
      <c r="AA696" s="2">
        <f t="shared" ca="1" si="301"/>
        <v>23</v>
      </c>
      <c r="AB696" s="5">
        <f t="shared" ca="1" si="302"/>
        <v>275</v>
      </c>
      <c r="AC696" s="5">
        <f t="shared" ca="1" si="303"/>
        <v>235</v>
      </c>
      <c r="AD696" s="5">
        <f t="shared" ca="1" si="304"/>
        <v>315</v>
      </c>
      <c r="AE696" s="5">
        <f t="shared" ca="1" si="305"/>
        <v>329</v>
      </c>
      <c r="AF696" s="5">
        <f t="shared" ca="1" si="306"/>
        <v>331</v>
      </c>
      <c r="AG696" s="5">
        <f t="shared" ca="1" si="307"/>
        <v>245</v>
      </c>
      <c r="AH696" s="5">
        <f t="shared" ca="1" si="308"/>
        <v>313</v>
      </c>
      <c r="AI696" s="5">
        <f t="shared" ca="1" si="309"/>
        <v>258</v>
      </c>
      <c r="AJ696" s="5">
        <f t="shared" ca="1" si="310"/>
        <v>378</v>
      </c>
      <c r="AK696" s="5">
        <f t="shared" ca="1" si="311"/>
        <v>343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IF(Замеры!M694=0, " ", Замеры!M694)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Замеры!O694</f>
        <v>0</v>
      </c>
      <c r="S697" s="2">
        <f>Замеры!P694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33</v>
      </c>
      <c r="Z697" s="2">
        <f t="shared" ca="1" si="301"/>
        <v>26</v>
      </c>
      <c r="AA697" s="2">
        <f t="shared" ca="1" si="301"/>
        <v>21</v>
      </c>
      <c r="AB697" s="5">
        <f t="shared" ca="1" si="302"/>
        <v>252</v>
      </c>
      <c r="AC697" s="5">
        <f t="shared" ca="1" si="303"/>
        <v>231</v>
      </c>
      <c r="AD697" s="5">
        <f t="shared" ca="1" si="304"/>
        <v>290</v>
      </c>
      <c r="AE697" s="5">
        <f t="shared" ca="1" si="305"/>
        <v>263</v>
      </c>
      <c r="AF697" s="5">
        <f t="shared" ca="1" si="306"/>
        <v>335</v>
      </c>
      <c r="AG697" s="5">
        <f t="shared" ca="1" si="307"/>
        <v>312</v>
      </c>
      <c r="AH697" s="5">
        <f t="shared" ca="1" si="308"/>
        <v>353</v>
      </c>
      <c r="AI697" s="5">
        <f t="shared" ca="1" si="309"/>
        <v>263</v>
      </c>
      <c r="AJ697" s="5">
        <f t="shared" ca="1" si="310"/>
        <v>292</v>
      </c>
      <c r="AK697" s="5">
        <f t="shared" ca="1" si="311"/>
        <v>261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IF(Замеры!M695=0, " ", Замеры!M695)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Замеры!O695</f>
        <v>0</v>
      </c>
      <c r="S698" s="2">
        <f>Замеры!P695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43</v>
      </c>
      <c r="Z698" s="2">
        <f t="shared" ca="1" si="301"/>
        <v>43</v>
      </c>
      <c r="AA698" s="2">
        <f t="shared" ca="1" si="301"/>
        <v>37</v>
      </c>
      <c r="AB698" s="5">
        <f t="shared" ca="1" si="302"/>
        <v>390</v>
      </c>
      <c r="AC698" s="5">
        <f t="shared" ca="1" si="303"/>
        <v>426</v>
      </c>
      <c r="AD698" s="5">
        <f t="shared" ca="1" si="304"/>
        <v>410</v>
      </c>
      <c r="AE698" s="5">
        <f t="shared" ca="1" si="305"/>
        <v>457</v>
      </c>
      <c r="AF698" s="5">
        <f t="shared" ca="1" si="306"/>
        <v>471</v>
      </c>
      <c r="AG698" s="5">
        <f t="shared" ca="1" si="307"/>
        <v>423</v>
      </c>
      <c r="AH698" s="5">
        <f t="shared" ca="1" si="308"/>
        <v>443</v>
      </c>
      <c r="AI698" s="5">
        <f t="shared" ca="1" si="309"/>
        <v>410</v>
      </c>
      <c r="AJ698" s="5">
        <f t="shared" ca="1" si="310"/>
        <v>468</v>
      </c>
      <c r="AK698" s="5">
        <f t="shared" ca="1" si="311"/>
        <v>463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IF(Замеры!M696=0, " ", Замеры!M696)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Замеры!O696</f>
        <v>0</v>
      </c>
      <c r="S699" s="2">
        <f>Замеры!P696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21</v>
      </c>
      <c r="Z699" s="2">
        <f t="shared" ca="1" si="301"/>
        <v>37</v>
      </c>
      <c r="AA699" s="2">
        <f t="shared" ca="1" si="301"/>
        <v>50</v>
      </c>
      <c r="AB699" s="5">
        <f t="shared" ca="1" si="302"/>
        <v>542</v>
      </c>
      <c r="AC699" s="5">
        <f t="shared" ca="1" si="303"/>
        <v>581</v>
      </c>
      <c r="AD699" s="5">
        <f t="shared" ca="1" si="304"/>
        <v>611</v>
      </c>
      <c r="AE699" s="5">
        <f t="shared" ca="1" si="305"/>
        <v>564</v>
      </c>
      <c r="AF699" s="5">
        <f t="shared" ca="1" si="306"/>
        <v>557</v>
      </c>
      <c r="AG699" s="5">
        <f t="shared" ca="1" si="307"/>
        <v>592</v>
      </c>
      <c r="AH699" s="5">
        <f t="shared" ca="1" si="308"/>
        <v>574</v>
      </c>
      <c r="AI699" s="5">
        <f t="shared" ca="1" si="309"/>
        <v>618</v>
      </c>
      <c r="AJ699" s="5">
        <f t="shared" ca="1" si="310"/>
        <v>540</v>
      </c>
      <c r="AK699" s="5">
        <f t="shared" ca="1" si="311"/>
        <v>610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IF(Замеры!M697=0, " ", Замеры!M697)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Замеры!O697</f>
        <v>0</v>
      </c>
      <c r="S700" s="2">
        <f>Замеры!P697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43</v>
      </c>
      <c r="Z700" s="2">
        <f t="shared" ca="1" si="301"/>
        <v>38</v>
      </c>
      <c r="AA700" s="2">
        <f t="shared" ca="1" si="301"/>
        <v>27</v>
      </c>
      <c r="AB700" s="5">
        <f t="shared" ca="1" si="302"/>
        <v>297</v>
      </c>
      <c r="AC700" s="5">
        <f t="shared" ca="1" si="303"/>
        <v>341</v>
      </c>
      <c r="AD700" s="5">
        <f t="shared" ca="1" si="304"/>
        <v>366</v>
      </c>
      <c r="AE700" s="5">
        <f t="shared" ca="1" si="305"/>
        <v>355</v>
      </c>
      <c r="AF700" s="5">
        <f t="shared" ca="1" si="306"/>
        <v>323</v>
      </c>
      <c r="AG700" s="5">
        <f t="shared" ca="1" si="307"/>
        <v>402</v>
      </c>
      <c r="AH700" s="5">
        <f t="shared" ca="1" si="308"/>
        <v>383</v>
      </c>
      <c r="AI700" s="5">
        <f t="shared" ca="1" si="309"/>
        <v>375</v>
      </c>
      <c r="AJ700" s="5">
        <f t="shared" ca="1" si="310"/>
        <v>297</v>
      </c>
      <c r="AK700" s="5">
        <f t="shared" ca="1" si="311"/>
        <v>379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IF(Замеры!M698=0, " ", Замеры!M698)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Замеры!O698</f>
        <v>0</v>
      </c>
      <c r="S701" s="2">
        <f>Замеры!P698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22</v>
      </c>
      <c r="Z701" s="2">
        <f t="shared" ca="1" si="301"/>
        <v>26</v>
      </c>
      <c r="AA701" s="2">
        <f t="shared" ca="1" si="301"/>
        <v>28</v>
      </c>
      <c r="AB701" s="5">
        <f t="shared" ca="1" si="302"/>
        <v>364</v>
      </c>
      <c r="AC701" s="5">
        <f t="shared" ca="1" si="303"/>
        <v>298</v>
      </c>
      <c r="AD701" s="5">
        <f t="shared" ca="1" si="304"/>
        <v>419</v>
      </c>
      <c r="AE701" s="5">
        <f t="shared" ca="1" si="305"/>
        <v>385</v>
      </c>
      <c r="AF701" s="5">
        <f t="shared" ca="1" si="306"/>
        <v>329</v>
      </c>
      <c r="AG701" s="5">
        <f t="shared" ca="1" si="307"/>
        <v>401</v>
      </c>
      <c r="AH701" s="5">
        <f t="shared" ca="1" si="308"/>
        <v>285</v>
      </c>
      <c r="AI701" s="5">
        <f t="shared" ca="1" si="309"/>
        <v>286</v>
      </c>
      <c r="AJ701" s="5">
        <f t="shared" ca="1" si="310"/>
        <v>285</v>
      </c>
      <c r="AK701" s="5">
        <f t="shared" ca="1" si="311"/>
        <v>324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IF(Замеры!M699=0, " ", Замеры!M699)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Замеры!O699</f>
        <v>0</v>
      </c>
      <c r="S702" s="2">
        <f>Замеры!P699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32</v>
      </c>
      <c r="Z702" s="2">
        <f t="shared" ca="1" si="301"/>
        <v>36</v>
      </c>
      <c r="AA702" s="2">
        <f t="shared" ca="1" si="301"/>
        <v>33</v>
      </c>
      <c r="AB702" s="5">
        <f t="shared" ca="1" si="302"/>
        <v>466</v>
      </c>
      <c r="AC702" s="5">
        <f t="shared" ca="1" si="303"/>
        <v>366</v>
      </c>
      <c r="AD702" s="5">
        <f t="shared" ca="1" si="304"/>
        <v>383</v>
      </c>
      <c r="AE702" s="5">
        <f t="shared" ca="1" si="305"/>
        <v>451</v>
      </c>
      <c r="AF702" s="5">
        <f t="shared" ca="1" si="306"/>
        <v>417</v>
      </c>
      <c r="AG702" s="5">
        <f t="shared" ca="1" si="307"/>
        <v>338</v>
      </c>
      <c r="AH702" s="5">
        <f t="shared" ca="1" si="308"/>
        <v>403</v>
      </c>
      <c r="AI702" s="5">
        <f t="shared" ca="1" si="309"/>
        <v>444</v>
      </c>
      <c r="AJ702" s="5">
        <f t="shared" ca="1" si="310"/>
        <v>340</v>
      </c>
      <c r="AK702" s="5">
        <f t="shared" ca="1" si="311"/>
        <v>432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IF(Замеры!M700=0, " ", Замеры!M700)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Замеры!O700</f>
        <v>0</v>
      </c>
      <c r="S703" s="2">
        <f>Замеры!P700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29</v>
      </c>
      <c r="Z703" s="2">
        <f t="shared" ca="1" si="301"/>
        <v>29</v>
      </c>
      <c r="AA703" s="2">
        <f t="shared" ca="1" si="301"/>
        <v>38</v>
      </c>
      <c r="AB703" s="5">
        <f t="shared" ca="1" si="302"/>
        <v>387</v>
      </c>
      <c r="AC703" s="5">
        <f t="shared" ca="1" si="303"/>
        <v>479</v>
      </c>
      <c r="AD703" s="5">
        <f t="shared" ca="1" si="304"/>
        <v>443</v>
      </c>
      <c r="AE703" s="5">
        <f t="shared" ca="1" si="305"/>
        <v>435</v>
      </c>
      <c r="AF703" s="5">
        <f t="shared" ca="1" si="306"/>
        <v>414</v>
      </c>
      <c r="AG703" s="5">
        <f t="shared" ca="1" si="307"/>
        <v>458</v>
      </c>
      <c r="AH703" s="5">
        <f t="shared" ca="1" si="308"/>
        <v>526</v>
      </c>
      <c r="AI703" s="5">
        <f t="shared" ca="1" si="309"/>
        <v>519</v>
      </c>
      <c r="AJ703" s="5">
        <f t="shared" ca="1" si="310"/>
        <v>485</v>
      </c>
      <c r="AK703" s="5">
        <f t="shared" ca="1" si="311"/>
        <v>449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IF(Замеры!M701=0, " ", Замеры!M701)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Замеры!O701</f>
        <v>0</v>
      </c>
      <c r="S704" s="2">
        <f>Замеры!P701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33</v>
      </c>
      <c r="Z704" s="2">
        <f t="shared" ca="1" si="301"/>
        <v>34</v>
      </c>
      <c r="AA704" s="2">
        <f t="shared" ca="1" si="301"/>
        <v>23</v>
      </c>
      <c r="AB704" s="5">
        <f t="shared" ca="1" si="302"/>
        <v>267</v>
      </c>
      <c r="AC704" s="5">
        <f t="shared" ca="1" si="303"/>
        <v>338</v>
      </c>
      <c r="AD704" s="5">
        <f t="shared" ca="1" si="304"/>
        <v>237</v>
      </c>
      <c r="AE704" s="5">
        <f t="shared" ca="1" si="305"/>
        <v>316</v>
      </c>
      <c r="AF704" s="5">
        <f t="shared" ca="1" si="306"/>
        <v>301</v>
      </c>
      <c r="AG704" s="5">
        <f t="shared" ca="1" si="307"/>
        <v>311</v>
      </c>
      <c r="AH704" s="5">
        <f t="shared" ca="1" si="308"/>
        <v>276</v>
      </c>
      <c r="AI704" s="5">
        <f t="shared" ca="1" si="309"/>
        <v>240</v>
      </c>
      <c r="AJ704" s="5">
        <f t="shared" ca="1" si="310"/>
        <v>275</v>
      </c>
      <c r="AK704" s="5">
        <f t="shared" ca="1" si="311"/>
        <v>372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IF(Замеры!M702=0, " ", Замеры!M702)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Замеры!O702</f>
        <v>0</v>
      </c>
      <c r="S705" s="2">
        <f>Замеры!P702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44</v>
      </c>
      <c r="Z705" s="2">
        <f t="shared" ca="1" si="301"/>
        <v>20</v>
      </c>
      <c r="AA705" s="2">
        <f t="shared" ca="1" si="301"/>
        <v>47</v>
      </c>
      <c r="AB705" s="5">
        <f t="shared" ca="1" si="302"/>
        <v>527</v>
      </c>
      <c r="AC705" s="5">
        <f t="shared" ca="1" si="303"/>
        <v>529</v>
      </c>
      <c r="AD705" s="5">
        <f t="shared" ca="1" si="304"/>
        <v>616</v>
      </c>
      <c r="AE705" s="5">
        <f t="shared" ca="1" si="305"/>
        <v>605</v>
      </c>
      <c r="AF705" s="5">
        <f t="shared" ca="1" si="306"/>
        <v>495</v>
      </c>
      <c r="AG705" s="5">
        <f t="shared" ca="1" si="307"/>
        <v>507</v>
      </c>
      <c r="AH705" s="5">
        <f t="shared" ca="1" si="308"/>
        <v>518</v>
      </c>
      <c r="AI705" s="5">
        <f t="shared" ca="1" si="309"/>
        <v>480</v>
      </c>
      <c r="AJ705" s="5">
        <f t="shared" ca="1" si="310"/>
        <v>551</v>
      </c>
      <c r="AK705" s="5">
        <f t="shared" ca="1" si="311"/>
        <v>491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IF(Замеры!M703=0, " ", Замеры!M703)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Замеры!O703</f>
        <v>0</v>
      </c>
      <c r="S706" s="2">
        <f>Замеры!P703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44</v>
      </c>
      <c r="Z706" s="2">
        <f t="shared" ca="1" si="301"/>
        <v>34</v>
      </c>
      <c r="AA706" s="2">
        <f t="shared" ca="1" si="301"/>
        <v>47</v>
      </c>
      <c r="AB706" s="5">
        <f t="shared" ca="1" si="302"/>
        <v>476</v>
      </c>
      <c r="AC706" s="5">
        <f t="shared" ca="1" si="303"/>
        <v>492</v>
      </c>
      <c r="AD706" s="5">
        <f t="shared" ca="1" si="304"/>
        <v>549</v>
      </c>
      <c r="AE706" s="5">
        <f t="shared" ca="1" si="305"/>
        <v>559</v>
      </c>
      <c r="AF706" s="5">
        <f t="shared" ca="1" si="306"/>
        <v>565</v>
      </c>
      <c r="AG706" s="5">
        <f t="shared" ca="1" si="307"/>
        <v>594</v>
      </c>
      <c r="AH706" s="5">
        <f t="shared" ca="1" si="308"/>
        <v>544</v>
      </c>
      <c r="AI706" s="5">
        <f t="shared" ca="1" si="309"/>
        <v>584</v>
      </c>
      <c r="AJ706" s="5">
        <f t="shared" ca="1" si="310"/>
        <v>562</v>
      </c>
      <c r="AK706" s="5">
        <f t="shared" ca="1" si="311"/>
        <v>517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IF(Замеры!M704=0, " ", Замеры!M704)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Замеры!O704</f>
        <v>0</v>
      </c>
      <c r="S707" s="2">
        <f>Замеры!P704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25</v>
      </c>
      <c r="Z707" s="2">
        <f t="shared" ca="1" si="301"/>
        <v>29</v>
      </c>
      <c r="AA707" s="2">
        <f t="shared" ca="1" si="301"/>
        <v>49</v>
      </c>
      <c r="AB707" s="5">
        <f t="shared" ca="1" si="302"/>
        <v>498</v>
      </c>
      <c r="AC707" s="5">
        <f t="shared" ca="1" si="303"/>
        <v>566</v>
      </c>
      <c r="AD707" s="5">
        <f t="shared" ca="1" si="304"/>
        <v>605</v>
      </c>
      <c r="AE707" s="5">
        <f t="shared" ca="1" si="305"/>
        <v>571</v>
      </c>
      <c r="AF707" s="5">
        <f t="shared" ca="1" si="306"/>
        <v>522</v>
      </c>
      <c r="AG707" s="5">
        <f t="shared" ca="1" si="307"/>
        <v>551</v>
      </c>
      <c r="AH707" s="5">
        <f t="shared" ca="1" si="308"/>
        <v>565</v>
      </c>
      <c r="AI707" s="5">
        <f t="shared" ca="1" si="309"/>
        <v>564</v>
      </c>
      <c r="AJ707" s="5">
        <f t="shared" ca="1" si="310"/>
        <v>501</v>
      </c>
      <c r="AK707" s="5">
        <f t="shared" ca="1" si="311"/>
        <v>537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IF(Замеры!M705=0, " ", Замеры!M705)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Замеры!O705</f>
        <v>0</v>
      </c>
      <c r="S708" s="2">
        <f>Замеры!P705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44</v>
      </c>
      <c r="Z708" s="2">
        <f t="shared" ca="1" si="301"/>
        <v>26</v>
      </c>
      <c r="AA708" s="2">
        <f t="shared" ca="1" si="301"/>
        <v>37</v>
      </c>
      <c r="AB708" s="5">
        <f t="shared" ca="1" si="302"/>
        <v>389</v>
      </c>
      <c r="AC708" s="5">
        <f t="shared" ca="1" si="303"/>
        <v>380</v>
      </c>
      <c r="AD708" s="5">
        <f t="shared" ca="1" si="304"/>
        <v>436</v>
      </c>
      <c r="AE708" s="5">
        <f t="shared" ca="1" si="305"/>
        <v>421</v>
      </c>
      <c r="AF708" s="5">
        <f t="shared" ca="1" si="306"/>
        <v>414</v>
      </c>
      <c r="AG708" s="5">
        <f t="shared" ca="1" si="307"/>
        <v>437</v>
      </c>
      <c r="AH708" s="5">
        <f t="shared" ca="1" si="308"/>
        <v>417</v>
      </c>
      <c r="AI708" s="5">
        <f t="shared" ca="1" si="309"/>
        <v>400</v>
      </c>
      <c r="AJ708" s="5">
        <f t="shared" ca="1" si="310"/>
        <v>382</v>
      </c>
      <c r="AK708" s="5">
        <f t="shared" ca="1" si="311"/>
        <v>514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IF(Замеры!M706=0, " ", Замеры!M706)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Замеры!O706</f>
        <v>0</v>
      </c>
      <c r="S709" s="2">
        <f>Замеры!P706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41</v>
      </c>
      <c r="Z709" s="2">
        <f t="shared" ca="1" si="301"/>
        <v>36</v>
      </c>
      <c r="AA709" s="2">
        <f t="shared" ca="1" si="301"/>
        <v>47</v>
      </c>
      <c r="AB709" s="5">
        <f t="shared" ca="1" si="302"/>
        <v>566</v>
      </c>
      <c r="AC709" s="5">
        <f t="shared" ca="1" si="303"/>
        <v>491</v>
      </c>
      <c r="AD709" s="5">
        <f t="shared" ca="1" si="304"/>
        <v>610</v>
      </c>
      <c r="AE709" s="5">
        <f t="shared" ca="1" si="305"/>
        <v>604</v>
      </c>
      <c r="AF709" s="5">
        <f t="shared" ca="1" si="306"/>
        <v>618</v>
      </c>
      <c r="AG709" s="5">
        <f t="shared" ca="1" si="307"/>
        <v>610</v>
      </c>
      <c r="AH709" s="5">
        <f t="shared" ca="1" si="308"/>
        <v>607</v>
      </c>
      <c r="AI709" s="5">
        <f t="shared" ca="1" si="309"/>
        <v>476</v>
      </c>
      <c r="AJ709" s="5">
        <f t="shared" ca="1" si="310"/>
        <v>552</v>
      </c>
      <c r="AK709" s="5">
        <f t="shared" ca="1" si="311"/>
        <v>519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IF(Замеры!M707=0, " ", Замеры!M707)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Замеры!O707</f>
        <v>0</v>
      </c>
      <c r="S710" s="2">
        <f>Замеры!P707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36</v>
      </c>
      <c r="Z710" s="2">
        <f t="shared" ca="1" si="301"/>
        <v>36</v>
      </c>
      <c r="AA710" s="2">
        <f t="shared" ca="1" si="301"/>
        <v>22</v>
      </c>
      <c r="AB710" s="5">
        <f t="shared" ca="1" si="302"/>
        <v>259</v>
      </c>
      <c r="AC710" s="5">
        <f t="shared" ca="1" si="303"/>
        <v>306</v>
      </c>
      <c r="AD710" s="5">
        <f t="shared" ca="1" si="304"/>
        <v>343</v>
      </c>
      <c r="AE710" s="5">
        <f t="shared" ca="1" si="305"/>
        <v>346</v>
      </c>
      <c r="AF710" s="5">
        <f t="shared" ca="1" si="306"/>
        <v>284</v>
      </c>
      <c r="AG710" s="5">
        <f t="shared" ca="1" si="307"/>
        <v>345</v>
      </c>
      <c r="AH710" s="5">
        <f t="shared" ca="1" si="308"/>
        <v>324</v>
      </c>
      <c r="AI710" s="5">
        <f t="shared" ca="1" si="309"/>
        <v>273</v>
      </c>
      <c r="AJ710" s="5">
        <f t="shared" ca="1" si="310"/>
        <v>362</v>
      </c>
      <c r="AK710" s="5">
        <f t="shared" ca="1" si="311"/>
        <v>232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IF(Замеры!M708=0, " ", Замеры!M708)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Замеры!O708</f>
        <v>0</v>
      </c>
      <c r="S711" s="2">
        <f>Замеры!P708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26</v>
      </c>
      <c r="Z711" s="2">
        <f t="shared" ca="1" si="327"/>
        <v>50</v>
      </c>
      <c r="AA711" s="2">
        <f t="shared" ca="1" si="327"/>
        <v>30</v>
      </c>
      <c r="AB711" s="5">
        <f t="shared" ref="AB711:AB774" ca="1" si="328">RANDBETWEEN(AA711*10+5,AA711*10+150)</f>
        <v>358</v>
      </c>
      <c r="AC711" s="5">
        <f t="shared" ref="AC711:AC774" ca="1" si="329">RANDBETWEEN(AA711*10+5,AA711*10+150)</f>
        <v>313</v>
      </c>
      <c r="AD711" s="5">
        <f t="shared" ref="AD711:AD774" ca="1" si="330">RANDBETWEEN(AA711*10+5,AA711*10+150)</f>
        <v>430</v>
      </c>
      <c r="AE711" s="5">
        <f t="shared" ref="AE711:AE774" ca="1" si="331">RANDBETWEEN(AA711*10+5,AA711*10+150)</f>
        <v>394</v>
      </c>
      <c r="AF711" s="5">
        <f t="shared" ref="AF711:AF774" ca="1" si="332">RANDBETWEEN(AA711*10+5,AA711*10+150)</f>
        <v>305</v>
      </c>
      <c r="AG711" s="5">
        <f t="shared" ref="AG711:AG774" ca="1" si="333">RANDBETWEEN(AA711*10+5,AA711*10+150)</f>
        <v>337</v>
      </c>
      <c r="AH711" s="5">
        <f t="shared" ref="AH711:AH774" ca="1" si="334">RANDBETWEEN(AA711*10+5,AA711*10+150)</f>
        <v>361</v>
      </c>
      <c r="AI711" s="5">
        <f t="shared" ref="AI711:AI774" ca="1" si="335">RANDBETWEEN(AA711*10+5,AA711*10+150)</f>
        <v>404</v>
      </c>
      <c r="AJ711" s="5">
        <f t="shared" ref="AJ711:AJ774" ca="1" si="336">RANDBETWEEN(AA711*10+5,AA711*10+150)</f>
        <v>411</v>
      </c>
      <c r="AK711" s="5">
        <f t="shared" ref="AK711:AK774" ca="1" si="337">RANDBETWEEN(AA711*10+5,AA711*10+150)</f>
        <v>386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IF(Замеры!M709=0, " ", Замеры!M709)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Замеры!O709</f>
        <v>0</v>
      </c>
      <c r="S712" s="2">
        <f>Замеры!P709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49</v>
      </c>
      <c r="Z712" s="2">
        <f t="shared" ca="1" si="327"/>
        <v>42</v>
      </c>
      <c r="AA712" s="2">
        <f t="shared" ca="1" si="327"/>
        <v>30</v>
      </c>
      <c r="AB712" s="5">
        <f t="shared" ca="1" si="328"/>
        <v>349</v>
      </c>
      <c r="AC712" s="5">
        <f t="shared" ca="1" si="329"/>
        <v>307</v>
      </c>
      <c r="AD712" s="5">
        <f t="shared" ca="1" si="330"/>
        <v>425</v>
      </c>
      <c r="AE712" s="5">
        <f t="shared" ca="1" si="331"/>
        <v>353</v>
      </c>
      <c r="AF712" s="5">
        <f t="shared" ca="1" si="332"/>
        <v>371</v>
      </c>
      <c r="AG712" s="5">
        <f t="shared" ca="1" si="333"/>
        <v>336</v>
      </c>
      <c r="AH712" s="5">
        <f t="shared" ca="1" si="334"/>
        <v>358</v>
      </c>
      <c r="AI712" s="5">
        <f t="shared" ca="1" si="335"/>
        <v>379</v>
      </c>
      <c r="AJ712" s="5">
        <f t="shared" ca="1" si="336"/>
        <v>371</v>
      </c>
      <c r="AK712" s="5">
        <f t="shared" ca="1" si="337"/>
        <v>336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IF(Замеры!M710=0, " ", Замеры!M710)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Замеры!O710</f>
        <v>0</v>
      </c>
      <c r="S713" s="2">
        <f>Замеры!P710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26</v>
      </c>
      <c r="Z713" s="2">
        <f t="shared" ca="1" si="327"/>
        <v>37</v>
      </c>
      <c r="AA713" s="2">
        <f t="shared" ca="1" si="327"/>
        <v>44</v>
      </c>
      <c r="AB713" s="5">
        <f t="shared" ca="1" si="328"/>
        <v>451</v>
      </c>
      <c r="AC713" s="5">
        <f t="shared" ca="1" si="329"/>
        <v>487</v>
      </c>
      <c r="AD713" s="5">
        <f t="shared" ca="1" si="330"/>
        <v>548</v>
      </c>
      <c r="AE713" s="5">
        <f t="shared" ca="1" si="331"/>
        <v>544</v>
      </c>
      <c r="AF713" s="5">
        <f t="shared" ca="1" si="332"/>
        <v>466</v>
      </c>
      <c r="AG713" s="5">
        <f t="shared" ca="1" si="333"/>
        <v>530</v>
      </c>
      <c r="AH713" s="5">
        <f t="shared" ca="1" si="334"/>
        <v>504</v>
      </c>
      <c r="AI713" s="5">
        <f t="shared" ca="1" si="335"/>
        <v>531</v>
      </c>
      <c r="AJ713" s="5">
        <f t="shared" ca="1" si="336"/>
        <v>451</v>
      </c>
      <c r="AK713" s="5">
        <f t="shared" ca="1" si="337"/>
        <v>526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IF(Замеры!M711=0, " ", Замеры!M711)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Замеры!O711</f>
        <v>0</v>
      </c>
      <c r="S714" s="2">
        <f>Замеры!P711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30</v>
      </c>
      <c r="Z714" s="2">
        <f t="shared" ca="1" si="327"/>
        <v>34</v>
      </c>
      <c r="AA714" s="2">
        <f t="shared" ca="1" si="327"/>
        <v>41</v>
      </c>
      <c r="AB714" s="5">
        <f t="shared" ca="1" si="328"/>
        <v>550</v>
      </c>
      <c r="AC714" s="5">
        <f t="shared" ca="1" si="329"/>
        <v>553</v>
      </c>
      <c r="AD714" s="5">
        <f t="shared" ca="1" si="330"/>
        <v>508</v>
      </c>
      <c r="AE714" s="5">
        <f t="shared" ca="1" si="331"/>
        <v>473</v>
      </c>
      <c r="AF714" s="5">
        <f t="shared" ca="1" si="332"/>
        <v>462</v>
      </c>
      <c r="AG714" s="5">
        <f t="shared" ca="1" si="333"/>
        <v>537</v>
      </c>
      <c r="AH714" s="5">
        <f t="shared" ca="1" si="334"/>
        <v>430</v>
      </c>
      <c r="AI714" s="5">
        <f t="shared" ca="1" si="335"/>
        <v>466</v>
      </c>
      <c r="AJ714" s="5">
        <f t="shared" ca="1" si="336"/>
        <v>450</v>
      </c>
      <c r="AK714" s="5">
        <f t="shared" ca="1" si="337"/>
        <v>545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IF(Замеры!M712=0, " ", Замеры!M712)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Замеры!O712</f>
        <v>0</v>
      </c>
      <c r="S715" s="2">
        <f>Замеры!P712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47</v>
      </c>
      <c r="Z715" s="2">
        <f t="shared" ca="1" si="327"/>
        <v>30</v>
      </c>
      <c r="AA715" s="2">
        <f t="shared" ca="1" si="327"/>
        <v>23</v>
      </c>
      <c r="AB715" s="5">
        <f t="shared" ca="1" si="328"/>
        <v>267</v>
      </c>
      <c r="AC715" s="5">
        <f t="shared" ca="1" si="329"/>
        <v>243</v>
      </c>
      <c r="AD715" s="5">
        <f t="shared" ca="1" si="330"/>
        <v>347</v>
      </c>
      <c r="AE715" s="5">
        <f t="shared" ca="1" si="331"/>
        <v>283</v>
      </c>
      <c r="AF715" s="5">
        <f t="shared" ca="1" si="332"/>
        <v>259</v>
      </c>
      <c r="AG715" s="5">
        <f t="shared" ca="1" si="333"/>
        <v>369</v>
      </c>
      <c r="AH715" s="5">
        <f t="shared" ca="1" si="334"/>
        <v>247</v>
      </c>
      <c r="AI715" s="5">
        <f t="shared" ca="1" si="335"/>
        <v>378</v>
      </c>
      <c r="AJ715" s="5">
        <f t="shared" ca="1" si="336"/>
        <v>284</v>
      </c>
      <c r="AK715" s="5">
        <f t="shared" ca="1" si="337"/>
        <v>295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IF(Замеры!M713=0, " ", Замеры!M713)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Замеры!O713</f>
        <v>0</v>
      </c>
      <c r="S716" s="2">
        <f>Замеры!P713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35</v>
      </c>
      <c r="Z716" s="2">
        <f t="shared" ca="1" si="327"/>
        <v>39</v>
      </c>
      <c r="AA716" s="2">
        <f t="shared" ca="1" si="327"/>
        <v>27</v>
      </c>
      <c r="AB716" s="5">
        <f t="shared" ca="1" si="328"/>
        <v>347</v>
      </c>
      <c r="AC716" s="5">
        <f t="shared" ca="1" si="329"/>
        <v>310</v>
      </c>
      <c r="AD716" s="5">
        <f t="shared" ca="1" si="330"/>
        <v>275</v>
      </c>
      <c r="AE716" s="5">
        <f t="shared" ca="1" si="331"/>
        <v>348</v>
      </c>
      <c r="AF716" s="5">
        <f t="shared" ca="1" si="332"/>
        <v>280</v>
      </c>
      <c r="AG716" s="5">
        <f t="shared" ca="1" si="333"/>
        <v>342</v>
      </c>
      <c r="AH716" s="5">
        <f t="shared" ca="1" si="334"/>
        <v>388</v>
      </c>
      <c r="AI716" s="5">
        <f t="shared" ca="1" si="335"/>
        <v>419</v>
      </c>
      <c r="AJ716" s="5">
        <f t="shared" ca="1" si="336"/>
        <v>367</v>
      </c>
      <c r="AK716" s="5">
        <f t="shared" ca="1" si="337"/>
        <v>328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IF(Замеры!M714=0, " ", Замеры!M714)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Замеры!O714</f>
        <v>0</v>
      </c>
      <c r="S717" s="2">
        <f>Замеры!P714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30</v>
      </c>
      <c r="Z717" s="2">
        <f t="shared" ca="1" si="327"/>
        <v>45</v>
      </c>
      <c r="AA717" s="2">
        <f t="shared" ca="1" si="327"/>
        <v>26</v>
      </c>
      <c r="AB717" s="5">
        <f t="shared" ca="1" si="328"/>
        <v>335</v>
      </c>
      <c r="AC717" s="5">
        <f t="shared" ca="1" si="329"/>
        <v>392</v>
      </c>
      <c r="AD717" s="5">
        <f t="shared" ca="1" si="330"/>
        <v>333</v>
      </c>
      <c r="AE717" s="5">
        <f t="shared" ca="1" si="331"/>
        <v>369</v>
      </c>
      <c r="AF717" s="5">
        <f t="shared" ca="1" si="332"/>
        <v>341</v>
      </c>
      <c r="AG717" s="5">
        <f t="shared" ca="1" si="333"/>
        <v>354</v>
      </c>
      <c r="AH717" s="5">
        <f t="shared" ca="1" si="334"/>
        <v>387</v>
      </c>
      <c r="AI717" s="5">
        <f t="shared" ca="1" si="335"/>
        <v>287</v>
      </c>
      <c r="AJ717" s="5">
        <f t="shared" ca="1" si="336"/>
        <v>330</v>
      </c>
      <c r="AK717" s="5">
        <f t="shared" ca="1" si="337"/>
        <v>387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IF(Замеры!M715=0, " ", Замеры!M715)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Замеры!O715</f>
        <v>0</v>
      </c>
      <c r="S718" s="2">
        <f>Замеры!P715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23</v>
      </c>
      <c r="Z718" s="2">
        <f t="shared" ca="1" si="327"/>
        <v>24</v>
      </c>
      <c r="AA718" s="2">
        <f t="shared" ca="1" si="327"/>
        <v>23</v>
      </c>
      <c r="AB718" s="5">
        <f t="shared" ca="1" si="328"/>
        <v>298</v>
      </c>
      <c r="AC718" s="5">
        <f t="shared" ca="1" si="329"/>
        <v>321</v>
      </c>
      <c r="AD718" s="5">
        <f t="shared" ca="1" si="330"/>
        <v>294</v>
      </c>
      <c r="AE718" s="5">
        <f t="shared" ca="1" si="331"/>
        <v>279</v>
      </c>
      <c r="AF718" s="5">
        <f t="shared" ca="1" si="332"/>
        <v>359</v>
      </c>
      <c r="AG718" s="5">
        <f t="shared" ca="1" si="333"/>
        <v>314</v>
      </c>
      <c r="AH718" s="5">
        <f t="shared" ca="1" si="334"/>
        <v>276</v>
      </c>
      <c r="AI718" s="5">
        <f t="shared" ca="1" si="335"/>
        <v>332</v>
      </c>
      <c r="AJ718" s="5">
        <f t="shared" ca="1" si="336"/>
        <v>266</v>
      </c>
      <c r="AK718" s="5">
        <f t="shared" ca="1" si="337"/>
        <v>378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IF(Замеры!M716=0, " ", Замеры!M716)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Замеры!O716</f>
        <v>0</v>
      </c>
      <c r="S719" s="2">
        <f>Замеры!P716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44</v>
      </c>
      <c r="Z719" s="2">
        <f t="shared" ca="1" si="327"/>
        <v>32</v>
      </c>
      <c r="AA719" s="2">
        <f t="shared" ca="1" si="327"/>
        <v>47</v>
      </c>
      <c r="AB719" s="5">
        <f t="shared" ca="1" si="328"/>
        <v>594</v>
      </c>
      <c r="AC719" s="5">
        <f t="shared" ca="1" si="329"/>
        <v>590</v>
      </c>
      <c r="AD719" s="5">
        <f t="shared" ca="1" si="330"/>
        <v>477</v>
      </c>
      <c r="AE719" s="5">
        <f t="shared" ca="1" si="331"/>
        <v>479</v>
      </c>
      <c r="AF719" s="5">
        <f t="shared" ca="1" si="332"/>
        <v>606</v>
      </c>
      <c r="AG719" s="5">
        <f t="shared" ca="1" si="333"/>
        <v>551</v>
      </c>
      <c r="AH719" s="5">
        <f t="shared" ca="1" si="334"/>
        <v>562</v>
      </c>
      <c r="AI719" s="5">
        <f t="shared" ca="1" si="335"/>
        <v>520</v>
      </c>
      <c r="AJ719" s="5">
        <f t="shared" ca="1" si="336"/>
        <v>591</v>
      </c>
      <c r="AK719" s="5">
        <f t="shared" ca="1" si="337"/>
        <v>476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IF(Замеры!M717=0, " ", Замеры!M717)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Замеры!O717</f>
        <v>0</v>
      </c>
      <c r="S720" s="2">
        <f>Замеры!P717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40</v>
      </c>
      <c r="Z720" s="2">
        <f t="shared" ca="1" si="327"/>
        <v>30</v>
      </c>
      <c r="AA720" s="2">
        <f t="shared" ca="1" si="327"/>
        <v>32</v>
      </c>
      <c r="AB720" s="5">
        <f t="shared" ca="1" si="328"/>
        <v>459</v>
      </c>
      <c r="AC720" s="5">
        <f t="shared" ca="1" si="329"/>
        <v>332</v>
      </c>
      <c r="AD720" s="5">
        <f t="shared" ca="1" si="330"/>
        <v>428</v>
      </c>
      <c r="AE720" s="5">
        <f t="shared" ca="1" si="331"/>
        <v>395</v>
      </c>
      <c r="AF720" s="5">
        <f t="shared" ca="1" si="332"/>
        <v>327</v>
      </c>
      <c r="AG720" s="5">
        <f t="shared" ca="1" si="333"/>
        <v>414</v>
      </c>
      <c r="AH720" s="5">
        <f t="shared" ca="1" si="334"/>
        <v>356</v>
      </c>
      <c r="AI720" s="5">
        <f t="shared" ca="1" si="335"/>
        <v>386</v>
      </c>
      <c r="AJ720" s="5">
        <f t="shared" ca="1" si="336"/>
        <v>389</v>
      </c>
      <c r="AK720" s="5">
        <f t="shared" ca="1" si="337"/>
        <v>414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IF(Замеры!M718=0, " ", Замеры!M718)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Замеры!O718</f>
        <v>0</v>
      </c>
      <c r="S721" s="2">
        <f>Замеры!P718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43</v>
      </c>
      <c r="Z721" s="2">
        <f t="shared" ca="1" si="327"/>
        <v>49</v>
      </c>
      <c r="AA721" s="2">
        <f t="shared" ca="1" si="327"/>
        <v>32</v>
      </c>
      <c r="AB721" s="5">
        <f t="shared" ca="1" si="328"/>
        <v>339</v>
      </c>
      <c r="AC721" s="5">
        <f t="shared" ca="1" si="329"/>
        <v>429</v>
      </c>
      <c r="AD721" s="5">
        <f t="shared" ca="1" si="330"/>
        <v>366</v>
      </c>
      <c r="AE721" s="5">
        <f t="shared" ca="1" si="331"/>
        <v>343</v>
      </c>
      <c r="AF721" s="5">
        <f t="shared" ca="1" si="332"/>
        <v>346</v>
      </c>
      <c r="AG721" s="5">
        <f t="shared" ca="1" si="333"/>
        <v>370</v>
      </c>
      <c r="AH721" s="5">
        <f t="shared" ca="1" si="334"/>
        <v>342</v>
      </c>
      <c r="AI721" s="5">
        <f t="shared" ca="1" si="335"/>
        <v>429</v>
      </c>
      <c r="AJ721" s="5">
        <f t="shared" ca="1" si="336"/>
        <v>330</v>
      </c>
      <c r="AK721" s="5">
        <f t="shared" ca="1" si="337"/>
        <v>414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IF(Замеры!M719=0, " ", Замеры!M719)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Замеры!O719</f>
        <v>0</v>
      </c>
      <c r="S722" s="2">
        <f>Замеры!P719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49</v>
      </c>
      <c r="Z722" s="2">
        <f t="shared" ca="1" si="327"/>
        <v>49</v>
      </c>
      <c r="AA722" s="2">
        <f t="shared" ca="1" si="327"/>
        <v>29</v>
      </c>
      <c r="AB722" s="5">
        <f t="shared" ca="1" si="328"/>
        <v>383</v>
      </c>
      <c r="AC722" s="5">
        <f t="shared" ca="1" si="329"/>
        <v>317</v>
      </c>
      <c r="AD722" s="5">
        <f t="shared" ca="1" si="330"/>
        <v>400</v>
      </c>
      <c r="AE722" s="5">
        <f t="shared" ca="1" si="331"/>
        <v>410</v>
      </c>
      <c r="AF722" s="5">
        <f t="shared" ca="1" si="332"/>
        <v>375</v>
      </c>
      <c r="AG722" s="5">
        <f t="shared" ca="1" si="333"/>
        <v>426</v>
      </c>
      <c r="AH722" s="5">
        <f t="shared" ca="1" si="334"/>
        <v>361</v>
      </c>
      <c r="AI722" s="5">
        <f t="shared" ca="1" si="335"/>
        <v>308</v>
      </c>
      <c r="AJ722" s="5">
        <f t="shared" ca="1" si="336"/>
        <v>324</v>
      </c>
      <c r="AK722" s="5">
        <f t="shared" ca="1" si="337"/>
        <v>380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IF(Замеры!M720=0, " ", Замеры!M720)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Замеры!O720</f>
        <v>0</v>
      </c>
      <c r="S723" s="2">
        <f>Замеры!P720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42</v>
      </c>
      <c r="Z723" s="2">
        <f t="shared" ca="1" si="327"/>
        <v>25</v>
      </c>
      <c r="AA723" s="2">
        <f t="shared" ca="1" si="327"/>
        <v>46</v>
      </c>
      <c r="AB723" s="5">
        <f t="shared" ca="1" si="328"/>
        <v>591</v>
      </c>
      <c r="AC723" s="5">
        <f t="shared" ca="1" si="329"/>
        <v>572</v>
      </c>
      <c r="AD723" s="5">
        <f t="shared" ca="1" si="330"/>
        <v>509</v>
      </c>
      <c r="AE723" s="5">
        <f t="shared" ca="1" si="331"/>
        <v>526</v>
      </c>
      <c r="AF723" s="5">
        <f t="shared" ca="1" si="332"/>
        <v>589</v>
      </c>
      <c r="AG723" s="5">
        <f t="shared" ca="1" si="333"/>
        <v>604</v>
      </c>
      <c r="AH723" s="5">
        <f t="shared" ca="1" si="334"/>
        <v>472</v>
      </c>
      <c r="AI723" s="5">
        <f t="shared" ca="1" si="335"/>
        <v>496</v>
      </c>
      <c r="AJ723" s="5">
        <f t="shared" ca="1" si="336"/>
        <v>580</v>
      </c>
      <c r="AK723" s="5">
        <f t="shared" ca="1" si="337"/>
        <v>538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IF(Замеры!M721=0, " ", Замеры!M721)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Замеры!O721</f>
        <v>0</v>
      </c>
      <c r="S724" s="2">
        <f>Замеры!P721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41</v>
      </c>
      <c r="Z724" s="2">
        <f t="shared" ca="1" si="327"/>
        <v>20</v>
      </c>
      <c r="AA724" s="2">
        <f t="shared" ca="1" si="327"/>
        <v>22</v>
      </c>
      <c r="AB724" s="5">
        <f t="shared" ca="1" si="328"/>
        <v>301</v>
      </c>
      <c r="AC724" s="5">
        <f t="shared" ca="1" si="329"/>
        <v>237</v>
      </c>
      <c r="AD724" s="5">
        <f t="shared" ca="1" si="330"/>
        <v>310</v>
      </c>
      <c r="AE724" s="5">
        <f t="shared" ca="1" si="331"/>
        <v>292</v>
      </c>
      <c r="AF724" s="5">
        <f t="shared" ca="1" si="332"/>
        <v>250</v>
      </c>
      <c r="AG724" s="5">
        <f t="shared" ca="1" si="333"/>
        <v>365</v>
      </c>
      <c r="AH724" s="5">
        <f t="shared" ca="1" si="334"/>
        <v>329</v>
      </c>
      <c r="AI724" s="5">
        <f t="shared" ca="1" si="335"/>
        <v>262</v>
      </c>
      <c r="AJ724" s="5">
        <f t="shared" ca="1" si="336"/>
        <v>337</v>
      </c>
      <c r="AK724" s="5">
        <f t="shared" ca="1" si="337"/>
        <v>236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IF(Замеры!M722=0, " ", Замеры!M722)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Замеры!O722</f>
        <v>0</v>
      </c>
      <c r="S725" s="2">
        <f>Замеры!P722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43</v>
      </c>
      <c r="Z725" s="2">
        <f t="shared" ca="1" si="327"/>
        <v>33</v>
      </c>
      <c r="AA725" s="2">
        <f t="shared" ca="1" si="327"/>
        <v>30</v>
      </c>
      <c r="AB725" s="5">
        <f t="shared" ca="1" si="328"/>
        <v>370</v>
      </c>
      <c r="AC725" s="5">
        <f t="shared" ca="1" si="329"/>
        <v>399</v>
      </c>
      <c r="AD725" s="5">
        <f t="shared" ca="1" si="330"/>
        <v>389</v>
      </c>
      <c r="AE725" s="5">
        <f t="shared" ca="1" si="331"/>
        <v>445</v>
      </c>
      <c r="AF725" s="5">
        <f t="shared" ca="1" si="332"/>
        <v>326</v>
      </c>
      <c r="AG725" s="5">
        <f t="shared" ca="1" si="333"/>
        <v>345</v>
      </c>
      <c r="AH725" s="5">
        <f t="shared" ca="1" si="334"/>
        <v>360</v>
      </c>
      <c r="AI725" s="5">
        <f t="shared" ca="1" si="335"/>
        <v>396</v>
      </c>
      <c r="AJ725" s="5">
        <f t="shared" ca="1" si="336"/>
        <v>386</v>
      </c>
      <c r="AK725" s="5">
        <f t="shared" ca="1" si="337"/>
        <v>368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IF(Замеры!M723=0, " ", Замеры!M723)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Замеры!O723</f>
        <v>0</v>
      </c>
      <c r="S726" s="2">
        <f>Замеры!P723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50</v>
      </c>
      <c r="Z726" s="2">
        <f t="shared" ca="1" si="327"/>
        <v>48</v>
      </c>
      <c r="AA726" s="2">
        <f t="shared" ca="1" si="327"/>
        <v>48</v>
      </c>
      <c r="AB726" s="5">
        <f t="shared" ca="1" si="328"/>
        <v>596</v>
      </c>
      <c r="AC726" s="5">
        <f t="shared" ca="1" si="329"/>
        <v>592</v>
      </c>
      <c r="AD726" s="5">
        <f t="shared" ca="1" si="330"/>
        <v>492</v>
      </c>
      <c r="AE726" s="5">
        <f t="shared" ca="1" si="331"/>
        <v>515</v>
      </c>
      <c r="AF726" s="5">
        <f t="shared" ca="1" si="332"/>
        <v>553</v>
      </c>
      <c r="AG726" s="5">
        <f t="shared" ca="1" si="333"/>
        <v>567</v>
      </c>
      <c r="AH726" s="5">
        <f t="shared" ca="1" si="334"/>
        <v>529</v>
      </c>
      <c r="AI726" s="5">
        <f t="shared" ca="1" si="335"/>
        <v>531</v>
      </c>
      <c r="AJ726" s="5">
        <f t="shared" ca="1" si="336"/>
        <v>520</v>
      </c>
      <c r="AK726" s="5">
        <f t="shared" ca="1" si="337"/>
        <v>512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IF(Замеры!M724=0, " ", Замеры!M724)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Замеры!O724</f>
        <v>0</v>
      </c>
      <c r="S727" s="2">
        <f>Замеры!P724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26</v>
      </c>
      <c r="Z727" s="2">
        <f t="shared" ca="1" si="327"/>
        <v>39</v>
      </c>
      <c r="AA727" s="2">
        <f t="shared" ca="1" si="327"/>
        <v>46</v>
      </c>
      <c r="AB727" s="5">
        <f t="shared" ca="1" si="328"/>
        <v>564</v>
      </c>
      <c r="AC727" s="5">
        <f t="shared" ca="1" si="329"/>
        <v>486</v>
      </c>
      <c r="AD727" s="5">
        <f t="shared" ca="1" si="330"/>
        <v>533</v>
      </c>
      <c r="AE727" s="5">
        <f t="shared" ca="1" si="331"/>
        <v>529</v>
      </c>
      <c r="AF727" s="5">
        <f t="shared" ca="1" si="332"/>
        <v>586</v>
      </c>
      <c r="AG727" s="5">
        <f t="shared" ca="1" si="333"/>
        <v>475</v>
      </c>
      <c r="AH727" s="5">
        <f t="shared" ca="1" si="334"/>
        <v>596</v>
      </c>
      <c r="AI727" s="5">
        <f t="shared" ca="1" si="335"/>
        <v>536</v>
      </c>
      <c r="AJ727" s="5">
        <f t="shared" ca="1" si="336"/>
        <v>510</v>
      </c>
      <c r="AK727" s="5">
        <f t="shared" ca="1" si="337"/>
        <v>517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IF(Замеры!M725=0, " ", Замеры!M725)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Замеры!O725</f>
        <v>0</v>
      </c>
      <c r="S728" s="2">
        <f>Замеры!P725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43</v>
      </c>
      <c r="Z728" s="2">
        <f t="shared" ca="1" si="327"/>
        <v>43</v>
      </c>
      <c r="AA728" s="2">
        <f t="shared" ca="1" si="327"/>
        <v>50</v>
      </c>
      <c r="AB728" s="5">
        <f t="shared" ca="1" si="328"/>
        <v>528</v>
      </c>
      <c r="AC728" s="5">
        <f t="shared" ca="1" si="329"/>
        <v>616</v>
      </c>
      <c r="AD728" s="5">
        <f t="shared" ca="1" si="330"/>
        <v>508</v>
      </c>
      <c r="AE728" s="5">
        <f t="shared" ca="1" si="331"/>
        <v>521</v>
      </c>
      <c r="AF728" s="5">
        <f t="shared" ca="1" si="332"/>
        <v>589</v>
      </c>
      <c r="AG728" s="5">
        <f t="shared" ca="1" si="333"/>
        <v>614</v>
      </c>
      <c r="AH728" s="5">
        <f t="shared" ca="1" si="334"/>
        <v>627</v>
      </c>
      <c r="AI728" s="5">
        <f t="shared" ca="1" si="335"/>
        <v>560</v>
      </c>
      <c r="AJ728" s="5">
        <f t="shared" ca="1" si="336"/>
        <v>510</v>
      </c>
      <c r="AK728" s="5">
        <f t="shared" ca="1" si="337"/>
        <v>507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IF(Замеры!M726=0, " ", Замеры!M726)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Замеры!O726</f>
        <v>0</v>
      </c>
      <c r="S729" s="2">
        <f>Замеры!P726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41</v>
      </c>
      <c r="Z729" s="2">
        <f t="shared" ca="1" si="327"/>
        <v>21</v>
      </c>
      <c r="AA729" s="2">
        <f t="shared" ca="1" si="327"/>
        <v>27</v>
      </c>
      <c r="AB729" s="5">
        <f t="shared" ca="1" si="328"/>
        <v>371</v>
      </c>
      <c r="AC729" s="5">
        <f t="shared" ca="1" si="329"/>
        <v>299</v>
      </c>
      <c r="AD729" s="5">
        <f t="shared" ca="1" si="330"/>
        <v>326</v>
      </c>
      <c r="AE729" s="5">
        <f t="shared" ca="1" si="331"/>
        <v>370</v>
      </c>
      <c r="AF729" s="5">
        <f t="shared" ca="1" si="332"/>
        <v>357</v>
      </c>
      <c r="AG729" s="5">
        <f t="shared" ca="1" si="333"/>
        <v>354</v>
      </c>
      <c r="AH729" s="5">
        <f t="shared" ca="1" si="334"/>
        <v>411</v>
      </c>
      <c r="AI729" s="5">
        <f t="shared" ca="1" si="335"/>
        <v>331</v>
      </c>
      <c r="AJ729" s="5">
        <f t="shared" ca="1" si="336"/>
        <v>401</v>
      </c>
      <c r="AK729" s="5">
        <f t="shared" ca="1" si="337"/>
        <v>333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IF(Замеры!M727=0, " ", Замеры!M727)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Замеры!O727</f>
        <v>0</v>
      </c>
      <c r="S730" s="2">
        <f>Замеры!P727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20</v>
      </c>
      <c r="Z730" s="2">
        <f t="shared" ca="1" si="327"/>
        <v>47</v>
      </c>
      <c r="AA730" s="2">
        <f t="shared" ca="1" si="327"/>
        <v>31</v>
      </c>
      <c r="AB730" s="5">
        <f t="shared" ca="1" si="328"/>
        <v>360</v>
      </c>
      <c r="AC730" s="5">
        <f t="shared" ca="1" si="329"/>
        <v>442</v>
      </c>
      <c r="AD730" s="5">
        <f t="shared" ca="1" si="330"/>
        <v>349</v>
      </c>
      <c r="AE730" s="5">
        <f t="shared" ca="1" si="331"/>
        <v>437</v>
      </c>
      <c r="AF730" s="5">
        <f t="shared" ca="1" si="332"/>
        <v>460</v>
      </c>
      <c r="AG730" s="5">
        <f t="shared" ca="1" si="333"/>
        <v>403</v>
      </c>
      <c r="AH730" s="5">
        <f t="shared" ca="1" si="334"/>
        <v>366</v>
      </c>
      <c r="AI730" s="5">
        <f t="shared" ca="1" si="335"/>
        <v>378</v>
      </c>
      <c r="AJ730" s="5">
        <f t="shared" ca="1" si="336"/>
        <v>334</v>
      </c>
      <c r="AK730" s="5">
        <f t="shared" ca="1" si="337"/>
        <v>441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IF(Замеры!M728=0, " ", Замеры!M728)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Замеры!O728</f>
        <v>0</v>
      </c>
      <c r="S731" s="2">
        <f>Замеры!P728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49</v>
      </c>
      <c r="Z731" s="2">
        <f t="shared" ca="1" si="327"/>
        <v>49</v>
      </c>
      <c r="AA731" s="2">
        <f t="shared" ca="1" si="327"/>
        <v>45</v>
      </c>
      <c r="AB731" s="5">
        <f t="shared" ca="1" si="328"/>
        <v>503</v>
      </c>
      <c r="AC731" s="5">
        <f t="shared" ca="1" si="329"/>
        <v>571</v>
      </c>
      <c r="AD731" s="5">
        <f t="shared" ca="1" si="330"/>
        <v>565</v>
      </c>
      <c r="AE731" s="5">
        <f t="shared" ca="1" si="331"/>
        <v>541</v>
      </c>
      <c r="AF731" s="5">
        <f t="shared" ca="1" si="332"/>
        <v>552</v>
      </c>
      <c r="AG731" s="5">
        <f t="shared" ca="1" si="333"/>
        <v>473</v>
      </c>
      <c r="AH731" s="5">
        <f t="shared" ca="1" si="334"/>
        <v>576</v>
      </c>
      <c r="AI731" s="5">
        <f t="shared" ca="1" si="335"/>
        <v>551</v>
      </c>
      <c r="AJ731" s="5">
        <f t="shared" ca="1" si="336"/>
        <v>509</v>
      </c>
      <c r="AK731" s="5">
        <f t="shared" ca="1" si="337"/>
        <v>476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IF(Замеры!M729=0, " ", Замеры!M729)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Замеры!O729</f>
        <v>0</v>
      </c>
      <c r="S732" s="2">
        <f>Замеры!P729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49</v>
      </c>
      <c r="Z732" s="2">
        <f t="shared" ca="1" si="327"/>
        <v>42</v>
      </c>
      <c r="AA732" s="2">
        <f t="shared" ca="1" si="327"/>
        <v>21</v>
      </c>
      <c r="AB732" s="5">
        <f t="shared" ca="1" si="328"/>
        <v>297</v>
      </c>
      <c r="AC732" s="5">
        <f t="shared" ca="1" si="329"/>
        <v>283</v>
      </c>
      <c r="AD732" s="5">
        <f t="shared" ca="1" si="330"/>
        <v>252</v>
      </c>
      <c r="AE732" s="5">
        <f t="shared" ca="1" si="331"/>
        <v>305</v>
      </c>
      <c r="AF732" s="5">
        <f t="shared" ca="1" si="332"/>
        <v>355</v>
      </c>
      <c r="AG732" s="5">
        <f t="shared" ca="1" si="333"/>
        <v>272</v>
      </c>
      <c r="AH732" s="5">
        <f t="shared" ca="1" si="334"/>
        <v>337</v>
      </c>
      <c r="AI732" s="5">
        <f t="shared" ca="1" si="335"/>
        <v>279</v>
      </c>
      <c r="AJ732" s="5">
        <f t="shared" ca="1" si="336"/>
        <v>262</v>
      </c>
      <c r="AK732" s="5">
        <f t="shared" ca="1" si="337"/>
        <v>245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IF(Замеры!M730=0, " ", Замеры!M730)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Замеры!O730</f>
        <v>0</v>
      </c>
      <c r="S733" s="2">
        <f>Замеры!P730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20</v>
      </c>
      <c r="Z733" s="2">
        <f t="shared" ca="1" si="327"/>
        <v>49</v>
      </c>
      <c r="AA733" s="2">
        <f t="shared" ca="1" si="327"/>
        <v>39</v>
      </c>
      <c r="AB733" s="5">
        <f t="shared" ca="1" si="328"/>
        <v>418</v>
      </c>
      <c r="AC733" s="5">
        <f t="shared" ca="1" si="329"/>
        <v>495</v>
      </c>
      <c r="AD733" s="5">
        <f t="shared" ca="1" si="330"/>
        <v>432</v>
      </c>
      <c r="AE733" s="5">
        <f t="shared" ca="1" si="331"/>
        <v>454</v>
      </c>
      <c r="AF733" s="5">
        <f t="shared" ca="1" si="332"/>
        <v>481</v>
      </c>
      <c r="AG733" s="5">
        <f t="shared" ca="1" si="333"/>
        <v>485</v>
      </c>
      <c r="AH733" s="5">
        <f t="shared" ca="1" si="334"/>
        <v>437</v>
      </c>
      <c r="AI733" s="5">
        <f t="shared" ca="1" si="335"/>
        <v>402</v>
      </c>
      <c r="AJ733" s="5">
        <f t="shared" ca="1" si="336"/>
        <v>537</v>
      </c>
      <c r="AK733" s="5">
        <f t="shared" ca="1" si="337"/>
        <v>524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IF(Замеры!M731=0, " ", Замеры!M731)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Замеры!O731</f>
        <v>0</v>
      </c>
      <c r="S734" s="2">
        <f>Замеры!P731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46</v>
      </c>
      <c r="Z734" s="2">
        <f t="shared" ca="1" si="327"/>
        <v>23</v>
      </c>
      <c r="AA734" s="2">
        <f t="shared" ca="1" si="327"/>
        <v>23</v>
      </c>
      <c r="AB734" s="5">
        <f t="shared" ca="1" si="328"/>
        <v>292</v>
      </c>
      <c r="AC734" s="5">
        <f t="shared" ca="1" si="329"/>
        <v>346</v>
      </c>
      <c r="AD734" s="5">
        <f t="shared" ca="1" si="330"/>
        <v>313</v>
      </c>
      <c r="AE734" s="5">
        <f t="shared" ca="1" si="331"/>
        <v>342</v>
      </c>
      <c r="AF734" s="5">
        <f t="shared" ca="1" si="332"/>
        <v>274</v>
      </c>
      <c r="AG734" s="5">
        <f t="shared" ca="1" si="333"/>
        <v>270</v>
      </c>
      <c r="AH734" s="5">
        <f t="shared" ca="1" si="334"/>
        <v>249</v>
      </c>
      <c r="AI734" s="5">
        <f t="shared" ca="1" si="335"/>
        <v>373</v>
      </c>
      <c r="AJ734" s="5">
        <f t="shared" ca="1" si="336"/>
        <v>237</v>
      </c>
      <c r="AK734" s="5">
        <f t="shared" ca="1" si="337"/>
        <v>338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IF(Замеры!M732=0, " ", Замеры!M732)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Замеры!O732</f>
        <v>0</v>
      </c>
      <c r="S735" s="2">
        <f>Замеры!P732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25</v>
      </c>
      <c r="Z735" s="2">
        <f t="shared" ca="1" si="327"/>
        <v>20</v>
      </c>
      <c r="AA735" s="2">
        <f t="shared" ca="1" si="327"/>
        <v>37</v>
      </c>
      <c r="AB735" s="5">
        <f t="shared" ca="1" si="328"/>
        <v>509</v>
      </c>
      <c r="AC735" s="5">
        <f t="shared" ca="1" si="329"/>
        <v>513</v>
      </c>
      <c r="AD735" s="5">
        <f t="shared" ca="1" si="330"/>
        <v>414</v>
      </c>
      <c r="AE735" s="5">
        <f t="shared" ca="1" si="331"/>
        <v>381</v>
      </c>
      <c r="AF735" s="5">
        <f t="shared" ca="1" si="332"/>
        <v>457</v>
      </c>
      <c r="AG735" s="5">
        <f t="shared" ca="1" si="333"/>
        <v>401</v>
      </c>
      <c r="AH735" s="5">
        <f t="shared" ca="1" si="334"/>
        <v>403</v>
      </c>
      <c r="AI735" s="5">
        <f t="shared" ca="1" si="335"/>
        <v>504</v>
      </c>
      <c r="AJ735" s="5">
        <f t="shared" ca="1" si="336"/>
        <v>438</v>
      </c>
      <c r="AK735" s="5">
        <f t="shared" ca="1" si="337"/>
        <v>506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IF(Замеры!M733=0, " ", Замеры!M733)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Замеры!O733</f>
        <v>0</v>
      </c>
      <c r="S736" s="2">
        <f>Замеры!P733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32</v>
      </c>
      <c r="Z736" s="2">
        <f t="shared" ca="1" si="327"/>
        <v>31</v>
      </c>
      <c r="AA736" s="2">
        <f t="shared" ca="1" si="327"/>
        <v>40</v>
      </c>
      <c r="AB736" s="5">
        <f t="shared" ca="1" si="328"/>
        <v>506</v>
      </c>
      <c r="AC736" s="5">
        <f t="shared" ca="1" si="329"/>
        <v>489</v>
      </c>
      <c r="AD736" s="5">
        <f t="shared" ca="1" si="330"/>
        <v>456</v>
      </c>
      <c r="AE736" s="5">
        <f t="shared" ca="1" si="331"/>
        <v>416</v>
      </c>
      <c r="AF736" s="5">
        <f t="shared" ca="1" si="332"/>
        <v>414</v>
      </c>
      <c r="AG736" s="5">
        <f t="shared" ca="1" si="333"/>
        <v>457</v>
      </c>
      <c r="AH736" s="5">
        <f t="shared" ca="1" si="334"/>
        <v>452</v>
      </c>
      <c r="AI736" s="5">
        <f t="shared" ca="1" si="335"/>
        <v>529</v>
      </c>
      <c r="AJ736" s="5">
        <f t="shared" ca="1" si="336"/>
        <v>496</v>
      </c>
      <c r="AK736" s="5">
        <f t="shared" ca="1" si="337"/>
        <v>496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IF(Замеры!M734=0, " ", Замеры!M734)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Замеры!O734</f>
        <v>0</v>
      </c>
      <c r="S737" s="2">
        <f>Замеры!P734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26</v>
      </c>
      <c r="Z737" s="2">
        <f t="shared" ca="1" si="327"/>
        <v>34</v>
      </c>
      <c r="AA737" s="2">
        <f t="shared" ca="1" si="327"/>
        <v>21</v>
      </c>
      <c r="AB737" s="5">
        <f t="shared" ca="1" si="328"/>
        <v>338</v>
      </c>
      <c r="AC737" s="5">
        <f t="shared" ca="1" si="329"/>
        <v>276</v>
      </c>
      <c r="AD737" s="5">
        <f t="shared" ca="1" si="330"/>
        <v>287</v>
      </c>
      <c r="AE737" s="5">
        <f t="shared" ca="1" si="331"/>
        <v>251</v>
      </c>
      <c r="AF737" s="5">
        <f t="shared" ca="1" si="332"/>
        <v>271</v>
      </c>
      <c r="AG737" s="5">
        <f t="shared" ca="1" si="333"/>
        <v>350</v>
      </c>
      <c r="AH737" s="5">
        <f t="shared" ca="1" si="334"/>
        <v>271</v>
      </c>
      <c r="AI737" s="5">
        <f t="shared" ca="1" si="335"/>
        <v>336</v>
      </c>
      <c r="AJ737" s="5">
        <f t="shared" ca="1" si="336"/>
        <v>359</v>
      </c>
      <c r="AK737" s="5">
        <f t="shared" ca="1" si="337"/>
        <v>254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IF(Замеры!M735=0, " ", Замеры!M735)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Замеры!O735</f>
        <v>0</v>
      </c>
      <c r="S738" s="2">
        <f>Замеры!P735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43</v>
      </c>
      <c r="Z738" s="2">
        <f t="shared" ca="1" si="327"/>
        <v>20</v>
      </c>
      <c r="AA738" s="2">
        <f t="shared" ca="1" si="327"/>
        <v>25</v>
      </c>
      <c r="AB738" s="5">
        <f t="shared" ca="1" si="328"/>
        <v>318</v>
      </c>
      <c r="AC738" s="5">
        <f t="shared" ca="1" si="329"/>
        <v>381</v>
      </c>
      <c r="AD738" s="5">
        <f t="shared" ca="1" si="330"/>
        <v>325</v>
      </c>
      <c r="AE738" s="5">
        <f t="shared" ca="1" si="331"/>
        <v>298</v>
      </c>
      <c r="AF738" s="5">
        <f t="shared" ca="1" si="332"/>
        <v>259</v>
      </c>
      <c r="AG738" s="5">
        <f t="shared" ca="1" si="333"/>
        <v>297</v>
      </c>
      <c r="AH738" s="5">
        <f t="shared" ca="1" si="334"/>
        <v>372</v>
      </c>
      <c r="AI738" s="5">
        <f t="shared" ca="1" si="335"/>
        <v>364</v>
      </c>
      <c r="AJ738" s="5">
        <f t="shared" ca="1" si="336"/>
        <v>274</v>
      </c>
      <c r="AK738" s="5">
        <f t="shared" ca="1" si="337"/>
        <v>304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IF(Замеры!M736=0, " ", Замеры!M736)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Замеры!O736</f>
        <v>0</v>
      </c>
      <c r="S739" s="2">
        <f>Замеры!P736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30</v>
      </c>
      <c r="Z739" s="2">
        <f t="shared" ca="1" si="327"/>
        <v>39</v>
      </c>
      <c r="AA739" s="2">
        <f t="shared" ca="1" si="327"/>
        <v>33</v>
      </c>
      <c r="AB739" s="5">
        <f t="shared" ca="1" si="328"/>
        <v>378</v>
      </c>
      <c r="AC739" s="5">
        <f t="shared" ca="1" si="329"/>
        <v>374</v>
      </c>
      <c r="AD739" s="5">
        <f t="shared" ca="1" si="330"/>
        <v>390</v>
      </c>
      <c r="AE739" s="5">
        <f t="shared" ca="1" si="331"/>
        <v>443</v>
      </c>
      <c r="AF739" s="5">
        <f t="shared" ca="1" si="332"/>
        <v>432</v>
      </c>
      <c r="AG739" s="5">
        <f t="shared" ca="1" si="333"/>
        <v>438</v>
      </c>
      <c r="AH739" s="5">
        <f t="shared" ca="1" si="334"/>
        <v>363</v>
      </c>
      <c r="AI739" s="5">
        <f t="shared" ca="1" si="335"/>
        <v>432</v>
      </c>
      <c r="AJ739" s="5">
        <f t="shared" ca="1" si="336"/>
        <v>474</v>
      </c>
      <c r="AK739" s="5">
        <f t="shared" ca="1" si="337"/>
        <v>462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IF(Замеры!M737=0, " ", Замеры!M737)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Замеры!O737</f>
        <v>0</v>
      </c>
      <c r="S740" s="2">
        <f>Замеры!P737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30</v>
      </c>
      <c r="Z740" s="2">
        <f t="shared" ca="1" si="327"/>
        <v>28</v>
      </c>
      <c r="AA740" s="2">
        <f t="shared" ca="1" si="327"/>
        <v>35</v>
      </c>
      <c r="AB740" s="5">
        <f t="shared" ca="1" si="328"/>
        <v>408</v>
      </c>
      <c r="AC740" s="5">
        <f t="shared" ca="1" si="329"/>
        <v>391</v>
      </c>
      <c r="AD740" s="5">
        <f t="shared" ca="1" si="330"/>
        <v>454</v>
      </c>
      <c r="AE740" s="5">
        <f t="shared" ca="1" si="331"/>
        <v>440</v>
      </c>
      <c r="AF740" s="5">
        <f t="shared" ca="1" si="332"/>
        <v>418</v>
      </c>
      <c r="AG740" s="5">
        <f t="shared" ca="1" si="333"/>
        <v>368</v>
      </c>
      <c r="AH740" s="5">
        <f t="shared" ca="1" si="334"/>
        <v>388</v>
      </c>
      <c r="AI740" s="5">
        <f t="shared" ca="1" si="335"/>
        <v>498</v>
      </c>
      <c r="AJ740" s="5">
        <f t="shared" ca="1" si="336"/>
        <v>423</v>
      </c>
      <c r="AK740" s="5">
        <f t="shared" ca="1" si="337"/>
        <v>413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IF(Замеры!M738=0, " ", Замеры!M738)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Замеры!O738</f>
        <v>0</v>
      </c>
      <c r="S741" s="2">
        <f>Замеры!P738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49</v>
      </c>
      <c r="Z741" s="2">
        <f t="shared" ca="1" si="327"/>
        <v>29</v>
      </c>
      <c r="AA741" s="2">
        <f t="shared" ca="1" si="327"/>
        <v>32</v>
      </c>
      <c r="AB741" s="5">
        <f t="shared" ca="1" si="328"/>
        <v>357</v>
      </c>
      <c r="AC741" s="5">
        <f t="shared" ca="1" si="329"/>
        <v>351</v>
      </c>
      <c r="AD741" s="5">
        <f t="shared" ca="1" si="330"/>
        <v>433</v>
      </c>
      <c r="AE741" s="5">
        <f t="shared" ca="1" si="331"/>
        <v>383</v>
      </c>
      <c r="AF741" s="5">
        <f t="shared" ca="1" si="332"/>
        <v>326</v>
      </c>
      <c r="AG741" s="5">
        <f t="shared" ca="1" si="333"/>
        <v>396</v>
      </c>
      <c r="AH741" s="5">
        <f t="shared" ca="1" si="334"/>
        <v>341</v>
      </c>
      <c r="AI741" s="5">
        <f t="shared" ca="1" si="335"/>
        <v>437</v>
      </c>
      <c r="AJ741" s="5">
        <f t="shared" ca="1" si="336"/>
        <v>410</v>
      </c>
      <c r="AK741" s="5">
        <f t="shared" ca="1" si="337"/>
        <v>371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IF(Замеры!M739=0, " ", Замеры!M739)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Замеры!O739</f>
        <v>0</v>
      </c>
      <c r="S742" s="2">
        <f>Замеры!P739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24</v>
      </c>
      <c r="Z742" s="2">
        <f t="shared" ca="1" si="327"/>
        <v>31</v>
      </c>
      <c r="AA742" s="2">
        <f t="shared" ca="1" si="327"/>
        <v>47</v>
      </c>
      <c r="AB742" s="5">
        <f t="shared" ca="1" si="328"/>
        <v>486</v>
      </c>
      <c r="AC742" s="5">
        <f t="shared" ca="1" si="329"/>
        <v>556</v>
      </c>
      <c r="AD742" s="5">
        <f t="shared" ca="1" si="330"/>
        <v>591</v>
      </c>
      <c r="AE742" s="5">
        <f t="shared" ca="1" si="331"/>
        <v>479</v>
      </c>
      <c r="AF742" s="5">
        <f t="shared" ca="1" si="332"/>
        <v>477</v>
      </c>
      <c r="AG742" s="5">
        <f t="shared" ca="1" si="333"/>
        <v>525</v>
      </c>
      <c r="AH742" s="5">
        <f t="shared" ca="1" si="334"/>
        <v>554</v>
      </c>
      <c r="AI742" s="5">
        <f t="shared" ca="1" si="335"/>
        <v>620</v>
      </c>
      <c r="AJ742" s="5">
        <f t="shared" ca="1" si="336"/>
        <v>590</v>
      </c>
      <c r="AK742" s="5">
        <f t="shared" ca="1" si="337"/>
        <v>551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IF(Замеры!M740=0, " ", Замеры!M740)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Замеры!O740</f>
        <v>0</v>
      </c>
      <c r="S743" s="2">
        <f>Замеры!P740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44</v>
      </c>
      <c r="Z743" s="2">
        <f t="shared" ca="1" si="327"/>
        <v>48</v>
      </c>
      <c r="AA743" s="2">
        <f t="shared" ca="1" si="327"/>
        <v>49</v>
      </c>
      <c r="AB743" s="5">
        <f t="shared" ca="1" si="328"/>
        <v>516</v>
      </c>
      <c r="AC743" s="5">
        <f t="shared" ca="1" si="329"/>
        <v>640</v>
      </c>
      <c r="AD743" s="5">
        <f t="shared" ca="1" si="330"/>
        <v>563</v>
      </c>
      <c r="AE743" s="5">
        <f t="shared" ca="1" si="331"/>
        <v>630</v>
      </c>
      <c r="AF743" s="5">
        <f t="shared" ca="1" si="332"/>
        <v>541</v>
      </c>
      <c r="AG743" s="5">
        <f t="shared" ca="1" si="333"/>
        <v>564</v>
      </c>
      <c r="AH743" s="5">
        <f t="shared" ca="1" si="334"/>
        <v>546</v>
      </c>
      <c r="AI743" s="5">
        <f t="shared" ca="1" si="335"/>
        <v>600</v>
      </c>
      <c r="AJ743" s="5">
        <f t="shared" ca="1" si="336"/>
        <v>577</v>
      </c>
      <c r="AK743" s="5">
        <f t="shared" ca="1" si="337"/>
        <v>562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IF(Замеры!M741=0, " ", Замеры!M741)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Замеры!O741</f>
        <v>0</v>
      </c>
      <c r="S744" s="2">
        <f>Замеры!P741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36</v>
      </c>
      <c r="Z744" s="2">
        <f t="shared" ca="1" si="327"/>
        <v>40</v>
      </c>
      <c r="AA744" s="2">
        <f t="shared" ca="1" si="327"/>
        <v>40</v>
      </c>
      <c r="AB744" s="5">
        <f t="shared" ca="1" si="328"/>
        <v>454</v>
      </c>
      <c r="AC744" s="5">
        <f t="shared" ca="1" si="329"/>
        <v>490</v>
      </c>
      <c r="AD744" s="5">
        <f t="shared" ca="1" si="330"/>
        <v>454</v>
      </c>
      <c r="AE744" s="5">
        <f t="shared" ca="1" si="331"/>
        <v>496</v>
      </c>
      <c r="AF744" s="5">
        <f t="shared" ca="1" si="332"/>
        <v>483</v>
      </c>
      <c r="AG744" s="5">
        <f t="shared" ca="1" si="333"/>
        <v>502</v>
      </c>
      <c r="AH744" s="5">
        <f t="shared" ca="1" si="334"/>
        <v>524</v>
      </c>
      <c r="AI744" s="5">
        <f t="shared" ca="1" si="335"/>
        <v>537</v>
      </c>
      <c r="AJ744" s="5">
        <f t="shared" ca="1" si="336"/>
        <v>407</v>
      </c>
      <c r="AK744" s="5">
        <f t="shared" ca="1" si="337"/>
        <v>421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IF(Замеры!M742=0, " ", Замеры!M742)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Замеры!O742</f>
        <v>0</v>
      </c>
      <c r="S745" s="2">
        <f>Замеры!P742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31</v>
      </c>
      <c r="Z745" s="2">
        <f t="shared" ca="1" si="327"/>
        <v>35</v>
      </c>
      <c r="AA745" s="2">
        <f t="shared" ca="1" si="327"/>
        <v>30</v>
      </c>
      <c r="AB745" s="5">
        <f t="shared" ca="1" si="328"/>
        <v>444</v>
      </c>
      <c r="AC745" s="5">
        <f t="shared" ca="1" si="329"/>
        <v>314</v>
      </c>
      <c r="AD745" s="5">
        <f t="shared" ca="1" si="330"/>
        <v>411</v>
      </c>
      <c r="AE745" s="5">
        <f t="shared" ca="1" si="331"/>
        <v>399</v>
      </c>
      <c r="AF745" s="5">
        <f t="shared" ca="1" si="332"/>
        <v>310</v>
      </c>
      <c r="AG745" s="5">
        <f t="shared" ca="1" si="333"/>
        <v>377</v>
      </c>
      <c r="AH745" s="5">
        <f t="shared" ca="1" si="334"/>
        <v>338</v>
      </c>
      <c r="AI745" s="5">
        <f t="shared" ca="1" si="335"/>
        <v>423</v>
      </c>
      <c r="AJ745" s="5">
        <f t="shared" ca="1" si="336"/>
        <v>383</v>
      </c>
      <c r="AK745" s="5">
        <f t="shared" ca="1" si="337"/>
        <v>351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IF(Замеры!M743=0, " ", Замеры!M743)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Замеры!O743</f>
        <v>0</v>
      </c>
      <c r="S746" s="2">
        <f>Замеры!P743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41</v>
      </c>
      <c r="Z746" s="2">
        <f t="shared" ca="1" si="327"/>
        <v>35</v>
      </c>
      <c r="AA746" s="2">
        <f t="shared" ca="1" si="327"/>
        <v>23</v>
      </c>
      <c r="AB746" s="5">
        <f t="shared" ca="1" si="328"/>
        <v>288</v>
      </c>
      <c r="AC746" s="5">
        <f t="shared" ca="1" si="329"/>
        <v>317</v>
      </c>
      <c r="AD746" s="5">
        <f t="shared" ca="1" si="330"/>
        <v>316</v>
      </c>
      <c r="AE746" s="5">
        <f t="shared" ca="1" si="331"/>
        <v>235</v>
      </c>
      <c r="AF746" s="5">
        <f t="shared" ca="1" si="332"/>
        <v>296</v>
      </c>
      <c r="AG746" s="5">
        <f t="shared" ca="1" si="333"/>
        <v>278</v>
      </c>
      <c r="AH746" s="5">
        <f t="shared" ca="1" si="334"/>
        <v>331</v>
      </c>
      <c r="AI746" s="5">
        <f t="shared" ca="1" si="335"/>
        <v>261</v>
      </c>
      <c r="AJ746" s="5">
        <f t="shared" ca="1" si="336"/>
        <v>329</v>
      </c>
      <c r="AK746" s="5">
        <f t="shared" ca="1" si="337"/>
        <v>321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IF(Замеры!M744=0, " ", Замеры!M744)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Замеры!O744</f>
        <v>0</v>
      </c>
      <c r="S747" s="2">
        <f>Замеры!P744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41</v>
      </c>
      <c r="Z747" s="2">
        <f t="shared" ca="1" si="327"/>
        <v>49</v>
      </c>
      <c r="AA747" s="2">
        <f t="shared" ca="1" si="327"/>
        <v>38</v>
      </c>
      <c r="AB747" s="5">
        <f t="shared" ca="1" si="328"/>
        <v>509</v>
      </c>
      <c r="AC747" s="5">
        <f t="shared" ca="1" si="329"/>
        <v>497</v>
      </c>
      <c r="AD747" s="5">
        <f t="shared" ca="1" si="330"/>
        <v>516</v>
      </c>
      <c r="AE747" s="5">
        <f t="shared" ca="1" si="331"/>
        <v>481</v>
      </c>
      <c r="AF747" s="5">
        <f t="shared" ca="1" si="332"/>
        <v>442</v>
      </c>
      <c r="AG747" s="5">
        <f t="shared" ca="1" si="333"/>
        <v>499</v>
      </c>
      <c r="AH747" s="5">
        <f t="shared" ca="1" si="334"/>
        <v>496</v>
      </c>
      <c r="AI747" s="5">
        <f t="shared" ca="1" si="335"/>
        <v>520</v>
      </c>
      <c r="AJ747" s="5">
        <f t="shared" ca="1" si="336"/>
        <v>403</v>
      </c>
      <c r="AK747" s="5">
        <f t="shared" ca="1" si="337"/>
        <v>449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IF(Замеры!M745=0, " ", Замеры!M745)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Замеры!O745</f>
        <v>0</v>
      </c>
      <c r="S748" s="2">
        <f>Замеры!P745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46</v>
      </c>
      <c r="Z748" s="2">
        <f t="shared" ca="1" si="327"/>
        <v>43</v>
      </c>
      <c r="AA748" s="2">
        <f t="shared" ca="1" si="327"/>
        <v>38</v>
      </c>
      <c r="AB748" s="5">
        <f t="shared" ca="1" si="328"/>
        <v>470</v>
      </c>
      <c r="AC748" s="5">
        <f t="shared" ca="1" si="329"/>
        <v>391</v>
      </c>
      <c r="AD748" s="5">
        <f t="shared" ca="1" si="330"/>
        <v>482</v>
      </c>
      <c r="AE748" s="5">
        <f t="shared" ca="1" si="331"/>
        <v>456</v>
      </c>
      <c r="AF748" s="5">
        <f t="shared" ca="1" si="332"/>
        <v>511</v>
      </c>
      <c r="AG748" s="5">
        <f t="shared" ca="1" si="333"/>
        <v>388</v>
      </c>
      <c r="AH748" s="5">
        <f t="shared" ca="1" si="334"/>
        <v>399</v>
      </c>
      <c r="AI748" s="5">
        <f t="shared" ca="1" si="335"/>
        <v>454</v>
      </c>
      <c r="AJ748" s="5">
        <f t="shared" ca="1" si="336"/>
        <v>511</v>
      </c>
      <c r="AK748" s="5">
        <f t="shared" ca="1" si="337"/>
        <v>492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IF(Замеры!M746=0, " ", Замеры!M746)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Замеры!O746</f>
        <v>0</v>
      </c>
      <c r="S749" s="2">
        <f>Замеры!P746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46</v>
      </c>
      <c r="Z749" s="2">
        <f t="shared" ca="1" si="327"/>
        <v>43</v>
      </c>
      <c r="AA749" s="2">
        <f t="shared" ca="1" si="327"/>
        <v>22</v>
      </c>
      <c r="AB749" s="5">
        <f t="shared" ca="1" si="328"/>
        <v>324</v>
      </c>
      <c r="AC749" s="5">
        <f t="shared" ca="1" si="329"/>
        <v>368</v>
      </c>
      <c r="AD749" s="5">
        <f t="shared" ca="1" si="330"/>
        <v>285</v>
      </c>
      <c r="AE749" s="5">
        <f t="shared" ca="1" si="331"/>
        <v>294</v>
      </c>
      <c r="AF749" s="5">
        <f t="shared" ca="1" si="332"/>
        <v>253</v>
      </c>
      <c r="AG749" s="5">
        <f t="shared" ca="1" si="333"/>
        <v>263</v>
      </c>
      <c r="AH749" s="5">
        <f t="shared" ca="1" si="334"/>
        <v>362</v>
      </c>
      <c r="AI749" s="5">
        <f t="shared" ca="1" si="335"/>
        <v>338</v>
      </c>
      <c r="AJ749" s="5">
        <f t="shared" ca="1" si="336"/>
        <v>235</v>
      </c>
      <c r="AK749" s="5">
        <f t="shared" ca="1" si="337"/>
        <v>345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IF(Замеры!M747=0, " ", Замеры!M747)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Замеры!O747</f>
        <v>0</v>
      </c>
      <c r="S750" s="2">
        <f>Замеры!P747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27</v>
      </c>
      <c r="Z750" s="2">
        <f t="shared" ca="1" si="327"/>
        <v>43</v>
      </c>
      <c r="AA750" s="2">
        <f t="shared" ca="1" si="327"/>
        <v>26</v>
      </c>
      <c r="AB750" s="5">
        <f t="shared" ca="1" si="328"/>
        <v>385</v>
      </c>
      <c r="AC750" s="5">
        <f t="shared" ca="1" si="329"/>
        <v>350</v>
      </c>
      <c r="AD750" s="5">
        <f t="shared" ca="1" si="330"/>
        <v>288</v>
      </c>
      <c r="AE750" s="5">
        <f t="shared" ca="1" si="331"/>
        <v>267</v>
      </c>
      <c r="AF750" s="5">
        <f t="shared" ca="1" si="332"/>
        <v>319</v>
      </c>
      <c r="AG750" s="5">
        <f t="shared" ca="1" si="333"/>
        <v>269</v>
      </c>
      <c r="AH750" s="5">
        <f t="shared" ca="1" si="334"/>
        <v>282</v>
      </c>
      <c r="AI750" s="5">
        <f t="shared" ca="1" si="335"/>
        <v>369</v>
      </c>
      <c r="AJ750" s="5">
        <f t="shared" ca="1" si="336"/>
        <v>388</v>
      </c>
      <c r="AK750" s="5">
        <f t="shared" ca="1" si="337"/>
        <v>335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IF(Замеры!M748=0, " ", Замеры!M748)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Замеры!O748</f>
        <v>0</v>
      </c>
      <c r="S751" s="2">
        <f>Замеры!P748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33</v>
      </c>
      <c r="Z751" s="2">
        <f t="shared" ca="1" si="327"/>
        <v>49</v>
      </c>
      <c r="AA751" s="2">
        <f t="shared" ca="1" si="327"/>
        <v>32</v>
      </c>
      <c r="AB751" s="5">
        <f t="shared" ca="1" si="328"/>
        <v>380</v>
      </c>
      <c r="AC751" s="5">
        <f t="shared" ca="1" si="329"/>
        <v>327</v>
      </c>
      <c r="AD751" s="5">
        <f t="shared" ca="1" si="330"/>
        <v>439</v>
      </c>
      <c r="AE751" s="5">
        <f t="shared" ca="1" si="331"/>
        <v>467</v>
      </c>
      <c r="AF751" s="5">
        <f t="shared" ca="1" si="332"/>
        <v>387</v>
      </c>
      <c r="AG751" s="5">
        <f t="shared" ca="1" si="333"/>
        <v>430</v>
      </c>
      <c r="AH751" s="5">
        <f t="shared" ca="1" si="334"/>
        <v>421</v>
      </c>
      <c r="AI751" s="5">
        <f t="shared" ca="1" si="335"/>
        <v>328</v>
      </c>
      <c r="AJ751" s="5">
        <f t="shared" ca="1" si="336"/>
        <v>374</v>
      </c>
      <c r="AK751" s="5">
        <f t="shared" ca="1" si="337"/>
        <v>353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IF(Замеры!M749=0, " ", Замеры!M749)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Замеры!O749</f>
        <v>0</v>
      </c>
      <c r="S752" s="2">
        <f>Замеры!P749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28</v>
      </c>
      <c r="Z752" s="2">
        <f t="shared" ca="1" si="327"/>
        <v>22</v>
      </c>
      <c r="AA752" s="2">
        <f t="shared" ca="1" si="327"/>
        <v>49</v>
      </c>
      <c r="AB752" s="5">
        <f t="shared" ca="1" si="328"/>
        <v>512</v>
      </c>
      <c r="AC752" s="5">
        <f t="shared" ca="1" si="329"/>
        <v>625</v>
      </c>
      <c r="AD752" s="5">
        <f t="shared" ca="1" si="330"/>
        <v>528</v>
      </c>
      <c r="AE752" s="5">
        <f t="shared" ca="1" si="331"/>
        <v>502</v>
      </c>
      <c r="AF752" s="5">
        <f t="shared" ca="1" si="332"/>
        <v>548</v>
      </c>
      <c r="AG752" s="5">
        <f t="shared" ca="1" si="333"/>
        <v>545</v>
      </c>
      <c r="AH752" s="5">
        <f t="shared" ca="1" si="334"/>
        <v>553</v>
      </c>
      <c r="AI752" s="5">
        <f t="shared" ca="1" si="335"/>
        <v>564</v>
      </c>
      <c r="AJ752" s="5">
        <f t="shared" ca="1" si="336"/>
        <v>515</v>
      </c>
      <c r="AK752" s="5">
        <f t="shared" ca="1" si="337"/>
        <v>573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IF(Замеры!M750=0, " ", Замеры!M750)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Замеры!O750</f>
        <v>0</v>
      </c>
      <c r="S753" s="2">
        <f>Замеры!P750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49</v>
      </c>
      <c r="Z753" s="2">
        <f t="shared" ca="1" si="327"/>
        <v>28</v>
      </c>
      <c r="AA753" s="2">
        <f t="shared" ca="1" si="327"/>
        <v>38</v>
      </c>
      <c r="AB753" s="5">
        <f t="shared" ca="1" si="328"/>
        <v>398</v>
      </c>
      <c r="AC753" s="5">
        <f t="shared" ca="1" si="329"/>
        <v>470</v>
      </c>
      <c r="AD753" s="5">
        <f t="shared" ca="1" si="330"/>
        <v>479</v>
      </c>
      <c r="AE753" s="5">
        <f t="shared" ca="1" si="331"/>
        <v>404</v>
      </c>
      <c r="AF753" s="5">
        <f t="shared" ca="1" si="332"/>
        <v>462</v>
      </c>
      <c r="AG753" s="5">
        <f t="shared" ca="1" si="333"/>
        <v>459</v>
      </c>
      <c r="AH753" s="5">
        <f t="shared" ca="1" si="334"/>
        <v>459</v>
      </c>
      <c r="AI753" s="5">
        <f t="shared" ca="1" si="335"/>
        <v>530</v>
      </c>
      <c r="AJ753" s="5">
        <f t="shared" ca="1" si="336"/>
        <v>468</v>
      </c>
      <c r="AK753" s="5">
        <f t="shared" ca="1" si="337"/>
        <v>484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IF(Замеры!M751=0, " ", Замеры!M751)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Замеры!O751</f>
        <v>0</v>
      </c>
      <c r="S754" s="2">
        <f>Замеры!P751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22</v>
      </c>
      <c r="Z754" s="2">
        <f t="shared" ca="1" si="327"/>
        <v>47</v>
      </c>
      <c r="AA754" s="2">
        <f t="shared" ca="1" si="327"/>
        <v>49</v>
      </c>
      <c r="AB754" s="5">
        <f t="shared" ca="1" si="328"/>
        <v>625</v>
      </c>
      <c r="AC754" s="5">
        <f t="shared" ca="1" si="329"/>
        <v>548</v>
      </c>
      <c r="AD754" s="5">
        <f t="shared" ca="1" si="330"/>
        <v>613</v>
      </c>
      <c r="AE754" s="5">
        <f t="shared" ca="1" si="331"/>
        <v>547</v>
      </c>
      <c r="AF754" s="5">
        <f t="shared" ca="1" si="332"/>
        <v>544</v>
      </c>
      <c r="AG754" s="5">
        <f t="shared" ca="1" si="333"/>
        <v>604</v>
      </c>
      <c r="AH754" s="5">
        <f t="shared" ca="1" si="334"/>
        <v>587</v>
      </c>
      <c r="AI754" s="5">
        <f t="shared" ca="1" si="335"/>
        <v>635</v>
      </c>
      <c r="AJ754" s="5">
        <f t="shared" ca="1" si="336"/>
        <v>548</v>
      </c>
      <c r="AK754" s="5">
        <f t="shared" ca="1" si="337"/>
        <v>501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IF(Замеры!M752=0, " ", Замеры!M752)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Замеры!O752</f>
        <v>0</v>
      </c>
      <c r="S755" s="2">
        <f>Замеры!P752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28</v>
      </c>
      <c r="Z755" s="2">
        <f t="shared" ca="1" si="327"/>
        <v>33</v>
      </c>
      <c r="AA755" s="2">
        <f t="shared" ca="1" si="327"/>
        <v>27</v>
      </c>
      <c r="AB755" s="5">
        <f t="shared" ca="1" si="328"/>
        <v>286</v>
      </c>
      <c r="AC755" s="5">
        <f t="shared" ca="1" si="329"/>
        <v>319</v>
      </c>
      <c r="AD755" s="5">
        <f t="shared" ca="1" si="330"/>
        <v>297</v>
      </c>
      <c r="AE755" s="5">
        <f t="shared" ca="1" si="331"/>
        <v>344</v>
      </c>
      <c r="AF755" s="5">
        <f t="shared" ca="1" si="332"/>
        <v>367</v>
      </c>
      <c r="AG755" s="5">
        <f t="shared" ca="1" si="333"/>
        <v>396</v>
      </c>
      <c r="AH755" s="5">
        <f t="shared" ca="1" si="334"/>
        <v>367</v>
      </c>
      <c r="AI755" s="5">
        <f t="shared" ca="1" si="335"/>
        <v>299</v>
      </c>
      <c r="AJ755" s="5">
        <f t="shared" ca="1" si="336"/>
        <v>305</v>
      </c>
      <c r="AK755" s="5">
        <f t="shared" ca="1" si="337"/>
        <v>300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IF(Замеры!M753=0, " ", Замеры!M753)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Замеры!O753</f>
        <v>0</v>
      </c>
      <c r="S756" s="2">
        <f>Замеры!P753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48</v>
      </c>
      <c r="Z756" s="2">
        <f t="shared" ca="1" si="327"/>
        <v>22</v>
      </c>
      <c r="AA756" s="2">
        <f t="shared" ca="1" si="327"/>
        <v>38</v>
      </c>
      <c r="AB756" s="5">
        <f t="shared" ca="1" si="328"/>
        <v>448</v>
      </c>
      <c r="AC756" s="5">
        <f t="shared" ca="1" si="329"/>
        <v>477</v>
      </c>
      <c r="AD756" s="5">
        <f t="shared" ca="1" si="330"/>
        <v>482</v>
      </c>
      <c r="AE756" s="5">
        <f t="shared" ca="1" si="331"/>
        <v>430</v>
      </c>
      <c r="AF756" s="5">
        <f t="shared" ca="1" si="332"/>
        <v>517</v>
      </c>
      <c r="AG756" s="5">
        <f t="shared" ca="1" si="333"/>
        <v>509</v>
      </c>
      <c r="AH756" s="5">
        <f t="shared" ca="1" si="334"/>
        <v>440</v>
      </c>
      <c r="AI756" s="5">
        <f t="shared" ca="1" si="335"/>
        <v>488</v>
      </c>
      <c r="AJ756" s="5">
        <f t="shared" ca="1" si="336"/>
        <v>484</v>
      </c>
      <c r="AK756" s="5">
        <f t="shared" ca="1" si="337"/>
        <v>401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IF(Замеры!M754=0, " ", Замеры!M754)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Замеры!O754</f>
        <v>0</v>
      </c>
      <c r="S757" s="2">
        <f>Замеры!P754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45</v>
      </c>
      <c r="Z757" s="2">
        <f t="shared" ca="1" si="327"/>
        <v>45</v>
      </c>
      <c r="AA757" s="2">
        <f t="shared" ca="1" si="327"/>
        <v>28</v>
      </c>
      <c r="AB757" s="5">
        <f t="shared" ca="1" si="328"/>
        <v>310</v>
      </c>
      <c r="AC757" s="5">
        <f t="shared" ca="1" si="329"/>
        <v>314</v>
      </c>
      <c r="AD757" s="5">
        <f t="shared" ca="1" si="330"/>
        <v>416</v>
      </c>
      <c r="AE757" s="5">
        <f t="shared" ca="1" si="331"/>
        <v>340</v>
      </c>
      <c r="AF757" s="5">
        <f t="shared" ca="1" si="332"/>
        <v>309</v>
      </c>
      <c r="AG757" s="5">
        <f t="shared" ca="1" si="333"/>
        <v>398</v>
      </c>
      <c r="AH757" s="5">
        <f t="shared" ca="1" si="334"/>
        <v>417</v>
      </c>
      <c r="AI757" s="5">
        <f t="shared" ca="1" si="335"/>
        <v>388</v>
      </c>
      <c r="AJ757" s="5">
        <f t="shared" ca="1" si="336"/>
        <v>324</v>
      </c>
      <c r="AK757" s="5">
        <f t="shared" ca="1" si="337"/>
        <v>285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IF(Замеры!M755=0, " ", Замеры!M755)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Замеры!O755</f>
        <v>0</v>
      </c>
      <c r="S758" s="2">
        <f>Замеры!P755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28</v>
      </c>
      <c r="Z758" s="2">
        <f t="shared" ca="1" si="327"/>
        <v>35</v>
      </c>
      <c r="AA758" s="2">
        <f t="shared" ca="1" si="327"/>
        <v>34</v>
      </c>
      <c r="AB758" s="5">
        <f t="shared" ca="1" si="328"/>
        <v>476</v>
      </c>
      <c r="AC758" s="5">
        <f t="shared" ca="1" si="329"/>
        <v>422</v>
      </c>
      <c r="AD758" s="5">
        <f t="shared" ca="1" si="330"/>
        <v>380</v>
      </c>
      <c r="AE758" s="5">
        <f t="shared" ca="1" si="331"/>
        <v>410</v>
      </c>
      <c r="AF758" s="5">
        <f t="shared" ca="1" si="332"/>
        <v>388</v>
      </c>
      <c r="AG758" s="5">
        <f t="shared" ca="1" si="333"/>
        <v>411</v>
      </c>
      <c r="AH758" s="5">
        <f t="shared" ca="1" si="334"/>
        <v>405</v>
      </c>
      <c r="AI758" s="5">
        <f t="shared" ca="1" si="335"/>
        <v>365</v>
      </c>
      <c r="AJ758" s="5">
        <f t="shared" ca="1" si="336"/>
        <v>440</v>
      </c>
      <c r="AK758" s="5">
        <f t="shared" ca="1" si="337"/>
        <v>403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IF(Замеры!M756=0, " ", Замеры!M756)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Замеры!O756</f>
        <v>0</v>
      </c>
      <c r="S759" s="2">
        <f>Замеры!P756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35</v>
      </c>
      <c r="Z759" s="2">
        <f t="shared" ca="1" si="327"/>
        <v>21</v>
      </c>
      <c r="AA759" s="2">
        <f t="shared" ca="1" si="327"/>
        <v>34</v>
      </c>
      <c r="AB759" s="5">
        <f t="shared" ca="1" si="328"/>
        <v>382</v>
      </c>
      <c r="AC759" s="5">
        <f t="shared" ca="1" si="329"/>
        <v>409</v>
      </c>
      <c r="AD759" s="5">
        <f t="shared" ca="1" si="330"/>
        <v>421</v>
      </c>
      <c r="AE759" s="5">
        <f t="shared" ca="1" si="331"/>
        <v>386</v>
      </c>
      <c r="AF759" s="5">
        <f t="shared" ca="1" si="332"/>
        <v>469</v>
      </c>
      <c r="AG759" s="5">
        <f t="shared" ca="1" si="333"/>
        <v>399</v>
      </c>
      <c r="AH759" s="5">
        <f t="shared" ca="1" si="334"/>
        <v>413</v>
      </c>
      <c r="AI759" s="5">
        <f t="shared" ca="1" si="335"/>
        <v>407</v>
      </c>
      <c r="AJ759" s="5">
        <f t="shared" ca="1" si="336"/>
        <v>416</v>
      </c>
      <c r="AK759" s="5">
        <f t="shared" ca="1" si="337"/>
        <v>403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IF(Замеры!M757=0, " ", Замеры!M757)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Замеры!O757</f>
        <v>0</v>
      </c>
      <c r="S760" s="2">
        <f>Замеры!P757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25</v>
      </c>
      <c r="Z760" s="2">
        <f t="shared" ca="1" si="327"/>
        <v>36</v>
      </c>
      <c r="AA760" s="2">
        <f t="shared" ca="1" si="327"/>
        <v>28</v>
      </c>
      <c r="AB760" s="5">
        <f t="shared" ca="1" si="328"/>
        <v>342</v>
      </c>
      <c r="AC760" s="5">
        <f t="shared" ca="1" si="329"/>
        <v>356</v>
      </c>
      <c r="AD760" s="5">
        <f t="shared" ca="1" si="330"/>
        <v>303</v>
      </c>
      <c r="AE760" s="5">
        <f t="shared" ca="1" si="331"/>
        <v>412</v>
      </c>
      <c r="AF760" s="5">
        <f t="shared" ca="1" si="332"/>
        <v>430</v>
      </c>
      <c r="AG760" s="5">
        <f t="shared" ca="1" si="333"/>
        <v>384</v>
      </c>
      <c r="AH760" s="5">
        <f t="shared" ca="1" si="334"/>
        <v>383</v>
      </c>
      <c r="AI760" s="5">
        <f t="shared" ca="1" si="335"/>
        <v>330</v>
      </c>
      <c r="AJ760" s="5">
        <f t="shared" ca="1" si="336"/>
        <v>418</v>
      </c>
      <c r="AK760" s="5">
        <f t="shared" ca="1" si="337"/>
        <v>388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IF(Замеры!M758=0, " ", Замеры!M758)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Замеры!O758</f>
        <v>0</v>
      </c>
      <c r="S761" s="2">
        <f>Замеры!P758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35</v>
      </c>
      <c r="Z761" s="2">
        <f t="shared" ca="1" si="327"/>
        <v>25</v>
      </c>
      <c r="AA761" s="2">
        <f t="shared" ca="1" si="327"/>
        <v>23</v>
      </c>
      <c r="AB761" s="5">
        <f t="shared" ca="1" si="328"/>
        <v>297</v>
      </c>
      <c r="AC761" s="5">
        <f t="shared" ca="1" si="329"/>
        <v>334</v>
      </c>
      <c r="AD761" s="5">
        <f t="shared" ca="1" si="330"/>
        <v>236</v>
      </c>
      <c r="AE761" s="5">
        <f t="shared" ca="1" si="331"/>
        <v>379</v>
      </c>
      <c r="AF761" s="5">
        <f t="shared" ca="1" si="332"/>
        <v>320</v>
      </c>
      <c r="AG761" s="5">
        <f t="shared" ca="1" si="333"/>
        <v>287</v>
      </c>
      <c r="AH761" s="5">
        <f t="shared" ca="1" si="334"/>
        <v>341</v>
      </c>
      <c r="AI761" s="5">
        <f t="shared" ca="1" si="335"/>
        <v>305</v>
      </c>
      <c r="AJ761" s="5">
        <f t="shared" ca="1" si="336"/>
        <v>308</v>
      </c>
      <c r="AK761" s="5">
        <f t="shared" ca="1" si="337"/>
        <v>362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IF(Замеры!M759=0, " ", Замеры!M759)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Замеры!O759</f>
        <v>0</v>
      </c>
      <c r="S762" s="2">
        <f>Замеры!P759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33</v>
      </c>
      <c r="Z762" s="2">
        <f t="shared" ca="1" si="327"/>
        <v>49</v>
      </c>
      <c r="AA762" s="2">
        <f t="shared" ca="1" si="327"/>
        <v>38</v>
      </c>
      <c r="AB762" s="5">
        <f t="shared" ca="1" si="328"/>
        <v>491</v>
      </c>
      <c r="AC762" s="5">
        <f t="shared" ca="1" si="329"/>
        <v>504</v>
      </c>
      <c r="AD762" s="5">
        <f t="shared" ca="1" si="330"/>
        <v>467</v>
      </c>
      <c r="AE762" s="5">
        <f t="shared" ca="1" si="331"/>
        <v>507</v>
      </c>
      <c r="AF762" s="5">
        <f t="shared" ca="1" si="332"/>
        <v>398</v>
      </c>
      <c r="AG762" s="5">
        <f t="shared" ca="1" si="333"/>
        <v>420</v>
      </c>
      <c r="AH762" s="5">
        <f t="shared" ca="1" si="334"/>
        <v>485</v>
      </c>
      <c r="AI762" s="5">
        <f t="shared" ca="1" si="335"/>
        <v>387</v>
      </c>
      <c r="AJ762" s="5">
        <f t="shared" ca="1" si="336"/>
        <v>433</v>
      </c>
      <c r="AK762" s="5">
        <f t="shared" ca="1" si="337"/>
        <v>393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IF(Замеры!M760=0, " ", Замеры!M760)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Замеры!O760</f>
        <v>0</v>
      </c>
      <c r="S763" s="2">
        <f>Замеры!P760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44</v>
      </c>
      <c r="Z763" s="2">
        <f t="shared" ca="1" si="327"/>
        <v>50</v>
      </c>
      <c r="AA763" s="2">
        <f t="shared" ca="1" si="327"/>
        <v>20</v>
      </c>
      <c r="AB763" s="5">
        <f t="shared" ca="1" si="328"/>
        <v>266</v>
      </c>
      <c r="AC763" s="5">
        <f t="shared" ca="1" si="329"/>
        <v>300</v>
      </c>
      <c r="AD763" s="5">
        <f t="shared" ca="1" si="330"/>
        <v>314</v>
      </c>
      <c r="AE763" s="5">
        <f t="shared" ca="1" si="331"/>
        <v>244</v>
      </c>
      <c r="AF763" s="5">
        <f t="shared" ca="1" si="332"/>
        <v>239</v>
      </c>
      <c r="AG763" s="5">
        <f t="shared" ca="1" si="333"/>
        <v>242</v>
      </c>
      <c r="AH763" s="5">
        <f t="shared" ca="1" si="334"/>
        <v>228</v>
      </c>
      <c r="AI763" s="5">
        <f t="shared" ca="1" si="335"/>
        <v>330</v>
      </c>
      <c r="AJ763" s="5">
        <f t="shared" ca="1" si="336"/>
        <v>228</v>
      </c>
      <c r="AK763" s="5">
        <f t="shared" ca="1" si="337"/>
        <v>317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IF(Замеры!M761=0, " ", Замеры!M761)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Замеры!O761</f>
        <v>0</v>
      </c>
      <c r="S764" s="2">
        <f>Замеры!P761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21</v>
      </c>
      <c r="Z764" s="2">
        <f t="shared" ca="1" si="327"/>
        <v>37</v>
      </c>
      <c r="AA764" s="2">
        <f t="shared" ca="1" si="327"/>
        <v>46</v>
      </c>
      <c r="AB764" s="5">
        <f t="shared" ca="1" si="328"/>
        <v>526</v>
      </c>
      <c r="AC764" s="5">
        <f t="shared" ca="1" si="329"/>
        <v>502</v>
      </c>
      <c r="AD764" s="5">
        <f t="shared" ca="1" si="330"/>
        <v>525</v>
      </c>
      <c r="AE764" s="5">
        <f t="shared" ca="1" si="331"/>
        <v>542</v>
      </c>
      <c r="AF764" s="5">
        <f t="shared" ca="1" si="332"/>
        <v>590</v>
      </c>
      <c r="AG764" s="5">
        <f t="shared" ca="1" si="333"/>
        <v>486</v>
      </c>
      <c r="AH764" s="5">
        <f t="shared" ca="1" si="334"/>
        <v>554</v>
      </c>
      <c r="AI764" s="5">
        <f t="shared" ca="1" si="335"/>
        <v>561</v>
      </c>
      <c r="AJ764" s="5">
        <f t="shared" ca="1" si="336"/>
        <v>534</v>
      </c>
      <c r="AK764" s="5">
        <f t="shared" ca="1" si="337"/>
        <v>512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IF(Замеры!M762=0, " ", Замеры!M762)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Замеры!O762</f>
        <v>0</v>
      </c>
      <c r="S765" s="2">
        <f>Замеры!P762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22</v>
      </c>
      <c r="Z765" s="2">
        <f t="shared" ca="1" si="327"/>
        <v>44</v>
      </c>
      <c r="AA765" s="2">
        <f t="shared" ca="1" si="327"/>
        <v>34</v>
      </c>
      <c r="AB765" s="5">
        <f t="shared" ca="1" si="328"/>
        <v>429</v>
      </c>
      <c r="AC765" s="5">
        <f t="shared" ca="1" si="329"/>
        <v>431</v>
      </c>
      <c r="AD765" s="5">
        <f t="shared" ca="1" si="330"/>
        <v>401</v>
      </c>
      <c r="AE765" s="5">
        <f t="shared" ca="1" si="331"/>
        <v>345</v>
      </c>
      <c r="AF765" s="5">
        <f t="shared" ca="1" si="332"/>
        <v>359</v>
      </c>
      <c r="AG765" s="5">
        <f t="shared" ca="1" si="333"/>
        <v>445</v>
      </c>
      <c r="AH765" s="5">
        <f t="shared" ca="1" si="334"/>
        <v>355</v>
      </c>
      <c r="AI765" s="5">
        <f t="shared" ca="1" si="335"/>
        <v>407</v>
      </c>
      <c r="AJ765" s="5">
        <f t="shared" ca="1" si="336"/>
        <v>457</v>
      </c>
      <c r="AK765" s="5">
        <f t="shared" ca="1" si="337"/>
        <v>460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IF(Замеры!M763=0, " ", Замеры!M763)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Замеры!O763</f>
        <v>0</v>
      </c>
      <c r="S766" s="2">
        <f>Замеры!P763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29</v>
      </c>
      <c r="Z766" s="2">
        <f t="shared" ca="1" si="327"/>
        <v>47</v>
      </c>
      <c r="AA766" s="2">
        <f t="shared" ca="1" si="327"/>
        <v>30</v>
      </c>
      <c r="AB766" s="5">
        <f t="shared" ca="1" si="328"/>
        <v>401</v>
      </c>
      <c r="AC766" s="5">
        <f t="shared" ca="1" si="329"/>
        <v>434</v>
      </c>
      <c r="AD766" s="5">
        <f t="shared" ca="1" si="330"/>
        <v>421</v>
      </c>
      <c r="AE766" s="5">
        <f t="shared" ca="1" si="331"/>
        <v>413</v>
      </c>
      <c r="AF766" s="5">
        <f t="shared" ca="1" si="332"/>
        <v>332</v>
      </c>
      <c r="AG766" s="5">
        <f t="shared" ca="1" si="333"/>
        <v>377</v>
      </c>
      <c r="AH766" s="5">
        <f t="shared" ca="1" si="334"/>
        <v>339</v>
      </c>
      <c r="AI766" s="5">
        <f t="shared" ca="1" si="335"/>
        <v>448</v>
      </c>
      <c r="AJ766" s="5">
        <f t="shared" ca="1" si="336"/>
        <v>448</v>
      </c>
      <c r="AK766" s="5">
        <f t="shared" ca="1" si="337"/>
        <v>363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IF(Замеры!M764=0, " ", Замеры!M764)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Замеры!O764</f>
        <v>0</v>
      </c>
      <c r="S767" s="2">
        <f>Замеры!P764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44</v>
      </c>
      <c r="Z767" s="2">
        <f t="shared" ca="1" si="327"/>
        <v>26</v>
      </c>
      <c r="AA767" s="2">
        <f t="shared" ca="1" si="327"/>
        <v>23</v>
      </c>
      <c r="AB767" s="5">
        <f t="shared" ca="1" si="328"/>
        <v>238</v>
      </c>
      <c r="AC767" s="5">
        <f t="shared" ca="1" si="329"/>
        <v>286</v>
      </c>
      <c r="AD767" s="5">
        <f t="shared" ca="1" si="330"/>
        <v>265</v>
      </c>
      <c r="AE767" s="5">
        <f t="shared" ca="1" si="331"/>
        <v>286</v>
      </c>
      <c r="AF767" s="5">
        <f t="shared" ca="1" si="332"/>
        <v>336</v>
      </c>
      <c r="AG767" s="5">
        <f t="shared" ca="1" si="333"/>
        <v>367</v>
      </c>
      <c r="AH767" s="5">
        <f t="shared" ca="1" si="334"/>
        <v>326</v>
      </c>
      <c r="AI767" s="5">
        <f t="shared" ca="1" si="335"/>
        <v>345</v>
      </c>
      <c r="AJ767" s="5">
        <f t="shared" ca="1" si="336"/>
        <v>290</v>
      </c>
      <c r="AK767" s="5">
        <f t="shared" ca="1" si="337"/>
        <v>330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IF(Замеры!M765=0, " ", Замеры!M765)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Замеры!O765</f>
        <v>0</v>
      </c>
      <c r="S768" s="2">
        <f>Замеры!P765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30</v>
      </c>
      <c r="Z768" s="2">
        <f t="shared" ca="1" si="327"/>
        <v>41</v>
      </c>
      <c r="AA768" s="2">
        <f t="shared" ca="1" si="327"/>
        <v>29</v>
      </c>
      <c r="AB768" s="5">
        <f t="shared" ca="1" si="328"/>
        <v>421</v>
      </c>
      <c r="AC768" s="5">
        <f t="shared" ca="1" si="329"/>
        <v>405</v>
      </c>
      <c r="AD768" s="5">
        <f t="shared" ca="1" si="330"/>
        <v>391</v>
      </c>
      <c r="AE768" s="5">
        <f t="shared" ca="1" si="331"/>
        <v>424</v>
      </c>
      <c r="AF768" s="5">
        <f t="shared" ca="1" si="332"/>
        <v>387</v>
      </c>
      <c r="AG768" s="5">
        <f t="shared" ca="1" si="333"/>
        <v>318</v>
      </c>
      <c r="AH768" s="5">
        <f t="shared" ca="1" si="334"/>
        <v>351</v>
      </c>
      <c r="AI768" s="5">
        <f t="shared" ca="1" si="335"/>
        <v>334</v>
      </c>
      <c r="AJ768" s="5">
        <f t="shared" ca="1" si="336"/>
        <v>359</v>
      </c>
      <c r="AK768" s="5">
        <f t="shared" ca="1" si="337"/>
        <v>336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IF(Замеры!M766=0, " ", Замеры!M766)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Замеры!O766</f>
        <v>0</v>
      </c>
      <c r="S769" s="2">
        <f>Замеры!P766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32</v>
      </c>
      <c r="Z769" s="2">
        <f t="shared" ca="1" si="327"/>
        <v>31</v>
      </c>
      <c r="AA769" s="2">
        <f t="shared" ca="1" si="327"/>
        <v>26</v>
      </c>
      <c r="AB769" s="5">
        <f t="shared" ca="1" si="328"/>
        <v>266</v>
      </c>
      <c r="AC769" s="5">
        <f t="shared" ca="1" si="329"/>
        <v>376</v>
      </c>
      <c r="AD769" s="5">
        <f t="shared" ca="1" si="330"/>
        <v>328</v>
      </c>
      <c r="AE769" s="5">
        <f t="shared" ca="1" si="331"/>
        <v>366</v>
      </c>
      <c r="AF769" s="5">
        <f t="shared" ca="1" si="332"/>
        <v>287</v>
      </c>
      <c r="AG769" s="5">
        <f t="shared" ca="1" si="333"/>
        <v>351</v>
      </c>
      <c r="AH769" s="5">
        <f t="shared" ca="1" si="334"/>
        <v>344</v>
      </c>
      <c r="AI769" s="5">
        <f t="shared" ca="1" si="335"/>
        <v>344</v>
      </c>
      <c r="AJ769" s="5">
        <f t="shared" ca="1" si="336"/>
        <v>338</v>
      </c>
      <c r="AK769" s="5">
        <f t="shared" ca="1" si="337"/>
        <v>305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IF(Замеры!M767=0, " ", Замеры!M767)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Замеры!O767</f>
        <v>0</v>
      </c>
      <c r="S770" s="2">
        <f>Замеры!P767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44</v>
      </c>
      <c r="Z770" s="2">
        <f t="shared" ca="1" si="327"/>
        <v>22</v>
      </c>
      <c r="AA770" s="2">
        <f t="shared" ca="1" si="327"/>
        <v>28</v>
      </c>
      <c r="AB770" s="5">
        <f t="shared" ca="1" si="328"/>
        <v>377</v>
      </c>
      <c r="AC770" s="5">
        <f t="shared" ca="1" si="329"/>
        <v>372</v>
      </c>
      <c r="AD770" s="5">
        <f t="shared" ca="1" si="330"/>
        <v>356</v>
      </c>
      <c r="AE770" s="5">
        <f t="shared" ca="1" si="331"/>
        <v>377</v>
      </c>
      <c r="AF770" s="5">
        <f t="shared" ca="1" si="332"/>
        <v>421</v>
      </c>
      <c r="AG770" s="5">
        <f t="shared" ca="1" si="333"/>
        <v>343</v>
      </c>
      <c r="AH770" s="5">
        <f t="shared" ca="1" si="334"/>
        <v>355</v>
      </c>
      <c r="AI770" s="5">
        <f t="shared" ca="1" si="335"/>
        <v>422</v>
      </c>
      <c r="AJ770" s="5">
        <f t="shared" ca="1" si="336"/>
        <v>347</v>
      </c>
      <c r="AK770" s="5">
        <f t="shared" ca="1" si="337"/>
        <v>348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IF(Замеры!M768=0, " ", Замеры!M768)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Замеры!O768</f>
        <v>0</v>
      </c>
      <c r="S771" s="2">
        <f>Замеры!P768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36</v>
      </c>
      <c r="Z771" s="2">
        <f t="shared" ca="1" si="327"/>
        <v>20</v>
      </c>
      <c r="AA771" s="2">
        <f t="shared" ca="1" si="327"/>
        <v>44</v>
      </c>
      <c r="AB771" s="5">
        <f t="shared" ca="1" si="328"/>
        <v>557</v>
      </c>
      <c r="AC771" s="5">
        <f t="shared" ca="1" si="329"/>
        <v>518</v>
      </c>
      <c r="AD771" s="5">
        <f t="shared" ca="1" si="330"/>
        <v>456</v>
      </c>
      <c r="AE771" s="5">
        <f t="shared" ca="1" si="331"/>
        <v>464</v>
      </c>
      <c r="AF771" s="5">
        <f t="shared" ca="1" si="332"/>
        <v>546</v>
      </c>
      <c r="AG771" s="5">
        <f t="shared" ca="1" si="333"/>
        <v>555</v>
      </c>
      <c r="AH771" s="5">
        <f t="shared" ca="1" si="334"/>
        <v>521</v>
      </c>
      <c r="AI771" s="5">
        <f t="shared" ca="1" si="335"/>
        <v>589</v>
      </c>
      <c r="AJ771" s="5">
        <f t="shared" ca="1" si="336"/>
        <v>513</v>
      </c>
      <c r="AK771" s="5">
        <f t="shared" ca="1" si="337"/>
        <v>533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IF(Замеры!M769=0, " ", Замеры!M769)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Замеры!O769</f>
        <v>0</v>
      </c>
      <c r="S772" s="2">
        <f>Замеры!P769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21</v>
      </c>
      <c r="Z772" s="2">
        <f t="shared" ca="1" si="327"/>
        <v>22</v>
      </c>
      <c r="AA772" s="2">
        <f t="shared" ca="1" si="327"/>
        <v>36</v>
      </c>
      <c r="AB772" s="5">
        <f t="shared" ca="1" si="328"/>
        <v>383</v>
      </c>
      <c r="AC772" s="5">
        <f t="shared" ca="1" si="329"/>
        <v>492</v>
      </c>
      <c r="AD772" s="5">
        <f t="shared" ca="1" si="330"/>
        <v>423</v>
      </c>
      <c r="AE772" s="5">
        <f t="shared" ca="1" si="331"/>
        <v>391</v>
      </c>
      <c r="AF772" s="5">
        <f t="shared" ca="1" si="332"/>
        <v>422</v>
      </c>
      <c r="AG772" s="5">
        <f t="shared" ca="1" si="333"/>
        <v>384</v>
      </c>
      <c r="AH772" s="5">
        <f t="shared" ca="1" si="334"/>
        <v>406</v>
      </c>
      <c r="AI772" s="5">
        <f t="shared" ca="1" si="335"/>
        <v>432</v>
      </c>
      <c r="AJ772" s="5">
        <f t="shared" ca="1" si="336"/>
        <v>380</v>
      </c>
      <c r="AK772" s="5">
        <f t="shared" ca="1" si="337"/>
        <v>374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IF(Замеры!M770=0, " ", Замеры!M770)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Замеры!O770</f>
        <v>0</v>
      </c>
      <c r="S773" s="2">
        <f>Замеры!P770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49</v>
      </c>
      <c r="Z773" s="2">
        <f t="shared" ca="1" si="327"/>
        <v>30</v>
      </c>
      <c r="AA773" s="2">
        <f t="shared" ca="1" si="327"/>
        <v>42</v>
      </c>
      <c r="AB773" s="5">
        <f t="shared" ca="1" si="328"/>
        <v>462</v>
      </c>
      <c r="AC773" s="5">
        <f t="shared" ca="1" si="329"/>
        <v>558</v>
      </c>
      <c r="AD773" s="5">
        <f t="shared" ca="1" si="330"/>
        <v>492</v>
      </c>
      <c r="AE773" s="5">
        <f t="shared" ca="1" si="331"/>
        <v>495</v>
      </c>
      <c r="AF773" s="5">
        <f t="shared" ca="1" si="332"/>
        <v>533</v>
      </c>
      <c r="AG773" s="5">
        <f t="shared" ca="1" si="333"/>
        <v>517</v>
      </c>
      <c r="AH773" s="5">
        <f t="shared" ca="1" si="334"/>
        <v>452</v>
      </c>
      <c r="AI773" s="5">
        <f t="shared" ca="1" si="335"/>
        <v>488</v>
      </c>
      <c r="AJ773" s="5">
        <f t="shared" ca="1" si="336"/>
        <v>465</v>
      </c>
      <c r="AK773" s="5">
        <f t="shared" ca="1" si="337"/>
        <v>517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IF(Замеры!M771=0, " ", Замеры!M771)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Замеры!O771</f>
        <v>0</v>
      </c>
      <c r="S774" s="2">
        <f>Замеры!P771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39</v>
      </c>
      <c r="Z774" s="2">
        <f t="shared" ca="1" si="327"/>
        <v>48</v>
      </c>
      <c r="AA774" s="2">
        <f t="shared" ca="1" si="327"/>
        <v>42</v>
      </c>
      <c r="AB774" s="5">
        <f t="shared" ca="1" si="328"/>
        <v>453</v>
      </c>
      <c r="AC774" s="5">
        <f t="shared" ca="1" si="329"/>
        <v>426</v>
      </c>
      <c r="AD774" s="5">
        <f t="shared" ca="1" si="330"/>
        <v>477</v>
      </c>
      <c r="AE774" s="5">
        <f t="shared" ca="1" si="331"/>
        <v>551</v>
      </c>
      <c r="AF774" s="5">
        <f t="shared" ca="1" si="332"/>
        <v>570</v>
      </c>
      <c r="AG774" s="5">
        <f t="shared" ca="1" si="333"/>
        <v>432</v>
      </c>
      <c r="AH774" s="5">
        <f t="shared" ca="1" si="334"/>
        <v>456</v>
      </c>
      <c r="AI774" s="5">
        <f t="shared" ca="1" si="335"/>
        <v>473</v>
      </c>
      <c r="AJ774" s="5">
        <f t="shared" ca="1" si="336"/>
        <v>481</v>
      </c>
      <c r="AK774" s="5">
        <f t="shared" ca="1" si="337"/>
        <v>551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IF(Замеры!M772=0, " ", Замеры!M772)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Замеры!O772</f>
        <v>0</v>
      </c>
      <c r="S775" s="2">
        <f>Замеры!P772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42</v>
      </c>
      <c r="Z775" s="2">
        <f t="shared" ca="1" si="353"/>
        <v>46</v>
      </c>
      <c r="AA775" s="2">
        <f t="shared" ca="1" si="353"/>
        <v>35</v>
      </c>
      <c r="AB775" s="5">
        <f t="shared" ref="AB775:AB838" ca="1" si="354">RANDBETWEEN(AA775*10+5,AA775*10+150)</f>
        <v>434</v>
      </c>
      <c r="AC775" s="5">
        <f t="shared" ref="AC775:AC838" ca="1" si="355">RANDBETWEEN(AA775*10+5,AA775*10+150)</f>
        <v>368</v>
      </c>
      <c r="AD775" s="5">
        <f t="shared" ref="AD775:AD838" ca="1" si="356">RANDBETWEEN(AA775*10+5,AA775*10+150)</f>
        <v>442</v>
      </c>
      <c r="AE775" s="5">
        <f t="shared" ref="AE775:AE838" ca="1" si="357">RANDBETWEEN(AA775*10+5,AA775*10+150)</f>
        <v>439</v>
      </c>
      <c r="AF775" s="5">
        <f t="shared" ref="AF775:AF838" ca="1" si="358">RANDBETWEEN(AA775*10+5,AA775*10+150)</f>
        <v>452</v>
      </c>
      <c r="AG775" s="5">
        <f t="shared" ref="AG775:AG838" ca="1" si="359">RANDBETWEEN(AA775*10+5,AA775*10+150)</f>
        <v>465</v>
      </c>
      <c r="AH775" s="5">
        <f t="shared" ref="AH775:AH838" ca="1" si="360">RANDBETWEEN(AA775*10+5,AA775*10+150)</f>
        <v>373</v>
      </c>
      <c r="AI775" s="5">
        <f t="shared" ref="AI775:AI838" ca="1" si="361">RANDBETWEEN(AA775*10+5,AA775*10+150)</f>
        <v>359</v>
      </c>
      <c r="AJ775" s="5">
        <f t="shared" ref="AJ775:AJ838" ca="1" si="362">RANDBETWEEN(AA775*10+5,AA775*10+150)</f>
        <v>455</v>
      </c>
      <c r="AK775" s="5">
        <f t="shared" ref="AK775:AK838" ca="1" si="363">RANDBETWEEN(AA775*10+5,AA775*10+150)</f>
        <v>370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IF(Замеры!M773=0, " ", Замеры!M773)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Замеры!O773</f>
        <v>0</v>
      </c>
      <c r="S776" s="2">
        <f>Замеры!P773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24</v>
      </c>
      <c r="Z776" s="2">
        <f t="shared" ca="1" si="353"/>
        <v>42</v>
      </c>
      <c r="AA776" s="2">
        <f t="shared" ca="1" si="353"/>
        <v>27</v>
      </c>
      <c r="AB776" s="5">
        <f t="shared" ca="1" si="354"/>
        <v>347</v>
      </c>
      <c r="AC776" s="5">
        <f t="shared" ca="1" si="355"/>
        <v>358</v>
      </c>
      <c r="AD776" s="5">
        <f t="shared" ca="1" si="356"/>
        <v>377</v>
      </c>
      <c r="AE776" s="5">
        <f t="shared" ca="1" si="357"/>
        <v>335</v>
      </c>
      <c r="AF776" s="5">
        <f t="shared" ca="1" si="358"/>
        <v>332</v>
      </c>
      <c r="AG776" s="5">
        <f t="shared" ca="1" si="359"/>
        <v>420</v>
      </c>
      <c r="AH776" s="5">
        <f t="shared" ca="1" si="360"/>
        <v>395</v>
      </c>
      <c r="AI776" s="5">
        <f t="shared" ca="1" si="361"/>
        <v>393</v>
      </c>
      <c r="AJ776" s="5">
        <f t="shared" ca="1" si="362"/>
        <v>394</v>
      </c>
      <c r="AK776" s="5">
        <f t="shared" ca="1" si="363"/>
        <v>371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IF(Замеры!M774=0, " ", Замеры!M774)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Замеры!O774</f>
        <v>0</v>
      </c>
      <c r="S777" s="2">
        <f>Замеры!P774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43</v>
      </c>
      <c r="Z777" s="2">
        <f t="shared" ca="1" si="353"/>
        <v>24</v>
      </c>
      <c r="AA777" s="2">
        <f t="shared" ca="1" si="353"/>
        <v>43</v>
      </c>
      <c r="AB777" s="5">
        <f t="shared" ca="1" si="354"/>
        <v>488</v>
      </c>
      <c r="AC777" s="5">
        <f t="shared" ca="1" si="355"/>
        <v>512</v>
      </c>
      <c r="AD777" s="5">
        <f t="shared" ca="1" si="356"/>
        <v>578</v>
      </c>
      <c r="AE777" s="5">
        <f t="shared" ca="1" si="357"/>
        <v>469</v>
      </c>
      <c r="AF777" s="5">
        <f t="shared" ca="1" si="358"/>
        <v>568</v>
      </c>
      <c r="AG777" s="5">
        <f t="shared" ca="1" si="359"/>
        <v>488</v>
      </c>
      <c r="AH777" s="5">
        <f t="shared" ca="1" si="360"/>
        <v>516</v>
      </c>
      <c r="AI777" s="5">
        <f t="shared" ca="1" si="361"/>
        <v>437</v>
      </c>
      <c r="AJ777" s="5">
        <f t="shared" ca="1" si="362"/>
        <v>441</v>
      </c>
      <c r="AK777" s="5">
        <f t="shared" ca="1" si="363"/>
        <v>561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IF(Замеры!M775=0, " ", Замеры!M775)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Замеры!O775</f>
        <v>0</v>
      </c>
      <c r="S778" s="2">
        <f>Замеры!P775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40</v>
      </c>
      <c r="Z778" s="2">
        <f t="shared" ca="1" si="353"/>
        <v>28</v>
      </c>
      <c r="AA778" s="2">
        <f t="shared" ca="1" si="353"/>
        <v>31</v>
      </c>
      <c r="AB778" s="5">
        <f t="shared" ca="1" si="354"/>
        <v>347</v>
      </c>
      <c r="AC778" s="5">
        <f t="shared" ca="1" si="355"/>
        <v>338</v>
      </c>
      <c r="AD778" s="5">
        <f t="shared" ca="1" si="356"/>
        <v>360</v>
      </c>
      <c r="AE778" s="5">
        <f t="shared" ca="1" si="357"/>
        <v>350</v>
      </c>
      <c r="AF778" s="5">
        <f t="shared" ca="1" si="358"/>
        <v>325</v>
      </c>
      <c r="AG778" s="5">
        <f t="shared" ca="1" si="359"/>
        <v>349</v>
      </c>
      <c r="AH778" s="5">
        <f t="shared" ca="1" si="360"/>
        <v>317</v>
      </c>
      <c r="AI778" s="5">
        <f t="shared" ca="1" si="361"/>
        <v>321</v>
      </c>
      <c r="AJ778" s="5">
        <f t="shared" ca="1" si="362"/>
        <v>345</v>
      </c>
      <c r="AK778" s="5">
        <f t="shared" ca="1" si="363"/>
        <v>415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IF(Замеры!M776=0, " ", Замеры!M776)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Замеры!O776</f>
        <v>0</v>
      </c>
      <c r="S779" s="2">
        <f>Замеры!P776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23</v>
      </c>
      <c r="Z779" s="2">
        <f t="shared" ca="1" si="353"/>
        <v>33</v>
      </c>
      <c r="AA779" s="2">
        <f t="shared" ca="1" si="353"/>
        <v>36</v>
      </c>
      <c r="AB779" s="5">
        <f t="shared" ca="1" si="354"/>
        <v>393</v>
      </c>
      <c r="AC779" s="5">
        <f t="shared" ca="1" si="355"/>
        <v>449</v>
      </c>
      <c r="AD779" s="5">
        <f t="shared" ca="1" si="356"/>
        <v>470</v>
      </c>
      <c r="AE779" s="5">
        <f t="shared" ca="1" si="357"/>
        <v>499</v>
      </c>
      <c r="AF779" s="5">
        <f t="shared" ca="1" si="358"/>
        <v>471</v>
      </c>
      <c r="AG779" s="5">
        <f t="shared" ca="1" si="359"/>
        <v>382</v>
      </c>
      <c r="AH779" s="5">
        <f t="shared" ca="1" si="360"/>
        <v>471</v>
      </c>
      <c r="AI779" s="5">
        <f t="shared" ca="1" si="361"/>
        <v>461</v>
      </c>
      <c r="AJ779" s="5">
        <f t="shared" ca="1" si="362"/>
        <v>375</v>
      </c>
      <c r="AK779" s="5">
        <f t="shared" ca="1" si="363"/>
        <v>397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IF(Замеры!M777=0, " ", Замеры!M777)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Замеры!O777</f>
        <v>0</v>
      </c>
      <c r="S780" s="2">
        <f>Замеры!P777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34</v>
      </c>
      <c r="Z780" s="2">
        <f t="shared" ca="1" si="353"/>
        <v>46</v>
      </c>
      <c r="AA780" s="2">
        <f t="shared" ca="1" si="353"/>
        <v>37</v>
      </c>
      <c r="AB780" s="5">
        <f t="shared" ca="1" si="354"/>
        <v>377</v>
      </c>
      <c r="AC780" s="5">
        <f t="shared" ca="1" si="355"/>
        <v>498</v>
      </c>
      <c r="AD780" s="5">
        <f t="shared" ca="1" si="356"/>
        <v>483</v>
      </c>
      <c r="AE780" s="5">
        <f t="shared" ca="1" si="357"/>
        <v>446</v>
      </c>
      <c r="AF780" s="5">
        <f t="shared" ca="1" si="358"/>
        <v>381</v>
      </c>
      <c r="AG780" s="5">
        <f t="shared" ca="1" si="359"/>
        <v>456</v>
      </c>
      <c r="AH780" s="5">
        <f t="shared" ca="1" si="360"/>
        <v>413</v>
      </c>
      <c r="AI780" s="5">
        <f t="shared" ca="1" si="361"/>
        <v>468</v>
      </c>
      <c r="AJ780" s="5">
        <f t="shared" ca="1" si="362"/>
        <v>445</v>
      </c>
      <c r="AK780" s="5">
        <f t="shared" ca="1" si="363"/>
        <v>520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IF(Замеры!M778=0, " ", Замеры!M778)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Замеры!O778</f>
        <v>0</v>
      </c>
      <c r="S781" s="2">
        <f>Замеры!P778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21</v>
      </c>
      <c r="Z781" s="2">
        <f t="shared" ca="1" si="353"/>
        <v>27</v>
      </c>
      <c r="AA781" s="2">
        <f t="shared" ca="1" si="353"/>
        <v>37</v>
      </c>
      <c r="AB781" s="5">
        <f t="shared" ca="1" si="354"/>
        <v>500</v>
      </c>
      <c r="AC781" s="5">
        <f t="shared" ca="1" si="355"/>
        <v>464</v>
      </c>
      <c r="AD781" s="5">
        <f t="shared" ca="1" si="356"/>
        <v>466</v>
      </c>
      <c r="AE781" s="5">
        <f t="shared" ca="1" si="357"/>
        <v>430</v>
      </c>
      <c r="AF781" s="5">
        <f t="shared" ca="1" si="358"/>
        <v>456</v>
      </c>
      <c r="AG781" s="5">
        <f t="shared" ca="1" si="359"/>
        <v>434</v>
      </c>
      <c r="AH781" s="5">
        <f t="shared" ca="1" si="360"/>
        <v>429</v>
      </c>
      <c r="AI781" s="5">
        <f t="shared" ca="1" si="361"/>
        <v>498</v>
      </c>
      <c r="AJ781" s="5">
        <f t="shared" ca="1" si="362"/>
        <v>467</v>
      </c>
      <c r="AK781" s="5">
        <f t="shared" ca="1" si="363"/>
        <v>518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IF(Замеры!M779=0, " ", Замеры!M779)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Замеры!O779</f>
        <v>0</v>
      </c>
      <c r="S782" s="2">
        <f>Замеры!P779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41</v>
      </c>
      <c r="Z782" s="2">
        <f t="shared" ca="1" si="353"/>
        <v>26</v>
      </c>
      <c r="AA782" s="2">
        <f t="shared" ca="1" si="353"/>
        <v>33</v>
      </c>
      <c r="AB782" s="5">
        <f t="shared" ca="1" si="354"/>
        <v>439</v>
      </c>
      <c r="AC782" s="5">
        <f t="shared" ca="1" si="355"/>
        <v>387</v>
      </c>
      <c r="AD782" s="5">
        <f t="shared" ca="1" si="356"/>
        <v>348</v>
      </c>
      <c r="AE782" s="5">
        <f t="shared" ca="1" si="357"/>
        <v>417</v>
      </c>
      <c r="AF782" s="5">
        <f t="shared" ca="1" si="358"/>
        <v>423</v>
      </c>
      <c r="AG782" s="5">
        <f t="shared" ca="1" si="359"/>
        <v>346</v>
      </c>
      <c r="AH782" s="5">
        <f t="shared" ca="1" si="360"/>
        <v>417</v>
      </c>
      <c r="AI782" s="5">
        <f t="shared" ca="1" si="361"/>
        <v>402</v>
      </c>
      <c r="AJ782" s="5">
        <f t="shared" ca="1" si="362"/>
        <v>375</v>
      </c>
      <c r="AK782" s="5">
        <f t="shared" ca="1" si="363"/>
        <v>399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IF(Замеры!M780=0, " ", Замеры!M780)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Замеры!O780</f>
        <v>0</v>
      </c>
      <c r="S783" s="2">
        <f>Замеры!P780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49</v>
      </c>
      <c r="Z783" s="2">
        <f t="shared" ca="1" si="353"/>
        <v>25</v>
      </c>
      <c r="AA783" s="2">
        <f t="shared" ca="1" si="353"/>
        <v>23</v>
      </c>
      <c r="AB783" s="5">
        <f t="shared" ca="1" si="354"/>
        <v>320</v>
      </c>
      <c r="AC783" s="5">
        <f t="shared" ca="1" si="355"/>
        <v>296</v>
      </c>
      <c r="AD783" s="5">
        <f t="shared" ca="1" si="356"/>
        <v>359</v>
      </c>
      <c r="AE783" s="5">
        <f t="shared" ca="1" si="357"/>
        <v>336</v>
      </c>
      <c r="AF783" s="5">
        <f t="shared" ca="1" si="358"/>
        <v>377</v>
      </c>
      <c r="AG783" s="5">
        <f t="shared" ca="1" si="359"/>
        <v>337</v>
      </c>
      <c r="AH783" s="5">
        <f t="shared" ca="1" si="360"/>
        <v>318</v>
      </c>
      <c r="AI783" s="5">
        <f t="shared" ca="1" si="361"/>
        <v>365</v>
      </c>
      <c r="AJ783" s="5">
        <f t="shared" ca="1" si="362"/>
        <v>304</v>
      </c>
      <c r="AK783" s="5">
        <f t="shared" ca="1" si="363"/>
        <v>371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IF(Замеры!M781=0, " ", Замеры!M781)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Замеры!O781</f>
        <v>0</v>
      </c>
      <c r="S784" s="2">
        <f>Замеры!P781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20</v>
      </c>
      <c r="Z784" s="2">
        <f t="shared" ca="1" si="353"/>
        <v>28</v>
      </c>
      <c r="AA784" s="2">
        <f t="shared" ca="1" si="353"/>
        <v>37</v>
      </c>
      <c r="AB784" s="5">
        <f t="shared" ca="1" si="354"/>
        <v>453</v>
      </c>
      <c r="AC784" s="5">
        <f t="shared" ca="1" si="355"/>
        <v>514</v>
      </c>
      <c r="AD784" s="5">
        <f t="shared" ca="1" si="356"/>
        <v>469</v>
      </c>
      <c r="AE784" s="5">
        <f t="shared" ca="1" si="357"/>
        <v>478</v>
      </c>
      <c r="AF784" s="5">
        <f t="shared" ca="1" si="358"/>
        <v>507</v>
      </c>
      <c r="AG784" s="5">
        <f t="shared" ca="1" si="359"/>
        <v>496</v>
      </c>
      <c r="AH784" s="5">
        <f t="shared" ca="1" si="360"/>
        <v>457</v>
      </c>
      <c r="AI784" s="5">
        <f t="shared" ca="1" si="361"/>
        <v>450</v>
      </c>
      <c r="AJ784" s="5">
        <f t="shared" ca="1" si="362"/>
        <v>412</v>
      </c>
      <c r="AK784" s="5">
        <f t="shared" ca="1" si="363"/>
        <v>401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IF(Замеры!M782=0, " ", Замеры!M782)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Замеры!O782</f>
        <v>0</v>
      </c>
      <c r="S785" s="2">
        <f>Замеры!P782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34</v>
      </c>
      <c r="Z785" s="2">
        <f t="shared" ca="1" si="353"/>
        <v>48</v>
      </c>
      <c r="AA785" s="2">
        <f t="shared" ca="1" si="353"/>
        <v>36</v>
      </c>
      <c r="AB785" s="5">
        <f t="shared" ca="1" si="354"/>
        <v>460</v>
      </c>
      <c r="AC785" s="5">
        <f t="shared" ca="1" si="355"/>
        <v>471</v>
      </c>
      <c r="AD785" s="5">
        <f t="shared" ca="1" si="356"/>
        <v>507</v>
      </c>
      <c r="AE785" s="5">
        <f t="shared" ca="1" si="357"/>
        <v>393</v>
      </c>
      <c r="AF785" s="5">
        <f t="shared" ca="1" si="358"/>
        <v>391</v>
      </c>
      <c r="AG785" s="5">
        <f t="shared" ca="1" si="359"/>
        <v>417</v>
      </c>
      <c r="AH785" s="5">
        <f t="shared" ca="1" si="360"/>
        <v>422</v>
      </c>
      <c r="AI785" s="5">
        <f t="shared" ca="1" si="361"/>
        <v>503</v>
      </c>
      <c r="AJ785" s="5">
        <f t="shared" ca="1" si="362"/>
        <v>458</v>
      </c>
      <c r="AK785" s="5">
        <f t="shared" ca="1" si="363"/>
        <v>391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IF(Замеры!M783=0, " ", Замеры!M783)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Замеры!O783</f>
        <v>0</v>
      </c>
      <c r="S786" s="2">
        <f>Замеры!P783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25</v>
      </c>
      <c r="Z786" s="2">
        <f t="shared" ca="1" si="353"/>
        <v>32</v>
      </c>
      <c r="AA786" s="2">
        <f t="shared" ca="1" si="353"/>
        <v>42</v>
      </c>
      <c r="AB786" s="5">
        <f t="shared" ca="1" si="354"/>
        <v>459</v>
      </c>
      <c r="AC786" s="5">
        <f t="shared" ca="1" si="355"/>
        <v>465</v>
      </c>
      <c r="AD786" s="5">
        <f t="shared" ca="1" si="356"/>
        <v>495</v>
      </c>
      <c r="AE786" s="5">
        <f t="shared" ca="1" si="357"/>
        <v>539</v>
      </c>
      <c r="AF786" s="5">
        <f t="shared" ca="1" si="358"/>
        <v>528</v>
      </c>
      <c r="AG786" s="5">
        <f t="shared" ca="1" si="359"/>
        <v>533</v>
      </c>
      <c r="AH786" s="5">
        <f t="shared" ca="1" si="360"/>
        <v>527</v>
      </c>
      <c r="AI786" s="5">
        <f t="shared" ca="1" si="361"/>
        <v>527</v>
      </c>
      <c r="AJ786" s="5">
        <f t="shared" ca="1" si="362"/>
        <v>490</v>
      </c>
      <c r="AK786" s="5">
        <f t="shared" ca="1" si="363"/>
        <v>553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IF(Замеры!M784=0, " ", Замеры!M784)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Замеры!O784</f>
        <v>0</v>
      </c>
      <c r="S787" s="2">
        <f>Замеры!P784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33</v>
      </c>
      <c r="Z787" s="2">
        <f t="shared" ca="1" si="353"/>
        <v>50</v>
      </c>
      <c r="AA787" s="2">
        <f t="shared" ca="1" si="353"/>
        <v>42</v>
      </c>
      <c r="AB787" s="5">
        <f t="shared" ca="1" si="354"/>
        <v>452</v>
      </c>
      <c r="AC787" s="5">
        <f t="shared" ca="1" si="355"/>
        <v>444</v>
      </c>
      <c r="AD787" s="5">
        <f t="shared" ca="1" si="356"/>
        <v>435</v>
      </c>
      <c r="AE787" s="5">
        <f t="shared" ca="1" si="357"/>
        <v>504</v>
      </c>
      <c r="AF787" s="5">
        <f t="shared" ca="1" si="358"/>
        <v>475</v>
      </c>
      <c r="AG787" s="5">
        <f t="shared" ca="1" si="359"/>
        <v>490</v>
      </c>
      <c r="AH787" s="5">
        <f t="shared" ca="1" si="360"/>
        <v>557</v>
      </c>
      <c r="AI787" s="5">
        <f t="shared" ca="1" si="361"/>
        <v>493</v>
      </c>
      <c r="AJ787" s="5">
        <f t="shared" ca="1" si="362"/>
        <v>570</v>
      </c>
      <c r="AK787" s="5">
        <f t="shared" ca="1" si="363"/>
        <v>480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IF(Замеры!M785=0, " ", Замеры!M785)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Замеры!O785</f>
        <v>0</v>
      </c>
      <c r="S788" s="2">
        <f>Замеры!P785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35</v>
      </c>
      <c r="Z788" s="2">
        <f t="shared" ca="1" si="353"/>
        <v>38</v>
      </c>
      <c r="AA788" s="2">
        <f t="shared" ca="1" si="353"/>
        <v>20</v>
      </c>
      <c r="AB788" s="5">
        <f t="shared" ca="1" si="354"/>
        <v>308</v>
      </c>
      <c r="AC788" s="5">
        <f t="shared" ca="1" si="355"/>
        <v>296</v>
      </c>
      <c r="AD788" s="5">
        <f t="shared" ca="1" si="356"/>
        <v>313</v>
      </c>
      <c r="AE788" s="5">
        <f t="shared" ca="1" si="357"/>
        <v>219</v>
      </c>
      <c r="AF788" s="5">
        <f t="shared" ca="1" si="358"/>
        <v>271</v>
      </c>
      <c r="AG788" s="5">
        <f t="shared" ca="1" si="359"/>
        <v>284</v>
      </c>
      <c r="AH788" s="5">
        <f t="shared" ca="1" si="360"/>
        <v>307</v>
      </c>
      <c r="AI788" s="5">
        <f t="shared" ca="1" si="361"/>
        <v>262</v>
      </c>
      <c r="AJ788" s="5">
        <f t="shared" ca="1" si="362"/>
        <v>258</v>
      </c>
      <c r="AK788" s="5">
        <f t="shared" ca="1" si="363"/>
        <v>223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IF(Замеры!M786=0, " ", Замеры!M786)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Замеры!O786</f>
        <v>0</v>
      </c>
      <c r="S789" s="2">
        <f>Замеры!P786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38</v>
      </c>
      <c r="Z789" s="2">
        <f t="shared" ca="1" si="353"/>
        <v>47</v>
      </c>
      <c r="AA789" s="2">
        <f t="shared" ca="1" si="353"/>
        <v>28</v>
      </c>
      <c r="AB789" s="5">
        <f t="shared" ca="1" si="354"/>
        <v>401</v>
      </c>
      <c r="AC789" s="5">
        <f t="shared" ca="1" si="355"/>
        <v>356</v>
      </c>
      <c r="AD789" s="5">
        <f t="shared" ca="1" si="356"/>
        <v>314</v>
      </c>
      <c r="AE789" s="5">
        <f t="shared" ca="1" si="357"/>
        <v>359</v>
      </c>
      <c r="AF789" s="5">
        <f t="shared" ca="1" si="358"/>
        <v>402</v>
      </c>
      <c r="AG789" s="5">
        <f t="shared" ca="1" si="359"/>
        <v>360</v>
      </c>
      <c r="AH789" s="5">
        <f t="shared" ca="1" si="360"/>
        <v>304</v>
      </c>
      <c r="AI789" s="5">
        <f t="shared" ca="1" si="361"/>
        <v>429</v>
      </c>
      <c r="AJ789" s="5">
        <f t="shared" ca="1" si="362"/>
        <v>325</v>
      </c>
      <c r="AK789" s="5">
        <f t="shared" ca="1" si="363"/>
        <v>382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IF(Замеры!M787=0, " ", Замеры!M787)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Замеры!O787</f>
        <v>0</v>
      </c>
      <c r="S790" s="2">
        <f>Замеры!P787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40</v>
      </c>
      <c r="Z790" s="2">
        <f t="shared" ca="1" si="353"/>
        <v>32</v>
      </c>
      <c r="AA790" s="2">
        <f t="shared" ca="1" si="353"/>
        <v>47</v>
      </c>
      <c r="AB790" s="5">
        <f t="shared" ca="1" si="354"/>
        <v>596</v>
      </c>
      <c r="AC790" s="5">
        <f t="shared" ca="1" si="355"/>
        <v>541</v>
      </c>
      <c r="AD790" s="5">
        <f t="shared" ca="1" si="356"/>
        <v>596</v>
      </c>
      <c r="AE790" s="5">
        <f t="shared" ca="1" si="357"/>
        <v>484</v>
      </c>
      <c r="AF790" s="5">
        <f t="shared" ca="1" si="358"/>
        <v>510</v>
      </c>
      <c r="AG790" s="5">
        <f t="shared" ca="1" si="359"/>
        <v>475</v>
      </c>
      <c r="AH790" s="5">
        <f t="shared" ca="1" si="360"/>
        <v>588</v>
      </c>
      <c r="AI790" s="5">
        <f t="shared" ca="1" si="361"/>
        <v>581</v>
      </c>
      <c r="AJ790" s="5">
        <f t="shared" ca="1" si="362"/>
        <v>495</v>
      </c>
      <c r="AK790" s="5">
        <f t="shared" ca="1" si="363"/>
        <v>563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IF(Замеры!M788=0, " ", Замеры!M788)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Замеры!O788</f>
        <v>0</v>
      </c>
      <c r="S791" s="2">
        <f>Замеры!P788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40</v>
      </c>
      <c r="Z791" s="2">
        <f t="shared" ca="1" si="353"/>
        <v>40</v>
      </c>
      <c r="AA791" s="2">
        <f t="shared" ca="1" si="353"/>
        <v>27</v>
      </c>
      <c r="AB791" s="5">
        <f t="shared" ca="1" si="354"/>
        <v>402</v>
      </c>
      <c r="AC791" s="5">
        <f t="shared" ca="1" si="355"/>
        <v>359</v>
      </c>
      <c r="AD791" s="5">
        <f t="shared" ca="1" si="356"/>
        <v>414</v>
      </c>
      <c r="AE791" s="5">
        <f t="shared" ca="1" si="357"/>
        <v>337</v>
      </c>
      <c r="AF791" s="5">
        <f t="shared" ca="1" si="358"/>
        <v>336</v>
      </c>
      <c r="AG791" s="5">
        <f t="shared" ca="1" si="359"/>
        <v>405</v>
      </c>
      <c r="AH791" s="5">
        <f t="shared" ca="1" si="360"/>
        <v>378</v>
      </c>
      <c r="AI791" s="5">
        <f t="shared" ca="1" si="361"/>
        <v>322</v>
      </c>
      <c r="AJ791" s="5">
        <f t="shared" ca="1" si="362"/>
        <v>291</v>
      </c>
      <c r="AK791" s="5">
        <f t="shared" ca="1" si="363"/>
        <v>308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IF(Замеры!M789=0, " ", Замеры!M789)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Замеры!O789</f>
        <v>0</v>
      </c>
      <c r="S792" s="2">
        <f>Замеры!P789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25</v>
      </c>
      <c r="Z792" s="2">
        <f t="shared" ca="1" si="353"/>
        <v>20</v>
      </c>
      <c r="AA792" s="2">
        <f t="shared" ca="1" si="353"/>
        <v>45</v>
      </c>
      <c r="AB792" s="5">
        <f t="shared" ca="1" si="354"/>
        <v>478</v>
      </c>
      <c r="AC792" s="5">
        <f t="shared" ca="1" si="355"/>
        <v>493</v>
      </c>
      <c r="AD792" s="5">
        <f t="shared" ca="1" si="356"/>
        <v>555</v>
      </c>
      <c r="AE792" s="5">
        <f t="shared" ca="1" si="357"/>
        <v>596</v>
      </c>
      <c r="AF792" s="5">
        <f t="shared" ca="1" si="358"/>
        <v>489</v>
      </c>
      <c r="AG792" s="5">
        <f t="shared" ca="1" si="359"/>
        <v>455</v>
      </c>
      <c r="AH792" s="5">
        <f t="shared" ca="1" si="360"/>
        <v>530</v>
      </c>
      <c r="AI792" s="5">
        <f t="shared" ca="1" si="361"/>
        <v>600</v>
      </c>
      <c r="AJ792" s="5">
        <f t="shared" ca="1" si="362"/>
        <v>483</v>
      </c>
      <c r="AK792" s="5">
        <f t="shared" ca="1" si="363"/>
        <v>565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IF(Замеры!M790=0, " ", Замеры!M790)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Замеры!O790</f>
        <v>0</v>
      </c>
      <c r="S793" s="2">
        <f>Замеры!P790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43</v>
      </c>
      <c r="Z793" s="2">
        <f t="shared" ca="1" si="353"/>
        <v>44</v>
      </c>
      <c r="AA793" s="2">
        <f t="shared" ca="1" si="353"/>
        <v>50</v>
      </c>
      <c r="AB793" s="5">
        <f t="shared" ca="1" si="354"/>
        <v>569</v>
      </c>
      <c r="AC793" s="5">
        <f t="shared" ca="1" si="355"/>
        <v>531</v>
      </c>
      <c r="AD793" s="5">
        <f t="shared" ca="1" si="356"/>
        <v>554</v>
      </c>
      <c r="AE793" s="5">
        <f t="shared" ca="1" si="357"/>
        <v>620</v>
      </c>
      <c r="AF793" s="5">
        <f t="shared" ca="1" si="358"/>
        <v>614</v>
      </c>
      <c r="AG793" s="5">
        <f t="shared" ca="1" si="359"/>
        <v>636</v>
      </c>
      <c r="AH793" s="5">
        <f t="shared" ca="1" si="360"/>
        <v>623</v>
      </c>
      <c r="AI793" s="5">
        <f t="shared" ca="1" si="361"/>
        <v>541</v>
      </c>
      <c r="AJ793" s="5">
        <f t="shared" ca="1" si="362"/>
        <v>538</v>
      </c>
      <c r="AK793" s="5">
        <f t="shared" ca="1" si="363"/>
        <v>550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IF(Замеры!M791=0, " ", Замеры!M791)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Замеры!O791</f>
        <v>0</v>
      </c>
      <c r="S794" s="2">
        <f>Замеры!P791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29</v>
      </c>
      <c r="Z794" s="2">
        <f t="shared" ca="1" si="353"/>
        <v>38</v>
      </c>
      <c r="AA794" s="2">
        <f t="shared" ca="1" si="353"/>
        <v>43</v>
      </c>
      <c r="AB794" s="5">
        <f t="shared" ca="1" si="354"/>
        <v>551</v>
      </c>
      <c r="AC794" s="5">
        <f t="shared" ca="1" si="355"/>
        <v>454</v>
      </c>
      <c r="AD794" s="5">
        <f t="shared" ca="1" si="356"/>
        <v>529</v>
      </c>
      <c r="AE794" s="5">
        <f t="shared" ca="1" si="357"/>
        <v>500</v>
      </c>
      <c r="AF794" s="5">
        <f t="shared" ca="1" si="358"/>
        <v>461</v>
      </c>
      <c r="AG794" s="5">
        <f t="shared" ca="1" si="359"/>
        <v>460</v>
      </c>
      <c r="AH794" s="5">
        <f t="shared" ca="1" si="360"/>
        <v>551</v>
      </c>
      <c r="AI794" s="5">
        <f t="shared" ca="1" si="361"/>
        <v>441</v>
      </c>
      <c r="AJ794" s="5">
        <f t="shared" ca="1" si="362"/>
        <v>483</v>
      </c>
      <c r="AK794" s="5">
        <f t="shared" ca="1" si="363"/>
        <v>554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IF(Замеры!M792=0, " ", Замеры!M792)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Замеры!O792</f>
        <v>0</v>
      </c>
      <c r="S795" s="2">
        <f>Замеры!P792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34</v>
      </c>
      <c r="Z795" s="2">
        <f t="shared" ca="1" si="353"/>
        <v>39</v>
      </c>
      <c r="AA795" s="2">
        <f t="shared" ca="1" si="353"/>
        <v>20</v>
      </c>
      <c r="AB795" s="5">
        <f t="shared" ca="1" si="354"/>
        <v>325</v>
      </c>
      <c r="AC795" s="5">
        <f t="shared" ca="1" si="355"/>
        <v>278</v>
      </c>
      <c r="AD795" s="5">
        <f t="shared" ca="1" si="356"/>
        <v>227</v>
      </c>
      <c r="AE795" s="5">
        <f t="shared" ca="1" si="357"/>
        <v>230</v>
      </c>
      <c r="AF795" s="5">
        <f t="shared" ca="1" si="358"/>
        <v>231</v>
      </c>
      <c r="AG795" s="5">
        <f t="shared" ca="1" si="359"/>
        <v>231</v>
      </c>
      <c r="AH795" s="5">
        <f t="shared" ca="1" si="360"/>
        <v>212</v>
      </c>
      <c r="AI795" s="5">
        <f t="shared" ca="1" si="361"/>
        <v>341</v>
      </c>
      <c r="AJ795" s="5">
        <f t="shared" ca="1" si="362"/>
        <v>245</v>
      </c>
      <c r="AK795" s="5">
        <f t="shared" ca="1" si="363"/>
        <v>287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IF(Замеры!M793=0, " ", Замеры!M793)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Замеры!O793</f>
        <v>0</v>
      </c>
      <c r="S796" s="2">
        <f>Замеры!P793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42</v>
      </c>
      <c r="Z796" s="2">
        <f t="shared" ca="1" si="353"/>
        <v>45</v>
      </c>
      <c r="AA796" s="2">
        <f t="shared" ca="1" si="353"/>
        <v>37</v>
      </c>
      <c r="AB796" s="5">
        <f t="shared" ca="1" si="354"/>
        <v>376</v>
      </c>
      <c r="AC796" s="5">
        <f t="shared" ca="1" si="355"/>
        <v>439</v>
      </c>
      <c r="AD796" s="5">
        <f t="shared" ca="1" si="356"/>
        <v>387</v>
      </c>
      <c r="AE796" s="5">
        <f t="shared" ca="1" si="357"/>
        <v>415</v>
      </c>
      <c r="AF796" s="5">
        <f t="shared" ca="1" si="358"/>
        <v>406</v>
      </c>
      <c r="AG796" s="5">
        <f t="shared" ca="1" si="359"/>
        <v>480</v>
      </c>
      <c r="AH796" s="5">
        <f t="shared" ca="1" si="360"/>
        <v>475</v>
      </c>
      <c r="AI796" s="5">
        <f t="shared" ca="1" si="361"/>
        <v>489</v>
      </c>
      <c r="AJ796" s="5">
        <f t="shared" ca="1" si="362"/>
        <v>514</v>
      </c>
      <c r="AK796" s="5">
        <f t="shared" ca="1" si="363"/>
        <v>435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IF(Замеры!M794=0, " ", Замеры!M794)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Замеры!O794</f>
        <v>0</v>
      </c>
      <c r="S797" s="2">
        <f>Замеры!P794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27</v>
      </c>
      <c r="Z797" s="2">
        <f t="shared" ca="1" si="353"/>
        <v>37</v>
      </c>
      <c r="AA797" s="2">
        <f t="shared" ca="1" si="353"/>
        <v>32</v>
      </c>
      <c r="AB797" s="5">
        <f t="shared" ca="1" si="354"/>
        <v>411</v>
      </c>
      <c r="AC797" s="5">
        <f t="shared" ca="1" si="355"/>
        <v>393</v>
      </c>
      <c r="AD797" s="5">
        <f t="shared" ca="1" si="356"/>
        <v>421</v>
      </c>
      <c r="AE797" s="5">
        <f t="shared" ca="1" si="357"/>
        <v>466</v>
      </c>
      <c r="AF797" s="5">
        <f t="shared" ca="1" si="358"/>
        <v>395</v>
      </c>
      <c r="AG797" s="5">
        <f t="shared" ca="1" si="359"/>
        <v>435</v>
      </c>
      <c r="AH797" s="5">
        <f t="shared" ca="1" si="360"/>
        <v>352</v>
      </c>
      <c r="AI797" s="5">
        <f t="shared" ca="1" si="361"/>
        <v>403</v>
      </c>
      <c r="AJ797" s="5">
        <f t="shared" ca="1" si="362"/>
        <v>410</v>
      </c>
      <c r="AK797" s="5">
        <f t="shared" ca="1" si="363"/>
        <v>447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IF(Замеры!M795=0, " ", Замеры!M795)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Замеры!O795</f>
        <v>0</v>
      </c>
      <c r="S798" s="2">
        <f>Замеры!P795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21</v>
      </c>
      <c r="Z798" s="2">
        <f t="shared" ca="1" si="353"/>
        <v>48</v>
      </c>
      <c r="AA798" s="2">
        <f t="shared" ca="1" si="353"/>
        <v>38</v>
      </c>
      <c r="AB798" s="5">
        <f t="shared" ca="1" si="354"/>
        <v>465</v>
      </c>
      <c r="AC798" s="5">
        <f t="shared" ca="1" si="355"/>
        <v>412</v>
      </c>
      <c r="AD798" s="5">
        <f t="shared" ca="1" si="356"/>
        <v>451</v>
      </c>
      <c r="AE798" s="5">
        <f t="shared" ca="1" si="357"/>
        <v>445</v>
      </c>
      <c r="AF798" s="5">
        <f t="shared" ca="1" si="358"/>
        <v>465</v>
      </c>
      <c r="AG798" s="5">
        <f t="shared" ca="1" si="359"/>
        <v>513</v>
      </c>
      <c r="AH798" s="5">
        <f t="shared" ca="1" si="360"/>
        <v>482</v>
      </c>
      <c r="AI798" s="5">
        <f t="shared" ca="1" si="361"/>
        <v>471</v>
      </c>
      <c r="AJ798" s="5">
        <f t="shared" ca="1" si="362"/>
        <v>418</v>
      </c>
      <c r="AK798" s="5">
        <f t="shared" ca="1" si="363"/>
        <v>456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IF(Замеры!M796=0, " ", Замеры!M796)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Замеры!O796</f>
        <v>0</v>
      </c>
      <c r="S799" s="2">
        <f>Замеры!P796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30</v>
      </c>
      <c r="Z799" s="2">
        <f t="shared" ca="1" si="353"/>
        <v>34</v>
      </c>
      <c r="AA799" s="2">
        <f t="shared" ca="1" si="353"/>
        <v>20</v>
      </c>
      <c r="AB799" s="5">
        <f t="shared" ca="1" si="354"/>
        <v>254</v>
      </c>
      <c r="AC799" s="5">
        <f t="shared" ca="1" si="355"/>
        <v>284</v>
      </c>
      <c r="AD799" s="5">
        <f t="shared" ca="1" si="356"/>
        <v>244</v>
      </c>
      <c r="AE799" s="5">
        <f t="shared" ca="1" si="357"/>
        <v>327</v>
      </c>
      <c r="AF799" s="5">
        <f t="shared" ca="1" si="358"/>
        <v>325</v>
      </c>
      <c r="AG799" s="5">
        <f t="shared" ca="1" si="359"/>
        <v>315</v>
      </c>
      <c r="AH799" s="5">
        <f t="shared" ca="1" si="360"/>
        <v>298</v>
      </c>
      <c r="AI799" s="5">
        <f t="shared" ca="1" si="361"/>
        <v>243</v>
      </c>
      <c r="AJ799" s="5">
        <f t="shared" ca="1" si="362"/>
        <v>257</v>
      </c>
      <c r="AK799" s="5">
        <f t="shared" ca="1" si="363"/>
        <v>233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IF(Замеры!M797=0, " ", Замеры!M797)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Замеры!O797</f>
        <v>0</v>
      </c>
      <c r="S800" s="2">
        <f>Замеры!P797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30</v>
      </c>
      <c r="Z800" s="2">
        <f t="shared" ca="1" si="353"/>
        <v>33</v>
      </c>
      <c r="AA800" s="2">
        <f t="shared" ca="1" si="353"/>
        <v>38</v>
      </c>
      <c r="AB800" s="5">
        <f t="shared" ca="1" si="354"/>
        <v>524</v>
      </c>
      <c r="AC800" s="5">
        <f t="shared" ca="1" si="355"/>
        <v>447</v>
      </c>
      <c r="AD800" s="5">
        <f t="shared" ca="1" si="356"/>
        <v>403</v>
      </c>
      <c r="AE800" s="5">
        <f t="shared" ca="1" si="357"/>
        <v>408</v>
      </c>
      <c r="AF800" s="5">
        <f t="shared" ca="1" si="358"/>
        <v>439</v>
      </c>
      <c r="AG800" s="5">
        <f t="shared" ca="1" si="359"/>
        <v>439</v>
      </c>
      <c r="AH800" s="5">
        <f t="shared" ca="1" si="360"/>
        <v>476</v>
      </c>
      <c r="AI800" s="5">
        <f t="shared" ca="1" si="361"/>
        <v>526</v>
      </c>
      <c r="AJ800" s="5">
        <f t="shared" ca="1" si="362"/>
        <v>523</v>
      </c>
      <c r="AK800" s="5">
        <f t="shared" ca="1" si="363"/>
        <v>438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IF(Замеры!M798=0, " ", Замеры!M798)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Замеры!O798</f>
        <v>0</v>
      </c>
      <c r="S801" s="2">
        <f>Замеры!P798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27</v>
      </c>
      <c r="Z801" s="2">
        <f t="shared" ca="1" si="353"/>
        <v>32</v>
      </c>
      <c r="AA801" s="2">
        <f t="shared" ca="1" si="353"/>
        <v>23</v>
      </c>
      <c r="AB801" s="5">
        <f t="shared" ca="1" si="354"/>
        <v>272</v>
      </c>
      <c r="AC801" s="5">
        <f t="shared" ca="1" si="355"/>
        <v>375</v>
      </c>
      <c r="AD801" s="5">
        <f t="shared" ca="1" si="356"/>
        <v>258</v>
      </c>
      <c r="AE801" s="5">
        <f t="shared" ca="1" si="357"/>
        <v>305</v>
      </c>
      <c r="AF801" s="5">
        <f t="shared" ca="1" si="358"/>
        <v>319</v>
      </c>
      <c r="AG801" s="5">
        <f t="shared" ca="1" si="359"/>
        <v>363</v>
      </c>
      <c r="AH801" s="5">
        <f t="shared" ca="1" si="360"/>
        <v>267</v>
      </c>
      <c r="AI801" s="5">
        <f t="shared" ca="1" si="361"/>
        <v>313</v>
      </c>
      <c r="AJ801" s="5">
        <f t="shared" ca="1" si="362"/>
        <v>367</v>
      </c>
      <c r="AK801" s="5">
        <f t="shared" ca="1" si="363"/>
        <v>249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IF(Замеры!M799=0, " ", Замеры!M799)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Замеры!O799</f>
        <v>0</v>
      </c>
      <c r="S802" s="2">
        <f>Замеры!P799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21</v>
      </c>
      <c r="Z802" s="2">
        <f t="shared" ca="1" si="353"/>
        <v>33</v>
      </c>
      <c r="AA802" s="2">
        <f t="shared" ca="1" si="353"/>
        <v>36</v>
      </c>
      <c r="AB802" s="5">
        <f t="shared" ca="1" si="354"/>
        <v>490</v>
      </c>
      <c r="AC802" s="5">
        <f t="shared" ca="1" si="355"/>
        <v>498</v>
      </c>
      <c r="AD802" s="5">
        <f t="shared" ca="1" si="356"/>
        <v>402</v>
      </c>
      <c r="AE802" s="5">
        <f t="shared" ca="1" si="357"/>
        <v>502</v>
      </c>
      <c r="AF802" s="5">
        <f t="shared" ca="1" si="358"/>
        <v>475</v>
      </c>
      <c r="AG802" s="5">
        <f t="shared" ca="1" si="359"/>
        <v>510</v>
      </c>
      <c r="AH802" s="5">
        <f t="shared" ca="1" si="360"/>
        <v>382</v>
      </c>
      <c r="AI802" s="5">
        <f t="shared" ca="1" si="361"/>
        <v>464</v>
      </c>
      <c r="AJ802" s="5">
        <f t="shared" ca="1" si="362"/>
        <v>370</v>
      </c>
      <c r="AK802" s="5">
        <f t="shared" ca="1" si="363"/>
        <v>486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IF(Замеры!M800=0, " ", Замеры!M800)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Замеры!O800</f>
        <v>0</v>
      </c>
      <c r="S803" s="2">
        <f>Замеры!P800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50</v>
      </c>
      <c r="Z803" s="2">
        <f t="shared" ca="1" si="353"/>
        <v>28</v>
      </c>
      <c r="AA803" s="2">
        <f t="shared" ca="1" si="353"/>
        <v>39</v>
      </c>
      <c r="AB803" s="5">
        <f t="shared" ca="1" si="354"/>
        <v>515</v>
      </c>
      <c r="AC803" s="5">
        <f t="shared" ca="1" si="355"/>
        <v>453</v>
      </c>
      <c r="AD803" s="5">
        <f t="shared" ca="1" si="356"/>
        <v>441</v>
      </c>
      <c r="AE803" s="5">
        <f t="shared" ca="1" si="357"/>
        <v>500</v>
      </c>
      <c r="AF803" s="5">
        <f t="shared" ca="1" si="358"/>
        <v>536</v>
      </c>
      <c r="AG803" s="5">
        <f t="shared" ca="1" si="359"/>
        <v>474</v>
      </c>
      <c r="AH803" s="5">
        <f t="shared" ca="1" si="360"/>
        <v>423</v>
      </c>
      <c r="AI803" s="5">
        <f t="shared" ca="1" si="361"/>
        <v>468</v>
      </c>
      <c r="AJ803" s="5">
        <f t="shared" ca="1" si="362"/>
        <v>400</v>
      </c>
      <c r="AK803" s="5">
        <f t="shared" ca="1" si="363"/>
        <v>440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IF(Замеры!M801=0, " ", Замеры!M801)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Замеры!O801</f>
        <v>0</v>
      </c>
      <c r="S804" s="2">
        <f>Замеры!P801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38</v>
      </c>
      <c r="Z804" s="2">
        <f t="shared" ca="1" si="353"/>
        <v>22</v>
      </c>
      <c r="AA804" s="2">
        <f t="shared" ca="1" si="353"/>
        <v>48</v>
      </c>
      <c r="AB804" s="5">
        <f t="shared" ca="1" si="354"/>
        <v>607</v>
      </c>
      <c r="AC804" s="5">
        <f t="shared" ca="1" si="355"/>
        <v>581</v>
      </c>
      <c r="AD804" s="5">
        <f t="shared" ca="1" si="356"/>
        <v>535</v>
      </c>
      <c r="AE804" s="5">
        <f t="shared" ca="1" si="357"/>
        <v>600</v>
      </c>
      <c r="AF804" s="5">
        <f t="shared" ca="1" si="358"/>
        <v>508</v>
      </c>
      <c r="AG804" s="5">
        <f t="shared" ca="1" si="359"/>
        <v>502</v>
      </c>
      <c r="AH804" s="5">
        <f t="shared" ca="1" si="360"/>
        <v>567</v>
      </c>
      <c r="AI804" s="5">
        <f t="shared" ca="1" si="361"/>
        <v>611</v>
      </c>
      <c r="AJ804" s="5">
        <f t="shared" ca="1" si="362"/>
        <v>554</v>
      </c>
      <c r="AK804" s="5">
        <f t="shared" ca="1" si="363"/>
        <v>497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IF(Замеры!M802=0, " ", Замеры!M802)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Замеры!O802</f>
        <v>0</v>
      </c>
      <c r="S805" s="2">
        <f>Замеры!P802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22</v>
      </c>
      <c r="Z805" s="2">
        <f t="shared" ca="1" si="353"/>
        <v>49</v>
      </c>
      <c r="AA805" s="2">
        <f t="shared" ca="1" si="353"/>
        <v>31</v>
      </c>
      <c r="AB805" s="5">
        <f t="shared" ca="1" si="354"/>
        <v>340</v>
      </c>
      <c r="AC805" s="5">
        <f t="shared" ca="1" si="355"/>
        <v>335</v>
      </c>
      <c r="AD805" s="5">
        <f t="shared" ca="1" si="356"/>
        <v>385</v>
      </c>
      <c r="AE805" s="5">
        <f t="shared" ca="1" si="357"/>
        <v>370</v>
      </c>
      <c r="AF805" s="5">
        <f t="shared" ca="1" si="358"/>
        <v>364</v>
      </c>
      <c r="AG805" s="5">
        <f t="shared" ca="1" si="359"/>
        <v>458</v>
      </c>
      <c r="AH805" s="5">
        <f t="shared" ca="1" si="360"/>
        <v>451</v>
      </c>
      <c r="AI805" s="5">
        <f t="shared" ca="1" si="361"/>
        <v>362</v>
      </c>
      <c r="AJ805" s="5">
        <f t="shared" ca="1" si="362"/>
        <v>396</v>
      </c>
      <c r="AK805" s="5">
        <f t="shared" ca="1" si="363"/>
        <v>318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IF(Замеры!M803=0, " ", Замеры!M803)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Замеры!O803</f>
        <v>0</v>
      </c>
      <c r="S806" s="2">
        <f>Замеры!P803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20</v>
      </c>
      <c r="Z806" s="2">
        <f t="shared" ca="1" si="353"/>
        <v>39</v>
      </c>
      <c r="AA806" s="2">
        <f t="shared" ca="1" si="353"/>
        <v>39</v>
      </c>
      <c r="AB806" s="5">
        <f t="shared" ca="1" si="354"/>
        <v>422</v>
      </c>
      <c r="AC806" s="5">
        <f t="shared" ca="1" si="355"/>
        <v>453</v>
      </c>
      <c r="AD806" s="5">
        <f t="shared" ca="1" si="356"/>
        <v>486</v>
      </c>
      <c r="AE806" s="5">
        <f t="shared" ca="1" si="357"/>
        <v>514</v>
      </c>
      <c r="AF806" s="5">
        <f t="shared" ca="1" si="358"/>
        <v>450</v>
      </c>
      <c r="AG806" s="5">
        <f t="shared" ca="1" si="359"/>
        <v>398</v>
      </c>
      <c r="AH806" s="5">
        <f t="shared" ca="1" si="360"/>
        <v>499</v>
      </c>
      <c r="AI806" s="5">
        <f t="shared" ca="1" si="361"/>
        <v>496</v>
      </c>
      <c r="AJ806" s="5">
        <f t="shared" ca="1" si="362"/>
        <v>429</v>
      </c>
      <c r="AK806" s="5">
        <f t="shared" ca="1" si="363"/>
        <v>398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IF(Замеры!M804=0, " ", Замеры!M804)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Замеры!O804</f>
        <v>0</v>
      </c>
      <c r="S807" s="2">
        <f>Замеры!P804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44</v>
      </c>
      <c r="Z807" s="2">
        <f t="shared" ca="1" si="353"/>
        <v>40</v>
      </c>
      <c r="AA807" s="2">
        <f t="shared" ca="1" si="353"/>
        <v>29</v>
      </c>
      <c r="AB807" s="5">
        <f t="shared" ca="1" si="354"/>
        <v>339</v>
      </c>
      <c r="AC807" s="5">
        <f t="shared" ca="1" si="355"/>
        <v>401</v>
      </c>
      <c r="AD807" s="5">
        <f t="shared" ca="1" si="356"/>
        <v>346</v>
      </c>
      <c r="AE807" s="5">
        <f t="shared" ca="1" si="357"/>
        <v>388</v>
      </c>
      <c r="AF807" s="5">
        <f t="shared" ca="1" si="358"/>
        <v>301</v>
      </c>
      <c r="AG807" s="5">
        <f t="shared" ca="1" si="359"/>
        <v>412</v>
      </c>
      <c r="AH807" s="5">
        <f t="shared" ca="1" si="360"/>
        <v>315</v>
      </c>
      <c r="AI807" s="5">
        <f t="shared" ca="1" si="361"/>
        <v>364</v>
      </c>
      <c r="AJ807" s="5">
        <f t="shared" ca="1" si="362"/>
        <v>415</v>
      </c>
      <c r="AK807" s="5">
        <f t="shared" ca="1" si="363"/>
        <v>353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IF(Замеры!M805=0, " ", Замеры!M805)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Замеры!O805</f>
        <v>0</v>
      </c>
      <c r="S808" s="2">
        <f>Замеры!P805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49</v>
      </c>
      <c r="Z808" s="2">
        <f t="shared" ca="1" si="353"/>
        <v>33</v>
      </c>
      <c r="AA808" s="2">
        <f t="shared" ca="1" si="353"/>
        <v>43</v>
      </c>
      <c r="AB808" s="5">
        <f t="shared" ca="1" si="354"/>
        <v>446</v>
      </c>
      <c r="AC808" s="5">
        <f t="shared" ca="1" si="355"/>
        <v>477</v>
      </c>
      <c r="AD808" s="5">
        <f t="shared" ca="1" si="356"/>
        <v>580</v>
      </c>
      <c r="AE808" s="5">
        <f t="shared" ca="1" si="357"/>
        <v>462</v>
      </c>
      <c r="AF808" s="5">
        <f t="shared" ca="1" si="358"/>
        <v>537</v>
      </c>
      <c r="AG808" s="5">
        <f t="shared" ca="1" si="359"/>
        <v>522</v>
      </c>
      <c r="AH808" s="5">
        <f t="shared" ca="1" si="360"/>
        <v>531</v>
      </c>
      <c r="AI808" s="5">
        <f t="shared" ca="1" si="361"/>
        <v>453</v>
      </c>
      <c r="AJ808" s="5">
        <f t="shared" ca="1" si="362"/>
        <v>563</v>
      </c>
      <c r="AK808" s="5">
        <f t="shared" ca="1" si="363"/>
        <v>514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IF(Замеры!M806=0, " ", Замеры!M806)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Замеры!O806</f>
        <v>0</v>
      </c>
      <c r="S809" s="2">
        <f>Замеры!P806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29</v>
      </c>
      <c r="Z809" s="2">
        <f t="shared" ca="1" si="353"/>
        <v>33</v>
      </c>
      <c r="AA809" s="2">
        <f t="shared" ca="1" si="353"/>
        <v>36</v>
      </c>
      <c r="AB809" s="5">
        <f t="shared" ca="1" si="354"/>
        <v>460</v>
      </c>
      <c r="AC809" s="5">
        <f t="shared" ca="1" si="355"/>
        <v>441</v>
      </c>
      <c r="AD809" s="5">
        <f t="shared" ca="1" si="356"/>
        <v>502</v>
      </c>
      <c r="AE809" s="5">
        <f t="shared" ca="1" si="357"/>
        <v>456</v>
      </c>
      <c r="AF809" s="5">
        <f t="shared" ca="1" si="358"/>
        <v>413</v>
      </c>
      <c r="AG809" s="5">
        <f t="shared" ca="1" si="359"/>
        <v>470</v>
      </c>
      <c r="AH809" s="5">
        <f t="shared" ca="1" si="360"/>
        <v>489</v>
      </c>
      <c r="AI809" s="5">
        <f t="shared" ca="1" si="361"/>
        <v>499</v>
      </c>
      <c r="AJ809" s="5">
        <f t="shared" ca="1" si="362"/>
        <v>498</v>
      </c>
      <c r="AK809" s="5">
        <f t="shared" ca="1" si="363"/>
        <v>475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IF(Замеры!M807=0, " ", Замеры!M807)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Замеры!O807</f>
        <v>0</v>
      </c>
      <c r="S810" s="2">
        <f>Замеры!P807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40</v>
      </c>
      <c r="Z810" s="2">
        <f t="shared" ca="1" si="353"/>
        <v>35</v>
      </c>
      <c r="AA810" s="2">
        <f t="shared" ca="1" si="353"/>
        <v>47</v>
      </c>
      <c r="AB810" s="5">
        <f t="shared" ca="1" si="354"/>
        <v>520</v>
      </c>
      <c r="AC810" s="5">
        <f t="shared" ca="1" si="355"/>
        <v>568</v>
      </c>
      <c r="AD810" s="5">
        <f t="shared" ca="1" si="356"/>
        <v>580</v>
      </c>
      <c r="AE810" s="5">
        <f t="shared" ca="1" si="357"/>
        <v>543</v>
      </c>
      <c r="AF810" s="5">
        <f t="shared" ca="1" si="358"/>
        <v>615</v>
      </c>
      <c r="AG810" s="5">
        <f t="shared" ca="1" si="359"/>
        <v>486</v>
      </c>
      <c r="AH810" s="5">
        <f t="shared" ca="1" si="360"/>
        <v>489</v>
      </c>
      <c r="AI810" s="5">
        <f t="shared" ca="1" si="361"/>
        <v>540</v>
      </c>
      <c r="AJ810" s="5">
        <f t="shared" ca="1" si="362"/>
        <v>494</v>
      </c>
      <c r="AK810" s="5">
        <f t="shared" ca="1" si="363"/>
        <v>518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IF(Замеры!M808=0, " ", Замеры!M808)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Замеры!O808</f>
        <v>0</v>
      </c>
      <c r="S811" s="2">
        <f>Замеры!P808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34</v>
      </c>
      <c r="Z811" s="2">
        <f t="shared" ca="1" si="353"/>
        <v>42</v>
      </c>
      <c r="AA811" s="2">
        <f t="shared" ca="1" si="353"/>
        <v>29</v>
      </c>
      <c r="AB811" s="5">
        <f t="shared" ca="1" si="354"/>
        <v>410</v>
      </c>
      <c r="AC811" s="5">
        <f t="shared" ca="1" si="355"/>
        <v>436</v>
      </c>
      <c r="AD811" s="5">
        <f t="shared" ca="1" si="356"/>
        <v>435</v>
      </c>
      <c r="AE811" s="5">
        <f t="shared" ca="1" si="357"/>
        <v>364</v>
      </c>
      <c r="AF811" s="5">
        <f t="shared" ca="1" si="358"/>
        <v>388</v>
      </c>
      <c r="AG811" s="5">
        <f t="shared" ca="1" si="359"/>
        <v>322</v>
      </c>
      <c r="AH811" s="5">
        <f t="shared" ca="1" si="360"/>
        <v>366</v>
      </c>
      <c r="AI811" s="5">
        <f t="shared" ca="1" si="361"/>
        <v>439</v>
      </c>
      <c r="AJ811" s="5">
        <f t="shared" ca="1" si="362"/>
        <v>404</v>
      </c>
      <c r="AK811" s="5">
        <f t="shared" ca="1" si="363"/>
        <v>354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IF(Замеры!M809=0, " ", Замеры!M809)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Замеры!O809</f>
        <v>0</v>
      </c>
      <c r="S812" s="2">
        <f>Замеры!P809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33</v>
      </c>
      <c r="Z812" s="2">
        <f t="shared" ca="1" si="353"/>
        <v>27</v>
      </c>
      <c r="AA812" s="2">
        <f t="shared" ca="1" si="353"/>
        <v>27</v>
      </c>
      <c r="AB812" s="5">
        <f t="shared" ca="1" si="354"/>
        <v>295</v>
      </c>
      <c r="AC812" s="5">
        <f t="shared" ca="1" si="355"/>
        <v>327</v>
      </c>
      <c r="AD812" s="5">
        <f t="shared" ca="1" si="356"/>
        <v>334</v>
      </c>
      <c r="AE812" s="5">
        <f t="shared" ca="1" si="357"/>
        <v>281</v>
      </c>
      <c r="AF812" s="5">
        <f t="shared" ca="1" si="358"/>
        <v>340</v>
      </c>
      <c r="AG812" s="5">
        <f t="shared" ca="1" si="359"/>
        <v>275</v>
      </c>
      <c r="AH812" s="5">
        <f t="shared" ca="1" si="360"/>
        <v>367</v>
      </c>
      <c r="AI812" s="5">
        <f t="shared" ca="1" si="361"/>
        <v>300</v>
      </c>
      <c r="AJ812" s="5">
        <f t="shared" ca="1" si="362"/>
        <v>312</v>
      </c>
      <c r="AK812" s="5">
        <f t="shared" ca="1" si="363"/>
        <v>309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IF(Замеры!M810=0, " ", Замеры!M810)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Замеры!O810</f>
        <v>0</v>
      </c>
      <c r="S813" s="2">
        <f>Замеры!P810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37</v>
      </c>
      <c r="Z813" s="2">
        <f t="shared" ca="1" si="353"/>
        <v>25</v>
      </c>
      <c r="AA813" s="2">
        <f t="shared" ca="1" si="353"/>
        <v>33</v>
      </c>
      <c r="AB813" s="5">
        <f t="shared" ca="1" si="354"/>
        <v>436</v>
      </c>
      <c r="AC813" s="5">
        <f t="shared" ca="1" si="355"/>
        <v>480</v>
      </c>
      <c r="AD813" s="5">
        <f t="shared" ca="1" si="356"/>
        <v>346</v>
      </c>
      <c r="AE813" s="5">
        <f t="shared" ca="1" si="357"/>
        <v>362</v>
      </c>
      <c r="AF813" s="5">
        <f t="shared" ca="1" si="358"/>
        <v>407</v>
      </c>
      <c r="AG813" s="5">
        <f t="shared" ca="1" si="359"/>
        <v>434</v>
      </c>
      <c r="AH813" s="5">
        <f t="shared" ca="1" si="360"/>
        <v>429</v>
      </c>
      <c r="AI813" s="5">
        <f t="shared" ca="1" si="361"/>
        <v>346</v>
      </c>
      <c r="AJ813" s="5">
        <f t="shared" ca="1" si="362"/>
        <v>360</v>
      </c>
      <c r="AK813" s="5">
        <f t="shared" ca="1" si="363"/>
        <v>473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IF(Замеры!M811=0, " ", Замеры!M811)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Замеры!O811</f>
        <v>0</v>
      </c>
      <c r="S814" s="2">
        <f>Замеры!P811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39</v>
      </c>
      <c r="Z814" s="2">
        <f t="shared" ca="1" si="353"/>
        <v>38</v>
      </c>
      <c r="AA814" s="2">
        <f t="shared" ca="1" si="353"/>
        <v>33</v>
      </c>
      <c r="AB814" s="5">
        <f t="shared" ca="1" si="354"/>
        <v>341</v>
      </c>
      <c r="AC814" s="5">
        <f t="shared" ca="1" si="355"/>
        <v>414</v>
      </c>
      <c r="AD814" s="5">
        <f t="shared" ca="1" si="356"/>
        <v>409</v>
      </c>
      <c r="AE814" s="5">
        <f t="shared" ca="1" si="357"/>
        <v>461</v>
      </c>
      <c r="AF814" s="5">
        <f t="shared" ca="1" si="358"/>
        <v>366</v>
      </c>
      <c r="AG814" s="5">
        <f t="shared" ca="1" si="359"/>
        <v>344</v>
      </c>
      <c r="AH814" s="5">
        <f t="shared" ca="1" si="360"/>
        <v>360</v>
      </c>
      <c r="AI814" s="5">
        <f t="shared" ca="1" si="361"/>
        <v>370</v>
      </c>
      <c r="AJ814" s="5">
        <f t="shared" ca="1" si="362"/>
        <v>370</v>
      </c>
      <c r="AK814" s="5">
        <f t="shared" ca="1" si="363"/>
        <v>411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IF(Замеры!M812=0, " ", Замеры!M812)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Замеры!O812</f>
        <v>0</v>
      </c>
      <c r="S815" s="2">
        <f>Замеры!P812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40</v>
      </c>
      <c r="Z815" s="2">
        <f t="shared" ca="1" si="353"/>
        <v>48</v>
      </c>
      <c r="AA815" s="2">
        <f t="shared" ca="1" si="353"/>
        <v>39</v>
      </c>
      <c r="AB815" s="5">
        <f t="shared" ca="1" si="354"/>
        <v>492</v>
      </c>
      <c r="AC815" s="5">
        <f t="shared" ca="1" si="355"/>
        <v>512</v>
      </c>
      <c r="AD815" s="5">
        <f t="shared" ca="1" si="356"/>
        <v>527</v>
      </c>
      <c r="AE815" s="5">
        <f t="shared" ca="1" si="357"/>
        <v>414</v>
      </c>
      <c r="AF815" s="5">
        <f t="shared" ca="1" si="358"/>
        <v>517</v>
      </c>
      <c r="AG815" s="5">
        <f t="shared" ca="1" si="359"/>
        <v>408</v>
      </c>
      <c r="AH815" s="5">
        <f t="shared" ca="1" si="360"/>
        <v>418</v>
      </c>
      <c r="AI815" s="5">
        <f t="shared" ca="1" si="361"/>
        <v>493</v>
      </c>
      <c r="AJ815" s="5">
        <f t="shared" ca="1" si="362"/>
        <v>418</v>
      </c>
      <c r="AK815" s="5">
        <f t="shared" ca="1" si="363"/>
        <v>518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IF(Замеры!M813=0, " ", Замеры!M813)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Замеры!O813</f>
        <v>0</v>
      </c>
      <c r="S816" s="2">
        <f>Замеры!P813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38</v>
      </c>
      <c r="Z816" s="2">
        <f t="shared" ca="1" si="353"/>
        <v>32</v>
      </c>
      <c r="AA816" s="2">
        <f t="shared" ca="1" si="353"/>
        <v>20</v>
      </c>
      <c r="AB816" s="5">
        <f t="shared" ca="1" si="354"/>
        <v>346</v>
      </c>
      <c r="AC816" s="5">
        <f t="shared" ca="1" si="355"/>
        <v>337</v>
      </c>
      <c r="AD816" s="5">
        <f t="shared" ca="1" si="356"/>
        <v>345</v>
      </c>
      <c r="AE816" s="5">
        <f t="shared" ca="1" si="357"/>
        <v>222</v>
      </c>
      <c r="AF816" s="5">
        <f t="shared" ca="1" si="358"/>
        <v>218</v>
      </c>
      <c r="AG816" s="5">
        <f t="shared" ca="1" si="359"/>
        <v>337</v>
      </c>
      <c r="AH816" s="5">
        <f t="shared" ca="1" si="360"/>
        <v>291</v>
      </c>
      <c r="AI816" s="5">
        <f t="shared" ca="1" si="361"/>
        <v>333</v>
      </c>
      <c r="AJ816" s="5">
        <f t="shared" ca="1" si="362"/>
        <v>239</v>
      </c>
      <c r="AK816" s="5">
        <f t="shared" ca="1" si="363"/>
        <v>322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IF(Замеры!M814=0, " ", Замеры!M814)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Замеры!O814</f>
        <v>0</v>
      </c>
      <c r="S817" s="2">
        <f>Замеры!P814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50</v>
      </c>
      <c r="Z817" s="2">
        <f t="shared" ca="1" si="353"/>
        <v>30</v>
      </c>
      <c r="AA817" s="2">
        <f t="shared" ca="1" si="353"/>
        <v>40</v>
      </c>
      <c r="AB817" s="5">
        <f t="shared" ca="1" si="354"/>
        <v>445</v>
      </c>
      <c r="AC817" s="5">
        <f t="shared" ca="1" si="355"/>
        <v>426</v>
      </c>
      <c r="AD817" s="5">
        <f t="shared" ca="1" si="356"/>
        <v>463</v>
      </c>
      <c r="AE817" s="5">
        <f t="shared" ca="1" si="357"/>
        <v>434</v>
      </c>
      <c r="AF817" s="5">
        <f t="shared" ca="1" si="358"/>
        <v>510</v>
      </c>
      <c r="AG817" s="5">
        <f t="shared" ca="1" si="359"/>
        <v>550</v>
      </c>
      <c r="AH817" s="5">
        <f t="shared" ca="1" si="360"/>
        <v>536</v>
      </c>
      <c r="AI817" s="5">
        <f t="shared" ca="1" si="361"/>
        <v>448</v>
      </c>
      <c r="AJ817" s="5">
        <f t="shared" ca="1" si="362"/>
        <v>550</v>
      </c>
      <c r="AK817" s="5">
        <f t="shared" ca="1" si="363"/>
        <v>479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IF(Замеры!M815=0, " ", Замеры!M815)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Замеры!O815</f>
        <v>0</v>
      </c>
      <c r="S818" s="2">
        <f>Замеры!P815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20</v>
      </c>
      <c r="Z818" s="2">
        <f t="shared" ca="1" si="353"/>
        <v>30</v>
      </c>
      <c r="AA818" s="2">
        <f t="shared" ca="1" si="353"/>
        <v>27</v>
      </c>
      <c r="AB818" s="5">
        <f t="shared" ca="1" si="354"/>
        <v>347</v>
      </c>
      <c r="AC818" s="5">
        <f t="shared" ca="1" si="355"/>
        <v>327</v>
      </c>
      <c r="AD818" s="5">
        <f t="shared" ca="1" si="356"/>
        <v>331</v>
      </c>
      <c r="AE818" s="5">
        <f t="shared" ca="1" si="357"/>
        <v>291</v>
      </c>
      <c r="AF818" s="5">
        <f t="shared" ca="1" si="358"/>
        <v>412</v>
      </c>
      <c r="AG818" s="5">
        <f t="shared" ca="1" si="359"/>
        <v>280</v>
      </c>
      <c r="AH818" s="5">
        <f t="shared" ca="1" si="360"/>
        <v>310</v>
      </c>
      <c r="AI818" s="5">
        <f t="shared" ca="1" si="361"/>
        <v>311</v>
      </c>
      <c r="AJ818" s="5">
        <f t="shared" ca="1" si="362"/>
        <v>370</v>
      </c>
      <c r="AK818" s="5">
        <f t="shared" ca="1" si="363"/>
        <v>412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IF(Замеры!M816=0, " ", Замеры!M816)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Замеры!O816</f>
        <v>0</v>
      </c>
      <c r="S819" s="2">
        <f>Замеры!P816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33</v>
      </c>
      <c r="Z819" s="2">
        <f t="shared" ca="1" si="353"/>
        <v>30</v>
      </c>
      <c r="AA819" s="2">
        <f t="shared" ca="1" si="353"/>
        <v>31</v>
      </c>
      <c r="AB819" s="5">
        <f t="shared" ca="1" si="354"/>
        <v>366</v>
      </c>
      <c r="AC819" s="5">
        <f t="shared" ca="1" si="355"/>
        <v>444</v>
      </c>
      <c r="AD819" s="5">
        <f t="shared" ca="1" si="356"/>
        <v>401</v>
      </c>
      <c r="AE819" s="5">
        <f t="shared" ca="1" si="357"/>
        <v>347</v>
      </c>
      <c r="AF819" s="5">
        <f t="shared" ca="1" si="358"/>
        <v>375</v>
      </c>
      <c r="AG819" s="5">
        <f t="shared" ca="1" si="359"/>
        <v>425</v>
      </c>
      <c r="AH819" s="5">
        <f t="shared" ca="1" si="360"/>
        <v>405</v>
      </c>
      <c r="AI819" s="5">
        <f t="shared" ca="1" si="361"/>
        <v>432</v>
      </c>
      <c r="AJ819" s="5">
        <f t="shared" ca="1" si="362"/>
        <v>441</v>
      </c>
      <c r="AK819" s="5">
        <f t="shared" ca="1" si="363"/>
        <v>444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IF(Замеры!M817=0, " ", Замеры!M817)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Замеры!O817</f>
        <v>0</v>
      </c>
      <c r="S820" s="2">
        <f>Замеры!P817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39</v>
      </c>
      <c r="Z820" s="2">
        <f t="shared" ca="1" si="353"/>
        <v>36</v>
      </c>
      <c r="AA820" s="2">
        <f t="shared" ca="1" si="353"/>
        <v>29</v>
      </c>
      <c r="AB820" s="5">
        <f t="shared" ca="1" si="354"/>
        <v>321</v>
      </c>
      <c r="AC820" s="5">
        <f t="shared" ca="1" si="355"/>
        <v>404</v>
      </c>
      <c r="AD820" s="5">
        <f t="shared" ca="1" si="356"/>
        <v>308</v>
      </c>
      <c r="AE820" s="5">
        <f t="shared" ca="1" si="357"/>
        <v>343</v>
      </c>
      <c r="AF820" s="5">
        <f t="shared" ca="1" si="358"/>
        <v>338</v>
      </c>
      <c r="AG820" s="5">
        <f t="shared" ca="1" si="359"/>
        <v>317</v>
      </c>
      <c r="AH820" s="5">
        <f t="shared" ca="1" si="360"/>
        <v>326</v>
      </c>
      <c r="AI820" s="5">
        <f t="shared" ca="1" si="361"/>
        <v>316</v>
      </c>
      <c r="AJ820" s="5">
        <f t="shared" ca="1" si="362"/>
        <v>301</v>
      </c>
      <c r="AK820" s="5">
        <f t="shared" ca="1" si="363"/>
        <v>343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IF(Замеры!M818=0, " ", Замеры!M818)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Замеры!O818</f>
        <v>0</v>
      </c>
      <c r="S821" s="2">
        <f>Замеры!P818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24</v>
      </c>
      <c r="Z821" s="2">
        <f t="shared" ca="1" si="353"/>
        <v>31</v>
      </c>
      <c r="AA821" s="2">
        <f t="shared" ca="1" si="353"/>
        <v>47</v>
      </c>
      <c r="AB821" s="5">
        <f t="shared" ca="1" si="354"/>
        <v>475</v>
      </c>
      <c r="AC821" s="5">
        <f t="shared" ca="1" si="355"/>
        <v>553</v>
      </c>
      <c r="AD821" s="5">
        <f t="shared" ca="1" si="356"/>
        <v>498</v>
      </c>
      <c r="AE821" s="5">
        <f t="shared" ca="1" si="357"/>
        <v>506</v>
      </c>
      <c r="AF821" s="5">
        <f t="shared" ca="1" si="358"/>
        <v>503</v>
      </c>
      <c r="AG821" s="5">
        <f t="shared" ca="1" si="359"/>
        <v>495</v>
      </c>
      <c r="AH821" s="5">
        <f t="shared" ca="1" si="360"/>
        <v>490</v>
      </c>
      <c r="AI821" s="5">
        <f t="shared" ca="1" si="361"/>
        <v>595</v>
      </c>
      <c r="AJ821" s="5">
        <f t="shared" ca="1" si="362"/>
        <v>483</v>
      </c>
      <c r="AK821" s="5">
        <f t="shared" ca="1" si="363"/>
        <v>538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IF(Замеры!M819=0, " ", Замеры!M819)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Замеры!O819</f>
        <v>0</v>
      </c>
      <c r="S822" s="2">
        <f>Замеры!P819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48</v>
      </c>
      <c r="Z822" s="2">
        <f t="shared" ca="1" si="353"/>
        <v>28</v>
      </c>
      <c r="AA822" s="2">
        <f t="shared" ca="1" si="353"/>
        <v>24</v>
      </c>
      <c r="AB822" s="5">
        <f t="shared" ca="1" si="354"/>
        <v>336</v>
      </c>
      <c r="AC822" s="5">
        <f t="shared" ca="1" si="355"/>
        <v>378</v>
      </c>
      <c r="AD822" s="5">
        <f t="shared" ca="1" si="356"/>
        <v>380</v>
      </c>
      <c r="AE822" s="5">
        <f t="shared" ca="1" si="357"/>
        <v>325</v>
      </c>
      <c r="AF822" s="5">
        <f t="shared" ca="1" si="358"/>
        <v>285</v>
      </c>
      <c r="AG822" s="5">
        <f t="shared" ca="1" si="359"/>
        <v>377</v>
      </c>
      <c r="AH822" s="5">
        <f t="shared" ca="1" si="360"/>
        <v>330</v>
      </c>
      <c r="AI822" s="5">
        <f t="shared" ca="1" si="361"/>
        <v>387</v>
      </c>
      <c r="AJ822" s="5">
        <f t="shared" ca="1" si="362"/>
        <v>292</v>
      </c>
      <c r="AK822" s="5">
        <f t="shared" ca="1" si="363"/>
        <v>304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IF(Замеры!M820=0, " ", Замеры!M820)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Замеры!O820</f>
        <v>0</v>
      </c>
      <c r="S823" s="2">
        <f>Замеры!P820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31</v>
      </c>
      <c r="Z823" s="2">
        <f t="shared" ca="1" si="353"/>
        <v>43</v>
      </c>
      <c r="AA823" s="2">
        <f t="shared" ca="1" si="353"/>
        <v>24</v>
      </c>
      <c r="AB823" s="5">
        <f t="shared" ca="1" si="354"/>
        <v>362</v>
      </c>
      <c r="AC823" s="5">
        <f t="shared" ca="1" si="355"/>
        <v>385</v>
      </c>
      <c r="AD823" s="5">
        <f t="shared" ca="1" si="356"/>
        <v>325</v>
      </c>
      <c r="AE823" s="5">
        <f t="shared" ca="1" si="357"/>
        <v>324</v>
      </c>
      <c r="AF823" s="5">
        <f t="shared" ca="1" si="358"/>
        <v>324</v>
      </c>
      <c r="AG823" s="5">
        <f t="shared" ca="1" si="359"/>
        <v>255</v>
      </c>
      <c r="AH823" s="5">
        <f t="shared" ca="1" si="360"/>
        <v>297</v>
      </c>
      <c r="AI823" s="5">
        <f t="shared" ca="1" si="361"/>
        <v>336</v>
      </c>
      <c r="AJ823" s="5">
        <f t="shared" ca="1" si="362"/>
        <v>321</v>
      </c>
      <c r="AK823" s="5">
        <f t="shared" ca="1" si="363"/>
        <v>320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IF(Замеры!M821=0, " ", Замеры!M821)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Замеры!O821</f>
        <v>0</v>
      </c>
      <c r="S824" s="2">
        <f>Замеры!P821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43</v>
      </c>
      <c r="Z824" s="2">
        <f t="shared" ca="1" si="353"/>
        <v>26</v>
      </c>
      <c r="AA824" s="2">
        <f t="shared" ca="1" si="353"/>
        <v>20</v>
      </c>
      <c r="AB824" s="5">
        <f t="shared" ca="1" si="354"/>
        <v>266</v>
      </c>
      <c r="AC824" s="5">
        <f t="shared" ca="1" si="355"/>
        <v>255</v>
      </c>
      <c r="AD824" s="5">
        <f t="shared" ca="1" si="356"/>
        <v>237</v>
      </c>
      <c r="AE824" s="5">
        <f t="shared" ca="1" si="357"/>
        <v>324</v>
      </c>
      <c r="AF824" s="5">
        <f t="shared" ca="1" si="358"/>
        <v>291</v>
      </c>
      <c r="AG824" s="5">
        <f t="shared" ca="1" si="359"/>
        <v>264</v>
      </c>
      <c r="AH824" s="5">
        <f t="shared" ca="1" si="360"/>
        <v>206</v>
      </c>
      <c r="AI824" s="5">
        <f t="shared" ca="1" si="361"/>
        <v>224</v>
      </c>
      <c r="AJ824" s="5">
        <f t="shared" ca="1" si="362"/>
        <v>296</v>
      </c>
      <c r="AK824" s="5">
        <f t="shared" ca="1" si="363"/>
        <v>252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IF(Замеры!M822=0, " ", Замеры!M822)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Замеры!O822</f>
        <v>0</v>
      </c>
      <c r="S825" s="2">
        <f>Замеры!P822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43</v>
      </c>
      <c r="Z825" s="2">
        <f t="shared" ca="1" si="353"/>
        <v>46</v>
      </c>
      <c r="AA825" s="2">
        <f t="shared" ca="1" si="353"/>
        <v>28</v>
      </c>
      <c r="AB825" s="5">
        <f t="shared" ca="1" si="354"/>
        <v>394</v>
      </c>
      <c r="AC825" s="5">
        <f t="shared" ca="1" si="355"/>
        <v>323</v>
      </c>
      <c r="AD825" s="5">
        <f t="shared" ca="1" si="356"/>
        <v>309</v>
      </c>
      <c r="AE825" s="5">
        <f t="shared" ca="1" si="357"/>
        <v>412</v>
      </c>
      <c r="AF825" s="5">
        <f t="shared" ca="1" si="358"/>
        <v>330</v>
      </c>
      <c r="AG825" s="5">
        <f t="shared" ca="1" si="359"/>
        <v>309</v>
      </c>
      <c r="AH825" s="5">
        <f t="shared" ca="1" si="360"/>
        <v>307</v>
      </c>
      <c r="AI825" s="5">
        <f t="shared" ca="1" si="361"/>
        <v>348</v>
      </c>
      <c r="AJ825" s="5">
        <f t="shared" ca="1" si="362"/>
        <v>329</v>
      </c>
      <c r="AK825" s="5">
        <f t="shared" ca="1" si="363"/>
        <v>312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IF(Замеры!M823=0, " ", Замеры!M823)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Замеры!O823</f>
        <v>0</v>
      </c>
      <c r="S826" s="2">
        <f>Замеры!P823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45</v>
      </c>
      <c r="Z826" s="2">
        <f t="shared" ca="1" si="353"/>
        <v>41</v>
      </c>
      <c r="AA826" s="2">
        <f t="shared" ca="1" si="353"/>
        <v>43</v>
      </c>
      <c r="AB826" s="5">
        <f t="shared" ca="1" si="354"/>
        <v>551</v>
      </c>
      <c r="AC826" s="5">
        <f t="shared" ca="1" si="355"/>
        <v>539</v>
      </c>
      <c r="AD826" s="5">
        <f t="shared" ca="1" si="356"/>
        <v>450</v>
      </c>
      <c r="AE826" s="5">
        <f t="shared" ca="1" si="357"/>
        <v>578</v>
      </c>
      <c r="AF826" s="5">
        <f t="shared" ca="1" si="358"/>
        <v>443</v>
      </c>
      <c r="AG826" s="5">
        <f t="shared" ca="1" si="359"/>
        <v>455</v>
      </c>
      <c r="AH826" s="5">
        <f t="shared" ca="1" si="360"/>
        <v>563</v>
      </c>
      <c r="AI826" s="5">
        <f t="shared" ca="1" si="361"/>
        <v>502</v>
      </c>
      <c r="AJ826" s="5">
        <f t="shared" ca="1" si="362"/>
        <v>466</v>
      </c>
      <c r="AK826" s="5">
        <f t="shared" ca="1" si="363"/>
        <v>567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IF(Замеры!M824=0, " ", Замеры!M824)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Замеры!O824</f>
        <v>0</v>
      </c>
      <c r="S827" s="2">
        <f>Замеры!P824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49</v>
      </c>
      <c r="Z827" s="2">
        <f t="shared" ca="1" si="353"/>
        <v>38</v>
      </c>
      <c r="AA827" s="2">
        <f t="shared" ca="1" si="353"/>
        <v>50</v>
      </c>
      <c r="AB827" s="5">
        <f t="shared" ca="1" si="354"/>
        <v>634</v>
      </c>
      <c r="AC827" s="5">
        <f t="shared" ca="1" si="355"/>
        <v>605</v>
      </c>
      <c r="AD827" s="5">
        <f t="shared" ca="1" si="356"/>
        <v>551</v>
      </c>
      <c r="AE827" s="5">
        <f t="shared" ca="1" si="357"/>
        <v>587</v>
      </c>
      <c r="AF827" s="5">
        <f t="shared" ca="1" si="358"/>
        <v>587</v>
      </c>
      <c r="AG827" s="5">
        <f t="shared" ca="1" si="359"/>
        <v>510</v>
      </c>
      <c r="AH827" s="5">
        <f t="shared" ca="1" si="360"/>
        <v>629</v>
      </c>
      <c r="AI827" s="5">
        <f t="shared" ca="1" si="361"/>
        <v>599</v>
      </c>
      <c r="AJ827" s="5">
        <f t="shared" ca="1" si="362"/>
        <v>580</v>
      </c>
      <c r="AK827" s="5">
        <f t="shared" ca="1" si="363"/>
        <v>547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IF(Замеры!M825=0, " ", Замеры!M825)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Замеры!O825</f>
        <v>0</v>
      </c>
      <c r="S828" s="2">
        <f>Замеры!P825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39</v>
      </c>
      <c r="Z828" s="2">
        <f t="shared" ca="1" si="353"/>
        <v>48</v>
      </c>
      <c r="AA828" s="2">
        <f t="shared" ca="1" si="353"/>
        <v>41</v>
      </c>
      <c r="AB828" s="5">
        <f t="shared" ca="1" si="354"/>
        <v>545</v>
      </c>
      <c r="AC828" s="5">
        <f t="shared" ca="1" si="355"/>
        <v>459</v>
      </c>
      <c r="AD828" s="5">
        <f t="shared" ca="1" si="356"/>
        <v>538</v>
      </c>
      <c r="AE828" s="5">
        <f t="shared" ca="1" si="357"/>
        <v>450</v>
      </c>
      <c r="AF828" s="5">
        <f t="shared" ca="1" si="358"/>
        <v>417</v>
      </c>
      <c r="AG828" s="5">
        <f t="shared" ca="1" si="359"/>
        <v>482</v>
      </c>
      <c r="AH828" s="5">
        <f t="shared" ca="1" si="360"/>
        <v>537</v>
      </c>
      <c r="AI828" s="5">
        <f t="shared" ca="1" si="361"/>
        <v>445</v>
      </c>
      <c r="AJ828" s="5">
        <f t="shared" ca="1" si="362"/>
        <v>459</v>
      </c>
      <c r="AK828" s="5">
        <f t="shared" ca="1" si="363"/>
        <v>549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IF(Замеры!M826=0, " ", Замеры!M826)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Замеры!O826</f>
        <v>0</v>
      </c>
      <c r="S829" s="2">
        <f>Замеры!P826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40</v>
      </c>
      <c r="Z829" s="2">
        <f t="shared" ca="1" si="353"/>
        <v>21</v>
      </c>
      <c r="AA829" s="2">
        <f t="shared" ca="1" si="353"/>
        <v>50</v>
      </c>
      <c r="AB829" s="5">
        <f t="shared" ca="1" si="354"/>
        <v>643</v>
      </c>
      <c r="AC829" s="5">
        <f t="shared" ca="1" si="355"/>
        <v>524</v>
      </c>
      <c r="AD829" s="5">
        <f t="shared" ca="1" si="356"/>
        <v>515</v>
      </c>
      <c r="AE829" s="5">
        <f t="shared" ca="1" si="357"/>
        <v>635</v>
      </c>
      <c r="AF829" s="5">
        <f t="shared" ca="1" si="358"/>
        <v>522</v>
      </c>
      <c r="AG829" s="5">
        <f t="shared" ca="1" si="359"/>
        <v>538</v>
      </c>
      <c r="AH829" s="5">
        <f t="shared" ca="1" si="360"/>
        <v>635</v>
      </c>
      <c r="AI829" s="5">
        <f t="shared" ca="1" si="361"/>
        <v>531</v>
      </c>
      <c r="AJ829" s="5">
        <f t="shared" ca="1" si="362"/>
        <v>545</v>
      </c>
      <c r="AK829" s="5">
        <f t="shared" ca="1" si="363"/>
        <v>575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IF(Замеры!M827=0, " ", Замеры!M827)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Замеры!O827</f>
        <v>0</v>
      </c>
      <c r="S830" s="2">
        <f>Замеры!P827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48</v>
      </c>
      <c r="Z830" s="2">
        <f t="shared" ca="1" si="353"/>
        <v>26</v>
      </c>
      <c r="AA830" s="2">
        <f t="shared" ca="1" si="353"/>
        <v>31</v>
      </c>
      <c r="AB830" s="5">
        <f t="shared" ca="1" si="354"/>
        <v>403</v>
      </c>
      <c r="AC830" s="5">
        <f t="shared" ca="1" si="355"/>
        <v>357</v>
      </c>
      <c r="AD830" s="5">
        <f t="shared" ca="1" si="356"/>
        <v>325</v>
      </c>
      <c r="AE830" s="5">
        <f t="shared" ca="1" si="357"/>
        <v>406</v>
      </c>
      <c r="AF830" s="5">
        <f t="shared" ca="1" si="358"/>
        <v>382</v>
      </c>
      <c r="AG830" s="5">
        <f t="shared" ca="1" si="359"/>
        <v>456</v>
      </c>
      <c r="AH830" s="5">
        <f t="shared" ca="1" si="360"/>
        <v>428</v>
      </c>
      <c r="AI830" s="5">
        <f t="shared" ca="1" si="361"/>
        <v>336</v>
      </c>
      <c r="AJ830" s="5">
        <f t="shared" ca="1" si="362"/>
        <v>379</v>
      </c>
      <c r="AK830" s="5">
        <f t="shared" ca="1" si="363"/>
        <v>347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IF(Замеры!M828=0, " ", Замеры!M828)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Замеры!O828</f>
        <v>0</v>
      </c>
      <c r="S831" s="2">
        <f>Замеры!P828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36</v>
      </c>
      <c r="Z831" s="2">
        <f t="shared" ca="1" si="353"/>
        <v>41</v>
      </c>
      <c r="AA831" s="2">
        <f t="shared" ca="1" si="353"/>
        <v>36</v>
      </c>
      <c r="AB831" s="5">
        <f t="shared" ca="1" si="354"/>
        <v>476</v>
      </c>
      <c r="AC831" s="5">
        <f t="shared" ca="1" si="355"/>
        <v>372</v>
      </c>
      <c r="AD831" s="5">
        <f t="shared" ca="1" si="356"/>
        <v>403</v>
      </c>
      <c r="AE831" s="5">
        <f t="shared" ca="1" si="357"/>
        <v>498</v>
      </c>
      <c r="AF831" s="5">
        <f t="shared" ca="1" si="358"/>
        <v>441</v>
      </c>
      <c r="AG831" s="5">
        <f t="shared" ca="1" si="359"/>
        <v>497</v>
      </c>
      <c r="AH831" s="5">
        <f t="shared" ca="1" si="360"/>
        <v>438</v>
      </c>
      <c r="AI831" s="5">
        <f t="shared" ca="1" si="361"/>
        <v>442</v>
      </c>
      <c r="AJ831" s="5">
        <f t="shared" ca="1" si="362"/>
        <v>491</v>
      </c>
      <c r="AK831" s="5">
        <f t="shared" ca="1" si="363"/>
        <v>395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IF(Замеры!M829=0, " ", Замеры!M829)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Замеры!O829</f>
        <v>0</v>
      </c>
      <c r="S832" s="2">
        <f>Замеры!P829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25</v>
      </c>
      <c r="Z832" s="2">
        <f t="shared" ca="1" si="353"/>
        <v>29</v>
      </c>
      <c r="AA832" s="2">
        <f t="shared" ca="1" si="353"/>
        <v>47</v>
      </c>
      <c r="AB832" s="5">
        <f t="shared" ca="1" si="354"/>
        <v>558</v>
      </c>
      <c r="AC832" s="5">
        <f t="shared" ca="1" si="355"/>
        <v>528</v>
      </c>
      <c r="AD832" s="5">
        <f t="shared" ca="1" si="356"/>
        <v>527</v>
      </c>
      <c r="AE832" s="5">
        <f t="shared" ca="1" si="357"/>
        <v>555</v>
      </c>
      <c r="AF832" s="5">
        <f t="shared" ca="1" si="358"/>
        <v>557</v>
      </c>
      <c r="AG832" s="5">
        <f t="shared" ca="1" si="359"/>
        <v>571</v>
      </c>
      <c r="AH832" s="5">
        <f t="shared" ca="1" si="360"/>
        <v>582</v>
      </c>
      <c r="AI832" s="5">
        <f t="shared" ca="1" si="361"/>
        <v>496</v>
      </c>
      <c r="AJ832" s="5">
        <f t="shared" ca="1" si="362"/>
        <v>577</v>
      </c>
      <c r="AK832" s="5">
        <f t="shared" ca="1" si="363"/>
        <v>521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IF(Замеры!M830=0, " ", Замеры!M830)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Замеры!O830</f>
        <v>0</v>
      </c>
      <c r="S833" s="2">
        <f>Замеры!P830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41</v>
      </c>
      <c r="Z833" s="2">
        <f t="shared" ca="1" si="353"/>
        <v>34</v>
      </c>
      <c r="AA833" s="2">
        <f t="shared" ca="1" si="353"/>
        <v>44</v>
      </c>
      <c r="AB833" s="5">
        <f t="shared" ca="1" si="354"/>
        <v>575</v>
      </c>
      <c r="AC833" s="5">
        <f t="shared" ca="1" si="355"/>
        <v>487</v>
      </c>
      <c r="AD833" s="5">
        <f t="shared" ca="1" si="356"/>
        <v>446</v>
      </c>
      <c r="AE833" s="5">
        <f t="shared" ca="1" si="357"/>
        <v>450</v>
      </c>
      <c r="AF833" s="5">
        <f t="shared" ca="1" si="358"/>
        <v>585</v>
      </c>
      <c r="AG833" s="5">
        <f t="shared" ca="1" si="359"/>
        <v>495</v>
      </c>
      <c r="AH833" s="5">
        <f t="shared" ca="1" si="360"/>
        <v>508</v>
      </c>
      <c r="AI833" s="5">
        <f t="shared" ca="1" si="361"/>
        <v>583</v>
      </c>
      <c r="AJ833" s="5">
        <f t="shared" ca="1" si="362"/>
        <v>467</v>
      </c>
      <c r="AK833" s="5">
        <f t="shared" ca="1" si="363"/>
        <v>461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IF(Замеры!M831=0, " ", Замеры!M831)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Замеры!O831</f>
        <v>0</v>
      </c>
      <c r="S834" s="2">
        <f>Замеры!P831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34</v>
      </c>
      <c r="Z834" s="2">
        <f t="shared" ca="1" si="353"/>
        <v>43</v>
      </c>
      <c r="AA834" s="2">
        <f t="shared" ca="1" si="353"/>
        <v>48</v>
      </c>
      <c r="AB834" s="5">
        <f t="shared" ca="1" si="354"/>
        <v>568</v>
      </c>
      <c r="AC834" s="5">
        <f t="shared" ca="1" si="355"/>
        <v>541</v>
      </c>
      <c r="AD834" s="5">
        <f t="shared" ca="1" si="356"/>
        <v>504</v>
      </c>
      <c r="AE834" s="5">
        <f t="shared" ca="1" si="357"/>
        <v>580</v>
      </c>
      <c r="AF834" s="5">
        <f t="shared" ca="1" si="358"/>
        <v>494</v>
      </c>
      <c r="AG834" s="5">
        <f t="shared" ca="1" si="359"/>
        <v>491</v>
      </c>
      <c r="AH834" s="5">
        <f t="shared" ca="1" si="360"/>
        <v>566</v>
      </c>
      <c r="AI834" s="5">
        <f t="shared" ca="1" si="361"/>
        <v>591</v>
      </c>
      <c r="AJ834" s="5">
        <f t="shared" ca="1" si="362"/>
        <v>536</v>
      </c>
      <c r="AK834" s="5">
        <f t="shared" ca="1" si="363"/>
        <v>527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IF(Замеры!M832=0, " ", Замеры!M832)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Замеры!O832</f>
        <v>0</v>
      </c>
      <c r="S835" s="2">
        <f>Замеры!P832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48</v>
      </c>
      <c r="Z835" s="2">
        <f t="shared" ca="1" si="353"/>
        <v>41</v>
      </c>
      <c r="AA835" s="2">
        <f t="shared" ca="1" si="353"/>
        <v>49</v>
      </c>
      <c r="AB835" s="5">
        <f t="shared" ca="1" si="354"/>
        <v>501</v>
      </c>
      <c r="AC835" s="5">
        <f t="shared" ca="1" si="355"/>
        <v>509</v>
      </c>
      <c r="AD835" s="5">
        <f t="shared" ca="1" si="356"/>
        <v>551</v>
      </c>
      <c r="AE835" s="5">
        <f t="shared" ca="1" si="357"/>
        <v>498</v>
      </c>
      <c r="AF835" s="5">
        <f t="shared" ca="1" si="358"/>
        <v>628</v>
      </c>
      <c r="AG835" s="5">
        <f t="shared" ca="1" si="359"/>
        <v>561</v>
      </c>
      <c r="AH835" s="5">
        <f t="shared" ca="1" si="360"/>
        <v>605</v>
      </c>
      <c r="AI835" s="5">
        <f t="shared" ca="1" si="361"/>
        <v>615</v>
      </c>
      <c r="AJ835" s="5">
        <f t="shared" ca="1" si="362"/>
        <v>602</v>
      </c>
      <c r="AK835" s="5">
        <f t="shared" ca="1" si="363"/>
        <v>568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IF(Замеры!M833=0, " ", Замеры!M833)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Замеры!O833</f>
        <v>0</v>
      </c>
      <c r="S836" s="2">
        <f>Замеры!P833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39</v>
      </c>
      <c r="Z836" s="2">
        <f t="shared" ca="1" si="353"/>
        <v>24</v>
      </c>
      <c r="AA836" s="2">
        <f t="shared" ca="1" si="353"/>
        <v>34</v>
      </c>
      <c r="AB836" s="5">
        <f t="shared" ca="1" si="354"/>
        <v>442</v>
      </c>
      <c r="AC836" s="5">
        <f t="shared" ca="1" si="355"/>
        <v>369</v>
      </c>
      <c r="AD836" s="5">
        <f t="shared" ca="1" si="356"/>
        <v>368</v>
      </c>
      <c r="AE836" s="5">
        <f t="shared" ca="1" si="357"/>
        <v>384</v>
      </c>
      <c r="AF836" s="5">
        <f t="shared" ca="1" si="358"/>
        <v>350</v>
      </c>
      <c r="AG836" s="5">
        <f t="shared" ca="1" si="359"/>
        <v>459</v>
      </c>
      <c r="AH836" s="5">
        <f t="shared" ca="1" si="360"/>
        <v>470</v>
      </c>
      <c r="AI836" s="5">
        <f t="shared" ca="1" si="361"/>
        <v>459</v>
      </c>
      <c r="AJ836" s="5">
        <f t="shared" ca="1" si="362"/>
        <v>434</v>
      </c>
      <c r="AK836" s="5">
        <f t="shared" ca="1" si="363"/>
        <v>382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IF(Замеры!M834=0, " ", Замеры!M834)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Замеры!O834</f>
        <v>0</v>
      </c>
      <c r="S837" s="2">
        <f>Замеры!P834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23</v>
      </c>
      <c r="Z837" s="2">
        <f t="shared" ca="1" si="353"/>
        <v>36</v>
      </c>
      <c r="AA837" s="2">
        <f t="shared" ca="1" si="353"/>
        <v>28</v>
      </c>
      <c r="AB837" s="5">
        <f t="shared" ca="1" si="354"/>
        <v>311</v>
      </c>
      <c r="AC837" s="5">
        <f t="shared" ca="1" si="355"/>
        <v>302</v>
      </c>
      <c r="AD837" s="5">
        <f t="shared" ca="1" si="356"/>
        <v>357</v>
      </c>
      <c r="AE837" s="5">
        <f t="shared" ca="1" si="357"/>
        <v>359</v>
      </c>
      <c r="AF837" s="5">
        <f t="shared" ca="1" si="358"/>
        <v>349</v>
      </c>
      <c r="AG837" s="5">
        <f t="shared" ca="1" si="359"/>
        <v>397</v>
      </c>
      <c r="AH837" s="5">
        <f t="shared" ca="1" si="360"/>
        <v>329</v>
      </c>
      <c r="AI837" s="5">
        <f t="shared" ca="1" si="361"/>
        <v>332</v>
      </c>
      <c r="AJ837" s="5">
        <f t="shared" ca="1" si="362"/>
        <v>411</v>
      </c>
      <c r="AK837" s="5">
        <f t="shared" ca="1" si="363"/>
        <v>406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IF(Замеры!M835=0, " ", Замеры!M835)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Замеры!O835</f>
        <v>0</v>
      </c>
      <c r="S838" s="2">
        <f>Замеры!P835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37</v>
      </c>
      <c r="Z838" s="2">
        <f t="shared" ca="1" si="353"/>
        <v>23</v>
      </c>
      <c r="AA838" s="2">
        <f t="shared" ca="1" si="353"/>
        <v>32</v>
      </c>
      <c r="AB838" s="5">
        <f t="shared" ca="1" si="354"/>
        <v>439</v>
      </c>
      <c r="AC838" s="5">
        <f t="shared" ca="1" si="355"/>
        <v>437</v>
      </c>
      <c r="AD838" s="5">
        <f t="shared" ca="1" si="356"/>
        <v>469</v>
      </c>
      <c r="AE838" s="5">
        <f t="shared" ca="1" si="357"/>
        <v>343</v>
      </c>
      <c r="AF838" s="5">
        <f t="shared" ca="1" si="358"/>
        <v>344</v>
      </c>
      <c r="AG838" s="5">
        <f t="shared" ca="1" si="359"/>
        <v>380</v>
      </c>
      <c r="AH838" s="5">
        <f t="shared" ca="1" si="360"/>
        <v>352</v>
      </c>
      <c r="AI838" s="5">
        <f t="shared" ca="1" si="361"/>
        <v>441</v>
      </c>
      <c r="AJ838" s="5">
        <f t="shared" ca="1" si="362"/>
        <v>463</v>
      </c>
      <c r="AK838" s="5">
        <f t="shared" ca="1" si="363"/>
        <v>446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IF(Замеры!M836=0, " ", Замеры!M836)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Замеры!O836</f>
        <v>0</v>
      </c>
      <c r="S839" s="2">
        <f>Замеры!P836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23</v>
      </c>
      <c r="Z839" s="2">
        <f t="shared" ca="1" si="379"/>
        <v>46</v>
      </c>
      <c r="AA839" s="2">
        <f t="shared" ca="1" si="379"/>
        <v>20</v>
      </c>
      <c r="AB839" s="5">
        <f t="shared" ref="AB839:AB902" ca="1" si="380">RANDBETWEEN(AA839*10+5,AA839*10+150)</f>
        <v>281</v>
      </c>
      <c r="AC839" s="5">
        <f t="shared" ref="AC839:AC902" ca="1" si="381">RANDBETWEEN(AA839*10+5,AA839*10+150)</f>
        <v>206</v>
      </c>
      <c r="AD839" s="5">
        <f t="shared" ref="AD839:AD902" ca="1" si="382">RANDBETWEEN(AA839*10+5,AA839*10+150)</f>
        <v>287</v>
      </c>
      <c r="AE839" s="5">
        <f t="shared" ref="AE839:AE902" ca="1" si="383">RANDBETWEEN(AA839*10+5,AA839*10+150)</f>
        <v>259</v>
      </c>
      <c r="AF839" s="5">
        <f t="shared" ref="AF839:AF902" ca="1" si="384">RANDBETWEEN(AA839*10+5,AA839*10+150)</f>
        <v>242</v>
      </c>
      <c r="AG839" s="5">
        <f t="shared" ref="AG839:AG902" ca="1" si="385">RANDBETWEEN(AA839*10+5,AA839*10+150)</f>
        <v>295</v>
      </c>
      <c r="AH839" s="5">
        <f t="shared" ref="AH839:AH902" ca="1" si="386">RANDBETWEEN(AA839*10+5,AA839*10+150)</f>
        <v>286</v>
      </c>
      <c r="AI839" s="5">
        <f t="shared" ref="AI839:AI902" ca="1" si="387">RANDBETWEEN(AA839*10+5,AA839*10+150)</f>
        <v>224</v>
      </c>
      <c r="AJ839" s="5">
        <f t="shared" ref="AJ839:AJ902" ca="1" si="388">RANDBETWEEN(AA839*10+5,AA839*10+150)</f>
        <v>217</v>
      </c>
      <c r="AK839" s="5">
        <f t="shared" ref="AK839:AK902" ca="1" si="389">RANDBETWEEN(AA839*10+5,AA839*10+150)</f>
        <v>304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IF(Замеры!M837=0, " ", Замеры!M837)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Замеры!O837</f>
        <v>0</v>
      </c>
      <c r="S840" s="2">
        <f>Замеры!P837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20</v>
      </c>
      <c r="Z840" s="2">
        <f t="shared" ca="1" si="379"/>
        <v>28</v>
      </c>
      <c r="AA840" s="2">
        <f t="shared" ca="1" si="379"/>
        <v>43</v>
      </c>
      <c r="AB840" s="5">
        <f t="shared" ca="1" si="380"/>
        <v>577</v>
      </c>
      <c r="AC840" s="5">
        <f t="shared" ca="1" si="381"/>
        <v>504</v>
      </c>
      <c r="AD840" s="5">
        <f t="shared" ca="1" si="382"/>
        <v>545</v>
      </c>
      <c r="AE840" s="5">
        <f t="shared" ca="1" si="383"/>
        <v>566</v>
      </c>
      <c r="AF840" s="5">
        <f t="shared" ca="1" si="384"/>
        <v>465</v>
      </c>
      <c r="AG840" s="5">
        <f t="shared" ca="1" si="385"/>
        <v>443</v>
      </c>
      <c r="AH840" s="5">
        <f t="shared" ca="1" si="386"/>
        <v>563</v>
      </c>
      <c r="AI840" s="5">
        <f t="shared" ca="1" si="387"/>
        <v>534</v>
      </c>
      <c r="AJ840" s="5">
        <f t="shared" ca="1" si="388"/>
        <v>503</v>
      </c>
      <c r="AK840" s="5">
        <f t="shared" ca="1" si="389"/>
        <v>552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IF(Замеры!M838=0, " ", Замеры!M838)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Замеры!O838</f>
        <v>0</v>
      </c>
      <c r="S841" s="2">
        <f>Замеры!P838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39</v>
      </c>
      <c r="Z841" s="2">
        <f t="shared" ca="1" si="379"/>
        <v>23</v>
      </c>
      <c r="AA841" s="2">
        <f t="shared" ca="1" si="379"/>
        <v>30</v>
      </c>
      <c r="AB841" s="5">
        <f t="shared" ca="1" si="380"/>
        <v>419</v>
      </c>
      <c r="AC841" s="5">
        <f t="shared" ca="1" si="381"/>
        <v>312</v>
      </c>
      <c r="AD841" s="5">
        <f t="shared" ca="1" si="382"/>
        <v>345</v>
      </c>
      <c r="AE841" s="5">
        <f t="shared" ca="1" si="383"/>
        <v>378</v>
      </c>
      <c r="AF841" s="5">
        <f t="shared" ca="1" si="384"/>
        <v>423</v>
      </c>
      <c r="AG841" s="5">
        <f t="shared" ca="1" si="385"/>
        <v>395</v>
      </c>
      <c r="AH841" s="5">
        <f t="shared" ca="1" si="386"/>
        <v>389</v>
      </c>
      <c r="AI841" s="5">
        <f t="shared" ca="1" si="387"/>
        <v>447</v>
      </c>
      <c r="AJ841" s="5">
        <f t="shared" ca="1" si="388"/>
        <v>330</v>
      </c>
      <c r="AK841" s="5">
        <f t="shared" ca="1" si="389"/>
        <v>443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IF(Замеры!M839=0, " ", Замеры!M839)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Замеры!O839</f>
        <v>0</v>
      </c>
      <c r="S842" s="2">
        <f>Замеры!P839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38</v>
      </c>
      <c r="Z842" s="2">
        <f t="shared" ca="1" si="379"/>
        <v>40</v>
      </c>
      <c r="AA842" s="2">
        <f t="shared" ca="1" si="379"/>
        <v>28</v>
      </c>
      <c r="AB842" s="5">
        <f t="shared" ca="1" si="380"/>
        <v>398</v>
      </c>
      <c r="AC842" s="5">
        <f t="shared" ca="1" si="381"/>
        <v>399</v>
      </c>
      <c r="AD842" s="5">
        <f t="shared" ca="1" si="382"/>
        <v>424</v>
      </c>
      <c r="AE842" s="5">
        <f t="shared" ca="1" si="383"/>
        <v>362</v>
      </c>
      <c r="AF842" s="5">
        <f t="shared" ca="1" si="384"/>
        <v>421</v>
      </c>
      <c r="AG842" s="5">
        <f t="shared" ca="1" si="385"/>
        <v>403</v>
      </c>
      <c r="AH842" s="5">
        <f t="shared" ca="1" si="386"/>
        <v>289</v>
      </c>
      <c r="AI842" s="5">
        <f t="shared" ca="1" si="387"/>
        <v>309</v>
      </c>
      <c r="AJ842" s="5">
        <f t="shared" ca="1" si="388"/>
        <v>352</v>
      </c>
      <c r="AK842" s="5">
        <f t="shared" ca="1" si="389"/>
        <v>295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IF(Замеры!M840=0, " ", Замеры!M840)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Замеры!O840</f>
        <v>0</v>
      </c>
      <c r="S843" s="2">
        <f>Замеры!P840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45</v>
      </c>
      <c r="Z843" s="2">
        <f t="shared" ca="1" si="379"/>
        <v>42</v>
      </c>
      <c r="AA843" s="2">
        <f t="shared" ca="1" si="379"/>
        <v>40</v>
      </c>
      <c r="AB843" s="5">
        <f t="shared" ca="1" si="380"/>
        <v>443</v>
      </c>
      <c r="AC843" s="5">
        <f t="shared" ca="1" si="381"/>
        <v>527</v>
      </c>
      <c r="AD843" s="5">
        <f t="shared" ca="1" si="382"/>
        <v>550</v>
      </c>
      <c r="AE843" s="5">
        <f t="shared" ca="1" si="383"/>
        <v>503</v>
      </c>
      <c r="AF843" s="5">
        <f t="shared" ca="1" si="384"/>
        <v>546</v>
      </c>
      <c r="AG843" s="5">
        <f t="shared" ca="1" si="385"/>
        <v>534</v>
      </c>
      <c r="AH843" s="5">
        <f t="shared" ca="1" si="386"/>
        <v>406</v>
      </c>
      <c r="AI843" s="5">
        <f t="shared" ca="1" si="387"/>
        <v>414</v>
      </c>
      <c r="AJ843" s="5">
        <f t="shared" ca="1" si="388"/>
        <v>503</v>
      </c>
      <c r="AK843" s="5">
        <f t="shared" ca="1" si="389"/>
        <v>499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IF(Замеры!M841=0, " ", Замеры!M841)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Замеры!O841</f>
        <v>0</v>
      </c>
      <c r="S844" s="2">
        <f>Замеры!P841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25</v>
      </c>
      <c r="Z844" s="2">
        <f t="shared" ca="1" si="379"/>
        <v>38</v>
      </c>
      <c r="AA844" s="2">
        <f t="shared" ca="1" si="379"/>
        <v>48</v>
      </c>
      <c r="AB844" s="5">
        <f t="shared" ca="1" si="380"/>
        <v>598</v>
      </c>
      <c r="AC844" s="5">
        <f t="shared" ca="1" si="381"/>
        <v>608</v>
      </c>
      <c r="AD844" s="5">
        <f t="shared" ca="1" si="382"/>
        <v>628</v>
      </c>
      <c r="AE844" s="5">
        <f t="shared" ca="1" si="383"/>
        <v>599</v>
      </c>
      <c r="AF844" s="5">
        <f t="shared" ca="1" si="384"/>
        <v>595</v>
      </c>
      <c r="AG844" s="5">
        <f t="shared" ca="1" si="385"/>
        <v>486</v>
      </c>
      <c r="AH844" s="5">
        <f t="shared" ca="1" si="386"/>
        <v>611</v>
      </c>
      <c r="AI844" s="5">
        <f t="shared" ca="1" si="387"/>
        <v>508</v>
      </c>
      <c r="AJ844" s="5">
        <f t="shared" ca="1" si="388"/>
        <v>580</v>
      </c>
      <c r="AK844" s="5">
        <f t="shared" ca="1" si="389"/>
        <v>486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IF(Замеры!M842=0, " ", Замеры!M842)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Замеры!O842</f>
        <v>0</v>
      </c>
      <c r="S845" s="2">
        <f>Замеры!P842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47</v>
      </c>
      <c r="Z845" s="2">
        <f t="shared" ca="1" si="379"/>
        <v>27</v>
      </c>
      <c r="AA845" s="2">
        <f t="shared" ca="1" si="379"/>
        <v>40</v>
      </c>
      <c r="AB845" s="5">
        <f t="shared" ca="1" si="380"/>
        <v>408</v>
      </c>
      <c r="AC845" s="5">
        <f t="shared" ca="1" si="381"/>
        <v>497</v>
      </c>
      <c r="AD845" s="5">
        <f t="shared" ca="1" si="382"/>
        <v>429</v>
      </c>
      <c r="AE845" s="5">
        <f t="shared" ca="1" si="383"/>
        <v>511</v>
      </c>
      <c r="AF845" s="5">
        <f t="shared" ca="1" si="384"/>
        <v>544</v>
      </c>
      <c r="AG845" s="5">
        <f t="shared" ca="1" si="385"/>
        <v>548</v>
      </c>
      <c r="AH845" s="5">
        <f t="shared" ca="1" si="386"/>
        <v>451</v>
      </c>
      <c r="AI845" s="5">
        <f t="shared" ca="1" si="387"/>
        <v>515</v>
      </c>
      <c r="AJ845" s="5">
        <f t="shared" ca="1" si="388"/>
        <v>426</v>
      </c>
      <c r="AK845" s="5">
        <f t="shared" ca="1" si="389"/>
        <v>522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IF(Замеры!M843=0, " ", Замеры!M843)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Замеры!O843</f>
        <v>0</v>
      </c>
      <c r="S846" s="2">
        <f>Замеры!P843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31</v>
      </c>
      <c r="Z846" s="2">
        <f t="shared" ca="1" si="379"/>
        <v>29</v>
      </c>
      <c r="AA846" s="2">
        <f t="shared" ca="1" si="379"/>
        <v>20</v>
      </c>
      <c r="AB846" s="5">
        <f t="shared" ca="1" si="380"/>
        <v>225</v>
      </c>
      <c r="AC846" s="5">
        <f t="shared" ca="1" si="381"/>
        <v>230</v>
      </c>
      <c r="AD846" s="5">
        <f t="shared" ca="1" si="382"/>
        <v>298</v>
      </c>
      <c r="AE846" s="5">
        <f t="shared" ca="1" si="383"/>
        <v>226</v>
      </c>
      <c r="AF846" s="5">
        <f t="shared" ca="1" si="384"/>
        <v>316</v>
      </c>
      <c r="AG846" s="5">
        <f t="shared" ca="1" si="385"/>
        <v>212</v>
      </c>
      <c r="AH846" s="5">
        <f t="shared" ca="1" si="386"/>
        <v>236</v>
      </c>
      <c r="AI846" s="5">
        <f t="shared" ca="1" si="387"/>
        <v>274</v>
      </c>
      <c r="AJ846" s="5">
        <f t="shared" ca="1" si="388"/>
        <v>231</v>
      </c>
      <c r="AK846" s="5">
        <f t="shared" ca="1" si="389"/>
        <v>267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IF(Замеры!M844=0, " ", Замеры!M844)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Замеры!O844</f>
        <v>0</v>
      </c>
      <c r="S847" s="2">
        <f>Замеры!P844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49</v>
      </c>
      <c r="Z847" s="2">
        <f t="shared" ca="1" si="379"/>
        <v>27</v>
      </c>
      <c r="AA847" s="2">
        <f t="shared" ca="1" si="379"/>
        <v>37</v>
      </c>
      <c r="AB847" s="5">
        <f t="shared" ca="1" si="380"/>
        <v>490</v>
      </c>
      <c r="AC847" s="5">
        <f t="shared" ca="1" si="381"/>
        <v>398</v>
      </c>
      <c r="AD847" s="5">
        <f t="shared" ca="1" si="382"/>
        <v>430</v>
      </c>
      <c r="AE847" s="5">
        <f t="shared" ca="1" si="383"/>
        <v>401</v>
      </c>
      <c r="AF847" s="5">
        <f t="shared" ca="1" si="384"/>
        <v>431</v>
      </c>
      <c r="AG847" s="5">
        <f t="shared" ca="1" si="385"/>
        <v>381</v>
      </c>
      <c r="AH847" s="5">
        <f t="shared" ca="1" si="386"/>
        <v>481</v>
      </c>
      <c r="AI847" s="5">
        <f t="shared" ca="1" si="387"/>
        <v>512</v>
      </c>
      <c r="AJ847" s="5">
        <f t="shared" ca="1" si="388"/>
        <v>401</v>
      </c>
      <c r="AK847" s="5">
        <f t="shared" ca="1" si="389"/>
        <v>439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IF(Замеры!M845=0, " ", Замеры!M845)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Замеры!O845</f>
        <v>0</v>
      </c>
      <c r="S848" s="2">
        <f>Замеры!P845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49</v>
      </c>
      <c r="Z848" s="2">
        <f t="shared" ca="1" si="379"/>
        <v>40</v>
      </c>
      <c r="AA848" s="2">
        <f t="shared" ca="1" si="379"/>
        <v>23</v>
      </c>
      <c r="AB848" s="5">
        <f t="shared" ca="1" si="380"/>
        <v>308</v>
      </c>
      <c r="AC848" s="5">
        <f t="shared" ca="1" si="381"/>
        <v>301</v>
      </c>
      <c r="AD848" s="5">
        <f t="shared" ca="1" si="382"/>
        <v>360</v>
      </c>
      <c r="AE848" s="5">
        <f t="shared" ca="1" si="383"/>
        <v>305</v>
      </c>
      <c r="AF848" s="5">
        <f t="shared" ca="1" si="384"/>
        <v>359</v>
      </c>
      <c r="AG848" s="5">
        <f t="shared" ca="1" si="385"/>
        <v>303</v>
      </c>
      <c r="AH848" s="5">
        <f t="shared" ca="1" si="386"/>
        <v>276</v>
      </c>
      <c r="AI848" s="5">
        <f t="shared" ca="1" si="387"/>
        <v>330</v>
      </c>
      <c r="AJ848" s="5">
        <f t="shared" ca="1" si="388"/>
        <v>260</v>
      </c>
      <c r="AK848" s="5">
        <f t="shared" ca="1" si="389"/>
        <v>339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IF(Замеры!M846=0, " ", Замеры!M846)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Замеры!O846</f>
        <v>0</v>
      </c>
      <c r="S849" s="2">
        <f>Замеры!P846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38</v>
      </c>
      <c r="Z849" s="2">
        <f t="shared" ca="1" si="379"/>
        <v>45</v>
      </c>
      <c r="AA849" s="2">
        <f t="shared" ca="1" si="379"/>
        <v>23</v>
      </c>
      <c r="AB849" s="5">
        <f t="shared" ca="1" si="380"/>
        <v>270</v>
      </c>
      <c r="AC849" s="5">
        <f t="shared" ca="1" si="381"/>
        <v>301</v>
      </c>
      <c r="AD849" s="5">
        <f t="shared" ca="1" si="382"/>
        <v>310</v>
      </c>
      <c r="AE849" s="5">
        <f t="shared" ca="1" si="383"/>
        <v>322</v>
      </c>
      <c r="AF849" s="5">
        <f t="shared" ca="1" si="384"/>
        <v>270</v>
      </c>
      <c r="AG849" s="5">
        <f t="shared" ca="1" si="385"/>
        <v>304</v>
      </c>
      <c r="AH849" s="5">
        <f t="shared" ca="1" si="386"/>
        <v>304</v>
      </c>
      <c r="AI849" s="5">
        <f t="shared" ca="1" si="387"/>
        <v>280</v>
      </c>
      <c r="AJ849" s="5">
        <f t="shared" ca="1" si="388"/>
        <v>270</v>
      </c>
      <c r="AK849" s="5">
        <f t="shared" ca="1" si="389"/>
        <v>334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IF(Замеры!M847=0, " ", Замеры!M847)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Замеры!O847</f>
        <v>0</v>
      </c>
      <c r="S850" s="2">
        <f>Замеры!P847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22</v>
      </c>
      <c r="Z850" s="2">
        <f t="shared" ca="1" si="379"/>
        <v>29</v>
      </c>
      <c r="AA850" s="2">
        <f t="shared" ca="1" si="379"/>
        <v>30</v>
      </c>
      <c r="AB850" s="5">
        <f t="shared" ca="1" si="380"/>
        <v>369</v>
      </c>
      <c r="AC850" s="5">
        <f t="shared" ca="1" si="381"/>
        <v>390</v>
      </c>
      <c r="AD850" s="5">
        <f t="shared" ca="1" si="382"/>
        <v>358</v>
      </c>
      <c r="AE850" s="5">
        <f t="shared" ca="1" si="383"/>
        <v>413</v>
      </c>
      <c r="AF850" s="5">
        <f t="shared" ca="1" si="384"/>
        <v>372</v>
      </c>
      <c r="AG850" s="5">
        <f t="shared" ca="1" si="385"/>
        <v>325</v>
      </c>
      <c r="AH850" s="5">
        <f t="shared" ca="1" si="386"/>
        <v>362</v>
      </c>
      <c r="AI850" s="5">
        <f t="shared" ca="1" si="387"/>
        <v>374</v>
      </c>
      <c r="AJ850" s="5">
        <f t="shared" ca="1" si="388"/>
        <v>321</v>
      </c>
      <c r="AK850" s="5">
        <f t="shared" ca="1" si="389"/>
        <v>345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IF(Замеры!M848=0, " ", Замеры!M848)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Замеры!O848</f>
        <v>0</v>
      </c>
      <c r="S851" s="2">
        <f>Замеры!P848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22</v>
      </c>
      <c r="Z851" s="2">
        <f t="shared" ca="1" si="379"/>
        <v>49</v>
      </c>
      <c r="AA851" s="2">
        <f t="shared" ca="1" si="379"/>
        <v>50</v>
      </c>
      <c r="AB851" s="5">
        <f t="shared" ca="1" si="380"/>
        <v>585</v>
      </c>
      <c r="AC851" s="5">
        <f t="shared" ca="1" si="381"/>
        <v>623</v>
      </c>
      <c r="AD851" s="5">
        <f t="shared" ca="1" si="382"/>
        <v>636</v>
      </c>
      <c r="AE851" s="5">
        <f t="shared" ca="1" si="383"/>
        <v>528</v>
      </c>
      <c r="AF851" s="5">
        <f t="shared" ca="1" si="384"/>
        <v>602</v>
      </c>
      <c r="AG851" s="5">
        <f t="shared" ca="1" si="385"/>
        <v>558</v>
      </c>
      <c r="AH851" s="5">
        <f t="shared" ca="1" si="386"/>
        <v>575</v>
      </c>
      <c r="AI851" s="5">
        <f t="shared" ca="1" si="387"/>
        <v>611</v>
      </c>
      <c r="AJ851" s="5">
        <f t="shared" ca="1" si="388"/>
        <v>560</v>
      </c>
      <c r="AK851" s="5">
        <f t="shared" ca="1" si="389"/>
        <v>532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IF(Замеры!M849=0, " ", Замеры!M849)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Замеры!O849</f>
        <v>0</v>
      </c>
      <c r="S852" s="2">
        <f>Замеры!P849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31</v>
      </c>
      <c r="Z852" s="2">
        <f t="shared" ca="1" si="379"/>
        <v>25</v>
      </c>
      <c r="AA852" s="2">
        <f t="shared" ca="1" si="379"/>
        <v>45</v>
      </c>
      <c r="AB852" s="5">
        <f t="shared" ca="1" si="380"/>
        <v>490</v>
      </c>
      <c r="AC852" s="5">
        <f t="shared" ca="1" si="381"/>
        <v>468</v>
      </c>
      <c r="AD852" s="5">
        <f t="shared" ca="1" si="382"/>
        <v>556</v>
      </c>
      <c r="AE852" s="5">
        <f t="shared" ca="1" si="383"/>
        <v>573</v>
      </c>
      <c r="AF852" s="5">
        <f t="shared" ca="1" si="384"/>
        <v>490</v>
      </c>
      <c r="AG852" s="5">
        <f t="shared" ca="1" si="385"/>
        <v>497</v>
      </c>
      <c r="AH852" s="5">
        <f t="shared" ca="1" si="386"/>
        <v>598</v>
      </c>
      <c r="AI852" s="5">
        <f t="shared" ca="1" si="387"/>
        <v>468</v>
      </c>
      <c r="AJ852" s="5">
        <f t="shared" ca="1" si="388"/>
        <v>562</v>
      </c>
      <c r="AK852" s="5">
        <f t="shared" ca="1" si="389"/>
        <v>543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IF(Замеры!M850=0, " ", Замеры!M850)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Замеры!O850</f>
        <v>0</v>
      </c>
      <c r="S853" s="2">
        <f>Замеры!P850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40</v>
      </c>
      <c r="Z853" s="2">
        <f t="shared" ca="1" si="379"/>
        <v>35</v>
      </c>
      <c r="AA853" s="2">
        <f t="shared" ca="1" si="379"/>
        <v>35</v>
      </c>
      <c r="AB853" s="5">
        <f t="shared" ca="1" si="380"/>
        <v>380</v>
      </c>
      <c r="AC853" s="5">
        <f t="shared" ca="1" si="381"/>
        <v>378</v>
      </c>
      <c r="AD853" s="5">
        <f t="shared" ca="1" si="382"/>
        <v>477</v>
      </c>
      <c r="AE853" s="5">
        <f t="shared" ca="1" si="383"/>
        <v>479</v>
      </c>
      <c r="AF853" s="5">
        <f t="shared" ca="1" si="384"/>
        <v>454</v>
      </c>
      <c r="AG853" s="5">
        <f t="shared" ca="1" si="385"/>
        <v>419</v>
      </c>
      <c r="AH853" s="5">
        <f t="shared" ca="1" si="386"/>
        <v>387</v>
      </c>
      <c r="AI853" s="5">
        <f t="shared" ca="1" si="387"/>
        <v>356</v>
      </c>
      <c r="AJ853" s="5">
        <f t="shared" ca="1" si="388"/>
        <v>457</v>
      </c>
      <c r="AK853" s="5">
        <f t="shared" ca="1" si="389"/>
        <v>391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IF(Замеры!M851=0, " ", Замеры!M851)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Замеры!O851</f>
        <v>0</v>
      </c>
      <c r="S854" s="2">
        <f>Замеры!P851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37</v>
      </c>
      <c r="Z854" s="2">
        <f t="shared" ca="1" si="379"/>
        <v>44</v>
      </c>
      <c r="AA854" s="2">
        <f t="shared" ca="1" si="379"/>
        <v>29</v>
      </c>
      <c r="AB854" s="5">
        <f t="shared" ca="1" si="380"/>
        <v>340</v>
      </c>
      <c r="AC854" s="5">
        <f t="shared" ca="1" si="381"/>
        <v>405</v>
      </c>
      <c r="AD854" s="5">
        <f t="shared" ca="1" si="382"/>
        <v>404</v>
      </c>
      <c r="AE854" s="5">
        <f t="shared" ca="1" si="383"/>
        <v>370</v>
      </c>
      <c r="AF854" s="5">
        <f t="shared" ca="1" si="384"/>
        <v>301</v>
      </c>
      <c r="AG854" s="5">
        <f t="shared" ca="1" si="385"/>
        <v>344</v>
      </c>
      <c r="AH854" s="5">
        <f t="shared" ca="1" si="386"/>
        <v>401</v>
      </c>
      <c r="AI854" s="5">
        <f t="shared" ca="1" si="387"/>
        <v>355</v>
      </c>
      <c r="AJ854" s="5">
        <f t="shared" ca="1" si="388"/>
        <v>317</v>
      </c>
      <c r="AK854" s="5">
        <f t="shared" ca="1" si="389"/>
        <v>438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IF(Замеры!M852=0, " ", Замеры!M852)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Замеры!O852</f>
        <v>0</v>
      </c>
      <c r="S855" s="2">
        <f>Замеры!P852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50</v>
      </c>
      <c r="Z855" s="2">
        <f t="shared" ca="1" si="379"/>
        <v>27</v>
      </c>
      <c r="AA855" s="2">
        <f t="shared" ca="1" si="379"/>
        <v>22</v>
      </c>
      <c r="AB855" s="5">
        <f t="shared" ca="1" si="380"/>
        <v>272</v>
      </c>
      <c r="AC855" s="5">
        <f t="shared" ca="1" si="381"/>
        <v>356</v>
      </c>
      <c r="AD855" s="5">
        <f t="shared" ca="1" si="382"/>
        <v>339</v>
      </c>
      <c r="AE855" s="5">
        <f t="shared" ca="1" si="383"/>
        <v>342</v>
      </c>
      <c r="AF855" s="5">
        <f t="shared" ca="1" si="384"/>
        <v>241</v>
      </c>
      <c r="AG855" s="5">
        <f t="shared" ca="1" si="385"/>
        <v>258</v>
      </c>
      <c r="AH855" s="5">
        <f t="shared" ca="1" si="386"/>
        <v>271</v>
      </c>
      <c r="AI855" s="5">
        <f t="shared" ca="1" si="387"/>
        <v>267</v>
      </c>
      <c r="AJ855" s="5">
        <f t="shared" ca="1" si="388"/>
        <v>339</v>
      </c>
      <c r="AK855" s="5">
        <f t="shared" ca="1" si="389"/>
        <v>284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IF(Замеры!M853=0, " ", Замеры!M853)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Замеры!O853</f>
        <v>0</v>
      </c>
      <c r="S856" s="2">
        <f>Замеры!P853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45</v>
      </c>
      <c r="Z856" s="2">
        <f t="shared" ca="1" si="379"/>
        <v>25</v>
      </c>
      <c r="AA856" s="2">
        <f t="shared" ca="1" si="379"/>
        <v>33</v>
      </c>
      <c r="AB856" s="5">
        <f t="shared" ca="1" si="380"/>
        <v>358</v>
      </c>
      <c r="AC856" s="5">
        <f t="shared" ca="1" si="381"/>
        <v>381</v>
      </c>
      <c r="AD856" s="5">
        <f t="shared" ca="1" si="382"/>
        <v>343</v>
      </c>
      <c r="AE856" s="5">
        <f t="shared" ca="1" si="383"/>
        <v>408</v>
      </c>
      <c r="AF856" s="5">
        <f t="shared" ca="1" si="384"/>
        <v>442</v>
      </c>
      <c r="AG856" s="5">
        <f t="shared" ca="1" si="385"/>
        <v>362</v>
      </c>
      <c r="AH856" s="5">
        <f t="shared" ca="1" si="386"/>
        <v>465</v>
      </c>
      <c r="AI856" s="5">
        <f t="shared" ca="1" si="387"/>
        <v>479</v>
      </c>
      <c r="AJ856" s="5">
        <f t="shared" ca="1" si="388"/>
        <v>340</v>
      </c>
      <c r="AK856" s="5">
        <f t="shared" ca="1" si="389"/>
        <v>385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IF(Замеры!M854=0, " ", Замеры!M854)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Замеры!O854</f>
        <v>0</v>
      </c>
      <c r="S857" s="2">
        <f>Замеры!P854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22</v>
      </c>
      <c r="Z857" s="2">
        <f t="shared" ca="1" si="379"/>
        <v>49</v>
      </c>
      <c r="AA857" s="2">
        <f t="shared" ca="1" si="379"/>
        <v>33</v>
      </c>
      <c r="AB857" s="5">
        <f t="shared" ca="1" si="380"/>
        <v>458</v>
      </c>
      <c r="AC857" s="5">
        <f t="shared" ca="1" si="381"/>
        <v>362</v>
      </c>
      <c r="AD857" s="5">
        <f t="shared" ca="1" si="382"/>
        <v>413</v>
      </c>
      <c r="AE857" s="5">
        <f t="shared" ca="1" si="383"/>
        <v>480</v>
      </c>
      <c r="AF857" s="5">
        <f t="shared" ca="1" si="384"/>
        <v>472</v>
      </c>
      <c r="AG857" s="5">
        <f t="shared" ca="1" si="385"/>
        <v>424</v>
      </c>
      <c r="AH857" s="5">
        <f t="shared" ca="1" si="386"/>
        <v>400</v>
      </c>
      <c r="AI857" s="5">
        <f t="shared" ca="1" si="387"/>
        <v>354</v>
      </c>
      <c r="AJ857" s="5">
        <f t="shared" ca="1" si="388"/>
        <v>441</v>
      </c>
      <c r="AK857" s="5">
        <f t="shared" ca="1" si="389"/>
        <v>437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IF(Замеры!M855=0, " ", Замеры!M855)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Замеры!O855</f>
        <v>0</v>
      </c>
      <c r="S858" s="2">
        <f>Замеры!P855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27</v>
      </c>
      <c r="Z858" s="2">
        <f t="shared" ca="1" si="379"/>
        <v>50</v>
      </c>
      <c r="AA858" s="2">
        <f t="shared" ca="1" si="379"/>
        <v>40</v>
      </c>
      <c r="AB858" s="5">
        <f t="shared" ca="1" si="380"/>
        <v>488</v>
      </c>
      <c r="AC858" s="5">
        <f t="shared" ca="1" si="381"/>
        <v>482</v>
      </c>
      <c r="AD858" s="5">
        <f t="shared" ca="1" si="382"/>
        <v>494</v>
      </c>
      <c r="AE858" s="5">
        <f t="shared" ca="1" si="383"/>
        <v>499</v>
      </c>
      <c r="AF858" s="5">
        <f t="shared" ca="1" si="384"/>
        <v>427</v>
      </c>
      <c r="AG858" s="5">
        <f t="shared" ca="1" si="385"/>
        <v>516</v>
      </c>
      <c r="AH858" s="5">
        <f t="shared" ca="1" si="386"/>
        <v>491</v>
      </c>
      <c r="AI858" s="5">
        <f t="shared" ca="1" si="387"/>
        <v>464</v>
      </c>
      <c r="AJ858" s="5">
        <f t="shared" ca="1" si="388"/>
        <v>439</v>
      </c>
      <c r="AK858" s="5">
        <f t="shared" ca="1" si="389"/>
        <v>435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IF(Замеры!M856=0, " ", Замеры!M856)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Замеры!O856</f>
        <v>0</v>
      </c>
      <c r="S859" s="2">
        <f>Замеры!P856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29</v>
      </c>
      <c r="Z859" s="2">
        <f t="shared" ca="1" si="379"/>
        <v>27</v>
      </c>
      <c r="AA859" s="2">
        <f t="shared" ca="1" si="379"/>
        <v>32</v>
      </c>
      <c r="AB859" s="5">
        <f t="shared" ca="1" si="380"/>
        <v>364</v>
      </c>
      <c r="AC859" s="5">
        <f t="shared" ca="1" si="381"/>
        <v>362</v>
      </c>
      <c r="AD859" s="5">
        <f t="shared" ca="1" si="382"/>
        <v>392</v>
      </c>
      <c r="AE859" s="5">
        <f t="shared" ca="1" si="383"/>
        <v>339</v>
      </c>
      <c r="AF859" s="5">
        <f t="shared" ca="1" si="384"/>
        <v>431</v>
      </c>
      <c r="AG859" s="5">
        <f t="shared" ca="1" si="385"/>
        <v>357</v>
      </c>
      <c r="AH859" s="5">
        <f t="shared" ca="1" si="386"/>
        <v>369</v>
      </c>
      <c r="AI859" s="5">
        <f t="shared" ca="1" si="387"/>
        <v>464</v>
      </c>
      <c r="AJ859" s="5">
        <f t="shared" ca="1" si="388"/>
        <v>357</v>
      </c>
      <c r="AK859" s="5">
        <f t="shared" ca="1" si="389"/>
        <v>402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IF(Замеры!M857=0, " ", Замеры!M857)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Замеры!O857</f>
        <v>0</v>
      </c>
      <c r="S860" s="2">
        <f>Замеры!P857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21</v>
      </c>
      <c r="Z860" s="2">
        <f t="shared" ca="1" si="379"/>
        <v>26</v>
      </c>
      <c r="AA860" s="2">
        <f t="shared" ca="1" si="379"/>
        <v>32</v>
      </c>
      <c r="AB860" s="5">
        <f t="shared" ca="1" si="380"/>
        <v>432</v>
      </c>
      <c r="AC860" s="5">
        <f t="shared" ca="1" si="381"/>
        <v>364</v>
      </c>
      <c r="AD860" s="5">
        <f t="shared" ca="1" si="382"/>
        <v>456</v>
      </c>
      <c r="AE860" s="5">
        <f t="shared" ca="1" si="383"/>
        <v>470</v>
      </c>
      <c r="AF860" s="5">
        <f t="shared" ca="1" si="384"/>
        <v>463</v>
      </c>
      <c r="AG860" s="5">
        <f t="shared" ca="1" si="385"/>
        <v>359</v>
      </c>
      <c r="AH860" s="5">
        <f t="shared" ca="1" si="386"/>
        <v>365</v>
      </c>
      <c r="AI860" s="5">
        <f t="shared" ca="1" si="387"/>
        <v>431</v>
      </c>
      <c r="AJ860" s="5">
        <f t="shared" ca="1" si="388"/>
        <v>467</v>
      </c>
      <c r="AK860" s="5">
        <f t="shared" ca="1" si="389"/>
        <v>385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IF(Замеры!M858=0, " ", Замеры!M858)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Замеры!O858</f>
        <v>0</v>
      </c>
      <c r="S861" s="2">
        <f>Замеры!P858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35</v>
      </c>
      <c r="Z861" s="2">
        <f t="shared" ca="1" si="379"/>
        <v>49</v>
      </c>
      <c r="AA861" s="2">
        <f t="shared" ca="1" si="379"/>
        <v>31</v>
      </c>
      <c r="AB861" s="5">
        <f t="shared" ca="1" si="380"/>
        <v>447</v>
      </c>
      <c r="AC861" s="5">
        <f t="shared" ca="1" si="381"/>
        <v>432</v>
      </c>
      <c r="AD861" s="5">
        <f t="shared" ca="1" si="382"/>
        <v>378</v>
      </c>
      <c r="AE861" s="5">
        <f t="shared" ca="1" si="383"/>
        <v>350</v>
      </c>
      <c r="AF861" s="5">
        <f t="shared" ca="1" si="384"/>
        <v>438</v>
      </c>
      <c r="AG861" s="5">
        <f t="shared" ca="1" si="385"/>
        <v>459</v>
      </c>
      <c r="AH861" s="5">
        <f t="shared" ca="1" si="386"/>
        <v>392</v>
      </c>
      <c r="AI861" s="5">
        <f t="shared" ca="1" si="387"/>
        <v>401</v>
      </c>
      <c r="AJ861" s="5">
        <f t="shared" ca="1" si="388"/>
        <v>420</v>
      </c>
      <c r="AK861" s="5">
        <f t="shared" ca="1" si="389"/>
        <v>410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IF(Замеры!M859=0, " ", Замеры!M859)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Замеры!O859</f>
        <v>0</v>
      </c>
      <c r="S862" s="2">
        <f>Замеры!P859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49</v>
      </c>
      <c r="Z862" s="2">
        <f t="shared" ca="1" si="379"/>
        <v>38</v>
      </c>
      <c r="AA862" s="2">
        <f t="shared" ca="1" si="379"/>
        <v>35</v>
      </c>
      <c r="AB862" s="5">
        <f t="shared" ca="1" si="380"/>
        <v>445</v>
      </c>
      <c r="AC862" s="5">
        <f t="shared" ca="1" si="381"/>
        <v>383</v>
      </c>
      <c r="AD862" s="5">
        <f t="shared" ca="1" si="382"/>
        <v>377</v>
      </c>
      <c r="AE862" s="5">
        <f t="shared" ca="1" si="383"/>
        <v>455</v>
      </c>
      <c r="AF862" s="5">
        <f t="shared" ca="1" si="384"/>
        <v>394</v>
      </c>
      <c r="AG862" s="5">
        <f t="shared" ca="1" si="385"/>
        <v>390</v>
      </c>
      <c r="AH862" s="5">
        <f t="shared" ca="1" si="386"/>
        <v>468</v>
      </c>
      <c r="AI862" s="5">
        <f t="shared" ca="1" si="387"/>
        <v>394</v>
      </c>
      <c r="AJ862" s="5">
        <f t="shared" ca="1" si="388"/>
        <v>496</v>
      </c>
      <c r="AK862" s="5">
        <f t="shared" ca="1" si="389"/>
        <v>496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IF(Замеры!M860=0, " ", Замеры!M860)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Замеры!O860</f>
        <v>0</v>
      </c>
      <c r="S863" s="2">
        <f>Замеры!P860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29</v>
      </c>
      <c r="Z863" s="2">
        <f t="shared" ca="1" si="379"/>
        <v>20</v>
      </c>
      <c r="AA863" s="2">
        <f t="shared" ca="1" si="379"/>
        <v>41</v>
      </c>
      <c r="AB863" s="5">
        <f t="shared" ca="1" si="380"/>
        <v>557</v>
      </c>
      <c r="AC863" s="5">
        <f t="shared" ca="1" si="381"/>
        <v>539</v>
      </c>
      <c r="AD863" s="5">
        <f t="shared" ca="1" si="382"/>
        <v>417</v>
      </c>
      <c r="AE863" s="5">
        <f t="shared" ca="1" si="383"/>
        <v>523</v>
      </c>
      <c r="AF863" s="5">
        <f t="shared" ca="1" si="384"/>
        <v>490</v>
      </c>
      <c r="AG863" s="5">
        <f t="shared" ca="1" si="385"/>
        <v>415</v>
      </c>
      <c r="AH863" s="5">
        <f t="shared" ca="1" si="386"/>
        <v>467</v>
      </c>
      <c r="AI863" s="5">
        <f t="shared" ca="1" si="387"/>
        <v>428</v>
      </c>
      <c r="AJ863" s="5">
        <f t="shared" ca="1" si="388"/>
        <v>416</v>
      </c>
      <c r="AK863" s="5">
        <f t="shared" ca="1" si="389"/>
        <v>420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IF(Замеры!M861=0, " ", Замеры!M861)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Замеры!O861</f>
        <v>0</v>
      </c>
      <c r="S864" s="2">
        <f>Замеры!P861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45</v>
      </c>
      <c r="Z864" s="2">
        <f t="shared" ca="1" si="379"/>
        <v>21</v>
      </c>
      <c r="AA864" s="2">
        <f t="shared" ca="1" si="379"/>
        <v>31</v>
      </c>
      <c r="AB864" s="5">
        <f t="shared" ca="1" si="380"/>
        <v>451</v>
      </c>
      <c r="AC864" s="5">
        <f t="shared" ca="1" si="381"/>
        <v>385</v>
      </c>
      <c r="AD864" s="5">
        <f t="shared" ca="1" si="382"/>
        <v>329</v>
      </c>
      <c r="AE864" s="5">
        <f t="shared" ca="1" si="383"/>
        <v>365</v>
      </c>
      <c r="AF864" s="5">
        <f t="shared" ca="1" si="384"/>
        <v>330</v>
      </c>
      <c r="AG864" s="5">
        <f t="shared" ca="1" si="385"/>
        <v>429</v>
      </c>
      <c r="AH864" s="5">
        <f t="shared" ca="1" si="386"/>
        <v>394</v>
      </c>
      <c r="AI864" s="5">
        <f t="shared" ca="1" si="387"/>
        <v>409</v>
      </c>
      <c r="AJ864" s="5">
        <f t="shared" ca="1" si="388"/>
        <v>381</v>
      </c>
      <c r="AK864" s="5">
        <f t="shared" ca="1" si="389"/>
        <v>340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IF(Замеры!M862=0, " ", Замеры!M862)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Замеры!O862</f>
        <v>0</v>
      </c>
      <c r="S865" s="2">
        <f>Замеры!P862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28</v>
      </c>
      <c r="Z865" s="2">
        <f t="shared" ca="1" si="379"/>
        <v>46</v>
      </c>
      <c r="AA865" s="2">
        <f t="shared" ca="1" si="379"/>
        <v>25</v>
      </c>
      <c r="AB865" s="5">
        <f t="shared" ca="1" si="380"/>
        <v>283</v>
      </c>
      <c r="AC865" s="5">
        <f t="shared" ca="1" si="381"/>
        <v>299</v>
      </c>
      <c r="AD865" s="5">
        <f t="shared" ca="1" si="382"/>
        <v>257</v>
      </c>
      <c r="AE865" s="5">
        <f t="shared" ca="1" si="383"/>
        <v>309</v>
      </c>
      <c r="AF865" s="5">
        <f t="shared" ca="1" si="384"/>
        <v>328</v>
      </c>
      <c r="AG865" s="5">
        <f t="shared" ca="1" si="385"/>
        <v>281</v>
      </c>
      <c r="AH865" s="5">
        <f t="shared" ca="1" si="386"/>
        <v>353</v>
      </c>
      <c r="AI865" s="5">
        <f t="shared" ca="1" si="387"/>
        <v>307</v>
      </c>
      <c r="AJ865" s="5">
        <f t="shared" ca="1" si="388"/>
        <v>376</v>
      </c>
      <c r="AK865" s="5">
        <f t="shared" ca="1" si="389"/>
        <v>319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IF(Замеры!M863=0, " ", Замеры!M863)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Замеры!O863</f>
        <v>0</v>
      </c>
      <c r="S866" s="2">
        <f>Замеры!P863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41</v>
      </c>
      <c r="Z866" s="2">
        <f t="shared" ca="1" si="379"/>
        <v>20</v>
      </c>
      <c r="AA866" s="2">
        <f t="shared" ca="1" si="379"/>
        <v>37</v>
      </c>
      <c r="AB866" s="5">
        <f t="shared" ca="1" si="380"/>
        <v>450</v>
      </c>
      <c r="AC866" s="5">
        <f t="shared" ca="1" si="381"/>
        <v>459</v>
      </c>
      <c r="AD866" s="5">
        <f t="shared" ca="1" si="382"/>
        <v>451</v>
      </c>
      <c r="AE866" s="5">
        <f t="shared" ca="1" si="383"/>
        <v>443</v>
      </c>
      <c r="AF866" s="5">
        <f t="shared" ca="1" si="384"/>
        <v>452</v>
      </c>
      <c r="AG866" s="5">
        <f t="shared" ca="1" si="385"/>
        <v>442</v>
      </c>
      <c r="AH866" s="5">
        <f t="shared" ca="1" si="386"/>
        <v>377</v>
      </c>
      <c r="AI866" s="5">
        <f t="shared" ca="1" si="387"/>
        <v>515</v>
      </c>
      <c r="AJ866" s="5">
        <f t="shared" ca="1" si="388"/>
        <v>448</v>
      </c>
      <c r="AK866" s="5">
        <f t="shared" ca="1" si="389"/>
        <v>499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IF(Замеры!M864=0, " ", Замеры!M864)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Замеры!O864</f>
        <v>0</v>
      </c>
      <c r="S867" s="2">
        <f>Замеры!P864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46</v>
      </c>
      <c r="Z867" s="2">
        <f t="shared" ca="1" si="379"/>
        <v>40</v>
      </c>
      <c r="AA867" s="2">
        <f t="shared" ca="1" si="379"/>
        <v>40</v>
      </c>
      <c r="AB867" s="5">
        <f t="shared" ca="1" si="380"/>
        <v>425</v>
      </c>
      <c r="AC867" s="5">
        <f t="shared" ca="1" si="381"/>
        <v>521</v>
      </c>
      <c r="AD867" s="5">
        <f t="shared" ca="1" si="382"/>
        <v>411</v>
      </c>
      <c r="AE867" s="5">
        <f t="shared" ca="1" si="383"/>
        <v>476</v>
      </c>
      <c r="AF867" s="5">
        <f t="shared" ca="1" si="384"/>
        <v>406</v>
      </c>
      <c r="AG867" s="5">
        <f t="shared" ca="1" si="385"/>
        <v>533</v>
      </c>
      <c r="AH867" s="5">
        <f t="shared" ca="1" si="386"/>
        <v>525</v>
      </c>
      <c r="AI867" s="5">
        <f t="shared" ca="1" si="387"/>
        <v>415</v>
      </c>
      <c r="AJ867" s="5">
        <f t="shared" ca="1" si="388"/>
        <v>430</v>
      </c>
      <c r="AK867" s="5">
        <f t="shared" ca="1" si="389"/>
        <v>469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IF(Замеры!M865=0, " ", Замеры!M865)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Замеры!O865</f>
        <v>0</v>
      </c>
      <c r="S868" s="2">
        <f>Замеры!P865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26</v>
      </c>
      <c r="Z868" s="2">
        <f t="shared" ca="1" si="379"/>
        <v>50</v>
      </c>
      <c r="AA868" s="2">
        <f t="shared" ca="1" si="379"/>
        <v>30</v>
      </c>
      <c r="AB868" s="5">
        <f t="shared" ca="1" si="380"/>
        <v>354</v>
      </c>
      <c r="AC868" s="5">
        <f t="shared" ca="1" si="381"/>
        <v>352</v>
      </c>
      <c r="AD868" s="5">
        <f t="shared" ca="1" si="382"/>
        <v>379</v>
      </c>
      <c r="AE868" s="5">
        <f t="shared" ca="1" si="383"/>
        <v>431</v>
      </c>
      <c r="AF868" s="5">
        <f t="shared" ca="1" si="384"/>
        <v>360</v>
      </c>
      <c r="AG868" s="5">
        <f t="shared" ca="1" si="385"/>
        <v>372</v>
      </c>
      <c r="AH868" s="5">
        <f t="shared" ca="1" si="386"/>
        <v>335</v>
      </c>
      <c r="AI868" s="5">
        <f t="shared" ca="1" si="387"/>
        <v>306</v>
      </c>
      <c r="AJ868" s="5">
        <f t="shared" ca="1" si="388"/>
        <v>352</v>
      </c>
      <c r="AK868" s="5">
        <f t="shared" ca="1" si="389"/>
        <v>431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IF(Замеры!M866=0, " ", Замеры!M866)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Замеры!O866</f>
        <v>0</v>
      </c>
      <c r="S869" s="2">
        <f>Замеры!P866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45</v>
      </c>
      <c r="Z869" s="2">
        <f t="shared" ca="1" si="379"/>
        <v>21</v>
      </c>
      <c r="AA869" s="2">
        <f t="shared" ca="1" si="379"/>
        <v>28</v>
      </c>
      <c r="AB869" s="5">
        <f t="shared" ca="1" si="380"/>
        <v>371</v>
      </c>
      <c r="AC869" s="5">
        <f t="shared" ca="1" si="381"/>
        <v>390</v>
      </c>
      <c r="AD869" s="5">
        <f t="shared" ca="1" si="382"/>
        <v>357</v>
      </c>
      <c r="AE869" s="5">
        <f t="shared" ca="1" si="383"/>
        <v>355</v>
      </c>
      <c r="AF869" s="5">
        <f t="shared" ca="1" si="384"/>
        <v>327</v>
      </c>
      <c r="AG869" s="5">
        <f t="shared" ca="1" si="385"/>
        <v>302</v>
      </c>
      <c r="AH869" s="5">
        <f t="shared" ca="1" si="386"/>
        <v>338</v>
      </c>
      <c r="AI869" s="5">
        <f t="shared" ca="1" si="387"/>
        <v>286</v>
      </c>
      <c r="AJ869" s="5">
        <f t="shared" ca="1" si="388"/>
        <v>425</v>
      </c>
      <c r="AK869" s="5">
        <f t="shared" ca="1" si="389"/>
        <v>381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IF(Замеры!M867=0, " ", Замеры!M867)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Замеры!O867</f>
        <v>0</v>
      </c>
      <c r="S870" s="2">
        <f>Замеры!P867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47</v>
      </c>
      <c r="Z870" s="2">
        <f t="shared" ca="1" si="379"/>
        <v>49</v>
      </c>
      <c r="AA870" s="2">
        <f t="shared" ca="1" si="379"/>
        <v>30</v>
      </c>
      <c r="AB870" s="5">
        <f t="shared" ca="1" si="380"/>
        <v>326</v>
      </c>
      <c r="AC870" s="5">
        <f t="shared" ca="1" si="381"/>
        <v>424</v>
      </c>
      <c r="AD870" s="5">
        <f t="shared" ca="1" si="382"/>
        <v>335</v>
      </c>
      <c r="AE870" s="5">
        <f t="shared" ca="1" si="383"/>
        <v>374</v>
      </c>
      <c r="AF870" s="5">
        <f t="shared" ca="1" si="384"/>
        <v>308</v>
      </c>
      <c r="AG870" s="5">
        <f t="shared" ca="1" si="385"/>
        <v>373</v>
      </c>
      <c r="AH870" s="5">
        <f t="shared" ca="1" si="386"/>
        <v>407</v>
      </c>
      <c r="AI870" s="5">
        <f t="shared" ca="1" si="387"/>
        <v>443</v>
      </c>
      <c r="AJ870" s="5">
        <f t="shared" ca="1" si="388"/>
        <v>398</v>
      </c>
      <c r="AK870" s="5">
        <f t="shared" ca="1" si="389"/>
        <v>389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IF(Замеры!M868=0, " ", Замеры!M868)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Замеры!O868</f>
        <v>0</v>
      </c>
      <c r="S871" s="2">
        <f>Замеры!P868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41</v>
      </c>
      <c r="Z871" s="2">
        <f t="shared" ca="1" si="379"/>
        <v>50</v>
      </c>
      <c r="AA871" s="2">
        <f t="shared" ca="1" si="379"/>
        <v>20</v>
      </c>
      <c r="AB871" s="5">
        <f t="shared" ca="1" si="380"/>
        <v>219</v>
      </c>
      <c r="AC871" s="5">
        <f t="shared" ca="1" si="381"/>
        <v>217</v>
      </c>
      <c r="AD871" s="5">
        <f t="shared" ca="1" si="382"/>
        <v>278</v>
      </c>
      <c r="AE871" s="5">
        <f t="shared" ca="1" si="383"/>
        <v>284</v>
      </c>
      <c r="AF871" s="5">
        <f t="shared" ca="1" si="384"/>
        <v>237</v>
      </c>
      <c r="AG871" s="5">
        <f t="shared" ca="1" si="385"/>
        <v>317</v>
      </c>
      <c r="AH871" s="5">
        <f t="shared" ca="1" si="386"/>
        <v>225</v>
      </c>
      <c r="AI871" s="5">
        <f t="shared" ca="1" si="387"/>
        <v>319</v>
      </c>
      <c r="AJ871" s="5">
        <f t="shared" ca="1" si="388"/>
        <v>298</v>
      </c>
      <c r="AK871" s="5">
        <f t="shared" ca="1" si="389"/>
        <v>313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IF(Замеры!M869=0, " ", Замеры!M869)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Замеры!O869</f>
        <v>0</v>
      </c>
      <c r="S872" s="2">
        <f>Замеры!P869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42</v>
      </c>
      <c r="Z872" s="2">
        <f t="shared" ca="1" si="379"/>
        <v>27</v>
      </c>
      <c r="AA872" s="2">
        <f t="shared" ca="1" si="379"/>
        <v>48</v>
      </c>
      <c r="AB872" s="5">
        <f t="shared" ca="1" si="380"/>
        <v>564</v>
      </c>
      <c r="AC872" s="5">
        <f t="shared" ca="1" si="381"/>
        <v>540</v>
      </c>
      <c r="AD872" s="5">
        <f t="shared" ca="1" si="382"/>
        <v>533</v>
      </c>
      <c r="AE872" s="5">
        <f t="shared" ca="1" si="383"/>
        <v>487</v>
      </c>
      <c r="AF872" s="5">
        <f t="shared" ca="1" si="384"/>
        <v>598</v>
      </c>
      <c r="AG872" s="5">
        <f t="shared" ca="1" si="385"/>
        <v>503</v>
      </c>
      <c r="AH872" s="5">
        <f t="shared" ca="1" si="386"/>
        <v>528</v>
      </c>
      <c r="AI872" s="5">
        <f t="shared" ca="1" si="387"/>
        <v>577</v>
      </c>
      <c r="AJ872" s="5">
        <f t="shared" ca="1" si="388"/>
        <v>520</v>
      </c>
      <c r="AK872" s="5">
        <f t="shared" ca="1" si="389"/>
        <v>504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IF(Замеры!M870=0, " ", Замеры!M870)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Замеры!O870</f>
        <v>0</v>
      </c>
      <c r="S873" s="2">
        <f>Замеры!P870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25</v>
      </c>
      <c r="Z873" s="2">
        <f t="shared" ca="1" si="379"/>
        <v>47</v>
      </c>
      <c r="AA873" s="2">
        <f t="shared" ca="1" si="379"/>
        <v>45</v>
      </c>
      <c r="AB873" s="5">
        <f t="shared" ca="1" si="380"/>
        <v>552</v>
      </c>
      <c r="AC873" s="5">
        <f t="shared" ca="1" si="381"/>
        <v>527</v>
      </c>
      <c r="AD873" s="5">
        <f t="shared" ca="1" si="382"/>
        <v>578</v>
      </c>
      <c r="AE873" s="5">
        <f t="shared" ca="1" si="383"/>
        <v>585</v>
      </c>
      <c r="AF873" s="5">
        <f t="shared" ca="1" si="384"/>
        <v>541</v>
      </c>
      <c r="AG873" s="5">
        <f t="shared" ca="1" si="385"/>
        <v>477</v>
      </c>
      <c r="AH873" s="5">
        <f t="shared" ca="1" si="386"/>
        <v>517</v>
      </c>
      <c r="AI873" s="5">
        <f t="shared" ca="1" si="387"/>
        <v>494</v>
      </c>
      <c r="AJ873" s="5">
        <f t="shared" ca="1" si="388"/>
        <v>544</v>
      </c>
      <c r="AK873" s="5">
        <f t="shared" ca="1" si="389"/>
        <v>498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IF(Замеры!M871=0, " ", Замеры!M871)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Замеры!O871</f>
        <v>0</v>
      </c>
      <c r="S874" s="2">
        <f>Замеры!P871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46</v>
      </c>
      <c r="Z874" s="2">
        <f t="shared" ca="1" si="379"/>
        <v>29</v>
      </c>
      <c r="AA874" s="2">
        <f t="shared" ca="1" si="379"/>
        <v>46</v>
      </c>
      <c r="AB874" s="5">
        <f t="shared" ca="1" si="380"/>
        <v>521</v>
      </c>
      <c r="AC874" s="5">
        <f t="shared" ca="1" si="381"/>
        <v>481</v>
      </c>
      <c r="AD874" s="5">
        <f t="shared" ca="1" si="382"/>
        <v>482</v>
      </c>
      <c r="AE874" s="5">
        <f t="shared" ca="1" si="383"/>
        <v>604</v>
      </c>
      <c r="AF874" s="5">
        <f t="shared" ca="1" si="384"/>
        <v>534</v>
      </c>
      <c r="AG874" s="5">
        <f t="shared" ca="1" si="385"/>
        <v>477</v>
      </c>
      <c r="AH874" s="5">
        <f t="shared" ca="1" si="386"/>
        <v>607</v>
      </c>
      <c r="AI874" s="5">
        <f t="shared" ca="1" si="387"/>
        <v>484</v>
      </c>
      <c r="AJ874" s="5">
        <f t="shared" ca="1" si="388"/>
        <v>610</v>
      </c>
      <c r="AK874" s="5">
        <f t="shared" ca="1" si="389"/>
        <v>590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IF(Замеры!M872=0, " ", Замеры!M872)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Замеры!O872</f>
        <v>0</v>
      </c>
      <c r="S875" s="2">
        <f>Замеры!P872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20</v>
      </c>
      <c r="Z875" s="2">
        <f t="shared" ca="1" si="379"/>
        <v>47</v>
      </c>
      <c r="AA875" s="2">
        <f t="shared" ca="1" si="379"/>
        <v>42</v>
      </c>
      <c r="AB875" s="5">
        <f t="shared" ca="1" si="380"/>
        <v>519</v>
      </c>
      <c r="AC875" s="5">
        <f t="shared" ca="1" si="381"/>
        <v>544</v>
      </c>
      <c r="AD875" s="5">
        <f t="shared" ca="1" si="382"/>
        <v>504</v>
      </c>
      <c r="AE875" s="5">
        <f t="shared" ca="1" si="383"/>
        <v>427</v>
      </c>
      <c r="AF875" s="5">
        <f t="shared" ca="1" si="384"/>
        <v>439</v>
      </c>
      <c r="AG875" s="5">
        <f t="shared" ca="1" si="385"/>
        <v>487</v>
      </c>
      <c r="AH875" s="5">
        <f t="shared" ca="1" si="386"/>
        <v>534</v>
      </c>
      <c r="AI875" s="5">
        <f t="shared" ca="1" si="387"/>
        <v>534</v>
      </c>
      <c r="AJ875" s="5">
        <f t="shared" ca="1" si="388"/>
        <v>515</v>
      </c>
      <c r="AK875" s="5">
        <f t="shared" ca="1" si="389"/>
        <v>439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IF(Замеры!M873=0, " ", Замеры!M873)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Замеры!O873</f>
        <v>0</v>
      </c>
      <c r="S876" s="2">
        <f>Замеры!P873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48</v>
      </c>
      <c r="Z876" s="2">
        <f t="shared" ca="1" si="379"/>
        <v>41</v>
      </c>
      <c r="AA876" s="2">
        <f t="shared" ca="1" si="379"/>
        <v>44</v>
      </c>
      <c r="AB876" s="5">
        <f t="shared" ca="1" si="380"/>
        <v>559</v>
      </c>
      <c r="AC876" s="5">
        <f t="shared" ca="1" si="381"/>
        <v>566</v>
      </c>
      <c r="AD876" s="5">
        <f t="shared" ca="1" si="382"/>
        <v>569</v>
      </c>
      <c r="AE876" s="5">
        <f t="shared" ca="1" si="383"/>
        <v>473</v>
      </c>
      <c r="AF876" s="5">
        <f t="shared" ca="1" si="384"/>
        <v>499</v>
      </c>
      <c r="AG876" s="5">
        <f t="shared" ca="1" si="385"/>
        <v>552</v>
      </c>
      <c r="AH876" s="5">
        <f t="shared" ca="1" si="386"/>
        <v>575</v>
      </c>
      <c r="AI876" s="5">
        <f t="shared" ca="1" si="387"/>
        <v>581</v>
      </c>
      <c r="AJ876" s="5">
        <f t="shared" ca="1" si="388"/>
        <v>552</v>
      </c>
      <c r="AK876" s="5">
        <f t="shared" ca="1" si="389"/>
        <v>463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IF(Замеры!M874=0, " ", Замеры!M874)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Замеры!O874</f>
        <v>0</v>
      </c>
      <c r="S877" s="2">
        <f>Замеры!P874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25</v>
      </c>
      <c r="Z877" s="2">
        <f t="shared" ca="1" si="379"/>
        <v>39</v>
      </c>
      <c r="AA877" s="2">
        <f t="shared" ca="1" si="379"/>
        <v>47</v>
      </c>
      <c r="AB877" s="5">
        <f t="shared" ca="1" si="380"/>
        <v>596</v>
      </c>
      <c r="AC877" s="5">
        <f t="shared" ca="1" si="381"/>
        <v>491</v>
      </c>
      <c r="AD877" s="5">
        <f t="shared" ca="1" si="382"/>
        <v>566</v>
      </c>
      <c r="AE877" s="5">
        <f t="shared" ca="1" si="383"/>
        <v>553</v>
      </c>
      <c r="AF877" s="5">
        <f t="shared" ca="1" si="384"/>
        <v>484</v>
      </c>
      <c r="AG877" s="5">
        <f t="shared" ca="1" si="385"/>
        <v>494</v>
      </c>
      <c r="AH877" s="5">
        <f t="shared" ca="1" si="386"/>
        <v>484</v>
      </c>
      <c r="AI877" s="5">
        <f t="shared" ca="1" si="387"/>
        <v>587</v>
      </c>
      <c r="AJ877" s="5">
        <f t="shared" ca="1" si="388"/>
        <v>615</v>
      </c>
      <c r="AK877" s="5">
        <f t="shared" ca="1" si="389"/>
        <v>537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IF(Замеры!M875=0, " ", Замеры!M875)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Замеры!O875</f>
        <v>0</v>
      </c>
      <c r="S878" s="2">
        <f>Замеры!P875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39</v>
      </c>
      <c r="Z878" s="2">
        <f t="shared" ca="1" si="379"/>
        <v>45</v>
      </c>
      <c r="AA878" s="2">
        <f t="shared" ca="1" si="379"/>
        <v>26</v>
      </c>
      <c r="AB878" s="5">
        <f t="shared" ca="1" si="380"/>
        <v>402</v>
      </c>
      <c r="AC878" s="5">
        <f t="shared" ca="1" si="381"/>
        <v>335</v>
      </c>
      <c r="AD878" s="5">
        <f t="shared" ca="1" si="382"/>
        <v>404</v>
      </c>
      <c r="AE878" s="5">
        <f t="shared" ca="1" si="383"/>
        <v>361</v>
      </c>
      <c r="AF878" s="5">
        <f t="shared" ca="1" si="384"/>
        <v>368</v>
      </c>
      <c r="AG878" s="5">
        <f t="shared" ca="1" si="385"/>
        <v>405</v>
      </c>
      <c r="AH878" s="5">
        <f t="shared" ca="1" si="386"/>
        <v>352</v>
      </c>
      <c r="AI878" s="5">
        <f t="shared" ca="1" si="387"/>
        <v>305</v>
      </c>
      <c r="AJ878" s="5">
        <f t="shared" ca="1" si="388"/>
        <v>351</v>
      </c>
      <c r="AK878" s="5">
        <f t="shared" ca="1" si="389"/>
        <v>381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IF(Замеры!M876=0, " ", Замеры!M876)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Замеры!O876</f>
        <v>0</v>
      </c>
      <c r="S879" s="2">
        <f>Замеры!P876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49</v>
      </c>
      <c r="Z879" s="2">
        <f t="shared" ca="1" si="379"/>
        <v>29</v>
      </c>
      <c r="AA879" s="2">
        <f t="shared" ca="1" si="379"/>
        <v>49</v>
      </c>
      <c r="AB879" s="5">
        <f t="shared" ca="1" si="380"/>
        <v>619</v>
      </c>
      <c r="AC879" s="5">
        <f t="shared" ca="1" si="381"/>
        <v>604</v>
      </c>
      <c r="AD879" s="5">
        <f t="shared" ca="1" si="382"/>
        <v>637</v>
      </c>
      <c r="AE879" s="5">
        <f t="shared" ca="1" si="383"/>
        <v>545</v>
      </c>
      <c r="AF879" s="5">
        <f t="shared" ca="1" si="384"/>
        <v>538</v>
      </c>
      <c r="AG879" s="5">
        <f t="shared" ca="1" si="385"/>
        <v>522</v>
      </c>
      <c r="AH879" s="5">
        <f t="shared" ca="1" si="386"/>
        <v>604</v>
      </c>
      <c r="AI879" s="5">
        <f t="shared" ca="1" si="387"/>
        <v>540</v>
      </c>
      <c r="AJ879" s="5">
        <f t="shared" ca="1" si="388"/>
        <v>639</v>
      </c>
      <c r="AK879" s="5">
        <f t="shared" ca="1" si="389"/>
        <v>578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IF(Замеры!M877=0, " ", Замеры!M877)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Замеры!O877</f>
        <v>0</v>
      </c>
      <c r="S880" s="2">
        <f>Замеры!P877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38</v>
      </c>
      <c r="Z880" s="2">
        <f t="shared" ca="1" si="379"/>
        <v>24</v>
      </c>
      <c r="AA880" s="2">
        <f t="shared" ca="1" si="379"/>
        <v>21</v>
      </c>
      <c r="AB880" s="5">
        <f t="shared" ca="1" si="380"/>
        <v>233</v>
      </c>
      <c r="AC880" s="5">
        <f t="shared" ca="1" si="381"/>
        <v>311</v>
      </c>
      <c r="AD880" s="5">
        <f t="shared" ca="1" si="382"/>
        <v>324</v>
      </c>
      <c r="AE880" s="5">
        <f t="shared" ca="1" si="383"/>
        <v>242</v>
      </c>
      <c r="AF880" s="5">
        <f t="shared" ca="1" si="384"/>
        <v>316</v>
      </c>
      <c r="AG880" s="5">
        <f t="shared" ca="1" si="385"/>
        <v>325</v>
      </c>
      <c r="AH880" s="5">
        <f t="shared" ca="1" si="386"/>
        <v>341</v>
      </c>
      <c r="AI880" s="5">
        <f t="shared" ca="1" si="387"/>
        <v>291</v>
      </c>
      <c r="AJ880" s="5">
        <f t="shared" ca="1" si="388"/>
        <v>303</v>
      </c>
      <c r="AK880" s="5">
        <f t="shared" ca="1" si="389"/>
        <v>335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IF(Замеры!M878=0, " ", Замеры!M878)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Замеры!O878</f>
        <v>0</v>
      </c>
      <c r="S881" s="2">
        <f>Замеры!P878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23</v>
      </c>
      <c r="Z881" s="2">
        <f t="shared" ca="1" si="379"/>
        <v>31</v>
      </c>
      <c r="AA881" s="2">
        <f t="shared" ca="1" si="379"/>
        <v>26</v>
      </c>
      <c r="AB881" s="5">
        <f t="shared" ca="1" si="380"/>
        <v>289</v>
      </c>
      <c r="AC881" s="5">
        <f t="shared" ca="1" si="381"/>
        <v>406</v>
      </c>
      <c r="AD881" s="5">
        <f t="shared" ca="1" si="382"/>
        <v>359</v>
      </c>
      <c r="AE881" s="5">
        <f t="shared" ca="1" si="383"/>
        <v>343</v>
      </c>
      <c r="AF881" s="5">
        <f t="shared" ca="1" si="384"/>
        <v>371</v>
      </c>
      <c r="AG881" s="5">
        <f t="shared" ca="1" si="385"/>
        <v>288</v>
      </c>
      <c r="AH881" s="5">
        <f t="shared" ca="1" si="386"/>
        <v>317</v>
      </c>
      <c r="AI881" s="5">
        <f t="shared" ca="1" si="387"/>
        <v>297</v>
      </c>
      <c r="AJ881" s="5">
        <f t="shared" ca="1" si="388"/>
        <v>281</v>
      </c>
      <c r="AK881" s="5">
        <f t="shared" ca="1" si="389"/>
        <v>315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IF(Замеры!M879=0, " ", Замеры!M879)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Замеры!O879</f>
        <v>0</v>
      </c>
      <c r="S882" s="2">
        <f>Замеры!P879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46</v>
      </c>
      <c r="Z882" s="2">
        <f t="shared" ca="1" si="379"/>
        <v>41</v>
      </c>
      <c r="AA882" s="2">
        <f t="shared" ca="1" si="379"/>
        <v>29</v>
      </c>
      <c r="AB882" s="5">
        <f t="shared" ca="1" si="380"/>
        <v>438</v>
      </c>
      <c r="AC882" s="5">
        <f t="shared" ca="1" si="381"/>
        <v>351</v>
      </c>
      <c r="AD882" s="5">
        <f t="shared" ca="1" si="382"/>
        <v>352</v>
      </c>
      <c r="AE882" s="5">
        <f t="shared" ca="1" si="383"/>
        <v>324</v>
      </c>
      <c r="AF882" s="5">
        <f t="shared" ca="1" si="384"/>
        <v>406</v>
      </c>
      <c r="AG882" s="5">
        <f t="shared" ca="1" si="385"/>
        <v>428</v>
      </c>
      <c r="AH882" s="5">
        <f t="shared" ca="1" si="386"/>
        <v>334</v>
      </c>
      <c r="AI882" s="5">
        <f t="shared" ca="1" si="387"/>
        <v>393</v>
      </c>
      <c r="AJ882" s="5">
        <f t="shared" ca="1" si="388"/>
        <v>431</v>
      </c>
      <c r="AK882" s="5">
        <f t="shared" ca="1" si="389"/>
        <v>395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IF(Замеры!M880=0, " ", Замеры!M880)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Замеры!O880</f>
        <v>0</v>
      </c>
      <c r="S883" s="2">
        <f>Замеры!P880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20</v>
      </c>
      <c r="Z883" s="2">
        <f t="shared" ca="1" si="379"/>
        <v>31</v>
      </c>
      <c r="AA883" s="2">
        <f t="shared" ca="1" si="379"/>
        <v>24</v>
      </c>
      <c r="AB883" s="5">
        <f t="shared" ca="1" si="380"/>
        <v>368</v>
      </c>
      <c r="AC883" s="5">
        <f t="shared" ca="1" si="381"/>
        <v>266</v>
      </c>
      <c r="AD883" s="5">
        <f t="shared" ca="1" si="382"/>
        <v>357</v>
      </c>
      <c r="AE883" s="5">
        <f t="shared" ca="1" si="383"/>
        <v>376</v>
      </c>
      <c r="AF883" s="5">
        <f t="shared" ca="1" si="384"/>
        <v>280</v>
      </c>
      <c r="AG883" s="5">
        <f t="shared" ca="1" si="385"/>
        <v>345</v>
      </c>
      <c r="AH883" s="5">
        <f t="shared" ca="1" si="386"/>
        <v>349</v>
      </c>
      <c r="AI883" s="5">
        <f t="shared" ca="1" si="387"/>
        <v>373</v>
      </c>
      <c r="AJ883" s="5">
        <f t="shared" ca="1" si="388"/>
        <v>342</v>
      </c>
      <c r="AK883" s="5">
        <f t="shared" ca="1" si="389"/>
        <v>301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IF(Замеры!M881=0, " ", Замеры!M881)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Замеры!O881</f>
        <v>0</v>
      </c>
      <c r="S884" s="2">
        <f>Замеры!P881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36</v>
      </c>
      <c r="Z884" s="2">
        <f t="shared" ca="1" si="379"/>
        <v>35</v>
      </c>
      <c r="AA884" s="2">
        <f t="shared" ca="1" si="379"/>
        <v>50</v>
      </c>
      <c r="AB884" s="5">
        <f t="shared" ca="1" si="380"/>
        <v>550</v>
      </c>
      <c r="AC884" s="5">
        <f t="shared" ca="1" si="381"/>
        <v>613</v>
      </c>
      <c r="AD884" s="5">
        <f t="shared" ca="1" si="382"/>
        <v>548</v>
      </c>
      <c r="AE884" s="5">
        <f t="shared" ca="1" si="383"/>
        <v>633</v>
      </c>
      <c r="AF884" s="5">
        <f t="shared" ca="1" si="384"/>
        <v>523</v>
      </c>
      <c r="AG884" s="5">
        <f t="shared" ca="1" si="385"/>
        <v>650</v>
      </c>
      <c r="AH884" s="5">
        <f t="shared" ca="1" si="386"/>
        <v>614</v>
      </c>
      <c r="AI884" s="5">
        <f t="shared" ca="1" si="387"/>
        <v>644</v>
      </c>
      <c r="AJ884" s="5">
        <f t="shared" ca="1" si="388"/>
        <v>623</v>
      </c>
      <c r="AK884" s="5">
        <f t="shared" ca="1" si="389"/>
        <v>626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IF(Замеры!M882=0, " ", Замеры!M882)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Замеры!O882</f>
        <v>0</v>
      </c>
      <c r="S885" s="2">
        <f>Замеры!P882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36</v>
      </c>
      <c r="Z885" s="2">
        <f t="shared" ca="1" si="379"/>
        <v>31</v>
      </c>
      <c r="AA885" s="2">
        <f t="shared" ca="1" si="379"/>
        <v>49</v>
      </c>
      <c r="AB885" s="5">
        <f t="shared" ca="1" si="380"/>
        <v>516</v>
      </c>
      <c r="AC885" s="5">
        <f t="shared" ca="1" si="381"/>
        <v>535</v>
      </c>
      <c r="AD885" s="5">
        <f t="shared" ca="1" si="382"/>
        <v>544</v>
      </c>
      <c r="AE885" s="5">
        <f t="shared" ca="1" si="383"/>
        <v>560</v>
      </c>
      <c r="AF885" s="5">
        <f t="shared" ca="1" si="384"/>
        <v>590</v>
      </c>
      <c r="AG885" s="5">
        <f t="shared" ca="1" si="385"/>
        <v>521</v>
      </c>
      <c r="AH885" s="5">
        <f t="shared" ca="1" si="386"/>
        <v>508</v>
      </c>
      <c r="AI885" s="5">
        <f t="shared" ca="1" si="387"/>
        <v>630</v>
      </c>
      <c r="AJ885" s="5">
        <f t="shared" ca="1" si="388"/>
        <v>529</v>
      </c>
      <c r="AK885" s="5">
        <f t="shared" ca="1" si="389"/>
        <v>626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IF(Замеры!M883=0, " ", Замеры!M883)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Замеры!O883</f>
        <v>0</v>
      </c>
      <c r="S886" s="2">
        <f>Замеры!P883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44</v>
      </c>
      <c r="Z886" s="2">
        <f t="shared" ca="1" si="379"/>
        <v>50</v>
      </c>
      <c r="AA886" s="2">
        <f t="shared" ca="1" si="379"/>
        <v>50</v>
      </c>
      <c r="AB886" s="5">
        <f t="shared" ca="1" si="380"/>
        <v>592</v>
      </c>
      <c r="AC886" s="5">
        <f t="shared" ca="1" si="381"/>
        <v>590</v>
      </c>
      <c r="AD886" s="5">
        <f t="shared" ca="1" si="382"/>
        <v>622</v>
      </c>
      <c r="AE886" s="5">
        <f t="shared" ca="1" si="383"/>
        <v>541</v>
      </c>
      <c r="AF886" s="5">
        <f t="shared" ca="1" si="384"/>
        <v>532</v>
      </c>
      <c r="AG886" s="5">
        <f t="shared" ca="1" si="385"/>
        <v>517</v>
      </c>
      <c r="AH886" s="5">
        <f t="shared" ca="1" si="386"/>
        <v>645</v>
      </c>
      <c r="AI886" s="5">
        <f t="shared" ca="1" si="387"/>
        <v>645</v>
      </c>
      <c r="AJ886" s="5">
        <f t="shared" ca="1" si="388"/>
        <v>572</v>
      </c>
      <c r="AK886" s="5">
        <f t="shared" ca="1" si="389"/>
        <v>536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IF(Замеры!M884=0, " ", Замеры!M884)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Замеры!O884</f>
        <v>0</v>
      </c>
      <c r="S887" s="2">
        <f>Замеры!P884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21</v>
      </c>
      <c r="Z887" s="2">
        <f t="shared" ca="1" si="379"/>
        <v>37</v>
      </c>
      <c r="AA887" s="2">
        <f t="shared" ca="1" si="379"/>
        <v>34</v>
      </c>
      <c r="AB887" s="5">
        <f t="shared" ca="1" si="380"/>
        <v>349</v>
      </c>
      <c r="AC887" s="5">
        <f t="shared" ca="1" si="381"/>
        <v>460</v>
      </c>
      <c r="AD887" s="5">
        <f t="shared" ca="1" si="382"/>
        <v>440</v>
      </c>
      <c r="AE887" s="5">
        <f t="shared" ca="1" si="383"/>
        <v>416</v>
      </c>
      <c r="AF887" s="5">
        <f t="shared" ca="1" si="384"/>
        <v>368</v>
      </c>
      <c r="AG887" s="5">
        <f t="shared" ca="1" si="385"/>
        <v>358</v>
      </c>
      <c r="AH887" s="5">
        <f t="shared" ca="1" si="386"/>
        <v>443</v>
      </c>
      <c r="AI887" s="5">
        <f t="shared" ca="1" si="387"/>
        <v>446</v>
      </c>
      <c r="AJ887" s="5">
        <f t="shared" ca="1" si="388"/>
        <v>371</v>
      </c>
      <c r="AK887" s="5">
        <f t="shared" ca="1" si="389"/>
        <v>457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IF(Замеры!M885=0, " ", Замеры!M885)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Замеры!O885</f>
        <v>0</v>
      </c>
      <c r="S888" s="2">
        <f>Замеры!P885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41</v>
      </c>
      <c r="Z888" s="2">
        <f t="shared" ca="1" si="379"/>
        <v>25</v>
      </c>
      <c r="AA888" s="2">
        <f t="shared" ca="1" si="379"/>
        <v>46</v>
      </c>
      <c r="AB888" s="5">
        <f t="shared" ca="1" si="380"/>
        <v>465</v>
      </c>
      <c r="AC888" s="5">
        <f t="shared" ca="1" si="381"/>
        <v>478</v>
      </c>
      <c r="AD888" s="5">
        <f t="shared" ca="1" si="382"/>
        <v>544</v>
      </c>
      <c r="AE888" s="5">
        <f t="shared" ca="1" si="383"/>
        <v>602</v>
      </c>
      <c r="AF888" s="5">
        <f t="shared" ca="1" si="384"/>
        <v>518</v>
      </c>
      <c r="AG888" s="5">
        <f t="shared" ca="1" si="385"/>
        <v>490</v>
      </c>
      <c r="AH888" s="5">
        <f t="shared" ca="1" si="386"/>
        <v>507</v>
      </c>
      <c r="AI888" s="5">
        <f t="shared" ca="1" si="387"/>
        <v>556</v>
      </c>
      <c r="AJ888" s="5">
        <f t="shared" ca="1" si="388"/>
        <v>525</v>
      </c>
      <c r="AK888" s="5">
        <f t="shared" ca="1" si="389"/>
        <v>476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IF(Замеры!M886=0, " ", Замеры!M886)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Замеры!O886</f>
        <v>0</v>
      </c>
      <c r="S889" s="2">
        <f>Замеры!P886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39</v>
      </c>
      <c r="Z889" s="2">
        <f t="shared" ca="1" si="379"/>
        <v>35</v>
      </c>
      <c r="AA889" s="2">
        <f t="shared" ca="1" si="379"/>
        <v>30</v>
      </c>
      <c r="AB889" s="5">
        <f t="shared" ca="1" si="380"/>
        <v>307</v>
      </c>
      <c r="AC889" s="5">
        <f t="shared" ca="1" si="381"/>
        <v>437</v>
      </c>
      <c r="AD889" s="5">
        <f t="shared" ca="1" si="382"/>
        <v>393</v>
      </c>
      <c r="AE889" s="5">
        <f t="shared" ca="1" si="383"/>
        <v>317</v>
      </c>
      <c r="AF889" s="5">
        <f t="shared" ca="1" si="384"/>
        <v>362</v>
      </c>
      <c r="AG889" s="5">
        <f t="shared" ca="1" si="385"/>
        <v>314</v>
      </c>
      <c r="AH889" s="5">
        <f t="shared" ca="1" si="386"/>
        <v>393</v>
      </c>
      <c r="AI889" s="5">
        <f t="shared" ca="1" si="387"/>
        <v>415</v>
      </c>
      <c r="AJ889" s="5">
        <f t="shared" ca="1" si="388"/>
        <v>334</v>
      </c>
      <c r="AK889" s="5">
        <f t="shared" ca="1" si="389"/>
        <v>411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IF(Замеры!M887=0, " ", Замеры!M887)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Замеры!O887</f>
        <v>0</v>
      </c>
      <c r="S890" s="2">
        <f>Замеры!P887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29</v>
      </c>
      <c r="Z890" s="2">
        <f t="shared" ca="1" si="379"/>
        <v>38</v>
      </c>
      <c r="AA890" s="2">
        <f t="shared" ca="1" si="379"/>
        <v>30</v>
      </c>
      <c r="AB890" s="5">
        <f t="shared" ca="1" si="380"/>
        <v>429</v>
      </c>
      <c r="AC890" s="5">
        <f t="shared" ca="1" si="381"/>
        <v>421</v>
      </c>
      <c r="AD890" s="5">
        <f t="shared" ca="1" si="382"/>
        <v>450</v>
      </c>
      <c r="AE890" s="5">
        <f t="shared" ca="1" si="383"/>
        <v>340</v>
      </c>
      <c r="AF890" s="5">
        <f t="shared" ca="1" si="384"/>
        <v>402</v>
      </c>
      <c r="AG890" s="5">
        <f t="shared" ca="1" si="385"/>
        <v>378</v>
      </c>
      <c r="AH890" s="5">
        <f t="shared" ca="1" si="386"/>
        <v>415</v>
      </c>
      <c r="AI890" s="5">
        <f t="shared" ca="1" si="387"/>
        <v>354</v>
      </c>
      <c r="AJ890" s="5">
        <f t="shared" ca="1" si="388"/>
        <v>308</v>
      </c>
      <c r="AK890" s="5">
        <f t="shared" ca="1" si="389"/>
        <v>398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IF(Замеры!M888=0, " ", Замеры!M888)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Замеры!O888</f>
        <v>0</v>
      </c>
      <c r="S891" s="2">
        <f>Замеры!P888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29</v>
      </c>
      <c r="Z891" s="2">
        <f t="shared" ca="1" si="379"/>
        <v>29</v>
      </c>
      <c r="AA891" s="2">
        <f t="shared" ca="1" si="379"/>
        <v>42</v>
      </c>
      <c r="AB891" s="5">
        <f t="shared" ca="1" si="380"/>
        <v>433</v>
      </c>
      <c r="AC891" s="5">
        <f t="shared" ca="1" si="381"/>
        <v>475</v>
      </c>
      <c r="AD891" s="5">
        <f t="shared" ca="1" si="382"/>
        <v>446</v>
      </c>
      <c r="AE891" s="5">
        <f t="shared" ca="1" si="383"/>
        <v>451</v>
      </c>
      <c r="AF891" s="5">
        <f t="shared" ca="1" si="384"/>
        <v>487</v>
      </c>
      <c r="AG891" s="5">
        <f t="shared" ca="1" si="385"/>
        <v>482</v>
      </c>
      <c r="AH891" s="5">
        <f t="shared" ca="1" si="386"/>
        <v>448</v>
      </c>
      <c r="AI891" s="5">
        <f t="shared" ca="1" si="387"/>
        <v>529</v>
      </c>
      <c r="AJ891" s="5">
        <f t="shared" ca="1" si="388"/>
        <v>433</v>
      </c>
      <c r="AK891" s="5">
        <f t="shared" ca="1" si="389"/>
        <v>502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IF(Замеры!M889=0, " ", Замеры!M889)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Замеры!O889</f>
        <v>0</v>
      </c>
      <c r="S892" s="2">
        <f>Замеры!P889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32</v>
      </c>
      <c r="Z892" s="2">
        <f t="shared" ca="1" si="379"/>
        <v>36</v>
      </c>
      <c r="AA892" s="2">
        <f t="shared" ca="1" si="379"/>
        <v>28</v>
      </c>
      <c r="AB892" s="5">
        <f t="shared" ca="1" si="380"/>
        <v>370</v>
      </c>
      <c r="AC892" s="5">
        <f t="shared" ca="1" si="381"/>
        <v>368</v>
      </c>
      <c r="AD892" s="5">
        <f t="shared" ca="1" si="382"/>
        <v>414</v>
      </c>
      <c r="AE892" s="5">
        <f t="shared" ca="1" si="383"/>
        <v>419</v>
      </c>
      <c r="AF892" s="5">
        <f t="shared" ca="1" si="384"/>
        <v>352</v>
      </c>
      <c r="AG892" s="5">
        <f t="shared" ca="1" si="385"/>
        <v>306</v>
      </c>
      <c r="AH892" s="5">
        <f t="shared" ca="1" si="386"/>
        <v>332</v>
      </c>
      <c r="AI892" s="5">
        <f t="shared" ca="1" si="387"/>
        <v>303</v>
      </c>
      <c r="AJ892" s="5">
        <f t="shared" ca="1" si="388"/>
        <v>302</v>
      </c>
      <c r="AK892" s="5">
        <f t="shared" ca="1" si="389"/>
        <v>364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IF(Замеры!M890=0, " ", Замеры!M890)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Замеры!O890</f>
        <v>0</v>
      </c>
      <c r="S893" s="2">
        <f>Замеры!P890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39</v>
      </c>
      <c r="Z893" s="2">
        <f t="shared" ca="1" si="379"/>
        <v>24</v>
      </c>
      <c r="AA893" s="2">
        <f t="shared" ca="1" si="379"/>
        <v>37</v>
      </c>
      <c r="AB893" s="5">
        <f t="shared" ca="1" si="380"/>
        <v>430</v>
      </c>
      <c r="AC893" s="5">
        <f t="shared" ca="1" si="381"/>
        <v>513</v>
      </c>
      <c r="AD893" s="5">
        <f t="shared" ca="1" si="382"/>
        <v>420</v>
      </c>
      <c r="AE893" s="5">
        <f t="shared" ca="1" si="383"/>
        <v>452</v>
      </c>
      <c r="AF893" s="5">
        <f t="shared" ca="1" si="384"/>
        <v>423</v>
      </c>
      <c r="AG893" s="5">
        <f t="shared" ca="1" si="385"/>
        <v>454</v>
      </c>
      <c r="AH893" s="5">
        <f t="shared" ca="1" si="386"/>
        <v>381</v>
      </c>
      <c r="AI893" s="5">
        <f t="shared" ca="1" si="387"/>
        <v>517</v>
      </c>
      <c r="AJ893" s="5">
        <f t="shared" ca="1" si="388"/>
        <v>477</v>
      </c>
      <c r="AK893" s="5">
        <f t="shared" ca="1" si="389"/>
        <v>466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IF(Замеры!M891=0, " ", Замеры!M891)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Замеры!O891</f>
        <v>0</v>
      </c>
      <c r="S894" s="2">
        <f>Замеры!P891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34</v>
      </c>
      <c r="Z894" s="2">
        <f t="shared" ca="1" si="379"/>
        <v>37</v>
      </c>
      <c r="AA894" s="2">
        <f t="shared" ca="1" si="379"/>
        <v>39</v>
      </c>
      <c r="AB894" s="5">
        <f t="shared" ca="1" si="380"/>
        <v>452</v>
      </c>
      <c r="AC894" s="5">
        <f t="shared" ca="1" si="381"/>
        <v>460</v>
      </c>
      <c r="AD894" s="5">
        <f t="shared" ca="1" si="382"/>
        <v>427</v>
      </c>
      <c r="AE894" s="5">
        <f t="shared" ca="1" si="383"/>
        <v>466</v>
      </c>
      <c r="AF894" s="5">
        <f t="shared" ca="1" si="384"/>
        <v>451</v>
      </c>
      <c r="AG894" s="5">
        <f t="shared" ca="1" si="385"/>
        <v>444</v>
      </c>
      <c r="AH894" s="5">
        <f t="shared" ca="1" si="386"/>
        <v>409</v>
      </c>
      <c r="AI894" s="5">
        <f t="shared" ca="1" si="387"/>
        <v>434</v>
      </c>
      <c r="AJ894" s="5">
        <f t="shared" ca="1" si="388"/>
        <v>451</v>
      </c>
      <c r="AK894" s="5">
        <f t="shared" ca="1" si="389"/>
        <v>396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IF(Замеры!M892=0, " ", Замеры!M892)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Замеры!O892</f>
        <v>0</v>
      </c>
      <c r="S895" s="2">
        <f>Замеры!P892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28</v>
      </c>
      <c r="Z895" s="2">
        <f t="shared" ca="1" si="379"/>
        <v>31</v>
      </c>
      <c r="AA895" s="2">
        <f t="shared" ca="1" si="379"/>
        <v>29</v>
      </c>
      <c r="AB895" s="5">
        <f t="shared" ca="1" si="380"/>
        <v>362</v>
      </c>
      <c r="AC895" s="5">
        <f t="shared" ca="1" si="381"/>
        <v>334</v>
      </c>
      <c r="AD895" s="5">
        <f t="shared" ca="1" si="382"/>
        <v>376</v>
      </c>
      <c r="AE895" s="5">
        <f t="shared" ca="1" si="383"/>
        <v>407</v>
      </c>
      <c r="AF895" s="5">
        <f t="shared" ca="1" si="384"/>
        <v>406</v>
      </c>
      <c r="AG895" s="5">
        <f t="shared" ca="1" si="385"/>
        <v>322</v>
      </c>
      <c r="AH895" s="5">
        <f t="shared" ca="1" si="386"/>
        <v>305</v>
      </c>
      <c r="AI895" s="5">
        <f t="shared" ca="1" si="387"/>
        <v>436</v>
      </c>
      <c r="AJ895" s="5">
        <f t="shared" ca="1" si="388"/>
        <v>378</v>
      </c>
      <c r="AK895" s="5">
        <f t="shared" ca="1" si="389"/>
        <v>369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IF(Замеры!M893=0, " ", Замеры!M893)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Замеры!O893</f>
        <v>0</v>
      </c>
      <c r="S896" s="2">
        <f>Замеры!P893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34</v>
      </c>
      <c r="Z896" s="2">
        <f t="shared" ca="1" si="379"/>
        <v>21</v>
      </c>
      <c r="AA896" s="2">
        <f t="shared" ca="1" si="379"/>
        <v>22</v>
      </c>
      <c r="AB896" s="5">
        <f t="shared" ca="1" si="380"/>
        <v>275</v>
      </c>
      <c r="AC896" s="5">
        <f t="shared" ca="1" si="381"/>
        <v>299</v>
      </c>
      <c r="AD896" s="5">
        <f t="shared" ca="1" si="382"/>
        <v>347</v>
      </c>
      <c r="AE896" s="5">
        <f t="shared" ca="1" si="383"/>
        <v>240</v>
      </c>
      <c r="AF896" s="5">
        <f t="shared" ca="1" si="384"/>
        <v>362</v>
      </c>
      <c r="AG896" s="5">
        <f t="shared" ca="1" si="385"/>
        <v>364</v>
      </c>
      <c r="AH896" s="5">
        <f t="shared" ca="1" si="386"/>
        <v>278</v>
      </c>
      <c r="AI896" s="5">
        <f t="shared" ca="1" si="387"/>
        <v>230</v>
      </c>
      <c r="AJ896" s="5">
        <f t="shared" ca="1" si="388"/>
        <v>299</v>
      </c>
      <c r="AK896" s="5">
        <f t="shared" ca="1" si="389"/>
        <v>368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IF(Замеры!M894=0, " ", Замеры!M894)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Замеры!O894</f>
        <v>0</v>
      </c>
      <c r="S897" s="2">
        <f>Замеры!P894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45</v>
      </c>
      <c r="Z897" s="2">
        <f t="shared" ca="1" si="379"/>
        <v>35</v>
      </c>
      <c r="AA897" s="2">
        <f t="shared" ca="1" si="379"/>
        <v>44</v>
      </c>
      <c r="AB897" s="5">
        <f t="shared" ca="1" si="380"/>
        <v>540</v>
      </c>
      <c r="AC897" s="5">
        <f t="shared" ca="1" si="381"/>
        <v>553</v>
      </c>
      <c r="AD897" s="5">
        <f t="shared" ca="1" si="382"/>
        <v>585</v>
      </c>
      <c r="AE897" s="5">
        <f t="shared" ca="1" si="383"/>
        <v>499</v>
      </c>
      <c r="AF897" s="5">
        <f t="shared" ca="1" si="384"/>
        <v>585</v>
      </c>
      <c r="AG897" s="5">
        <f t="shared" ca="1" si="385"/>
        <v>460</v>
      </c>
      <c r="AH897" s="5">
        <f t="shared" ca="1" si="386"/>
        <v>577</v>
      </c>
      <c r="AI897" s="5">
        <f t="shared" ca="1" si="387"/>
        <v>590</v>
      </c>
      <c r="AJ897" s="5">
        <f t="shared" ca="1" si="388"/>
        <v>561</v>
      </c>
      <c r="AK897" s="5">
        <f t="shared" ca="1" si="389"/>
        <v>500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IF(Замеры!M895=0, " ", Замеры!M895)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Замеры!O895</f>
        <v>0</v>
      </c>
      <c r="S898" s="2">
        <f>Замеры!P895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28</v>
      </c>
      <c r="Z898" s="2">
        <f t="shared" ca="1" si="379"/>
        <v>22</v>
      </c>
      <c r="AA898" s="2">
        <f t="shared" ca="1" si="379"/>
        <v>21</v>
      </c>
      <c r="AB898" s="5">
        <f t="shared" ca="1" si="380"/>
        <v>251</v>
      </c>
      <c r="AC898" s="5">
        <f t="shared" ca="1" si="381"/>
        <v>218</v>
      </c>
      <c r="AD898" s="5">
        <f t="shared" ca="1" si="382"/>
        <v>336</v>
      </c>
      <c r="AE898" s="5">
        <f t="shared" ca="1" si="383"/>
        <v>260</v>
      </c>
      <c r="AF898" s="5">
        <f t="shared" ca="1" si="384"/>
        <v>259</v>
      </c>
      <c r="AG898" s="5">
        <f t="shared" ca="1" si="385"/>
        <v>297</v>
      </c>
      <c r="AH898" s="5">
        <f t="shared" ca="1" si="386"/>
        <v>301</v>
      </c>
      <c r="AI898" s="5">
        <f t="shared" ca="1" si="387"/>
        <v>235</v>
      </c>
      <c r="AJ898" s="5">
        <f t="shared" ca="1" si="388"/>
        <v>291</v>
      </c>
      <c r="AK898" s="5">
        <f t="shared" ca="1" si="389"/>
        <v>308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IF(Замеры!M896=0, " ", Замеры!M896)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Замеры!O896</f>
        <v>0</v>
      </c>
      <c r="S899" s="2">
        <f>Замеры!P896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48</v>
      </c>
      <c r="Z899" s="2">
        <f t="shared" ca="1" si="379"/>
        <v>20</v>
      </c>
      <c r="AA899" s="2">
        <f t="shared" ca="1" si="379"/>
        <v>44</v>
      </c>
      <c r="AB899" s="5">
        <f t="shared" ca="1" si="380"/>
        <v>589</v>
      </c>
      <c r="AC899" s="5">
        <f t="shared" ca="1" si="381"/>
        <v>519</v>
      </c>
      <c r="AD899" s="5">
        <f t="shared" ca="1" si="382"/>
        <v>544</v>
      </c>
      <c r="AE899" s="5">
        <f t="shared" ca="1" si="383"/>
        <v>536</v>
      </c>
      <c r="AF899" s="5">
        <f t="shared" ca="1" si="384"/>
        <v>537</v>
      </c>
      <c r="AG899" s="5">
        <f t="shared" ca="1" si="385"/>
        <v>516</v>
      </c>
      <c r="AH899" s="5">
        <f t="shared" ca="1" si="386"/>
        <v>445</v>
      </c>
      <c r="AI899" s="5">
        <f t="shared" ca="1" si="387"/>
        <v>513</v>
      </c>
      <c r="AJ899" s="5">
        <f t="shared" ca="1" si="388"/>
        <v>496</v>
      </c>
      <c r="AK899" s="5">
        <f t="shared" ca="1" si="389"/>
        <v>488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IF(Замеры!M897=0, " ", Замеры!M897)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Замеры!O897</f>
        <v>0</v>
      </c>
      <c r="S900" s="2">
        <f>Замеры!P897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49</v>
      </c>
      <c r="Z900" s="2">
        <f t="shared" ca="1" si="379"/>
        <v>37</v>
      </c>
      <c r="AA900" s="2">
        <f t="shared" ca="1" si="379"/>
        <v>26</v>
      </c>
      <c r="AB900" s="5">
        <f t="shared" ca="1" si="380"/>
        <v>274</v>
      </c>
      <c r="AC900" s="5">
        <f t="shared" ca="1" si="381"/>
        <v>406</v>
      </c>
      <c r="AD900" s="5">
        <f t="shared" ca="1" si="382"/>
        <v>337</v>
      </c>
      <c r="AE900" s="5">
        <f t="shared" ca="1" si="383"/>
        <v>388</v>
      </c>
      <c r="AF900" s="5">
        <f t="shared" ca="1" si="384"/>
        <v>331</v>
      </c>
      <c r="AG900" s="5">
        <f t="shared" ca="1" si="385"/>
        <v>288</v>
      </c>
      <c r="AH900" s="5">
        <f t="shared" ca="1" si="386"/>
        <v>380</v>
      </c>
      <c r="AI900" s="5">
        <f t="shared" ca="1" si="387"/>
        <v>319</v>
      </c>
      <c r="AJ900" s="5">
        <f t="shared" ca="1" si="388"/>
        <v>323</v>
      </c>
      <c r="AK900" s="5">
        <f t="shared" ca="1" si="389"/>
        <v>280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IF(Замеры!M898=0, " ", Замеры!M898)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Замеры!O898</f>
        <v>0</v>
      </c>
      <c r="S901" s="2">
        <f>Замеры!P898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43</v>
      </c>
      <c r="Z901" s="2">
        <f t="shared" ca="1" si="379"/>
        <v>44</v>
      </c>
      <c r="AA901" s="2">
        <f t="shared" ca="1" si="379"/>
        <v>27</v>
      </c>
      <c r="AB901" s="5">
        <f t="shared" ca="1" si="380"/>
        <v>279</v>
      </c>
      <c r="AC901" s="5">
        <f t="shared" ca="1" si="381"/>
        <v>351</v>
      </c>
      <c r="AD901" s="5">
        <f t="shared" ca="1" si="382"/>
        <v>303</v>
      </c>
      <c r="AE901" s="5">
        <f t="shared" ca="1" si="383"/>
        <v>369</v>
      </c>
      <c r="AF901" s="5">
        <f t="shared" ca="1" si="384"/>
        <v>358</v>
      </c>
      <c r="AG901" s="5">
        <f t="shared" ca="1" si="385"/>
        <v>379</v>
      </c>
      <c r="AH901" s="5">
        <f t="shared" ca="1" si="386"/>
        <v>280</v>
      </c>
      <c r="AI901" s="5">
        <f t="shared" ca="1" si="387"/>
        <v>413</v>
      </c>
      <c r="AJ901" s="5">
        <f t="shared" ca="1" si="388"/>
        <v>374</v>
      </c>
      <c r="AK901" s="5">
        <f t="shared" ca="1" si="389"/>
        <v>340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IF(Замеры!M899=0, " ", Замеры!M899)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Замеры!O899</f>
        <v>0</v>
      </c>
      <c r="S902" s="2">
        <f>Замеры!P899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26</v>
      </c>
      <c r="Z902" s="2">
        <f t="shared" ca="1" si="379"/>
        <v>41</v>
      </c>
      <c r="AA902" s="2">
        <f t="shared" ca="1" si="379"/>
        <v>32</v>
      </c>
      <c r="AB902" s="5">
        <f t="shared" ca="1" si="380"/>
        <v>410</v>
      </c>
      <c r="AC902" s="5">
        <f t="shared" ca="1" si="381"/>
        <v>463</v>
      </c>
      <c r="AD902" s="5">
        <f t="shared" ca="1" si="382"/>
        <v>341</v>
      </c>
      <c r="AE902" s="5">
        <f t="shared" ca="1" si="383"/>
        <v>372</v>
      </c>
      <c r="AF902" s="5">
        <f t="shared" ca="1" si="384"/>
        <v>443</v>
      </c>
      <c r="AG902" s="5">
        <f t="shared" ca="1" si="385"/>
        <v>330</v>
      </c>
      <c r="AH902" s="5">
        <f t="shared" ca="1" si="386"/>
        <v>408</v>
      </c>
      <c r="AI902" s="5">
        <f t="shared" ca="1" si="387"/>
        <v>428</v>
      </c>
      <c r="AJ902" s="5">
        <f t="shared" ca="1" si="388"/>
        <v>426</v>
      </c>
      <c r="AK902" s="5">
        <f t="shared" ca="1" si="389"/>
        <v>401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IF(Замеры!M900=0, " ", Замеры!M900)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Замеры!O900</f>
        <v>0</v>
      </c>
      <c r="S903" s="2">
        <f>Замеры!P900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49</v>
      </c>
      <c r="Z903" s="2">
        <f t="shared" ca="1" si="405"/>
        <v>43</v>
      </c>
      <c r="AA903" s="2">
        <f t="shared" ca="1" si="405"/>
        <v>39</v>
      </c>
      <c r="AB903" s="5">
        <f t="shared" ref="AB903:AB966" ca="1" si="406">RANDBETWEEN(AA903*10+5,AA903*10+150)</f>
        <v>400</v>
      </c>
      <c r="AC903" s="5">
        <f t="shared" ref="AC903:AC966" ca="1" si="407">RANDBETWEEN(AA903*10+5,AA903*10+150)</f>
        <v>441</v>
      </c>
      <c r="AD903" s="5">
        <f t="shared" ref="AD903:AD966" ca="1" si="408">RANDBETWEEN(AA903*10+5,AA903*10+150)</f>
        <v>448</v>
      </c>
      <c r="AE903" s="5">
        <f t="shared" ref="AE903:AE966" ca="1" si="409">RANDBETWEEN(AA903*10+5,AA903*10+150)</f>
        <v>427</v>
      </c>
      <c r="AF903" s="5">
        <f t="shared" ref="AF903:AF966" ca="1" si="410">RANDBETWEEN(AA903*10+5,AA903*10+150)</f>
        <v>453</v>
      </c>
      <c r="AG903" s="5">
        <f t="shared" ref="AG903:AG966" ca="1" si="411">RANDBETWEEN(AA903*10+5,AA903*10+150)</f>
        <v>536</v>
      </c>
      <c r="AH903" s="5">
        <f t="shared" ref="AH903:AH966" ca="1" si="412">RANDBETWEEN(AA903*10+5,AA903*10+150)</f>
        <v>426</v>
      </c>
      <c r="AI903" s="5">
        <f t="shared" ref="AI903:AI966" ca="1" si="413">RANDBETWEEN(AA903*10+5,AA903*10+150)</f>
        <v>484</v>
      </c>
      <c r="AJ903" s="5">
        <f t="shared" ref="AJ903:AJ966" ca="1" si="414">RANDBETWEEN(AA903*10+5,AA903*10+150)</f>
        <v>408</v>
      </c>
      <c r="AK903" s="5">
        <f t="shared" ref="AK903:AK966" ca="1" si="415">RANDBETWEEN(AA903*10+5,AA903*10+150)</f>
        <v>519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IF(Замеры!M901=0, " ", Замеры!M901)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Замеры!O901</f>
        <v>0</v>
      </c>
      <c r="S904" s="2">
        <f>Замеры!P901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35</v>
      </c>
      <c r="Z904" s="2">
        <f t="shared" ca="1" si="405"/>
        <v>39</v>
      </c>
      <c r="AA904" s="2">
        <f t="shared" ca="1" si="405"/>
        <v>45</v>
      </c>
      <c r="AB904" s="5">
        <f t="shared" ca="1" si="406"/>
        <v>584</v>
      </c>
      <c r="AC904" s="5">
        <f t="shared" ca="1" si="407"/>
        <v>567</v>
      </c>
      <c r="AD904" s="5">
        <f t="shared" ca="1" si="408"/>
        <v>571</v>
      </c>
      <c r="AE904" s="5">
        <f t="shared" ca="1" si="409"/>
        <v>531</v>
      </c>
      <c r="AF904" s="5">
        <f t="shared" ca="1" si="410"/>
        <v>575</v>
      </c>
      <c r="AG904" s="5">
        <f t="shared" ca="1" si="411"/>
        <v>594</v>
      </c>
      <c r="AH904" s="5">
        <f t="shared" ca="1" si="412"/>
        <v>469</v>
      </c>
      <c r="AI904" s="5">
        <f t="shared" ca="1" si="413"/>
        <v>489</v>
      </c>
      <c r="AJ904" s="5">
        <f t="shared" ca="1" si="414"/>
        <v>494</v>
      </c>
      <c r="AK904" s="5">
        <f t="shared" ca="1" si="415"/>
        <v>455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IF(Замеры!M902=0, " ", Замеры!M902)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Замеры!O902</f>
        <v>0</v>
      </c>
      <c r="S905" s="2">
        <f>Замеры!P902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46</v>
      </c>
      <c r="Z905" s="2">
        <f t="shared" ca="1" si="405"/>
        <v>39</v>
      </c>
      <c r="AA905" s="2">
        <f t="shared" ca="1" si="405"/>
        <v>24</v>
      </c>
      <c r="AB905" s="5">
        <f t="shared" ca="1" si="406"/>
        <v>379</v>
      </c>
      <c r="AC905" s="5">
        <f t="shared" ca="1" si="407"/>
        <v>268</v>
      </c>
      <c r="AD905" s="5">
        <f t="shared" ca="1" si="408"/>
        <v>309</v>
      </c>
      <c r="AE905" s="5">
        <f t="shared" ca="1" si="409"/>
        <v>255</v>
      </c>
      <c r="AF905" s="5">
        <f t="shared" ca="1" si="410"/>
        <v>359</v>
      </c>
      <c r="AG905" s="5">
        <f t="shared" ca="1" si="411"/>
        <v>387</v>
      </c>
      <c r="AH905" s="5">
        <f t="shared" ca="1" si="412"/>
        <v>256</v>
      </c>
      <c r="AI905" s="5">
        <f t="shared" ca="1" si="413"/>
        <v>357</v>
      </c>
      <c r="AJ905" s="5">
        <f t="shared" ca="1" si="414"/>
        <v>309</v>
      </c>
      <c r="AK905" s="5">
        <f t="shared" ca="1" si="415"/>
        <v>280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IF(Замеры!M903=0, " ", Замеры!M903)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Замеры!O903</f>
        <v>0</v>
      </c>
      <c r="S906" s="2">
        <f>Замеры!P903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33</v>
      </c>
      <c r="Z906" s="2">
        <f t="shared" ca="1" si="405"/>
        <v>47</v>
      </c>
      <c r="AA906" s="2">
        <f t="shared" ca="1" si="405"/>
        <v>26</v>
      </c>
      <c r="AB906" s="5">
        <f t="shared" ca="1" si="406"/>
        <v>329</v>
      </c>
      <c r="AC906" s="5">
        <f t="shared" ca="1" si="407"/>
        <v>298</v>
      </c>
      <c r="AD906" s="5">
        <f t="shared" ca="1" si="408"/>
        <v>266</v>
      </c>
      <c r="AE906" s="5">
        <f t="shared" ca="1" si="409"/>
        <v>391</v>
      </c>
      <c r="AF906" s="5">
        <f t="shared" ca="1" si="410"/>
        <v>295</v>
      </c>
      <c r="AG906" s="5">
        <f t="shared" ca="1" si="411"/>
        <v>298</v>
      </c>
      <c r="AH906" s="5">
        <f t="shared" ca="1" si="412"/>
        <v>364</v>
      </c>
      <c r="AI906" s="5">
        <f t="shared" ca="1" si="413"/>
        <v>329</v>
      </c>
      <c r="AJ906" s="5">
        <f t="shared" ca="1" si="414"/>
        <v>395</v>
      </c>
      <c r="AK906" s="5">
        <f t="shared" ca="1" si="415"/>
        <v>345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IF(Замеры!M904=0, " ", Замеры!M904)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Замеры!O904</f>
        <v>0</v>
      </c>
      <c r="S907" s="2">
        <f>Замеры!P904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31</v>
      </c>
      <c r="Z907" s="2">
        <f t="shared" ca="1" si="405"/>
        <v>26</v>
      </c>
      <c r="AA907" s="2">
        <f t="shared" ca="1" si="405"/>
        <v>46</v>
      </c>
      <c r="AB907" s="5">
        <f t="shared" ca="1" si="406"/>
        <v>517</v>
      </c>
      <c r="AC907" s="5">
        <f t="shared" ca="1" si="407"/>
        <v>466</v>
      </c>
      <c r="AD907" s="5">
        <f t="shared" ca="1" si="408"/>
        <v>501</v>
      </c>
      <c r="AE907" s="5">
        <f t="shared" ca="1" si="409"/>
        <v>494</v>
      </c>
      <c r="AF907" s="5">
        <f t="shared" ca="1" si="410"/>
        <v>525</v>
      </c>
      <c r="AG907" s="5">
        <f t="shared" ca="1" si="411"/>
        <v>508</v>
      </c>
      <c r="AH907" s="5">
        <f t="shared" ca="1" si="412"/>
        <v>577</v>
      </c>
      <c r="AI907" s="5">
        <f t="shared" ca="1" si="413"/>
        <v>574</v>
      </c>
      <c r="AJ907" s="5">
        <f t="shared" ca="1" si="414"/>
        <v>480</v>
      </c>
      <c r="AK907" s="5">
        <f t="shared" ca="1" si="415"/>
        <v>547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IF(Замеры!M905=0, " ", Замеры!M905)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Замеры!O905</f>
        <v>0</v>
      </c>
      <c r="S908" s="2">
        <f>Замеры!P905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40</v>
      </c>
      <c r="Z908" s="2">
        <f t="shared" ca="1" si="405"/>
        <v>35</v>
      </c>
      <c r="AA908" s="2">
        <f t="shared" ca="1" si="405"/>
        <v>50</v>
      </c>
      <c r="AB908" s="5">
        <f t="shared" ca="1" si="406"/>
        <v>583</v>
      </c>
      <c r="AC908" s="5">
        <f t="shared" ca="1" si="407"/>
        <v>623</v>
      </c>
      <c r="AD908" s="5">
        <f t="shared" ca="1" si="408"/>
        <v>586</v>
      </c>
      <c r="AE908" s="5">
        <f t="shared" ca="1" si="409"/>
        <v>555</v>
      </c>
      <c r="AF908" s="5">
        <f t="shared" ca="1" si="410"/>
        <v>589</v>
      </c>
      <c r="AG908" s="5">
        <f t="shared" ca="1" si="411"/>
        <v>607</v>
      </c>
      <c r="AH908" s="5">
        <f t="shared" ca="1" si="412"/>
        <v>561</v>
      </c>
      <c r="AI908" s="5">
        <f t="shared" ca="1" si="413"/>
        <v>635</v>
      </c>
      <c r="AJ908" s="5">
        <f t="shared" ca="1" si="414"/>
        <v>609</v>
      </c>
      <c r="AK908" s="5">
        <f t="shared" ca="1" si="415"/>
        <v>641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IF(Замеры!M906=0, " ", Замеры!M906)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Замеры!O906</f>
        <v>0</v>
      </c>
      <c r="S909" s="2">
        <f>Замеры!P906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47</v>
      </c>
      <c r="Z909" s="2">
        <f t="shared" ca="1" si="405"/>
        <v>27</v>
      </c>
      <c r="AA909" s="2">
        <f t="shared" ca="1" si="405"/>
        <v>31</v>
      </c>
      <c r="AB909" s="5">
        <f t="shared" ca="1" si="406"/>
        <v>391</v>
      </c>
      <c r="AC909" s="5">
        <f t="shared" ca="1" si="407"/>
        <v>443</v>
      </c>
      <c r="AD909" s="5">
        <f t="shared" ca="1" si="408"/>
        <v>373</v>
      </c>
      <c r="AE909" s="5">
        <f t="shared" ca="1" si="409"/>
        <v>370</v>
      </c>
      <c r="AF909" s="5">
        <f t="shared" ca="1" si="410"/>
        <v>345</v>
      </c>
      <c r="AG909" s="5">
        <f t="shared" ca="1" si="411"/>
        <v>425</v>
      </c>
      <c r="AH909" s="5">
        <f t="shared" ca="1" si="412"/>
        <v>443</v>
      </c>
      <c r="AI909" s="5">
        <f t="shared" ca="1" si="413"/>
        <v>434</v>
      </c>
      <c r="AJ909" s="5">
        <f t="shared" ca="1" si="414"/>
        <v>379</v>
      </c>
      <c r="AK909" s="5">
        <f t="shared" ca="1" si="415"/>
        <v>317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IF(Замеры!M907=0, " ", Замеры!M907)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Замеры!O907</f>
        <v>0</v>
      </c>
      <c r="S910" s="2">
        <f>Замеры!P907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24</v>
      </c>
      <c r="Z910" s="2">
        <f t="shared" ca="1" si="405"/>
        <v>36</v>
      </c>
      <c r="AA910" s="2">
        <f t="shared" ca="1" si="405"/>
        <v>25</v>
      </c>
      <c r="AB910" s="5">
        <f t="shared" ca="1" si="406"/>
        <v>372</v>
      </c>
      <c r="AC910" s="5">
        <f t="shared" ca="1" si="407"/>
        <v>288</v>
      </c>
      <c r="AD910" s="5">
        <f t="shared" ca="1" si="408"/>
        <v>330</v>
      </c>
      <c r="AE910" s="5">
        <f t="shared" ca="1" si="409"/>
        <v>287</v>
      </c>
      <c r="AF910" s="5">
        <f t="shared" ca="1" si="410"/>
        <v>278</v>
      </c>
      <c r="AG910" s="5">
        <f t="shared" ca="1" si="411"/>
        <v>281</v>
      </c>
      <c r="AH910" s="5">
        <f t="shared" ca="1" si="412"/>
        <v>330</v>
      </c>
      <c r="AI910" s="5">
        <f t="shared" ca="1" si="413"/>
        <v>309</v>
      </c>
      <c r="AJ910" s="5">
        <f t="shared" ca="1" si="414"/>
        <v>289</v>
      </c>
      <c r="AK910" s="5">
        <f t="shared" ca="1" si="415"/>
        <v>328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IF(Замеры!M908=0, " ", Замеры!M908)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Замеры!O908</f>
        <v>0</v>
      </c>
      <c r="S911" s="2">
        <f>Замеры!P908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49</v>
      </c>
      <c r="Z911" s="2">
        <f t="shared" ca="1" si="405"/>
        <v>46</v>
      </c>
      <c r="AA911" s="2">
        <f t="shared" ca="1" si="405"/>
        <v>42</v>
      </c>
      <c r="AB911" s="5">
        <f t="shared" ca="1" si="406"/>
        <v>542</v>
      </c>
      <c r="AC911" s="5">
        <f t="shared" ca="1" si="407"/>
        <v>527</v>
      </c>
      <c r="AD911" s="5">
        <f t="shared" ca="1" si="408"/>
        <v>438</v>
      </c>
      <c r="AE911" s="5">
        <f t="shared" ca="1" si="409"/>
        <v>446</v>
      </c>
      <c r="AF911" s="5">
        <f t="shared" ca="1" si="410"/>
        <v>506</v>
      </c>
      <c r="AG911" s="5">
        <f t="shared" ca="1" si="411"/>
        <v>533</v>
      </c>
      <c r="AH911" s="5">
        <f t="shared" ca="1" si="412"/>
        <v>446</v>
      </c>
      <c r="AI911" s="5">
        <f t="shared" ca="1" si="413"/>
        <v>544</v>
      </c>
      <c r="AJ911" s="5">
        <f t="shared" ca="1" si="414"/>
        <v>514</v>
      </c>
      <c r="AK911" s="5">
        <f t="shared" ca="1" si="415"/>
        <v>566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IF(Замеры!M909=0, " ", Замеры!M909)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Замеры!O909</f>
        <v>0</v>
      </c>
      <c r="S912" s="2">
        <f>Замеры!P909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23</v>
      </c>
      <c r="Z912" s="2">
        <f t="shared" ca="1" si="405"/>
        <v>47</v>
      </c>
      <c r="AA912" s="2">
        <f t="shared" ca="1" si="405"/>
        <v>24</v>
      </c>
      <c r="AB912" s="5">
        <f t="shared" ca="1" si="406"/>
        <v>361</v>
      </c>
      <c r="AC912" s="5">
        <f t="shared" ca="1" si="407"/>
        <v>265</v>
      </c>
      <c r="AD912" s="5">
        <f t="shared" ca="1" si="408"/>
        <v>308</v>
      </c>
      <c r="AE912" s="5">
        <f t="shared" ca="1" si="409"/>
        <v>249</v>
      </c>
      <c r="AF912" s="5">
        <f t="shared" ca="1" si="410"/>
        <v>387</v>
      </c>
      <c r="AG912" s="5">
        <f t="shared" ca="1" si="411"/>
        <v>272</v>
      </c>
      <c r="AH912" s="5">
        <f t="shared" ca="1" si="412"/>
        <v>370</v>
      </c>
      <c r="AI912" s="5">
        <f t="shared" ca="1" si="413"/>
        <v>256</v>
      </c>
      <c r="AJ912" s="5">
        <f t="shared" ca="1" si="414"/>
        <v>285</v>
      </c>
      <c r="AK912" s="5">
        <f t="shared" ca="1" si="415"/>
        <v>348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IF(Замеры!M910=0, " ", Замеры!M910)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Замеры!O910</f>
        <v>0</v>
      </c>
      <c r="S913" s="2">
        <f>Замеры!P910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46</v>
      </c>
      <c r="Z913" s="2">
        <f t="shared" ca="1" si="405"/>
        <v>44</v>
      </c>
      <c r="AA913" s="2">
        <f t="shared" ca="1" si="405"/>
        <v>29</v>
      </c>
      <c r="AB913" s="5">
        <f t="shared" ca="1" si="406"/>
        <v>415</v>
      </c>
      <c r="AC913" s="5">
        <f t="shared" ca="1" si="407"/>
        <v>374</v>
      </c>
      <c r="AD913" s="5">
        <f t="shared" ca="1" si="408"/>
        <v>301</v>
      </c>
      <c r="AE913" s="5">
        <f t="shared" ca="1" si="409"/>
        <v>314</v>
      </c>
      <c r="AF913" s="5">
        <f t="shared" ca="1" si="410"/>
        <v>363</v>
      </c>
      <c r="AG913" s="5">
        <f t="shared" ca="1" si="411"/>
        <v>389</v>
      </c>
      <c r="AH913" s="5">
        <f t="shared" ca="1" si="412"/>
        <v>424</v>
      </c>
      <c r="AI913" s="5">
        <f t="shared" ca="1" si="413"/>
        <v>321</v>
      </c>
      <c r="AJ913" s="5">
        <f t="shared" ca="1" si="414"/>
        <v>350</v>
      </c>
      <c r="AK913" s="5">
        <f t="shared" ca="1" si="415"/>
        <v>324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IF(Замеры!M911=0, " ", Замеры!M911)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Замеры!O911</f>
        <v>0</v>
      </c>
      <c r="S914" s="2">
        <f>Замеры!P911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44</v>
      </c>
      <c r="Z914" s="2">
        <f t="shared" ca="1" si="405"/>
        <v>29</v>
      </c>
      <c r="AA914" s="2">
        <f t="shared" ca="1" si="405"/>
        <v>37</v>
      </c>
      <c r="AB914" s="5">
        <f t="shared" ca="1" si="406"/>
        <v>452</v>
      </c>
      <c r="AC914" s="5">
        <f t="shared" ca="1" si="407"/>
        <v>444</v>
      </c>
      <c r="AD914" s="5">
        <f t="shared" ca="1" si="408"/>
        <v>456</v>
      </c>
      <c r="AE914" s="5">
        <f t="shared" ca="1" si="409"/>
        <v>479</v>
      </c>
      <c r="AF914" s="5">
        <f t="shared" ca="1" si="410"/>
        <v>401</v>
      </c>
      <c r="AG914" s="5">
        <f t="shared" ca="1" si="411"/>
        <v>456</v>
      </c>
      <c r="AH914" s="5">
        <f t="shared" ca="1" si="412"/>
        <v>477</v>
      </c>
      <c r="AI914" s="5">
        <f t="shared" ca="1" si="413"/>
        <v>496</v>
      </c>
      <c r="AJ914" s="5">
        <f t="shared" ca="1" si="414"/>
        <v>472</v>
      </c>
      <c r="AK914" s="5">
        <f t="shared" ca="1" si="415"/>
        <v>438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IF(Замеры!M912=0, " ", Замеры!M912)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Замеры!O912</f>
        <v>0</v>
      </c>
      <c r="S915" s="2">
        <f>Замеры!P912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23</v>
      </c>
      <c r="Z915" s="2">
        <f t="shared" ca="1" si="405"/>
        <v>29</v>
      </c>
      <c r="AA915" s="2">
        <f t="shared" ca="1" si="405"/>
        <v>38</v>
      </c>
      <c r="AB915" s="5">
        <f t="shared" ca="1" si="406"/>
        <v>448</v>
      </c>
      <c r="AC915" s="5">
        <f t="shared" ca="1" si="407"/>
        <v>475</v>
      </c>
      <c r="AD915" s="5">
        <f t="shared" ca="1" si="408"/>
        <v>415</v>
      </c>
      <c r="AE915" s="5">
        <f t="shared" ca="1" si="409"/>
        <v>522</v>
      </c>
      <c r="AF915" s="5">
        <f t="shared" ca="1" si="410"/>
        <v>432</v>
      </c>
      <c r="AG915" s="5">
        <f t="shared" ca="1" si="411"/>
        <v>459</v>
      </c>
      <c r="AH915" s="5">
        <f t="shared" ca="1" si="412"/>
        <v>481</v>
      </c>
      <c r="AI915" s="5">
        <f t="shared" ca="1" si="413"/>
        <v>415</v>
      </c>
      <c r="AJ915" s="5">
        <f t="shared" ca="1" si="414"/>
        <v>467</v>
      </c>
      <c r="AK915" s="5">
        <f t="shared" ca="1" si="415"/>
        <v>484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IF(Замеры!M913=0, " ", Замеры!M913)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Замеры!O913</f>
        <v>0</v>
      </c>
      <c r="S916" s="2">
        <f>Замеры!P913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29</v>
      </c>
      <c r="Z916" s="2">
        <f t="shared" ca="1" si="405"/>
        <v>33</v>
      </c>
      <c r="AA916" s="2">
        <f t="shared" ca="1" si="405"/>
        <v>43</v>
      </c>
      <c r="AB916" s="5">
        <f t="shared" ca="1" si="406"/>
        <v>566</v>
      </c>
      <c r="AC916" s="5">
        <f t="shared" ca="1" si="407"/>
        <v>515</v>
      </c>
      <c r="AD916" s="5">
        <f t="shared" ca="1" si="408"/>
        <v>438</v>
      </c>
      <c r="AE916" s="5">
        <f t="shared" ca="1" si="409"/>
        <v>474</v>
      </c>
      <c r="AF916" s="5">
        <f t="shared" ca="1" si="410"/>
        <v>527</v>
      </c>
      <c r="AG916" s="5">
        <f t="shared" ca="1" si="411"/>
        <v>491</v>
      </c>
      <c r="AH916" s="5">
        <f t="shared" ca="1" si="412"/>
        <v>440</v>
      </c>
      <c r="AI916" s="5">
        <f t="shared" ca="1" si="413"/>
        <v>517</v>
      </c>
      <c r="AJ916" s="5">
        <f t="shared" ca="1" si="414"/>
        <v>566</v>
      </c>
      <c r="AK916" s="5">
        <f t="shared" ca="1" si="415"/>
        <v>572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IF(Замеры!M914=0, " ", Замеры!M914)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Замеры!O914</f>
        <v>0</v>
      </c>
      <c r="S917" s="2">
        <f>Замеры!P914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43</v>
      </c>
      <c r="Z917" s="2">
        <f t="shared" ca="1" si="405"/>
        <v>23</v>
      </c>
      <c r="AA917" s="2">
        <f t="shared" ca="1" si="405"/>
        <v>41</v>
      </c>
      <c r="AB917" s="5">
        <f t="shared" ca="1" si="406"/>
        <v>543</v>
      </c>
      <c r="AC917" s="5">
        <f t="shared" ca="1" si="407"/>
        <v>463</v>
      </c>
      <c r="AD917" s="5">
        <f t="shared" ca="1" si="408"/>
        <v>560</v>
      </c>
      <c r="AE917" s="5">
        <f t="shared" ca="1" si="409"/>
        <v>504</v>
      </c>
      <c r="AF917" s="5">
        <f t="shared" ca="1" si="410"/>
        <v>507</v>
      </c>
      <c r="AG917" s="5">
        <f t="shared" ca="1" si="411"/>
        <v>479</v>
      </c>
      <c r="AH917" s="5">
        <f t="shared" ca="1" si="412"/>
        <v>479</v>
      </c>
      <c r="AI917" s="5">
        <f t="shared" ca="1" si="413"/>
        <v>513</v>
      </c>
      <c r="AJ917" s="5">
        <f t="shared" ca="1" si="414"/>
        <v>498</v>
      </c>
      <c r="AK917" s="5">
        <f t="shared" ca="1" si="415"/>
        <v>450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IF(Замеры!M915=0, " ", Замеры!M915)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Замеры!O915</f>
        <v>0</v>
      </c>
      <c r="S918" s="2">
        <f>Замеры!P915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41</v>
      </c>
      <c r="Z918" s="2">
        <f t="shared" ca="1" si="405"/>
        <v>29</v>
      </c>
      <c r="AA918" s="2">
        <f t="shared" ca="1" si="405"/>
        <v>44</v>
      </c>
      <c r="AB918" s="5">
        <f t="shared" ca="1" si="406"/>
        <v>457</v>
      </c>
      <c r="AC918" s="5">
        <f t="shared" ca="1" si="407"/>
        <v>586</v>
      </c>
      <c r="AD918" s="5">
        <f t="shared" ca="1" si="408"/>
        <v>469</v>
      </c>
      <c r="AE918" s="5">
        <f t="shared" ca="1" si="409"/>
        <v>556</v>
      </c>
      <c r="AF918" s="5">
        <f t="shared" ca="1" si="410"/>
        <v>446</v>
      </c>
      <c r="AG918" s="5">
        <f t="shared" ca="1" si="411"/>
        <v>502</v>
      </c>
      <c r="AH918" s="5">
        <f t="shared" ca="1" si="412"/>
        <v>481</v>
      </c>
      <c r="AI918" s="5">
        <f t="shared" ca="1" si="413"/>
        <v>521</v>
      </c>
      <c r="AJ918" s="5">
        <f t="shared" ca="1" si="414"/>
        <v>530</v>
      </c>
      <c r="AK918" s="5">
        <f t="shared" ca="1" si="415"/>
        <v>460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IF(Замеры!M916=0, " ", Замеры!M916)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Замеры!O916</f>
        <v>0</v>
      </c>
      <c r="S919" s="2">
        <f>Замеры!P916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24</v>
      </c>
      <c r="Z919" s="2">
        <f t="shared" ca="1" si="405"/>
        <v>33</v>
      </c>
      <c r="AA919" s="2">
        <f t="shared" ca="1" si="405"/>
        <v>45</v>
      </c>
      <c r="AB919" s="5">
        <f t="shared" ca="1" si="406"/>
        <v>564</v>
      </c>
      <c r="AC919" s="5">
        <f t="shared" ca="1" si="407"/>
        <v>482</v>
      </c>
      <c r="AD919" s="5">
        <f t="shared" ca="1" si="408"/>
        <v>482</v>
      </c>
      <c r="AE919" s="5">
        <f t="shared" ca="1" si="409"/>
        <v>590</v>
      </c>
      <c r="AF919" s="5">
        <f t="shared" ca="1" si="410"/>
        <v>561</v>
      </c>
      <c r="AG919" s="5">
        <f t="shared" ca="1" si="411"/>
        <v>511</v>
      </c>
      <c r="AH919" s="5">
        <f t="shared" ca="1" si="412"/>
        <v>528</v>
      </c>
      <c r="AI919" s="5">
        <f t="shared" ca="1" si="413"/>
        <v>466</v>
      </c>
      <c r="AJ919" s="5">
        <f t="shared" ca="1" si="414"/>
        <v>488</v>
      </c>
      <c r="AK919" s="5">
        <f t="shared" ca="1" si="415"/>
        <v>485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IF(Замеры!M917=0, " ", Замеры!M917)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Замеры!O917</f>
        <v>0</v>
      </c>
      <c r="S920" s="2">
        <f>Замеры!P917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32</v>
      </c>
      <c r="Z920" s="2">
        <f t="shared" ca="1" si="405"/>
        <v>50</v>
      </c>
      <c r="AA920" s="2">
        <f t="shared" ca="1" si="405"/>
        <v>47</v>
      </c>
      <c r="AB920" s="5">
        <f t="shared" ca="1" si="406"/>
        <v>608</v>
      </c>
      <c r="AC920" s="5">
        <f t="shared" ca="1" si="407"/>
        <v>501</v>
      </c>
      <c r="AD920" s="5">
        <f t="shared" ca="1" si="408"/>
        <v>516</v>
      </c>
      <c r="AE920" s="5">
        <f t="shared" ca="1" si="409"/>
        <v>619</v>
      </c>
      <c r="AF920" s="5">
        <f t="shared" ca="1" si="410"/>
        <v>555</v>
      </c>
      <c r="AG920" s="5">
        <f t="shared" ca="1" si="411"/>
        <v>501</v>
      </c>
      <c r="AH920" s="5">
        <f t="shared" ca="1" si="412"/>
        <v>607</v>
      </c>
      <c r="AI920" s="5">
        <f t="shared" ca="1" si="413"/>
        <v>510</v>
      </c>
      <c r="AJ920" s="5">
        <f t="shared" ca="1" si="414"/>
        <v>483</v>
      </c>
      <c r="AK920" s="5">
        <f t="shared" ca="1" si="415"/>
        <v>606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IF(Замеры!M918=0, " ", Замеры!M918)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Замеры!O918</f>
        <v>0</v>
      </c>
      <c r="S921" s="2">
        <f>Замеры!P918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34</v>
      </c>
      <c r="Z921" s="2">
        <f t="shared" ca="1" si="405"/>
        <v>35</v>
      </c>
      <c r="AA921" s="2">
        <f t="shared" ca="1" si="405"/>
        <v>49</v>
      </c>
      <c r="AB921" s="5">
        <f t="shared" ca="1" si="406"/>
        <v>537</v>
      </c>
      <c r="AC921" s="5">
        <f t="shared" ca="1" si="407"/>
        <v>514</v>
      </c>
      <c r="AD921" s="5">
        <f t="shared" ca="1" si="408"/>
        <v>546</v>
      </c>
      <c r="AE921" s="5">
        <f t="shared" ca="1" si="409"/>
        <v>561</v>
      </c>
      <c r="AF921" s="5">
        <f t="shared" ca="1" si="410"/>
        <v>512</v>
      </c>
      <c r="AG921" s="5">
        <f t="shared" ca="1" si="411"/>
        <v>630</v>
      </c>
      <c r="AH921" s="5">
        <f t="shared" ca="1" si="412"/>
        <v>578</v>
      </c>
      <c r="AI921" s="5">
        <f t="shared" ca="1" si="413"/>
        <v>559</v>
      </c>
      <c r="AJ921" s="5">
        <f t="shared" ca="1" si="414"/>
        <v>528</v>
      </c>
      <c r="AK921" s="5">
        <f t="shared" ca="1" si="415"/>
        <v>614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IF(Замеры!M919=0, " ", Замеры!M919)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Замеры!O919</f>
        <v>0</v>
      </c>
      <c r="S922" s="2">
        <f>Замеры!P919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44</v>
      </c>
      <c r="Z922" s="2">
        <f t="shared" ca="1" si="405"/>
        <v>39</v>
      </c>
      <c r="AA922" s="2">
        <f t="shared" ca="1" si="405"/>
        <v>27</v>
      </c>
      <c r="AB922" s="5">
        <f t="shared" ca="1" si="406"/>
        <v>401</v>
      </c>
      <c r="AC922" s="5">
        <f t="shared" ca="1" si="407"/>
        <v>361</v>
      </c>
      <c r="AD922" s="5">
        <f t="shared" ca="1" si="408"/>
        <v>403</v>
      </c>
      <c r="AE922" s="5">
        <f t="shared" ca="1" si="409"/>
        <v>400</v>
      </c>
      <c r="AF922" s="5">
        <f t="shared" ca="1" si="410"/>
        <v>352</v>
      </c>
      <c r="AG922" s="5">
        <f t="shared" ca="1" si="411"/>
        <v>333</v>
      </c>
      <c r="AH922" s="5">
        <f t="shared" ca="1" si="412"/>
        <v>336</v>
      </c>
      <c r="AI922" s="5">
        <f t="shared" ca="1" si="413"/>
        <v>299</v>
      </c>
      <c r="AJ922" s="5">
        <f t="shared" ca="1" si="414"/>
        <v>382</v>
      </c>
      <c r="AK922" s="5">
        <f t="shared" ca="1" si="415"/>
        <v>290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IF(Замеры!M920=0, " ", Замеры!M920)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Замеры!O920</f>
        <v>0</v>
      </c>
      <c r="S923" s="2">
        <f>Замеры!P920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43</v>
      </c>
      <c r="Z923" s="2">
        <f t="shared" ca="1" si="405"/>
        <v>37</v>
      </c>
      <c r="AA923" s="2">
        <f t="shared" ca="1" si="405"/>
        <v>27</v>
      </c>
      <c r="AB923" s="5">
        <f t="shared" ca="1" si="406"/>
        <v>289</v>
      </c>
      <c r="AC923" s="5">
        <f t="shared" ca="1" si="407"/>
        <v>390</v>
      </c>
      <c r="AD923" s="5">
        <f t="shared" ca="1" si="408"/>
        <v>326</v>
      </c>
      <c r="AE923" s="5">
        <f t="shared" ca="1" si="409"/>
        <v>300</v>
      </c>
      <c r="AF923" s="5">
        <f t="shared" ca="1" si="410"/>
        <v>291</v>
      </c>
      <c r="AG923" s="5">
        <f t="shared" ca="1" si="411"/>
        <v>283</v>
      </c>
      <c r="AH923" s="5">
        <f t="shared" ca="1" si="412"/>
        <v>417</v>
      </c>
      <c r="AI923" s="5">
        <f t="shared" ca="1" si="413"/>
        <v>320</v>
      </c>
      <c r="AJ923" s="5">
        <f t="shared" ca="1" si="414"/>
        <v>366</v>
      </c>
      <c r="AK923" s="5">
        <f t="shared" ca="1" si="415"/>
        <v>292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IF(Замеры!M921=0, " ", Замеры!M921)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Замеры!O921</f>
        <v>0</v>
      </c>
      <c r="S924" s="2">
        <f>Замеры!P921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40</v>
      </c>
      <c r="Z924" s="2">
        <f t="shared" ca="1" si="405"/>
        <v>35</v>
      </c>
      <c r="AA924" s="2">
        <f t="shared" ca="1" si="405"/>
        <v>20</v>
      </c>
      <c r="AB924" s="5">
        <f t="shared" ca="1" si="406"/>
        <v>317</v>
      </c>
      <c r="AC924" s="5">
        <f t="shared" ca="1" si="407"/>
        <v>325</v>
      </c>
      <c r="AD924" s="5">
        <f t="shared" ca="1" si="408"/>
        <v>257</v>
      </c>
      <c r="AE924" s="5">
        <f t="shared" ca="1" si="409"/>
        <v>271</v>
      </c>
      <c r="AF924" s="5">
        <f t="shared" ca="1" si="410"/>
        <v>329</v>
      </c>
      <c r="AG924" s="5">
        <f t="shared" ca="1" si="411"/>
        <v>286</v>
      </c>
      <c r="AH924" s="5">
        <f t="shared" ca="1" si="412"/>
        <v>244</v>
      </c>
      <c r="AI924" s="5">
        <f t="shared" ca="1" si="413"/>
        <v>225</v>
      </c>
      <c r="AJ924" s="5">
        <f t="shared" ca="1" si="414"/>
        <v>276</v>
      </c>
      <c r="AK924" s="5">
        <f t="shared" ca="1" si="415"/>
        <v>277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IF(Замеры!M922=0, " ", Замеры!M922)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Замеры!O922</f>
        <v>0</v>
      </c>
      <c r="S925" s="2">
        <f>Замеры!P922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49</v>
      </c>
      <c r="Z925" s="2">
        <f t="shared" ca="1" si="405"/>
        <v>25</v>
      </c>
      <c r="AA925" s="2">
        <f t="shared" ca="1" si="405"/>
        <v>23</v>
      </c>
      <c r="AB925" s="5">
        <f t="shared" ca="1" si="406"/>
        <v>341</v>
      </c>
      <c r="AC925" s="5">
        <f t="shared" ca="1" si="407"/>
        <v>348</v>
      </c>
      <c r="AD925" s="5">
        <f t="shared" ca="1" si="408"/>
        <v>368</v>
      </c>
      <c r="AE925" s="5">
        <f t="shared" ca="1" si="409"/>
        <v>252</v>
      </c>
      <c r="AF925" s="5">
        <f t="shared" ca="1" si="410"/>
        <v>378</v>
      </c>
      <c r="AG925" s="5">
        <f t="shared" ca="1" si="411"/>
        <v>245</v>
      </c>
      <c r="AH925" s="5">
        <f t="shared" ca="1" si="412"/>
        <v>290</v>
      </c>
      <c r="AI925" s="5">
        <f t="shared" ca="1" si="413"/>
        <v>307</v>
      </c>
      <c r="AJ925" s="5">
        <f t="shared" ca="1" si="414"/>
        <v>361</v>
      </c>
      <c r="AK925" s="5">
        <f t="shared" ca="1" si="415"/>
        <v>364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IF(Замеры!M923=0, " ", Замеры!M923)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Замеры!O923</f>
        <v>0</v>
      </c>
      <c r="S926" s="2">
        <f>Замеры!P923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30</v>
      </c>
      <c r="Z926" s="2">
        <f t="shared" ca="1" si="405"/>
        <v>37</v>
      </c>
      <c r="AA926" s="2">
        <f t="shared" ca="1" si="405"/>
        <v>30</v>
      </c>
      <c r="AB926" s="5">
        <f t="shared" ca="1" si="406"/>
        <v>354</v>
      </c>
      <c r="AC926" s="5">
        <f t="shared" ca="1" si="407"/>
        <v>446</v>
      </c>
      <c r="AD926" s="5">
        <f t="shared" ca="1" si="408"/>
        <v>372</v>
      </c>
      <c r="AE926" s="5">
        <f t="shared" ca="1" si="409"/>
        <v>423</v>
      </c>
      <c r="AF926" s="5">
        <f t="shared" ca="1" si="410"/>
        <v>378</v>
      </c>
      <c r="AG926" s="5">
        <f t="shared" ca="1" si="411"/>
        <v>346</v>
      </c>
      <c r="AH926" s="5">
        <f t="shared" ca="1" si="412"/>
        <v>440</v>
      </c>
      <c r="AI926" s="5">
        <f t="shared" ca="1" si="413"/>
        <v>339</v>
      </c>
      <c r="AJ926" s="5">
        <f t="shared" ca="1" si="414"/>
        <v>357</v>
      </c>
      <c r="AK926" s="5">
        <f t="shared" ca="1" si="415"/>
        <v>420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IF(Замеры!M924=0, " ", Замеры!M924)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Замеры!O924</f>
        <v>0</v>
      </c>
      <c r="S927" s="2">
        <f>Замеры!P924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47</v>
      </c>
      <c r="Z927" s="2">
        <f t="shared" ca="1" si="405"/>
        <v>44</v>
      </c>
      <c r="AA927" s="2">
        <f t="shared" ca="1" si="405"/>
        <v>39</v>
      </c>
      <c r="AB927" s="5">
        <f t="shared" ca="1" si="406"/>
        <v>452</v>
      </c>
      <c r="AC927" s="5">
        <f t="shared" ca="1" si="407"/>
        <v>405</v>
      </c>
      <c r="AD927" s="5">
        <f t="shared" ca="1" si="408"/>
        <v>406</v>
      </c>
      <c r="AE927" s="5">
        <f t="shared" ca="1" si="409"/>
        <v>487</v>
      </c>
      <c r="AF927" s="5">
        <f t="shared" ca="1" si="410"/>
        <v>402</v>
      </c>
      <c r="AG927" s="5">
        <f t="shared" ca="1" si="411"/>
        <v>485</v>
      </c>
      <c r="AH927" s="5">
        <f t="shared" ca="1" si="412"/>
        <v>438</v>
      </c>
      <c r="AI927" s="5">
        <f t="shared" ca="1" si="413"/>
        <v>477</v>
      </c>
      <c r="AJ927" s="5">
        <f t="shared" ca="1" si="414"/>
        <v>523</v>
      </c>
      <c r="AK927" s="5">
        <f t="shared" ca="1" si="415"/>
        <v>465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IF(Замеры!M925=0, " ", Замеры!M925)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Замеры!O925</f>
        <v>0</v>
      </c>
      <c r="S928" s="2">
        <f>Замеры!P925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34</v>
      </c>
      <c r="Z928" s="2">
        <f t="shared" ca="1" si="405"/>
        <v>48</v>
      </c>
      <c r="AA928" s="2">
        <f t="shared" ca="1" si="405"/>
        <v>50</v>
      </c>
      <c r="AB928" s="5">
        <f t="shared" ca="1" si="406"/>
        <v>581</v>
      </c>
      <c r="AC928" s="5">
        <f t="shared" ca="1" si="407"/>
        <v>594</v>
      </c>
      <c r="AD928" s="5">
        <f t="shared" ca="1" si="408"/>
        <v>631</v>
      </c>
      <c r="AE928" s="5">
        <f t="shared" ca="1" si="409"/>
        <v>624</v>
      </c>
      <c r="AF928" s="5">
        <f t="shared" ca="1" si="410"/>
        <v>517</v>
      </c>
      <c r="AG928" s="5">
        <f t="shared" ca="1" si="411"/>
        <v>647</v>
      </c>
      <c r="AH928" s="5">
        <f t="shared" ca="1" si="412"/>
        <v>581</v>
      </c>
      <c r="AI928" s="5">
        <f t="shared" ca="1" si="413"/>
        <v>594</v>
      </c>
      <c r="AJ928" s="5">
        <f t="shared" ca="1" si="414"/>
        <v>590</v>
      </c>
      <c r="AK928" s="5">
        <f t="shared" ca="1" si="415"/>
        <v>589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IF(Замеры!M926=0, " ", Замеры!M926)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Замеры!O926</f>
        <v>0</v>
      </c>
      <c r="S929" s="2">
        <f>Замеры!P926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23</v>
      </c>
      <c r="Z929" s="2">
        <f t="shared" ca="1" si="405"/>
        <v>44</v>
      </c>
      <c r="AA929" s="2">
        <f t="shared" ca="1" si="405"/>
        <v>31</v>
      </c>
      <c r="AB929" s="5">
        <f t="shared" ca="1" si="406"/>
        <v>460</v>
      </c>
      <c r="AC929" s="5">
        <f t="shared" ca="1" si="407"/>
        <v>348</v>
      </c>
      <c r="AD929" s="5">
        <f t="shared" ca="1" si="408"/>
        <v>370</v>
      </c>
      <c r="AE929" s="5">
        <f t="shared" ca="1" si="409"/>
        <v>338</v>
      </c>
      <c r="AF929" s="5">
        <f t="shared" ca="1" si="410"/>
        <v>398</v>
      </c>
      <c r="AG929" s="5">
        <f t="shared" ca="1" si="411"/>
        <v>367</v>
      </c>
      <c r="AH929" s="5">
        <f t="shared" ca="1" si="412"/>
        <v>350</v>
      </c>
      <c r="AI929" s="5">
        <f t="shared" ca="1" si="413"/>
        <v>354</v>
      </c>
      <c r="AJ929" s="5">
        <f t="shared" ca="1" si="414"/>
        <v>416</v>
      </c>
      <c r="AK929" s="5">
        <f t="shared" ca="1" si="415"/>
        <v>366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IF(Замеры!M927=0, " ", Замеры!M927)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Замеры!O927</f>
        <v>0</v>
      </c>
      <c r="S930" s="2">
        <f>Замеры!P927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23</v>
      </c>
      <c r="Z930" s="2">
        <f t="shared" ca="1" si="405"/>
        <v>42</v>
      </c>
      <c r="AA930" s="2">
        <f t="shared" ca="1" si="405"/>
        <v>25</v>
      </c>
      <c r="AB930" s="5">
        <f t="shared" ca="1" si="406"/>
        <v>350</v>
      </c>
      <c r="AC930" s="5">
        <f t="shared" ca="1" si="407"/>
        <v>285</v>
      </c>
      <c r="AD930" s="5">
        <f t="shared" ca="1" si="408"/>
        <v>335</v>
      </c>
      <c r="AE930" s="5">
        <f t="shared" ca="1" si="409"/>
        <v>341</v>
      </c>
      <c r="AF930" s="5">
        <f t="shared" ca="1" si="410"/>
        <v>292</v>
      </c>
      <c r="AG930" s="5">
        <f t="shared" ca="1" si="411"/>
        <v>365</v>
      </c>
      <c r="AH930" s="5">
        <f t="shared" ca="1" si="412"/>
        <v>350</v>
      </c>
      <c r="AI930" s="5">
        <f t="shared" ca="1" si="413"/>
        <v>276</v>
      </c>
      <c r="AJ930" s="5">
        <f t="shared" ca="1" si="414"/>
        <v>313</v>
      </c>
      <c r="AK930" s="5">
        <f t="shared" ca="1" si="415"/>
        <v>391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IF(Замеры!M928=0, " ", Замеры!M928)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Замеры!O928</f>
        <v>0</v>
      </c>
      <c r="S931" s="2">
        <f>Замеры!P928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41</v>
      </c>
      <c r="Z931" s="2">
        <f t="shared" ca="1" si="405"/>
        <v>24</v>
      </c>
      <c r="AA931" s="2">
        <f t="shared" ca="1" si="405"/>
        <v>25</v>
      </c>
      <c r="AB931" s="5">
        <f t="shared" ca="1" si="406"/>
        <v>281</v>
      </c>
      <c r="AC931" s="5">
        <f t="shared" ca="1" si="407"/>
        <v>330</v>
      </c>
      <c r="AD931" s="5">
        <f t="shared" ca="1" si="408"/>
        <v>354</v>
      </c>
      <c r="AE931" s="5">
        <f t="shared" ca="1" si="409"/>
        <v>257</v>
      </c>
      <c r="AF931" s="5">
        <f t="shared" ca="1" si="410"/>
        <v>320</v>
      </c>
      <c r="AG931" s="5">
        <f t="shared" ca="1" si="411"/>
        <v>400</v>
      </c>
      <c r="AH931" s="5">
        <f t="shared" ca="1" si="412"/>
        <v>267</v>
      </c>
      <c r="AI931" s="5">
        <f t="shared" ca="1" si="413"/>
        <v>300</v>
      </c>
      <c r="AJ931" s="5">
        <f t="shared" ca="1" si="414"/>
        <v>382</v>
      </c>
      <c r="AK931" s="5">
        <f t="shared" ca="1" si="415"/>
        <v>392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IF(Замеры!M929=0, " ", Замеры!M929)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Замеры!O929</f>
        <v>0</v>
      </c>
      <c r="S932" s="2">
        <f>Замеры!P929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31</v>
      </c>
      <c r="Z932" s="2">
        <f t="shared" ca="1" si="405"/>
        <v>38</v>
      </c>
      <c r="AA932" s="2">
        <f t="shared" ca="1" si="405"/>
        <v>45</v>
      </c>
      <c r="AB932" s="5">
        <f t="shared" ca="1" si="406"/>
        <v>596</v>
      </c>
      <c r="AC932" s="5">
        <f t="shared" ca="1" si="407"/>
        <v>518</v>
      </c>
      <c r="AD932" s="5">
        <f t="shared" ca="1" si="408"/>
        <v>541</v>
      </c>
      <c r="AE932" s="5">
        <f t="shared" ca="1" si="409"/>
        <v>596</v>
      </c>
      <c r="AF932" s="5">
        <f t="shared" ca="1" si="410"/>
        <v>577</v>
      </c>
      <c r="AG932" s="5">
        <f t="shared" ca="1" si="411"/>
        <v>468</v>
      </c>
      <c r="AH932" s="5">
        <f t="shared" ca="1" si="412"/>
        <v>590</v>
      </c>
      <c r="AI932" s="5">
        <f t="shared" ca="1" si="413"/>
        <v>464</v>
      </c>
      <c r="AJ932" s="5">
        <f t="shared" ca="1" si="414"/>
        <v>477</v>
      </c>
      <c r="AK932" s="5">
        <f t="shared" ca="1" si="415"/>
        <v>498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IF(Замеры!M930=0, " ", Замеры!M930)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Замеры!O930</f>
        <v>0</v>
      </c>
      <c r="S933" s="2">
        <f>Замеры!P930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48</v>
      </c>
      <c r="Z933" s="2">
        <f t="shared" ca="1" si="405"/>
        <v>28</v>
      </c>
      <c r="AA933" s="2">
        <f t="shared" ca="1" si="405"/>
        <v>47</v>
      </c>
      <c r="AB933" s="5">
        <f t="shared" ca="1" si="406"/>
        <v>552</v>
      </c>
      <c r="AC933" s="5">
        <f t="shared" ca="1" si="407"/>
        <v>609</v>
      </c>
      <c r="AD933" s="5">
        <f t="shared" ca="1" si="408"/>
        <v>490</v>
      </c>
      <c r="AE933" s="5">
        <f t="shared" ca="1" si="409"/>
        <v>532</v>
      </c>
      <c r="AF933" s="5">
        <f t="shared" ca="1" si="410"/>
        <v>607</v>
      </c>
      <c r="AG933" s="5">
        <f t="shared" ca="1" si="411"/>
        <v>559</v>
      </c>
      <c r="AH933" s="5">
        <f t="shared" ca="1" si="412"/>
        <v>578</v>
      </c>
      <c r="AI933" s="5">
        <f t="shared" ca="1" si="413"/>
        <v>536</v>
      </c>
      <c r="AJ933" s="5">
        <f t="shared" ca="1" si="414"/>
        <v>590</v>
      </c>
      <c r="AK933" s="5">
        <f t="shared" ca="1" si="415"/>
        <v>536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IF(Замеры!M931=0, " ", Замеры!M931)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Замеры!O931</f>
        <v>0</v>
      </c>
      <c r="S934" s="2">
        <f>Замеры!P931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39</v>
      </c>
      <c r="Z934" s="2">
        <f t="shared" ca="1" si="405"/>
        <v>36</v>
      </c>
      <c r="AA934" s="2">
        <f t="shared" ca="1" si="405"/>
        <v>39</v>
      </c>
      <c r="AB934" s="5">
        <f t="shared" ca="1" si="406"/>
        <v>525</v>
      </c>
      <c r="AC934" s="5">
        <f t="shared" ca="1" si="407"/>
        <v>518</v>
      </c>
      <c r="AD934" s="5">
        <f t="shared" ca="1" si="408"/>
        <v>485</v>
      </c>
      <c r="AE934" s="5">
        <f t="shared" ca="1" si="409"/>
        <v>424</v>
      </c>
      <c r="AF934" s="5">
        <f t="shared" ca="1" si="410"/>
        <v>540</v>
      </c>
      <c r="AG934" s="5">
        <f t="shared" ca="1" si="411"/>
        <v>412</v>
      </c>
      <c r="AH934" s="5">
        <f t="shared" ca="1" si="412"/>
        <v>457</v>
      </c>
      <c r="AI934" s="5">
        <f t="shared" ca="1" si="413"/>
        <v>521</v>
      </c>
      <c r="AJ934" s="5">
        <f t="shared" ca="1" si="414"/>
        <v>493</v>
      </c>
      <c r="AK934" s="5">
        <f t="shared" ca="1" si="415"/>
        <v>435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IF(Замеры!M932=0, " ", Замеры!M932)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Замеры!O932</f>
        <v>0</v>
      </c>
      <c r="S935" s="2">
        <f>Замеры!P932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42</v>
      </c>
      <c r="Z935" s="2">
        <f t="shared" ca="1" si="405"/>
        <v>37</v>
      </c>
      <c r="AA935" s="2">
        <f t="shared" ca="1" si="405"/>
        <v>37</v>
      </c>
      <c r="AB935" s="5">
        <f t="shared" ca="1" si="406"/>
        <v>426</v>
      </c>
      <c r="AC935" s="5">
        <f t="shared" ca="1" si="407"/>
        <v>398</v>
      </c>
      <c r="AD935" s="5">
        <f t="shared" ca="1" si="408"/>
        <v>502</v>
      </c>
      <c r="AE935" s="5">
        <f t="shared" ca="1" si="409"/>
        <v>520</v>
      </c>
      <c r="AF935" s="5">
        <f t="shared" ca="1" si="410"/>
        <v>506</v>
      </c>
      <c r="AG935" s="5">
        <f t="shared" ca="1" si="411"/>
        <v>410</v>
      </c>
      <c r="AH935" s="5">
        <f t="shared" ca="1" si="412"/>
        <v>384</v>
      </c>
      <c r="AI935" s="5">
        <f t="shared" ca="1" si="413"/>
        <v>382</v>
      </c>
      <c r="AJ935" s="5">
        <f t="shared" ca="1" si="414"/>
        <v>379</v>
      </c>
      <c r="AK935" s="5">
        <f t="shared" ca="1" si="415"/>
        <v>480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IF(Замеры!M933=0, " ", Замеры!M933)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Замеры!O933</f>
        <v>0</v>
      </c>
      <c r="S936" s="2">
        <f>Замеры!P933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43</v>
      </c>
      <c r="Z936" s="2">
        <f t="shared" ca="1" si="405"/>
        <v>33</v>
      </c>
      <c r="AA936" s="2">
        <f t="shared" ca="1" si="405"/>
        <v>41</v>
      </c>
      <c r="AB936" s="5">
        <f t="shared" ca="1" si="406"/>
        <v>419</v>
      </c>
      <c r="AC936" s="5">
        <f t="shared" ca="1" si="407"/>
        <v>532</v>
      </c>
      <c r="AD936" s="5">
        <f t="shared" ca="1" si="408"/>
        <v>438</v>
      </c>
      <c r="AE936" s="5">
        <f t="shared" ca="1" si="409"/>
        <v>416</v>
      </c>
      <c r="AF936" s="5">
        <f t="shared" ca="1" si="410"/>
        <v>423</v>
      </c>
      <c r="AG936" s="5">
        <f t="shared" ca="1" si="411"/>
        <v>537</v>
      </c>
      <c r="AH936" s="5">
        <f t="shared" ca="1" si="412"/>
        <v>510</v>
      </c>
      <c r="AI936" s="5">
        <f t="shared" ca="1" si="413"/>
        <v>542</v>
      </c>
      <c r="AJ936" s="5">
        <f t="shared" ca="1" si="414"/>
        <v>506</v>
      </c>
      <c r="AK936" s="5">
        <f t="shared" ca="1" si="415"/>
        <v>553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IF(Замеры!M934=0, " ", Замеры!M934)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Замеры!O934</f>
        <v>0</v>
      </c>
      <c r="S937" s="2">
        <f>Замеры!P934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29</v>
      </c>
      <c r="Z937" s="2">
        <f t="shared" ca="1" si="405"/>
        <v>49</v>
      </c>
      <c r="AA937" s="2">
        <f t="shared" ca="1" si="405"/>
        <v>20</v>
      </c>
      <c r="AB937" s="5">
        <f t="shared" ca="1" si="406"/>
        <v>295</v>
      </c>
      <c r="AC937" s="5">
        <f t="shared" ca="1" si="407"/>
        <v>322</v>
      </c>
      <c r="AD937" s="5">
        <f t="shared" ca="1" si="408"/>
        <v>284</v>
      </c>
      <c r="AE937" s="5">
        <f t="shared" ca="1" si="409"/>
        <v>238</v>
      </c>
      <c r="AF937" s="5">
        <f t="shared" ca="1" si="410"/>
        <v>241</v>
      </c>
      <c r="AG937" s="5">
        <f t="shared" ca="1" si="411"/>
        <v>257</v>
      </c>
      <c r="AH937" s="5">
        <f t="shared" ca="1" si="412"/>
        <v>233</v>
      </c>
      <c r="AI937" s="5">
        <f t="shared" ca="1" si="413"/>
        <v>346</v>
      </c>
      <c r="AJ937" s="5">
        <f t="shared" ca="1" si="414"/>
        <v>212</v>
      </c>
      <c r="AK937" s="5">
        <f t="shared" ca="1" si="415"/>
        <v>324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IF(Замеры!M935=0, " ", Замеры!M935)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Замеры!O935</f>
        <v>0</v>
      </c>
      <c r="S938" s="2">
        <f>Замеры!P935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24</v>
      </c>
      <c r="Z938" s="2">
        <f t="shared" ca="1" si="405"/>
        <v>28</v>
      </c>
      <c r="AA938" s="2">
        <f t="shared" ca="1" si="405"/>
        <v>41</v>
      </c>
      <c r="AB938" s="5">
        <f t="shared" ca="1" si="406"/>
        <v>483</v>
      </c>
      <c r="AC938" s="5">
        <f t="shared" ca="1" si="407"/>
        <v>448</v>
      </c>
      <c r="AD938" s="5">
        <f t="shared" ca="1" si="408"/>
        <v>415</v>
      </c>
      <c r="AE938" s="5">
        <f t="shared" ca="1" si="409"/>
        <v>415</v>
      </c>
      <c r="AF938" s="5">
        <f t="shared" ca="1" si="410"/>
        <v>556</v>
      </c>
      <c r="AG938" s="5">
        <f t="shared" ca="1" si="411"/>
        <v>526</v>
      </c>
      <c r="AH938" s="5">
        <f t="shared" ca="1" si="412"/>
        <v>464</v>
      </c>
      <c r="AI938" s="5">
        <f t="shared" ca="1" si="413"/>
        <v>480</v>
      </c>
      <c r="AJ938" s="5">
        <f t="shared" ca="1" si="414"/>
        <v>482</v>
      </c>
      <c r="AK938" s="5">
        <f t="shared" ca="1" si="415"/>
        <v>419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IF(Замеры!M936=0, " ", Замеры!M936)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Замеры!O936</f>
        <v>0</v>
      </c>
      <c r="S939" s="2">
        <f>Замеры!P936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43</v>
      </c>
      <c r="Z939" s="2">
        <f t="shared" ca="1" si="405"/>
        <v>23</v>
      </c>
      <c r="AA939" s="2">
        <f t="shared" ca="1" si="405"/>
        <v>23</v>
      </c>
      <c r="AB939" s="5">
        <f t="shared" ca="1" si="406"/>
        <v>323</v>
      </c>
      <c r="AC939" s="5">
        <f t="shared" ca="1" si="407"/>
        <v>274</v>
      </c>
      <c r="AD939" s="5">
        <f t="shared" ca="1" si="408"/>
        <v>338</v>
      </c>
      <c r="AE939" s="5">
        <f t="shared" ca="1" si="409"/>
        <v>328</v>
      </c>
      <c r="AF939" s="5">
        <f t="shared" ca="1" si="410"/>
        <v>249</v>
      </c>
      <c r="AG939" s="5">
        <f t="shared" ca="1" si="411"/>
        <v>330</v>
      </c>
      <c r="AH939" s="5">
        <f t="shared" ca="1" si="412"/>
        <v>332</v>
      </c>
      <c r="AI939" s="5">
        <f t="shared" ca="1" si="413"/>
        <v>365</v>
      </c>
      <c r="AJ939" s="5">
        <f t="shared" ca="1" si="414"/>
        <v>346</v>
      </c>
      <c r="AK939" s="5">
        <f t="shared" ca="1" si="415"/>
        <v>359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IF(Замеры!M937=0, " ", Замеры!M937)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Замеры!O937</f>
        <v>0</v>
      </c>
      <c r="S940" s="2">
        <f>Замеры!P937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37</v>
      </c>
      <c r="Z940" s="2">
        <f t="shared" ca="1" si="405"/>
        <v>50</v>
      </c>
      <c r="AA940" s="2">
        <f t="shared" ca="1" si="405"/>
        <v>41</v>
      </c>
      <c r="AB940" s="5">
        <f t="shared" ca="1" si="406"/>
        <v>488</v>
      </c>
      <c r="AC940" s="5">
        <f t="shared" ca="1" si="407"/>
        <v>496</v>
      </c>
      <c r="AD940" s="5">
        <f t="shared" ca="1" si="408"/>
        <v>444</v>
      </c>
      <c r="AE940" s="5">
        <f t="shared" ca="1" si="409"/>
        <v>533</v>
      </c>
      <c r="AF940" s="5">
        <f t="shared" ca="1" si="410"/>
        <v>492</v>
      </c>
      <c r="AG940" s="5">
        <f t="shared" ca="1" si="411"/>
        <v>448</v>
      </c>
      <c r="AH940" s="5">
        <f t="shared" ca="1" si="412"/>
        <v>521</v>
      </c>
      <c r="AI940" s="5">
        <f t="shared" ca="1" si="413"/>
        <v>525</v>
      </c>
      <c r="AJ940" s="5">
        <f t="shared" ca="1" si="414"/>
        <v>524</v>
      </c>
      <c r="AK940" s="5">
        <f t="shared" ca="1" si="415"/>
        <v>483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IF(Замеры!M938=0, " ", Замеры!M938)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Замеры!O938</f>
        <v>0</v>
      </c>
      <c r="S941" s="2">
        <f>Замеры!P938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36</v>
      </c>
      <c r="Z941" s="2">
        <f t="shared" ca="1" si="405"/>
        <v>45</v>
      </c>
      <c r="AA941" s="2">
        <f t="shared" ca="1" si="405"/>
        <v>28</v>
      </c>
      <c r="AB941" s="5">
        <f t="shared" ca="1" si="406"/>
        <v>309</v>
      </c>
      <c r="AC941" s="5">
        <f t="shared" ca="1" si="407"/>
        <v>363</v>
      </c>
      <c r="AD941" s="5">
        <f t="shared" ca="1" si="408"/>
        <v>325</v>
      </c>
      <c r="AE941" s="5">
        <f t="shared" ca="1" si="409"/>
        <v>369</v>
      </c>
      <c r="AF941" s="5">
        <f t="shared" ca="1" si="410"/>
        <v>375</v>
      </c>
      <c r="AG941" s="5">
        <f t="shared" ca="1" si="411"/>
        <v>380</v>
      </c>
      <c r="AH941" s="5">
        <f t="shared" ca="1" si="412"/>
        <v>285</v>
      </c>
      <c r="AI941" s="5">
        <f t="shared" ca="1" si="413"/>
        <v>406</v>
      </c>
      <c r="AJ941" s="5">
        <f t="shared" ca="1" si="414"/>
        <v>420</v>
      </c>
      <c r="AK941" s="5">
        <f t="shared" ca="1" si="415"/>
        <v>391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IF(Замеры!M939=0, " ", Замеры!M939)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Замеры!O939</f>
        <v>0</v>
      </c>
      <c r="S942" s="2">
        <f>Замеры!P939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45</v>
      </c>
      <c r="Z942" s="2">
        <f t="shared" ca="1" si="405"/>
        <v>20</v>
      </c>
      <c r="AA942" s="2">
        <f t="shared" ca="1" si="405"/>
        <v>21</v>
      </c>
      <c r="AB942" s="5">
        <f t="shared" ca="1" si="406"/>
        <v>317</v>
      </c>
      <c r="AC942" s="5">
        <f t="shared" ca="1" si="407"/>
        <v>223</v>
      </c>
      <c r="AD942" s="5">
        <f t="shared" ca="1" si="408"/>
        <v>255</v>
      </c>
      <c r="AE942" s="5">
        <f t="shared" ca="1" si="409"/>
        <v>256</v>
      </c>
      <c r="AF942" s="5">
        <f t="shared" ca="1" si="410"/>
        <v>249</v>
      </c>
      <c r="AG942" s="5">
        <f t="shared" ca="1" si="411"/>
        <v>340</v>
      </c>
      <c r="AH942" s="5">
        <f t="shared" ca="1" si="412"/>
        <v>288</v>
      </c>
      <c r="AI942" s="5">
        <f t="shared" ca="1" si="413"/>
        <v>295</v>
      </c>
      <c r="AJ942" s="5">
        <f t="shared" ca="1" si="414"/>
        <v>307</v>
      </c>
      <c r="AK942" s="5">
        <f t="shared" ca="1" si="415"/>
        <v>257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IF(Замеры!M940=0, " ", Замеры!M940)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Замеры!O940</f>
        <v>0</v>
      </c>
      <c r="S943" s="2">
        <f>Замеры!P940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34</v>
      </c>
      <c r="Z943" s="2">
        <f t="shared" ca="1" si="405"/>
        <v>34</v>
      </c>
      <c r="AA943" s="2">
        <f t="shared" ca="1" si="405"/>
        <v>25</v>
      </c>
      <c r="AB943" s="5">
        <f t="shared" ca="1" si="406"/>
        <v>344</v>
      </c>
      <c r="AC943" s="5">
        <f t="shared" ca="1" si="407"/>
        <v>349</v>
      </c>
      <c r="AD943" s="5">
        <f t="shared" ca="1" si="408"/>
        <v>342</v>
      </c>
      <c r="AE943" s="5">
        <f t="shared" ca="1" si="409"/>
        <v>258</v>
      </c>
      <c r="AF943" s="5">
        <f t="shared" ca="1" si="410"/>
        <v>343</v>
      </c>
      <c r="AG943" s="5">
        <f t="shared" ca="1" si="411"/>
        <v>274</v>
      </c>
      <c r="AH943" s="5">
        <f t="shared" ca="1" si="412"/>
        <v>387</v>
      </c>
      <c r="AI943" s="5">
        <f t="shared" ca="1" si="413"/>
        <v>372</v>
      </c>
      <c r="AJ943" s="5">
        <f t="shared" ca="1" si="414"/>
        <v>384</v>
      </c>
      <c r="AK943" s="5">
        <f t="shared" ca="1" si="415"/>
        <v>363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IF(Замеры!M941=0, " ", Замеры!M941)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Замеры!O941</f>
        <v>0</v>
      </c>
      <c r="S944" s="2">
        <f>Замеры!P941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31</v>
      </c>
      <c r="Z944" s="2">
        <f t="shared" ca="1" si="405"/>
        <v>28</v>
      </c>
      <c r="AA944" s="2">
        <f t="shared" ca="1" si="405"/>
        <v>34</v>
      </c>
      <c r="AB944" s="5">
        <f t="shared" ca="1" si="406"/>
        <v>392</v>
      </c>
      <c r="AC944" s="5">
        <f t="shared" ca="1" si="407"/>
        <v>403</v>
      </c>
      <c r="AD944" s="5">
        <f t="shared" ca="1" si="408"/>
        <v>350</v>
      </c>
      <c r="AE944" s="5">
        <f t="shared" ca="1" si="409"/>
        <v>361</v>
      </c>
      <c r="AF944" s="5">
        <f t="shared" ca="1" si="410"/>
        <v>475</v>
      </c>
      <c r="AG944" s="5">
        <f t="shared" ca="1" si="411"/>
        <v>390</v>
      </c>
      <c r="AH944" s="5">
        <f t="shared" ca="1" si="412"/>
        <v>365</v>
      </c>
      <c r="AI944" s="5">
        <f t="shared" ca="1" si="413"/>
        <v>417</v>
      </c>
      <c r="AJ944" s="5">
        <f t="shared" ca="1" si="414"/>
        <v>415</v>
      </c>
      <c r="AK944" s="5">
        <f t="shared" ca="1" si="415"/>
        <v>430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IF(Замеры!M942=0, " ", Замеры!M942)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Замеры!O942</f>
        <v>0</v>
      </c>
      <c r="S945" s="2">
        <f>Замеры!P942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45</v>
      </c>
      <c r="Z945" s="2">
        <f t="shared" ca="1" si="405"/>
        <v>28</v>
      </c>
      <c r="AA945" s="2">
        <f t="shared" ca="1" si="405"/>
        <v>29</v>
      </c>
      <c r="AB945" s="5">
        <f t="shared" ca="1" si="406"/>
        <v>427</v>
      </c>
      <c r="AC945" s="5">
        <f t="shared" ca="1" si="407"/>
        <v>419</v>
      </c>
      <c r="AD945" s="5">
        <f t="shared" ca="1" si="408"/>
        <v>358</v>
      </c>
      <c r="AE945" s="5">
        <f t="shared" ca="1" si="409"/>
        <v>308</v>
      </c>
      <c r="AF945" s="5">
        <f t="shared" ca="1" si="410"/>
        <v>345</v>
      </c>
      <c r="AG945" s="5">
        <f t="shared" ca="1" si="411"/>
        <v>436</v>
      </c>
      <c r="AH945" s="5">
        <f t="shared" ca="1" si="412"/>
        <v>435</v>
      </c>
      <c r="AI945" s="5">
        <f t="shared" ca="1" si="413"/>
        <v>325</v>
      </c>
      <c r="AJ945" s="5">
        <f t="shared" ca="1" si="414"/>
        <v>298</v>
      </c>
      <c r="AK945" s="5">
        <f t="shared" ca="1" si="415"/>
        <v>425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IF(Замеры!M943=0, " ", Замеры!M943)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Замеры!O943</f>
        <v>0</v>
      </c>
      <c r="S946" s="2">
        <f>Замеры!P943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44</v>
      </c>
      <c r="Z946" s="2">
        <f t="shared" ca="1" si="405"/>
        <v>21</v>
      </c>
      <c r="AA946" s="2">
        <f t="shared" ca="1" si="405"/>
        <v>32</v>
      </c>
      <c r="AB946" s="5">
        <f t="shared" ca="1" si="406"/>
        <v>374</v>
      </c>
      <c r="AC946" s="5">
        <f t="shared" ca="1" si="407"/>
        <v>426</v>
      </c>
      <c r="AD946" s="5">
        <f t="shared" ca="1" si="408"/>
        <v>468</v>
      </c>
      <c r="AE946" s="5">
        <f t="shared" ca="1" si="409"/>
        <v>416</v>
      </c>
      <c r="AF946" s="5">
        <f t="shared" ca="1" si="410"/>
        <v>375</v>
      </c>
      <c r="AG946" s="5">
        <f t="shared" ca="1" si="411"/>
        <v>365</v>
      </c>
      <c r="AH946" s="5">
        <f t="shared" ca="1" si="412"/>
        <v>338</v>
      </c>
      <c r="AI946" s="5">
        <f t="shared" ca="1" si="413"/>
        <v>453</v>
      </c>
      <c r="AJ946" s="5">
        <f t="shared" ca="1" si="414"/>
        <v>467</v>
      </c>
      <c r="AK946" s="5">
        <f t="shared" ca="1" si="415"/>
        <v>382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IF(Замеры!M944=0, " ", Замеры!M944)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Замеры!O944</f>
        <v>0</v>
      </c>
      <c r="S947" s="2">
        <f>Замеры!P944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40</v>
      </c>
      <c r="Z947" s="2">
        <f t="shared" ca="1" si="405"/>
        <v>20</v>
      </c>
      <c r="AA947" s="2">
        <f t="shared" ca="1" si="405"/>
        <v>38</v>
      </c>
      <c r="AB947" s="5">
        <f t="shared" ca="1" si="406"/>
        <v>505</v>
      </c>
      <c r="AC947" s="5">
        <f t="shared" ca="1" si="407"/>
        <v>395</v>
      </c>
      <c r="AD947" s="5">
        <f t="shared" ca="1" si="408"/>
        <v>411</v>
      </c>
      <c r="AE947" s="5">
        <f t="shared" ca="1" si="409"/>
        <v>516</v>
      </c>
      <c r="AF947" s="5">
        <f t="shared" ca="1" si="410"/>
        <v>458</v>
      </c>
      <c r="AG947" s="5">
        <f t="shared" ca="1" si="411"/>
        <v>432</v>
      </c>
      <c r="AH947" s="5">
        <f t="shared" ca="1" si="412"/>
        <v>408</v>
      </c>
      <c r="AI947" s="5">
        <f t="shared" ca="1" si="413"/>
        <v>393</v>
      </c>
      <c r="AJ947" s="5">
        <f t="shared" ca="1" si="414"/>
        <v>517</v>
      </c>
      <c r="AK947" s="5">
        <f t="shared" ca="1" si="415"/>
        <v>397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IF(Замеры!M945=0, " ", Замеры!M945)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Замеры!O945</f>
        <v>0</v>
      </c>
      <c r="S948" s="2">
        <f>Замеры!P945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40</v>
      </c>
      <c r="Z948" s="2">
        <f t="shared" ca="1" si="405"/>
        <v>39</v>
      </c>
      <c r="AA948" s="2">
        <f t="shared" ca="1" si="405"/>
        <v>33</v>
      </c>
      <c r="AB948" s="5">
        <f t="shared" ca="1" si="406"/>
        <v>393</v>
      </c>
      <c r="AC948" s="5">
        <f t="shared" ca="1" si="407"/>
        <v>456</v>
      </c>
      <c r="AD948" s="5">
        <f t="shared" ca="1" si="408"/>
        <v>424</v>
      </c>
      <c r="AE948" s="5">
        <f t="shared" ca="1" si="409"/>
        <v>408</v>
      </c>
      <c r="AF948" s="5">
        <f t="shared" ca="1" si="410"/>
        <v>397</v>
      </c>
      <c r="AG948" s="5">
        <f t="shared" ca="1" si="411"/>
        <v>449</v>
      </c>
      <c r="AH948" s="5">
        <f t="shared" ca="1" si="412"/>
        <v>404</v>
      </c>
      <c r="AI948" s="5">
        <f t="shared" ca="1" si="413"/>
        <v>461</v>
      </c>
      <c r="AJ948" s="5">
        <f t="shared" ca="1" si="414"/>
        <v>356</v>
      </c>
      <c r="AK948" s="5">
        <f t="shared" ca="1" si="415"/>
        <v>336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IF(Замеры!M946=0, " ", Замеры!M946)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Замеры!O946</f>
        <v>0</v>
      </c>
      <c r="S949" s="2">
        <f>Замеры!P946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33</v>
      </c>
      <c r="Z949" s="2">
        <f t="shared" ca="1" si="405"/>
        <v>47</v>
      </c>
      <c r="AA949" s="2">
        <f t="shared" ca="1" si="405"/>
        <v>49</v>
      </c>
      <c r="AB949" s="5">
        <f t="shared" ca="1" si="406"/>
        <v>513</v>
      </c>
      <c r="AC949" s="5">
        <f t="shared" ca="1" si="407"/>
        <v>590</v>
      </c>
      <c r="AD949" s="5">
        <f t="shared" ca="1" si="408"/>
        <v>531</v>
      </c>
      <c r="AE949" s="5">
        <f t="shared" ca="1" si="409"/>
        <v>612</v>
      </c>
      <c r="AF949" s="5">
        <f t="shared" ca="1" si="410"/>
        <v>571</v>
      </c>
      <c r="AG949" s="5">
        <f t="shared" ca="1" si="411"/>
        <v>533</v>
      </c>
      <c r="AH949" s="5">
        <f t="shared" ca="1" si="412"/>
        <v>597</v>
      </c>
      <c r="AI949" s="5">
        <f t="shared" ca="1" si="413"/>
        <v>562</v>
      </c>
      <c r="AJ949" s="5">
        <f t="shared" ca="1" si="414"/>
        <v>514</v>
      </c>
      <c r="AK949" s="5">
        <f t="shared" ca="1" si="415"/>
        <v>543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IF(Замеры!M947=0, " ", Замеры!M947)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Замеры!O947</f>
        <v>0</v>
      </c>
      <c r="S950" s="2">
        <f>Замеры!P947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22</v>
      </c>
      <c r="Z950" s="2">
        <f t="shared" ca="1" si="405"/>
        <v>21</v>
      </c>
      <c r="AA950" s="2">
        <f t="shared" ca="1" si="405"/>
        <v>23</v>
      </c>
      <c r="AB950" s="5">
        <f t="shared" ca="1" si="406"/>
        <v>358</v>
      </c>
      <c r="AC950" s="5">
        <f t="shared" ca="1" si="407"/>
        <v>235</v>
      </c>
      <c r="AD950" s="5">
        <f t="shared" ca="1" si="408"/>
        <v>323</v>
      </c>
      <c r="AE950" s="5">
        <f t="shared" ca="1" si="409"/>
        <v>361</v>
      </c>
      <c r="AF950" s="5">
        <f t="shared" ca="1" si="410"/>
        <v>301</v>
      </c>
      <c r="AG950" s="5">
        <f t="shared" ca="1" si="411"/>
        <v>366</v>
      </c>
      <c r="AH950" s="5">
        <f t="shared" ca="1" si="412"/>
        <v>237</v>
      </c>
      <c r="AI950" s="5">
        <f t="shared" ca="1" si="413"/>
        <v>327</v>
      </c>
      <c r="AJ950" s="5">
        <f t="shared" ca="1" si="414"/>
        <v>242</v>
      </c>
      <c r="AK950" s="5">
        <f t="shared" ca="1" si="415"/>
        <v>265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IF(Замеры!M948=0, " ", Замеры!M948)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Замеры!O948</f>
        <v>0</v>
      </c>
      <c r="S951" s="2">
        <f>Замеры!P948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29</v>
      </c>
      <c r="Z951" s="2">
        <f t="shared" ca="1" si="405"/>
        <v>50</v>
      </c>
      <c r="AA951" s="2">
        <f t="shared" ca="1" si="405"/>
        <v>36</v>
      </c>
      <c r="AB951" s="5">
        <f t="shared" ca="1" si="406"/>
        <v>446</v>
      </c>
      <c r="AC951" s="5">
        <f t="shared" ca="1" si="407"/>
        <v>449</v>
      </c>
      <c r="AD951" s="5">
        <f t="shared" ca="1" si="408"/>
        <v>398</v>
      </c>
      <c r="AE951" s="5">
        <f t="shared" ca="1" si="409"/>
        <v>386</v>
      </c>
      <c r="AF951" s="5">
        <f t="shared" ca="1" si="410"/>
        <v>399</v>
      </c>
      <c r="AG951" s="5">
        <f t="shared" ca="1" si="411"/>
        <v>373</v>
      </c>
      <c r="AH951" s="5">
        <f t="shared" ca="1" si="412"/>
        <v>474</v>
      </c>
      <c r="AI951" s="5">
        <f t="shared" ca="1" si="413"/>
        <v>402</v>
      </c>
      <c r="AJ951" s="5">
        <f t="shared" ca="1" si="414"/>
        <v>420</v>
      </c>
      <c r="AK951" s="5">
        <f t="shared" ca="1" si="415"/>
        <v>492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IF(Замеры!M949=0, " ", Замеры!M949)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Замеры!O949</f>
        <v>0</v>
      </c>
      <c r="S952" s="2">
        <f>Замеры!P949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22</v>
      </c>
      <c r="Z952" s="2">
        <f t="shared" ca="1" si="405"/>
        <v>43</v>
      </c>
      <c r="AA952" s="2">
        <f t="shared" ca="1" si="405"/>
        <v>35</v>
      </c>
      <c r="AB952" s="5">
        <f t="shared" ca="1" si="406"/>
        <v>367</v>
      </c>
      <c r="AC952" s="5">
        <f t="shared" ca="1" si="407"/>
        <v>385</v>
      </c>
      <c r="AD952" s="5">
        <f t="shared" ca="1" si="408"/>
        <v>435</v>
      </c>
      <c r="AE952" s="5">
        <f t="shared" ca="1" si="409"/>
        <v>473</v>
      </c>
      <c r="AF952" s="5">
        <f t="shared" ca="1" si="410"/>
        <v>415</v>
      </c>
      <c r="AG952" s="5">
        <f t="shared" ca="1" si="411"/>
        <v>393</v>
      </c>
      <c r="AH952" s="5">
        <f t="shared" ca="1" si="412"/>
        <v>496</v>
      </c>
      <c r="AI952" s="5">
        <f t="shared" ca="1" si="413"/>
        <v>451</v>
      </c>
      <c r="AJ952" s="5">
        <f t="shared" ca="1" si="414"/>
        <v>488</v>
      </c>
      <c r="AK952" s="5">
        <f t="shared" ca="1" si="415"/>
        <v>402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IF(Замеры!M950=0, " ", Замеры!M950)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Замеры!O950</f>
        <v>0</v>
      </c>
      <c r="S953" s="2">
        <f>Замеры!P950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28</v>
      </c>
      <c r="Z953" s="2">
        <f t="shared" ca="1" si="405"/>
        <v>46</v>
      </c>
      <c r="AA953" s="2">
        <f t="shared" ca="1" si="405"/>
        <v>28</v>
      </c>
      <c r="AB953" s="5">
        <f t="shared" ca="1" si="406"/>
        <v>411</v>
      </c>
      <c r="AC953" s="5">
        <f t="shared" ca="1" si="407"/>
        <v>401</v>
      </c>
      <c r="AD953" s="5">
        <f t="shared" ca="1" si="408"/>
        <v>401</v>
      </c>
      <c r="AE953" s="5">
        <f t="shared" ca="1" si="409"/>
        <v>392</v>
      </c>
      <c r="AF953" s="5">
        <f t="shared" ca="1" si="410"/>
        <v>422</v>
      </c>
      <c r="AG953" s="5">
        <f t="shared" ca="1" si="411"/>
        <v>314</v>
      </c>
      <c r="AH953" s="5">
        <f t="shared" ca="1" si="412"/>
        <v>403</v>
      </c>
      <c r="AI953" s="5">
        <f t="shared" ca="1" si="413"/>
        <v>291</v>
      </c>
      <c r="AJ953" s="5">
        <f t="shared" ca="1" si="414"/>
        <v>400</v>
      </c>
      <c r="AK953" s="5">
        <f t="shared" ca="1" si="415"/>
        <v>417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IF(Замеры!M951=0, " ", Замеры!M951)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Замеры!O951</f>
        <v>0</v>
      </c>
      <c r="S954" s="2">
        <f>Замеры!P951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41</v>
      </c>
      <c r="Z954" s="2">
        <f t="shared" ca="1" si="405"/>
        <v>32</v>
      </c>
      <c r="AA954" s="2">
        <f t="shared" ca="1" si="405"/>
        <v>44</v>
      </c>
      <c r="AB954" s="5">
        <f t="shared" ca="1" si="406"/>
        <v>451</v>
      </c>
      <c r="AC954" s="5">
        <f t="shared" ca="1" si="407"/>
        <v>486</v>
      </c>
      <c r="AD954" s="5">
        <f t="shared" ca="1" si="408"/>
        <v>453</v>
      </c>
      <c r="AE954" s="5">
        <f t="shared" ca="1" si="409"/>
        <v>445</v>
      </c>
      <c r="AF954" s="5">
        <f t="shared" ca="1" si="410"/>
        <v>533</v>
      </c>
      <c r="AG954" s="5">
        <f t="shared" ca="1" si="411"/>
        <v>461</v>
      </c>
      <c r="AH954" s="5">
        <f t="shared" ca="1" si="412"/>
        <v>520</v>
      </c>
      <c r="AI954" s="5">
        <f t="shared" ca="1" si="413"/>
        <v>455</v>
      </c>
      <c r="AJ954" s="5">
        <f t="shared" ca="1" si="414"/>
        <v>518</v>
      </c>
      <c r="AK954" s="5">
        <f t="shared" ca="1" si="415"/>
        <v>507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IF(Замеры!M952=0, " ", Замеры!M952)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Замеры!O952</f>
        <v>0</v>
      </c>
      <c r="S955" s="2">
        <f>Замеры!P952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36</v>
      </c>
      <c r="Z955" s="2">
        <f t="shared" ca="1" si="405"/>
        <v>32</v>
      </c>
      <c r="AA955" s="2">
        <f t="shared" ca="1" si="405"/>
        <v>41</v>
      </c>
      <c r="AB955" s="5">
        <f t="shared" ca="1" si="406"/>
        <v>416</v>
      </c>
      <c r="AC955" s="5">
        <f t="shared" ca="1" si="407"/>
        <v>424</v>
      </c>
      <c r="AD955" s="5">
        <f t="shared" ca="1" si="408"/>
        <v>508</v>
      </c>
      <c r="AE955" s="5">
        <f t="shared" ca="1" si="409"/>
        <v>553</v>
      </c>
      <c r="AF955" s="5">
        <f t="shared" ca="1" si="410"/>
        <v>474</v>
      </c>
      <c r="AG955" s="5">
        <f t="shared" ca="1" si="411"/>
        <v>461</v>
      </c>
      <c r="AH955" s="5">
        <f t="shared" ca="1" si="412"/>
        <v>436</v>
      </c>
      <c r="AI955" s="5">
        <f t="shared" ca="1" si="413"/>
        <v>415</v>
      </c>
      <c r="AJ955" s="5">
        <f t="shared" ca="1" si="414"/>
        <v>427</v>
      </c>
      <c r="AK955" s="5">
        <f t="shared" ca="1" si="415"/>
        <v>445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IF(Замеры!M953=0, " ", Замеры!M953)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Замеры!O953</f>
        <v>0</v>
      </c>
      <c r="S956" s="2">
        <f>Замеры!P953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31</v>
      </c>
      <c r="Z956" s="2">
        <f t="shared" ca="1" si="405"/>
        <v>46</v>
      </c>
      <c r="AA956" s="2">
        <f t="shared" ca="1" si="405"/>
        <v>40</v>
      </c>
      <c r="AB956" s="5">
        <f t="shared" ca="1" si="406"/>
        <v>465</v>
      </c>
      <c r="AC956" s="5">
        <f t="shared" ca="1" si="407"/>
        <v>527</v>
      </c>
      <c r="AD956" s="5">
        <f t="shared" ca="1" si="408"/>
        <v>449</v>
      </c>
      <c r="AE956" s="5">
        <f t="shared" ca="1" si="409"/>
        <v>471</v>
      </c>
      <c r="AF956" s="5">
        <f t="shared" ca="1" si="410"/>
        <v>488</v>
      </c>
      <c r="AG956" s="5">
        <f t="shared" ca="1" si="411"/>
        <v>546</v>
      </c>
      <c r="AH956" s="5">
        <f t="shared" ca="1" si="412"/>
        <v>459</v>
      </c>
      <c r="AI956" s="5">
        <f t="shared" ca="1" si="413"/>
        <v>438</v>
      </c>
      <c r="AJ956" s="5">
        <f t="shared" ca="1" si="414"/>
        <v>543</v>
      </c>
      <c r="AK956" s="5">
        <f t="shared" ca="1" si="415"/>
        <v>500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IF(Замеры!M954=0, " ", Замеры!M954)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Замеры!O954</f>
        <v>0</v>
      </c>
      <c r="S957" s="2">
        <f>Замеры!P954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50</v>
      </c>
      <c r="Z957" s="2">
        <f t="shared" ca="1" si="405"/>
        <v>49</v>
      </c>
      <c r="AA957" s="2">
        <f t="shared" ca="1" si="405"/>
        <v>50</v>
      </c>
      <c r="AB957" s="5">
        <f t="shared" ca="1" si="406"/>
        <v>579</v>
      </c>
      <c r="AC957" s="5">
        <f t="shared" ca="1" si="407"/>
        <v>644</v>
      </c>
      <c r="AD957" s="5">
        <f t="shared" ca="1" si="408"/>
        <v>547</v>
      </c>
      <c r="AE957" s="5">
        <f t="shared" ca="1" si="409"/>
        <v>516</v>
      </c>
      <c r="AF957" s="5">
        <f t="shared" ca="1" si="410"/>
        <v>648</v>
      </c>
      <c r="AG957" s="5">
        <f t="shared" ca="1" si="411"/>
        <v>647</v>
      </c>
      <c r="AH957" s="5">
        <f t="shared" ca="1" si="412"/>
        <v>517</v>
      </c>
      <c r="AI957" s="5">
        <f t="shared" ca="1" si="413"/>
        <v>646</v>
      </c>
      <c r="AJ957" s="5">
        <f t="shared" ca="1" si="414"/>
        <v>622</v>
      </c>
      <c r="AK957" s="5">
        <f t="shared" ca="1" si="415"/>
        <v>541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IF(Замеры!M955=0, " ", Замеры!M955)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Замеры!O955</f>
        <v>0</v>
      </c>
      <c r="S958" s="2">
        <f>Замеры!P955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50</v>
      </c>
      <c r="Z958" s="2">
        <f t="shared" ca="1" si="405"/>
        <v>21</v>
      </c>
      <c r="AA958" s="2">
        <f t="shared" ca="1" si="405"/>
        <v>28</v>
      </c>
      <c r="AB958" s="5">
        <f t="shared" ca="1" si="406"/>
        <v>427</v>
      </c>
      <c r="AC958" s="5">
        <f t="shared" ca="1" si="407"/>
        <v>341</v>
      </c>
      <c r="AD958" s="5">
        <f t="shared" ca="1" si="408"/>
        <v>347</v>
      </c>
      <c r="AE958" s="5">
        <f t="shared" ca="1" si="409"/>
        <v>366</v>
      </c>
      <c r="AF958" s="5">
        <f t="shared" ca="1" si="410"/>
        <v>395</v>
      </c>
      <c r="AG958" s="5">
        <f t="shared" ca="1" si="411"/>
        <v>375</v>
      </c>
      <c r="AH958" s="5">
        <f t="shared" ca="1" si="412"/>
        <v>401</v>
      </c>
      <c r="AI958" s="5">
        <f t="shared" ca="1" si="413"/>
        <v>412</v>
      </c>
      <c r="AJ958" s="5">
        <f t="shared" ca="1" si="414"/>
        <v>350</v>
      </c>
      <c r="AK958" s="5">
        <f t="shared" ca="1" si="415"/>
        <v>378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IF(Замеры!M956=0, " ", Замеры!M956)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Замеры!O956</f>
        <v>0</v>
      </c>
      <c r="S959" s="2">
        <f>Замеры!P956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48</v>
      </c>
      <c r="Z959" s="2">
        <f t="shared" ca="1" si="405"/>
        <v>26</v>
      </c>
      <c r="AA959" s="2">
        <f t="shared" ca="1" si="405"/>
        <v>40</v>
      </c>
      <c r="AB959" s="5">
        <f t="shared" ca="1" si="406"/>
        <v>469</v>
      </c>
      <c r="AC959" s="5">
        <f t="shared" ca="1" si="407"/>
        <v>500</v>
      </c>
      <c r="AD959" s="5">
        <f t="shared" ca="1" si="408"/>
        <v>548</v>
      </c>
      <c r="AE959" s="5">
        <f t="shared" ca="1" si="409"/>
        <v>497</v>
      </c>
      <c r="AF959" s="5">
        <f t="shared" ca="1" si="410"/>
        <v>454</v>
      </c>
      <c r="AG959" s="5">
        <f t="shared" ca="1" si="411"/>
        <v>447</v>
      </c>
      <c r="AH959" s="5">
        <f t="shared" ca="1" si="412"/>
        <v>471</v>
      </c>
      <c r="AI959" s="5">
        <f t="shared" ca="1" si="413"/>
        <v>535</v>
      </c>
      <c r="AJ959" s="5">
        <f t="shared" ca="1" si="414"/>
        <v>407</v>
      </c>
      <c r="AK959" s="5">
        <f t="shared" ca="1" si="415"/>
        <v>500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IF(Замеры!M957=0, " ", Замеры!M957)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Замеры!O957</f>
        <v>0</v>
      </c>
      <c r="S960" s="2">
        <f>Замеры!P957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45</v>
      </c>
      <c r="Z960" s="2">
        <f t="shared" ca="1" si="405"/>
        <v>43</v>
      </c>
      <c r="AA960" s="2">
        <f t="shared" ca="1" si="405"/>
        <v>35</v>
      </c>
      <c r="AB960" s="5">
        <f t="shared" ca="1" si="406"/>
        <v>418</v>
      </c>
      <c r="AC960" s="5">
        <f t="shared" ca="1" si="407"/>
        <v>392</v>
      </c>
      <c r="AD960" s="5">
        <f t="shared" ca="1" si="408"/>
        <v>483</v>
      </c>
      <c r="AE960" s="5">
        <f t="shared" ca="1" si="409"/>
        <v>477</v>
      </c>
      <c r="AF960" s="5">
        <f t="shared" ca="1" si="410"/>
        <v>377</v>
      </c>
      <c r="AG960" s="5">
        <f t="shared" ca="1" si="411"/>
        <v>400</v>
      </c>
      <c r="AH960" s="5">
        <f t="shared" ca="1" si="412"/>
        <v>420</v>
      </c>
      <c r="AI960" s="5">
        <f t="shared" ca="1" si="413"/>
        <v>380</v>
      </c>
      <c r="AJ960" s="5">
        <f t="shared" ca="1" si="414"/>
        <v>450</v>
      </c>
      <c r="AK960" s="5">
        <f t="shared" ca="1" si="415"/>
        <v>372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IF(Замеры!M958=0, " ", Замеры!M958)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Замеры!O958</f>
        <v>0</v>
      </c>
      <c r="S961" s="2">
        <f>Замеры!P958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31</v>
      </c>
      <c r="Z961" s="2">
        <f t="shared" ca="1" si="405"/>
        <v>50</v>
      </c>
      <c r="AA961" s="2">
        <f t="shared" ca="1" si="405"/>
        <v>32</v>
      </c>
      <c r="AB961" s="5">
        <f t="shared" ca="1" si="406"/>
        <v>390</v>
      </c>
      <c r="AC961" s="5">
        <f t="shared" ca="1" si="407"/>
        <v>417</v>
      </c>
      <c r="AD961" s="5">
        <f t="shared" ca="1" si="408"/>
        <v>416</v>
      </c>
      <c r="AE961" s="5">
        <f t="shared" ca="1" si="409"/>
        <v>338</v>
      </c>
      <c r="AF961" s="5">
        <f t="shared" ca="1" si="410"/>
        <v>420</v>
      </c>
      <c r="AG961" s="5">
        <f t="shared" ca="1" si="411"/>
        <v>374</v>
      </c>
      <c r="AH961" s="5">
        <f t="shared" ca="1" si="412"/>
        <v>459</v>
      </c>
      <c r="AI961" s="5">
        <f t="shared" ca="1" si="413"/>
        <v>452</v>
      </c>
      <c r="AJ961" s="5">
        <f t="shared" ca="1" si="414"/>
        <v>349</v>
      </c>
      <c r="AK961" s="5">
        <f t="shared" ca="1" si="415"/>
        <v>437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IF(Замеры!M959=0, " ", Замеры!M959)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Замеры!O959</f>
        <v>0</v>
      </c>
      <c r="S962" s="2">
        <f>Замеры!P959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34</v>
      </c>
      <c r="Z962" s="2">
        <f t="shared" ca="1" si="405"/>
        <v>49</v>
      </c>
      <c r="AA962" s="2">
        <f t="shared" ca="1" si="405"/>
        <v>27</v>
      </c>
      <c r="AB962" s="5">
        <f t="shared" ca="1" si="406"/>
        <v>399</v>
      </c>
      <c r="AC962" s="5">
        <f t="shared" ca="1" si="407"/>
        <v>374</v>
      </c>
      <c r="AD962" s="5">
        <f t="shared" ca="1" si="408"/>
        <v>304</v>
      </c>
      <c r="AE962" s="5">
        <f t="shared" ca="1" si="409"/>
        <v>385</v>
      </c>
      <c r="AF962" s="5">
        <f t="shared" ca="1" si="410"/>
        <v>286</v>
      </c>
      <c r="AG962" s="5">
        <f t="shared" ca="1" si="411"/>
        <v>328</v>
      </c>
      <c r="AH962" s="5">
        <f t="shared" ca="1" si="412"/>
        <v>379</v>
      </c>
      <c r="AI962" s="5">
        <f t="shared" ca="1" si="413"/>
        <v>381</v>
      </c>
      <c r="AJ962" s="5">
        <f t="shared" ca="1" si="414"/>
        <v>362</v>
      </c>
      <c r="AK962" s="5">
        <f t="shared" ca="1" si="415"/>
        <v>351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IF(Замеры!M960=0, " ", Замеры!M960)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Замеры!O960</f>
        <v>0</v>
      </c>
      <c r="S963" s="2">
        <f>Замеры!P960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23</v>
      </c>
      <c r="Z963" s="2">
        <f t="shared" ca="1" si="405"/>
        <v>49</v>
      </c>
      <c r="AA963" s="2">
        <f t="shared" ca="1" si="405"/>
        <v>36</v>
      </c>
      <c r="AB963" s="5">
        <f t="shared" ca="1" si="406"/>
        <v>471</v>
      </c>
      <c r="AC963" s="5">
        <f t="shared" ca="1" si="407"/>
        <v>400</v>
      </c>
      <c r="AD963" s="5">
        <f t="shared" ca="1" si="408"/>
        <v>458</v>
      </c>
      <c r="AE963" s="5">
        <f t="shared" ca="1" si="409"/>
        <v>479</v>
      </c>
      <c r="AF963" s="5">
        <f t="shared" ca="1" si="410"/>
        <v>371</v>
      </c>
      <c r="AG963" s="5">
        <f t="shared" ca="1" si="411"/>
        <v>436</v>
      </c>
      <c r="AH963" s="5">
        <f t="shared" ca="1" si="412"/>
        <v>391</v>
      </c>
      <c r="AI963" s="5">
        <f t="shared" ca="1" si="413"/>
        <v>378</v>
      </c>
      <c r="AJ963" s="5">
        <f t="shared" ca="1" si="414"/>
        <v>491</v>
      </c>
      <c r="AK963" s="5">
        <f t="shared" ca="1" si="415"/>
        <v>444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IF(Замеры!M961=0, " ", Замеры!M961)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Замеры!O961</f>
        <v>0</v>
      </c>
      <c r="S964" s="2">
        <f>Замеры!P961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50</v>
      </c>
      <c r="Z964" s="2">
        <f t="shared" ca="1" si="405"/>
        <v>43</v>
      </c>
      <c r="AA964" s="2">
        <f t="shared" ca="1" si="405"/>
        <v>49</v>
      </c>
      <c r="AB964" s="5">
        <f t="shared" ca="1" si="406"/>
        <v>529</v>
      </c>
      <c r="AC964" s="5">
        <f t="shared" ca="1" si="407"/>
        <v>495</v>
      </c>
      <c r="AD964" s="5">
        <f t="shared" ca="1" si="408"/>
        <v>496</v>
      </c>
      <c r="AE964" s="5">
        <f t="shared" ca="1" si="409"/>
        <v>629</v>
      </c>
      <c r="AF964" s="5">
        <f t="shared" ca="1" si="410"/>
        <v>539</v>
      </c>
      <c r="AG964" s="5">
        <f t="shared" ca="1" si="411"/>
        <v>600</v>
      </c>
      <c r="AH964" s="5">
        <f t="shared" ca="1" si="412"/>
        <v>597</v>
      </c>
      <c r="AI964" s="5">
        <f t="shared" ca="1" si="413"/>
        <v>541</v>
      </c>
      <c r="AJ964" s="5">
        <f t="shared" ca="1" si="414"/>
        <v>594</v>
      </c>
      <c r="AK964" s="5">
        <f t="shared" ca="1" si="415"/>
        <v>632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IF(Замеры!M962=0, " ", Замеры!M962)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Замеры!O962</f>
        <v>0</v>
      </c>
      <c r="S965" s="2">
        <f>Замеры!P962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30</v>
      </c>
      <c r="Z965" s="2">
        <f t="shared" ca="1" si="405"/>
        <v>38</v>
      </c>
      <c r="AA965" s="2">
        <f t="shared" ca="1" si="405"/>
        <v>50</v>
      </c>
      <c r="AB965" s="5">
        <f t="shared" ca="1" si="406"/>
        <v>621</v>
      </c>
      <c r="AC965" s="5">
        <f t="shared" ca="1" si="407"/>
        <v>572</v>
      </c>
      <c r="AD965" s="5">
        <f t="shared" ca="1" si="408"/>
        <v>525</v>
      </c>
      <c r="AE965" s="5">
        <f t="shared" ca="1" si="409"/>
        <v>546</v>
      </c>
      <c r="AF965" s="5">
        <f t="shared" ca="1" si="410"/>
        <v>562</v>
      </c>
      <c r="AG965" s="5">
        <f t="shared" ca="1" si="411"/>
        <v>635</v>
      </c>
      <c r="AH965" s="5">
        <f t="shared" ca="1" si="412"/>
        <v>594</v>
      </c>
      <c r="AI965" s="5">
        <f t="shared" ca="1" si="413"/>
        <v>524</v>
      </c>
      <c r="AJ965" s="5">
        <f t="shared" ca="1" si="414"/>
        <v>595</v>
      </c>
      <c r="AK965" s="5">
        <f t="shared" ca="1" si="415"/>
        <v>531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IF(Замеры!M963=0, " ", Замеры!M963)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Замеры!O963</f>
        <v>0</v>
      </c>
      <c r="S966" s="2">
        <f>Замеры!P963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30</v>
      </c>
      <c r="Z966" s="2">
        <f t="shared" ca="1" si="405"/>
        <v>48</v>
      </c>
      <c r="AA966" s="2">
        <f t="shared" ca="1" si="405"/>
        <v>41</v>
      </c>
      <c r="AB966" s="5">
        <f t="shared" ca="1" si="406"/>
        <v>434</v>
      </c>
      <c r="AC966" s="5">
        <f t="shared" ca="1" si="407"/>
        <v>450</v>
      </c>
      <c r="AD966" s="5">
        <f t="shared" ca="1" si="408"/>
        <v>521</v>
      </c>
      <c r="AE966" s="5">
        <f t="shared" ca="1" si="409"/>
        <v>463</v>
      </c>
      <c r="AF966" s="5">
        <f t="shared" ca="1" si="410"/>
        <v>477</v>
      </c>
      <c r="AG966" s="5">
        <f t="shared" ca="1" si="411"/>
        <v>527</v>
      </c>
      <c r="AH966" s="5">
        <f t="shared" ca="1" si="412"/>
        <v>543</v>
      </c>
      <c r="AI966" s="5">
        <f t="shared" ca="1" si="413"/>
        <v>461</v>
      </c>
      <c r="AJ966" s="5">
        <f t="shared" ca="1" si="414"/>
        <v>469</v>
      </c>
      <c r="AK966" s="5">
        <f t="shared" ca="1" si="415"/>
        <v>521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IF(Замеры!M964=0, " ", Замеры!M964)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Замеры!O964</f>
        <v>0</v>
      </c>
      <c r="S967" s="2">
        <f>Замеры!P964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23</v>
      </c>
      <c r="Z967" s="2">
        <f t="shared" ca="1" si="431"/>
        <v>30</v>
      </c>
      <c r="AA967" s="2">
        <f t="shared" ca="1" si="431"/>
        <v>38</v>
      </c>
      <c r="AB967" s="5">
        <f t="shared" ref="AB967:AB1030" ca="1" si="432">RANDBETWEEN(AA967*10+5,AA967*10+150)</f>
        <v>411</v>
      </c>
      <c r="AC967" s="5">
        <f t="shared" ref="AC967:AC1030" ca="1" si="433">RANDBETWEEN(AA967*10+5,AA967*10+150)</f>
        <v>456</v>
      </c>
      <c r="AD967" s="5">
        <f t="shared" ref="AD967:AD1030" ca="1" si="434">RANDBETWEEN(AA967*10+5,AA967*10+150)</f>
        <v>525</v>
      </c>
      <c r="AE967" s="5">
        <f t="shared" ref="AE967:AE1030" ca="1" si="435">RANDBETWEEN(AA967*10+5,AA967*10+150)</f>
        <v>439</v>
      </c>
      <c r="AF967" s="5">
        <f t="shared" ref="AF967:AF1030" ca="1" si="436">RANDBETWEEN(AA967*10+5,AA967*10+150)</f>
        <v>493</v>
      </c>
      <c r="AG967" s="5">
        <f t="shared" ref="AG967:AG1030" ca="1" si="437">RANDBETWEEN(AA967*10+5,AA967*10+150)</f>
        <v>450</v>
      </c>
      <c r="AH967" s="5">
        <f t="shared" ref="AH967:AH1030" ca="1" si="438">RANDBETWEEN(AA967*10+5,AA967*10+150)</f>
        <v>519</v>
      </c>
      <c r="AI967" s="5">
        <f t="shared" ref="AI967:AI1030" ca="1" si="439">RANDBETWEEN(AA967*10+5,AA967*10+150)</f>
        <v>501</v>
      </c>
      <c r="AJ967" s="5">
        <f t="shared" ref="AJ967:AJ1030" ca="1" si="440">RANDBETWEEN(AA967*10+5,AA967*10+150)</f>
        <v>431</v>
      </c>
      <c r="AK967" s="5">
        <f t="shared" ref="AK967:AK1030" ca="1" si="441">RANDBETWEEN(AA967*10+5,AA967*10+150)</f>
        <v>455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IF(Замеры!M965=0, " ", Замеры!M965)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Замеры!O965</f>
        <v>0</v>
      </c>
      <c r="S968" s="2">
        <f>Замеры!P965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25</v>
      </c>
      <c r="Z968" s="2">
        <f t="shared" ca="1" si="431"/>
        <v>23</v>
      </c>
      <c r="AA968" s="2">
        <f t="shared" ca="1" si="431"/>
        <v>45</v>
      </c>
      <c r="AB968" s="5">
        <f t="shared" ca="1" si="432"/>
        <v>575</v>
      </c>
      <c r="AC968" s="5">
        <f t="shared" ca="1" si="433"/>
        <v>544</v>
      </c>
      <c r="AD968" s="5">
        <f t="shared" ca="1" si="434"/>
        <v>581</v>
      </c>
      <c r="AE968" s="5">
        <f t="shared" ca="1" si="435"/>
        <v>470</v>
      </c>
      <c r="AF968" s="5">
        <f t="shared" ca="1" si="436"/>
        <v>468</v>
      </c>
      <c r="AG968" s="5">
        <f t="shared" ca="1" si="437"/>
        <v>492</v>
      </c>
      <c r="AH968" s="5">
        <f t="shared" ca="1" si="438"/>
        <v>568</v>
      </c>
      <c r="AI968" s="5">
        <f t="shared" ca="1" si="439"/>
        <v>572</v>
      </c>
      <c r="AJ968" s="5">
        <f t="shared" ca="1" si="440"/>
        <v>491</v>
      </c>
      <c r="AK968" s="5">
        <f t="shared" ca="1" si="441"/>
        <v>525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IF(Замеры!M966=0, " ", Замеры!M966)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Замеры!O966</f>
        <v>0</v>
      </c>
      <c r="S969" s="2">
        <f>Замеры!P966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22</v>
      </c>
      <c r="Z969" s="2">
        <f t="shared" ca="1" si="431"/>
        <v>43</v>
      </c>
      <c r="AA969" s="2">
        <f t="shared" ca="1" si="431"/>
        <v>24</v>
      </c>
      <c r="AB969" s="5">
        <f t="shared" ca="1" si="432"/>
        <v>317</v>
      </c>
      <c r="AC969" s="5">
        <f t="shared" ca="1" si="433"/>
        <v>372</v>
      </c>
      <c r="AD969" s="5">
        <f t="shared" ca="1" si="434"/>
        <v>356</v>
      </c>
      <c r="AE969" s="5">
        <f t="shared" ca="1" si="435"/>
        <v>261</v>
      </c>
      <c r="AF969" s="5">
        <f t="shared" ca="1" si="436"/>
        <v>377</v>
      </c>
      <c r="AG969" s="5">
        <f t="shared" ca="1" si="437"/>
        <v>273</v>
      </c>
      <c r="AH969" s="5">
        <f t="shared" ca="1" si="438"/>
        <v>291</v>
      </c>
      <c r="AI969" s="5">
        <f t="shared" ca="1" si="439"/>
        <v>362</v>
      </c>
      <c r="AJ969" s="5">
        <f t="shared" ca="1" si="440"/>
        <v>306</v>
      </c>
      <c r="AK969" s="5">
        <f t="shared" ca="1" si="441"/>
        <v>355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IF(Замеры!M967=0, " ", Замеры!M967)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Замеры!O967</f>
        <v>0</v>
      </c>
      <c r="S970" s="2">
        <f>Замеры!P967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49</v>
      </c>
      <c r="Z970" s="2">
        <f t="shared" ca="1" si="431"/>
        <v>36</v>
      </c>
      <c r="AA970" s="2">
        <f t="shared" ca="1" si="431"/>
        <v>33</v>
      </c>
      <c r="AB970" s="5">
        <f t="shared" ca="1" si="432"/>
        <v>413</v>
      </c>
      <c r="AC970" s="5">
        <f t="shared" ca="1" si="433"/>
        <v>347</v>
      </c>
      <c r="AD970" s="5">
        <f t="shared" ca="1" si="434"/>
        <v>470</v>
      </c>
      <c r="AE970" s="5">
        <f t="shared" ca="1" si="435"/>
        <v>469</v>
      </c>
      <c r="AF970" s="5">
        <f t="shared" ca="1" si="436"/>
        <v>340</v>
      </c>
      <c r="AG970" s="5">
        <f t="shared" ca="1" si="437"/>
        <v>414</v>
      </c>
      <c r="AH970" s="5">
        <f t="shared" ca="1" si="438"/>
        <v>430</v>
      </c>
      <c r="AI970" s="5">
        <f t="shared" ca="1" si="439"/>
        <v>384</v>
      </c>
      <c r="AJ970" s="5">
        <f t="shared" ca="1" si="440"/>
        <v>417</v>
      </c>
      <c r="AK970" s="5">
        <f t="shared" ca="1" si="441"/>
        <v>382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IF(Замеры!M968=0, " ", Замеры!M968)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Замеры!O968</f>
        <v>0</v>
      </c>
      <c r="S971" s="2">
        <f>Замеры!P968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44</v>
      </c>
      <c r="Z971" s="2">
        <f t="shared" ca="1" si="431"/>
        <v>43</v>
      </c>
      <c r="AA971" s="2">
        <f t="shared" ca="1" si="431"/>
        <v>23</v>
      </c>
      <c r="AB971" s="5">
        <f t="shared" ca="1" si="432"/>
        <v>378</v>
      </c>
      <c r="AC971" s="5">
        <f t="shared" ca="1" si="433"/>
        <v>318</v>
      </c>
      <c r="AD971" s="5">
        <f t="shared" ca="1" si="434"/>
        <v>298</v>
      </c>
      <c r="AE971" s="5">
        <f t="shared" ca="1" si="435"/>
        <v>317</v>
      </c>
      <c r="AF971" s="5">
        <f t="shared" ca="1" si="436"/>
        <v>321</v>
      </c>
      <c r="AG971" s="5">
        <f t="shared" ca="1" si="437"/>
        <v>287</v>
      </c>
      <c r="AH971" s="5">
        <f t="shared" ca="1" si="438"/>
        <v>289</v>
      </c>
      <c r="AI971" s="5">
        <f t="shared" ca="1" si="439"/>
        <v>269</v>
      </c>
      <c r="AJ971" s="5">
        <f t="shared" ca="1" si="440"/>
        <v>336</v>
      </c>
      <c r="AK971" s="5">
        <f t="shared" ca="1" si="441"/>
        <v>347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IF(Замеры!M969=0, " ", Замеры!M969)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Замеры!O969</f>
        <v>0</v>
      </c>
      <c r="S972" s="2">
        <f>Замеры!P969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34</v>
      </c>
      <c r="Z972" s="2">
        <f t="shared" ca="1" si="431"/>
        <v>49</v>
      </c>
      <c r="AA972" s="2">
        <f t="shared" ca="1" si="431"/>
        <v>22</v>
      </c>
      <c r="AB972" s="5">
        <f t="shared" ca="1" si="432"/>
        <v>312</v>
      </c>
      <c r="AC972" s="5">
        <f t="shared" ca="1" si="433"/>
        <v>318</v>
      </c>
      <c r="AD972" s="5">
        <f t="shared" ca="1" si="434"/>
        <v>256</v>
      </c>
      <c r="AE972" s="5">
        <f t="shared" ca="1" si="435"/>
        <v>251</v>
      </c>
      <c r="AF972" s="5">
        <f t="shared" ca="1" si="436"/>
        <v>251</v>
      </c>
      <c r="AG972" s="5">
        <f t="shared" ca="1" si="437"/>
        <v>307</v>
      </c>
      <c r="AH972" s="5">
        <f t="shared" ca="1" si="438"/>
        <v>330</v>
      </c>
      <c r="AI972" s="5">
        <f t="shared" ca="1" si="439"/>
        <v>325</v>
      </c>
      <c r="AJ972" s="5">
        <f t="shared" ca="1" si="440"/>
        <v>236</v>
      </c>
      <c r="AK972" s="5">
        <f t="shared" ca="1" si="441"/>
        <v>356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IF(Замеры!M970=0, " ", Замеры!M970)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Замеры!O970</f>
        <v>0</v>
      </c>
      <c r="S973" s="2">
        <f>Замеры!P970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25</v>
      </c>
      <c r="Z973" s="2">
        <f t="shared" ca="1" si="431"/>
        <v>30</v>
      </c>
      <c r="AA973" s="2">
        <f t="shared" ca="1" si="431"/>
        <v>43</v>
      </c>
      <c r="AB973" s="5">
        <f t="shared" ca="1" si="432"/>
        <v>492</v>
      </c>
      <c r="AC973" s="5">
        <f t="shared" ca="1" si="433"/>
        <v>460</v>
      </c>
      <c r="AD973" s="5">
        <f t="shared" ca="1" si="434"/>
        <v>511</v>
      </c>
      <c r="AE973" s="5">
        <f t="shared" ca="1" si="435"/>
        <v>516</v>
      </c>
      <c r="AF973" s="5">
        <f t="shared" ca="1" si="436"/>
        <v>472</v>
      </c>
      <c r="AG973" s="5">
        <f t="shared" ca="1" si="437"/>
        <v>485</v>
      </c>
      <c r="AH973" s="5">
        <f t="shared" ca="1" si="438"/>
        <v>486</v>
      </c>
      <c r="AI973" s="5">
        <f t="shared" ca="1" si="439"/>
        <v>470</v>
      </c>
      <c r="AJ973" s="5">
        <f t="shared" ca="1" si="440"/>
        <v>506</v>
      </c>
      <c r="AK973" s="5">
        <f t="shared" ca="1" si="441"/>
        <v>530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IF(Замеры!M971=0, " ", Замеры!M971)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Замеры!O971</f>
        <v>0</v>
      </c>
      <c r="S974" s="2">
        <f>Замеры!P971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44</v>
      </c>
      <c r="Z974" s="2">
        <f t="shared" ca="1" si="431"/>
        <v>32</v>
      </c>
      <c r="AA974" s="2">
        <f t="shared" ca="1" si="431"/>
        <v>24</v>
      </c>
      <c r="AB974" s="5">
        <f t="shared" ca="1" si="432"/>
        <v>354</v>
      </c>
      <c r="AC974" s="5">
        <f t="shared" ca="1" si="433"/>
        <v>308</v>
      </c>
      <c r="AD974" s="5">
        <f t="shared" ca="1" si="434"/>
        <v>261</v>
      </c>
      <c r="AE974" s="5">
        <f t="shared" ca="1" si="435"/>
        <v>285</v>
      </c>
      <c r="AF974" s="5">
        <f t="shared" ca="1" si="436"/>
        <v>350</v>
      </c>
      <c r="AG974" s="5">
        <f t="shared" ca="1" si="437"/>
        <v>264</v>
      </c>
      <c r="AH974" s="5">
        <f t="shared" ca="1" si="438"/>
        <v>288</v>
      </c>
      <c r="AI974" s="5">
        <f t="shared" ca="1" si="439"/>
        <v>318</v>
      </c>
      <c r="AJ974" s="5">
        <f t="shared" ca="1" si="440"/>
        <v>292</v>
      </c>
      <c r="AK974" s="5">
        <f t="shared" ca="1" si="441"/>
        <v>316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IF(Замеры!M972=0, " ", Замеры!M972)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Замеры!O972</f>
        <v>0</v>
      </c>
      <c r="S975" s="2">
        <f>Замеры!P972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21</v>
      </c>
      <c r="Z975" s="2">
        <f t="shared" ca="1" si="431"/>
        <v>50</v>
      </c>
      <c r="AA975" s="2">
        <f t="shared" ca="1" si="431"/>
        <v>31</v>
      </c>
      <c r="AB975" s="5">
        <f t="shared" ca="1" si="432"/>
        <v>433</v>
      </c>
      <c r="AC975" s="5">
        <f t="shared" ca="1" si="433"/>
        <v>428</v>
      </c>
      <c r="AD975" s="5">
        <f t="shared" ca="1" si="434"/>
        <v>354</v>
      </c>
      <c r="AE975" s="5">
        <f t="shared" ca="1" si="435"/>
        <v>366</v>
      </c>
      <c r="AF975" s="5">
        <f t="shared" ca="1" si="436"/>
        <v>425</v>
      </c>
      <c r="AG975" s="5">
        <f t="shared" ca="1" si="437"/>
        <v>338</v>
      </c>
      <c r="AH975" s="5">
        <f t="shared" ca="1" si="438"/>
        <v>315</v>
      </c>
      <c r="AI975" s="5">
        <f t="shared" ca="1" si="439"/>
        <v>375</v>
      </c>
      <c r="AJ975" s="5">
        <f t="shared" ca="1" si="440"/>
        <v>433</v>
      </c>
      <c r="AK975" s="5">
        <f t="shared" ca="1" si="441"/>
        <v>329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IF(Замеры!M973=0, " ", Замеры!M973)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Замеры!O973</f>
        <v>0</v>
      </c>
      <c r="S976" s="2">
        <f>Замеры!P973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33</v>
      </c>
      <c r="Z976" s="2">
        <f t="shared" ca="1" si="431"/>
        <v>37</v>
      </c>
      <c r="AA976" s="2">
        <f t="shared" ca="1" si="431"/>
        <v>35</v>
      </c>
      <c r="AB976" s="5">
        <f t="shared" ca="1" si="432"/>
        <v>368</v>
      </c>
      <c r="AC976" s="5">
        <f t="shared" ca="1" si="433"/>
        <v>483</v>
      </c>
      <c r="AD976" s="5">
        <f t="shared" ca="1" si="434"/>
        <v>394</v>
      </c>
      <c r="AE976" s="5">
        <f t="shared" ca="1" si="435"/>
        <v>365</v>
      </c>
      <c r="AF976" s="5">
        <f t="shared" ca="1" si="436"/>
        <v>491</v>
      </c>
      <c r="AG976" s="5">
        <f t="shared" ca="1" si="437"/>
        <v>457</v>
      </c>
      <c r="AH976" s="5">
        <f t="shared" ca="1" si="438"/>
        <v>453</v>
      </c>
      <c r="AI976" s="5">
        <f t="shared" ca="1" si="439"/>
        <v>409</v>
      </c>
      <c r="AJ976" s="5">
        <f t="shared" ca="1" si="440"/>
        <v>433</v>
      </c>
      <c r="AK976" s="5">
        <f t="shared" ca="1" si="441"/>
        <v>361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IF(Замеры!M974=0, " ", Замеры!M974)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Замеры!O974</f>
        <v>0</v>
      </c>
      <c r="S977" s="2">
        <f>Замеры!P974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42</v>
      </c>
      <c r="Z977" s="2">
        <f t="shared" ca="1" si="431"/>
        <v>39</v>
      </c>
      <c r="AA977" s="2">
        <f t="shared" ca="1" si="431"/>
        <v>30</v>
      </c>
      <c r="AB977" s="5">
        <f t="shared" ca="1" si="432"/>
        <v>402</v>
      </c>
      <c r="AC977" s="5">
        <f t="shared" ca="1" si="433"/>
        <v>438</v>
      </c>
      <c r="AD977" s="5">
        <f t="shared" ca="1" si="434"/>
        <v>409</v>
      </c>
      <c r="AE977" s="5">
        <f t="shared" ca="1" si="435"/>
        <v>315</v>
      </c>
      <c r="AF977" s="5">
        <f t="shared" ca="1" si="436"/>
        <v>309</v>
      </c>
      <c r="AG977" s="5">
        <f t="shared" ca="1" si="437"/>
        <v>420</v>
      </c>
      <c r="AH977" s="5">
        <f t="shared" ca="1" si="438"/>
        <v>399</v>
      </c>
      <c r="AI977" s="5">
        <f t="shared" ca="1" si="439"/>
        <v>403</v>
      </c>
      <c r="AJ977" s="5">
        <f t="shared" ca="1" si="440"/>
        <v>370</v>
      </c>
      <c r="AK977" s="5">
        <f t="shared" ca="1" si="441"/>
        <v>315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IF(Замеры!M975=0, " ", Замеры!M975)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Замеры!O975</f>
        <v>0</v>
      </c>
      <c r="S978" s="2">
        <f>Замеры!P975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34</v>
      </c>
      <c r="Z978" s="2">
        <f t="shared" ca="1" si="431"/>
        <v>32</v>
      </c>
      <c r="AA978" s="2">
        <f t="shared" ca="1" si="431"/>
        <v>20</v>
      </c>
      <c r="AB978" s="5">
        <f t="shared" ca="1" si="432"/>
        <v>270</v>
      </c>
      <c r="AC978" s="5">
        <f t="shared" ca="1" si="433"/>
        <v>338</v>
      </c>
      <c r="AD978" s="5">
        <f t="shared" ca="1" si="434"/>
        <v>330</v>
      </c>
      <c r="AE978" s="5">
        <f t="shared" ca="1" si="435"/>
        <v>267</v>
      </c>
      <c r="AF978" s="5">
        <f t="shared" ca="1" si="436"/>
        <v>290</v>
      </c>
      <c r="AG978" s="5">
        <f t="shared" ca="1" si="437"/>
        <v>233</v>
      </c>
      <c r="AH978" s="5">
        <f t="shared" ca="1" si="438"/>
        <v>330</v>
      </c>
      <c r="AI978" s="5">
        <f t="shared" ca="1" si="439"/>
        <v>250</v>
      </c>
      <c r="AJ978" s="5">
        <f t="shared" ca="1" si="440"/>
        <v>213</v>
      </c>
      <c r="AK978" s="5">
        <f t="shared" ca="1" si="441"/>
        <v>330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IF(Замеры!M976=0, " ", Замеры!M976)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Замеры!O976</f>
        <v>0</v>
      </c>
      <c r="S979" s="2">
        <f>Замеры!P976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28</v>
      </c>
      <c r="Z979" s="2">
        <f t="shared" ca="1" si="431"/>
        <v>31</v>
      </c>
      <c r="AA979" s="2">
        <f t="shared" ca="1" si="431"/>
        <v>42</v>
      </c>
      <c r="AB979" s="5">
        <f t="shared" ca="1" si="432"/>
        <v>530</v>
      </c>
      <c r="AC979" s="5">
        <f t="shared" ca="1" si="433"/>
        <v>539</v>
      </c>
      <c r="AD979" s="5">
        <f t="shared" ca="1" si="434"/>
        <v>488</v>
      </c>
      <c r="AE979" s="5">
        <f t="shared" ca="1" si="435"/>
        <v>496</v>
      </c>
      <c r="AF979" s="5">
        <f t="shared" ca="1" si="436"/>
        <v>485</v>
      </c>
      <c r="AG979" s="5">
        <f t="shared" ca="1" si="437"/>
        <v>439</v>
      </c>
      <c r="AH979" s="5">
        <f t="shared" ca="1" si="438"/>
        <v>515</v>
      </c>
      <c r="AI979" s="5">
        <f t="shared" ca="1" si="439"/>
        <v>537</v>
      </c>
      <c r="AJ979" s="5">
        <f t="shared" ca="1" si="440"/>
        <v>493</v>
      </c>
      <c r="AK979" s="5">
        <f t="shared" ca="1" si="441"/>
        <v>472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IF(Замеры!M977=0, " ", Замеры!M977)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Замеры!O977</f>
        <v>0</v>
      </c>
      <c r="S980" s="2">
        <f>Замеры!P977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38</v>
      </c>
      <c r="Z980" s="2">
        <f t="shared" ca="1" si="431"/>
        <v>45</v>
      </c>
      <c r="AA980" s="2">
        <f t="shared" ca="1" si="431"/>
        <v>46</v>
      </c>
      <c r="AB980" s="5">
        <f t="shared" ca="1" si="432"/>
        <v>495</v>
      </c>
      <c r="AC980" s="5">
        <f t="shared" ca="1" si="433"/>
        <v>540</v>
      </c>
      <c r="AD980" s="5">
        <f t="shared" ca="1" si="434"/>
        <v>487</v>
      </c>
      <c r="AE980" s="5">
        <f t="shared" ca="1" si="435"/>
        <v>573</v>
      </c>
      <c r="AF980" s="5">
        <f t="shared" ca="1" si="436"/>
        <v>468</v>
      </c>
      <c r="AG980" s="5">
        <f t="shared" ca="1" si="437"/>
        <v>547</v>
      </c>
      <c r="AH980" s="5">
        <f t="shared" ca="1" si="438"/>
        <v>593</v>
      </c>
      <c r="AI980" s="5">
        <f t="shared" ca="1" si="439"/>
        <v>572</v>
      </c>
      <c r="AJ980" s="5">
        <f t="shared" ca="1" si="440"/>
        <v>547</v>
      </c>
      <c r="AK980" s="5">
        <f t="shared" ca="1" si="441"/>
        <v>582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IF(Замеры!M978=0, " ", Замеры!M978)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Замеры!O978</f>
        <v>0</v>
      </c>
      <c r="S981" s="2">
        <f>Замеры!P978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48</v>
      </c>
      <c r="Z981" s="2">
        <f t="shared" ca="1" si="431"/>
        <v>21</v>
      </c>
      <c r="AA981" s="2">
        <f t="shared" ca="1" si="431"/>
        <v>48</v>
      </c>
      <c r="AB981" s="5">
        <f t="shared" ca="1" si="432"/>
        <v>563</v>
      </c>
      <c r="AC981" s="5">
        <f t="shared" ca="1" si="433"/>
        <v>523</v>
      </c>
      <c r="AD981" s="5">
        <f t="shared" ca="1" si="434"/>
        <v>499</v>
      </c>
      <c r="AE981" s="5">
        <f t="shared" ca="1" si="435"/>
        <v>579</v>
      </c>
      <c r="AF981" s="5">
        <f t="shared" ca="1" si="436"/>
        <v>620</v>
      </c>
      <c r="AG981" s="5">
        <f t="shared" ca="1" si="437"/>
        <v>485</v>
      </c>
      <c r="AH981" s="5">
        <f t="shared" ca="1" si="438"/>
        <v>577</v>
      </c>
      <c r="AI981" s="5">
        <f t="shared" ca="1" si="439"/>
        <v>550</v>
      </c>
      <c r="AJ981" s="5">
        <f t="shared" ca="1" si="440"/>
        <v>520</v>
      </c>
      <c r="AK981" s="5">
        <f t="shared" ca="1" si="441"/>
        <v>623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IF(Замеры!M979=0, " ", Замеры!M979)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Замеры!O979</f>
        <v>0</v>
      </c>
      <c r="S982" s="2">
        <f>Замеры!P979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36</v>
      </c>
      <c r="Z982" s="2">
        <f t="shared" ca="1" si="431"/>
        <v>41</v>
      </c>
      <c r="AA982" s="2">
        <f t="shared" ca="1" si="431"/>
        <v>35</v>
      </c>
      <c r="AB982" s="5">
        <f t="shared" ca="1" si="432"/>
        <v>434</v>
      </c>
      <c r="AC982" s="5">
        <f t="shared" ca="1" si="433"/>
        <v>476</v>
      </c>
      <c r="AD982" s="5">
        <f t="shared" ca="1" si="434"/>
        <v>452</v>
      </c>
      <c r="AE982" s="5">
        <f t="shared" ca="1" si="435"/>
        <v>375</v>
      </c>
      <c r="AF982" s="5">
        <f t="shared" ca="1" si="436"/>
        <v>367</v>
      </c>
      <c r="AG982" s="5">
        <f t="shared" ca="1" si="437"/>
        <v>391</v>
      </c>
      <c r="AH982" s="5">
        <f t="shared" ca="1" si="438"/>
        <v>382</v>
      </c>
      <c r="AI982" s="5">
        <f t="shared" ca="1" si="439"/>
        <v>459</v>
      </c>
      <c r="AJ982" s="5">
        <f t="shared" ca="1" si="440"/>
        <v>463</v>
      </c>
      <c r="AK982" s="5">
        <f t="shared" ca="1" si="441"/>
        <v>437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IF(Замеры!M980=0, " ", Замеры!M980)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Замеры!O980</f>
        <v>0</v>
      </c>
      <c r="S983" s="2">
        <f>Замеры!P980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42</v>
      </c>
      <c r="Z983" s="2">
        <f t="shared" ca="1" si="431"/>
        <v>47</v>
      </c>
      <c r="AA983" s="2">
        <f t="shared" ca="1" si="431"/>
        <v>42</v>
      </c>
      <c r="AB983" s="5">
        <f t="shared" ca="1" si="432"/>
        <v>459</v>
      </c>
      <c r="AC983" s="5">
        <f t="shared" ca="1" si="433"/>
        <v>491</v>
      </c>
      <c r="AD983" s="5">
        <f t="shared" ca="1" si="434"/>
        <v>478</v>
      </c>
      <c r="AE983" s="5">
        <f t="shared" ca="1" si="435"/>
        <v>425</v>
      </c>
      <c r="AF983" s="5">
        <f t="shared" ca="1" si="436"/>
        <v>531</v>
      </c>
      <c r="AG983" s="5">
        <f t="shared" ca="1" si="437"/>
        <v>498</v>
      </c>
      <c r="AH983" s="5">
        <f t="shared" ca="1" si="438"/>
        <v>441</v>
      </c>
      <c r="AI983" s="5">
        <f t="shared" ca="1" si="439"/>
        <v>512</v>
      </c>
      <c r="AJ983" s="5">
        <f t="shared" ca="1" si="440"/>
        <v>518</v>
      </c>
      <c r="AK983" s="5">
        <f t="shared" ca="1" si="441"/>
        <v>474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IF(Замеры!M981=0, " ", Замеры!M981)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Замеры!O981</f>
        <v>0</v>
      </c>
      <c r="S984" s="2">
        <f>Замеры!P981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24</v>
      </c>
      <c r="Z984" s="2">
        <f t="shared" ca="1" si="431"/>
        <v>26</v>
      </c>
      <c r="AA984" s="2">
        <f t="shared" ca="1" si="431"/>
        <v>47</v>
      </c>
      <c r="AB984" s="5">
        <f t="shared" ca="1" si="432"/>
        <v>499</v>
      </c>
      <c r="AC984" s="5">
        <f t="shared" ca="1" si="433"/>
        <v>496</v>
      </c>
      <c r="AD984" s="5">
        <f t="shared" ca="1" si="434"/>
        <v>514</v>
      </c>
      <c r="AE984" s="5">
        <f t="shared" ca="1" si="435"/>
        <v>556</v>
      </c>
      <c r="AF984" s="5">
        <f t="shared" ca="1" si="436"/>
        <v>594</v>
      </c>
      <c r="AG984" s="5">
        <f t="shared" ca="1" si="437"/>
        <v>581</v>
      </c>
      <c r="AH984" s="5">
        <f t="shared" ca="1" si="438"/>
        <v>615</v>
      </c>
      <c r="AI984" s="5">
        <f t="shared" ca="1" si="439"/>
        <v>546</v>
      </c>
      <c r="AJ984" s="5">
        <f t="shared" ca="1" si="440"/>
        <v>574</v>
      </c>
      <c r="AK984" s="5">
        <f t="shared" ca="1" si="441"/>
        <v>513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IF(Замеры!M982=0, " ", Замеры!M982)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Замеры!O982</f>
        <v>0</v>
      </c>
      <c r="S985" s="2">
        <f>Замеры!P982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27</v>
      </c>
      <c r="Z985" s="2">
        <f t="shared" ca="1" si="431"/>
        <v>32</v>
      </c>
      <c r="AA985" s="2">
        <f t="shared" ca="1" si="431"/>
        <v>34</v>
      </c>
      <c r="AB985" s="5">
        <f t="shared" ca="1" si="432"/>
        <v>393</v>
      </c>
      <c r="AC985" s="5">
        <f t="shared" ca="1" si="433"/>
        <v>463</v>
      </c>
      <c r="AD985" s="5">
        <f t="shared" ca="1" si="434"/>
        <v>366</v>
      </c>
      <c r="AE985" s="5">
        <f t="shared" ca="1" si="435"/>
        <v>379</v>
      </c>
      <c r="AF985" s="5">
        <f t="shared" ca="1" si="436"/>
        <v>371</v>
      </c>
      <c r="AG985" s="5">
        <f t="shared" ca="1" si="437"/>
        <v>382</v>
      </c>
      <c r="AH985" s="5">
        <f t="shared" ca="1" si="438"/>
        <v>369</v>
      </c>
      <c r="AI985" s="5">
        <f t="shared" ca="1" si="439"/>
        <v>393</v>
      </c>
      <c r="AJ985" s="5">
        <f t="shared" ca="1" si="440"/>
        <v>452</v>
      </c>
      <c r="AK985" s="5">
        <f t="shared" ca="1" si="441"/>
        <v>454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IF(Замеры!M983=0, " ", Замеры!M983)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Замеры!O983</f>
        <v>0</v>
      </c>
      <c r="S986" s="2">
        <f>Замеры!P983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34</v>
      </c>
      <c r="Z986" s="2">
        <f t="shared" ca="1" si="431"/>
        <v>50</v>
      </c>
      <c r="AA986" s="2">
        <f t="shared" ca="1" si="431"/>
        <v>39</v>
      </c>
      <c r="AB986" s="5">
        <f t="shared" ca="1" si="432"/>
        <v>449</v>
      </c>
      <c r="AC986" s="5">
        <f t="shared" ca="1" si="433"/>
        <v>416</v>
      </c>
      <c r="AD986" s="5">
        <f t="shared" ca="1" si="434"/>
        <v>536</v>
      </c>
      <c r="AE986" s="5">
        <f t="shared" ca="1" si="435"/>
        <v>405</v>
      </c>
      <c r="AF986" s="5">
        <f t="shared" ca="1" si="436"/>
        <v>446</v>
      </c>
      <c r="AG986" s="5">
        <f t="shared" ca="1" si="437"/>
        <v>528</v>
      </c>
      <c r="AH986" s="5">
        <f t="shared" ca="1" si="438"/>
        <v>456</v>
      </c>
      <c r="AI986" s="5">
        <f t="shared" ca="1" si="439"/>
        <v>426</v>
      </c>
      <c r="AJ986" s="5">
        <f t="shared" ca="1" si="440"/>
        <v>472</v>
      </c>
      <c r="AK986" s="5">
        <f t="shared" ca="1" si="441"/>
        <v>440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IF(Замеры!M984=0, " ", Замеры!M984)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Замеры!O984</f>
        <v>0</v>
      </c>
      <c r="S987" s="2">
        <f>Замеры!P984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22</v>
      </c>
      <c r="Z987" s="2">
        <f t="shared" ca="1" si="431"/>
        <v>30</v>
      </c>
      <c r="AA987" s="2">
        <f t="shared" ca="1" si="431"/>
        <v>37</v>
      </c>
      <c r="AB987" s="5">
        <f t="shared" ca="1" si="432"/>
        <v>430</v>
      </c>
      <c r="AC987" s="5">
        <f t="shared" ca="1" si="433"/>
        <v>467</v>
      </c>
      <c r="AD987" s="5">
        <f t="shared" ca="1" si="434"/>
        <v>483</v>
      </c>
      <c r="AE987" s="5">
        <f t="shared" ca="1" si="435"/>
        <v>448</v>
      </c>
      <c r="AF987" s="5">
        <f t="shared" ca="1" si="436"/>
        <v>434</v>
      </c>
      <c r="AG987" s="5">
        <f t="shared" ca="1" si="437"/>
        <v>418</v>
      </c>
      <c r="AH987" s="5">
        <f t="shared" ca="1" si="438"/>
        <v>511</v>
      </c>
      <c r="AI987" s="5">
        <f t="shared" ca="1" si="439"/>
        <v>391</v>
      </c>
      <c r="AJ987" s="5">
        <f t="shared" ca="1" si="440"/>
        <v>435</v>
      </c>
      <c r="AK987" s="5">
        <f t="shared" ca="1" si="441"/>
        <v>465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IF(Замеры!M985=0, " ", Замеры!M985)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Замеры!O985</f>
        <v>0</v>
      </c>
      <c r="S988" s="2">
        <f>Замеры!P985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31</v>
      </c>
      <c r="Z988" s="2">
        <f t="shared" ca="1" si="431"/>
        <v>34</v>
      </c>
      <c r="AA988" s="2">
        <f t="shared" ca="1" si="431"/>
        <v>26</v>
      </c>
      <c r="AB988" s="5">
        <f t="shared" ca="1" si="432"/>
        <v>298</v>
      </c>
      <c r="AC988" s="5">
        <f t="shared" ca="1" si="433"/>
        <v>281</v>
      </c>
      <c r="AD988" s="5">
        <f t="shared" ca="1" si="434"/>
        <v>284</v>
      </c>
      <c r="AE988" s="5">
        <f t="shared" ca="1" si="435"/>
        <v>398</v>
      </c>
      <c r="AF988" s="5">
        <f t="shared" ca="1" si="436"/>
        <v>361</v>
      </c>
      <c r="AG988" s="5">
        <f t="shared" ca="1" si="437"/>
        <v>342</v>
      </c>
      <c r="AH988" s="5">
        <f t="shared" ca="1" si="438"/>
        <v>398</v>
      </c>
      <c r="AI988" s="5">
        <f t="shared" ca="1" si="439"/>
        <v>284</v>
      </c>
      <c r="AJ988" s="5">
        <f t="shared" ca="1" si="440"/>
        <v>402</v>
      </c>
      <c r="AK988" s="5">
        <f t="shared" ca="1" si="441"/>
        <v>364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IF(Замеры!M986=0, " ", Замеры!M986)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Замеры!O986</f>
        <v>0</v>
      </c>
      <c r="S989" s="2">
        <f>Замеры!P986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37</v>
      </c>
      <c r="Z989" s="2">
        <f t="shared" ca="1" si="431"/>
        <v>37</v>
      </c>
      <c r="AA989" s="2">
        <f t="shared" ca="1" si="431"/>
        <v>37</v>
      </c>
      <c r="AB989" s="5">
        <f t="shared" ca="1" si="432"/>
        <v>494</v>
      </c>
      <c r="AC989" s="5">
        <f t="shared" ca="1" si="433"/>
        <v>430</v>
      </c>
      <c r="AD989" s="5">
        <f t="shared" ca="1" si="434"/>
        <v>517</v>
      </c>
      <c r="AE989" s="5">
        <f t="shared" ca="1" si="435"/>
        <v>469</v>
      </c>
      <c r="AF989" s="5">
        <f t="shared" ca="1" si="436"/>
        <v>499</v>
      </c>
      <c r="AG989" s="5">
        <f t="shared" ca="1" si="437"/>
        <v>434</v>
      </c>
      <c r="AH989" s="5">
        <f t="shared" ca="1" si="438"/>
        <v>404</v>
      </c>
      <c r="AI989" s="5">
        <f t="shared" ca="1" si="439"/>
        <v>485</v>
      </c>
      <c r="AJ989" s="5">
        <f t="shared" ca="1" si="440"/>
        <v>517</v>
      </c>
      <c r="AK989" s="5">
        <f t="shared" ca="1" si="441"/>
        <v>447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IF(Замеры!M987=0, " ", Замеры!M987)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Замеры!O987</f>
        <v>0</v>
      </c>
      <c r="S990" s="2">
        <f>Замеры!P987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45</v>
      </c>
      <c r="Z990" s="2">
        <f t="shared" ca="1" si="431"/>
        <v>34</v>
      </c>
      <c r="AA990" s="2">
        <f t="shared" ca="1" si="431"/>
        <v>39</v>
      </c>
      <c r="AB990" s="5">
        <f t="shared" ca="1" si="432"/>
        <v>452</v>
      </c>
      <c r="AC990" s="5">
        <f t="shared" ca="1" si="433"/>
        <v>404</v>
      </c>
      <c r="AD990" s="5">
        <f t="shared" ca="1" si="434"/>
        <v>439</v>
      </c>
      <c r="AE990" s="5">
        <f t="shared" ca="1" si="435"/>
        <v>438</v>
      </c>
      <c r="AF990" s="5">
        <f t="shared" ca="1" si="436"/>
        <v>477</v>
      </c>
      <c r="AG990" s="5">
        <f t="shared" ca="1" si="437"/>
        <v>526</v>
      </c>
      <c r="AH990" s="5">
        <f t="shared" ca="1" si="438"/>
        <v>410</v>
      </c>
      <c r="AI990" s="5">
        <f t="shared" ca="1" si="439"/>
        <v>481</v>
      </c>
      <c r="AJ990" s="5">
        <f t="shared" ca="1" si="440"/>
        <v>440</v>
      </c>
      <c r="AK990" s="5">
        <f t="shared" ca="1" si="441"/>
        <v>471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IF(Замеры!M988=0, " ", Замеры!M988)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Замеры!O988</f>
        <v>0</v>
      </c>
      <c r="S991" s="2">
        <f>Замеры!P988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43</v>
      </c>
      <c r="Z991" s="2">
        <f t="shared" ca="1" si="431"/>
        <v>43</v>
      </c>
      <c r="AA991" s="2">
        <f t="shared" ca="1" si="431"/>
        <v>34</v>
      </c>
      <c r="AB991" s="5">
        <f t="shared" ca="1" si="432"/>
        <v>438</v>
      </c>
      <c r="AC991" s="5">
        <f t="shared" ca="1" si="433"/>
        <v>461</v>
      </c>
      <c r="AD991" s="5">
        <f t="shared" ca="1" si="434"/>
        <v>427</v>
      </c>
      <c r="AE991" s="5">
        <f t="shared" ca="1" si="435"/>
        <v>352</v>
      </c>
      <c r="AF991" s="5">
        <f t="shared" ca="1" si="436"/>
        <v>363</v>
      </c>
      <c r="AG991" s="5">
        <f t="shared" ca="1" si="437"/>
        <v>386</v>
      </c>
      <c r="AH991" s="5">
        <f t="shared" ca="1" si="438"/>
        <v>413</v>
      </c>
      <c r="AI991" s="5">
        <f t="shared" ca="1" si="439"/>
        <v>459</v>
      </c>
      <c r="AJ991" s="5">
        <f t="shared" ca="1" si="440"/>
        <v>353</v>
      </c>
      <c r="AK991" s="5">
        <f t="shared" ca="1" si="441"/>
        <v>468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IF(Замеры!M989=0, " ", Замеры!M989)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Замеры!O989</f>
        <v>0</v>
      </c>
      <c r="S992" s="2">
        <f>Замеры!P989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31</v>
      </c>
      <c r="Z992" s="2">
        <f t="shared" ca="1" si="431"/>
        <v>25</v>
      </c>
      <c r="AA992" s="2">
        <f t="shared" ca="1" si="431"/>
        <v>31</v>
      </c>
      <c r="AB992" s="5">
        <f t="shared" ca="1" si="432"/>
        <v>454</v>
      </c>
      <c r="AC992" s="5">
        <f t="shared" ca="1" si="433"/>
        <v>385</v>
      </c>
      <c r="AD992" s="5">
        <f t="shared" ca="1" si="434"/>
        <v>364</v>
      </c>
      <c r="AE992" s="5">
        <f t="shared" ca="1" si="435"/>
        <v>348</v>
      </c>
      <c r="AF992" s="5">
        <f t="shared" ca="1" si="436"/>
        <v>415</v>
      </c>
      <c r="AG992" s="5">
        <f t="shared" ca="1" si="437"/>
        <v>385</v>
      </c>
      <c r="AH992" s="5">
        <f t="shared" ca="1" si="438"/>
        <v>364</v>
      </c>
      <c r="AI992" s="5">
        <f t="shared" ca="1" si="439"/>
        <v>366</v>
      </c>
      <c r="AJ992" s="5">
        <f t="shared" ca="1" si="440"/>
        <v>334</v>
      </c>
      <c r="AK992" s="5">
        <f t="shared" ca="1" si="441"/>
        <v>457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IF(Замеры!M990=0, " ", Замеры!M990)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Замеры!O990</f>
        <v>0</v>
      </c>
      <c r="S993" s="2">
        <f>Замеры!P990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40</v>
      </c>
      <c r="Z993" s="2">
        <f t="shared" ca="1" si="431"/>
        <v>44</v>
      </c>
      <c r="AA993" s="2">
        <f t="shared" ca="1" si="431"/>
        <v>41</v>
      </c>
      <c r="AB993" s="5">
        <f t="shared" ca="1" si="432"/>
        <v>545</v>
      </c>
      <c r="AC993" s="5">
        <f t="shared" ca="1" si="433"/>
        <v>480</v>
      </c>
      <c r="AD993" s="5">
        <f t="shared" ca="1" si="434"/>
        <v>488</v>
      </c>
      <c r="AE993" s="5">
        <f t="shared" ca="1" si="435"/>
        <v>448</v>
      </c>
      <c r="AF993" s="5">
        <f t="shared" ca="1" si="436"/>
        <v>500</v>
      </c>
      <c r="AG993" s="5">
        <f t="shared" ca="1" si="437"/>
        <v>433</v>
      </c>
      <c r="AH993" s="5">
        <f t="shared" ca="1" si="438"/>
        <v>509</v>
      </c>
      <c r="AI993" s="5">
        <f t="shared" ca="1" si="439"/>
        <v>437</v>
      </c>
      <c r="AJ993" s="5">
        <f t="shared" ca="1" si="440"/>
        <v>479</v>
      </c>
      <c r="AK993" s="5">
        <f t="shared" ca="1" si="441"/>
        <v>517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IF(Замеры!M991=0, " ", Замеры!M991)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Замеры!O991</f>
        <v>0</v>
      </c>
      <c r="S994" s="2">
        <f>Замеры!P991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25</v>
      </c>
      <c r="Z994" s="2">
        <f t="shared" ca="1" si="431"/>
        <v>27</v>
      </c>
      <c r="AA994" s="2">
        <f t="shared" ca="1" si="431"/>
        <v>44</v>
      </c>
      <c r="AB994" s="5">
        <f t="shared" ca="1" si="432"/>
        <v>516</v>
      </c>
      <c r="AC994" s="5">
        <f t="shared" ca="1" si="433"/>
        <v>467</v>
      </c>
      <c r="AD994" s="5">
        <f t="shared" ca="1" si="434"/>
        <v>510</v>
      </c>
      <c r="AE994" s="5">
        <f t="shared" ca="1" si="435"/>
        <v>459</v>
      </c>
      <c r="AF994" s="5">
        <f t="shared" ca="1" si="436"/>
        <v>570</v>
      </c>
      <c r="AG994" s="5">
        <f t="shared" ca="1" si="437"/>
        <v>526</v>
      </c>
      <c r="AH994" s="5">
        <f t="shared" ca="1" si="438"/>
        <v>467</v>
      </c>
      <c r="AI994" s="5">
        <f t="shared" ca="1" si="439"/>
        <v>548</v>
      </c>
      <c r="AJ994" s="5">
        <f t="shared" ca="1" si="440"/>
        <v>567</v>
      </c>
      <c r="AK994" s="5">
        <f t="shared" ca="1" si="441"/>
        <v>519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IF(Замеры!M992=0, " ", Замеры!M992)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Замеры!O992</f>
        <v>0</v>
      </c>
      <c r="S995" s="2">
        <f>Замеры!P992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26</v>
      </c>
      <c r="Z995" s="2">
        <f t="shared" ca="1" si="431"/>
        <v>50</v>
      </c>
      <c r="AA995" s="2">
        <f t="shared" ca="1" si="431"/>
        <v>48</v>
      </c>
      <c r="AB995" s="5">
        <f t="shared" ca="1" si="432"/>
        <v>603</v>
      </c>
      <c r="AC995" s="5">
        <f t="shared" ca="1" si="433"/>
        <v>523</v>
      </c>
      <c r="AD995" s="5">
        <f t="shared" ca="1" si="434"/>
        <v>591</v>
      </c>
      <c r="AE995" s="5">
        <f t="shared" ca="1" si="435"/>
        <v>626</v>
      </c>
      <c r="AF995" s="5">
        <f t="shared" ca="1" si="436"/>
        <v>553</v>
      </c>
      <c r="AG995" s="5">
        <f t="shared" ca="1" si="437"/>
        <v>614</v>
      </c>
      <c r="AH995" s="5">
        <f t="shared" ca="1" si="438"/>
        <v>570</v>
      </c>
      <c r="AI995" s="5">
        <f t="shared" ca="1" si="439"/>
        <v>561</v>
      </c>
      <c r="AJ995" s="5">
        <f t="shared" ca="1" si="440"/>
        <v>608</v>
      </c>
      <c r="AK995" s="5">
        <f t="shared" ca="1" si="441"/>
        <v>514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IF(Замеры!M993=0, " ", Замеры!M993)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Замеры!O993</f>
        <v>0</v>
      </c>
      <c r="S996" s="2">
        <f>Замеры!P993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44</v>
      </c>
      <c r="Z996" s="2">
        <f t="shared" ca="1" si="431"/>
        <v>44</v>
      </c>
      <c r="AA996" s="2">
        <f t="shared" ca="1" si="431"/>
        <v>50</v>
      </c>
      <c r="AB996" s="5">
        <f t="shared" ca="1" si="432"/>
        <v>582</v>
      </c>
      <c r="AC996" s="5">
        <f t="shared" ca="1" si="433"/>
        <v>519</v>
      </c>
      <c r="AD996" s="5">
        <f t="shared" ca="1" si="434"/>
        <v>604</v>
      </c>
      <c r="AE996" s="5">
        <f t="shared" ca="1" si="435"/>
        <v>576</v>
      </c>
      <c r="AF996" s="5">
        <f t="shared" ca="1" si="436"/>
        <v>650</v>
      </c>
      <c r="AG996" s="5">
        <f t="shared" ca="1" si="437"/>
        <v>516</v>
      </c>
      <c r="AH996" s="5">
        <f t="shared" ca="1" si="438"/>
        <v>524</v>
      </c>
      <c r="AI996" s="5">
        <f t="shared" ca="1" si="439"/>
        <v>621</v>
      </c>
      <c r="AJ996" s="5">
        <f t="shared" ca="1" si="440"/>
        <v>551</v>
      </c>
      <c r="AK996" s="5">
        <f t="shared" ca="1" si="441"/>
        <v>619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IF(Замеры!M994=0, " ", Замеры!M994)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Замеры!O994</f>
        <v>0</v>
      </c>
      <c r="S997" s="2">
        <f>Замеры!P994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23</v>
      </c>
      <c r="Z997" s="2">
        <f t="shared" ca="1" si="431"/>
        <v>42</v>
      </c>
      <c r="AA997" s="2">
        <f t="shared" ca="1" si="431"/>
        <v>27</v>
      </c>
      <c r="AB997" s="5">
        <f t="shared" ca="1" si="432"/>
        <v>420</v>
      </c>
      <c r="AC997" s="5">
        <f t="shared" ca="1" si="433"/>
        <v>375</v>
      </c>
      <c r="AD997" s="5">
        <f t="shared" ca="1" si="434"/>
        <v>365</v>
      </c>
      <c r="AE997" s="5">
        <f t="shared" ca="1" si="435"/>
        <v>332</v>
      </c>
      <c r="AF997" s="5">
        <f t="shared" ca="1" si="436"/>
        <v>396</v>
      </c>
      <c r="AG997" s="5">
        <f t="shared" ca="1" si="437"/>
        <v>305</v>
      </c>
      <c r="AH997" s="5">
        <f t="shared" ca="1" si="438"/>
        <v>342</v>
      </c>
      <c r="AI997" s="5">
        <f t="shared" ca="1" si="439"/>
        <v>316</v>
      </c>
      <c r="AJ997" s="5">
        <f t="shared" ca="1" si="440"/>
        <v>388</v>
      </c>
      <c r="AK997" s="5">
        <f t="shared" ca="1" si="441"/>
        <v>366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IF(Замеры!M995=0, " ", Замеры!M995)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Замеры!O995</f>
        <v>0</v>
      </c>
      <c r="S998" s="2">
        <f>Замеры!P995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28</v>
      </c>
      <c r="Z998" s="2">
        <f t="shared" ca="1" si="431"/>
        <v>27</v>
      </c>
      <c r="AA998" s="2">
        <f t="shared" ca="1" si="431"/>
        <v>40</v>
      </c>
      <c r="AB998" s="5">
        <f t="shared" ca="1" si="432"/>
        <v>544</v>
      </c>
      <c r="AC998" s="5">
        <f t="shared" ca="1" si="433"/>
        <v>475</v>
      </c>
      <c r="AD998" s="5">
        <f t="shared" ca="1" si="434"/>
        <v>479</v>
      </c>
      <c r="AE998" s="5">
        <f t="shared" ca="1" si="435"/>
        <v>436</v>
      </c>
      <c r="AF998" s="5">
        <f t="shared" ca="1" si="436"/>
        <v>547</v>
      </c>
      <c r="AG998" s="5">
        <f t="shared" ca="1" si="437"/>
        <v>491</v>
      </c>
      <c r="AH998" s="5">
        <f t="shared" ca="1" si="438"/>
        <v>493</v>
      </c>
      <c r="AI998" s="5">
        <f t="shared" ca="1" si="439"/>
        <v>466</v>
      </c>
      <c r="AJ998" s="5">
        <f t="shared" ca="1" si="440"/>
        <v>408</v>
      </c>
      <c r="AK998" s="5">
        <f t="shared" ca="1" si="441"/>
        <v>443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IF(Замеры!M996=0, " ", Замеры!M996)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Замеры!O996</f>
        <v>0</v>
      </c>
      <c r="S999" s="2">
        <f>Замеры!P996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26</v>
      </c>
      <c r="Z999" s="2">
        <f t="shared" ca="1" si="431"/>
        <v>26</v>
      </c>
      <c r="AA999" s="2">
        <f t="shared" ca="1" si="431"/>
        <v>36</v>
      </c>
      <c r="AB999" s="5">
        <f t="shared" ca="1" si="432"/>
        <v>498</v>
      </c>
      <c r="AC999" s="5">
        <f t="shared" ca="1" si="433"/>
        <v>367</v>
      </c>
      <c r="AD999" s="5">
        <f t="shared" ca="1" si="434"/>
        <v>365</v>
      </c>
      <c r="AE999" s="5">
        <f t="shared" ca="1" si="435"/>
        <v>461</v>
      </c>
      <c r="AF999" s="5">
        <f t="shared" ca="1" si="436"/>
        <v>398</v>
      </c>
      <c r="AG999" s="5">
        <f t="shared" ca="1" si="437"/>
        <v>458</v>
      </c>
      <c r="AH999" s="5">
        <f t="shared" ca="1" si="438"/>
        <v>415</v>
      </c>
      <c r="AI999" s="5">
        <f t="shared" ca="1" si="439"/>
        <v>375</v>
      </c>
      <c r="AJ999" s="5">
        <f t="shared" ca="1" si="440"/>
        <v>435</v>
      </c>
      <c r="AK999" s="5">
        <f t="shared" ca="1" si="441"/>
        <v>444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IF(Замеры!M997=0, " ", Замеры!M997)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Замеры!O997</f>
        <v>0</v>
      </c>
      <c r="S1000" s="2">
        <f>Замеры!P997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40</v>
      </c>
      <c r="Z1000" s="2">
        <f t="shared" ca="1" si="431"/>
        <v>21</v>
      </c>
      <c r="AA1000" s="2">
        <f t="shared" ca="1" si="431"/>
        <v>37</v>
      </c>
      <c r="AB1000" s="5">
        <f t="shared" ca="1" si="432"/>
        <v>489</v>
      </c>
      <c r="AC1000" s="5">
        <f t="shared" ca="1" si="433"/>
        <v>414</v>
      </c>
      <c r="AD1000" s="5">
        <f t="shared" ca="1" si="434"/>
        <v>375</v>
      </c>
      <c r="AE1000" s="5">
        <f t="shared" ca="1" si="435"/>
        <v>412</v>
      </c>
      <c r="AF1000" s="5">
        <f t="shared" ca="1" si="436"/>
        <v>393</v>
      </c>
      <c r="AG1000" s="5">
        <f t="shared" ca="1" si="437"/>
        <v>476</v>
      </c>
      <c r="AH1000" s="5">
        <f t="shared" ca="1" si="438"/>
        <v>395</v>
      </c>
      <c r="AI1000" s="5">
        <f t="shared" ca="1" si="439"/>
        <v>415</v>
      </c>
      <c r="AJ1000" s="5">
        <f t="shared" ca="1" si="440"/>
        <v>515</v>
      </c>
      <c r="AK1000" s="5">
        <f t="shared" ca="1" si="441"/>
        <v>475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IF(Замеры!M998=0, " ", Замеры!M998)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Замеры!O998</f>
        <v>0</v>
      </c>
      <c r="S1001" s="2">
        <f>Замеры!P998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50</v>
      </c>
      <c r="Z1001" s="2">
        <f t="shared" ca="1" si="431"/>
        <v>32</v>
      </c>
      <c r="AA1001" s="2">
        <f t="shared" ca="1" si="431"/>
        <v>36</v>
      </c>
      <c r="AB1001" s="5">
        <f t="shared" ca="1" si="432"/>
        <v>450</v>
      </c>
      <c r="AC1001" s="5">
        <f t="shared" ca="1" si="433"/>
        <v>373</v>
      </c>
      <c r="AD1001" s="5">
        <f t="shared" ca="1" si="434"/>
        <v>421</v>
      </c>
      <c r="AE1001" s="5">
        <f t="shared" ca="1" si="435"/>
        <v>409</v>
      </c>
      <c r="AF1001" s="5">
        <f t="shared" ca="1" si="436"/>
        <v>398</v>
      </c>
      <c r="AG1001" s="5">
        <f t="shared" ca="1" si="437"/>
        <v>450</v>
      </c>
      <c r="AH1001" s="5">
        <f t="shared" ca="1" si="438"/>
        <v>391</v>
      </c>
      <c r="AI1001" s="5">
        <f t="shared" ca="1" si="439"/>
        <v>367</v>
      </c>
      <c r="AJ1001" s="5">
        <f t="shared" ca="1" si="440"/>
        <v>454</v>
      </c>
      <c r="AK1001" s="5">
        <f t="shared" ca="1" si="441"/>
        <v>492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IF(Замеры!M999=0, " ", Замеры!M999)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Замеры!O999</f>
        <v>0</v>
      </c>
      <c r="S1002" s="2">
        <f>Замеры!P999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39</v>
      </c>
      <c r="Z1002" s="2">
        <f t="shared" ca="1" si="431"/>
        <v>49</v>
      </c>
      <c r="AA1002" s="2">
        <f t="shared" ca="1" si="431"/>
        <v>49</v>
      </c>
      <c r="AB1002" s="5">
        <f t="shared" ca="1" si="432"/>
        <v>504</v>
      </c>
      <c r="AC1002" s="5">
        <f t="shared" ca="1" si="433"/>
        <v>497</v>
      </c>
      <c r="AD1002" s="5">
        <f t="shared" ca="1" si="434"/>
        <v>588</v>
      </c>
      <c r="AE1002" s="5">
        <f t="shared" ca="1" si="435"/>
        <v>528</v>
      </c>
      <c r="AF1002" s="5">
        <f t="shared" ca="1" si="436"/>
        <v>509</v>
      </c>
      <c r="AG1002" s="5">
        <f t="shared" ca="1" si="437"/>
        <v>604</v>
      </c>
      <c r="AH1002" s="5">
        <f t="shared" ca="1" si="438"/>
        <v>506</v>
      </c>
      <c r="AI1002" s="5">
        <f t="shared" ca="1" si="439"/>
        <v>537</v>
      </c>
      <c r="AJ1002" s="5">
        <f t="shared" ca="1" si="440"/>
        <v>572</v>
      </c>
      <c r="AK1002" s="5">
        <f t="shared" ca="1" si="441"/>
        <v>629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IF(Замеры!M1000=0, " ", Замеры!M1000)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Замеры!O1000</f>
        <v>0</v>
      </c>
      <c r="S1003" s="2">
        <f>Замеры!P1000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40</v>
      </c>
      <c r="Z1003" s="2">
        <f t="shared" ca="1" si="431"/>
        <v>30</v>
      </c>
      <c r="AA1003" s="2">
        <f t="shared" ca="1" si="431"/>
        <v>28</v>
      </c>
      <c r="AB1003" s="5">
        <f t="shared" ca="1" si="432"/>
        <v>365</v>
      </c>
      <c r="AC1003" s="5">
        <f t="shared" ca="1" si="433"/>
        <v>355</v>
      </c>
      <c r="AD1003" s="5">
        <f t="shared" ca="1" si="434"/>
        <v>419</v>
      </c>
      <c r="AE1003" s="5">
        <f t="shared" ca="1" si="435"/>
        <v>426</v>
      </c>
      <c r="AF1003" s="5">
        <f t="shared" ca="1" si="436"/>
        <v>332</v>
      </c>
      <c r="AG1003" s="5">
        <f t="shared" ca="1" si="437"/>
        <v>395</v>
      </c>
      <c r="AH1003" s="5">
        <f t="shared" ca="1" si="438"/>
        <v>386</v>
      </c>
      <c r="AI1003" s="5">
        <f t="shared" ca="1" si="439"/>
        <v>411</v>
      </c>
      <c r="AJ1003" s="5">
        <f t="shared" ca="1" si="440"/>
        <v>398</v>
      </c>
      <c r="AK1003" s="5">
        <f t="shared" ca="1" si="441"/>
        <v>327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IF(Замеры!M1001=0, " ", Замеры!M1001)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Замеры!O1001</f>
        <v>0</v>
      </c>
      <c r="S1004" s="2">
        <f>Замеры!P1001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26</v>
      </c>
      <c r="Z1004" s="2">
        <f t="shared" ca="1" si="431"/>
        <v>29</v>
      </c>
      <c r="AA1004" s="2">
        <f t="shared" ca="1" si="431"/>
        <v>28</v>
      </c>
      <c r="AB1004" s="5">
        <f t="shared" ca="1" si="432"/>
        <v>416</v>
      </c>
      <c r="AC1004" s="5">
        <f t="shared" ca="1" si="433"/>
        <v>310</v>
      </c>
      <c r="AD1004" s="5">
        <f t="shared" ca="1" si="434"/>
        <v>304</v>
      </c>
      <c r="AE1004" s="5">
        <f t="shared" ca="1" si="435"/>
        <v>429</v>
      </c>
      <c r="AF1004" s="5">
        <f t="shared" ca="1" si="436"/>
        <v>313</v>
      </c>
      <c r="AG1004" s="5">
        <f t="shared" ca="1" si="437"/>
        <v>365</v>
      </c>
      <c r="AH1004" s="5">
        <f t="shared" ca="1" si="438"/>
        <v>324</v>
      </c>
      <c r="AI1004" s="5">
        <f t="shared" ca="1" si="439"/>
        <v>365</v>
      </c>
      <c r="AJ1004" s="5">
        <f t="shared" ca="1" si="440"/>
        <v>347</v>
      </c>
      <c r="AK1004" s="5">
        <f t="shared" ca="1" si="441"/>
        <v>372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IF(Замеры!M1002=0, " ", Замеры!M1002)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Замеры!O1002</f>
        <v>0</v>
      </c>
      <c r="S1005" s="2">
        <f>Замеры!P1002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46</v>
      </c>
      <c r="Z1005" s="2">
        <f t="shared" ca="1" si="431"/>
        <v>42</v>
      </c>
      <c r="AA1005" s="2">
        <f t="shared" ca="1" si="431"/>
        <v>29</v>
      </c>
      <c r="AB1005" s="5">
        <f t="shared" ca="1" si="432"/>
        <v>339</v>
      </c>
      <c r="AC1005" s="5">
        <f t="shared" ca="1" si="433"/>
        <v>352</v>
      </c>
      <c r="AD1005" s="5">
        <f t="shared" ca="1" si="434"/>
        <v>403</v>
      </c>
      <c r="AE1005" s="5">
        <f t="shared" ca="1" si="435"/>
        <v>439</v>
      </c>
      <c r="AF1005" s="5">
        <f t="shared" ca="1" si="436"/>
        <v>345</v>
      </c>
      <c r="AG1005" s="5">
        <f t="shared" ca="1" si="437"/>
        <v>306</v>
      </c>
      <c r="AH1005" s="5">
        <f t="shared" ca="1" si="438"/>
        <v>439</v>
      </c>
      <c r="AI1005" s="5">
        <f t="shared" ca="1" si="439"/>
        <v>425</v>
      </c>
      <c r="AJ1005" s="5">
        <f t="shared" ca="1" si="440"/>
        <v>332</v>
      </c>
      <c r="AK1005" s="5">
        <f t="shared" ca="1" si="441"/>
        <v>321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IF(Замеры!M1003=0, " ", Замеры!M1003)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Замеры!O1003</f>
        <v>0</v>
      </c>
      <c r="S1006" s="2">
        <f>Замеры!P1003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43</v>
      </c>
      <c r="Z1006" s="2">
        <f t="shared" ca="1" si="431"/>
        <v>25</v>
      </c>
      <c r="AA1006" s="2">
        <f t="shared" ca="1" si="431"/>
        <v>28</v>
      </c>
      <c r="AB1006" s="5">
        <f t="shared" ca="1" si="432"/>
        <v>344</v>
      </c>
      <c r="AC1006" s="5">
        <f t="shared" ca="1" si="433"/>
        <v>394</v>
      </c>
      <c r="AD1006" s="5">
        <f t="shared" ca="1" si="434"/>
        <v>306</v>
      </c>
      <c r="AE1006" s="5">
        <f t="shared" ca="1" si="435"/>
        <v>320</v>
      </c>
      <c r="AF1006" s="5">
        <f t="shared" ca="1" si="436"/>
        <v>350</v>
      </c>
      <c r="AG1006" s="5">
        <f t="shared" ca="1" si="437"/>
        <v>308</v>
      </c>
      <c r="AH1006" s="5">
        <f t="shared" ca="1" si="438"/>
        <v>336</v>
      </c>
      <c r="AI1006" s="5">
        <f t="shared" ca="1" si="439"/>
        <v>302</v>
      </c>
      <c r="AJ1006" s="5">
        <f t="shared" ca="1" si="440"/>
        <v>311</v>
      </c>
      <c r="AK1006" s="5">
        <f t="shared" ca="1" si="441"/>
        <v>370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IF(Замеры!M1004=0, " ", Замеры!M1004)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Замеры!O1004</f>
        <v>0</v>
      </c>
      <c r="S1007" s="2">
        <f>Замеры!P1004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29</v>
      </c>
      <c r="Z1007" s="2">
        <f t="shared" ca="1" si="431"/>
        <v>25</v>
      </c>
      <c r="AA1007" s="2">
        <f t="shared" ca="1" si="431"/>
        <v>24</v>
      </c>
      <c r="AB1007" s="5">
        <f t="shared" ca="1" si="432"/>
        <v>252</v>
      </c>
      <c r="AC1007" s="5">
        <f t="shared" ca="1" si="433"/>
        <v>286</v>
      </c>
      <c r="AD1007" s="5">
        <f t="shared" ca="1" si="434"/>
        <v>349</v>
      </c>
      <c r="AE1007" s="5">
        <f t="shared" ca="1" si="435"/>
        <v>315</v>
      </c>
      <c r="AF1007" s="5">
        <f t="shared" ca="1" si="436"/>
        <v>309</v>
      </c>
      <c r="AG1007" s="5">
        <f t="shared" ca="1" si="437"/>
        <v>246</v>
      </c>
      <c r="AH1007" s="5">
        <f t="shared" ca="1" si="438"/>
        <v>312</v>
      </c>
      <c r="AI1007" s="5">
        <f t="shared" ca="1" si="439"/>
        <v>270</v>
      </c>
      <c r="AJ1007" s="5">
        <f t="shared" ca="1" si="440"/>
        <v>262</v>
      </c>
      <c r="AK1007" s="5">
        <f t="shared" ca="1" si="441"/>
        <v>370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IF(Замеры!M1005=0, " ", Замеры!M1005)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Замеры!O1005</f>
        <v>0</v>
      </c>
      <c r="S1008" s="2">
        <f>Замеры!P1005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47</v>
      </c>
      <c r="Z1008" s="2">
        <f t="shared" ca="1" si="431"/>
        <v>24</v>
      </c>
      <c r="AA1008" s="2">
        <f t="shared" ca="1" si="431"/>
        <v>33</v>
      </c>
      <c r="AB1008" s="5">
        <f t="shared" ca="1" si="432"/>
        <v>390</v>
      </c>
      <c r="AC1008" s="5">
        <f t="shared" ca="1" si="433"/>
        <v>350</v>
      </c>
      <c r="AD1008" s="5">
        <f t="shared" ca="1" si="434"/>
        <v>432</v>
      </c>
      <c r="AE1008" s="5">
        <f t="shared" ca="1" si="435"/>
        <v>349</v>
      </c>
      <c r="AF1008" s="5">
        <f t="shared" ca="1" si="436"/>
        <v>421</v>
      </c>
      <c r="AG1008" s="5">
        <f t="shared" ca="1" si="437"/>
        <v>430</v>
      </c>
      <c r="AH1008" s="5">
        <f t="shared" ca="1" si="438"/>
        <v>429</v>
      </c>
      <c r="AI1008" s="5">
        <f t="shared" ca="1" si="439"/>
        <v>428</v>
      </c>
      <c r="AJ1008" s="5">
        <f t="shared" ca="1" si="440"/>
        <v>450</v>
      </c>
      <c r="AK1008" s="5">
        <f t="shared" ca="1" si="441"/>
        <v>399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IF(Замеры!M1006=0, " ", Замеры!M1006)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Замеры!O1006</f>
        <v>0</v>
      </c>
      <c r="S1009" s="2">
        <f>Замеры!P1006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26</v>
      </c>
      <c r="Z1009" s="2">
        <f t="shared" ca="1" si="431"/>
        <v>23</v>
      </c>
      <c r="AA1009" s="2">
        <f t="shared" ca="1" si="431"/>
        <v>28</v>
      </c>
      <c r="AB1009" s="5">
        <f t="shared" ca="1" si="432"/>
        <v>331</v>
      </c>
      <c r="AC1009" s="5">
        <f t="shared" ca="1" si="433"/>
        <v>383</v>
      </c>
      <c r="AD1009" s="5">
        <f t="shared" ca="1" si="434"/>
        <v>395</v>
      </c>
      <c r="AE1009" s="5">
        <f t="shared" ca="1" si="435"/>
        <v>388</v>
      </c>
      <c r="AF1009" s="5">
        <f t="shared" ca="1" si="436"/>
        <v>309</v>
      </c>
      <c r="AG1009" s="5">
        <f t="shared" ca="1" si="437"/>
        <v>370</v>
      </c>
      <c r="AH1009" s="5">
        <f t="shared" ca="1" si="438"/>
        <v>301</v>
      </c>
      <c r="AI1009" s="5">
        <f t="shared" ca="1" si="439"/>
        <v>387</v>
      </c>
      <c r="AJ1009" s="5">
        <f t="shared" ca="1" si="440"/>
        <v>358</v>
      </c>
      <c r="AK1009" s="5">
        <f t="shared" ca="1" si="441"/>
        <v>419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IF(Замеры!M1007=0, " ", Замеры!M1007)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Замеры!O1007</f>
        <v>0</v>
      </c>
      <c r="S1010" s="2">
        <f>Замеры!P1007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48</v>
      </c>
      <c r="Z1010" s="2">
        <f t="shared" ca="1" si="431"/>
        <v>33</v>
      </c>
      <c r="AA1010" s="2">
        <f t="shared" ca="1" si="431"/>
        <v>31</v>
      </c>
      <c r="AB1010" s="5">
        <f t="shared" ca="1" si="432"/>
        <v>332</v>
      </c>
      <c r="AC1010" s="5">
        <f t="shared" ca="1" si="433"/>
        <v>436</v>
      </c>
      <c r="AD1010" s="5">
        <f t="shared" ca="1" si="434"/>
        <v>420</v>
      </c>
      <c r="AE1010" s="5">
        <f t="shared" ca="1" si="435"/>
        <v>333</v>
      </c>
      <c r="AF1010" s="5">
        <f t="shared" ca="1" si="436"/>
        <v>335</v>
      </c>
      <c r="AG1010" s="5">
        <f t="shared" ca="1" si="437"/>
        <v>420</v>
      </c>
      <c r="AH1010" s="5">
        <f t="shared" ca="1" si="438"/>
        <v>315</v>
      </c>
      <c r="AI1010" s="5">
        <f t="shared" ca="1" si="439"/>
        <v>376</v>
      </c>
      <c r="AJ1010" s="5">
        <f t="shared" ca="1" si="440"/>
        <v>400</v>
      </c>
      <c r="AK1010" s="5">
        <f t="shared" ca="1" si="441"/>
        <v>404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IF(Замеры!M1008=0, " ", Замеры!M1008)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Замеры!O1008</f>
        <v>0</v>
      </c>
      <c r="S1011" s="2">
        <f>Замеры!P1008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40</v>
      </c>
      <c r="Z1011" s="2">
        <f t="shared" ca="1" si="431"/>
        <v>45</v>
      </c>
      <c r="AA1011" s="2">
        <f t="shared" ca="1" si="431"/>
        <v>42</v>
      </c>
      <c r="AB1011" s="5">
        <f t="shared" ca="1" si="432"/>
        <v>521</v>
      </c>
      <c r="AC1011" s="5">
        <f t="shared" ca="1" si="433"/>
        <v>536</v>
      </c>
      <c r="AD1011" s="5">
        <f t="shared" ca="1" si="434"/>
        <v>489</v>
      </c>
      <c r="AE1011" s="5">
        <f t="shared" ca="1" si="435"/>
        <v>485</v>
      </c>
      <c r="AF1011" s="5">
        <f t="shared" ca="1" si="436"/>
        <v>518</v>
      </c>
      <c r="AG1011" s="5">
        <f t="shared" ca="1" si="437"/>
        <v>435</v>
      </c>
      <c r="AH1011" s="5">
        <f t="shared" ca="1" si="438"/>
        <v>474</v>
      </c>
      <c r="AI1011" s="5">
        <f t="shared" ca="1" si="439"/>
        <v>503</v>
      </c>
      <c r="AJ1011" s="5">
        <f t="shared" ca="1" si="440"/>
        <v>486</v>
      </c>
      <c r="AK1011" s="5">
        <f t="shared" ca="1" si="441"/>
        <v>498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IF(Замеры!M1009=0, " ", Замеры!M1009)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Замеры!O1009</f>
        <v>0</v>
      </c>
      <c r="S1012" s="2">
        <f>Замеры!P1009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38</v>
      </c>
      <c r="Z1012" s="2">
        <f t="shared" ca="1" si="431"/>
        <v>43</v>
      </c>
      <c r="AA1012" s="2">
        <f t="shared" ca="1" si="431"/>
        <v>47</v>
      </c>
      <c r="AB1012" s="5">
        <f t="shared" ca="1" si="432"/>
        <v>548</v>
      </c>
      <c r="AC1012" s="5">
        <f t="shared" ca="1" si="433"/>
        <v>506</v>
      </c>
      <c r="AD1012" s="5">
        <f t="shared" ca="1" si="434"/>
        <v>598</v>
      </c>
      <c r="AE1012" s="5">
        <f t="shared" ca="1" si="435"/>
        <v>579</v>
      </c>
      <c r="AF1012" s="5">
        <f t="shared" ca="1" si="436"/>
        <v>528</v>
      </c>
      <c r="AG1012" s="5">
        <f t="shared" ca="1" si="437"/>
        <v>586</v>
      </c>
      <c r="AH1012" s="5">
        <f t="shared" ca="1" si="438"/>
        <v>481</v>
      </c>
      <c r="AI1012" s="5">
        <f t="shared" ca="1" si="439"/>
        <v>590</v>
      </c>
      <c r="AJ1012" s="5">
        <f t="shared" ca="1" si="440"/>
        <v>547</v>
      </c>
      <c r="AK1012" s="5">
        <f t="shared" ca="1" si="441"/>
        <v>620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IF(Замеры!M1010=0, " ", Замеры!M1010)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Замеры!O1010</f>
        <v>0</v>
      </c>
      <c r="S1013" s="2">
        <f>Замеры!P1010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40</v>
      </c>
      <c r="Z1013" s="2">
        <f t="shared" ca="1" si="431"/>
        <v>50</v>
      </c>
      <c r="AA1013" s="2">
        <f t="shared" ca="1" si="431"/>
        <v>42</v>
      </c>
      <c r="AB1013" s="5">
        <f t="shared" ca="1" si="432"/>
        <v>433</v>
      </c>
      <c r="AC1013" s="5">
        <f t="shared" ca="1" si="433"/>
        <v>446</v>
      </c>
      <c r="AD1013" s="5">
        <f t="shared" ca="1" si="434"/>
        <v>497</v>
      </c>
      <c r="AE1013" s="5">
        <f t="shared" ca="1" si="435"/>
        <v>537</v>
      </c>
      <c r="AF1013" s="5">
        <f t="shared" ca="1" si="436"/>
        <v>494</v>
      </c>
      <c r="AG1013" s="5">
        <f t="shared" ca="1" si="437"/>
        <v>499</v>
      </c>
      <c r="AH1013" s="5">
        <f t="shared" ca="1" si="438"/>
        <v>466</v>
      </c>
      <c r="AI1013" s="5">
        <f t="shared" ca="1" si="439"/>
        <v>485</v>
      </c>
      <c r="AJ1013" s="5">
        <f t="shared" ca="1" si="440"/>
        <v>560</v>
      </c>
      <c r="AK1013" s="5">
        <f t="shared" ca="1" si="441"/>
        <v>457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IF(Замеры!M1011=0, " ", Замеры!M1011)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Замеры!O1011</f>
        <v>0</v>
      </c>
      <c r="S1014" s="2">
        <f>Замеры!P1011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22</v>
      </c>
      <c r="Z1014" s="2">
        <f t="shared" ca="1" si="431"/>
        <v>26</v>
      </c>
      <c r="AA1014" s="2">
        <f t="shared" ca="1" si="431"/>
        <v>47</v>
      </c>
      <c r="AB1014" s="5">
        <f t="shared" ca="1" si="432"/>
        <v>482</v>
      </c>
      <c r="AC1014" s="5">
        <f t="shared" ca="1" si="433"/>
        <v>602</v>
      </c>
      <c r="AD1014" s="5">
        <f t="shared" ca="1" si="434"/>
        <v>602</v>
      </c>
      <c r="AE1014" s="5">
        <f t="shared" ca="1" si="435"/>
        <v>492</v>
      </c>
      <c r="AF1014" s="5">
        <f t="shared" ca="1" si="436"/>
        <v>494</v>
      </c>
      <c r="AG1014" s="5">
        <f t="shared" ca="1" si="437"/>
        <v>502</v>
      </c>
      <c r="AH1014" s="5">
        <f t="shared" ca="1" si="438"/>
        <v>568</v>
      </c>
      <c r="AI1014" s="5">
        <f t="shared" ca="1" si="439"/>
        <v>558</v>
      </c>
      <c r="AJ1014" s="5">
        <f t="shared" ca="1" si="440"/>
        <v>495</v>
      </c>
      <c r="AK1014" s="5">
        <f t="shared" ca="1" si="441"/>
        <v>549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IF(Замеры!M1012=0, " ", Замеры!M1012)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Замеры!O1012</f>
        <v>0</v>
      </c>
      <c r="S1015" s="2">
        <f>Замеры!P1012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35</v>
      </c>
      <c r="Z1015" s="2">
        <f t="shared" ca="1" si="431"/>
        <v>36</v>
      </c>
      <c r="AA1015" s="2">
        <f t="shared" ca="1" si="431"/>
        <v>40</v>
      </c>
      <c r="AB1015" s="5">
        <f t="shared" ca="1" si="432"/>
        <v>434</v>
      </c>
      <c r="AC1015" s="5">
        <f t="shared" ca="1" si="433"/>
        <v>466</v>
      </c>
      <c r="AD1015" s="5">
        <f t="shared" ca="1" si="434"/>
        <v>461</v>
      </c>
      <c r="AE1015" s="5">
        <f t="shared" ca="1" si="435"/>
        <v>454</v>
      </c>
      <c r="AF1015" s="5">
        <f t="shared" ca="1" si="436"/>
        <v>500</v>
      </c>
      <c r="AG1015" s="5">
        <f t="shared" ca="1" si="437"/>
        <v>503</v>
      </c>
      <c r="AH1015" s="5">
        <f t="shared" ca="1" si="438"/>
        <v>506</v>
      </c>
      <c r="AI1015" s="5">
        <f t="shared" ca="1" si="439"/>
        <v>481</v>
      </c>
      <c r="AJ1015" s="5">
        <f t="shared" ca="1" si="440"/>
        <v>413</v>
      </c>
      <c r="AK1015" s="5">
        <f t="shared" ca="1" si="441"/>
        <v>449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IF(Замеры!M1013=0, " ", Замеры!M1013)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Замеры!O1013</f>
        <v>0</v>
      </c>
      <c r="S1016" s="2">
        <f>Замеры!P1013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34</v>
      </c>
      <c r="Z1016" s="2">
        <f t="shared" ca="1" si="431"/>
        <v>23</v>
      </c>
      <c r="AA1016" s="2">
        <f t="shared" ca="1" si="431"/>
        <v>24</v>
      </c>
      <c r="AB1016" s="5">
        <f t="shared" ca="1" si="432"/>
        <v>264</v>
      </c>
      <c r="AC1016" s="5">
        <f t="shared" ca="1" si="433"/>
        <v>305</v>
      </c>
      <c r="AD1016" s="5">
        <f t="shared" ca="1" si="434"/>
        <v>253</v>
      </c>
      <c r="AE1016" s="5">
        <f t="shared" ca="1" si="435"/>
        <v>352</v>
      </c>
      <c r="AF1016" s="5">
        <f t="shared" ca="1" si="436"/>
        <v>321</v>
      </c>
      <c r="AG1016" s="5">
        <f t="shared" ca="1" si="437"/>
        <v>367</v>
      </c>
      <c r="AH1016" s="5">
        <f t="shared" ca="1" si="438"/>
        <v>254</v>
      </c>
      <c r="AI1016" s="5">
        <f t="shared" ca="1" si="439"/>
        <v>390</v>
      </c>
      <c r="AJ1016" s="5">
        <f t="shared" ca="1" si="440"/>
        <v>285</v>
      </c>
      <c r="AK1016" s="5">
        <f t="shared" ca="1" si="441"/>
        <v>384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IF(Замеры!M1014=0, " ", Замеры!M1014)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Замеры!O1014</f>
        <v>0</v>
      </c>
      <c r="S1017" s="2">
        <f>Замеры!P1014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47</v>
      </c>
      <c r="Z1017" s="2">
        <f t="shared" ca="1" si="431"/>
        <v>40</v>
      </c>
      <c r="AA1017" s="2">
        <f t="shared" ca="1" si="431"/>
        <v>35</v>
      </c>
      <c r="AB1017" s="5">
        <f t="shared" ca="1" si="432"/>
        <v>426</v>
      </c>
      <c r="AC1017" s="5">
        <f t="shared" ca="1" si="433"/>
        <v>375</v>
      </c>
      <c r="AD1017" s="5">
        <f t="shared" ca="1" si="434"/>
        <v>466</v>
      </c>
      <c r="AE1017" s="5">
        <f t="shared" ca="1" si="435"/>
        <v>441</v>
      </c>
      <c r="AF1017" s="5">
        <f t="shared" ca="1" si="436"/>
        <v>459</v>
      </c>
      <c r="AG1017" s="5">
        <f t="shared" ca="1" si="437"/>
        <v>378</v>
      </c>
      <c r="AH1017" s="5">
        <f t="shared" ca="1" si="438"/>
        <v>411</v>
      </c>
      <c r="AI1017" s="5">
        <f t="shared" ca="1" si="439"/>
        <v>441</v>
      </c>
      <c r="AJ1017" s="5">
        <f t="shared" ca="1" si="440"/>
        <v>469</v>
      </c>
      <c r="AK1017" s="5">
        <f t="shared" ca="1" si="441"/>
        <v>440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IF(Замеры!M1015=0, " ", Замеры!M1015)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Замеры!O1015</f>
        <v>0</v>
      </c>
      <c r="S1018" s="2">
        <f>Замеры!P1015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23</v>
      </c>
      <c r="Z1018" s="2">
        <f t="shared" ca="1" si="431"/>
        <v>45</v>
      </c>
      <c r="AA1018" s="2">
        <f t="shared" ca="1" si="431"/>
        <v>24</v>
      </c>
      <c r="AB1018" s="5">
        <f t="shared" ca="1" si="432"/>
        <v>374</v>
      </c>
      <c r="AC1018" s="5">
        <f t="shared" ca="1" si="433"/>
        <v>305</v>
      </c>
      <c r="AD1018" s="5">
        <f t="shared" ca="1" si="434"/>
        <v>321</v>
      </c>
      <c r="AE1018" s="5">
        <f t="shared" ca="1" si="435"/>
        <v>328</v>
      </c>
      <c r="AF1018" s="5">
        <f t="shared" ca="1" si="436"/>
        <v>259</v>
      </c>
      <c r="AG1018" s="5">
        <f t="shared" ca="1" si="437"/>
        <v>352</v>
      </c>
      <c r="AH1018" s="5">
        <f t="shared" ca="1" si="438"/>
        <v>355</v>
      </c>
      <c r="AI1018" s="5">
        <f t="shared" ca="1" si="439"/>
        <v>373</v>
      </c>
      <c r="AJ1018" s="5">
        <f t="shared" ca="1" si="440"/>
        <v>371</v>
      </c>
      <c r="AK1018" s="5">
        <f t="shared" ca="1" si="441"/>
        <v>383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IF(Замеры!M1016=0, " ", Замеры!M1016)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Замеры!O1016</f>
        <v>0</v>
      </c>
      <c r="S1019" s="2">
        <f>Замеры!P1016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32</v>
      </c>
      <c r="Z1019" s="2">
        <f t="shared" ca="1" si="431"/>
        <v>41</v>
      </c>
      <c r="AA1019" s="2">
        <f t="shared" ca="1" si="431"/>
        <v>23</v>
      </c>
      <c r="AB1019" s="5">
        <f t="shared" ca="1" si="432"/>
        <v>357</v>
      </c>
      <c r="AC1019" s="5">
        <f t="shared" ca="1" si="433"/>
        <v>326</v>
      </c>
      <c r="AD1019" s="5">
        <f t="shared" ca="1" si="434"/>
        <v>368</v>
      </c>
      <c r="AE1019" s="5">
        <f t="shared" ca="1" si="435"/>
        <v>325</v>
      </c>
      <c r="AF1019" s="5">
        <f t="shared" ca="1" si="436"/>
        <v>326</v>
      </c>
      <c r="AG1019" s="5">
        <f t="shared" ca="1" si="437"/>
        <v>351</v>
      </c>
      <c r="AH1019" s="5">
        <f t="shared" ca="1" si="438"/>
        <v>377</v>
      </c>
      <c r="AI1019" s="5">
        <f t="shared" ca="1" si="439"/>
        <v>247</v>
      </c>
      <c r="AJ1019" s="5">
        <f t="shared" ca="1" si="440"/>
        <v>267</v>
      </c>
      <c r="AK1019" s="5">
        <f t="shared" ca="1" si="441"/>
        <v>309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IF(Замеры!M1017=0, " ", Замеры!M1017)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Замеры!O1017</f>
        <v>0</v>
      </c>
      <c r="S1020" s="2">
        <f>Замеры!P1017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40</v>
      </c>
      <c r="Z1020" s="2">
        <f t="shared" ca="1" si="431"/>
        <v>47</v>
      </c>
      <c r="AA1020" s="2">
        <f t="shared" ca="1" si="431"/>
        <v>43</v>
      </c>
      <c r="AB1020" s="5">
        <f t="shared" ca="1" si="432"/>
        <v>491</v>
      </c>
      <c r="AC1020" s="5">
        <f t="shared" ca="1" si="433"/>
        <v>470</v>
      </c>
      <c r="AD1020" s="5">
        <f t="shared" ca="1" si="434"/>
        <v>496</v>
      </c>
      <c r="AE1020" s="5">
        <f t="shared" ca="1" si="435"/>
        <v>493</v>
      </c>
      <c r="AF1020" s="5">
        <f t="shared" ca="1" si="436"/>
        <v>443</v>
      </c>
      <c r="AG1020" s="5">
        <f t="shared" ca="1" si="437"/>
        <v>514</v>
      </c>
      <c r="AH1020" s="5">
        <f t="shared" ca="1" si="438"/>
        <v>458</v>
      </c>
      <c r="AI1020" s="5">
        <f t="shared" ca="1" si="439"/>
        <v>447</v>
      </c>
      <c r="AJ1020" s="5">
        <f t="shared" ca="1" si="440"/>
        <v>535</v>
      </c>
      <c r="AK1020" s="5">
        <f t="shared" ca="1" si="441"/>
        <v>449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IF(Замеры!M1018=0, " ", Замеры!M1018)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Замеры!O1018</f>
        <v>0</v>
      </c>
      <c r="S1021" s="2">
        <f>Замеры!P1018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50</v>
      </c>
      <c r="Z1021" s="2">
        <f t="shared" ca="1" si="431"/>
        <v>36</v>
      </c>
      <c r="AA1021" s="2">
        <f t="shared" ca="1" si="431"/>
        <v>30</v>
      </c>
      <c r="AB1021" s="5">
        <f t="shared" ca="1" si="432"/>
        <v>443</v>
      </c>
      <c r="AC1021" s="5">
        <f t="shared" ca="1" si="433"/>
        <v>360</v>
      </c>
      <c r="AD1021" s="5">
        <f t="shared" ca="1" si="434"/>
        <v>360</v>
      </c>
      <c r="AE1021" s="5">
        <f t="shared" ca="1" si="435"/>
        <v>388</v>
      </c>
      <c r="AF1021" s="5">
        <f t="shared" ca="1" si="436"/>
        <v>417</v>
      </c>
      <c r="AG1021" s="5">
        <f t="shared" ca="1" si="437"/>
        <v>376</v>
      </c>
      <c r="AH1021" s="5">
        <f t="shared" ca="1" si="438"/>
        <v>365</v>
      </c>
      <c r="AI1021" s="5">
        <f t="shared" ca="1" si="439"/>
        <v>374</v>
      </c>
      <c r="AJ1021" s="5">
        <f t="shared" ca="1" si="440"/>
        <v>350</v>
      </c>
      <c r="AK1021" s="5">
        <f t="shared" ca="1" si="441"/>
        <v>387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IF(Замеры!M1019=0, " ", Замеры!M1019)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Замеры!O1019</f>
        <v>0</v>
      </c>
      <c r="S1022" s="2">
        <f>Замеры!P1019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28</v>
      </c>
      <c r="Z1022" s="2">
        <f t="shared" ca="1" si="431"/>
        <v>25</v>
      </c>
      <c r="AA1022" s="2">
        <f t="shared" ca="1" si="431"/>
        <v>22</v>
      </c>
      <c r="AB1022" s="5">
        <f t="shared" ca="1" si="432"/>
        <v>263</v>
      </c>
      <c r="AC1022" s="5">
        <f t="shared" ca="1" si="433"/>
        <v>247</v>
      </c>
      <c r="AD1022" s="5">
        <f t="shared" ca="1" si="434"/>
        <v>299</v>
      </c>
      <c r="AE1022" s="5">
        <f t="shared" ca="1" si="435"/>
        <v>360</v>
      </c>
      <c r="AF1022" s="5">
        <f t="shared" ca="1" si="436"/>
        <v>334</v>
      </c>
      <c r="AG1022" s="5">
        <f t="shared" ca="1" si="437"/>
        <v>318</v>
      </c>
      <c r="AH1022" s="5">
        <f t="shared" ca="1" si="438"/>
        <v>268</v>
      </c>
      <c r="AI1022" s="5">
        <f t="shared" ca="1" si="439"/>
        <v>365</v>
      </c>
      <c r="AJ1022" s="5">
        <f t="shared" ca="1" si="440"/>
        <v>228</v>
      </c>
      <c r="AK1022" s="5">
        <f t="shared" ca="1" si="441"/>
        <v>364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IF(Замеры!M1020=0, " ", Замеры!M1020)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Замеры!O1020</f>
        <v>0</v>
      </c>
      <c r="S1023" s="2">
        <f>Замеры!P1020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28</v>
      </c>
      <c r="Z1023" s="2">
        <f t="shared" ca="1" si="431"/>
        <v>21</v>
      </c>
      <c r="AA1023" s="2">
        <f t="shared" ca="1" si="431"/>
        <v>35</v>
      </c>
      <c r="AB1023" s="5">
        <f t="shared" ca="1" si="432"/>
        <v>443</v>
      </c>
      <c r="AC1023" s="5">
        <f t="shared" ca="1" si="433"/>
        <v>434</v>
      </c>
      <c r="AD1023" s="5">
        <f t="shared" ca="1" si="434"/>
        <v>378</v>
      </c>
      <c r="AE1023" s="5">
        <f t="shared" ca="1" si="435"/>
        <v>432</v>
      </c>
      <c r="AF1023" s="5">
        <f t="shared" ca="1" si="436"/>
        <v>490</v>
      </c>
      <c r="AG1023" s="5">
        <f t="shared" ca="1" si="437"/>
        <v>389</v>
      </c>
      <c r="AH1023" s="5">
        <f t="shared" ca="1" si="438"/>
        <v>499</v>
      </c>
      <c r="AI1023" s="5">
        <f t="shared" ca="1" si="439"/>
        <v>417</v>
      </c>
      <c r="AJ1023" s="5">
        <f t="shared" ca="1" si="440"/>
        <v>487</v>
      </c>
      <c r="AK1023" s="5">
        <f t="shared" ca="1" si="441"/>
        <v>364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IF(Замеры!M1021=0, " ", Замеры!M1021)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Замеры!O1021</f>
        <v>0</v>
      </c>
      <c r="S1024" s="2">
        <f>Замеры!P1021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29</v>
      </c>
      <c r="Z1024" s="2">
        <f t="shared" ca="1" si="431"/>
        <v>50</v>
      </c>
      <c r="AA1024" s="2">
        <f t="shared" ca="1" si="431"/>
        <v>35</v>
      </c>
      <c r="AB1024" s="5">
        <f t="shared" ca="1" si="432"/>
        <v>449</v>
      </c>
      <c r="AC1024" s="5">
        <f t="shared" ca="1" si="433"/>
        <v>422</v>
      </c>
      <c r="AD1024" s="5">
        <f t="shared" ca="1" si="434"/>
        <v>394</v>
      </c>
      <c r="AE1024" s="5">
        <f t="shared" ca="1" si="435"/>
        <v>414</v>
      </c>
      <c r="AF1024" s="5">
        <f t="shared" ca="1" si="436"/>
        <v>372</v>
      </c>
      <c r="AG1024" s="5">
        <f t="shared" ca="1" si="437"/>
        <v>366</v>
      </c>
      <c r="AH1024" s="5">
        <f t="shared" ca="1" si="438"/>
        <v>441</v>
      </c>
      <c r="AI1024" s="5">
        <f t="shared" ca="1" si="439"/>
        <v>484</v>
      </c>
      <c r="AJ1024" s="5">
        <f t="shared" ca="1" si="440"/>
        <v>474</v>
      </c>
      <c r="AK1024" s="5">
        <f t="shared" ca="1" si="441"/>
        <v>389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IF(Замеры!M1022=0, " ", Замеры!M1022)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Замеры!O1022</f>
        <v>0</v>
      </c>
      <c r="S1025" s="2">
        <f>Замеры!P1022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39</v>
      </c>
      <c r="Z1025" s="2">
        <f t="shared" ca="1" si="431"/>
        <v>23</v>
      </c>
      <c r="AA1025" s="2">
        <f t="shared" ca="1" si="431"/>
        <v>20</v>
      </c>
      <c r="AB1025" s="5">
        <f t="shared" ca="1" si="432"/>
        <v>280</v>
      </c>
      <c r="AC1025" s="5">
        <f t="shared" ca="1" si="433"/>
        <v>216</v>
      </c>
      <c r="AD1025" s="5">
        <f t="shared" ca="1" si="434"/>
        <v>249</v>
      </c>
      <c r="AE1025" s="5">
        <f t="shared" ca="1" si="435"/>
        <v>232</v>
      </c>
      <c r="AF1025" s="5">
        <f t="shared" ca="1" si="436"/>
        <v>281</v>
      </c>
      <c r="AG1025" s="5">
        <f t="shared" ca="1" si="437"/>
        <v>287</v>
      </c>
      <c r="AH1025" s="5">
        <f t="shared" ca="1" si="438"/>
        <v>341</v>
      </c>
      <c r="AI1025" s="5">
        <f t="shared" ca="1" si="439"/>
        <v>319</v>
      </c>
      <c r="AJ1025" s="5">
        <f t="shared" ca="1" si="440"/>
        <v>290</v>
      </c>
      <c r="AK1025" s="5">
        <f t="shared" ca="1" si="441"/>
        <v>345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IF(Замеры!M1023=0, " ", Замеры!M1023)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Замеры!O1023</f>
        <v>0</v>
      </c>
      <c r="S1026" s="2">
        <f>Замеры!P1023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46</v>
      </c>
      <c r="Z1026" s="2">
        <f t="shared" ca="1" si="431"/>
        <v>39</v>
      </c>
      <c r="AA1026" s="2">
        <f t="shared" ca="1" si="431"/>
        <v>29</v>
      </c>
      <c r="AB1026" s="5">
        <f t="shared" ca="1" si="432"/>
        <v>388</v>
      </c>
      <c r="AC1026" s="5">
        <f t="shared" ca="1" si="433"/>
        <v>362</v>
      </c>
      <c r="AD1026" s="5">
        <f t="shared" ca="1" si="434"/>
        <v>356</v>
      </c>
      <c r="AE1026" s="5">
        <f t="shared" ca="1" si="435"/>
        <v>330</v>
      </c>
      <c r="AF1026" s="5">
        <f t="shared" ca="1" si="436"/>
        <v>341</v>
      </c>
      <c r="AG1026" s="5">
        <f t="shared" ca="1" si="437"/>
        <v>359</v>
      </c>
      <c r="AH1026" s="5">
        <f t="shared" ca="1" si="438"/>
        <v>429</v>
      </c>
      <c r="AI1026" s="5">
        <f t="shared" ca="1" si="439"/>
        <v>428</v>
      </c>
      <c r="AJ1026" s="5">
        <f t="shared" ca="1" si="440"/>
        <v>436</v>
      </c>
      <c r="AK1026" s="5">
        <f t="shared" ca="1" si="441"/>
        <v>389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IF(Замеры!M1024=0, " ", Замеры!M1024)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Замеры!O1024</f>
        <v>0</v>
      </c>
      <c r="S1027" s="2">
        <f>Замеры!P1024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35</v>
      </c>
      <c r="Z1027" s="2">
        <f t="shared" ca="1" si="431"/>
        <v>46</v>
      </c>
      <c r="AA1027" s="2">
        <f t="shared" ca="1" si="431"/>
        <v>47</v>
      </c>
      <c r="AB1027" s="5">
        <f t="shared" ca="1" si="432"/>
        <v>539</v>
      </c>
      <c r="AC1027" s="5">
        <f t="shared" ca="1" si="433"/>
        <v>565</v>
      </c>
      <c r="AD1027" s="5">
        <f t="shared" ca="1" si="434"/>
        <v>583</v>
      </c>
      <c r="AE1027" s="5">
        <f t="shared" ca="1" si="435"/>
        <v>562</v>
      </c>
      <c r="AF1027" s="5">
        <f t="shared" ca="1" si="436"/>
        <v>597</v>
      </c>
      <c r="AG1027" s="5">
        <f t="shared" ca="1" si="437"/>
        <v>581</v>
      </c>
      <c r="AH1027" s="5">
        <f t="shared" ca="1" si="438"/>
        <v>614</v>
      </c>
      <c r="AI1027" s="5">
        <f t="shared" ca="1" si="439"/>
        <v>523</v>
      </c>
      <c r="AJ1027" s="5">
        <f t="shared" ca="1" si="440"/>
        <v>533</v>
      </c>
      <c r="AK1027" s="5">
        <f t="shared" ca="1" si="441"/>
        <v>534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IF(Замеры!M1025=0, " ", Замеры!M1025)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Замеры!O1025</f>
        <v>0</v>
      </c>
      <c r="S1028" s="2">
        <f>Замеры!P1025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50</v>
      </c>
      <c r="Z1028" s="2">
        <f t="shared" ca="1" si="431"/>
        <v>43</v>
      </c>
      <c r="AA1028" s="2">
        <f t="shared" ca="1" si="431"/>
        <v>47</v>
      </c>
      <c r="AB1028" s="5">
        <f t="shared" ca="1" si="432"/>
        <v>607</v>
      </c>
      <c r="AC1028" s="5">
        <f t="shared" ca="1" si="433"/>
        <v>519</v>
      </c>
      <c r="AD1028" s="5">
        <f t="shared" ca="1" si="434"/>
        <v>545</v>
      </c>
      <c r="AE1028" s="5">
        <f t="shared" ca="1" si="435"/>
        <v>492</v>
      </c>
      <c r="AF1028" s="5">
        <f t="shared" ca="1" si="436"/>
        <v>530</v>
      </c>
      <c r="AG1028" s="5">
        <f t="shared" ca="1" si="437"/>
        <v>606</v>
      </c>
      <c r="AH1028" s="5">
        <f t="shared" ca="1" si="438"/>
        <v>492</v>
      </c>
      <c r="AI1028" s="5">
        <f t="shared" ca="1" si="439"/>
        <v>568</v>
      </c>
      <c r="AJ1028" s="5">
        <f t="shared" ca="1" si="440"/>
        <v>617</v>
      </c>
      <c r="AK1028" s="5">
        <f t="shared" ca="1" si="441"/>
        <v>609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IF(Замеры!M1026=0, " ", Замеры!M1026)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Замеры!O1026</f>
        <v>0</v>
      </c>
      <c r="S1029" s="2">
        <f>Замеры!P1026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40</v>
      </c>
      <c r="Z1029" s="2">
        <f t="shared" ca="1" si="431"/>
        <v>47</v>
      </c>
      <c r="AA1029" s="2">
        <f t="shared" ca="1" si="431"/>
        <v>34</v>
      </c>
      <c r="AB1029" s="5">
        <f t="shared" ca="1" si="432"/>
        <v>383</v>
      </c>
      <c r="AC1029" s="5">
        <f t="shared" ca="1" si="433"/>
        <v>347</v>
      </c>
      <c r="AD1029" s="5">
        <f t="shared" ca="1" si="434"/>
        <v>378</v>
      </c>
      <c r="AE1029" s="5">
        <f t="shared" ca="1" si="435"/>
        <v>411</v>
      </c>
      <c r="AF1029" s="5">
        <f t="shared" ca="1" si="436"/>
        <v>485</v>
      </c>
      <c r="AG1029" s="5">
        <f t="shared" ca="1" si="437"/>
        <v>379</v>
      </c>
      <c r="AH1029" s="5">
        <f t="shared" ca="1" si="438"/>
        <v>456</v>
      </c>
      <c r="AI1029" s="5">
        <f t="shared" ca="1" si="439"/>
        <v>469</v>
      </c>
      <c r="AJ1029" s="5">
        <f t="shared" ca="1" si="440"/>
        <v>372</v>
      </c>
      <c r="AK1029" s="5">
        <f t="shared" ca="1" si="441"/>
        <v>388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IF(Замеры!M1027=0, " ", Замеры!M1027)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Замеры!O1027</f>
        <v>0</v>
      </c>
      <c r="S1030" s="2">
        <f>Замеры!P1027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40</v>
      </c>
      <c r="Z1030" s="2">
        <f t="shared" ca="1" si="431"/>
        <v>42</v>
      </c>
      <c r="AA1030" s="2">
        <f t="shared" ca="1" si="431"/>
        <v>32</v>
      </c>
      <c r="AB1030" s="5">
        <f t="shared" ca="1" si="432"/>
        <v>414</v>
      </c>
      <c r="AC1030" s="5">
        <f t="shared" ca="1" si="433"/>
        <v>384</v>
      </c>
      <c r="AD1030" s="5">
        <f t="shared" ca="1" si="434"/>
        <v>373</v>
      </c>
      <c r="AE1030" s="5">
        <f t="shared" ca="1" si="435"/>
        <v>415</v>
      </c>
      <c r="AF1030" s="5">
        <f t="shared" ca="1" si="436"/>
        <v>427</v>
      </c>
      <c r="AG1030" s="5">
        <f t="shared" ca="1" si="437"/>
        <v>417</v>
      </c>
      <c r="AH1030" s="5">
        <f t="shared" ca="1" si="438"/>
        <v>409</v>
      </c>
      <c r="AI1030" s="5">
        <f t="shared" ca="1" si="439"/>
        <v>470</v>
      </c>
      <c r="AJ1030" s="5">
        <f t="shared" ca="1" si="440"/>
        <v>470</v>
      </c>
      <c r="AK1030" s="5">
        <f t="shared" ca="1" si="441"/>
        <v>429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IF(Замеры!M1028=0, " ", Замеры!M1028)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Замеры!O1028</f>
        <v>0</v>
      </c>
      <c r="S1031" s="2">
        <f>Замеры!P1028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45</v>
      </c>
      <c r="Z1031" s="2">
        <f t="shared" ca="1" si="457"/>
        <v>36</v>
      </c>
      <c r="AA1031" s="2">
        <f t="shared" ca="1" si="457"/>
        <v>50</v>
      </c>
      <c r="AB1031" s="5">
        <f t="shared" ref="AB1031:AB1094" ca="1" si="458">RANDBETWEEN(AA1031*10+5,AA1031*10+150)</f>
        <v>542</v>
      </c>
      <c r="AC1031" s="5">
        <f t="shared" ref="AC1031:AC1094" ca="1" si="459">RANDBETWEEN(AA1031*10+5,AA1031*10+150)</f>
        <v>598</v>
      </c>
      <c r="AD1031" s="5">
        <f t="shared" ref="AD1031:AD1094" ca="1" si="460">RANDBETWEEN(AA1031*10+5,AA1031*10+150)</f>
        <v>575</v>
      </c>
      <c r="AE1031" s="5">
        <f t="shared" ref="AE1031:AE1094" ca="1" si="461">RANDBETWEEN(AA1031*10+5,AA1031*10+150)</f>
        <v>582</v>
      </c>
      <c r="AF1031" s="5">
        <f t="shared" ref="AF1031:AF1094" ca="1" si="462">RANDBETWEEN(AA1031*10+5,AA1031*10+150)</f>
        <v>527</v>
      </c>
      <c r="AG1031" s="5">
        <f t="shared" ref="AG1031:AG1094" ca="1" si="463">RANDBETWEEN(AA1031*10+5,AA1031*10+150)</f>
        <v>509</v>
      </c>
      <c r="AH1031" s="5">
        <f t="shared" ref="AH1031:AH1094" ca="1" si="464">RANDBETWEEN(AA1031*10+5,AA1031*10+150)</f>
        <v>550</v>
      </c>
      <c r="AI1031" s="5">
        <f t="shared" ref="AI1031:AI1094" ca="1" si="465">RANDBETWEEN(AA1031*10+5,AA1031*10+150)</f>
        <v>599</v>
      </c>
      <c r="AJ1031" s="5">
        <f t="shared" ref="AJ1031:AJ1094" ca="1" si="466">RANDBETWEEN(AA1031*10+5,AA1031*10+150)</f>
        <v>595</v>
      </c>
      <c r="AK1031" s="5">
        <f t="shared" ref="AK1031:AK1094" ca="1" si="467">RANDBETWEEN(AA1031*10+5,AA1031*10+150)</f>
        <v>618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IF(Замеры!M1029=0, " ", Замеры!M1029)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Замеры!O1029</f>
        <v>0</v>
      </c>
      <c r="S1032" s="2">
        <f>Замеры!P1029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49</v>
      </c>
      <c r="Z1032" s="2">
        <f t="shared" ca="1" si="457"/>
        <v>48</v>
      </c>
      <c r="AA1032" s="2">
        <f t="shared" ca="1" si="457"/>
        <v>47</v>
      </c>
      <c r="AB1032" s="5">
        <f t="shared" ca="1" si="458"/>
        <v>481</v>
      </c>
      <c r="AC1032" s="5">
        <f t="shared" ca="1" si="459"/>
        <v>532</v>
      </c>
      <c r="AD1032" s="5">
        <f t="shared" ca="1" si="460"/>
        <v>501</v>
      </c>
      <c r="AE1032" s="5">
        <f t="shared" ca="1" si="461"/>
        <v>489</v>
      </c>
      <c r="AF1032" s="5">
        <f t="shared" ca="1" si="462"/>
        <v>556</v>
      </c>
      <c r="AG1032" s="5">
        <f t="shared" ca="1" si="463"/>
        <v>530</v>
      </c>
      <c r="AH1032" s="5">
        <f t="shared" ca="1" si="464"/>
        <v>498</v>
      </c>
      <c r="AI1032" s="5">
        <f t="shared" ca="1" si="465"/>
        <v>528</v>
      </c>
      <c r="AJ1032" s="5">
        <f t="shared" ca="1" si="466"/>
        <v>567</v>
      </c>
      <c r="AK1032" s="5">
        <f t="shared" ca="1" si="467"/>
        <v>481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IF(Замеры!M1030=0, " ", Замеры!M1030)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Замеры!O1030</f>
        <v>0</v>
      </c>
      <c r="S1033" s="2">
        <f>Замеры!P1030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45</v>
      </c>
      <c r="Z1033" s="2">
        <f t="shared" ca="1" si="457"/>
        <v>46</v>
      </c>
      <c r="AA1033" s="2">
        <f t="shared" ca="1" si="457"/>
        <v>26</v>
      </c>
      <c r="AB1033" s="5">
        <f t="shared" ca="1" si="458"/>
        <v>267</v>
      </c>
      <c r="AC1033" s="5">
        <f t="shared" ca="1" si="459"/>
        <v>374</v>
      </c>
      <c r="AD1033" s="5">
        <f t="shared" ca="1" si="460"/>
        <v>336</v>
      </c>
      <c r="AE1033" s="5">
        <f t="shared" ca="1" si="461"/>
        <v>382</v>
      </c>
      <c r="AF1033" s="5">
        <f t="shared" ca="1" si="462"/>
        <v>317</v>
      </c>
      <c r="AG1033" s="5">
        <f t="shared" ca="1" si="463"/>
        <v>322</v>
      </c>
      <c r="AH1033" s="5">
        <f t="shared" ca="1" si="464"/>
        <v>385</v>
      </c>
      <c r="AI1033" s="5">
        <f t="shared" ca="1" si="465"/>
        <v>402</v>
      </c>
      <c r="AJ1033" s="5">
        <f t="shared" ca="1" si="466"/>
        <v>409</v>
      </c>
      <c r="AK1033" s="5">
        <f t="shared" ca="1" si="467"/>
        <v>292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IF(Замеры!M1031=0, " ", Замеры!M1031)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Замеры!O1031</f>
        <v>0</v>
      </c>
      <c r="S1034" s="2">
        <f>Замеры!P1031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47</v>
      </c>
      <c r="Z1034" s="2">
        <f t="shared" ca="1" si="457"/>
        <v>33</v>
      </c>
      <c r="AA1034" s="2">
        <f t="shared" ca="1" si="457"/>
        <v>45</v>
      </c>
      <c r="AB1034" s="5">
        <f t="shared" ca="1" si="458"/>
        <v>591</v>
      </c>
      <c r="AC1034" s="5">
        <f t="shared" ca="1" si="459"/>
        <v>548</v>
      </c>
      <c r="AD1034" s="5">
        <f t="shared" ca="1" si="460"/>
        <v>500</v>
      </c>
      <c r="AE1034" s="5">
        <f t="shared" ca="1" si="461"/>
        <v>470</v>
      </c>
      <c r="AF1034" s="5">
        <f t="shared" ca="1" si="462"/>
        <v>469</v>
      </c>
      <c r="AG1034" s="5">
        <f t="shared" ca="1" si="463"/>
        <v>546</v>
      </c>
      <c r="AH1034" s="5">
        <f t="shared" ca="1" si="464"/>
        <v>459</v>
      </c>
      <c r="AI1034" s="5">
        <f t="shared" ca="1" si="465"/>
        <v>495</v>
      </c>
      <c r="AJ1034" s="5">
        <f t="shared" ca="1" si="466"/>
        <v>501</v>
      </c>
      <c r="AK1034" s="5">
        <f t="shared" ca="1" si="467"/>
        <v>500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IF(Замеры!M1032=0, " ", Замеры!M1032)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Замеры!O1032</f>
        <v>0</v>
      </c>
      <c r="S1035" s="2">
        <f>Замеры!P1032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23</v>
      </c>
      <c r="Z1035" s="2">
        <f t="shared" ca="1" si="457"/>
        <v>46</v>
      </c>
      <c r="AA1035" s="2">
        <f t="shared" ca="1" si="457"/>
        <v>37</v>
      </c>
      <c r="AB1035" s="5">
        <f t="shared" ca="1" si="458"/>
        <v>437</v>
      </c>
      <c r="AC1035" s="5">
        <f t="shared" ca="1" si="459"/>
        <v>479</v>
      </c>
      <c r="AD1035" s="5">
        <f t="shared" ca="1" si="460"/>
        <v>507</v>
      </c>
      <c r="AE1035" s="5">
        <f t="shared" ca="1" si="461"/>
        <v>494</v>
      </c>
      <c r="AF1035" s="5">
        <f t="shared" ca="1" si="462"/>
        <v>441</v>
      </c>
      <c r="AG1035" s="5">
        <f t="shared" ca="1" si="463"/>
        <v>507</v>
      </c>
      <c r="AH1035" s="5">
        <f t="shared" ca="1" si="464"/>
        <v>485</v>
      </c>
      <c r="AI1035" s="5">
        <f t="shared" ca="1" si="465"/>
        <v>500</v>
      </c>
      <c r="AJ1035" s="5">
        <f t="shared" ca="1" si="466"/>
        <v>452</v>
      </c>
      <c r="AK1035" s="5">
        <f t="shared" ca="1" si="467"/>
        <v>508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IF(Замеры!M1033=0, " ", Замеры!M1033)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Замеры!O1033</f>
        <v>0</v>
      </c>
      <c r="S1036" s="2">
        <f>Замеры!P1033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24</v>
      </c>
      <c r="Z1036" s="2">
        <f t="shared" ca="1" si="457"/>
        <v>20</v>
      </c>
      <c r="AA1036" s="2">
        <f t="shared" ca="1" si="457"/>
        <v>27</v>
      </c>
      <c r="AB1036" s="5">
        <f t="shared" ca="1" si="458"/>
        <v>375</v>
      </c>
      <c r="AC1036" s="5">
        <f t="shared" ca="1" si="459"/>
        <v>388</v>
      </c>
      <c r="AD1036" s="5">
        <f t="shared" ca="1" si="460"/>
        <v>287</v>
      </c>
      <c r="AE1036" s="5">
        <f t="shared" ca="1" si="461"/>
        <v>324</v>
      </c>
      <c r="AF1036" s="5">
        <f t="shared" ca="1" si="462"/>
        <v>391</v>
      </c>
      <c r="AG1036" s="5">
        <f t="shared" ca="1" si="463"/>
        <v>302</v>
      </c>
      <c r="AH1036" s="5">
        <f t="shared" ca="1" si="464"/>
        <v>383</v>
      </c>
      <c r="AI1036" s="5">
        <f t="shared" ca="1" si="465"/>
        <v>326</v>
      </c>
      <c r="AJ1036" s="5">
        <f t="shared" ca="1" si="466"/>
        <v>323</v>
      </c>
      <c r="AK1036" s="5">
        <f t="shared" ca="1" si="467"/>
        <v>408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IF(Замеры!M1034=0, " ", Замеры!M1034)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Замеры!O1034</f>
        <v>0</v>
      </c>
      <c r="S1037" s="2">
        <f>Замеры!P1034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42</v>
      </c>
      <c r="Z1037" s="2">
        <f t="shared" ca="1" si="457"/>
        <v>35</v>
      </c>
      <c r="AA1037" s="2">
        <f t="shared" ca="1" si="457"/>
        <v>49</v>
      </c>
      <c r="AB1037" s="5">
        <f t="shared" ca="1" si="458"/>
        <v>512</v>
      </c>
      <c r="AC1037" s="5">
        <f t="shared" ca="1" si="459"/>
        <v>507</v>
      </c>
      <c r="AD1037" s="5">
        <f t="shared" ca="1" si="460"/>
        <v>633</v>
      </c>
      <c r="AE1037" s="5">
        <f t="shared" ca="1" si="461"/>
        <v>518</v>
      </c>
      <c r="AF1037" s="5">
        <f t="shared" ca="1" si="462"/>
        <v>533</v>
      </c>
      <c r="AG1037" s="5">
        <f t="shared" ca="1" si="463"/>
        <v>501</v>
      </c>
      <c r="AH1037" s="5">
        <f t="shared" ca="1" si="464"/>
        <v>631</v>
      </c>
      <c r="AI1037" s="5">
        <f t="shared" ca="1" si="465"/>
        <v>607</v>
      </c>
      <c r="AJ1037" s="5">
        <f t="shared" ca="1" si="466"/>
        <v>578</v>
      </c>
      <c r="AK1037" s="5">
        <f t="shared" ca="1" si="467"/>
        <v>621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IF(Замеры!M1035=0, " ", Замеры!M1035)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Замеры!O1035</f>
        <v>0</v>
      </c>
      <c r="S1038" s="2">
        <f>Замеры!P1035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31</v>
      </c>
      <c r="Z1038" s="2">
        <f t="shared" ca="1" si="457"/>
        <v>35</v>
      </c>
      <c r="AA1038" s="2">
        <f t="shared" ca="1" si="457"/>
        <v>36</v>
      </c>
      <c r="AB1038" s="5">
        <f t="shared" ca="1" si="458"/>
        <v>395</v>
      </c>
      <c r="AC1038" s="5">
        <f t="shared" ca="1" si="459"/>
        <v>432</v>
      </c>
      <c r="AD1038" s="5">
        <f t="shared" ca="1" si="460"/>
        <v>508</v>
      </c>
      <c r="AE1038" s="5">
        <f t="shared" ca="1" si="461"/>
        <v>428</v>
      </c>
      <c r="AF1038" s="5">
        <f t="shared" ca="1" si="462"/>
        <v>504</v>
      </c>
      <c r="AG1038" s="5">
        <f t="shared" ca="1" si="463"/>
        <v>395</v>
      </c>
      <c r="AH1038" s="5">
        <f t="shared" ca="1" si="464"/>
        <v>470</v>
      </c>
      <c r="AI1038" s="5">
        <f t="shared" ca="1" si="465"/>
        <v>482</v>
      </c>
      <c r="AJ1038" s="5">
        <f t="shared" ca="1" si="466"/>
        <v>429</v>
      </c>
      <c r="AK1038" s="5">
        <f t="shared" ca="1" si="467"/>
        <v>467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IF(Замеры!M1036=0, " ", Замеры!M1036)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Замеры!O1036</f>
        <v>0</v>
      </c>
      <c r="S1039" s="2">
        <f>Замеры!P1036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41</v>
      </c>
      <c r="Z1039" s="2">
        <f t="shared" ca="1" si="457"/>
        <v>25</v>
      </c>
      <c r="AA1039" s="2">
        <f t="shared" ca="1" si="457"/>
        <v>46</v>
      </c>
      <c r="AB1039" s="5">
        <f t="shared" ca="1" si="458"/>
        <v>482</v>
      </c>
      <c r="AC1039" s="5">
        <f t="shared" ca="1" si="459"/>
        <v>533</v>
      </c>
      <c r="AD1039" s="5">
        <f t="shared" ca="1" si="460"/>
        <v>558</v>
      </c>
      <c r="AE1039" s="5">
        <f t="shared" ca="1" si="461"/>
        <v>609</v>
      </c>
      <c r="AF1039" s="5">
        <f t="shared" ca="1" si="462"/>
        <v>475</v>
      </c>
      <c r="AG1039" s="5">
        <f t="shared" ca="1" si="463"/>
        <v>609</v>
      </c>
      <c r="AH1039" s="5">
        <f t="shared" ca="1" si="464"/>
        <v>598</v>
      </c>
      <c r="AI1039" s="5">
        <f t="shared" ca="1" si="465"/>
        <v>518</v>
      </c>
      <c r="AJ1039" s="5">
        <f t="shared" ca="1" si="466"/>
        <v>550</v>
      </c>
      <c r="AK1039" s="5">
        <f t="shared" ca="1" si="467"/>
        <v>547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IF(Замеры!M1037=0, " ", Замеры!M1037)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Замеры!O1037</f>
        <v>0</v>
      </c>
      <c r="S1040" s="2">
        <f>Замеры!P1037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46</v>
      </c>
      <c r="Z1040" s="2">
        <f t="shared" ca="1" si="457"/>
        <v>26</v>
      </c>
      <c r="AA1040" s="2">
        <f t="shared" ca="1" si="457"/>
        <v>50</v>
      </c>
      <c r="AB1040" s="5">
        <f t="shared" ca="1" si="458"/>
        <v>576</v>
      </c>
      <c r="AC1040" s="5">
        <f t="shared" ca="1" si="459"/>
        <v>551</v>
      </c>
      <c r="AD1040" s="5">
        <f t="shared" ca="1" si="460"/>
        <v>628</v>
      </c>
      <c r="AE1040" s="5">
        <f t="shared" ca="1" si="461"/>
        <v>525</v>
      </c>
      <c r="AF1040" s="5">
        <f t="shared" ca="1" si="462"/>
        <v>506</v>
      </c>
      <c r="AG1040" s="5">
        <f t="shared" ca="1" si="463"/>
        <v>510</v>
      </c>
      <c r="AH1040" s="5">
        <f t="shared" ca="1" si="464"/>
        <v>541</v>
      </c>
      <c r="AI1040" s="5">
        <f t="shared" ca="1" si="465"/>
        <v>527</v>
      </c>
      <c r="AJ1040" s="5">
        <f t="shared" ca="1" si="466"/>
        <v>601</v>
      </c>
      <c r="AK1040" s="5">
        <f t="shared" ca="1" si="467"/>
        <v>602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IF(Замеры!M1038=0, " ", Замеры!M1038)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Замеры!O1038</f>
        <v>0</v>
      </c>
      <c r="S1041" s="2">
        <f>Замеры!P1038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39</v>
      </c>
      <c r="Z1041" s="2">
        <f t="shared" ca="1" si="457"/>
        <v>40</v>
      </c>
      <c r="AA1041" s="2">
        <f t="shared" ca="1" si="457"/>
        <v>28</v>
      </c>
      <c r="AB1041" s="5">
        <f t="shared" ca="1" si="458"/>
        <v>341</v>
      </c>
      <c r="AC1041" s="5">
        <f t="shared" ca="1" si="459"/>
        <v>324</v>
      </c>
      <c r="AD1041" s="5">
        <f t="shared" ca="1" si="460"/>
        <v>379</v>
      </c>
      <c r="AE1041" s="5">
        <f t="shared" ca="1" si="461"/>
        <v>320</v>
      </c>
      <c r="AF1041" s="5">
        <f t="shared" ca="1" si="462"/>
        <v>375</v>
      </c>
      <c r="AG1041" s="5">
        <f t="shared" ca="1" si="463"/>
        <v>347</v>
      </c>
      <c r="AH1041" s="5">
        <f t="shared" ca="1" si="464"/>
        <v>303</v>
      </c>
      <c r="AI1041" s="5">
        <f t="shared" ca="1" si="465"/>
        <v>329</v>
      </c>
      <c r="AJ1041" s="5">
        <f t="shared" ca="1" si="466"/>
        <v>381</v>
      </c>
      <c r="AK1041" s="5">
        <f t="shared" ca="1" si="467"/>
        <v>410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IF(Замеры!M1039=0, " ", Замеры!M1039)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Замеры!O1039</f>
        <v>0</v>
      </c>
      <c r="S1042" s="2">
        <f>Замеры!P1039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46</v>
      </c>
      <c r="Z1042" s="2">
        <f t="shared" ca="1" si="457"/>
        <v>50</v>
      </c>
      <c r="AA1042" s="2">
        <f t="shared" ca="1" si="457"/>
        <v>23</v>
      </c>
      <c r="AB1042" s="5">
        <f t="shared" ca="1" si="458"/>
        <v>301</v>
      </c>
      <c r="AC1042" s="5">
        <f t="shared" ca="1" si="459"/>
        <v>318</v>
      </c>
      <c r="AD1042" s="5">
        <f t="shared" ca="1" si="460"/>
        <v>343</v>
      </c>
      <c r="AE1042" s="5">
        <f t="shared" ca="1" si="461"/>
        <v>376</v>
      </c>
      <c r="AF1042" s="5">
        <f t="shared" ca="1" si="462"/>
        <v>320</v>
      </c>
      <c r="AG1042" s="5">
        <f t="shared" ca="1" si="463"/>
        <v>322</v>
      </c>
      <c r="AH1042" s="5">
        <f t="shared" ca="1" si="464"/>
        <v>333</v>
      </c>
      <c r="AI1042" s="5">
        <f t="shared" ca="1" si="465"/>
        <v>285</v>
      </c>
      <c r="AJ1042" s="5">
        <f t="shared" ca="1" si="466"/>
        <v>313</v>
      </c>
      <c r="AK1042" s="5">
        <f t="shared" ca="1" si="467"/>
        <v>235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IF(Замеры!M1040=0, " ", Замеры!M1040)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Замеры!O1040</f>
        <v>0</v>
      </c>
      <c r="S1043" s="2">
        <f>Замеры!P1040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28</v>
      </c>
      <c r="Z1043" s="2">
        <f t="shared" ca="1" si="457"/>
        <v>41</v>
      </c>
      <c r="AA1043" s="2">
        <f t="shared" ca="1" si="457"/>
        <v>20</v>
      </c>
      <c r="AB1043" s="5">
        <f t="shared" ca="1" si="458"/>
        <v>332</v>
      </c>
      <c r="AC1043" s="5">
        <f t="shared" ca="1" si="459"/>
        <v>320</v>
      </c>
      <c r="AD1043" s="5">
        <f t="shared" ca="1" si="460"/>
        <v>275</v>
      </c>
      <c r="AE1043" s="5">
        <f t="shared" ca="1" si="461"/>
        <v>209</v>
      </c>
      <c r="AF1043" s="5">
        <f t="shared" ca="1" si="462"/>
        <v>247</v>
      </c>
      <c r="AG1043" s="5">
        <f t="shared" ca="1" si="463"/>
        <v>310</v>
      </c>
      <c r="AH1043" s="5">
        <f t="shared" ca="1" si="464"/>
        <v>348</v>
      </c>
      <c r="AI1043" s="5">
        <f t="shared" ca="1" si="465"/>
        <v>279</v>
      </c>
      <c r="AJ1043" s="5">
        <f t="shared" ca="1" si="466"/>
        <v>321</v>
      </c>
      <c r="AK1043" s="5">
        <f t="shared" ca="1" si="467"/>
        <v>289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IF(Замеры!M1041=0, " ", Замеры!M1041)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Замеры!O1041</f>
        <v>0</v>
      </c>
      <c r="S1044" s="2">
        <f>Замеры!P1041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31</v>
      </c>
      <c r="Z1044" s="2">
        <f t="shared" ca="1" si="457"/>
        <v>23</v>
      </c>
      <c r="AA1044" s="2">
        <f t="shared" ca="1" si="457"/>
        <v>45</v>
      </c>
      <c r="AB1044" s="5">
        <f t="shared" ca="1" si="458"/>
        <v>590</v>
      </c>
      <c r="AC1044" s="5">
        <f t="shared" ca="1" si="459"/>
        <v>527</v>
      </c>
      <c r="AD1044" s="5">
        <f t="shared" ca="1" si="460"/>
        <v>459</v>
      </c>
      <c r="AE1044" s="5">
        <f t="shared" ca="1" si="461"/>
        <v>498</v>
      </c>
      <c r="AF1044" s="5">
        <f t="shared" ca="1" si="462"/>
        <v>530</v>
      </c>
      <c r="AG1044" s="5">
        <f t="shared" ca="1" si="463"/>
        <v>595</v>
      </c>
      <c r="AH1044" s="5">
        <f t="shared" ca="1" si="464"/>
        <v>490</v>
      </c>
      <c r="AI1044" s="5">
        <f t="shared" ca="1" si="465"/>
        <v>574</v>
      </c>
      <c r="AJ1044" s="5">
        <f t="shared" ca="1" si="466"/>
        <v>551</v>
      </c>
      <c r="AK1044" s="5">
        <f t="shared" ca="1" si="467"/>
        <v>520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IF(Замеры!M1042=0, " ", Замеры!M1042)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Замеры!O1042</f>
        <v>0</v>
      </c>
      <c r="S1045" s="2">
        <f>Замеры!P1042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47</v>
      </c>
      <c r="Z1045" s="2">
        <f t="shared" ca="1" si="457"/>
        <v>20</v>
      </c>
      <c r="AA1045" s="2">
        <f t="shared" ca="1" si="457"/>
        <v>22</v>
      </c>
      <c r="AB1045" s="5">
        <f t="shared" ca="1" si="458"/>
        <v>298</v>
      </c>
      <c r="AC1045" s="5">
        <f t="shared" ca="1" si="459"/>
        <v>308</v>
      </c>
      <c r="AD1045" s="5">
        <f t="shared" ca="1" si="460"/>
        <v>296</v>
      </c>
      <c r="AE1045" s="5">
        <f t="shared" ca="1" si="461"/>
        <v>255</v>
      </c>
      <c r="AF1045" s="5">
        <f t="shared" ca="1" si="462"/>
        <v>369</v>
      </c>
      <c r="AG1045" s="5">
        <f t="shared" ca="1" si="463"/>
        <v>326</v>
      </c>
      <c r="AH1045" s="5">
        <f t="shared" ca="1" si="464"/>
        <v>228</v>
      </c>
      <c r="AI1045" s="5">
        <f t="shared" ca="1" si="465"/>
        <v>296</v>
      </c>
      <c r="AJ1045" s="5">
        <f t="shared" ca="1" si="466"/>
        <v>334</v>
      </c>
      <c r="AK1045" s="5">
        <f t="shared" ca="1" si="467"/>
        <v>231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IF(Замеры!M1043=0, " ", Замеры!M1043)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Замеры!O1043</f>
        <v>0</v>
      </c>
      <c r="S1046" s="2">
        <f>Замеры!P1043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36</v>
      </c>
      <c r="Z1046" s="2">
        <f t="shared" ca="1" si="457"/>
        <v>33</v>
      </c>
      <c r="AA1046" s="2">
        <f t="shared" ca="1" si="457"/>
        <v>29</v>
      </c>
      <c r="AB1046" s="5">
        <f t="shared" ca="1" si="458"/>
        <v>414</v>
      </c>
      <c r="AC1046" s="5">
        <f t="shared" ca="1" si="459"/>
        <v>335</v>
      </c>
      <c r="AD1046" s="5">
        <f t="shared" ca="1" si="460"/>
        <v>395</v>
      </c>
      <c r="AE1046" s="5">
        <f t="shared" ca="1" si="461"/>
        <v>321</v>
      </c>
      <c r="AF1046" s="5">
        <f t="shared" ca="1" si="462"/>
        <v>439</v>
      </c>
      <c r="AG1046" s="5">
        <f t="shared" ca="1" si="463"/>
        <v>372</v>
      </c>
      <c r="AH1046" s="5">
        <f t="shared" ca="1" si="464"/>
        <v>319</v>
      </c>
      <c r="AI1046" s="5">
        <f t="shared" ca="1" si="465"/>
        <v>307</v>
      </c>
      <c r="AJ1046" s="5">
        <f t="shared" ca="1" si="466"/>
        <v>381</v>
      </c>
      <c r="AK1046" s="5">
        <f t="shared" ca="1" si="467"/>
        <v>336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IF(Замеры!M1044=0, " ", Замеры!M1044)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Замеры!O1044</f>
        <v>0</v>
      </c>
      <c r="S1047" s="2">
        <f>Замеры!P1044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43</v>
      </c>
      <c r="Z1047" s="2">
        <f t="shared" ca="1" si="457"/>
        <v>30</v>
      </c>
      <c r="AA1047" s="2">
        <f t="shared" ca="1" si="457"/>
        <v>20</v>
      </c>
      <c r="AB1047" s="5">
        <f t="shared" ca="1" si="458"/>
        <v>295</v>
      </c>
      <c r="AC1047" s="5">
        <f t="shared" ca="1" si="459"/>
        <v>337</v>
      </c>
      <c r="AD1047" s="5">
        <f t="shared" ca="1" si="460"/>
        <v>290</v>
      </c>
      <c r="AE1047" s="5">
        <f t="shared" ca="1" si="461"/>
        <v>256</v>
      </c>
      <c r="AF1047" s="5">
        <f t="shared" ca="1" si="462"/>
        <v>223</v>
      </c>
      <c r="AG1047" s="5">
        <f t="shared" ca="1" si="463"/>
        <v>300</v>
      </c>
      <c r="AH1047" s="5">
        <f t="shared" ca="1" si="464"/>
        <v>284</v>
      </c>
      <c r="AI1047" s="5">
        <f t="shared" ca="1" si="465"/>
        <v>277</v>
      </c>
      <c r="AJ1047" s="5">
        <f t="shared" ca="1" si="466"/>
        <v>293</v>
      </c>
      <c r="AK1047" s="5">
        <f t="shared" ca="1" si="467"/>
        <v>325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IF(Замеры!M1045=0, " ", Замеры!M1045)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Замеры!O1045</f>
        <v>0</v>
      </c>
      <c r="S1048" s="2">
        <f>Замеры!P1045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33</v>
      </c>
      <c r="Z1048" s="2">
        <f t="shared" ca="1" si="457"/>
        <v>39</v>
      </c>
      <c r="AA1048" s="2">
        <f t="shared" ca="1" si="457"/>
        <v>40</v>
      </c>
      <c r="AB1048" s="5">
        <f t="shared" ca="1" si="458"/>
        <v>484</v>
      </c>
      <c r="AC1048" s="5">
        <f t="shared" ca="1" si="459"/>
        <v>463</v>
      </c>
      <c r="AD1048" s="5">
        <f t="shared" ca="1" si="460"/>
        <v>437</v>
      </c>
      <c r="AE1048" s="5">
        <f t="shared" ca="1" si="461"/>
        <v>477</v>
      </c>
      <c r="AF1048" s="5">
        <f t="shared" ca="1" si="462"/>
        <v>454</v>
      </c>
      <c r="AG1048" s="5">
        <f t="shared" ca="1" si="463"/>
        <v>424</v>
      </c>
      <c r="AH1048" s="5">
        <f t="shared" ca="1" si="464"/>
        <v>406</v>
      </c>
      <c r="AI1048" s="5">
        <f t="shared" ca="1" si="465"/>
        <v>446</v>
      </c>
      <c r="AJ1048" s="5">
        <f t="shared" ca="1" si="466"/>
        <v>523</v>
      </c>
      <c r="AK1048" s="5">
        <f t="shared" ca="1" si="467"/>
        <v>529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IF(Замеры!M1046=0, " ", Замеры!M1046)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Замеры!O1046</f>
        <v>0</v>
      </c>
      <c r="S1049" s="2">
        <f>Замеры!P1046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36</v>
      </c>
      <c r="Z1049" s="2">
        <f t="shared" ca="1" si="457"/>
        <v>38</v>
      </c>
      <c r="AA1049" s="2">
        <f t="shared" ca="1" si="457"/>
        <v>35</v>
      </c>
      <c r="AB1049" s="5">
        <f t="shared" ca="1" si="458"/>
        <v>477</v>
      </c>
      <c r="AC1049" s="5">
        <f t="shared" ca="1" si="459"/>
        <v>433</v>
      </c>
      <c r="AD1049" s="5">
        <f t="shared" ca="1" si="460"/>
        <v>483</v>
      </c>
      <c r="AE1049" s="5">
        <f t="shared" ca="1" si="461"/>
        <v>371</v>
      </c>
      <c r="AF1049" s="5">
        <f t="shared" ca="1" si="462"/>
        <v>383</v>
      </c>
      <c r="AG1049" s="5">
        <f t="shared" ca="1" si="463"/>
        <v>404</v>
      </c>
      <c r="AH1049" s="5">
        <f t="shared" ca="1" si="464"/>
        <v>355</v>
      </c>
      <c r="AI1049" s="5">
        <f t="shared" ca="1" si="465"/>
        <v>488</v>
      </c>
      <c r="AJ1049" s="5">
        <f t="shared" ca="1" si="466"/>
        <v>378</v>
      </c>
      <c r="AK1049" s="5">
        <f t="shared" ca="1" si="467"/>
        <v>381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IF(Замеры!M1047=0, " ", Замеры!M1047)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Замеры!O1047</f>
        <v>0</v>
      </c>
      <c r="S1050" s="2">
        <f>Замеры!P1047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44</v>
      </c>
      <c r="Z1050" s="2">
        <f t="shared" ca="1" si="457"/>
        <v>46</v>
      </c>
      <c r="AA1050" s="2">
        <f t="shared" ca="1" si="457"/>
        <v>47</v>
      </c>
      <c r="AB1050" s="5">
        <f t="shared" ca="1" si="458"/>
        <v>537</v>
      </c>
      <c r="AC1050" s="5">
        <f t="shared" ca="1" si="459"/>
        <v>537</v>
      </c>
      <c r="AD1050" s="5">
        <f t="shared" ca="1" si="460"/>
        <v>526</v>
      </c>
      <c r="AE1050" s="5">
        <f t="shared" ca="1" si="461"/>
        <v>586</v>
      </c>
      <c r="AF1050" s="5">
        <f t="shared" ca="1" si="462"/>
        <v>483</v>
      </c>
      <c r="AG1050" s="5">
        <f t="shared" ca="1" si="463"/>
        <v>550</v>
      </c>
      <c r="AH1050" s="5">
        <f t="shared" ca="1" si="464"/>
        <v>524</v>
      </c>
      <c r="AI1050" s="5">
        <f t="shared" ca="1" si="465"/>
        <v>482</v>
      </c>
      <c r="AJ1050" s="5">
        <f t="shared" ca="1" si="466"/>
        <v>481</v>
      </c>
      <c r="AK1050" s="5">
        <f t="shared" ca="1" si="467"/>
        <v>620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IF(Замеры!M1048=0, " ", Замеры!M1048)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Замеры!O1048</f>
        <v>0</v>
      </c>
      <c r="S1051" s="2">
        <f>Замеры!P1048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20</v>
      </c>
      <c r="Z1051" s="2">
        <f t="shared" ca="1" si="457"/>
        <v>37</v>
      </c>
      <c r="AA1051" s="2">
        <f t="shared" ca="1" si="457"/>
        <v>45</v>
      </c>
      <c r="AB1051" s="5">
        <f t="shared" ca="1" si="458"/>
        <v>507</v>
      </c>
      <c r="AC1051" s="5">
        <f t="shared" ca="1" si="459"/>
        <v>557</v>
      </c>
      <c r="AD1051" s="5">
        <f t="shared" ca="1" si="460"/>
        <v>527</v>
      </c>
      <c r="AE1051" s="5">
        <f t="shared" ca="1" si="461"/>
        <v>551</v>
      </c>
      <c r="AF1051" s="5">
        <f t="shared" ca="1" si="462"/>
        <v>542</v>
      </c>
      <c r="AG1051" s="5">
        <f t="shared" ca="1" si="463"/>
        <v>523</v>
      </c>
      <c r="AH1051" s="5">
        <f t="shared" ca="1" si="464"/>
        <v>553</v>
      </c>
      <c r="AI1051" s="5">
        <f t="shared" ca="1" si="465"/>
        <v>563</v>
      </c>
      <c r="AJ1051" s="5">
        <f t="shared" ca="1" si="466"/>
        <v>470</v>
      </c>
      <c r="AK1051" s="5">
        <f t="shared" ca="1" si="467"/>
        <v>526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IF(Замеры!M1049=0, " ", Замеры!M1049)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Замеры!O1049</f>
        <v>0</v>
      </c>
      <c r="S1052" s="2">
        <f>Замеры!P1049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38</v>
      </c>
      <c r="Z1052" s="2">
        <f t="shared" ca="1" si="457"/>
        <v>29</v>
      </c>
      <c r="AA1052" s="2">
        <f t="shared" ca="1" si="457"/>
        <v>36</v>
      </c>
      <c r="AB1052" s="5">
        <f t="shared" ca="1" si="458"/>
        <v>488</v>
      </c>
      <c r="AC1052" s="5">
        <f t="shared" ca="1" si="459"/>
        <v>488</v>
      </c>
      <c r="AD1052" s="5">
        <f t="shared" ca="1" si="460"/>
        <v>431</v>
      </c>
      <c r="AE1052" s="5">
        <f t="shared" ca="1" si="461"/>
        <v>507</v>
      </c>
      <c r="AF1052" s="5">
        <f t="shared" ca="1" si="462"/>
        <v>444</v>
      </c>
      <c r="AG1052" s="5">
        <f t="shared" ca="1" si="463"/>
        <v>476</v>
      </c>
      <c r="AH1052" s="5">
        <f t="shared" ca="1" si="464"/>
        <v>473</v>
      </c>
      <c r="AI1052" s="5">
        <f t="shared" ca="1" si="465"/>
        <v>394</v>
      </c>
      <c r="AJ1052" s="5">
        <f t="shared" ca="1" si="466"/>
        <v>466</v>
      </c>
      <c r="AK1052" s="5">
        <f t="shared" ca="1" si="467"/>
        <v>463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IF(Замеры!M1050=0, " ", Замеры!M1050)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Замеры!O1050</f>
        <v>0</v>
      </c>
      <c r="S1053" s="2">
        <f>Замеры!P1050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43</v>
      </c>
      <c r="Z1053" s="2">
        <f t="shared" ca="1" si="457"/>
        <v>28</v>
      </c>
      <c r="AA1053" s="2">
        <f t="shared" ca="1" si="457"/>
        <v>31</v>
      </c>
      <c r="AB1053" s="5">
        <f t="shared" ca="1" si="458"/>
        <v>358</v>
      </c>
      <c r="AC1053" s="5">
        <f t="shared" ca="1" si="459"/>
        <v>363</v>
      </c>
      <c r="AD1053" s="5">
        <f t="shared" ca="1" si="460"/>
        <v>433</v>
      </c>
      <c r="AE1053" s="5">
        <f t="shared" ca="1" si="461"/>
        <v>449</v>
      </c>
      <c r="AF1053" s="5">
        <f t="shared" ca="1" si="462"/>
        <v>394</v>
      </c>
      <c r="AG1053" s="5">
        <f t="shared" ca="1" si="463"/>
        <v>450</v>
      </c>
      <c r="AH1053" s="5">
        <f t="shared" ca="1" si="464"/>
        <v>332</v>
      </c>
      <c r="AI1053" s="5">
        <f t="shared" ca="1" si="465"/>
        <v>327</v>
      </c>
      <c r="AJ1053" s="5">
        <f t="shared" ca="1" si="466"/>
        <v>377</v>
      </c>
      <c r="AK1053" s="5">
        <f t="shared" ca="1" si="467"/>
        <v>428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IF(Замеры!M1051=0, " ", Замеры!M1051)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Замеры!O1051</f>
        <v>0</v>
      </c>
      <c r="S1054" s="2">
        <f>Замеры!P1051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30</v>
      </c>
      <c r="Z1054" s="2">
        <f t="shared" ca="1" si="457"/>
        <v>26</v>
      </c>
      <c r="AA1054" s="2">
        <f t="shared" ca="1" si="457"/>
        <v>36</v>
      </c>
      <c r="AB1054" s="5">
        <f t="shared" ca="1" si="458"/>
        <v>486</v>
      </c>
      <c r="AC1054" s="5">
        <f t="shared" ca="1" si="459"/>
        <v>470</v>
      </c>
      <c r="AD1054" s="5">
        <f t="shared" ca="1" si="460"/>
        <v>432</v>
      </c>
      <c r="AE1054" s="5">
        <f t="shared" ca="1" si="461"/>
        <v>506</v>
      </c>
      <c r="AF1054" s="5">
        <f t="shared" ca="1" si="462"/>
        <v>503</v>
      </c>
      <c r="AG1054" s="5">
        <f t="shared" ca="1" si="463"/>
        <v>453</v>
      </c>
      <c r="AH1054" s="5">
        <f t="shared" ca="1" si="464"/>
        <v>377</v>
      </c>
      <c r="AI1054" s="5">
        <f t="shared" ca="1" si="465"/>
        <v>370</v>
      </c>
      <c r="AJ1054" s="5">
        <f t="shared" ca="1" si="466"/>
        <v>484</v>
      </c>
      <c r="AK1054" s="5">
        <f t="shared" ca="1" si="467"/>
        <v>433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IF(Замеры!M1052=0, " ", Замеры!M1052)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Замеры!O1052</f>
        <v>0</v>
      </c>
      <c r="S1055" s="2">
        <f>Замеры!P1052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45</v>
      </c>
      <c r="Z1055" s="2">
        <f t="shared" ca="1" si="457"/>
        <v>34</v>
      </c>
      <c r="AA1055" s="2">
        <f t="shared" ca="1" si="457"/>
        <v>29</v>
      </c>
      <c r="AB1055" s="5">
        <f t="shared" ca="1" si="458"/>
        <v>357</v>
      </c>
      <c r="AC1055" s="5">
        <f t="shared" ca="1" si="459"/>
        <v>311</v>
      </c>
      <c r="AD1055" s="5">
        <f t="shared" ca="1" si="460"/>
        <v>335</v>
      </c>
      <c r="AE1055" s="5">
        <f t="shared" ca="1" si="461"/>
        <v>308</v>
      </c>
      <c r="AF1055" s="5">
        <f t="shared" ca="1" si="462"/>
        <v>366</v>
      </c>
      <c r="AG1055" s="5">
        <f t="shared" ca="1" si="463"/>
        <v>435</v>
      </c>
      <c r="AH1055" s="5">
        <f t="shared" ca="1" si="464"/>
        <v>320</v>
      </c>
      <c r="AI1055" s="5">
        <f t="shared" ca="1" si="465"/>
        <v>350</v>
      </c>
      <c r="AJ1055" s="5">
        <f t="shared" ca="1" si="466"/>
        <v>433</v>
      </c>
      <c r="AK1055" s="5">
        <f t="shared" ca="1" si="467"/>
        <v>390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IF(Замеры!M1053=0, " ", Замеры!M1053)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Замеры!O1053</f>
        <v>0</v>
      </c>
      <c r="S1056" s="2">
        <f>Замеры!P1053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34</v>
      </c>
      <c r="Z1056" s="2">
        <f t="shared" ca="1" si="457"/>
        <v>25</v>
      </c>
      <c r="AA1056" s="2">
        <f t="shared" ca="1" si="457"/>
        <v>22</v>
      </c>
      <c r="AB1056" s="5">
        <f t="shared" ca="1" si="458"/>
        <v>283</v>
      </c>
      <c r="AC1056" s="5">
        <f t="shared" ca="1" si="459"/>
        <v>275</v>
      </c>
      <c r="AD1056" s="5">
        <f t="shared" ca="1" si="460"/>
        <v>355</v>
      </c>
      <c r="AE1056" s="5">
        <f t="shared" ca="1" si="461"/>
        <v>296</v>
      </c>
      <c r="AF1056" s="5">
        <f t="shared" ca="1" si="462"/>
        <v>275</v>
      </c>
      <c r="AG1056" s="5">
        <f t="shared" ca="1" si="463"/>
        <v>244</v>
      </c>
      <c r="AH1056" s="5">
        <f t="shared" ca="1" si="464"/>
        <v>326</v>
      </c>
      <c r="AI1056" s="5">
        <f t="shared" ca="1" si="465"/>
        <v>271</v>
      </c>
      <c r="AJ1056" s="5">
        <f t="shared" ca="1" si="466"/>
        <v>277</v>
      </c>
      <c r="AK1056" s="5">
        <f t="shared" ca="1" si="467"/>
        <v>309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IF(Замеры!M1054=0, " ", Замеры!M1054)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Замеры!O1054</f>
        <v>0</v>
      </c>
      <c r="S1057" s="2">
        <f>Замеры!P1054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47</v>
      </c>
      <c r="Z1057" s="2">
        <f t="shared" ca="1" si="457"/>
        <v>48</v>
      </c>
      <c r="AA1057" s="2">
        <f t="shared" ca="1" si="457"/>
        <v>45</v>
      </c>
      <c r="AB1057" s="5">
        <f t="shared" ca="1" si="458"/>
        <v>511</v>
      </c>
      <c r="AC1057" s="5">
        <f t="shared" ca="1" si="459"/>
        <v>503</v>
      </c>
      <c r="AD1057" s="5">
        <f t="shared" ca="1" si="460"/>
        <v>589</v>
      </c>
      <c r="AE1057" s="5">
        <f t="shared" ca="1" si="461"/>
        <v>472</v>
      </c>
      <c r="AF1057" s="5">
        <f t="shared" ca="1" si="462"/>
        <v>526</v>
      </c>
      <c r="AG1057" s="5">
        <f t="shared" ca="1" si="463"/>
        <v>456</v>
      </c>
      <c r="AH1057" s="5">
        <f t="shared" ca="1" si="464"/>
        <v>464</v>
      </c>
      <c r="AI1057" s="5">
        <f t="shared" ca="1" si="465"/>
        <v>466</v>
      </c>
      <c r="AJ1057" s="5">
        <f t="shared" ca="1" si="466"/>
        <v>537</v>
      </c>
      <c r="AK1057" s="5">
        <f t="shared" ca="1" si="467"/>
        <v>519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IF(Замеры!M1055=0, " ", Замеры!M1055)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Замеры!O1055</f>
        <v>0</v>
      </c>
      <c r="S1058" s="2">
        <f>Замеры!P1055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23</v>
      </c>
      <c r="Z1058" s="2">
        <f t="shared" ca="1" si="457"/>
        <v>44</v>
      </c>
      <c r="AA1058" s="2">
        <f t="shared" ca="1" si="457"/>
        <v>29</v>
      </c>
      <c r="AB1058" s="5">
        <f t="shared" ca="1" si="458"/>
        <v>347</v>
      </c>
      <c r="AC1058" s="5">
        <f t="shared" ca="1" si="459"/>
        <v>345</v>
      </c>
      <c r="AD1058" s="5">
        <f t="shared" ca="1" si="460"/>
        <v>363</v>
      </c>
      <c r="AE1058" s="5">
        <f t="shared" ca="1" si="461"/>
        <v>376</v>
      </c>
      <c r="AF1058" s="5">
        <f t="shared" ca="1" si="462"/>
        <v>349</v>
      </c>
      <c r="AG1058" s="5">
        <f t="shared" ca="1" si="463"/>
        <v>392</v>
      </c>
      <c r="AH1058" s="5">
        <f t="shared" ca="1" si="464"/>
        <v>321</v>
      </c>
      <c r="AI1058" s="5">
        <f t="shared" ca="1" si="465"/>
        <v>431</v>
      </c>
      <c r="AJ1058" s="5">
        <f t="shared" ca="1" si="466"/>
        <v>321</v>
      </c>
      <c r="AK1058" s="5">
        <f t="shared" ca="1" si="467"/>
        <v>296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IF(Замеры!M1056=0, " ", Замеры!M1056)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Замеры!O1056</f>
        <v>0</v>
      </c>
      <c r="S1059" s="2">
        <f>Замеры!P1056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37</v>
      </c>
      <c r="Z1059" s="2">
        <f t="shared" ca="1" si="457"/>
        <v>44</v>
      </c>
      <c r="AA1059" s="2">
        <f t="shared" ca="1" si="457"/>
        <v>45</v>
      </c>
      <c r="AB1059" s="5">
        <f t="shared" ca="1" si="458"/>
        <v>466</v>
      </c>
      <c r="AC1059" s="5">
        <f t="shared" ca="1" si="459"/>
        <v>544</v>
      </c>
      <c r="AD1059" s="5">
        <f t="shared" ca="1" si="460"/>
        <v>577</v>
      </c>
      <c r="AE1059" s="5">
        <f t="shared" ca="1" si="461"/>
        <v>538</v>
      </c>
      <c r="AF1059" s="5">
        <f t="shared" ca="1" si="462"/>
        <v>455</v>
      </c>
      <c r="AG1059" s="5">
        <f t="shared" ca="1" si="463"/>
        <v>510</v>
      </c>
      <c r="AH1059" s="5">
        <f t="shared" ca="1" si="464"/>
        <v>531</v>
      </c>
      <c r="AI1059" s="5">
        <f t="shared" ca="1" si="465"/>
        <v>535</v>
      </c>
      <c r="AJ1059" s="5">
        <f t="shared" ca="1" si="466"/>
        <v>524</v>
      </c>
      <c r="AK1059" s="5">
        <f t="shared" ca="1" si="467"/>
        <v>519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IF(Замеры!M1057=0, " ", Замеры!M1057)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Замеры!O1057</f>
        <v>0</v>
      </c>
      <c r="S1060" s="2">
        <f>Замеры!P1057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44</v>
      </c>
      <c r="Z1060" s="2">
        <f t="shared" ca="1" si="457"/>
        <v>30</v>
      </c>
      <c r="AA1060" s="2">
        <f t="shared" ca="1" si="457"/>
        <v>25</v>
      </c>
      <c r="AB1060" s="5">
        <f t="shared" ca="1" si="458"/>
        <v>353</v>
      </c>
      <c r="AC1060" s="5">
        <f t="shared" ca="1" si="459"/>
        <v>292</v>
      </c>
      <c r="AD1060" s="5">
        <f t="shared" ca="1" si="460"/>
        <v>366</v>
      </c>
      <c r="AE1060" s="5">
        <f t="shared" ca="1" si="461"/>
        <v>291</v>
      </c>
      <c r="AF1060" s="5">
        <f t="shared" ca="1" si="462"/>
        <v>374</v>
      </c>
      <c r="AG1060" s="5">
        <f t="shared" ca="1" si="463"/>
        <v>282</v>
      </c>
      <c r="AH1060" s="5">
        <f t="shared" ca="1" si="464"/>
        <v>259</v>
      </c>
      <c r="AI1060" s="5">
        <f t="shared" ca="1" si="465"/>
        <v>322</v>
      </c>
      <c r="AJ1060" s="5">
        <f t="shared" ca="1" si="466"/>
        <v>292</v>
      </c>
      <c r="AK1060" s="5">
        <f t="shared" ca="1" si="467"/>
        <v>355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IF(Замеры!M1058=0, " ", Замеры!M1058)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Замеры!O1058</f>
        <v>0</v>
      </c>
      <c r="S1061" s="2">
        <f>Замеры!P1058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48</v>
      </c>
      <c r="Z1061" s="2">
        <f t="shared" ca="1" si="457"/>
        <v>46</v>
      </c>
      <c r="AA1061" s="2">
        <f t="shared" ca="1" si="457"/>
        <v>23</v>
      </c>
      <c r="AB1061" s="5">
        <f t="shared" ca="1" si="458"/>
        <v>312</v>
      </c>
      <c r="AC1061" s="5">
        <f t="shared" ca="1" si="459"/>
        <v>294</v>
      </c>
      <c r="AD1061" s="5">
        <f t="shared" ca="1" si="460"/>
        <v>285</v>
      </c>
      <c r="AE1061" s="5">
        <f t="shared" ca="1" si="461"/>
        <v>282</v>
      </c>
      <c r="AF1061" s="5">
        <f t="shared" ca="1" si="462"/>
        <v>272</v>
      </c>
      <c r="AG1061" s="5">
        <f t="shared" ca="1" si="463"/>
        <v>303</v>
      </c>
      <c r="AH1061" s="5">
        <f t="shared" ca="1" si="464"/>
        <v>304</v>
      </c>
      <c r="AI1061" s="5">
        <f t="shared" ca="1" si="465"/>
        <v>373</v>
      </c>
      <c r="AJ1061" s="5">
        <f t="shared" ca="1" si="466"/>
        <v>323</v>
      </c>
      <c r="AK1061" s="5">
        <f t="shared" ca="1" si="467"/>
        <v>319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IF(Замеры!M1059=0, " ", Замеры!M1059)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Замеры!O1059</f>
        <v>0</v>
      </c>
      <c r="S1062" s="2">
        <f>Замеры!P1059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47</v>
      </c>
      <c r="Z1062" s="2">
        <f t="shared" ca="1" si="457"/>
        <v>20</v>
      </c>
      <c r="AA1062" s="2">
        <f t="shared" ca="1" si="457"/>
        <v>46</v>
      </c>
      <c r="AB1062" s="5">
        <f t="shared" ca="1" si="458"/>
        <v>507</v>
      </c>
      <c r="AC1062" s="5">
        <f t="shared" ca="1" si="459"/>
        <v>541</v>
      </c>
      <c r="AD1062" s="5">
        <f t="shared" ca="1" si="460"/>
        <v>568</v>
      </c>
      <c r="AE1062" s="5">
        <f t="shared" ca="1" si="461"/>
        <v>535</v>
      </c>
      <c r="AF1062" s="5">
        <f t="shared" ca="1" si="462"/>
        <v>603</v>
      </c>
      <c r="AG1062" s="5">
        <f t="shared" ca="1" si="463"/>
        <v>531</v>
      </c>
      <c r="AH1062" s="5">
        <f t="shared" ca="1" si="464"/>
        <v>531</v>
      </c>
      <c r="AI1062" s="5">
        <f t="shared" ca="1" si="465"/>
        <v>488</v>
      </c>
      <c r="AJ1062" s="5">
        <f t="shared" ca="1" si="466"/>
        <v>577</v>
      </c>
      <c r="AK1062" s="5">
        <f t="shared" ca="1" si="467"/>
        <v>604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IF(Замеры!M1060=0, " ", Замеры!M1060)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Замеры!O1060</f>
        <v>0</v>
      </c>
      <c r="S1063" s="2">
        <f>Замеры!P1060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48</v>
      </c>
      <c r="Z1063" s="2">
        <f t="shared" ca="1" si="457"/>
        <v>30</v>
      </c>
      <c r="AA1063" s="2">
        <f t="shared" ca="1" si="457"/>
        <v>33</v>
      </c>
      <c r="AB1063" s="5">
        <f t="shared" ca="1" si="458"/>
        <v>441</v>
      </c>
      <c r="AC1063" s="5">
        <f t="shared" ca="1" si="459"/>
        <v>373</v>
      </c>
      <c r="AD1063" s="5">
        <f t="shared" ca="1" si="460"/>
        <v>442</v>
      </c>
      <c r="AE1063" s="5">
        <f t="shared" ca="1" si="461"/>
        <v>351</v>
      </c>
      <c r="AF1063" s="5">
        <f t="shared" ca="1" si="462"/>
        <v>424</v>
      </c>
      <c r="AG1063" s="5">
        <f t="shared" ca="1" si="463"/>
        <v>390</v>
      </c>
      <c r="AH1063" s="5">
        <f t="shared" ca="1" si="464"/>
        <v>336</v>
      </c>
      <c r="AI1063" s="5">
        <f t="shared" ca="1" si="465"/>
        <v>445</v>
      </c>
      <c r="AJ1063" s="5">
        <f t="shared" ca="1" si="466"/>
        <v>356</v>
      </c>
      <c r="AK1063" s="5">
        <f t="shared" ca="1" si="467"/>
        <v>459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IF(Замеры!M1061=0, " ", Замеры!M1061)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Замеры!O1061</f>
        <v>0</v>
      </c>
      <c r="S1064" s="2">
        <f>Замеры!P1061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46</v>
      </c>
      <c r="Z1064" s="2">
        <f t="shared" ca="1" si="457"/>
        <v>34</v>
      </c>
      <c r="AA1064" s="2">
        <f t="shared" ca="1" si="457"/>
        <v>42</v>
      </c>
      <c r="AB1064" s="5">
        <f t="shared" ca="1" si="458"/>
        <v>552</v>
      </c>
      <c r="AC1064" s="5">
        <f t="shared" ca="1" si="459"/>
        <v>553</v>
      </c>
      <c r="AD1064" s="5">
        <f t="shared" ca="1" si="460"/>
        <v>567</v>
      </c>
      <c r="AE1064" s="5">
        <f t="shared" ca="1" si="461"/>
        <v>467</v>
      </c>
      <c r="AF1064" s="5">
        <f t="shared" ca="1" si="462"/>
        <v>436</v>
      </c>
      <c r="AG1064" s="5">
        <f t="shared" ca="1" si="463"/>
        <v>443</v>
      </c>
      <c r="AH1064" s="5">
        <f t="shared" ca="1" si="464"/>
        <v>563</v>
      </c>
      <c r="AI1064" s="5">
        <f t="shared" ca="1" si="465"/>
        <v>452</v>
      </c>
      <c r="AJ1064" s="5">
        <f t="shared" ca="1" si="466"/>
        <v>546</v>
      </c>
      <c r="AK1064" s="5">
        <f t="shared" ca="1" si="467"/>
        <v>563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IF(Замеры!M1062=0, " ", Замеры!M1062)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Замеры!O1062</f>
        <v>0</v>
      </c>
      <c r="S1065" s="2">
        <f>Замеры!P1062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46</v>
      </c>
      <c r="Z1065" s="2">
        <f t="shared" ca="1" si="457"/>
        <v>39</v>
      </c>
      <c r="AA1065" s="2">
        <f t="shared" ca="1" si="457"/>
        <v>21</v>
      </c>
      <c r="AB1065" s="5">
        <f t="shared" ca="1" si="458"/>
        <v>335</v>
      </c>
      <c r="AC1065" s="5">
        <f t="shared" ca="1" si="459"/>
        <v>232</v>
      </c>
      <c r="AD1065" s="5">
        <f t="shared" ca="1" si="460"/>
        <v>216</v>
      </c>
      <c r="AE1065" s="5">
        <f t="shared" ca="1" si="461"/>
        <v>260</v>
      </c>
      <c r="AF1065" s="5">
        <f t="shared" ca="1" si="462"/>
        <v>291</v>
      </c>
      <c r="AG1065" s="5">
        <f t="shared" ca="1" si="463"/>
        <v>329</v>
      </c>
      <c r="AH1065" s="5">
        <f t="shared" ca="1" si="464"/>
        <v>292</v>
      </c>
      <c r="AI1065" s="5">
        <f t="shared" ca="1" si="465"/>
        <v>267</v>
      </c>
      <c r="AJ1065" s="5">
        <f t="shared" ca="1" si="466"/>
        <v>257</v>
      </c>
      <c r="AK1065" s="5">
        <f t="shared" ca="1" si="467"/>
        <v>345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IF(Замеры!M1063=0, " ", Замеры!M1063)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Замеры!O1063</f>
        <v>0</v>
      </c>
      <c r="S1066" s="2">
        <f>Замеры!P1063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46</v>
      </c>
      <c r="Z1066" s="2">
        <f t="shared" ca="1" si="457"/>
        <v>28</v>
      </c>
      <c r="AA1066" s="2">
        <f t="shared" ca="1" si="457"/>
        <v>47</v>
      </c>
      <c r="AB1066" s="5">
        <f t="shared" ca="1" si="458"/>
        <v>505</v>
      </c>
      <c r="AC1066" s="5">
        <f t="shared" ca="1" si="459"/>
        <v>602</v>
      </c>
      <c r="AD1066" s="5">
        <f t="shared" ca="1" si="460"/>
        <v>562</v>
      </c>
      <c r="AE1066" s="5">
        <f t="shared" ca="1" si="461"/>
        <v>550</v>
      </c>
      <c r="AF1066" s="5">
        <f t="shared" ca="1" si="462"/>
        <v>611</v>
      </c>
      <c r="AG1066" s="5">
        <f t="shared" ca="1" si="463"/>
        <v>549</v>
      </c>
      <c r="AH1066" s="5">
        <f t="shared" ca="1" si="464"/>
        <v>618</v>
      </c>
      <c r="AI1066" s="5">
        <f t="shared" ca="1" si="465"/>
        <v>619</v>
      </c>
      <c r="AJ1066" s="5">
        <f t="shared" ca="1" si="466"/>
        <v>507</v>
      </c>
      <c r="AK1066" s="5">
        <f t="shared" ca="1" si="467"/>
        <v>591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IF(Замеры!M1064=0, " ", Замеры!M1064)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Замеры!O1064</f>
        <v>0</v>
      </c>
      <c r="S1067" s="2">
        <f>Замеры!P1064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25</v>
      </c>
      <c r="Z1067" s="2">
        <f t="shared" ca="1" si="457"/>
        <v>23</v>
      </c>
      <c r="AA1067" s="2">
        <f t="shared" ca="1" si="457"/>
        <v>33</v>
      </c>
      <c r="AB1067" s="5">
        <f t="shared" ca="1" si="458"/>
        <v>348</v>
      </c>
      <c r="AC1067" s="5">
        <f t="shared" ca="1" si="459"/>
        <v>444</v>
      </c>
      <c r="AD1067" s="5">
        <f t="shared" ca="1" si="460"/>
        <v>440</v>
      </c>
      <c r="AE1067" s="5">
        <f t="shared" ca="1" si="461"/>
        <v>421</v>
      </c>
      <c r="AF1067" s="5">
        <f t="shared" ca="1" si="462"/>
        <v>435</v>
      </c>
      <c r="AG1067" s="5">
        <f t="shared" ca="1" si="463"/>
        <v>341</v>
      </c>
      <c r="AH1067" s="5">
        <f t="shared" ca="1" si="464"/>
        <v>376</v>
      </c>
      <c r="AI1067" s="5">
        <f t="shared" ca="1" si="465"/>
        <v>469</v>
      </c>
      <c r="AJ1067" s="5">
        <f t="shared" ca="1" si="466"/>
        <v>381</v>
      </c>
      <c r="AK1067" s="5">
        <f t="shared" ca="1" si="467"/>
        <v>426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IF(Замеры!M1065=0, " ", Замеры!M1065)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Замеры!O1065</f>
        <v>0</v>
      </c>
      <c r="S1068" s="2">
        <f>Замеры!P1065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50</v>
      </c>
      <c r="Z1068" s="2">
        <f t="shared" ca="1" si="457"/>
        <v>38</v>
      </c>
      <c r="AA1068" s="2">
        <f t="shared" ca="1" si="457"/>
        <v>47</v>
      </c>
      <c r="AB1068" s="5">
        <f t="shared" ca="1" si="458"/>
        <v>509</v>
      </c>
      <c r="AC1068" s="5">
        <f t="shared" ca="1" si="459"/>
        <v>507</v>
      </c>
      <c r="AD1068" s="5">
        <f t="shared" ca="1" si="460"/>
        <v>512</v>
      </c>
      <c r="AE1068" s="5">
        <f t="shared" ca="1" si="461"/>
        <v>581</v>
      </c>
      <c r="AF1068" s="5">
        <f t="shared" ca="1" si="462"/>
        <v>505</v>
      </c>
      <c r="AG1068" s="5">
        <f t="shared" ca="1" si="463"/>
        <v>581</v>
      </c>
      <c r="AH1068" s="5">
        <f t="shared" ca="1" si="464"/>
        <v>500</v>
      </c>
      <c r="AI1068" s="5">
        <f t="shared" ca="1" si="465"/>
        <v>596</v>
      </c>
      <c r="AJ1068" s="5">
        <f t="shared" ca="1" si="466"/>
        <v>517</v>
      </c>
      <c r="AK1068" s="5">
        <f t="shared" ca="1" si="467"/>
        <v>596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IF(Замеры!M1066=0, " ", Замеры!M1066)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Замеры!O1066</f>
        <v>0</v>
      </c>
      <c r="S1069" s="2">
        <f>Замеры!P1066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27</v>
      </c>
      <c r="Z1069" s="2">
        <f t="shared" ca="1" si="457"/>
        <v>24</v>
      </c>
      <c r="AA1069" s="2">
        <f t="shared" ca="1" si="457"/>
        <v>30</v>
      </c>
      <c r="AB1069" s="5">
        <f t="shared" ca="1" si="458"/>
        <v>438</v>
      </c>
      <c r="AC1069" s="5">
        <f t="shared" ca="1" si="459"/>
        <v>307</v>
      </c>
      <c r="AD1069" s="5">
        <f t="shared" ca="1" si="460"/>
        <v>324</v>
      </c>
      <c r="AE1069" s="5">
        <f t="shared" ca="1" si="461"/>
        <v>337</v>
      </c>
      <c r="AF1069" s="5">
        <f t="shared" ca="1" si="462"/>
        <v>316</v>
      </c>
      <c r="AG1069" s="5">
        <f t="shared" ca="1" si="463"/>
        <v>442</v>
      </c>
      <c r="AH1069" s="5">
        <f t="shared" ca="1" si="464"/>
        <v>341</v>
      </c>
      <c r="AI1069" s="5">
        <f t="shared" ca="1" si="465"/>
        <v>437</v>
      </c>
      <c r="AJ1069" s="5">
        <f t="shared" ca="1" si="466"/>
        <v>415</v>
      </c>
      <c r="AK1069" s="5">
        <f t="shared" ca="1" si="467"/>
        <v>429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IF(Замеры!M1067=0, " ", Замеры!M1067)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Замеры!O1067</f>
        <v>0</v>
      </c>
      <c r="S1070" s="2">
        <f>Замеры!P1067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33</v>
      </c>
      <c r="Z1070" s="2">
        <f t="shared" ca="1" si="457"/>
        <v>45</v>
      </c>
      <c r="AA1070" s="2">
        <f t="shared" ca="1" si="457"/>
        <v>26</v>
      </c>
      <c r="AB1070" s="5">
        <f t="shared" ca="1" si="458"/>
        <v>287</v>
      </c>
      <c r="AC1070" s="5">
        <f t="shared" ca="1" si="459"/>
        <v>326</v>
      </c>
      <c r="AD1070" s="5">
        <f t="shared" ca="1" si="460"/>
        <v>289</v>
      </c>
      <c r="AE1070" s="5">
        <f t="shared" ca="1" si="461"/>
        <v>273</v>
      </c>
      <c r="AF1070" s="5">
        <f t="shared" ca="1" si="462"/>
        <v>307</v>
      </c>
      <c r="AG1070" s="5">
        <f t="shared" ca="1" si="463"/>
        <v>312</v>
      </c>
      <c r="AH1070" s="5">
        <f t="shared" ca="1" si="464"/>
        <v>288</v>
      </c>
      <c r="AI1070" s="5">
        <f t="shared" ca="1" si="465"/>
        <v>333</v>
      </c>
      <c r="AJ1070" s="5">
        <f t="shared" ca="1" si="466"/>
        <v>297</v>
      </c>
      <c r="AK1070" s="5">
        <f t="shared" ca="1" si="467"/>
        <v>330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IF(Замеры!M1068=0, " ", Замеры!M1068)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Замеры!O1068</f>
        <v>0</v>
      </c>
      <c r="S1071" s="2">
        <f>Замеры!P1068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42</v>
      </c>
      <c r="Z1071" s="2">
        <f t="shared" ca="1" si="457"/>
        <v>34</v>
      </c>
      <c r="AA1071" s="2">
        <f t="shared" ca="1" si="457"/>
        <v>27</v>
      </c>
      <c r="AB1071" s="5">
        <f t="shared" ca="1" si="458"/>
        <v>413</v>
      </c>
      <c r="AC1071" s="5">
        <f t="shared" ca="1" si="459"/>
        <v>316</v>
      </c>
      <c r="AD1071" s="5">
        <f t="shared" ca="1" si="460"/>
        <v>413</v>
      </c>
      <c r="AE1071" s="5">
        <f t="shared" ca="1" si="461"/>
        <v>332</v>
      </c>
      <c r="AF1071" s="5">
        <f t="shared" ca="1" si="462"/>
        <v>292</v>
      </c>
      <c r="AG1071" s="5">
        <f t="shared" ca="1" si="463"/>
        <v>296</v>
      </c>
      <c r="AH1071" s="5">
        <f t="shared" ca="1" si="464"/>
        <v>289</v>
      </c>
      <c r="AI1071" s="5">
        <f t="shared" ca="1" si="465"/>
        <v>378</v>
      </c>
      <c r="AJ1071" s="5">
        <f t="shared" ca="1" si="466"/>
        <v>334</v>
      </c>
      <c r="AK1071" s="5">
        <f t="shared" ca="1" si="467"/>
        <v>372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IF(Замеры!M1069=0, " ", Замеры!M1069)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Замеры!O1069</f>
        <v>0</v>
      </c>
      <c r="S1072" s="2">
        <f>Замеры!P1069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39</v>
      </c>
      <c r="Z1072" s="2">
        <f t="shared" ca="1" si="457"/>
        <v>28</v>
      </c>
      <c r="AA1072" s="2">
        <f t="shared" ca="1" si="457"/>
        <v>24</v>
      </c>
      <c r="AB1072" s="5">
        <f t="shared" ca="1" si="458"/>
        <v>308</v>
      </c>
      <c r="AC1072" s="5">
        <f t="shared" ca="1" si="459"/>
        <v>275</v>
      </c>
      <c r="AD1072" s="5">
        <f t="shared" ca="1" si="460"/>
        <v>371</v>
      </c>
      <c r="AE1072" s="5">
        <f t="shared" ca="1" si="461"/>
        <v>364</v>
      </c>
      <c r="AF1072" s="5">
        <f t="shared" ca="1" si="462"/>
        <v>339</v>
      </c>
      <c r="AG1072" s="5">
        <f t="shared" ca="1" si="463"/>
        <v>313</v>
      </c>
      <c r="AH1072" s="5">
        <f t="shared" ca="1" si="464"/>
        <v>387</v>
      </c>
      <c r="AI1072" s="5">
        <f t="shared" ca="1" si="465"/>
        <v>251</v>
      </c>
      <c r="AJ1072" s="5">
        <f t="shared" ca="1" si="466"/>
        <v>322</v>
      </c>
      <c r="AK1072" s="5">
        <f t="shared" ca="1" si="467"/>
        <v>332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IF(Замеры!M1070=0, " ", Замеры!M1070)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Замеры!O1070</f>
        <v>0</v>
      </c>
      <c r="S1073" s="2">
        <f>Замеры!P1070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26</v>
      </c>
      <c r="Z1073" s="2">
        <f t="shared" ca="1" si="457"/>
        <v>46</v>
      </c>
      <c r="AA1073" s="2">
        <f t="shared" ca="1" si="457"/>
        <v>39</v>
      </c>
      <c r="AB1073" s="5">
        <f t="shared" ca="1" si="458"/>
        <v>472</v>
      </c>
      <c r="AC1073" s="5">
        <f t="shared" ca="1" si="459"/>
        <v>419</v>
      </c>
      <c r="AD1073" s="5">
        <f t="shared" ca="1" si="460"/>
        <v>499</v>
      </c>
      <c r="AE1073" s="5">
        <f t="shared" ca="1" si="461"/>
        <v>522</v>
      </c>
      <c r="AF1073" s="5">
        <f t="shared" ca="1" si="462"/>
        <v>521</v>
      </c>
      <c r="AG1073" s="5">
        <f t="shared" ca="1" si="463"/>
        <v>466</v>
      </c>
      <c r="AH1073" s="5">
        <f t="shared" ca="1" si="464"/>
        <v>481</v>
      </c>
      <c r="AI1073" s="5">
        <f t="shared" ca="1" si="465"/>
        <v>500</v>
      </c>
      <c r="AJ1073" s="5">
        <f t="shared" ca="1" si="466"/>
        <v>512</v>
      </c>
      <c r="AK1073" s="5">
        <f t="shared" ca="1" si="467"/>
        <v>529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IF(Замеры!M1071=0, " ", Замеры!M1071)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Замеры!O1071</f>
        <v>0</v>
      </c>
      <c r="S1074" s="2">
        <f>Замеры!P1071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21</v>
      </c>
      <c r="Z1074" s="2">
        <f t="shared" ca="1" si="457"/>
        <v>21</v>
      </c>
      <c r="AA1074" s="2">
        <f t="shared" ca="1" si="457"/>
        <v>47</v>
      </c>
      <c r="AB1074" s="5">
        <f t="shared" ca="1" si="458"/>
        <v>615</v>
      </c>
      <c r="AC1074" s="5">
        <f t="shared" ca="1" si="459"/>
        <v>608</v>
      </c>
      <c r="AD1074" s="5">
        <f t="shared" ca="1" si="460"/>
        <v>582</v>
      </c>
      <c r="AE1074" s="5">
        <f t="shared" ca="1" si="461"/>
        <v>561</v>
      </c>
      <c r="AF1074" s="5">
        <f t="shared" ca="1" si="462"/>
        <v>570</v>
      </c>
      <c r="AG1074" s="5">
        <f t="shared" ca="1" si="463"/>
        <v>521</v>
      </c>
      <c r="AH1074" s="5">
        <f t="shared" ca="1" si="464"/>
        <v>589</v>
      </c>
      <c r="AI1074" s="5">
        <f t="shared" ca="1" si="465"/>
        <v>571</v>
      </c>
      <c r="AJ1074" s="5">
        <f t="shared" ca="1" si="466"/>
        <v>533</v>
      </c>
      <c r="AK1074" s="5">
        <f t="shared" ca="1" si="467"/>
        <v>495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IF(Замеры!M1072=0, " ", Замеры!M1072)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Замеры!O1072</f>
        <v>0</v>
      </c>
      <c r="S1075" s="2">
        <f>Замеры!P1072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28</v>
      </c>
      <c r="Z1075" s="2">
        <f t="shared" ca="1" si="457"/>
        <v>47</v>
      </c>
      <c r="AA1075" s="2">
        <f t="shared" ca="1" si="457"/>
        <v>34</v>
      </c>
      <c r="AB1075" s="5">
        <f t="shared" ca="1" si="458"/>
        <v>424</v>
      </c>
      <c r="AC1075" s="5">
        <f t="shared" ca="1" si="459"/>
        <v>479</v>
      </c>
      <c r="AD1075" s="5">
        <f t="shared" ca="1" si="460"/>
        <v>489</v>
      </c>
      <c r="AE1075" s="5">
        <f t="shared" ca="1" si="461"/>
        <v>479</v>
      </c>
      <c r="AF1075" s="5">
        <f t="shared" ca="1" si="462"/>
        <v>404</v>
      </c>
      <c r="AG1075" s="5">
        <f t="shared" ca="1" si="463"/>
        <v>386</v>
      </c>
      <c r="AH1075" s="5">
        <f t="shared" ca="1" si="464"/>
        <v>413</v>
      </c>
      <c r="AI1075" s="5">
        <f t="shared" ca="1" si="465"/>
        <v>418</v>
      </c>
      <c r="AJ1075" s="5">
        <f t="shared" ca="1" si="466"/>
        <v>452</v>
      </c>
      <c r="AK1075" s="5">
        <f t="shared" ca="1" si="467"/>
        <v>473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IF(Замеры!M1073=0, " ", Замеры!M1073)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Замеры!O1073</f>
        <v>0</v>
      </c>
      <c r="S1076" s="2">
        <f>Замеры!P1073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27</v>
      </c>
      <c r="Z1076" s="2">
        <f t="shared" ca="1" si="457"/>
        <v>21</v>
      </c>
      <c r="AA1076" s="2">
        <f t="shared" ca="1" si="457"/>
        <v>28</v>
      </c>
      <c r="AB1076" s="5">
        <f t="shared" ca="1" si="458"/>
        <v>351</v>
      </c>
      <c r="AC1076" s="5">
        <f t="shared" ca="1" si="459"/>
        <v>384</v>
      </c>
      <c r="AD1076" s="5">
        <f t="shared" ca="1" si="460"/>
        <v>293</v>
      </c>
      <c r="AE1076" s="5">
        <f t="shared" ca="1" si="461"/>
        <v>294</v>
      </c>
      <c r="AF1076" s="5">
        <f t="shared" ca="1" si="462"/>
        <v>338</v>
      </c>
      <c r="AG1076" s="5">
        <f t="shared" ca="1" si="463"/>
        <v>370</v>
      </c>
      <c r="AH1076" s="5">
        <f t="shared" ca="1" si="464"/>
        <v>338</v>
      </c>
      <c r="AI1076" s="5">
        <f t="shared" ca="1" si="465"/>
        <v>338</v>
      </c>
      <c r="AJ1076" s="5">
        <f t="shared" ca="1" si="466"/>
        <v>365</v>
      </c>
      <c r="AK1076" s="5">
        <f t="shared" ca="1" si="467"/>
        <v>372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IF(Замеры!M1074=0, " ", Замеры!M1074)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Замеры!O1074</f>
        <v>0</v>
      </c>
      <c r="S1077" s="2">
        <f>Замеры!P1074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42</v>
      </c>
      <c r="Z1077" s="2">
        <f t="shared" ca="1" si="457"/>
        <v>23</v>
      </c>
      <c r="AA1077" s="2">
        <f t="shared" ca="1" si="457"/>
        <v>36</v>
      </c>
      <c r="AB1077" s="5">
        <f t="shared" ca="1" si="458"/>
        <v>386</v>
      </c>
      <c r="AC1077" s="5">
        <f t="shared" ca="1" si="459"/>
        <v>370</v>
      </c>
      <c r="AD1077" s="5">
        <f t="shared" ca="1" si="460"/>
        <v>472</v>
      </c>
      <c r="AE1077" s="5">
        <f t="shared" ca="1" si="461"/>
        <v>424</v>
      </c>
      <c r="AF1077" s="5">
        <f t="shared" ca="1" si="462"/>
        <v>389</v>
      </c>
      <c r="AG1077" s="5">
        <f t="shared" ca="1" si="463"/>
        <v>404</v>
      </c>
      <c r="AH1077" s="5">
        <f t="shared" ca="1" si="464"/>
        <v>489</v>
      </c>
      <c r="AI1077" s="5">
        <f t="shared" ca="1" si="465"/>
        <v>466</v>
      </c>
      <c r="AJ1077" s="5">
        <f t="shared" ca="1" si="466"/>
        <v>495</v>
      </c>
      <c r="AK1077" s="5">
        <f t="shared" ca="1" si="467"/>
        <v>462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IF(Замеры!M1075=0, " ", Замеры!M1075)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Замеры!O1075</f>
        <v>0</v>
      </c>
      <c r="S1078" s="2">
        <f>Замеры!P1075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40</v>
      </c>
      <c r="Z1078" s="2">
        <f t="shared" ca="1" si="457"/>
        <v>33</v>
      </c>
      <c r="AA1078" s="2">
        <f t="shared" ca="1" si="457"/>
        <v>32</v>
      </c>
      <c r="AB1078" s="5">
        <f t="shared" ca="1" si="458"/>
        <v>440</v>
      </c>
      <c r="AC1078" s="5">
        <f t="shared" ca="1" si="459"/>
        <v>457</v>
      </c>
      <c r="AD1078" s="5">
        <f t="shared" ca="1" si="460"/>
        <v>395</v>
      </c>
      <c r="AE1078" s="5">
        <f t="shared" ca="1" si="461"/>
        <v>448</v>
      </c>
      <c r="AF1078" s="5">
        <f t="shared" ca="1" si="462"/>
        <v>370</v>
      </c>
      <c r="AG1078" s="5">
        <f t="shared" ca="1" si="463"/>
        <v>351</v>
      </c>
      <c r="AH1078" s="5">
        <f t="shared" ca="1" si="464"/>
        <v>376</v>
      </c>
      <c r="AI1078" s="5">
        <f t="shared" ca="1" si="465"/>
        <v>367</v>
      </c>
      <c r="AJ1078" s="5">
        <f t="shared" ca="1" si="466"/>
        <v>453</v>
      </c>
      <c r="AK1078" s="5">
        <f t="shared" ca="1" si="467"/>
        <v>460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IF(Замеры!M1076=0, " ", Замеры!M1076)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Замеры!O1076</f>
        <v>0</v>
      </c>
      <c r="S1079" s="2">
        <f>Замеры!P1076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38</v>
      </c>
      <c r="Z1079" s="2">
        <f t="shared" ca="1" si="457"/>
        <v>20</v>
      </c>
      <c r="AA1079" s="2">
        <f t="shared" ca="1" si="457"/>
        <v>28</v>
      </c>
      <c r="AB1079" s="5">
        <f t="shared" ca="1" si="458"/>
        <v>416</v>
      </c>
      <c r="AC1079" s="5">
        <f t="shared" ca="1" si="459"/>
        <v>409</v>
      </c>
      <c r="AD1079" s="5">
        <f t="shared" ca="1" si="460"/>
        <v>382</v>
      </c>
      <c r="AE1079" s="5">
        <f t="shared" ca="1" si="461"/>
        <v>347</v>
      </c>
      <c r="AF1079" s="5">
        <f t="shared" ca="1" si="462"/>
        <v>325</v>
      </c>
      <c r="AG1079" s="5">
        <f t="shared" ca="1" si="463"/>
        <v>400</v>
      </c>
      <c r="AH1079" s="5">
        <f t="shared" ca="1" si="464"/>
        <v>298</v>
      </c>
      <c r="AI1079" s="5">
        <f t="shared" ca="1" si="465"/>
        <v>370</v>
      </c>
      <c r="AJ1079" s="5">
        <f t="shared" ca="1" si="466"/>
        <v>326</v>
      </c>
      <c r="AK1079" s="5">
        <f t="shared" ca="1" si="467"/>
        <v>336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IF(Замеры!M1077=0, " ", Замеры!M1077)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Замеры!O1077</f>
        <v>0</v>
      </c>
      <c r="S1080" s="2">
        <f>Замеры!P1077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25</v>
      </c>
      <c r="Z1080" s="2">
        <f t="shared" ca="1" si="457"/>
        <v>26</v>
      </c>
      <c r="AA1080" s="2">
        <f t="shared" ca="1" si="457"/>
        <v>26</v>
      </c>
      <c r="AB1080" s="5">
        <f t="shared" ca="1" si="458"/>
        <v>349</v>
      </c>
      <c r="AC1080" s="5">
        <f t="shared" ca="1" si="459"/>
        <v>289</v>
      </c>
      <c r="AD1080" s="5">
        <f t="shared" ca="1" si="460"/>
        <v>314</v>
      </c>
      <c r="AE1080" s="5">
        <f t="shared" ca="1" si="461"/>
        <v>316</v>
      </c>
      <c r="AF1080" s="5">
        <f t="shared" ca="1" si="462"/>
        <v>409</v>
      </c>
      <c r="AG1080" s="5">
        <f t="shared" ca="1" si="463"/>
        <v>281</v>
      </c>
      <c r="AH1080" s="5">
        <f t="shared" ca="1" si="464"/>
        <v>399</v>
      </c>
      <c r="AI1080" s="5">
        <f t="shared" ca="1" si="465"/>
        <v>315</v>
      </c>
      <c r="AJ1080" s="5">
        <f t="shared" ca="1" si="466"/>
        <v>362</v>
      </c>
      <c r="AK1080" s="5">
        <f t="shared" ca="1" si="467"/>
        <v>308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IF(Замеры!M1078=0, " ", Замеры!M1078)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Замеры!O1078</f>
        <v>0</v>
      </c>
      <c r="S1081" s="2">
        <f>Замеры!P1078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41</v>
      </c>
      <c r="Z1081" s="2">
        <f t="shared" ca="1" si="457"/>
        <v>39</v>
      </c>
      <c r="AA1081" s="2">
        <f t="shared" ca="1" si="457"/>
        <v>38</v>
      </c>
      <c r="AB1081" s="5">
        <f t="shared" ca="1" si="458"/>
        <v>416</v>
      </c>
      <c r="AC1081" s="5">
        <f t="shared" ca="1" si="459"/>
        <v>496</v>
      </c>
      <c r="AD1081" s="5">
        <f t="shared" ca="1" si="460"/>
        <v>488</v>
      </c>
      <c r="AE1081" s="5">
        <f t="shared" ca="1" si="461"/>
        <v>424</v>
      </c>
      <c r="AF1081" s="5">
        <f t="shared" ca="1" si="462"/>
        <v>482</v>
      </c>
      <c r="AG1081" s="5">
        <f t="shared" ca="1" si="463"/>
        <v>401</v>
      </c>
      <c r="AH1081" s="5">
        <f t="shared" ca="1" si="464"/>
        <v>515</v>
      </c>
      <c r="AI1081" s="5">
        <f t="shared" ca="1" si="465"/>
        <v>429</v>
      </c>
      <c r="AJ1081" s="5">
        <f t="shared" ca="1" si="466"/>
        <v>485</v>
      </c>
      <c r="AK1081" s="5">
        <f t="shared" ca="1" si="467"/>
        <v>482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IF(Замеры!M1079=0, " ", Замеры!M1079)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Замеры!O1079</f>
        <v>0</v>
      </c>
      <c r="S1082" s="2">
        <f>Замеры!P1079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28</v>
      </c>
      <c r="Z1082" s="2">
        <f t="shared" ca="1" si="457"/>
        <v>38</v>
      </c>
      <c r="AA1082" s="2">
        <f t="shared" ca="1" si="457"/>
        <v>49</v>
      </c>
      <c r="AB1082" s="5">
        <f t="shared" ca="1" si="458"/>
        <v>587</v>
      </c>
      <c r="AC1082" s="5">
        <f t="shared" ca="1" si="459"/>
        <v>565</v>
      </c>
      <c r="AD1082" s="5">
        <f t="shared" ca="1" si="460"/>
        <v>524</v>
      </c>
      <c r="AE1082" s="5">
        <f t="shared" ca="1" si="461"/>
        <v>511</v>
      </c>
      <c r="AF1082" s="5">
        <f t="shared" ca="1" si="462"/>
        <v>541</v>
      </c>
      <c r="AG1082" s="5">
        <f t="shared" ca="1" si="463"/>
        <v>625</v>
      </c>
      <c r="AH1082" s="5">
        <f t="shared" ca="1" si="464"/>
        <v>614</v>
      </c>
      <c r="AI1082" s="5">
        <f t="shared" ca="1" si="465"/>
        <v>565</v>
      </c>
      <c r="AJ1082" s="5">
        <f t="shared" ca="1" si="466"/>
        <v>621</v>
      </c>
      <c r="AK1082" s="5">
        <f t="shared" ca="1" si="467"/>
        <v>562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IF(Замеры!M1080=0, " ", Замеры!M1080)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Замеры!O1080</f>
        <v>0</v>
      </c>
      <c r="S1083" s="2">
        <f>Замеры!P1080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22</v>
      </c>
      <c r="Z1083" s="2">
        <f t="shared" ca="1" si="457"/>
        <v>49</v>
      </c>
      <c r="AA1083" s="2">
        <f t="shared" ca="1" si="457"/>
        <v>33</v>
      </c>
      <c r="AB1083" s="5">
        <f t="shared" ca="1" si="458"/>
        <v>460</v>
      </c>
      <c r="AC1083" s="5">
        <f t="shared" ca="1" si="459"/>
        <v>425</v>
      </c>
      <c r="AD1083" s="5">
        <f t="shared" ca="1" si="460"/>
        <v>341</v>
      </c>
      <c r="AE1083" s="5">
        <f t="shared" ca="1" si="461"/>
        <v>365</v>
      </c>
      <c r="AF1083" s="5">
        <f t="shared" ca="1" si="462"/>
        <v>439</v>
      </c>
      <c r="AG1083" s="5">
        <f t="shared" ca="1" si="463"/>
        <v>371</v>
      </c>
      <c r="AH1083" s="5">
        <f t="shared" ca="1" si="464"/>
        <v>465</v>
      </c>
      <c r="AI1083" s="5">
        <f t="shared" ca="1" si="465"/>
        <v>466</v>
      </c>
      <c r="AJ1083" s="5">
        <f t="shared" ca="1" si="466"/>
        <v>455</v>
      </c>
      <c r="AK1083" s="5">
        <f t="shared" ca="1" si="467"/>
        <v>395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IF(Замеры!M1081=0, " ", Замеры!M1081)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Замеры!O1081</f>
        <v>0</v>
      </c>
      <c r="S1084" s="2">
        <f>Замеры!P1081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45</v>
      </c>
      <c r="Z1084" s="2">
        <f t="shared" ca="1" si="457"/>
        <v>36</v>
      </c>
      <c r="AA1084" s="2">
        <f t="shared" ca="1" si="457"/>
        <v>30</v>
      </c>
      <c r="AB1084" s="5">
        <f t="shared" ca="1" si="458"/>
        <v>371</v>
      </c>
      <c r="AC1084" s="5">
        <f t="shared" ca="1" si="459"/>
        <v>352</v>
      </c>
      <c r="AD1084" s="5">
        <f t="shared" ca="1" si="460"/>
        <v>335</v>
      </c>
      <c r="AE1084" s="5">
        <f t="shared" ca="1" si="461"/>
        <v>371</v>
      </c>
      <c r="AF1084" s="5">
        <f t="shared" ca="1" si="462"/>
        <v>363</v>
      </c>
      <c r="AG1084" s="5">
        <f t="shared" ca="1" si="463"/>
        <v>355</v>
      </c>
      <c r="AH1084" s="5">
        <f t="shared" ca="1" si="464"/>
        <v>438</v>
      </c>
      <c r="AI1084" s="5">
        <f t="shared" ca="1" si="465"/>
        <v>329</v>
      </c>
      <c r="AJ1084" s="5">
        <f t="shared" ca="1" si="466"/>
        <v>367</v>
      </c>
      <c r="AK1084" s="5">
        <f t="shared" ca="1" si="467"/>
        <v>307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IF(Замеры!M1082=0, " ", Замеры!M1082)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Замеры!O1082</f>
        <v>0</v>
      </c>
      <c r="S1085" s="2">
        <f>Замеры!P1082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36</v>
      </c>
      <c r="Z1085" s="2">
        <f t="shared" ca="1" si="457"/>
        <v>22</v>
      </c>
      <c r="AA1085" s="2">
        <f t="shared" ca="1" si="457"/>
        <v>32</v>
      </c>
      <c r="AB1085" s="5">
        <f t="shared" ca="1" si="458"/>
        <v>355</v>
      </c>
      <c r="AC1085" s="5">
        <f t="shared" ca="1" si="459"/>
        <v>441</v>
      </c>
      <c r="AD1085" s="5">
        <f t="shared" ca="1" si="460"/>
        <v>465</v>
      </c>
      <c r="AE1085" s="5">
        <f t="shared" ca="1" si="461"/>
        <v>460</v>
      </c>
      <c r="AF1085" s="5">
        <f t="shared" ca="1" si="462"/>
        <v>389</v>
      </c>
      <c r="AG1085" s="5">
        <f t="shared" ca="1" si="463"/>
        <v>390</v>
      </c>
      <c r="AH1085" s="5">
        <f t="shared" ca="1" si="464"/>
        <v>337</v>
      </c>
      <c r="AI1085" s="5">
        <f t="shared" ca="1" si="465"/>
        <v>395</v>
      </c>
      <c r="AJ1085" s="5">
        <f t="shared" ca="1" si="466"/>
        <v>353</v>
      </c>
      <c r="AK1085" s="5">
        <f t="shared" ca="1" si="467"/>
        <v>448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IF(Замеры!M1083=0, " ", Замеры!M1083)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Замеры!O1083</f>
        <v>0</v>
      </c>
      <c r="S1086" s="2">
        <f>Замеры!P1083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29</v>
      </c>
      <c r="Z1086" s="2">
        <f t="shared" ca="1" si="457"/>
        <v>41</v>
      </c>
      <c r="AA1086" s="2">
        <f t="shared" ca="1" si="457"/>
        <v>44</v>
      </c>
      <c r="AB1086" s="5">
        <f t="shared" ca="1" si="458"/>
        <v>497</v>
      </c>
      <c r="AC1086" s="5">
        <f t="shared" ca="1" si="459"/>
        <v>583</v>
      </c>
      <c r="AD1086" s="5">
        <f t="shared" ca="1" si="460"/>
        <v>454</v>
      </c>
      <c r="AE1086" s="5">
        <f t="shared" ca="1" si="461"/>
        <v>488</v>
      </c>
      <c r="AF1086" s="5">
        <f t="shared" ca="1" si="462"/>
        <v>521</v>
      </c>
      <c r="AG1086" s="5">
        <f t="shared" ca="1" si="463"/>
        <v>531</v>
      </c>
      <c r="AH1086" s="5">
        <f t="shared" ca="1" si="464"/>
        <v>512</v>
      </c>
      <c r="AI1086" s="5">
        <f t="shared" ca="1" si="465"/>
        <v>505</v>
      </c>
      <c r="AJ1086" s="5">
        <f t="shared" ca="1" si="466"/>
        <v>557</v>
      </c>
      <c r="AK1086" s="5">
        <f t="shared" ca="1" si="467"/>
        <v>533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IF(Замеры!M1084=0, " ", Замеры!M1084)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Замеры!O1084</f>
        <v>0</v>
      </c>
      <c r="S1087" s="2">
        <f>Замеры!P1084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39</v>
      </c>
      <c r="Z1087" s="2">
        <f t="shared" ca="1" si="457"/>
        <v>25</v>
      </c>
      <c r="AA1087" s="2">
        <f t="shared" ca="1" si="457"/>
        <v>31</v>
      </c>
      <c r="AB1087" s="5">
        <f t="shared" ca="1" si="458"/>
        <v>442</v>
      </c>
      <c r="AC1087" s="5">
        <f t="shared" ca="1" si="459"/>
        <v>444</v>
      </c>
      <c r="AD1087" s="5">
        <f t="shared" ca="1" si="460"/>
        <v>358</v>
      </c>
      <c r="AE1087" s="5">
        <f t="shared" ca="1" si="461"/>
        <v>320</v>
      </c>
      <c r="AF1087" s="5">
        <f t="shared" ca="1" si="462"/>
        <v>327</v>
      </c>
      <c r="AG1087" s="5">
        <f t="shared" ca="1" si="463"/>
        <v>322</v>
      </c>
      <c r="AH1087" s="5">
        <f t="shared" ca="1" si="464"/>
        <v>329</v>
      </c>
      <c r="AI1087" s="5">
        <f t="shared" ca="1" si="465"/>
        <v>431</v>
      </c>
      <c r="AJ1087" s="5">
        <f t="shared" ca="1" si="466"/>
        <v>319</v>
      </c>
      <c r="AK1087" s="5">
        <f t="shared" ca="1" si="467"/>
        <v>392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IF(Замеры!M1085=0, " ", Замеры!M1085)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Замеры!O1085</f>
        <v>0</v>
      </c>
      <c r="S1088" s="2">
        <f>Замеры!P1085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33</v>
      </c>
      <c r="Z1088" s="2">
        <f t="shared" ca="1" si="457"/>
        <v>32</v>
      </c>
      <c r="AA1088" s="2">
        <f t="shared" ca="1" si="457"/>
        <v>38</v>
      </c>
      <c r="AB1088" s="5">
        <f t="shared" ca="1" si="458"/>
        <v>437</v>
      </c>
      <c r="AC1088" s="5">
        <f t="shared" ca="1" si="459"/>
        <v>422</v>
      </c>
      <c r="AD1088" s="5">
        <f t="shared" ca="1" si="460"/>
        <v>504</v>
      </c>
      <c r="AE1088" s="5">
        <f t="shared" ca="1" si="461"/>
        <v>428</v>
      </c>
      <c r="AF1088" s="5">
        <f t="shared" ca="1" si="462"/>
        <v>414</v>
      </c>
      <c r="AG1088" s="5">
        <f t="shared" ca="1" si="463"/>
        <v>521</v>
      </c>
      <c r="AH1088" s="5">
        <f t="shared" ca="1" si="464"/>
        <v>484</v>
      </c>
      <c r="AI1088" s="5">
        <f t="shared" ca="1" si="465"/>
        <v>488</v>
      </c>
      <c r="AJ1088" s="5">
        <f t="shared" ca="1" si="466"/>
        <v>519</v>
      </c>
      <c r="AK1088" s="5">
        <f t="shared" ca="1" si="467"/>
        <v>496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IF(Замеры!M1086=0, " ", Замеры!M1086)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Замеры!O1086</f>
        <v>0</v>
      </c>
      <c r="S1089" s="2">
        <f>Замеры!P1086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27</v>
      </c>
      <c r="Z1089" s="2">
        <f t="shared" ca="1" si="457"/>
        <v>48</v>
      </c>
      <c r="AA1089" s="2">
        <f t="shared" ca="1" si="457"/>
        <v>44</v>
      </c>
      <c r="AB1089" s="5">
        <f t="shared" ca="1" si="458"/>
        <v>558</v>
      </c>
      <c r="AC1089" s="5">
        <f t="shared" ca="1" si="459"/>
        <v>460</v>
      </c>
      <c r="AD1089" s="5">
        <f t="shared" ca="1" si="460"/>
        <v>478</v>
      </c>
      <c r="AE1089" s="5">
        <f t="shared" ca="1" si="461"/>
        <v>524</v>
      </c>
      <c r="AF1089" s="5">
        <f t="shared" ca="1" si="462"/>
        <v>530</v>
      </c>
      <c r="AG1089" s="5">
        <f t="shared" ca="1" si="463"/>
        <v>468</v>
      </c>
      <c r="AH1089" s="5">
        <f t="shared" ca="1" si="464"/>
        <v>552</v>
      </c>
      <c r="AI1089" s="5">
        <f t="shared" ca="1" si="465"/>
        <v>496</v>
      </c>
      <c r="AJ1089" s="5">
        <f t="shared" ca="1" si="466"/>
        <v>493</v>
      </c>
      <c r="AK1089" s="5">
        <f t="shared" ca="1" si="467"/>
        <v>476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IF(Замеры!M1087=0, " ", Замеры!M1087)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Замеры!O1087</f>
        <v>0</v>
      </c>
      <c r="S1090" s="2">
        <f>Замеры!P1087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44</v>
      </c>
      <c r="Z1090" s="2">
        <f t="shared" ca="1" si="457"/>
        <v>25</v>
      </c>
      <c r="AA1090" s="2">
        <f t="shared" ca="1" si="457"/>
        <v>42</v>
      </c>
      <c r="AB1090" s="5">
        <f t="shared" ca="1" si="458"/>
        <v>498</v>
      </c>
      <c r="AC1090" s="5">
        <f t="shared" ca="1" si="459"/>
        <v>513</v>
      </c>
      <c r="AD1090" s="5">
        <f t="shared" ca="1" si="460"/>
        <v>471</v>
      </c>
      <c r="AE1090" s="5">
        <f t="shared" ca="1" si="461"/>
        <v>425</v>
      </c>
      <c r="AF1090" s="5">
        <f t="shared" ca="1" si="462"/>
        <v>502</v>
      </c>
      <c r="AG1090" s="5">
        <f t="shared" ca="1" si="463"/>
        <v>431</v>
      </c>
      <c r="AH1090" s="5">
        <f t="shared" ca="1" si="464"/>
        <v>439</v>
      </c>
      <c r="AI1090" s="5">
        <f t="shared" ca="1" si="465"/>
        <v>570</v>
      </c>
      <c r="AJ1090" s="5">
        <f t="shared" ca="1" si="466"/>
        <v>535</v>
      </c>
      <c r="AK1090" s="5">
        <f t="shared" ca="1" si="467"/>
        <v>504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IF(Замеры!M1088=0, " ", Замеры!M1088)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Замеры!O1088</f>
        <v>0</v>
      </c>
      <c r="S1091" s="2">
        <f>Замеры!P1088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33</v>
      </c>
      <c r="Z1091" s="2">
        <f t="shared" ca="1" si="457"/>
        <v>24</v>
      </c>
      <c r="AA1091" s="2">
        <f t="shared" ca="1" si="457"/>
        <v>26</v>
      </c>
      <c r="AB1091" s="5">
        <f t="shared" ca="1" si="458"/>
        <v>323</v>
      </c>
      <c r="AC1091" s="5">
        <f t="shared" ca="1" si="459"/>
        <v>272</v>
      </c>
      <c r="AD1091" s="5">
        <f t="shared" ca="1" si="460"/>
        <v>374</v>
      </c>
      <c r="AE1091" s="5">
        <f t="shared" ca="1" si="461"/>
        <v>339</v>
      </c>
      <c r="AF1091" s="5">
        <f t="shared" ca="1" si="462"/>
        <v>404</v>
      </c>
      <c r="AG1091" s="5">
        <f t="shared" ca="1" si="463"/>
        <v>362</v>
      </c>
      <c r="AH1091" s="5">
        <f t="shared" ca="1" si="464"/>
        <v>395</v>
      </c>
      <c r="AI1091" s="5">
        <f t="shared" ca="1" si="465"/>
        <v>378</v>
      </c>
      <c r="AJ1091" s="5">
        <f t="shared" ca="1" si="466"/>
        <v>342</v>
      </c>
      <c r="AK1091" s="5">
        <f t="shared" ca="1" si="467"/>
        <v>276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IF(Замеры!M1089=0, " ", Замеры!M1089)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Замеры!O1089</f>
        <v>0</v>
      </c>
      <c r="S1092" s="2">
        <f>Замеры!P1089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48</v>
      </c>
      <c r="Z1092" s="2">
        <f t="shared" ca="1" si="457"/>
        <v>43</v>
      </c>
      <c r="AA1092" s="2">
        <f t="shared" ca="1" si="457"/>
        <v>50</v>
      </c>
      <c r="AB1092" s="5">
        <f t="shared" ca="1" si="458"/>
        <v>617</v>
      </c>
      <c r="AC1092" s="5">
        <f t="shared" ca="1" si="459"/>
        <v>625</v>
      </c>
      <c r="AD1092" s="5">
        <f t="shared" ca="1" si="460"/>
        <v>541</v>
      </c>
      <c r="AE1092" s="5">
        <f t="shared" ca="1" si="461"/>
        <v>622</v>
      </c>
      <c r="AF1092" s="5">
        <f t="shared" ca="1" si="462"/>
        <v>527</v>
      </c>
      <c r="AG1092" s="5">
        <f t="shared" ca="1" si="463"/>
        <v>569</v>
      </c>
      <c r="AH1092" s="5">
        <f t="shared" ca="1" si="464"/>
        <v>538</v>
      </c>
      <c r="AI1092" s="5">
        <f t="shared" ca="1" si="465"/>
        <v>614</v>
      </c>
      <c r="AJ1092" s="5">
        <f t="shared" ca="1" si="466"/>
        <v>554</v>
      </c>
      <c r="AK1092" s="5">
        <f t="shared" ca="1" si="467"/>
        <v>533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IF(Замеры!M1090=0, " ", Замеры!M1090)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Замеры!O1090</f>
        <v>0</v>
      </c>
      <c r="S1093" s="2">
        <f>Замеры!P1090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41</v>
      </c>
      <c r="Z1093" s="2">
        <f t="shared" ca="1" si="457"/>
        <v>47</v>
      </c>
      <c r="AA1093" s="2">
        <f t="shared" ca="1" si="457"/>
        <v>27</v>
      </c>
      <c r="AB1093" s="5">
        <f t="shared" ca="1" si="458"/>
        <v>357</v>
      </c>
      <c r="AC1093" s="5">
        <f t="shared" ca="1" si="459"/>
        <v>282</v>
      </c>
      <c r="AD1093" s="5">
        <f t="shared" ca="1" si="460"/>
        <v>329</v>
      </c>
      <c r="AE1093" s="5">
        <f t="shared" ca="1" si="461"/>
        <v>277</v>
      </c>
      <c r="AF1093" s="5">
        <f t="shared" ca="1" si="462"/>
        <v>371</v>
      </c>
      <c r="AG1093" s="5">
        <f t="shared" ca="1" si="463"/>
        <v>284</v>
      </c>
      <c r="AH1093" s="5">
        <f t="shared" ca="1" si="464"/>
        <v>360</v>
      </c>
      <c r="AI1093" s="5">
        <f t="shared" ca="1" si="465"/>
        <v>392</v>
      </c>
      <c r="AJ1093" s="5">
        <f t="shared" ca="1" si="466"/>
        <v>356</v>
      </c>
      <c r="AK1093" s="5">
        <f t="shared" ca="1" si="467"/>
        <v>399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IF(Замеры!M1091=0, " ", Замеры!M1091)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Замеры!O1091</f>
        <v>0</v>
      </c>
      <c r="S1094" s="2">
        <f>Замеры!P1091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32</v>
      </c>
      <c r="Z1094" s="2">
        <f t="shared" ca="1" si="457"/>
        <v>20</v>
      </c>
      <c r="AA1094" s="2">
        <f t="shared" ca="1" si="457"/>
        <v>48</v>
      </c>
      <c r="AB1094" s="5">
        <f t="shared" ca="1" si="458"/>
        <v>546</v>
      </c>
      <c r="AC1094" s="5">
        <f t="shared" ca="1" si="459"/>
        <v>544</v>
      </c>
      <c r="AD1094" s="5">
        <f t="shared" ca="1" si="460"/>
        <v>499</v>
      </c>
      <c r="AE1094" s="5">
        <f t="shared" ca="1" si="461"/>
        <v>602</v>
      </c>
      <c r="AF1094" s="5">
        <f t="shared" ca="1" si="462"/>
        <v>576</v>
      </c>
      <c r="AG1094" s="5">
        <f t="shared" ca="1" si="463"/>
        <v>498</v>
      </c>
      <c r="AH1094" s="5">
        <f t="shared" ca="1" si="464"/>
        <v>498</v>
      </c>
      <c r="AI1094" s="5">
        <f t="shared" ca="1" si="465"/>
        <v>617</v>
      </c>
      <c r="AJ1094" s="5">
        <f t="shared" ca="1" si="466"/>
        <v>610</v>
      </c>
      <c r="AK1094" s="5">
        <f t="shared" ca="1" si="467"/>
        <v>607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IF(Замеры!M1092=0, " ", Замеры!M1092)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Замеры!O1092</f>
        <v>0</v>
      </c>
      <c r="S1095" s="2">
        <f>Замеры!P1092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50</v>
      </c>
      <c r="Z1095" s="2">
        <f t="shared" ca="1" si="483"/>
        <v>42</v>
      </c>
      <c r="AA1095" s="2">
        <f t="shared" ca="1" si="483"/>
        <v>47</v>
      </c>
      <c r="AB1095" s="5">
        <f t="shared" ref="AB1095:AB1158" ca="1" si="484">RANDBETWEEN(AA1095*10+5,AA1095*10+150)</f>
        <v>543</v>
      </c>
      <c r="AC1095" s="5">
        <f t="shared" ref="AC1095:AC1158" ca="1" si="485">RANDBETWEEN(AA1095*10+5,AA1095*10+150)</f>
        <v>577</v>
      </c>
      <c r="AD1095" s="5">
        <f t="shared" ref="AD1095:AD1158" ca="1" si="486">RANDBETWEEN(AA1095*10+5,AA1095*10+150)</f>
        <v>608</v>
      </c>
      <c r="AE1095" s="5">
        <f t="shared" ref="AE1095:AE1158" ca="1" si="487">RANDBETWEEN(AA1095*10+5,AA1095*10+150)</f>
        <v>600</v>
      </c>
      <c r="AF1095" s="5">
        <f t="shared" ref="AF1095:AF1158" ca="1" si="488">RANDBETWEEN(AA1095*10+5,AA1095*10+150)</f>
        <v>538</v>
      </c>
      <c r="AG1095" s="5">
        <f t="shared" ref="AG1095:AG1158" ca="1" si="489">RANDBETWEEN(AA1095*10+5,AA1095*10+150)</f>
        <v>602</v>
      </c>
      <c r="AH1095" s="5">
        <f t="shared" ref="AH1095:AH1158" ca="1" si="490">RANDBETWEEN(AA1095*10+5,AA1095*10+150)</f>
        <v>489</v>
      </c>
      <c r="AI1095" s="5">
        <f t="shared" ref="AI1095:AI1158" ca="1" si="491">RANDBETWEEN(AA1095*10+5,AA1095*10+150)</f>
        <v>600</v>
      </c>
      <c r="AJ1095" s="5">
        <f t="shared" ref="AJ1095:AJ1158" ca="1" si="492">RANDBETWEEN(AA1095*10+5,AA1095*10+150)</f>
        <v>557</v>
      </c>
      <c r="AK1095" s="5">
        <f t="shared" ref="AK1095:AK1158" ca="1" si="493">RANDBETWEEN(AA1095*10+5,AA1095*10+150)</f>
        <v>475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IF(Замеры!M1093=0, " ", Замеры!M1093)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Замеры!O1093</f>
        <v>0</v>
      </c>
      <c r="S1096" s="2">
        <f>Замеры!P1093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32</v>
      </c>
      <c r="Z1096" s="2">
        <f t="shared" ca="1" si="483"/>
        <v>48</v>
      </c>
      <c r="AA1096" s="2">
        <f t="shared" ca="1" si="483"/>
        <v>28</v>
      </c>
      <c r="AB1096" s="5">
        <f t="shared" ca="1" si="484"/>
        <v>354</v>
      </c>
      <c r="AC1096" s="5">
        <f t="shared" ca="1" si="485"/>
        <v>376</v>
      </c>
      <c r="AD1096" s="5">
        <f t="shared" ca="1" si="486"/>
        <v>398</v>
      </c>
      <c r="AE1096" s="5">
        <f t="shared" ca="1" si="487"/>
        <v>332</v>
      </c>
      <c r="AF1096" s="5">
        <f t="shared" ca="1" si="488"/>
        <v>306</v>
      </c>
      <c r="AG1096" s="5">
        <f t="shared" ca="1" si="489"/>
        <v>309</v>
      </c>
      <c r="AH1096" s="5">
        <f t="shared" ca="1" si="490"/>
        <v>345</v>
      </c>
      <c r="AI1096" s="5">
        <f t="shared" ca="1" si="491"/>
        <v>402</v>
      </c>
      <c r="AJ1096" s="5">
        <f t="shared" ca="1" si="492"/>
        <v>298</v>
      </c>
      <c r="AK1096" s="5">
        <f t="shared" ca="1" si="493"/>
        <v>298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IF(Замеры!M1094=0, " ", Замеры!M1094)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Замеры!O1094</f>
        <v>0</v>
      </c>
      <c r="S1097" s="2">
        <f>Замеры!P1094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35</v>
      </c>
      <c r="Z1097" s="2">
        <f t="shared" ca="1" si="483"/>
        <v>46</v>
      </c>
      <c r="AA1097" s="2">
        <f t="shared" ca="1" si="483"/>
        <v>26</v>
      </c>
      <c r="AB1097" s="5">
        <f t="shared" ca="1" si="484"/>
        <v>363</v>
      </c>
      <c r="AC1097" s="5">
        <f t="shared" ca="1" si="485"/>
        <v>375</v>
      </c>
      <c r="AD1097" s="5">
        <f t="shared" ca="1" si="486"/>
        <v>305</v>
      </c>
      <c r="AE1097" s="5">
        <f t="shared" ca="1" si="487"/>
        <v>409</v>
      </c>
      <c r="AF1097" s="5">
        <f t="shared" ca="1" si="488"/>
        <v>332</v>
      </c>
      <c r="AG1097" s="5">
        <f t="shared" ca="1" si="489"/>
        <v>302</v>
      </c>
      <c r="AH1097" s="5">
        <f t="shared" ca="1" si="490"/>
        <v>300</v>
      </c>
      <c r="AI1097" s="5">
        <f t="shared" ca="1" si="491"/>
        <v>266</v>
      </c>
      <c r="AJ1097" s="5">
        <f t="shared" ca="1" si="492"/>
        <v>378</v>
      </c>
      <c r="AK1097" s="5">
        <f t="shared" ca="1" si="493"/>
        <v>333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IF(Замеры!M1095=0, " ", Замеры!M1095)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Замеры!O1095</f>
        <v>0</v>
      </c>
      <c r="S1098" s="2">
        <f>Замеры!P1095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30</v>
      </c>
      <c r="Z1098" s="2">
        <f t="shared" ca="1" si="483"/>
        <v>37</v>
      </c>
      <c r="AA1098" s="2">
        <f t="shared" ca="1" si="483"/>
        <v>23</v>
      </c>
      <c r="AB1098" s="5">
        <f t="shared" ca="1" si="484"/>
        <v>327</v>
      </c>
      <c r="AC1098" s="5">
        <f t="shared" ca="1" si="485"/>
        <v>364</v>
      </c>
      <c r="AD1098" s="5">
        <f t="shared" ca="1" si="486"/>
        <v>345</v>
      </c>
      <c r="AE1098" s="5">
        <f t="shared" ca="1" si="487"/>
        <v>371</v>
      </c>
      <c r="AF1098" s="5">
        <f t="shared" ca="1" si="488"/>
        <v>275</v>
      </c>
      <c r="AG1098" s="5">
        <f t="shared" ca="1" si="489"/>
        <v>281</v>
      </c>
      <c r="AH1098" s="5">
        <f t="shared" ca="1" si="490"/>
        <v>239</v>
      </c>
      <c r="AI1098" s="5">
        <f t="shared" ca="1" si="491"/>
        <v>318</v>
      </c>
      <c r="AJ1098" s="5">
        <f t="shared" ca="1" si="492"/>
        <v>298</v>
      </c>
      <c r="AK1098" s="5">
        <f t="shared" ca="1" si="493"/>
        <v>288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IF(Замеры!M1096=0, " ", Замеры!M1096)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Замеры!O1096</f>
        <v>0</v>
      </c>
      <c r="S1099" s="2">
        <f>Замеры!P1096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37</v>
      </c>
      <c r="Z1099" s="2">
        <f t="shared" ca="1" si="483"/>
        <v>25</v>
      </c>
      <c r="AA1099" s="2">
        <f t="shared" ca="1" si="483"/>
        <v>25</v>
      </c>
      <c r="AB1099" s="5">
        <f t="shared" ca="1" si="484"/>
        <v>334</v>
      </c>
      <c r="AC1099" s="5">
        <f t="shared" ca="1" si="485"/>
        <v>313</v>
      </c>
      <c r="AD1099" s="5">
        <f t="shared" ca="1" si="486"/>
        <v>275</v>
      </c>
      <c r="AE1099" s="5">
        <f t="shared" ca="1" si="487"/>
        <v>387</v>
      </c>
      <c r="AF1099" s="5">
        <f t="shared" ca="1" si="488"/>
        <v>388</v>
      </c>
      <c r="AG1099" s="5">
        <f t="shared" ca="1" si="489"/>
        <v>266</v>
      </c>
      <c r="AH1099" s="5">
        <f t="shared" ca="1" si="490"/>
        <v>384</v>
      </c>
      <c r="AI1099" s="5">
        <f t="shared" ca="1" si="491"/>
        <v>270</v>
      </c>
      <c r="AJ1099" s="5">
        <f t="shared" ca="1" si="492"/>
        <v>285</v>
      </c>
      <c r="AK1099" s="5">
        <f t="shared" ca="1" si="493"/>
        <v>302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IF(Замеры!M1097=0, " ", Замеры!M1097)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Замеры!O1097</f>
        <v>0</v>
      </c>
      <c r="S1100" s="2">
        <f>Замеры!P1097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43</v>
      </c>
      <c r="Z1100" s="2">
        <f t="shared" ca="1" si="483"/>
        <v>34</v>
      </c>
      <c r="AA1100" s="2">
        <f t="shared" ca="1" si="483"/>
        <v>26</v>
      </c>
      <c r="AB1100" s="5">
        <f t="shared" ca="1" si="484"/>
        <v>324</v>
      </c>
      <c r="AC1100" s="5">
        <f t="shared" ca="1" si="485"/>
        <v>387</v>
      </c>
      <c r="AD1100" s="5">
        <f t="shared" ca="1" si="486"/>
        <v>286</v>
      </c>
      <c r="AE1100" s="5">
        <f t="shared" ca="1" si="487"/>
        <v>265</v>
      </c>
      <c r="AF1100" s="5">
        <f t="shared" ca="1" si="488"/>
        <v>332</v>
      </c>
      <c r="AG1100" s="5">
        <f t="shared" ca="1" si="489"/>
        <v>394</v>
      </c>
      <c r="AH1100" s="5">
        <f t="shared" ca="1" si="490"/>
        <v>355</v>
      </c>
      <c r="AI1100" s="5">
        <f t="shared" ca="1" si="491"/>
        <v>279</v>
      </c>
      <c r="AJ1100" s="5">
        <f t="shared" ca="1" si="492"/>
        <v>374</v>
      </c>
      <c r="AK1100" s="5">
        <f t="shared" ca="1" si="493"/>
        <v>393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IF(Замеры!M1098=0, " ", Замеры!M1098)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Замеры!O1098</f>
        <v>0</v>
      </c>
      <c r="S1101" s="2">
        <f>Замеры!P1098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27</v>
      </c>
      <c r="Z1101" s="2">
        <f t="shared" ca="1" si="483"/>
        <v>20</v>
      </c>
      <c r="AA1101" s="2">
        <f t="shared" ca="1" si="483"/>
        <v>20</v>
      </c>
      <c r="AB1101" s="5">
        <f t="shared" ca="1" si="484"/>
        <v>344</v>
      </c>
      <c r="AC1101" s="5">
        <f t="shared" ca="1" si="485"/>
        <v>229</v>
      </c>
      <c r="AD1101" s="5">
        <f t="shared" ca="1" si="486"/>
        <v>255</v>
      </c>
      <c r="AE1101" s="5">
        <f t="shared" ca="1" si="487"/>
        <v>258</v>
      </c>
      <c r="AF1101" s="5">
        <f t="shared" ca="1" si="488"/>
        <v>342</v>
      </c>
      <c r="AG1101" s="5">
        <f t="shared" ca="1" si="489"/>
        <v>207</v>
      </c>
      <c r="AH1101" s="5">
        <f t="shared" ca="1" si="490"/>
        <v>262</v>
      </c>
      <c r="AI1101" s="5">
        <f t="shared" ca="1" si="491"/>
        <v>228</v>
      </c>
      <c r="AJ1101" s="5">
        <f t="shared" ca="1" si="492"/>
        <v>250</v>
      </c>
      <c r="AK1101" s="5">
        <f t="shared" ca="1" si="493"/>
        <v>269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IF(Замеры!M1099=0, " ", Замеры!M1099)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Замеры!O1099</f>
        <v>0</v>
      </c>
      <c r="S1102" s="2">
        <f>Замеры!P1099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22</v>
      </c>
      <c r="Z1102" s="2">
        <f t="shared" ca="1" si="483"/>
        <v>47</v>
      </c>
      <c r="AA1102" s="2">
        <f t="shared" ca="1" si="483"/>
        <v>42</v>
      </c>
      <c r="AB1102" s="5">
        <f t="shared" ca="1" si="484"/>
        <v>446</v>
      </c>
      <c r="AC1102" s="5">
        <f t="shared" ca="1" si="485"/>
        <v>551</v>
      </c>
      <c r="AD1102" s="5">
        <f t="shared" ca="1" si="486"/>
        <v>552</v>
      </c>
      <c r="AE1102" s="5">
        <f t="shared" ca="1" si="487"/>
        <v>505</v>
      </c>
      <c r="AF1102" s="5">
        <f t="shared" ca="1" si="488"/>
        <v>467</v>
      </c>
      <c r="AG1102" s="5">
        <f t="shared" ca="1" si="489"/>
        <v>557</v>
      </c>
      <c r="AH1102" s="5">
        <f t="shared" ca="1" si="490"/>
        <v>475</v>
      </c>
      <c r="AI1102" s="5">
        <f t="shared" ca="1" si="491"/>
        <v>494</v>
      </c>
      <c r="AJ1102" s="5">
        <f t="shared" ca="1" si="492"/>
        <v>504</v>
      </c>
      <c r="AK1102" s="5">
        <f t="shared" ca="1" si="493"/>
        <v>456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IF(Замеры!M1100=0, " ", Замеры!M1100)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Замеры!O1100</f>
        <v>0</v>
      </c>
      <c r="S1103" s="2">
        <f>Замеры!P1100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47</v>
      </c>
      <c r="Z1103" s="2">
        <f t="shared" ca="1" si="483"/>
        <v>22</v>
      </c>
      <c r="AA1103" s="2">
        <f t="shared" ca="1" si="483"/>
        <v>31</v>
      </c>
      <c r="AB1103" s="5">
        <f t="shared" ca="1" si="484"/>
        <v>444</v>
      </c>
      <c r="AC1103" s="5">
        <f t="shared" ca="1" si="485"/>
        <v>387</v>
      </c>
      <c r="AD1103" s="5">
        <f t="shared" ca="1" si="486"/>
        <v>390</v>
      </c>
      <c r="AE1103" s="5">
        <f t="shared" ca="1" si="487"/>
        <v>349</v>
      </c>
      <c r="AF1103" s="5">
        <f t="shared" ca="1" si="488"/>
        <v>413</v>
      </c>
      <c r="AG1103" s="5">
        <f t="shared" ca="1" si="489"/>
        <v>407</v>
      </c>
      <c r="AH1103" s="5">
        <f t="shared" ca="1" si="490"/>
        <v>369</v>
      </c>
      <c r="AI1103" s="5">
        <f t="shared" ca="1" si="491"/>
        <v>437</v>
      </c>
      <c r="AJ1103" s="5">
        <f t="shared" ca="1" si="492"/>
        <v>341</v>
      </c>
      <c r="AK1103" s="5">
        <f t="shared" ca="1" si="493"/>
        <v>448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IF(Замеры!M1101=0, " ", Замеры!M1101)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Замеры!O1101</f>
        <v>0</v>
      </c>
      <c r="S1104" s="2">
        <f>Замеры!P1101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36</v>
      </c>
      <c r="Z1104" s="2">
        <f t="shared" ca="1" si="483"/>
        <v>33</v>
      </c>
      <c r="AA1104" s="2">
        <f t="shared" ca="1" si="483"/>
        <v>29</v>
      </c>
      <c r="AB1104" s="5">
        <f t="shared" ca="1" si="484"/>
        <v>430</v>
      </c>
      <c r="AC1104" s="5">
        <f t="shared" ca="1" si="485"/>
        <v>379</v>
      </c>
      <c r="AD1104" s="5">
        <f t="shared" ca="1" si="486"/>
        <v>406</v>
      </c>
      <c r="AE1104" s="5">
        <f t="shared" ca="1" si="487"/>
        <v>305</v>
      </c>
      <c r="AF1104" s="5">
        <f t="shared" ca="1" si="488"/>
        <v>367</v>
      </c>
      <c r="AG1104" s="5">
        <f t="shared" ca="1" si="489"/>
        <v>366</v>
      </c>
      <c r="AH1104" s="5">
        <f t="shared" ca="1" si="490"/>
        <v>430</v>
      </c>
      <c r="AI1104" s="5">
        <f t="shared" ca="1" si="491"/>
        <v>418</v>
      </c>
      <c r="AJ1104" s="5">
        <f t="shared" ca="1" si="492"/>
        <v>388</v>
      </c>
      <c r="AK1104" s="5">
        <f t="shared" ca="1" si="493"/>
        <v>335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IF(Замеры!M1102=0, " ", Замеры!M1102)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Замеры!O1102</f>
        <v>0</v>
      </c>
      <c r="S1105" s="2">
        <f>Замеры!P1102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26</v>
      </c>
      <c r="Z1105" s="2">
        <f t="shared" ca="1" si="483"/>
        <v>22</v>
      </c>
      <c r="AA1105" s="2">
        <f t="shared" ca="1" si="483"/>
        <v>46</v>
      </c>
      <c r="AB1105" s="5">
        <f t="shared" ca="1" si="484"/>
        <v>584</v>
      </c>
      <c r="AC1105" s="5">
        <f t="shared" ca="1" si="485"/>
        <v>567</v>
      </c>
      <c r="AD1105" s="5">
        <f t="shared" ca="1" si="486"/>
        <v>583</v>
      </c>
      <c r="AE1105" s="5">
        <f t="shared" ca="1" si="487"/>
        <v>465</v>
      </c>
      <c r="AF1105" s="5">
        <f t="shared" ca="1" si="488"/>
        <v>598</v>
      </c>
      <c r="AG1105" s="5">
        <f t="shared" ca="1" si="489"/>
        <v>495</v>
      </c>
      <c r="AH1105" s="5">
        <f t="shared" ca="1" si="490"/>
        <v>500</v>
      </c>
      <c r="AI1105" s="5">
        <f t="shared" ca="1" si="491"/>
        <v>602</v>
      </c>
      <c r="AJ1105" s="5">
        <f t="shared" ca="1" si="492"/>
        <v>497</v>
      </c>
      <c r="AK1105" s="5">
        <f t="shared" ca="1" si="493"/>
        <v>519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IF(Замеры!M1103=0, " ", Замеры!M1103)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Замеры!O1103</f>
        <v>0</v>
      </c>
      <c r="S1106" s="2">
        <f>Замеры!P1103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41</v>
      </c>
      <c r="Z1106" s="2">
        <f t="shared" ca="1" si="483"/>
        <v>42</v>
      </c>
      <c r="AA1106" s="2">
        <f t="shared" ca="1" si="483"/>
        <v>41</v>
      </c>
      <c r="AB1106" s="5">
        <f t="shared" ca="1" si="484"/>
        <v>430</v>
      </c>
      <c r="AC1106" s="5">
        <f t="shared" ca="1" si="485"/>
        <v>452</v>
      </c>
      <c r="AD1106" s="5">
        <f t="shared" ca="1" si="486"/>
        <v>543</v>
      </c>
      <c r="AE1106" s="5">
        <f t="shared" ca="1" si="487"/>
        <v>499</v>
      </c>
      <c r="AF1106" s="5">
        <f t="shared" ca="1" si="488"/>
        <v>445</v>
      </c>
      <c r="AG1106" s="5">
        <f t="shared" ca="1" si="489"/>
        <v>468</v>
      </c>
      <c r="AH1106" s="5">
        <f t="shared" ca="1" si="490"/>
        <v>485</v>
      </c>
      <c r="AI1106" s="5">
        <f t="shared" ca="1" si="491"/>
        <v>459</v>
      </c>
      <c r="AJ1106" s="5">
        <f t="shared" ca="1" si="492"/>
        <v>503</v>
      </c>
      <c r="AK1106" s="5">
        <f t="shared" ca="1" si="493"/>
        <v>507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IF(Замеры!M1104=0, " ", Замеры!M1104)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Замеры!O1104</f>
        <v>0</v>
      </c>
      <c r="S1107" s="2">
        <f>Замеры!P1104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43</v>
      </c>
      <c r="Z1107" s="2">
        <f t="shared" ca="1" si="483"/>
        <v>48</v>
      </c>
      <c r="AA1107" s="2">
        <f t="shared" ca="1" si="483"/>
        <v>31</v>
      </c>
      <c r="AB1107" s="5">
        <f t="shared" ca="1" si="484"/>
        <v>394</v>
      </c>
      <c r="AC1107" s="5">
        <f t="shared" ca="1" si="485"/>
        <v>399</v>
      </c>
      <c r="AD1107" s="5">
        <f t="shared" ca="1" si="486"/>
        <v>347</v>
      </c>
      <c r="AE1107" s="5">
        <f t="shared" ca="1" si="487"/>
        <v>433</v>
      </c>
      <c r="AF1107" s="5">
        <f t="shared" ca="1" si="488"/>
        <v>361</v>
      </c>
      <c r="AG1107" s="5">
        <f t="shared" ca="1" si="489"/>
        <v>374</v>
      </c>
      <c r="AH1107" s="5">
        <f t="shared" ca="1" si="490"/>
        <v>363</v>
      </c>
      <c r="AI1107" s="5">
        <f t="shared" ca="1" si="491"/>
        <v>349</v>
      </c>
      <c r="AJ1107" s="5">
        <f t="shared" ca="1" si="492"/>
        <v>347</v>
      </c>
      <c r="AK1107" s="5">
        <f t="shared" ca="1" si="493"/>
        <v>371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IF(Замеры!M1105=0, " ", Замеры!M1105)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Замеры!O1105</f>
        <v>0</v>
      </c>
      <c r="S1108" s="2">
        <f>Замеры!P1105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40</v>
      </c>
      <c r="Z1108" s="2">
        <f t="shared" ca="1" si="483"/>
        <v>24</v>
      </c>
      <c r="AA1108" s="2">
        <f t="shared" ca="1" si="483"/>
        <v>28</v>
      </c>
      <c r="AB1108" s="5">
        <f t="shared" ca="1" si="484"/>
        <v>423</v>
      </c>
      <c r="AC1108" s="5">
        <f t="shared" ca="1" si="485"/>
        <v>337</v>
      </c>
      <c r="AD1108" s="5">
        <f t="shared" ca="1" si="486"/>
        <v>363</v>
      </c>
      <c r="AE1108" s="5">
        <f t="shared" ca="1" si="487"/>
        <v>395</v>
      </c>
      <c r="AF1108" s="5">
        <f t="shared" ca="1" si="488"/>
        <v>342</v>
      </c>
      <c r="AG1108" s="5">
        <f t="shared" ca="1" si="489"/>
        <v>393</v>
      </c>
      <c r="AH1108" s="5">
        <f t="shared" ca="1" si="490"/>
        <v>291</v>
      </c>
      <c r="AI1108" s="5">
        <f t="shared" ca="1" si="491"/>
        <v>395</v>
      </c>
      <c r="AJ1108" s="5">
        <f t="shared" ca="1" si="492"/>
        <v>371</v>
      </c>
      <c r="AK1108" s="5">
        <f t="shared" ca="1" si="493"/>
        <v>402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IF(Замеры!M1106=0, " ", Замеры!M1106)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Замеры!O1106</f>
        <v>0</v>
      </c>
      <c r="S1109" s="2">
        <f>Замеры!P1106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32</v>
      </c>
      <c r="Z1109" s="2">
        <f t="shared" ca="1" si="483"/>
        <v>45</v>
      </c>
      <c r="AA1109" s="2">
        <f t="shared" ca="1" si="483"/>
        <v>25</v>
      </c>
      <c r="AB1109" s="5">
        <f t="shared" ca="1" si="484"/>
        <v>294</v>
      </c>
      <c r="AC1109" s="5">
        <f t="shared" ca="1" si="485"/>
        <v>384</v>
      </c>
      <c r="AD1109" s="5">
        <f t="shared" ca="1" si="486"/>
        <v>321</v>
      </c>
      <c r="AE1109" s="5">
        <f t="shared" ca="1" si="487"/>
        <v>353</v>
      </c>
      <c r="AF1109" s="5">
        <f t="shared" ca="1" si="488"/>
        <v>393</v>
      </c>
      <c r="AG1109" s="5">
        <f t="shared" ca="1" si="489"/>
        <v>264</v>
      </c>
      <c r="AH1109" s="5">
        <f t="shared" ca="1" si="490"/>
        <v>391</v>
      </c>
      <c r="AI1109" s="5">
        <f t="shared" ca="1" si="491"/>
        <v>284</v>
      </c>
      <c r="AJ1109" s="5">
        <f t="shared" ca="1" si="492"/>
        <v>296</v>
      </c>
      <c r="AK1109" s="5">
        <f t="shared" ca="1" si="493"/>
        <v>284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IF(Замеры!M1107=0, " ", Замеры!M1107)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Замеры!O1107</f>
        <v>0</v>
      </c>
      <c r="S1110" s="2">
        <f>Замеры!P1107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48</v>
      </c>
      <c r="Z1110" s="2">
        <f t="shared" ca="1" si="483"/>
        <v>46</v>
      </c>
      <c r="AA1110" s="2">
        <f t="shared" ca="1" si="483"/>
        <v>35</v>
      </c>
      <c r="AB1110" s="5">
        <f t="shared" ca="1" si="484"/>
        <v>379</v>
      </c>
      <c r="AC1110" s="5">
        <f t="shared" ca="1" si="485"/>
        <v>455</v>
      </c>
      <c r="AD1110" s="5">
        <f t="shared" ca="1" si="486"/>
        <v>432</v>
      </c>
      <c r="AE1110" s="5">
        <f t="shared" ca="1" si="487"/>
        <v>428</v>
      </c>
      <c r="AF1110" s="5">
        <f t="shared" ca="1" si="488"/>
        <v>413</v>
      </c>
      <c r="AG1110" s="5">
        <f t="shared" ca="1" si="489"/>
        <v>472</v>
      </c>
      <c r="AH1110" s="5">
        <f t="shared" ca="1" si="490"/>
        <v>454</v>
      </c>
      <c r="AI1110" s="5">
        <f t="shared" ca="1" si="491"/>
        <v>362</v>
      </c>
      <c r="AJ1110" s="5">
        <f t="shared" ca="1" si="492"/>
        <v>429</v>
      </c>
      <c r="AK1110" s="5">
        <f t="shared" ca="1" si="493"/>
        <v>375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IF(Замеры!M1108=0, " ", Замеры!M1108)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Замеры!O1108</f>
        <v>0</v>
      </c>
      <c r="S1111" s="2">
        <f>Замеры!P1108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26</v>
      </c>
      <c r="Z1111" s="2">
        <f t="shared" ca="1" si="483"/>
        <v>50</v>
      </c>
      <c r="AA1111" s="2">
        <f t="shared" ca="1" si="483"/>
        <v>44</v>
      </c>
      <c r="AB1111" s="5">
        <f t="shared" ca="1" si="484"/>
        <v>477</v>
      </c>
      <c r="AC1111" s="5">
        <f t="shared" ca="1" si="485"/>
        <v>487</v>
      </c>
      <c r="AD1111" s="5">
        <f t="shared" ca="1" si="486"/>
        <v>474</v>
      </c>
      <c r="AE1111" s="5">
        <f t="shared" ca="1" si="487"/>
        <v>543</v>
      </c>
      <c r="AF1111" s="5">
        <f t="shared" ca="1" si="488"/>
        <v>522</v>
      </c>
      <c r="AG1111" s="5">
        <f t="shared" ca="1" si="489"/>
        <v>552</v>
      </c>
      <c r="AH1111" s="5">
        <f t="shared" ca="1" si="490"/>
        <v>582</v>
      </c>
      <c r="AI1111" s="5">
        <f t="shared" ca="1" si="491"/>
        <v>475</v>
      </c>
      <c r="AJ1111" s="5">
        <f t="shared" ca="1" si="492"/>
        <v>581</v>
      </c>
      <c r="AK1111" s="5">
        <f t="shared" ca="1" si="493"/>
        <v>463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IF(Замеры!M1109=0, " ", Замеры!M1109)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Замеры!O1109</f>
        <v>0</v>
      </c>
      <c r="S1112" s="2">
        <f>Замеры!P1109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23</v>
      </c>
      <c r="Z1112" s="2">
        <f t="shared" ca="1" si="483"/>
        <v>25</v>
      </c>
      <c r="AA1112" s="2">
        <f t="shared" ca="1" si="483"/>
        <v>38</v>
      </c>
      <c r="AB1112" s="5">
        <f t="shared" ca="1" si="484"/>
        <v>450</v>
      </c>
      <c r="AC1112" s="5">
        <f t="shared" ca="1" si="485"/>
        <v>485</v>
      </c>
      <c r="AD1112" s="5">
        <f t="shared" ca="1" si="486"/>
        <v>460</v>
      </c>
      <c r="AE1112" s="5">
        <f t="shared" ca="1" si="487"/>
        <v>394</v>
      </c>
      <c r="AF1112" s="5">
        <f t="shared" ca="1" si="488"/>
        <v>517</v>
      </c>
      <c r="AG1112" s="5">
        <f t="shared" ca="1" si="489"/>
        <v>530</v>
      </c>
      <c r="AH1112" s="5">
        <f t="shared" ca="1" si="490"/>
        <v>444</v>
      </c>
      <c r="AI1112" s="5">
        <f t="shared" ca="1" si="491"/>
        <v>478</v>
      </c>
      <c r="AJ1112" s="5">
        <f t="shared" ca="1" si="492"/>
        <v>454</v>
      </c>
      <c r="AK1112" s="5">
        <f t="shared" ca="1" si="493"/>
        <v>491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IF(Замеры!M1110=0, " ", Замеры!M1110)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Замеры!O1110</f>
        <v>0</v>
      </c>
      <c r="S1113" s="2">
        <f>Замеры!P1110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45</v>
      </c>
      <c r="Z1113" s="2">
        <f t="shared" ca="1" si="483"/>
        <v>43</v>
      </c>
      <c r="AA1113" s="2">
        <f t="shared" ca="1" si="483"/>
        <v>30</v>
      </c>
      <c r="AB1113" s="5">
        <f t="shared" ca="1" si="484"/>
        <v>338</v>
      </c>
      <c r="AC1113" s="5">
        <f t="shared" ca="1" si="485"/>
        <v>422</v>
      </c>
      <c r="AD1113" s="5">
        <f t="shared" ca="1" si="486"/>
        <v>378</v>
      </c>
      <c r="AE1113" s="5">
        <f t="shared" ca="1" si="487"/>
        <v>450</v>
      </c>
      <c r="AF1113" s="5">
        <f t="shared" ca="1" si="488"/>
        <v>331</v>
      </c>
      <c r="AG1113" s="5">
        <f t="shared" ca="1" si="489"/>
        <v>425</v>
      </c>
      <c r="AH1113" s="5">
        <f t="shared" ca="1" si="490"/>
        <v>440</v>
      </c>
      <c r="AI1113" s="5">
        <f t="shared" ca="1" si="491"/>
        <v>359</v>
      </c>
      <c r="AJ1113" s="5">
        <f t="shared" ca="1" si="492"/>
        <v>443</v>
      </c>
      <c r="AK1113" s="5">
        <f t="shared" ca="1" si="493"/>
        <v>317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IF(Замеры!M1111=0, " ", Замеры!M1111)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Замеры!O1111</f>
        <v>0</v>
      </c>
      <c r="S1114" s="2">
        <f>Замеры!P1111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45</v>
      </c>
      <c r="Z1114" s="2">
        <f t="shared" ca="1" si="483"/>
        <v>35</v>
      </c>
      <c r="AA1114" s="2">
        <f t="shared" ca="1" si="483"/>
        <v>44</v>
      </c>
      <c r="AB1114" s="5">
        <f t="shared" ca="1" si="484"/>
        <v>556</v>
      </c>
      <c r="AC1114" s="5">
        <f t="shared" ca="1" si="485"/>
        <v>562</v>
      </c>
      <c r="AD1114" s="5">
        <f t="shared" ca="1" si="486"/>
        <v>519</v>
      </c>
      <c r="AE1114" s="5">
        <f t="shared" ca="1" si="487"/>
        <v>585</v>
      </c>
      <c r="AF1114" s="5">
        <f t="shared" ca="1" si="488"/>
        <v>590</v>
      </c>
      <c r="AG1114" s="5">
        <f t="shared" ca="1" si="489"/>
        <v>490</v>
      </c>
      <c r="AH1114" s="5">
        <f t="shared" ca="1" si="490"/>
        <v>446</v>
      </c>
      <c r="AI1114" s="5">
        <f t="shared" ca="1" si="491"/>
        <v>446</v>
      </c>
      <c r="AJ1114" s="5">
        <f t="shared" ca="1" si="492"/>
        <v>459</v>
      </c>
      <c r="AK1114" s="5">
        <f t="shared" ca="1" si="493"/>
        <v>510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IF(Замеры!M1112=0, " ", Замеры!M1112)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Замеры!O1112</f>
        <v>0</v>
      </c>
      <c r="S1115" s="2">
        <f>Замеры!P1112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25</v>
      </c>
      <c r="Z1115" s="2">
        <f t="shared" ca="1" si="483"/>
        <v>26</v>
      </c>
      <c r="AA1115" s="2">
        <f t="shared" ca="1" si="483"/>
        <v>34</v>
      </c>
      <c r="AB1115" s="5">
        <f t="shared" ca="1" si="484"/>
        <v>345</v>
      </c>
      <c r="AC1115" s="5">
        <f t="shared" ca="1" si="485"/>
        <v>353</v>
      </c>
      <c r="AD1115" s="5">
        <f t="shared" ca="1" si="486"/>
        <v>432</v>
      </c>
      <c r="AE1115" s="5">
        <f t="shared" ca="1" si="487"/>
        <v>381</v>
      </c>
      <c r="AF1115" s="5">
        <f t="shared" ca="1" si="488"/>
        <v>359</v>
      </c>
      <c r="AG1115" s="5">
        <f t="shared" ca="1" si="489"/>
        <v>382</v>
      </c>
      <c r="AH1115" s="5">
        <f t="shared" ca="1" si="490"/>
        <v>378</v>
      </c>
      <c r="AI1115" s="5">
        <f t="shared" ca="1" si="491"/>
        <v>452</v>
      </c>
      <c r="AJ1115" s="5">
        <f t="shared" ca="1" si="492"/>
        <v>486</v>
      </c>
      <c r="AK1115" s="5">
        <f t="shared" ca="1" si="493"/>
        <v>421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IF(Замеры!M1113=0, " ", Замеры!M1113)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Замеры!O1113</f>
        <v>0</v>
      </c>
      <c r="S1116" s="2">
        <f>Замеры!P1113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20</v>
      </c>
      <c r="Z1116" s="2">
        <f t="shared" ca="1" si="483"/>
        <v>31</v>
      </c>
      <c r="AA1116" s="2">
        <f t="shared" ca="1" si="483"/>
        <v>29</v>
      </c>
      <c r="AB1116" s="5">
        <f t="shared" ca="1" si="484"/>
        <v>409</v>
      </c>
      <c r="AC1116" s="5">
        <f t="shared" ca="1" si="485"/>
        <v>425</v>
      </c>
      <c r="AD1116" s="5">
        <f t="shared" ca="1" si="486"/>
        <v>420</v>
      </c>
      <c r="AE1116" s="5">
        <f t="shared" ca="1" si="487"/>
        <v>417</v>
      </c>
      <c r="AF1116" s="5">
        <f t="shared" ca="1" si="488"/>
        <v>332</v>
      </c>
      <c r="AG1116" s="5">
        <f t="shared" ca="1" si="489"/>
        <v>323</v>
      </c>
      <c r="AH1116" s="5">
        <f t="shared" ca="1" si="490"/>
        <v>354</v>
      </c>
      <c r="AI1116" s="5">
        <f t="shared" ca="1" si="491"/>
        <v>414</v>
      </c>
      <c r="AJ1116" s="5">
        <f t="shared" ca="1" si="492"/>
        <v>431</v>
      </c>
      <c r="AK1116" s="5">
        <f t="shared" ca="1" si="493"/>
        <v>343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IF(Замеры!M1114=0, " ", Замеры!M1114)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Замеры!O1114</f>
        <v>0</v>
      </c>
      <c r="S1117" s="2">
        <f>Замеры!P1114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37</v>
      </c>
      <c r="Z1117" s="2">
        <f t="shared" ca="1" si="483"/>
        <v>47</v>
      </c>
      <c r="AA1117" s="2">
        <f t="shared" ca="1" si="483"/>
        <v>26</v>
      </c>
      <c r="AB1117" s="5">
        <f t="shared" ca="1" si="484"/>
        <v>399</v>
      </c>
      <c r="AC1117" s="5">
        <f t="shared" ca="1" si="485"/>
        <v>311</v>
      </c>
      <c r="AD1117" s="5">
        <f t="shared" ca="1" si="486"/>
        <v>302</v>
      </c>
      <c r="AE1117" s="5">
        <f t="shared" ca="1" si="487"/>
        <v>408</v>
      </c>
      <c r="AF1117" s="5">
        <f t="shared" ca="1" si="488"/>
        <v>368</v>
      </c>
      <c r="AG1117" s="5">
        <f t="shared" ca="1" si="489"/>
        <v>301</v>
      </c>
      <c r="AH1117" s="5">
        <f t="shared" ca="1" si="490"/>
        <v>303</v>
      </c>
      <c r="AI1117" s="5">
        <f t="shared" ca="1" si="491"/>
        <v>273</v>
      </c>
      <c r="AJ1117" s="5">
        <f t="shared" ca="1" si="492"/>
        <v>410</v>
      </c>
      <c r="AK1117" s="5">
        <f t="shared" ca="1" si="493"/>
        <v>286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IF(Замеры!M1115=0, " ", Замеры!M1115)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Замеры!O1115</f>
        <v>0</v>
      </c>
      <c r="S1118" s="2">
        <f>Замеры!P1115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21</v>
      </c>
      <c r="Z1118" s="2">
        <f t="shared" ca="1" si="483"/>
        <v>40</v>
      </c>
      <c r="AA1118" s="2">
        <f t="shared" ca="1" si="483"/>
        <v>49</v>
      </c>
      <c r="AB1118" s="5">
        <f t="shared" ca="1" si="484"/>
        <v>561</v>
      </c>
      <c r="AC1118" s="5">
        <f t="shared" ca="1" si="485"/>
        <v>542</v>
      </c>
      <c r="AD1118" s="5">
        <f t="shared" ca="1" si="486"/>
        <v>556</v>
      </c>
      <c r="AE1118" s="5">
        <f t="shared" ca="1" si="487"/>
        <v>499</v>
      </c>
      <c r="AF1118" s="5">
        <f t="shared" ca="1" si="488"/>
        <v>619</v>
      </c>
      <c r="AG1118" s="5">
        <f t="shared" ca="1" si="489"/>
        <v>550</v>
      </c>
      <c r="AH1118" s="5">
        <f t="shared" ca="1" si="490"/>
        <v>570</v>
      </c>
      <c r="AI1118" s="5">
        <f t="shared" ca="1" si="491"/>
        <v>583</v>
      </c>
      <c r="AJ1118" s="5">
        <f t="shared" ca="1" si="492"/>
        <v>591</v>
      </c>
      <c r="AK1118" s="5">
        <f t="shared" ca="1" si="493"/>
        <v>542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IF(Замеры!M1116=0, " ", Замеры!M1116)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Замеры!O1116</f>
        <v>0</v>
      </c>
      <c r="S1119" s="2">
        <f>Замеры!P1116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32</v>
      </c>
      <c r="Z1119" s="2">
        <f t="shared" ca="1" si="483"/>
        <v>44</v>
      </c>
      <c r="AA1119" s="2">
        <f t="shared" ca="1" si="483"/>
        <v>22</v>
      </c>
      <c r="AB1119" s="5">
        <f t="shared" ca="1" si="484"/>
        <v>273</v>
      </c>
      <c r="AC1119" s="5">
        <f t="shared" ca="1" si="485"/>
        <v>353</v>
      </c>
      <c r="AD1119" s="5">
        <f t="shared" ca="1" si="486"/>
        <v>241</v>
      </c>
      <c r="AE1119" s="5">
        <f t="shared" ca="1" si="487"/>
        <v>309</v>
      </c>
      <c r="AF1119" s="5">
        <f t="shared" ca="1" si="488"/>
        <v>266</v>
      </c>
      <c r="AG1119" s="5">
        <f t="shared" ca="1" si="489"/>
        <v>276</v>
      </c>
      <c r="AH1119" s="5">
        <f t="shared" ca="1" si="490"/>
        <v>328</v>
      </c>
      <c r="AI1119" s="5">
        <f t="shared" ca="1" si="491"/>
        <v>253</v>
      </c>
      <c r="AJ1119" s="5">
        <f t="shared" ca="1" si="492"/>
        <v>325</v>
      </c>
      <c r="AK1119" s="5">
        <f t="shared" ca="1" si="493"/>
        <v>252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IF(Замеры!M1117=0, " ", Замеры!M1117)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Замеры!O1117</f>
        <v>0</v>
      </c>
      <c r="S1120" s="2">
        <f>Замеры!P1117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33</v>
      </c>
      <c r="Z1120" s="2">
        <f t="shared" ca="1" si="483"/>
        <v>24</v>
      </c>
      <c r="AA1120" s="2">
        <f t="shared" ca="1" si="483"/>
        <v>38</v>
      </c>
      <c r="AB1120" s="5">
        <f t="shared" ca="1" si="484"/>
        <v>423</v>
      </c>
      <c r="AC1120" s="5">
        <f t="shared" ca="1" si="485"/>
        <v>473</v>
      </c>
      <c r="AD1120" s="5">
        <f t="shared" ca="1" si="486"/>
        <v>499</v>
      </c>
      <c r="AE1120" s="5">
        <f t="shared" ca="1" si="487"/>
        <v>488</v>
      </c>
      <c r="AF1120" s="5">
        <f t="shared" ca="1" si="488"/>
        <v>504</v>
      </c>
      <c r="AG1120" s="5">
        <f t="shared" ca="1" si="489"/>
        <v>506</v>
      </c>
      <c r="AH1120" s="5">
        <f t="shared" ca="1" si="490"/>
        <v>473</v>
      </c>
      <c r="AI1120" s="5">
        <f t="shared" ca="1" si="491"/>
        <v>418</v>
      </c>
      <c r="AJ1120" s="5">
        <f t="shared" ca="1" si="492"/>
        <v>465</v>
      </c>
      <c r="AK1120" s="5">
        <f t="shared" ca="1" si="493"/>
        <v>469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IF(Замеры!M1118=0, " ", Замеры!M1118)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Замеры!O1118</f>
        <v>0</v>
      </c>
      <c r="S1121" s="2">
        <f>Замеры!P1118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41</v>
      </c>
      <c r="Z1121" s="2">
        <f t="shared" ca="1" si="483"/>
        <v>32</v>
      </c>
      <c r="AA1121" s="2">
        <f t="shared" ca="1" si="483"/>
        <v>46</v>
      </c>
      <c r="AB1121" s="5">
        <f t="shared" ca="1" si="484"/>
        <v>592</v>
      </c>
      <c r="AC1121" s="5">
        <f t="shared" ca="1" si="485"/>
        <v>506</v>
      </c>
      <c r="AD1121" s="5">
        <f t="shared" ca="1" si="486"/>
        <v>555</v>
      </c>
      <c r="AE1121" s="5">
        <f t="shared" ca="1" si="487"/>
        <v>543</v>
      </c>
      <c r="AF1121" s="5">
        <f t="shared" ca="1" si="488"/>
        <v>519</v>
      </c>
      <c r="AG1121" s="5">
        <f t="shared" ca="1" si="489"/>
        <v>553</v>
      </c>
      <c r="AH1121" s="5">
        <f t="shared" ca="1" si="490"/>
        <v>491</v>
      </c>
      <c r="AI1121" s="5">
        <f t="shared" ca="1" si="491"/>
        <v>465</v>
      </c>
      <c r="AJ1121" s="5">
        <f t="shared" ca="1" si="492"/>
        <v>534</v>
      </c>
      <c r="AK1121" s="5">
        <f t="shared" ca="1" si="493"/>
        <v>502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IF(Замеры!M1119=0, " ", Замеры!M1119)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Замеры!O1119</f>
        <v>0</v>
      </c>
      <c r="S1122" s="2">
        <f>Замеры!P1119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30</v>
      </c>
      <c r="Z1122" s="2">
        <f t="shared" ca="1" si="483"/>
        <v>30</v>
      </c>
      <c r="AA1122" s="2">
        <f t="shared" ca="1" si="483"/>
        <v>41</v>
      </c>
      <c r="AB1122" s="5">
        <f t="shared" ca="1" si="484"/>
        <v>511</v>
      </c>
      <c r="AC1122" s="5">
        <f t="shared" ca="1" si="485"/>
        <v>518</v>
      </c>
      <c r="AD1122" s="5">
        <f t="shared" ca="1" si="486"/>
        <v>510</v>
      </c>
      <c r="AE1122" s="5">
        <f t="shared" ca="1" si="487"/>
        <v>503</v>
      </c>
      <c r="AF1122" s="5">
        <f t="shared" ca="1" si="488"/>
        <v>489</v>
      </c>
      <c r="AG1122" s="5">
        <f t="shared" ca="1" si="489"/>
        <v>516</v>
      </c>
      <c r="AH1122" s="5">
        <f t="shared" ca="1" si="490"/>
        <v>462</v>
      </c>
      <c r="AI1122" s="5">
        <f t="shared" ca="1" si="491"/>
        <v>449</v>
      </c>
      <c r="AJ1122" s="5">
        <f t="shared" ca="1" si="492"/>
        <v>497</v>
      </c>
      <c r="AK1122" s="5">
        <f t="shared" ca="1" si="493"/>
        <v>454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IF(Замеры!M1120=0, " ", Замеры!M1120)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Замеры!O1120</f>
        <v>0</v>
      </c>
      <c r="S1123" s="2">
        <f>Замеры!P1120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38</v>
      </c>
      <c r="Z1123" s="2">
        <f t="shared" ca="1" si="483"/>
        <v>34</v>
      </c>
      <c r="AA1123" s="2">
        <f t="shared" ca="1" si="483"/>
        <v>26</v>
      </c>
      <c r="AB1123" s="5">
        <f t="shared" ca="1" si="484"/>
        <v>289</v>
      </c>
      <c r="AC1123" s="5">
        <f t="shared" ca="1" si="485"/>
        <v>387</v>
      </c>
      <c r="AD1123" s="5">
        <f t="shared" ca="1" si="486"/>
        <v>323</v>
      </c>
      <c r="AE1123" s="5">
        <f t="shared" ca="1" si="487"/>
        <v>308</v>
      </c>
      <c r="AF1123" s="5">
        <f t="shared" ca="1" si="488"/>
        <v>313</v>
      </c>
      <c r="AG1123" s="5">
        <f t="shared" ca="1" si="489"/>
        <v>309</v>
      </c>
      <c r="AH1123" s="5">
        <f t="shared" ca="1" si="490"/>
        <v>315</v>
      </c>
      <c r="AI1123" s="5">
        <f t="shared" ca="1" si="491"/>
        <v>282</v>
      </c>
      <c r="AJ1123" s="5">
        <f t="shared" ca="1" si="492"/>
        <v>373</v>
      </c>
      <c r="AK1123" s="5">
        <f t="shared" ca="1" si="493"/>
        <v>403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IF(Замеры!M1121=0, " ", Замеры!M1121)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Замеры!O1121</f>
        <v>0</v>
      </c>
      <c r="S1124" s="2">
        <f>Замеры!P1121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50</v>
      </c>
      <c r="Z1124" s="2">
        <f t="shared" ca="1" si="483"/>
        <v>50</v>
      </c>
      <c r="AA1124" s="2">
        <f t="shared" ca="1" si="483"/>
        <v>49</v>
      </c>
      <c r="AB1124" s="5">
        <f t="shared" ca="1" si="484"/>
        <v>547</v>
      </c>
      <c r="AC1124" s="5">
        <f t="shared" ca="1" si="485"/>
        <v>606</v>
      </c>
      <c r="AD1124" s="5">
        <f t="shared" ca="1" si="486"/>
        <v>547</v>
      </c>
      <c r="AE1124" s="5">
        <f t="shared" ca="1" si="487"/>
        <v>524</v>
      </c>
      <c r="AF1124" s="5">
        <f t="shared" ca="1" si="488"/>
        <v>624</v>
      </c>
      <c r="AG1124" s="5">
        <f t="shared" ca="1" si="489"/>
        <v>509</v>
      </c>
      <c r="AH1124" s="5">
        <f t="shared" ca="1" si="490"/>
        <v>626</v>
      </c>
      <c r="AI1124" s="5">
        <f t="shared" ca="1" si="491"/>
        <v>559</v>
      </c>
      <c r="AJ1124" s="5">
        <f t="shared" ca="1" si="492"/>
        <v>523</v>
      </c>
      <c r="AK1124" s="5">
        <f t="shared" ca="1" si="493"/>
        <v>635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IF(Замеры!M1122=0, " ", Замеры!M1122)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Замеры!O1122</f>
        <v>0</v>
      </c>
      <c r="S1125" s="2">
        <f>Замеры!P1122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32</v>
      </c>
      <c r="Z1125" s="2">
        <f t="shared" ca="1" si="483"/>
        <v>41</v>
      </c>
      <c r="AA1125" s="2">
        <f t="shared" ca="1" si="483"/>
        <v>49</v>
      </c>
      <c r="AB1125" s="5">
        <f t="shared" ca="1" si="484"/>
        <v>585</v>
      </c>
      <c r="AC1125" s="5">
        <f t="shared" ca="1" si="485"/>
        <v>546</v>
      </c>
      <c r="AD1125" s="5">
        <f t="shared" ca="1" si="486"/>
        <v>578</v>
      </c>
      <c r="AE1125" s="5">
        <f t="shared" ca="1" si="487"/>
        <v>558</v>
      </c>
      <c r="AF1125" s="5">
        <f t="shared" ca="1" si="488"/>
        <v>565</v>
      </c>
      <c r="AG1125" s="5">
        <f t="shared" ca="1" si="489"/>
        <v>532</v>
      </c>
      <c r="AH1125" s="5">
        <f t="shared" ca="1" si="490"/>
        <v>578</v>
      </c>
      <c r="AI1125" s="5">
        <f t="shared" ca="1" si="491"/>
        <v>608</v>
      </c>
      <c r="AJ1125" s="5">
        <f t="shared" ca="1" si="492"/>
        <v>626</v>
      </c>
      <c r="AK1125" s="5">
        <f t="shared" ca="1" si="493"/>
        <v>585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IF(Замеры!M1123=0, " ", Замеры!M1123)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Замеры!O1123</f>
        <v>0</v>
      </c>
      <c r="S1126" s="2">
        <f>Замеры!P1123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42</v>
      </c>
      <c r="Z1126" s="2">
        <f t="shared" ca="1" si="483"/>
        <v>20</v>
      </c>
      <c r="AA1126" s="2">
        <f t="shared" ca="1" si="483"/>
        <v>31</v>
      </c>
      <c r="AB1126" s="5">
        <f t="shared" ca="1" si="484"/>
        <v>392</v>
      </c>
      <c r="AC1126" s="5">
        <f t="shared" ca="1" si="485"/>
        <v>451</v>
      </c>
      <c r="AD1126" s="5">
        <f t="shared" ca="1" si="486"/>
        <v>363</v>
      </c>
      <c r="AE1126" s="5">
        <f t="shared" ca="1" si="487"/>
        <v>420</v>
      </c>
      <c r="AF1126" s="5">
        <f t="shared" ca="1" si="488"/>
        <v>390</v>
      </c>
      <c r="AG1126" s="5">
        <f t="shared" ca="1" si="489"/>
        <v>388</v>
      </c>
      <c r="AH1126" s="5">
        <f t="shared" ca="1" si="490"/>
        <v>373</v>
      </c>
      <c r="AI1126" s="5">
        <f t="shared" ca="1" si="491"/>
        <v>387</v>
      </c>
      <c r="AJ1126" s="5">
        <f t="shared" ca="1" si="492"/>
        <v>381</v>
      </c>
      <c r="AK1126" s="5">
        <f t="shared" ca="1" si="493"/>
        <v>358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IF(Замеры!M1124=0, " ", Замеры!M1124)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Замеры!O1124</f>
        <v>0</v>
      </c>
      <c r="S1127" s="2">
        <f>Замеры!P1124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43</v>
      </c>
      <c r="Z1127" s="2">
        <f t="shared" ca="1" si="483"/>
        <v>50</v>
      </c>
      <c r="AA1127" s="2">
        <f t="shared" ca="1" si="483"/>
        <v>30</v>
      </c>
      <c r="AB1127" s="5">
        <f t="shared" ca="1" si="484"/>
        <v>348</v>
      </c>
      <c r="AC1127" s="5">
        <f t="shared" ca="1" si="485"/>
        <v>326</v>
      </c>
      <c r="AD1127" s="5">
        <f t="shared" ca="1" si="486"/>
        <v>335</v>
      </c>
      <c r="AE1127" s="5">
        <f t="shared" ca="1" si="487"/>
        <v>419</v>
      </c>
      <c r="AF1127" s="5">
        <f t="shared" ca="1" si="488"/>
        <v>321</v>
      </c>
      <c r="AG1127" s="5">
        <f t="shared" ca="1" si="489"/>
        <v>391</v>
      </c>
      <c r="AH1127" s="5">
        <f t="shared" ca="1" si="490"/>
        <v>446</v>
      </c>
      <c r="AI1127" s="5">
        <f t="shared" ca="1" si="491"/>
        <v>376</v>
      </c>
      <c r="AJ1127" s="5">
        <f t="shared" ca="1" si="492"/>
        <v>442</v>
      </c>
      <c r="AK1127" s="5">
        <f t="shared" ca="1" si="493"/>
        <v>406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IF(Замеры!M1125=0, " ", Замеры!M1125)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Замеры!O1125</f>
        <v>0</v>
      </c>
      <c r="S1128" s="2">
        <f>Замеры!P1125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46</v>
      </c>
      <c r="Z1128" s="2">
        <f t="shared" ca="1" si="483"/>
        <v>27</v>
      </c>
      <c r="AA1128" s="2">
        <f t="shared" ca="1" si="483"/>
        <v>29</v>
      </c>
      <c r="AB1128" s="5">
        <f t="shared" ca="1" si="484"/>
        <v>405</v>
      </c>
      <c r="AC1128" s="5">
        <f t="shared" ca="1" si="485"/>
        <v>412</v>
      </c>
      <c r="AD1128" s="5">
        <f t="shared" ca="1" si="486"/>
        <v>315</v>
      </c>
      <c r="AE1128" s="5">
        <f t="shared" ca="1" si="487"/>
        <v>405</v>
      </c>
      <c r="AF1128" s="5">
        <f t="shared" ca="1" si="488"/>
        <v>298</v>
      </c>
      <c r="AG1128" s="5">
        <f t="shared" ca="1" si="489"/>
        <v>434</v>
      </c>
      <c r="AH1128" s="5">
        <f t="shared" ca="1" si="490"/>
        <v>368</v>
      </c>
      <c r="AI1128" s="5">
        <f t="shared" ca="1" si="491"/>
        <v>368</v>
      </c>
      <c r="AJ1128" s="5">
        <f t="shared" ca="1" si="492"/>
        <v>340</v>
      </c>
      <c r="AK1128" s="5">
        <f t="shared" ca="1" si="493"/>
        <v>354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IF(Замеры!M1126=0, " ", Замеры!M1126)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Замеры!O1126</f>
        <v>0</v>
      </c>
      <c r="S1129" s="2">
        <f>Замеры!P1126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43</v>
      </c>
      <c r="Z1129" s="2">
        <f t="shared" ca="1" si="483"/>
        <v>29</v>
      </c>
      <c r="AA1129" s="2">
        <f t="shared" ca="1" si="483"/>
        <v>46</v>
      </c>
      <c r="AB1129" s="5">
        <f t="shared" ca="1" si="484"/>
        <v>553</v>
      </c>
      <c r="AC1129" s="5">
        <f t="shared" ca="1" si="485"/>
        <v>604</v>
      </c>
      <c r="AD1129" s="5">
        <f t="shared" ca="1" si="486"/>
        <v>522</v>
      </c>
      <c r="AE1129" s="5">
        <f t="shared" ca="1" si="487"/>
        <v>599</v>
      </c>
      <c r="AF1129" s="5">
        <f t="shared" ca="1" si="488"/>
        <v>552</v>
      </c>
      <c r="AG1129" s="5">
        <f t="shared" ca="1" si="489"/>
        <v>554</v>
      </c>
      <c r="AH1129" s="5">
        <f t="shared" ca="1" si="490"/>
        <v>544</v>
      </c>
      <c r="AI1129" s="5">
        <f t="shared" ca="1" si="491"/>
        <v>495</v>
      </c>
      <c r="AJ1129" s="5">
        <f t="shared" ca="1" si="492"/>
        <v>517</v>
      </c>
      <c r="AK1129" s="5">
        <f t="shared" ca="1" si="493"/>
        <v>519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IF(Замеры!M1127=0, " ", Замеры!M1127)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Замеры!O1127</f>
        <v>0</v>
      </c>
      <c r="S1130" s="2">
        <f>Замеры!P1127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31</v>
      </c>
      <c r="Z1130" s="2">
        <f t="shared" ca="1" si="483"/>
        <v>37</v>
      </c>
      <c r="AA1130" s="2">
        <f t="shared" ca="1" si="483"/>
        <v>22</v>
      </c>
      <c r="AB1130" s="5">
        <f t="shared" ca="1" si="484"/>
        <v>241</v>
      </c>
      <c r="AC1130" s="5">
        <f t="shared" ca="1" si="485"/>
        <v>338</v>
      </c>
      <c r="AD1130" s="5">
        <f t="shared" ca="1" si="486"/>
        <v>293</v>
      </c>
      <c r="AE1130" s="5">
        <f t="shared" ca="1" si="487"/>
        <v>369</v>
      </c>
      <c r="AF1130" s="5">
        <f t="shared" ca="1" si="488"/>
        <v>248</v>
      </c>
      <c r="AG1130" s="5">
        <f t="shared" ca="1" si="489"/>
        <v>295</v>
      </c>
      <c r="AH1130" s="5">
        <f t="shared" ca="1" si="490"/>
        <v>342</v>
      </c>
      <c r="AI1130" s="5">
        <f t="shared" ca="1" si="491"/>
        <v>350</v>
      </c>
      <c r="AJ1130" s="5">
        <f t="shared" ca="1" si="492"/>
        <v>265</v>
      </c>
      <c r="AK1130" s="5">
        <f t="shared" ca="1" si="493"/>
        <v>275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IF(Замеры!M1128=0, " ", Замеры!M1128)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Замеры!O1128</f>
        <v>0</v>
      </c>
      <c r="S1131" s="2">
        <f>Замеры!P1128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46</v>
      </c>
      <c r="Z1131" s="2">
        <f t="shared" ca="1" si="483"/>
        <v>29</v>
      </c>
      <c r="AA1131" s="2">
        <f t="shared" ca="1" si="483"/>
        <v>24</v>
      </c>
      <c r="AB1131" s="5">
        <f t="shared" ca="1" si="484"/>
        <v>285</v>
      </c>
      <c r="AC1131" s="5">
        <f t="shared" ca="1" si="485"/>
        <v>385</v>
      </c>
      <c r="AD1131" s="5">
        <f t="shared" ca="1" si="486"/>
        <v>315</v>
      </c>
      <c r="AE1131" s="5">
        <f t="shared" ca="1" si="487"/>
        <v>346</v>
      </c>
      <c r="AF1131" s="5">
        <f t="shared" ca="1" si="488"/>
        <v>254</v>
      </c>
      <c r="AG1131" s="5">
        <f t="shared" ca="1" si="489"/>
        <v>330</v>
      </c>
      <c r="AH1131" s="5">
        <f t="shared" ca="1" si="490"/>
        <v>276</v>
      </c>
      <c r="AI1131" s="5">
        <f t="shared" ca="1" si="491"/>
        <v>296</v>
      </c>
      <c r="AJ1131" s="5">
        <f t="shared" ca="1" si="492"/>
        <v>390</v>
      </c>
      <c r="AK1131" s="5">
        <f t="shared" ca="1" si="493"/>
        <v>387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IF(Замеры!M1129=0, " ", Замеры!M1129)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Замеры!O1129</f>
        <v>0</v>
      </c>
      <c r="S1132" s="2">
        <f>Замеры!P1129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31</v>
      </c>
      <c r="Z1132" s="2">
        <f t="shared" ca="1" si="483"/>
        <v>29</v>
      </c>
      <c r="AA1132" s="2">
        <f t="shared" ca="1" si="483"/>
        <v>27</v>
      </c>
      <c r="AB1132" s="5">
        <f t="shared" ca="1" si="484"/>
        <v>340</v>
      </c>
      <c r="AC1132" s="5">
        <f t="shared" ca="1" si="485"/>
        <v>342</v>
      </c>
      <c r="AD1132" s="5">
        <f t="shared" ca="1" si="486"/>
        <v>308</v>
      </c>
      <c r="AE1132" s="5">
        <f t="shared" ca="1" si="487"/>
        <v>333</v>
      </c>
      <c r="AF1132" s="5">
        <f t="shared" ca="1" si="488"/>
        <v>387</v>
      </c>
      <c r="AG1132" s="5">
        <f t="shared" ca="1" si="489"/>
        <v>418</v>
      </c>
      <c r="AH1132" s="5">
        <f t="shared" ca="1" si="490"/>
        <v>339</v>
      </c>
      <c r="AI1132" s="5">
        <f t="shared" ca="1" si="491"/>
        <v>323</v>
      </c>
      <c r="AJ1132" s="5">
        <f t="shared" ca="1" si="492"/>
        <v>298</v>
      </c>
      <c r="AK1132" s="5">
        <f t="shared" ca="1" si="493"/>
        <v>389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IF(Замеры!M1130=0, " ", Замеры!M1130)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Замеры!O1130</f>
        <v>0</v>
      </c>
      <c r="S1133" s="2">
        <f>Замеры!P1130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21</v>
      </c>
      <c r="Z1133" s="2">
        <f t="shared" ca="1" si="483"/>
        <v>34</v>
      </c>
      <c r="AA1133" s="2">
        <f t="shared" ca="1" si="483"/>
        <v>28</v>
      </c>
      <c r="AB1133" s="5">
        <f t="shared" ca="1" si="484"/>
        <v>337</v>
      </c>
      <c r="AC1133" s="5">
        <f t="shared" ca="1" si="485"/>
        <v>345</v>
      </c>
      <c r="AD1133" s="5">
        <f t="shared" ca="1" si="486"/>
        <v>359</v>
      </c>
      <c r="AE1133" s="5">
        <f t="shared" ca="1" si="487"/>
        <v>341</v>
      </c>
      <c r="AF1133" s="5">
        <f t="shared" ca="1" si="488"/>
        <v>340</v>
      </c>
      <c r="AG1133" s="5">
        <f t="shared" ca="1" si="489"/>
        <v>385</v>
      </c>
      <c r="AH1133" s="5">
        <f t="shared" ca="1" si="490"/>
        <v>307</v>
      </c>
      <c r="AI1133" s="5">
        <f t="shared" ca="1" si="491"/>
        <v>428</v>
      </c>
      <c r="AJ1133" s="5">
        <f t="shared" ca="1" si="492"/>
        <v>392</v>
      </c>
      <c r="AK1133" s="5">
        <f t="shared" ca="1" si="493"/>
        <v>356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IF(Замеры!M1131=0, " ", Замеры!M1131)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Замеры!O1131</f>
        <v>0</v>
      </c>
      <c r="S1134" s="2">
        <f>Замеры!P1131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49</v>
      </c>
      <c r="Z1134" s="2">
        <f t="shared" ca="1" si="483"/>
        <v>35</v>
      </c>
      <c r="AA1134" s="2">
        <f t="shared" ca="1" si="483"/>
        <v>28</v>
      </c>
      <c r="AB1134" s="5">
        <f t="shared" ca="1" si="484"/>
        <v>413</v>
      </c>
      <c r="AC1134" s="5">
        <f t="shared" ca="1" si="485"/>
        <v>361</v>
      </c>
      <c r="AD1134" s="5">
        <f t="shared" ca="1" si="486"/>
        <v>290</v>
      </c>
      <c r="AE1134" s="5">
        <f t="shared" ca="1" si="487"/>
        <v>318</v>
      </c>
      <c r="AF1134" s="5">
        <f t="shared" ca="1" si="488"/>
        <v>314</v>
      </c>
      <c r="AG1134" s="5">
        <f t="shared" ca="1" si="489"/>
        <v>424</v>
      </c>
      <c r="AH1134" s="5">
        <f t="shared" ca="1" si="490"/>
        <v>292</v>
      </c>
      <c r="AI1134" s="5">
        <f t="shared" ca="1" si="491"/>
        <v>420</v>
      </c>
      <c r="AJ1134" s="5">
        <f t="shared" ca="1" si="492"/>
        <v>350</v>
      </c>
      <c r="AK1134" s="5">
        <f t="shared" ca="1" si="493"/>
        <v>391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IF(Замеры!M1132=0, " ", Замеры!M1132)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Замеры!O1132</f>
        <v>0</v>
      </c>
      <c r="S1135" s="2">
        <f>Замеры!P1132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50</v>
      </c>
      <c r="Z1135" s="2">
        <f t="shared" ca="1" si="483"/>
        <v>29</v>
      </c>
      <c r="AA1135" s="2">
        <f t="shared" ca="1" si="483"/>
        <v>21</v>
      </c>
      <c r="AB1135" s="5">
        <f t="shared" ca="1" si="484"/>
        <v>231</v>
      </c>
      <c r="AC1135" s="5">
        <f t="shared" ca="1" si="485"/>
        <v>250</v>
      </c>
      <c r="AD1135" s="5">
        <f t="shared" ca="1" si="486"/>
        <v>311</v>
      </c>
      <c r="AE1135" s="5">
        <f t="shared" ca="1" si="487"/>
        <v>291</v>
      </c>
      <c r="AF1135" s="5">
        <f t="shared" ca="1" si="488"/>
        <v>288</v>
      </c>
      <c r="AG1135" s="5">
        <f t="shared" ca="1" si="489"/>
        <v>277</v>
      </c>
      <c r="AH1135" s="5">
        <f t="shared" ca="1" si="490"/>
        <v>335</v>
      </c>
      <c r="AI1135" s="5">
        <f t="shared" ca="1" si="491"/>
        <v>315</v>
      </c>
      <c r="AJ1135" s="5">
        <f t="shared" ca="1" si="492"/>
        <v>283</v>
      </c>
      <c r="AK1135" s="5">
        <f t="shared" ca="1" si="493"/>
        <v>228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IF(Замеры!M1133=0, " ", Замеры!M1133)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Замеры!O1133</f>
        <v>0</v>
      </c>
      <c r="S1136" s="2">
        <f>Замеры!P1133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30</v>
      </c>
      <c r="Z1136" s="2">
        <f t="shared" ca="1" si="483"/>
        <v>24</v>
      </c>
      <c r="AA1136" s="2">
        <f t="shared" ca="1" si="483"/>
        <v>45</v>
      </c>
      <c r="AB1136" s="5">
        <f t="shared" ca="1" si="484"/>
        <v>539</v>
      </c>
      <c r="AC1136" s="5">
        <f t="shared" ca="1" si="485"/>
        <v>465</v>
      </c>
      <c r="AD1136" s="5">
        <f t="shared" ca="1" si="486"/>
        <v>491</v>
      </c>
      <c r="AE1136" s="5">
        <f t="shared" ca="1" si="487"/>
        <v>524</v>
      </c>
      <c r="AF1136" s="5">
        <f t="shared" ca="1" si="488"/>
        <v>506</v>
      </c>
      <c r="AG1136" s="5">
        <f t="shared" ca="1" si="489"/>
        <v>590</v>
      </c>
      <c r="AH1136" s="5">
        <f t="shared" ca="1" si="490"/>
        <v>471</v>
      </c>
      <c r="AI1136" s="5">
        <f t="shared" ca="1" si="491"/>
        <v>461</v>
      </c>
      <c r="AJ1136" s="5">
        <f t="shared" ca="1" si="492"/>
        <v>462</v>
      </c>
      <c r="AK1136" s="5">
        <f t="shared" ca="1" si="493"/>
        <v>488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IF(Замеры!M1134=0, " ", Замеры!M1134)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Замеры!O1134</f>
        <v>0</v>
      </c>
      <c r="S1137" s="2">
        <f>Замеры!P1134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45</v>
      </c>
      <c r="Z1137" s="2">
        <f t="shared" ca="1" si="483"/>
        <v>33</v>
      </c>
      <c r="AA1137" s="2">
        <f t="shared" ca="1" si="483"/>
        <v>46</v>
      </c>
      <c r="AB1137" s="5">
        <f t="shared" ca="1" si="484"/>
        <v>517</v>
      </c>
      <c r="AC1137" s="5">
        <f t="shared" ca="1" si="485"/>
        <v>502</v>
      </c>
      <c r="AD1137" s="5">
        <f t="shared" ca="1" si="486"/>
        <v>568</v>
      </c>
      <c r="AE1137" s="5">
        <f t="shared" ca="1" si="487"/>
        <v>493</v>
      </c>
      <c r="AF1137" s="5">
        <f t="shared" ca="1" si="488"/>
        <v>505</v>
      </c>
      <c r="AG1137" s="5">
        <f t="shared" ca="1" si="489"/>
        <v>511</v>
      </c>
      <c r="AH1137" s="5">
        <f t="shared" ca="1" si="490"/>
        <v>592</v>
      </c>
      <c r="AI1137" s="5">
        <f t="shared" ca="1" si="491"/>
        <v>607</v>
      </c>
      <c r="AJ1137" s="5">
        <f t="shared" ca="1" si="492"/>
        <v>482</v>
      </c>
      <c r="AK1137" s="5">
        <f t="shared" ca="1" si="493"/>
        <v>465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IF(Замеры!M1135=0, " ", Замеры!M1135)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Замеры!O1135</f>
        <v>0</v>
      </c>
      <c r="S1138" s="2">
        <f>Замеры!P1135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27</v>
      </c>
      <c r="Z1138" s="2">
        <f t="shared" ca="1" si="483"/>
        <v>48</v>
      </c>
      <c r="AA1138" s="2">
        <f t="shared" ca="1" si="483"/>
        <v>37</v>
      </c>
      <c r="AB1138" s="5">
        <f t="shared" ca="1" si="484"/>
        <v>448</v>
      </c>
      <c r="AC1138" s="5">
        <f t="shared" ca="1" si="485"/>
        <v>485</v>
      </c>
      <c r="AD1138" s="5">
        <f t="shared" ca="1" si="486"/>
        <v>440</v>
      </c>
      <c r="AE1138" s="5">
        <f t="shared" ca="1" si="487"/>
        <v>448</v>
      </c>
      <c r="AF1138" s="5">
        <f t="shared" ca="1" si="488"/>
        <v>382</v>
      </c>
      <c r="AG1138" s="5">
        <f t="shared" ca="1" si="489"/>
        <v>459</v>
      </c>
      <c r="AH1138" s="5">
        <f t="shared" ca="1" si="490"/>
        <v>494</v>
      </c>
      <c r="AI1138" s="5">
        <f t="shared" ca="1" si="491"/>
        <v>420</v>
      </c>
      <c r="AJ1138" s="5">
        <f t="shared" ca="1" si="492"/>
        <v>479</v>
      </c>
      <c r="AK1138" s="5">
        <f t="shared" ca="1" si="493"/>
        <v>432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IF(Замеры!M1136=0, " ", Замеры!M1136)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Замеры!O1136</f>
        <v>0</v>
      </c>
      <c r="S1139" s="2">
        <f>Замеры!P1136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21</v>
      </c>
      <c r="Z1139" s="2">
        <f t="shared" ca="1" si="483"/>
        <v>27</v>
      </c>
      <c r="AA1139" s="2">
        <f t="shared" ca="1" si="483"/>
        <v>43</v>
      </c>
      <c r="AB1139" s="5">
        <f t="shared" ca="1" si="484"/>
        <v>439</v>
      </c>
      <c r="AC1139" s="5">
        <f t="shared" ca="1" si="485"/>
        <v>451</v>
      </c>
      <c r="AD1139" s="5">
        <f t="shared" ca="1" si="486"/>
        <v>444</v>
      </c>
      <c r="AE1139" s="5">
        <f t="shared" ca="1" si="487"/>
        <v>561</v>
      </c>
      <c r="AF1139" s="5">
        <f t="shared" ca="1" si="488"/>
        <v>523</v>
      </c>
      <c r="AG1139" s="5">
        <f t="shared" ca="1" si="489"/>
        <v>490</v>
      </c>
      <c r="AH1139" s="5">
        <f t="shared" ca="1" si="490"/>
        <v>561</v>
      </c>
      <c r="AI1139" s="5">
        <f t="shared" ca="1" si="491"/>
        <v>578</v>
      </c>
      <c r="AJ1139" s="5">
        <f t="shared" ca="1" si="492"/>
        <v>569</v>
      </c>
      <c r="AK1139" s="5">
        <f t="shared" ca="1" si="493"/>
        <v>506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IF(Замеры!M1137=0, " ", Замеры!M1137)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Замеры!O1137</f>
        <v>0</v>
      </c>
      <c r="S1140" s="2">
        <f>Замеры!P1137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37</v>
      </c>
      <c r="Z1140" s="2">
        <f t="shared" ca="1" si="483"/>
        <v>42</v>
      </c>
      <c r="AA1140" s="2">
        <f t="shared" ca="1" si="483"/>
        <v>21</v>
      </c>
      <c r="AB1140" s="5">
        <f t="shared" ca="1" si="484"/>
        <v>264</v>
      </c>
      <c r="AC1140" s="5">
        <f t="shared" ca="1" si="485"/>
        <v>357</v>
      </c>
      <c r="AD1140" s="5">
        <f t="shared" ca="1" si="486"/>
        <v>276</v>
      </c>
      <c r="AE1140" s="5">
        <f t="shared" ca="1" si="487"/>
        <v>335</v>
      </c>
      <c r="AF1140" s="5">
        <f t="shared" ca="1" si="488"/>
        <v>330</v>
      </c>
      <c r="AG1140" s="5">
        <f t="shared" ca="1" si="489"/>
        <v>272</v>
      </c>
      <c r="AH1140" s="5">
        <f t="shared" ca="1" si="490"/>
        <v>295</v>
      </c>
      <c r="AI1140" s="5">
        <f t="shared" ca="1" si="491"/>
        <v>356</v>
      </c>
      <c r="AJ1140" s="5">
        <f t="shared" ca="1" si="492"/>
        <v>305</v>
      </c>
      <c r="AK1140" s="5">
        <f t="shared" ca="1" si="493"/>
        <v>271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IF(Замеры!M1138=0, " ", Замеры!M1138)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Замеры!O1138</f>
        <v>0</v>
      </c>
      <c r="S1141" s="2">
        <f>Замеры!P1138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29</v>
      </c>
      <c r="Z1141" s="2">
        <f t="shared" ca="1" si="483"/>
        <v>44</v>
      </c>
      <c r="AA1141" s="2">
        <f t="shared" ca="1" si="483"/>
        <v>38</v>
      </c>
      <c r="AB1141" s="5">
        <f t="shared" ca="1" si="484"/>
        <v>516</v>
      </c>
      <c r="AC1141" s="5">
        <f t="shared" ca="1" si="485"/>
        <v>396</v>
      </c>
      <c r="AD1141" s="5">
        <f t="shared" ca="1" si="486"/>
        <v>454</v>
      </c>
      <c r="AE1141" s="5">
        <f t="shared" ca="1" si="487"/>
        <v>492</v>
      </c>
      <c r="AF1141" s="5">
        <f t="shared" ca="1" si="488"/>
        <v>431</v>
      </c>
      <c r="AG1141" s="5">
        <f t="shared" ca="1" si="489"/>
        <v>404</v>
      </c>
      <c r="AH1141" s="5">
        <f t="shared" ca="1" si="490"/>
        <v>452</v>
      </c>
      <c r="AI1141" s="5">
        <f t="shared" ca="1" si="491"/>
        <v>520</v>
      </c>
      <c r="AJ1141" s="5">
        <f t="shared" ca="1" si="492"/>
        <v>478</v>
      </c>
      <c r="AK1141" s="5">
        <f t="shared" ca="1" si="493"/>
        <v>418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IF(Замеры!M1139=0, " ", Замеры!M1139)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Замеры!O1139</f>
        <v>0</v>
      </c>
      <c r="S1142" s="2">
        <f>Замеры!P1139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23</v>
      </c>
      <c r="Z1142" s="2">
        <f t="shared" ca="1" si="483"/>
        <v>41</v>
      </c>
      <c r="AA1142" s="2">
        <f t="shared" ca="1" si="483"/>
        <v>28</v>
      </c>
      <c r="AB1142" s="5">
        <f t="shared" ca="1" si="484"/>
        <v>309</v>
      </c>
      <c r="AC1142" s="5">
        <f t="shared" ca="1" si="485"/>
        <v>409</v>
      </c>
      <c r="AD1142" s="5">
        <f t="shared" ca="1" si="486"/>
        <v>334</v>
      </c>
      <c r="AE1142" s="5">
        <f t="shared" ca="1" si="487"/>
        <v>393</v>
      </c>
      <c r="AF1142" s="5">
        <f t="shared" ca="1" si="488"/>
        <v>342</v>
      </c>
      <c r="AG1142" s="5">
        <f t="shared" ca="1" si="489"/>
        <v>386</v>
      </c>
      <c r="AH1142" s="5">
        <f t="shared" ca="1" si="490"/>
        <v>426</v>
      </c>
      <c r="AI1142" s="5">
        <f t="shared" ca="1" si="491"/>
        <v>395</v>
      </c>
      <c r="AJ1142" s="5">
        <f t="shared" ca="1" si="492"/>
        <v>322</v>
      </c>
      <c r="AK1142" s="5">
        <f t="shared" ca="1" si="493"/>
        <v>310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IF(Замеры!M1140=0, " ", Замеры!M1140)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Замеры!O1140</f>
        <v>0</v>
      </c>
      <c r="S1143" s="2">
        <f>Замеры!P1140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22</v>
      </c>
      <c r="Z1143" s="2">
        <f t="shared" ca="1" si="483"/>
        <v>37</v>
      </c>
      <c r="AA1143" s="2">
        <f t="shared" ca="1" si="483"/>
        <v>32</v>
      </c>
      <c r="AB1143" s="5">
        <f t="shared" ca="1" si="484"/>
        <v>386</v>
      </c>
      <c r="AC1143" s="5">
        <f t="shared" ca="1" si="485"/>
        <v>389</v>
      </c>
      <c r="AD1143" s="5">
        <f t="shared" ca="1" si="486"/>
        <v>388</v>
      </c>
      <c r="AE1143" s="5">
        <f t="shared" ca="1" si="487"/>
        <v>409</v>
      </c>
      <c r="AF1143" s="5">
        <f t="shared" ca="1" si="488"/>
        <v>392</v>
      </c>
      <c r="AG1143" s="5">
        <f t="shared" ca="1" si="489"/>
        <v>444</v>
      </c>
      <c r="AH1143" s="5">
        <f t="shared" ca="1" si="490"/>
        <v>422</v>
      </c>
      <c r="AI1143" s="5">
        <f t="shared" ca="1" si="491"/>
        <v>445</v>
      </c>
      <c r="AJ1143" s="5">
        <f t="shared" ca="1" si="492"/>
        <v>448</v>
      </c>
      <c r="AK1143" s="5">
        <f t="shared" ca="1" si="493"/>
        <v>340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IF(Замеры!M1141=0, " ", Замеры!M1141)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Замеры!O1141</f>
        <v>0</v>
      </c>
      <c r="S1144" s="2">
        <f>Замеры!P1141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25</v>
      </c>
      <c r="Z1144" s="2">
        <f t="shared" ca="1" si="483"/>
        <v>41</v>
      </c>
      <c r="AA1144" s="2">
        <f t="shared" ca="1" si="483"/>
        <v>40</v>
      </c>
      <c r="AB1144" s="5">
        <f t="shared" ca="1" si="484"/>
        <v>530</v>
      </c>
      <c r="AC1144" s="5">
        <f t="shared" ca="1" si="485"/>
        <v>547</v>
      </c>
      <c r="AD1144" s="5">
        <f t="shared" ca="1" si="486"/>
        <v>507</v>
      </c>
      <c r="AE1144" s="5">
        <f t="shared" ca="1" si="487"/>
        <v>539</v>
      </c>
      <c r="AF1144" s="5">
        <f t="shared" ca="1" si="488"/>
        <v>503</v>
      </c>
      <c r="AG1144" s="5">
        <f t="shared" ca="1" si="489"/>
        <v>534</v>
      </c>
      <c r="AH1144" s="5">
        <f t="shared" ca="1" si="490"/>
        <v>420</v>
      </c>
      <c r="AI1144" s="5">
        <f t="shared" ca="1" si="491"/>
        <v>507</v>
      </c>
      <c r="AJ1144" s="5">
        <f t="shared" ca="1" si="492"/>
        <v>493</v>
      </c>
      <c r="AK1144" s="5">
        <f t="shared" ca="1" si="493"/>
        <v>417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IF(Замеры!M1142=0, " ", Замеры!M1142)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Замеры!O1142</f>
        <v>0</v>
      </c>
      <c r="S1145" s="2">
        <f>Замеры!P1142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29</v>
      </c>
      <c r="Z1145" s="2">
        <f t="shared" ca="1" si="483"/>
        <v>33</v>
      </c>
      <c r="AA1145" s="2">
        <f t="shared" ca="1" si="483"/>
        <v>22</v>
      </c>
      <c r="AB1145" s="5">
        <f t="shared" ca="1" si="484"/>
        <v>295</v>
      </c>
      <c r="AC1145" s="5">
        <f t="shared" ca="1" si="485"/>
        <v>343</v>
      </c>
      <c r="AD1145" s="5">
        <f t="shared" ca="1" si="486"/>
        <v>247</v>
      </c>
      <c r="AE1145" s="5">
        <f t="shared" ca="1" si="487"/>
        <v>276</v>
      </c>
      <c r="AF1145" s="5">
        <f t="shared" ca="1" si="488"/>
        <v>345</v>
      </c>
      <c r="AG1145" s="5">
        <f t="shared" ca="1" si="489"/>
        <v>326</v>
      </c>
      <c r="AH1145" s="5">
        <f t="shared" ca="1" si="490"/>
        <v>352</v>
      </c>
      <c r="AI1145" s="5">
        <f t="shared" ca="1" si="491"/>
        <v>265</v>
      </c>
      <c r="AJ1145" s="5">
        <f t="shared" ca="1" si="492"/>
        <v>362</v>
      </c>
      <c r="AK1145" s="5">
        <f t="shared" ca="1" si="493"/>
        <v>303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IF(Замеры!M1143=0, " ", Замеры!M1143)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Замеры!O1143</f>
        <v>0</v>
      </c>
      <c r="S1146" s="2">
        <f>Замеры!P1143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34</v>
      </c>
      <c r="Z1146" s="2">
        <f t="shared" ca="1" si="483"/>
        <v>38</v>
      </c>
      <c r="AA1146" s="2">
        <f t="shared" ca="1" si="483"/>
        <v>50</v>
      </c>
      <c r="AB1146" s="5">
        <f t="shared" ca="1" si="484"/>
        <v>534</v>
      </c>
      <c r="AC1146" s="5">
        <f t="shared" ca="1" si="485"/>
        <v>628</v>
      </c>
      <c r="AD1146" s="5">
        <f t="shared" ca="1" si="486"/>
        <v>523</v>
      </c>
      <c r="AE1146" s="5">
        <f t="shared" ca="1" si="487"/>
        <v>531</v>
      </c>
      <c r="AF1146" s="5">
        <f t="shared" ca="1" si="488"/>
        <v>578</v>
      </c>
      <c r="AG1146" s="5">
        <f t="shared" ca="1" si="489"/>
        <v>545</v>
      </c>
      <c r="AH1146" s="5">
        <f t="shared" ca="1" si="490"/>
        <v>595</v>
      </c>
      <c r="AI1146" s="5">
        <f t="shared" ca="1" si="491"/>
        <v>639</v>
      </c>
      <c r="AJ1146" s="5">
        <f t="shared" ca="1" si="492"/>
        <v>591</v>
      </c>
      <c r="AK1146" s="5">
        <f t="shared" ca="1" si="493"/>
        <v>626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IF(Замеры!M1144=0, " ", Замеры!M1144)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Замеры!O1144</f>
        <v>0</v>
      </c>
      <c r="S1147" s="2">
        <f>Замеры!P1144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21</v>
      </c>
      <c r="Z1147" s="2">
        <f t="shared" ca="1" si="483"/>
        <v>35</v>
      </c>
      <c r="AA1147" s="2">
        <f t="shared" ca="1" si="483"/>
        <v>28</v>
      </c>
      <c r="AB1147" s="5">
        <f t="shared" ca="1" si="484"/>
        <v>403</v>
      </c>
      <c r="AC1147" s="5">
        <f t="shared" ca="1" si="485"/>
        <v>391</v>
      </c>
      <c r="AD1147" s="5">
        <f t="shared" ca="1" si="486"/>
        <v>374</v>
      </c>
      <c r="AE1147" s="5">
        <f t="shared" ca="1" si="487"/>
        <v>422</v>
      </c>
      <c r="AF1147" s="5">
        <f t="shared" ca="1" si="488"/>
        <v>303</v>
      </c>
      <c r="AG1147" s="5">
        <f t="shared" ca="1" si="489"/>
        <v>311</v>
      </c>
      <c r="AH1147" s="5">
        <f t="shared" ca="1" si="490"/>
        <v>316</v>
      </c>
      <c r="AI1147" s="5">
        <f t="shared" ca="1" si="491"/>
        <v>325</v>
      </c>
      <c r="AJ1147" s="5">
        <f t="shared" ca="1" si="492"/>
        <v>428</v>
      </c>
      <c r="AK1147" s="5">
        <f t="shared" ca="1" si="493"/>
        <v>315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IF(Замеры!M1145=0, " ", Замеры!M1145)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Замеры!O1145</f>
        <v>0</v>
      </c>
      <c r="S1148" s="2">
        <f>Замеры!P1145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42</v>
      </c>
      <c r="Z1148" s="2">
        <f t="shared" ca="1" si="483"/>
        <v>35</v>
      </c>
      <c r="AA1148" s="2">
        <f t="shared" ca="1" si="483"/>
        <v>48</v>
      </c>
      <c r="AB1148" s="5">
        <f t="shared" ca="1" si="484"/>
        <v>616</v>
      </c>
      <c r="AC1148" s="5">
        <f t="shared" ca="1" si="485"/>
        <v>515</v>
      </c>
      <c r="AD1148" s="5">
        <f t="shared" ca="1" si="486"/>
        <v>548</v>
      </c>
      <c r="AE1148" s="5">
        <f t="shared" ca="1" si="487"/>
        <v>593</v>
      </c>
      <c r="AF1148" s="5">
        <f t="shared" ca="1" si="488"/>
        <v>564</v>
      </c>
      <c r="AG1148" s="5">
        <f t="shared" ca="1" si="489"/>
        <v>583</v>
      </c>
      <c r="AH1148" s="5">
        <f t="shared" ca="1" si="490"/>
        <v>561</v>
      </c>
      <c r="AI1148" s="5">
        <f t="shared" ca="1" si="491"/>
        <v>563</v>
      </c>
      <c r="AJ1148" s="5">
        <f t="shared" ca="1" si="492"/>
        <v>515</v>
      </c>
      <c r="AK1148" s="5">
        <f t="shared" ca="1" si="493"/>
        <v>606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IF(Замеры!M1146=0, " ", Замеры!M1146)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Замеры!O1146</f>
        <v>0</v>
      </c>
      <c r="S1149" s="2">
        <f>Замеры!P1146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39</v>
      </c>
      <c r="Z1149" s="2">
        <f t="shared" ca="1" si="483"/>
        <v>31</v>
      </c>
      <c r="AA1149" s="2">
        <f t="shared" ca="1" si="483"/>
        <v>23</v>
      </c>
      <c r="AB1149" s="5">
        <f t="shared" ca="1" si="484"/>
        <v>306</v>
      </c>
      <c r="AC1149" s="5">
        <f t="shared" ca="1" si="485"/>
        <v>262</v>
      </c>
      <c r="AD1149" s="5">
        <f t="shared" ca="1" si="486"/>
        <v>278</v>
      </c>
      <c r="AE1149" s="5">
        <f t="shared" ca="1" si="487"/>
        <v>256</v>
      </c>
      <c r="AF1149" s="5">
        <f t="shared" ca="1" si="488"/>
        <v>379</v>
      </c>
      <c r="AG1149" s="5">
        <f t="shared" ca="1" si="489"/>
        <v>277</v>
      </c>
      <c r="AH1149" s="5">
        <f t="shared" ca="1" si="490"/>
        <v>333</v>
      </c>
      <c r="AI1149" s="5">
        <f t="shared" ca="1" si="491"/>
        <v>259</v>
      </c>
      <c r="AJ1149" s="5">
        <f t="shared" ca="1" si="492"/>
        <v>327</v>
      </c>
      <c r="AK1149" s="5">
        <f t="shared" ca="1" si="493"/>
        <v>380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IF(Замеры!M1147=0, " ", Замеры!M1147)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Замеры!O1147</f>
        <v>0</v>
      </c>
      <c r="S1150" s="2">
        <f>Замеры!P1147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39</v>
      </c>
      <c r="Z1150" s="2">
        <f t="shared" ca="1" si="483"/>
        <v>40</v>
      </c>
      <c r="AA1150" s="2">
        <f t="shared" ca="1" si="483"/>
        <v>27</v>
      </c>
      <c r="AB1150" s="5">
        <f t="shared" ca="1" si="484"/>
        <v>319</v>
      </c>
      <c r="AC1150" s="5">
        <f t="shared" ca="1" si="485"/>
        <v>349</v>
      </c>
      <c r="AD1150" s="5">
        <f t="shared" ca="1" si="486"/>
        <v>388</v>
      </c>
      <c r="AE1150" s="5">
        <f t="shared" ca="1" si="487"/>
        <v>328</v>
      </c>
      <c r="AF1150" s="5">
        <f t="shared" ca="1" si="488"/>
        <v>287</v>
      </c>
      <c r="AG1150" s="5">
        <f t="shared" ca="1" si="489"/>
        <v>299</v>
      </c>
      <c r="AH1150" s="5">
        <f t="shared" ca="1" si="490"/>
        <v>410</v>
      </c>
      <c r="AI1150" s="5">
        <f t="shared" ca="1" si="491"/>
        <v>316</v>
      </c>
      <c r="AJ1150" s="5">
        <f t="shared" ca="1" si="492"/>
        <v>390</v>
      </c>
      <c r="AK1150" s="5">
        <f t="shared" ca="1" si="493"/>
        <v>419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IF(Замеры!M1148=0, " ", Замеры!M1148)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Замеры!O1148</f>
        <v>0</v>
      </c>
      <c r="S1151" s="2">
        <f>Замеры!P1148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37</v>
      </c>
      <c r="Z1151" s="2">
        <f t="shared" ca="1" si="483"/>
        <v>44</v>
      </c>
      <c r="AA1151" s="2">
        <f t="shared" ca="1" si="483"/>
        <v>33</v>
      </c>
      <c r="AB1151" s="5">
        <f t="shared" ca="1" si="484"/>
        <v>434</v>
      </c>
      <c r="AC1151" s="5">
        <f t="shared" ca="1" si="485"/>
        <v>433</v>
      </c>
      <c r="AD1151" s="5">
        <f t="shared" ca="1" si="486"/>
        <v>473</v>
      </c>
      <c r="AE1151" s="5">
        <f t="shared" ca="1" si="487"/>
        <v>424</v>
      </c>
      <c r="AF1151" s="5">
        <f t="shared" ca="1" si="488"/>
        <v>467</v>
      </c>
      <c r="AG1151" s="5">
        <f t="shared" ca="1" si="489"/>
        <v>425</v>
      </c>
      <c r="AH1151" s="5">
        <f t="shared" ca="1" si="490"/>
        <v>429</v>
      </c>
      <c r="AI1151" s="5">
        <f t="shared" ca="1" si="491"/>
        <v>423</v>
      </c>
      <c r="AJ1151" s="5">
        <f t="shared" ca="1" si="492"/>
        <v>478</v>
      </c>
      <c r="AK1151" s="5">
        <f t="shared" ca="1" si="493"/>
        <v>385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IF(Замеры!M1149=0, " ", Замеры!M1149)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Замеры!O1149</f>
        <v>0</v>
      </c>
      <c r="S1152" s="2">
        <f>Замеры!P1149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29</v>
      </c>
      <c r="Z1152" s="2">
        <f t="shared" ca="1" si="483"/>
        <v>45</v>
      </c>
      <c r="AA1152" s="2">
        <f t="shared" ca="1" si="483"/>
        <v>36</v>
      </c>
      <c r="AB1152" s="5">
        <f t="shared" ca="1" si="484"/>
        <v>439</v>
      </c>
      <c r="AC1152" s="5">
        <f t="shared" ca="1" si="485"/>
        <v>489</v>
      </c>
      <c r="AD1152" s="5">
        <f t="shared" ca="1" si="486"/>
        <v>413</v>
      </c>
      <c r="AE1152" s="5">
        <f t="shared" ca="1" si="487"/>
        <v>389</v>
      </c>
      <c r="AF1152" s="5">
        <f t="shared" ca="1" si="488"/>
        <v>447</v>
      </c>
      <c r="AG1152" s="5">
        <f t="shared" ca="1" si="489"/>
        <v>420</v>
      </c>
      <c r="AH1152" s="5">
        <f t="shared" ca="1" si="490"/>
        <v>416</v>
      </c>
      <c r="AI1152" s="5">
        <f t="shared" ca="1" si="491"/>
        <v>485</v>
      </c>
      <c r="AJ1152" s="5">
        <f t="shared" ca="1" si="492"/>
        <v>430</v>
      </c>
      <c r="AK1152" s="5">
        <f t="shared" ca="1" si="493"/>
        <v>464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IF(Замеры!M1150=0, " ", Замеры!M1150)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Замеры!O1150</f>
        <v>0</v>
      </c>
      <c r="S1153" s="2">
        <f>Замеры!P1150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24</v>
      </c>
      <c r="Z1153" s="2">
        <f t="shared" ca="1" si="483"/>
        <v>48</v>
      </c>
      <c r="AA1153" s="2">
        <f t="shared" ca="1" si="483"/>
        <v>41</v>
      </c>
      <c r="AB1153" s="5">
        <f t="shared" ca="1" si="484"/>
        <v>549</v>
      </c>
      <c r="AC1153" s="5">
        <f t="shared" ca="1" si="485"/>
        <v>523</v>
      </c>
      <c r="AD1153" s="5">
        <f t="shared" ca="1" si="486"/>
        <v>492</v>
      </c>
      <c r="AE1153" s="5">
        <f t="shared" ca="1" si="487"/>
        <v>525</v>
      </c>
      <c r="AF1153" s="5">
        <f t="shared" ca="1" si="488"/>
        <v>428</v>
      </c>
      <c r="AG1153" s="5">
        <f t="shared" ca="1" si="489"/>
        <v>467</v>
      </c>
      <c r="AH1153" s="5">
        <f t="shared" ca="1" si="490"/>
        <v>529</v>
      </c>
      <c r="AI1153" s="5">
        <f t="shared" ca="1" si="491"/>
        <v>491</v>
      </c>
      <c r="AJ1153" s="5">
        <f t="shared" ca="1" si="492"/>
        <v>422</v>
      </c>
      <c r="AK1153" s="5">
        <f t="shared" ca="1" si="493"/>
        <v>552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IF(Замеры!M1151=0, " ", Замеры!M1151)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Замеры!O1151</f>
        <v>0</v>
      </c>
      <c r="S1154" s="2">
        <f>Замеры!P1151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36</v>
      </c>
      <c r="Z1154" s="2">
        <f t="shared" ca="1" si="483"/>
        <v>26</v>
      </c>
      <c r="AA1154" s="2">
        <f t="shared" ca="1" si="483"/>
        <v>24</v>
      </c>
      <c r="AB1154" s="5">
        <f t="shared" ca="1" si="484"/>
        <v>273</v>
      </c>
      <c r="AC1154" s="5">
        <f t="shared" ca="1" si="485"/>
        <v>302</v>
      </c>
      <c r="AD1154" s="5">
        <f t="shared" ca="1" si="486"/>
        <v>287</v>
      </c>
      <c r="AE1154" s="5">
        <f t="shared" ca="1" si="487"/>
        <v>326</v>
      </c>
      <c r="AF1154" s="5">
        <f t="shared" ca="1" si="488"/>
        <v>304</v>
      </c>
      <c r="AG1154" s="5">
        <f t="shared" ca="1" si="489"/>
        <v>354</v>
      </c>
      <c r="AH1154" s="5">
        <f t="shared" ca="1" si="490"/>
        <v>257</v>
      </c>
      <c r="AI1154" s="5">
        <f t="shared" ca="1" si="491"/>
        <v>343</v>
      </c>
      <c r="AJ1154" s="5">
        <f t="shared" ca="1" si="492"/>
        <v>278</v>
      </c>
      <c r="AK1154" s="5">
        <f t="shared" ca="1" si="493"/>
        <v>247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IF(Замеры!M1152=0, " ", Замеры!M1152)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Замеры!O1152</f>
        <v>0</v>
      </c>
      <c r="S1155" s="2">
        <f>Замеры!P1152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22</v>
      </c>
      <c r="Z1155" s="2">
        <f t="shared" ca="1" si="483"/>
        <v>44</v>
      </c>
      <c r="AA1155" s="2">
        <f t="shared" ca="1" si="483"/>
        <v>28</v>
      </c>
      <c r="AB1155" s="5">
        <f t="shared" ca="1" si="484"/>
        <v>355</v>
      </c>
      <c r="AC1155" s="5">
        <f t="shared" ca="1" si="485"/>
        <v>321</v>
      </c>
      <c r="AD1155" s="5">
        <f t="shared" ca="1" si="486"/>
        <v>398</v>
      </c>
      <c r="AE1155" s="5">
        <f t="shared" ca="1" si="487"/>
        <v>357</v>
      </c>
      <c r="AF1155" s="5">
        <f t="shared" ca="1" si="488"/>
        <v>373</v>
      </c>
      <c r="AG1155" s="5">
        <f t="shared" ca="1" si="489"/>
        <v>365</v>
      </c>
      <c r="AH1155" s="5">
        <f t="shared" ca="1" si="490"/>
        <v>395</v>
      </c>
      <c r="AI1155" s="5">
        <f t="shared" ca="1" si="491"/>
        <v>353</v>
      </c>
      <c r="AJ1155" s="5">
        <f t="shared" ca="1" si="492"/>
        <v>328</v>
      </c>
      <c r="AK1155" s="5">
        <f t="shared" ca="1" si="493"/>
        <v>323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IF(Замеры!M1153=0, " ", Замеры!M1153)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Замеры!O1153</f>
        <v>0</v>
      </c>
      <c r="S1156" s="2">
        <f>Замеры!P1153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28</v>
      </c>
      <c r="Z1156" s="2">
        <f t="shared" ca="1" si="483"/>
        <v>43</v>
      </c>
      <c r="AA1156" s="2">
        <f t="shared" ca="1" si="483"/>
        <v>31</v>
      </c>
      <c r="AB1156" s="5">
        <f t="shared" ca="1" si="484"/>
        <v>345</v>
      </c>
      <c r="AC1156" s="5">
        <f t="shared" ca="1" si="485"/>
        <v>438</v>
      </c>
      <c r="AD1156" s="5">
        <f t="shared" ca="1" si="486"/>
        <v>318</v>
      </c>
      <c r="AE1156" s="5">
        <f t="shared" ca="1" si="487"/>
        <v>400</v>
      </c>
      <c r="AF1156" s="5">
        <f t="shared" ca="1" si="488"/>
        <v>335</v>
      </c>
      <c r="AG1156" s="5">
        <f t="shared" ca="1" si="489"/>
        <v>361</v>
      </c>
      <c r="AH1156" s="5">
        <f t="shared" ca="1" si="490"/>
        <v>351</v>
      </c>
      <c r="AI1156" s="5">
        <f t="shared" ca="1" si="491"/>
        <v>419</v>
      </c>
      <c r="AJ1156" s="5">
        <f t="shared" ca="1" si="492"/>
        <v>384</v>
      </c>
      <c r="AK1156" s="5">
        <f t="shared" ca="1" si="493"/>
        <v>319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IF(Замеры!M1154=0, " ", Замеры!M1154)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Замеры!O1154</f>
        <v>0</v>
      </c>
      <c r="S1157" s="2">
        <f>Замеры!P1154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45</v>
      </c>
      <c r="Z1157" s="2">
        <f t="shared" ca="1" si="483"/>
        <v>23</v>
      </c>
      <c r="AA1157" s="2">
        <f t="shared" ca="1" si="483"/>
        <v>40</v>
      </c>
      <c r="AB1157" s="5">
        <f t="shared" ca="1" si="484"/>
        <v>501</v>
      </c>
      <c r="AC1157" s="5">
        <f t="shared" ca="1" si="485"/>
        <v>443</v>
      </c>
      <c r="AD1157" s="5">
        <f t="shared" ca="1" si="486"/>
        <v>497</v>
      </c>
      <c r="AE1157" s="5">
        <f t="shared" ca="1" si="487"/>
        <v>492</v>
      </c>
      <c r="AF1157" s="5">
        <f t="shared" ca="1" si="488"/>
        <v>450</v>
      </c>
      <c r="AG1157" s="5">
        <f t="shared" ca="1" si="489"/>
        <v>488</v>
      </c>
      <c r="AH1157" s="5">
        <f t="shared" ca="1" si="490"/>
        <v>419</v>
      </c>
      <c r="AI1157" s="5">
        <f t="shared" ca="1" si="491"/>
        <v>522</v>
      </c>
      <c r="AJ1157" s="5">
        <f t="shared" ca="1" si="492"/>
        <v>455</v>
      </c>
      <c r="AK1157" s="5">
        <f t="shared" ca="1" si="493"/>
        <v>501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IF(Замеры!M1155=0, " ", Замеры!M1155)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Замеры!O1155</f>
        <v>0</v>
      </c>
      <c r="S1158" s="2">
        <f>Замеры!P1155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36</v>
      </c>
      <c r="Z1158" s="2">
        <f t="shared" ca="1" si="483"/>
        <v>32</v>
      </c>
      <c r="AA1158" s="2">
        <f t="shared" ca="1" si="483"/>
        <v>32</v>
      </c>
      <c r="AB1158" s="5">
        <f t="shared" ca="1" si="484"/>
        <v>355</v>
      </c>
      <c r="AC1158" s="5">
        <f t="shared" ca="1" si="485"/>
        <v>442</v>
      </c>
      <c r="AD1158" s="5">
        <f t="shared" ca="1" si="486"/>
        <v>428</v>
      </c>
      <c r="AE1158" s="5">
        <f t="shared" ca="1" si="487"/>
        <v>378</v>
      </c>
      <c r="AF1158" s="5">
        <f t="shared" ca="1" si="488"/>
        <v>340</v>
      </c>
      <c r="AG1158" s="5">
        <f t="shared" ca="1" si="489"/>
        <v>460</v>
      </c>
      <c r="AH1158" s="5">
        <f t="shared" ca="1" si="490"/>
        <v>415</v>
      </c>
      <c r="AI1158" s="5">
        <f t="shared" ca="1" si="491"/>
        <v>345</v>
      </c>
      <c r="AJ1158" s="5">
        <f t="shared" ca="1" si="492"/>
        <v>381</v>
      </c>
      <c r="AK1158" s="5">
        <f t="shared" ca="1" si="493"/>
        <v>452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IF(Замеры!M1156=0, " ", Замеры!M1156)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Замеры!O1156</f>
        <v>0</v>
      </c>
      <c r="S1159" s="2">
        <f>Замеры!P1156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45</v>
      </c>
      <c r="Z1159" s="2">
        <f t="shared" ca="1" si="509"/>
        <v>41</v>
      </c>
      <c r="AA1159" s="2">
        <f t="shared" ca="1" si="509"/>
        <v>41</v>
      </c>
      <c r="AB1159" s="5">
        <f t="shared" ref="AB1159:AB1222" ca="1" si="510">RANDBETWEEN(AA1159*10+5,AA1159*10+150)</f>
        <v>443</v>
      </c>
      <c r="AC1159" s="5">
        <f t="shared" ref="AC1159:AC1222" ca="1" si="511">RANDBETWEEN(AA1159*10+5,AA1159*10+150)</f>
        <v>457</v>
      </c>
      <c r="AD1159" s="5">
        <f t="shared" ref="AD1159:AD1222" ca="1" si="512">RANDBETWEEN(AA1159*10+5,AA1159*10+150)</f>
        <v>558</v>
      </c>
      <c r="AE1159" s="5">
        <f t="shared" ref="AE1159:AE1222" ca="1" si="513">RANDBETWEEN(AA1159*10+5,AA1159*10+150)</f>
        <v>529</v>
      </c>
      <c r="AF1159" s="5">
        <f t="shared" ref="AF1159:AF1222" ca="1" si="514">RANDBETWEEN(AA1159*10+5,AA1159*10+150)</f>
        <v>543</v>
      </c>
      <c r="AG1159" s="5">
        <f t="shared" ref="AG1159:AG1222" ca="1" si="515">RANDBETWEEN(AA1159*10+5,AA1159*10+150)</f>
        <v>431</v>
      </c>
      <c r="AH1159" s="5">
        <f t="shared" ref="AH1159:AH1222" ca="1" si="516">RANDBETWEEN(AA1159*10+5,AA1159*10+150)</f>
        <v>549</v>
      </c>
      <c r="AI1159" s="5">
        <f t="shared" ref="AI1159:AI1222" ca="1" si="517">RANDBETWEEN(AA1159*10+5,AA1159*10+150)</f>
        <v>416</v>
      </c>
      <c r="AJ1159" s="5">
        <f t="shared" ref="AJ1159:AJ1222" ca="1" si="518">RANDBETWEEN(AA1159*10+5,AA1159*10+150)</f>
        <v>424</v>
      </c>
      <c r="AK1159" s="5">
        <f t="shared" ref="AK1159:AK1222" ca="1" si="519">RANDBETWEEN(AA1159*10+5,AA1159*10+150)</f>
        <v>454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IF(Замеры!M1157=0, " ", Замеры!M1157)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Замеры!O1157</f>
        <v>0</v>
      </c>
      <c r="S1160" s="2">
        <f>Замеры!P1157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21</v>
      </c>
      <c r="Z1160" s="2">
        <f t="shared" ca="1" si="509"/>
        <v>40</v>
      </c>
      <c r="AA1160" s="2">
        <f t="shared" ca="1" si="509"/>
        <v>49</v>
      </c>
      <c r="AB1160" s="5">
        <f t="shared" ca="1" si="510"/>
        <v>524</v>
      </c>
      <c r="AC1160" s="5">
        <f t="shared" ca="1" si="511"/>
        <v>536</v>
      </c>
      <c r="AD1160" s="5">
        <f t="shared" ca="1" si="512"/>
        <v>586</v>
      </c>
      <c r="AE1160" s="5">
        <f t="shared" ca="1" si="513"/>
        <v>564</v>
      </c>
      <c r="AF1160" s="5">
        <f t="shared" ca="1" si="514"/>
        <v>591</v>
      </c>
      <c r="AG1160" s="5">
        <f t="shared" ca="1" si="515"/>
        <v>590</v>
      </c>
      <c r="AH1160" s="5">
        <f t="shared" ca="1" si="516"/>
        <v>593</v>
      </c>
      <c r="AI1160" s="5">
        <f t="shared" ca="1" si="517"/>
        <v>588</v>
      </c>
      <c r="AJ1160" s="5">
        <f t="shared" ca="1" si="518"/>
        <v>509</v>
      </c>
      <c r="AK1160" s="5">
        <f t="shared" ca="1" si="519"/>
        <v>598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IF(Замеры!M1158=0, " ", Замеры!M1158)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Замеры!O1158</f>
        <v>0</v>
      </c>
      <c r="S1161" s="2">
        <f>Замеры!P1158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24</v>
      </c>
      <c r="Z1161" s="2">
        <f t="shared" ca="1" si="509"/>
        <v>47</v>
      </c>
      <c r="AA1161" s="2">
        <f t="shared" ca="1" si="509"/>
        <v>47</v>
      </c>
      <c r="AB1161" s="5">
        <f t="shared" ca="1" si="510"/>
        <v>577</v>
      </c>
      <c r="AC1161" s="5">
        <f t="shared" ca="1" si="511"/>
        <v>592</v>
      </c>
      <c r="AD1161" s="5">
        <f t="shared" ca="1" si="512"/>
        <v>613</v>
      </c>
      <c r="AE1161" s="5">
        <f t="shared" ca="1" si="513"/>
        <v>518</v>
      </c>
      <c r="AF1161" s="5">
        <f t="shared" ca="1" si="514"/>
        <v>501</v>
      </c>
      <c r="AG1161" s="5">
        <f t="shared" ca="1" si="515"/>
        <v>551</v>
      </c>
      <c r="AH1161" s="5">
        <f t="shared" ca="1" si="516"/>
        <v>617</v>
      </c>
      <c r="AI1161" s="5">
        <f t="shared" ca="1" si="517"/>
        <v>532</v>
      </c>
      <c r="AJ1161" s="5">
        <f t="shared" ca="1" si="518"/>
        <v>488</v>
      </c>
      <c r="AK1161" s="5">
        <f t="shared" ca="1" si="519"/>
        <v>530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IF(Замеры!M1159=0, " ", Замеры!M1159)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Замеры!O1159</f>
        <v>0</v>
      </c>
      <c r="S1162" s="2">
        <f>Замеры!P1159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22</v>
      </c>
      <c r="Z1162" s="2">
        <f t="shared" ca="1" si="509"/>
        <v>48</v>
      </c>
      <c r="AA1162" s="2">
        <f t="shared" ca="1" si="509"/>
        <v>35</v>
      </c>
      <c r="AB1162" s="5">
        <f t="shared" ca="1" si="510"/>
        <v>370</v>
      </c>
      <c r="AC1162" s="5">
        <f t="shared" ca="1" si="511"/>
        <v>461</v>
      </c>
      <c r="AD1162" s="5">
        <f t="shared" ca="1" si="512"/>
        <v>393</v>
      </c>
      <c r="AE1162" s="5">
        <f t="shared" ca="1" si="513"/>
        <v>381</v>
      </c>
      <c r="AF1162" s="5">
        <f t="shared" ca="1" si="514"/>
        <v>395</v>
      </c>
      <c r="AG1162" s="5">
        <f t="shared" ca="1" si="515"/>
        <v>476</v>
      </c>
      <c r="AH1162" s="5">
        <f t="shared" ca="1" si="516"/>
        <v>375</v>
      </c>
      <c r="AI1162" s="5">
        <f t="shared" ca="1" si="517"/>
        <v>436</v>
      </c>
      <c r="AJ1162" s="5">
        <f t="shared" ca="1" si="518"/>
        <v>378</v>
      </c>
      <c r="AK1162" s="5">
        <f t="shared" ca="1" si="519"/>
        <v>461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IF(Замеры!M1160=0, " ", Замеры!M1160)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Замеры!O1160</f>
        <v>0</v>
      </c>
      <c r="S1163" s="2">
        <f>Замеры!P1160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21</v>
      </c>
      <c r="Z1163" s="2">
        <f t="shared" ca="1" si="509"/>
        <v>48</v>
      </c>
      <c r="AA1163" s="2">
        <f t="shared" ca="1" si="509"/>
        <v>46</v>
      </c>
      <c r="AB1163" s="5">
        <f t="shared" ca="1" si="510"/>
        <v>547</v>
      </c>
      <c r="AC1163" s="5">
        <f t="shared" ca="1" si="511"/>
        <v>591</v>
      </c>
      <c r="AD1163" s="5">
        <f t="shared" ca="1" si="512"/>
        <v>549</v>
      </c>
      <c r="AE1163" s="5">
        <f t="shared" ca="1" si="513"/>
        <v>553</v>
      </c>
      <c r="AF1163" s="5">
        <f t="shared" ca="1" si="514"/>
        <v>588</v>
      </c>
      <c r="AG1163" s="5">
        <f t="shared" ca="1" si="515"/>
        <v>488</v>
      </c>
      <c r="AH1163" s="5">
        <f t="shared" ca="1" si="516"/>
        <v>482</v>
      </c>
      <c r="AI1163" s="5">
        <f t="shared" ca="1" si="517"/>
        <v>551</v>
      </c>
      <c r="AJ1163" s="5">
        <f t="shared" ca="1" si="518"/>
        <v>568</v>
      </c>
      <c r="AK1163" s="5">
        <f t="shared" ca="1" si="519"/>
        <v>468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IF(Замеры!M1161=0, " ", Замеры!M1161)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Замеры!O1161</f>
        <v>0</v>
      </c>
      <c r="S1164" s="2">
        <f>Замеры!P1161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21</v>
      </c>
      <c r="Z1164" s="2">
        <f t="shared" ca="1" si="509"/>
        <v>34</v>
      </c>
      <c r="AA1164" s="2">
        <f t="shared" ca="1" si="509"/>
        <v>37</v>
      </c>
      <c r="AB1164" s="5">
        <f t="shared" ca="1" si="510"/>
        <v>391</v>
      </c>
      <c r="AC1164" s="5">
        <f t="shared" ca="1" si="511"/>
        <v>457</v>
      </c>
      <c r="AD1164" s="5">
        <f t="shared" ca="1" si="512"/>
        <v>471</v>
      </c>
      <c r="AE1164" s="5">
        <f t="shared" ca="1" si="513"/>
        <v>423</v>
      </c>
      <c r="AF1164" s="5">
        <f t="shared" ca="1" si="514"/>
        <v>489</v>
      </c>
      <c r="AG1164" s="5">
        <f t="shared" ca="1" si="515"/>
        <v>381</v>
      </c>
      <c r="AH1164" s="5">
        <f t="shared" ca="1" si="516"/>
        <v>469</v>
      </c>
      <c r="AI1164" s="5">
        <f t="shared" ca="1" si="517"/>
        <v>442</v>
      </c>
      <c r="AJ1164" s="5">
        <f t="shared" ca="1" si="518"/>
        <v>455</v>
      </c>
      <c r="AK1164" s="5">
        <f t="shared" ca="1" si="519"/>
        <v>425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IF(Замеры!M1162=0, " ", Замеры!M1162)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Замеры!O1162</f>
        <v>0</v>
      </c>
      <c r="S1165" s="2">
        <f>Замеры!P1162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23</v>
      </c>
      <c r="Z1165" s="2">
        <f t="shared" ca="1" si="509"/>
        <v>20</v>
      </c>
      <c r="AA1165" s="2">
        <f t="shared" ca="1" si="509"/>
        <v>24</v>
      </c>
      <c r="AB1165" s="5">
        <f t="shared" ca="1" si="510"/>
        <v>256</v>
      </c>
      <c r="AC1165" s="5">
        <f t="shared" ca="1" si="511"/>
        <v>305</v>
      </c>
      <c r="AD1165" s="5">
        <f t="shared" ca="1" si="512"/>
        <v>388</v>
      </c>
      <c r="AE1165" s="5">
        <f t="shared" ca="1" si="513"/>
        <v>349</v>
      </c>
      <c r="AF1165" s="5">
        <f t="shared" ca="1" si="514"/>
        <v>270</v>
      </c>
      <c r="AG1165" s="5">
        <f t="shared" ca="1" si="515"/>
        <v>275</v>
      </c>
      <c r="AH1165" s="5">
        <f t="shared" ca="1" si="516"/>
        <v>253</v>
      </c>
      <c r="AI1165" s="5">
        <f t="shared" ca="1" si="517"/>
        <v>371</v>
      </c>
      <c r="AJ1165" s="5">
        <f t="shared" ca="1" si="518"/>
        <v>326</v>
      </c>
      <c r="AK1165" s="5">
        <f t="shared" ca="1" si="519"/>
        <v>341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IF(Замеры!M1163=0, " ", Замеры!M1163)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Замеры!O1163</f>
        <v>0</v>
      </c>
      <c r="S1166" s="2">
        <f>Замеры!P1163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21</v>
      </c>
      <c r="Z1166" s="2">
        <f t="shared" ca="1" si="509"/>
        <v>23</v>
      </c>
      <c r="AA1166" s="2">
        <f t="shared" ca="1" si="509"/>
        <v>46</v>
      </c>
      <c r="AB1166" s="5">
        <f t="shared" ca="1" si="510"/>
        <v>548</v>
      </c>
      <c r="AC1166" s="5">
        <f t="shared" ca="1" si="511"/>
        <v>557</v>
      </c>
      <c r="AD1166" s="5">
        <f t="shared" ca="1" si="512"/>
        <v>542</v>
      </c>
      <c r="AE1166" s="5">
        <f t="shared" ca="1" si="513"/>
        <v>532</v>
      </c>
      <c r="AF1166" s="5">
        <f t="shared" ca="1" si="514"/>
        <v>548</v>
      </c>
      <c r="AG1166" s="5">
        <f t="shared" ca="1" si="515"/>
        <v>476</v>
      </c>
      <c r="AH1166" s="5">
        <f t="shared" ca="1" si="516"/>
        <v>606</v>
      </c>
      <c r="AI1166" s="5">
        <f t="shared" ca="1" si="517"/>
        <v>523</v>
      </c>
      <c r="AJ1166" s="5">
        <f t="shared" ca="1" si="518"/>
        <v>598</v>
      </c>
      <c r="AK1166" s="5">
        <f t="shared" ca="1" si="519"/>
        <v>497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IF(Замеры!M1164=0, " ", Замеры!M1164)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Замеры!O1164</f>
        <v>0</v>
      </c>
      <c r="S1167" s="2">
        <f>Замеры!P1164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48</v>
      </c>
      <c r="Z1167" s="2">
        <f t="shared" ca="1" si="509"/>
        <v>35</v>
      </c>
      <c r="AA1167" s="2">
        <f t="shared" ca="1" si="509"/>
        <v>38</v>
      </c>
      <c r="AB1167" s="5">
        <f t="shared" ca="1" si="510"/>
        <v>432</v>
      </c>
      <c r="AC1167" s="5">
        <f t="shared" ca="1" si="511"/>
        <v>396</v>
      </c>
      <c r="AD1167" s="5">
        <f t="shared" ca="1" si="512"/>
        <v>484</v>
      </c>
      <c r="AE1167" s="5">
        <f t="shared" ca="1" si="513"/>
        <v>448</v>
      </c>
      <c r="AF1167" s="5">
        <f t="shared" ca="1" si="514"/>
        <v>408</v>
      </c>
      <c r="AG1167" s="5">
        <f t="shared" ca="1" si="515"/>
        <v>386</v>
      </c>
      <c r="AH1167" s="5">
        <f t="shared" ca="1" si="516"/>
        <v>464</v>
      </c>
      <c r="AI1167" s="5">
        <f t="shared" ca="1" si="517"/>
        <v>445</v>
      </c>
      <c r="AJ1167" s="5">
        <f t="shared" ca="1" si="518"/>
        <v>394</v>
      </c>
      <c r="AK1167" s="5">
        <f t="shared" ca="1" si="519"/>
        <v>471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IF(Замеры!M1165=0, " ", Замеры!M1165)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Замеры!O1165</f>
        <v>0</v>
      </c>
      <c r="S1168" s="2">
        <f>Замеры!P1165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20</v>
      </c>
      <c r="Z1168" s="2">
        <f t="shared" ca="1" si="509"/>
        <v>21</v>
      </c>
      <c r="AA1168" s="2">
        <f t="shared" ca="1" si="509"/>
        <v>28</v>
      </c>
      <c r="AB1168" s="5">
        <f t="shared" ca="1" si="510"/>
        <v>377</v>
      </c>
      <c r="AC1168" s="5">
        <f t="shared" ca="1" si="511"/>
        <v>401</v>
      </c>
      <c r="AD1168" s="5">
        <f t="shared" ca="1" si="512"/>
        <v>308</v>
      </c>
      <c r="AE1168" s="5">
        <f t="shared" ca="1" si="513"/>
        <v>290</v>
      </c>
      <c r="AF1168" s="5">
        <f t="shared" ca="1" si="514"/>
        <v>344</v>
      </c>
      <c r="AG1168" s="5">
        <f t="shared" ca="1" si="515"/>
        <v>411</v>
      </c>
      <c r="AH1168" s="5">
        <f t="shared" ca="1" si="516"/>
        <v>334</v>
      </c>
      <c r="AI1168" s="5">
        <f t="shared" ca="1" si="517"/>
        <v>388</v>
      </c>
      <c r="AJ1168" s="5">
        <f t="shared" ca="1" si="518"/>
        <v>310</v>
      </c>
      <c r="AK1168" s="5">
        <f t="shared" ca="1" si="519"/>
        <v>398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IF(Замеры!M1166=0, " ", Замеры!M1166)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Замеры!O1166</f>
        <v>0</v>
      </c>
      <c r="S1169" s="2">
        <f>Замеры!P1166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48</v>
      </c>
      <c r="Z1169" s="2">
        <f t="shared" ca="1" si="509"/>
        <v>28</v>
      </c>
      <c r="AA1169" s="2">
        <f t="shared" ca="1" si="509"/>
        <v>35</v>
      </c>
      <c r="AB1169" s="5">
        <f t="shared" ca="1" si="510"/>
        <v>498</v>
      </c>
      <c r="AC1169" s="5">
        <f t="shared" ca="1" si="511"/>
        <v>355</v>
      </c>
      <c r="AD1169" s="5">
        <f t="shared" ca="1" si="512"/>
        <v>487</v>
      </c>
      <c r="AE1169" s="5">
        <f t="shared" ca="1" si="513"/>
        <v>467</v>
      </c>
      <c r="AF1169" s="5">
        <f t="shared" ca="1" si="514"/>
        <v>482</v>
      </c>
      <c r="AG1169" s="5">
        <f t="shared" ca="1" si="515"/>
        <v>456</v>
      </c>
      <c r="AH1169" s="5">
        <f t="shared" ca="1" si="516"/>
        <v>360</v>
      </c>
      <c r="AI1169" s="5">
        <f t="shared" ca="1" si="517"/>
        <v>451</v>
      </c>
      <c r="AJ1169" s="5">
        <f t="shared" ca="1" si="518"/>
        <v>434</v>
      </c>
      <c r="AK1169" s="5">
        <f t="shared" ca="1" si="519"/>
        <v>473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IF(Замеры!M1167=0, " ", Замеры!M1167)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Замеры!O1167</f>
        <v>0</v>
      </c>
      <c r="S1170" s="2">
        <f>Замеры!P1167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25</v>
      </c>
      <c r="Z1170" s="2">
        <f t="shared" ca="1" si="509"/>
        <v>25</v>
      </c>
      <c r="AA1170" s="2">
        <f t="shared" ca="1" si="509"/>
        <v>32</v>
      </c>
      <c r="AB1170" s="5">
        <f t="shared" ca="1" si="510"/>
        <v>388</v>
      </c>
      <c r="AC1170" s="5">
        <f t="shared" ca="1" si="511"/>
        <v>434</v>
      </c>
      <c r="AD1170" s="5">
        <f t="shared" ca="1" si="512"/>
        <v>425</v>
      </c>
      <c r="AE1170" s="5">
        <f t="shared" ca="1" si="513"/>
        <v>386</v>
      </c>
      <c r="AF1170" s="5">
        <f t="shared" ca="1" si="514"/>
        <v>460</v>
      </c>
      <c r="AG1170" s="5">
        <f t="shared" ca="1" si="515"/>
        <v>365</v>
      </c>
      <c r="AH1170" s="5">
        <f t="shared" ca="1" si="516"/>
        <v>461</v>
      </c>
      <c r="AI1170" s="5">
        <f t="shared" ca="1" si="517"/>
        <v>461</v>
      </c>
      <c r="AJ1170" s="5">
        <f t="shared" ca="1" si="518"/>
        <v>348</v>
      </c>
      <c r="AK1170" s="5">
        <f t="shared" ca="1" si="519"/>
        <v>443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IF(Замеры!M1168=0, " ", Замеры!M1168)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Замеры!O1168</f>
        <v>0</v>
      </c>
      <c r="S1171" s="2">
        <f>Замеры!P1168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36</v>
      </c>
      <c r="Z1171" s="2">
        <f t="shared" ca="1" si="509"/>
        <v>21</v>
      </c>
      <c r="AA1171" s="2">
        <f t="shared" ca="1" si="509"/>
        <v>28</v>
      </c>
      <c r="AB1171" s="5">
        <f t="shared" ca="1" si="510"/>
        <v>427</v>
      </c>
      <c r="AC1171" s="5">
        <f t="shared" ca="1" si="511"/>
        <v>349</v>
      </c>
      <c r="AD1171" s="5">
        <f t="shared" ca="1" si="512"/>
        <v>425</v>
      </c>
      <c r="AE1171" s="5">
        <f t="shared" ca="1" si="513"/>
        <v>294</v>
      </c>
      <c r="AF1171" s="5">
        <f t="shared" ca="1" si="514"/>
        <v>423</v>
      </c>
      <c r="AG1171" s="5">
        <f t="shared" ca="1" si="515"/>
        <v>387</v>
      </c>
      <c r="AH1171" s="5">
        <f t="shared" ca="1" si="516"/>
        <v>343</v>
      </c>
      <c r="AI1171" s="5">
        <f t="shared" ca="1" si="517"/>
        <v>290</v>
      </c>
      <c r="AJ1171" s="5">
        <f t="shared" ca="1" si="518"/>
        <v>298</v>
      </c>
      <c r="AK1171" s="5">
        <f t="shared" ca="1" si="519"/>
        <v>345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IF(Замеры!M1169=0, " ", Замеры!M1169)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Замеры!O1169</f>
        <v>0</v>
      </c>
      <c r="S1172" s="2">
        <f>Замеры!P1169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44</v>
      </c>
      <c r="Z1172" s="2">
        <f t="shared" ca="1" si="509"/>
        <v>30</v>
      </c>
      <c r="AA1172" s="2">
        <f t="shared" ca="1" si="509"/>
        <v>31</v>
      </c>
      <c r="AB1172" s="5">
        <f t="shared" ca="1" si="510"/>
        <v>437</v>
      </c>
      <c r="AC1172" s="5">
        <f t="shared" ca="1" si="511"/>
        <v>318</v>
      </c>
      <c r="AD1172" s="5">
        <f t="shared" ca="1" si="512"/>
        <v>341</v>
      </c>
      <c r="AE1172" s="5">
        <f t="shared" ca="1" si="513"/>
        <v>413</v>
      </c>
      <c r="AF1172" s="5">
        <f t="shared" ca="1" si="514"/>
        <v>444</v>
      </c>
      <c r="AG1172" s="5">
        <f t="shared" ca="1" si="515"/>
        <v>371</v>
      </c>
      <c r="AH1172" s="5">
        <f t="shared" ca="1" si="516"/>
        <v>413</v>
      </c>
      <c r="AI1172" s="5">
        <f t="shared" ca="1" si="517"/>
        <v>367</v>
      </c>
      <c r="AJ1172" s="5">
        <f t="shared" ca="1" si="518"/>
        <v>443</v>
      </c>
      <c r="AK1172" s="5">
        <f t="shared" ca="1" si="519"/>
        <v>325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IF(Замеры!M1170=0, " ", Замеры!M1170)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Замеры!O1170</f>
        <v>0</v>
      </c>
      <c r="S1173" s="2">
        <f>Замеры!P1170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50</v>
      </c>
      <c r="Z1173" s="2">
        <f t="shared" ca="1" si="509"/>
        <v>23</v>
      </c>
      <c r="AA1173" s="2">
        <f t="shared" ca="1" si="509"/>
        <v>47</v>
      </c>
      <c r="AB1173" s="5">
        <f t="shared" ca="1" si="510"/>
        <v>526</v>
      </c>
      <c r="AC1173" s="5">
        <f t="shared" ca="1" si="511"/>
        <v>508</v>
      </c>
      <c r="AD1173" s="5">
        <f t="shared" ca="1" si="512"/>
        <v>530</v>
      </c>
      <c r="AE1173" s="5">
        <f t="shared" ca="1" si="513"/>
        <v>540</v>
      </c>
      <c r="AF1173" s="5">
        <f t="shared" ca="1" si="514"/>
        <v>582</v>
      </c>
      <c r="AG1173" s="5">
        <f t="shared" ca="1" si="515"/>
        <v>576</v>
      </c>
      <c r="AH1173" s="5">
        <f t="shared" ca="1" si="516"/>
        <v>526</v>
      </c>
      <c r="AI1173" s="5">
        <f t="shared" ca="1" si="517"/>
        <v>527</v>
      </c>
      <c r="AJ1173" s="5">
        <f t="shared" ca="1" si="518"/>
        <v>613</v>
      </c>
      <c r="AK1173" s="5">
        <f t="shared" ca="1" si="519"/>
        <v>574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IF(Замеры!M1171=0, " ", Замеры!M1171)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Замеры!O1171</f>
        <v>0</v>
      </c>
      <c r="S1174" s="2">
        <f>Замеры!P1171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50</v>
      </c>
      <c r="Z1174" s="2">
        <f t="shared" ca="1" si="509"/>
        <v>31</v>
      </c>
      <c r="AA1174" s="2">
        <f t="shared" ca="1" si="509"/>
        <v>38</v>
      </c>
      <c r="AB1174" s="5">
        <f t="shared" ca="1" si="510"/>
        <v>483</v>
      </c>
      <c r="AC1174" s="5">
        <f t="shared" ca="1" si="511"/>
        <v>480</v>
      </c>
      <c r="AD1174" s="5">
        <f t="shared" ca="1" si="512"/>
        <v>422</v>
      </c>
      <c r="AE1174" s="5">
        <f t="shared" ca="1" si="513"/>
        <v>417</v>
      </c>
      <c r="AF1174" s="5">
        <f t="shared" ca="1" si="514"/>
        <v>520</v>
      </c>
      <c r="AG1174" s="5">
        <f t="shared" ca="1" si="515"/>
        <v>452</v>
      </c>
      <c r="AH1174" s="5">
        <f t="shared" ca="1" si="516"/>
        <v>462</v>
      </c>
      <c r="AI1174" s="5">
        <f t="shared" ca="1" si="517"/>
        <v>407</v>
      </c>
      <c r="AJ1174" s="5">
        <f t="shared" ca="1" si="518"/>
        <v>512</v>
      </c>
      <c r="AK1174" s="5">
        <f t="shared" ca="1" si="519"/>
        <v>511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IF(Замеры!M1172=0, " ", Замеры!M1172)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Замеры!O1172</f>
        <v>0</v>
      </c>
      <c r="S1175" s="2">
        <f>Замеры!P1172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20</v>
      </c>
      <c r="Z1175" s="2">
        <f t="shared" ca="1" si="509"/>
        <v>39</v>
      </c>
      <c r="AA1175" s="2">
        <f t="shared" ca="1" si="509"/>
        <v>26</v>
      </c>
      <c r="AB1175" s="5">
        <f t="shared" ca="1" si="510"/>
        <v>266</v>
      </c>
      <c r="AC1175" s="5">
        <f t="shared" ca="1" si="511"/>
        <v>404</v>
      </c>
      <c r="AD1175" s="5">
        <f t="shared" ca="1" si="512"/>
        <v>330</v>
      </c>
      <c r="AE1175" s="5">
        <f t="shared" ca="1" si="513"/>
        <v>349</v>
      </c>
      <c r="AF1175" s="5">
        <f t="shared" ca="1" si="514"/>
        <v>379</v>
      </c>
      <c r="AG1175" s="5">
        <f t="shared" ca="1" si="515"/>
        <v>276</v>
      </c>
      <c r="AH1175" s="5">
        <f t="shared" ca="1" si="516"/>
        <v>271</v>
      </c>
      <c r="AI1175" s="5">
        <f t="shared" ca="1" si="517"/>
        <v>274</v>
      </c>
      <c r="AJ1175" s="5">
        <f t="shared" ca="1" si="518"/>
        <v>393</v>
      </c>
      <c r="AK1175" s="5">
        <f t="shared" ca="1" si="519"/>
        <v>308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IF(Замеры!M1173=0, " ", Замеры!M1173)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Замеры!O1173</f>
        <v>0</v>
      </c>
      <c r="S1176" s="2">
        <f>Замеры!P1173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33</v>
      </c>
      <c r="Z1176" s="2">
        <f t="shared" ca="1" si="509"/>
        <v>36</v>
      </c>
      <c r="AA1176" s="2">
        <f t="shared" ca="1" si="509"/>
        <v>42</v>
      </c>
      <c r="AB1176" s="5">
        <f t="shared" ca="1" si="510"/>
        <v>527</v>
      </c>
      <c r="AC1176" s="5">
        <f t="shared" ca="1" si="511"/>
        <v>448</v>
      </c>
      <c r="AD1176" s="5">
        <f t="shared" ca="1" si="512"/>
        <v>568</v>
      </c>
      <c r="AE1176" s="5">
        <f t="shared" ca="1" si="513"/>
        <v>520</v>
      </c>
      <c r="AF1176" s="5">
        <f t="shared" ca="1" si="514"/>
        <v>514</v>
      </c>
      <c r="AG1176" s="5">
        <f t="shared" ca="1" si="515"/>
        <v>557</v>
      </c>
      <c r="AH1176" s="5">
        <f t="shared" ca="1" si="516"/>
        <v>499</v>
      </c>
      <c r="AI1176" s="5">
        <f t="shared" ca="1" si="517"/>
        <v>504</v>
      </c>
      <c r="AJ1176" s="5">
        <f t="shared" ca="1" si="518"/>
        <v>543</v>
      </c>
      <c r="AK1176" s="5">
        <f t="shared" ca="1" si="519"/>
        <v>494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IF(Замеры!M1174=0, " ", Замеры!M1174)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Замеры!O1174</f>
        <v>0</v>
      </c>
      <c r="S1177" s="2">
        <f>Замеры!P1174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44</v>
      </c>
      <c r="Z1177" s="2">
        <f t="shared" ca="1" si="509"/>
        <v>46</v>
      </c>
      <c r="AA1177" s="2">
        <f t="shared" ca="1" si="509"/>
        <v>29</v>
      </c>
      <c r="AB1177" s="5">
        <f t="shared" ca="1" si="510"/>
        <v>345</v>
      </c>
      <c r="AC1177" s="5">
        <f t="shared" ca="1" si="511"/>
        <v>439</v>
      </c>
      <c r="AD1177" s="5">
        <f t="shared" ca="1" si="512"/>
        <v>428</v>
      </c>
      <c r="AE1177" s="5">
        <f t="shared" ca="1" si="513"/>
        <v>429</v>
      </c>
      <c r="AF1177" s="5">
        <f t="shared" ca="1" si="514"/>
        <v>386</v>
      </c>
      <c r="AG1177" s="5">
        <f t="shared" ca="1" si="515"/>
        <v>307</v>
      </c>
      <c r="AH1177" s="5">
        <f t="shared" ca="1" si="516"/>
        <v>398</v>
      </c>
      <c r="AI1177" s="5">
        <f t="shared" ca="1" si="517"/>
        <v>329</v>
      </c>
      <c r="AJ1177" s="5">
        <f t="shared" ca="1" si="518"/>
        <v>428</v>
      </c>
      <c r="AK1177" s="5">
        <f t="shared" ca="1" si="519"/>
        <v>390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IF(Замеры!M1175=0, " ", Замеры!M1175)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Замеры!O1175</f>
        <v>0</v>
      </c>
      <c r="S1178" s="2">
        <f>Замеры!P1175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25</v>
      </c>
      <c r="Z1178" s="2">
        <f t="shared" ca="1" si="509"/>
        <v>30</v>
      </c>
      <c r="AA1178" s="2">
        <f t="shared" ca="1" si="509"/>
        <v>21</v>
      </c>
      <c r="AB1178" s="5">
        <f t="shared" ca="1" si="510"/>
        <v>257</v>
      </c>
      <c r="AC1178" s="5">
        <f t="shared" ca="1" si="511"/>
        <v>351</v>
      </c>
      <c r="AD1178" s="5">
        <f t="shared" ca="1" si="512"/>
        <v>284</v>
      </c>
      <c r="AE1178" s="5">
        <f t="shared" ca="1" si="513"/>
        <v>286</v>
      </c>
      <c r="AF1178" s="5">
        <f t="shared" ca="1" si="514"/>
        <v>300</v>
      </c>
      <c r="AG1178" s="5">
        <f t="shared" ca="1" si="515"/>
        <v>297</v>
      </c>
      <c r="AH1178" s="5">
        <f t="shared" ca="1" si="516"/>
        <v>339</v>
      </c>
      <c r="AI1178" s="5">
        <f t="shared" ca="1" si="517"/>
        <v>323</v>
      </c>
      <c r="AJ1178" s="5">
        <f t="shared" ca="1" si="518"/>
        <v>281</v>
      </c>
      <c r="AK1178" s="5">
        <f t="shared" ca="1" si="519"/>
        <v>335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IF(Замеры!M1176=0, " ", Замеры!M1176)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Замеры!O1176</f>
        <v>0</v>
      </c>
      <c r="S1179" s="2">
        <f>Замеры!P1176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27</v>
      </c>
      <c r="Z1179" s="2">
        <f t="shared" ca="1" si="509"/>
        <v>38</v>
      </c>
      <c r="AA1179" s="2">
        <f t="shared" ca="1" si="509"/>
        <v>20</v>
      </c>
      <c r="AB1179" s="5">
        <f t="shared" ca="1" si="510"/>
        <v>218</v>
      </c>
      <c r="AC1179" s="5">
        <f t="shared" ca="1" si="511"/>
        <v>294</v>
      </c>
      <c r="AD1179" s="5">
        <f t="shared" ca="1" si="512"/>
        <v>291</v>
      </c>
      <c r="AE1179" s="5">
        <f t="shared" ca="1" si="513"/>
        <v>242</v>
      </c>
      <c r="AF1179" s="5">
        <f t="shared" ca="1" si="514"/>
        <v>234</v>
      </c>
      <c r="AG1179" s="5">
        <f t="shared" ca="1" si="515"/>
        <v>217</v>
      </c>
      <c r="AH1179" s="5">
        <f t="shared" ca="1" si="516"/>
        <v>278</v>
      </c>
      <c r="AI1179" s="5">
        <f t="shared" ca="1" si="517"/>
        <v>262</v>
      </c>
      <c r="AJ1179" s="5">
        <f t="shared" ca="1" si="518"/>
        <v>314</v>
      </c>
      <c r="AK1179" s="5">
        <f t="shared" ca="1" si="519"/>
        <v>210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IF(Замеры!M1177=0, " ", Замеры!M1177)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Замеры!O1177</f>
        <v>0</v>
      </c>
      <c r="S1180" s="2">
        <f>Замеры!P1177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35</v>
      </c>
      <c r="Z1180" s="2">
        <f t="shared" ca="1" si="509"/>
        <v>20</v>
      </c>
      <c r="AA1180" s="2">
        <f t="shared" ca="1" si="509"/>
        <v>37</v>
      </c>
      <c r="AB1180" s="5">
        <f t="shared" ca="1" si="510"/>
        <v>464</v>
      </c>
      <c r="AC1180" s="5">
        <f t="shared" ca="1" si="511"/>
        <v>498</v>
      </c>
      <c r="AD1180" s="5">
        <f t="shared" ca="1" si="512"/>
        <v>444</v>
      </c>
      <c r="AE1180" s="5">
        <f t="shared" ca="1" si="513"/>
        <v>469</v>
      </c>
      <c r="AF1180" s="5">
        <f t="shared" ca="1" si="514"/>
        <v>495</v>
      </c>
      <c r="AG1180" s="5">
        <f t="shared" ca="1" si="515"/>
        <v>487</v>
      </c>
      <c r="AH1180" s="5">
        <f t="shared" ca="1" si="516"/>
        <v>516</v>
      </c>
      <c r="AI1180" s="5">
        <f t="shared" ca="1" si="517"/>
        <v>513</v>
      </c>
      <c r="AJ1180" s="5">
        <f t="shared" ca="1" si="518"/>
        <v>478</v>
      </c>
      <c r="AK1180" s="5">
        <f t="shared" ca="1" si="519"/>
        <v>432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IF(Замеры!M1178=0, " ", Замеры!M1178)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Замеры!O1178</f>
        <v>0</v>
      </c>
      <c r="S1181" s="2">
        <f>Замеры!P1178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45</v>
      </c>
      <c r="Z1181" s="2">
        <f t="shared" ca="1" si="509"/>
        <v>35</v>
      </c>
      <c r="AA1181" s="2">
        <f t="shared" ca="1" si="509"/>
        <v>30</v>
      </c>
      <c r="AB1181" s="5">
        <f t="shared" ca="1" si="510"/>
        <v>325</v>
      </c>
      <c r="AC1181" s="5">
        <f t="shared" ca="1" si="511"/>
        <v>369</v>
      </c>
      <c r="AD1181" s="5">
        <f t="shared" ca="1" si="512"/>
        <v>442</v>
      </c>
      <c r="AE1181" s="5">
        <f t="shared" ca="1" si="513"/>
        <v>326</v>
      </c>
      <c r="AF1181" s="5">
        <f t="shared" ca="1" si="514"/>
        <v>336</v>
      </c>
      <c r="AG1181" s="5">
        <f t="shared" ca="1" si="515"/>
        <v>392</v>
      </c>
      <c r="AH1181" s="5">
        <f t="shared" ca="1" si="516"/>
        <v>333</v>
      </c>
      <c r="AI1181" s="5">
        <f t="shared" ca="1" si="517"/>
        <v>433</v>
      </c>
      <c r="AJ1181" s="5">
        <f t="shared" ca="1" si="518"/>
        <v>437</v>
      </c>
      <c r="AK1181" s="5">
        <f t="shared" ca="1" si="519"/>
        <v>410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IF(Замеры!M1179=0, " ", Замеры!M1179)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Замеры!O1179</f>
        <v>0</v>
      </c>
      <c r="S1182" s="2">
        <f>Замеры!P1179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39</v>
      </c>
      <c r="Z1182" s="2">
        <f t="shared" ca="1" si="509"/>
        <v>24</v>
      </c>
      <c r="AA1182" s="2">
        <f t="shared" ca="1" si="509"/>
        <v>27</v>
      </c>
      <c r="AB1182" s="5">
        <f t="shared" ca="1" si="510"/>
        <v>315</v>
      </c>
      <c r="AC1182" s="5">
        <f t="shared" ca="1" si="511"/>
        <v>404</v>
      </c>
      <c r="AD1182" s="5">
        <f t="shared" ca="1" si="512"/>
        <v>381</v>
      </c>
      <c r="AE1182" s="5">
        <f t="shared" ca="1" si="513"/>
        <v>344</v>
      </c>
      <c r="AF1182" s="5">
        <f t="shared" ca="1" si="514"/>
        <v>408</v>
      </c>
      <c r="AG1182" s="5">
        <f t="shared" ca="1" si="515"/>
        <v>322</v>
      </c>
      <c r="AH1182" s="5">
        <f t="shared" ca="1" si="516"/>
        <v>361</v>
      </c>
      <c r="AI1182" s="5">
        <f t="shared" ca="1" si="517"/>
        <v>292</v>
      </c>
      <c r="AJ1182" s="5">
        <f t="shared" ca="1" si="518"/>
        <v>354</v>
      </c>
      <c r="AK1182" s="5">
        <f t="shared" ca="1" si="519"/>
        <v>287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IF(Замеры!M1180=0, " ", Замеры!M1180)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Замеры!O1180</f>
        <v>0</v>
      </c>
      <c r="S1183" s="2">
        <f>Замеры!P1180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23</v>
      </c>
      <c r="Z1183" s="2">
        <f t="shared" ca="1" si="509"/>
        <v>29</v>
      </c>
      <c r="AA1183" s="2">
        <f t="shared" ca="1" si="509"/>
        <v>36</v>
      </c>
      <c r="AB1183" s="5">
        <f t="shared" ca="1" si="510"/>
        <v>367</v>
      </c>
      <c r="AC1183" s="5">
        <f t="shared" ca="1" si="511"/>
        <v>500</v>
      </c>
      <c r="AD1183" s="5">
        <f t="shared" ca="1" si="512"/>
        <v>425</v>
      </c>
      <c r="AE1183" s="5">
        <f t="shared" ca="1" si="513"/>
        <v>481</v>
      </c>
      <c r="AF1183" s="5">
        <f t="shared" ca="1" si="514"/>
        <v>466</v>
      </c>
      <c r="AG1183" s="5">
        <f t="shared" ca="1" si="515"/>
        <v>485</v>
      </c>
      <c r="AH1183" s="5">
        <f t="shared" ca="1" si="516"/>
        <v>441</v>
      </c>
      <c r="AI1183" s="5">
        <f t="shared" ca="1" si="517"/>
        <v>472</v>
      </c>
      <c r="AJ1183" s="5">
        <f t="shared" ca="1" si="518"/>
        <v>392</v>
      </c>
      <c r="AK1183" s="5">
        <f t="shared" ca="1" si="519"/>
        <v>475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IF(Замеры!M1181=0, " ", Замеры!M1181)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Замеры!O1181</f>
        <v>0</v>
      </c>
      <c r="S1184" s="2">
        <f>Замеры!P1181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50</v>
      </c>
      <c r="Z1184" s="2">
        <f t="shared" ca="1" si="509"/>
        <v>35</v>
      </c>
      <c r="AA1184" s="2">
        <f t="shared" ca="1" si="509"/>
        <v>40</v>
      </c>
      <c r="AB1184" s="5">
        <f t="shared" ca="1" si="510"/>
        <v>501</v>
      </c>
      <c r="AC1184" s="5">
        <f t="shared" ca="1" si="511"/>
        <v>520</v>
      </c>
      <c r="AD1184" s="5">
        <f t="shared" ca="1" si="512"/>
        <v>468</v>
      </c>
      <c r="AE1184" s="5">
        <f t="shared" ca="1" si="513"/>
        <v>485</v>
      </c>
      <c r="AF1184" s="5">
        <f t="shared" ca="1" si="514"/>
        <v>503</v>
      </c>
      <c r="AG1184" s="5">
        <f t="shared" ca="1" si="515"/>
        <v>512</v>
      </c>
      <c r="AH1184" s="5">
        <f t="shared" ca="1" si="516"/>
        <v>539</v>
      </c>
      <c r="AI1184" s="5">
        <f t="shared" ca="1" si="517"/>
        <v>538</v>
      </c>
      <c r="AJ1184" s="5">
        <f t="shared" ca="1" si="518"/>
        <v>452</v>
      </c>
      <c r="AK1184" s="5">
        <f t="shared" ca="1" si="519"/>
        <v>438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IF(Замеры!M1182=0, " ", Замеры!M1182)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Замеры!O1182</f>
        <v>0</v>
      </c>
      <c r="S1185" s="2">
        <f>Замеры!P1182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43</v>
      </c>
      <c r="Z1185" s="2">
        <f t="shared" ca="1" si="509"/>
        <v>23</v>
      </c>
      <c r="AA1185" s="2">
        <f t="shared" ca="1" si="509"/>
        <v>48</v>
      </c>
      <c r="AB1185" s="5">
        <f t="shared" ca="1" si="510"/>
        <v>539</v>
      </c>
      <c r="AC1185" s="5">
        <f t="shared" ca="1" si="511"/>
        <v>522</v>
      </c>
      <c r="AD1185" s="5">
        <f t="shared" ca="1" si="512"/>
        <v>515</v>
      </c>
      <c r="AE1185" s="5">
        <f t="shared" ca="1" si="513"/>
        <v>605</v>
      </c>
      <c r="AF1185" s="5">
        <f t="shared" ca="1" si="514"/>
        <v>577</v>
      </c>
      <c r="AG1185" s="5">
        <f t="shared" ca="1" si="515"/>
        <v>511</v>
      </c>
      <c r="AH1185" s="5">
        <f t="shared" ca="1" si="516"/>
        <v>560</v>
      </c>
      <c r="AI1185" s="5">
        <f t="shared" ca="1" si="517"/>
        <v>620</v>
      </c>
      <c r="AJ1185" s="5">
        <f t="shared" ca="1" si="518"/>
        <v>595</v>
      </c>
      <c r="AK1185" s="5">
        <f t="shared" ca="1" si="519"/>
        <v>554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IF(Замеры!M1183=0, " ", Замеры!M1183)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Замеры!O1183</f>
        <v>0</v>
      </c>
      <c r="S1186" s="2">
        <f>Замеры!P1183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49</v>
      </c>
      <c r="Z1186" s="2">
        <f t="shared" ca="1" si="509"/>
        <v>25</v>
      </c>
      <c r="AA1186" s="2">
        <f t="shared" ca="1" si="509"/>
        <v>47</v>
      </c>
      <c r="AB1186" s="5">
        <f t="shared" ca="1" si="510"/>
        <v>547</v>
      </c>
      <c r="AC1186" s="5">
        <f t="shared" ca="1" si="511"/>
        <v>577</v>
      </c>
      <c r="AD1186" s="5">
        <f t="shared" ca="1" si="512"/>
        <v>583</v>
      </c>
      <c r="AE1186" s="5">
        <f t="shared" ca="1" si="513"/>
        <v>503</v>
      </c>
      <c r="AF1186" s="5">
        <f t="shared" ca="1" si="514"/>
        <v>592</v>
      </c>
      <c r="AG1186" s="5">
        <f t="shared" ca="1" si="515"/>
        <v>506</v>
      </c>
      <c r="AH1186" s="5">
        <f t="shared" ca="1" si="516"/>
        <v>558</v>
      </c>
      <c r="AI1186" s="5">
        <f t="shared" ca="1" si="517"/>
        <v>607</v>
      </c>
      <c r="AJ1186" s="5">
        <f t="shared" ca="1" si="518"/>
        <v>480</v>
      </c>
      <c r="AK1186" s="5">
        <f t="shared" ca="1" si="519"/>
        <v>538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IF(Замеры!M1184=0, " ", Замеры!M1184)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Замеры!O1184</f>
        <v>0</v>
      </c>
      <c r="S1187" s="2">
        <f>Замеры!P1184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31</v>
      </c>
      <c r="Z1187" s="2">
        <f t="shared" ca="1" si="509"/>
        <v>47</v>
      </c>
      <c r="AA1187" s="2">
        <f t="shared" ca="1" si="509"/>
        <v>20</v>
      </c>
      <c r="AB1187" s="5">
        <f t="shared" ca="1" si="510"/>
        <v>308</v>
      </c>
      <c r="AC1187" s="5">
        <f t="shared" ca="1" si="511"/>
        <v>309</v>
      </c>
      <c r="AD1187" s="5">
        <f t="shared" ca="1" si="512"/>
        <v>261</v>
      </c>
      <c r="AE1187" s="5">
        <f t="shared" ca="1" si="513"/>
        <v>288</v>
      </c>
      <c r="AF1187" s="5">
        <f t="shared" ca="1" si="514"/>
        <v>245</v>
      </c>
      <c r="AG1187" s="5">
        <f t="shared" ca="1" si="515"/>
        <v>345</v>
      </c>
      <c r="AH1187" s="5">
        <f t="shared" ca="1" si="516"/>
        <v>292</v>
      </c>
      <c r="AI1187" s="5">
        <f t="shared" ca="1" si="517"/>
        <v>293</v>
      </c>
      <c r="AJ1187" s="5">
        <f t="shared" ca="1" si="518"/>
        <v>260</v>
      </c>
      <c r="AK1187" s="5">
        <f t="shared" ca="1" si="519"/>
        <v>322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IF(Замеры!M1185=0, " ", Замеры!M1185)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Замеры!O1185</f>
        <v>0</v>
      </c>
      <c r="S1188" s="2">
        <f>Замеры!P1185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21</v>
      </c>
      <c r="Z1188" s="2">
        <f t="shared" ca="1" si="509"/>
        <v>34</v>
      </c>
      <c r="AA1188" s="2">
        <f t="shared" ca="1" si="509"/>
        <v>29</v>
      </c>
      <c r="AB1188" s="5">
        <f t="shared" ca="1" si="510"/>
        <v>339</v>
      </c>
      <c r="AC1188" s="5">
        <f t="shared" ca="1" si="511"/>
        <v>357</v>
      </c>
      <c r="AD1188" s="5">
        <f t="shared" ca="1" si="512"/>
        <v>338</v>
      </c>
      <c r="AE1188" s="5">
        <f t="shared" ca="1" si="513"/>
        <v>376</v>
      </c>
      <c r="AF1188" s="5">
        <f t="shared" ca="1" si="514"/>
        <v>329</v>
      </c>
      <c r="AG1188" s="5">
        <f t="shared" ca="1" si="515"/>
        <v>347</v>
      </c>
      <c r="AH1188" s="5">
        <f t="shared" ca="1" si="516"/>
        <v>301</v>
      </c>
      <c r="AI1188" s="5">
        <f t="shared" ca="1" si="517"/>
        <v>301</v>
      </c>
      <c r="AJ1188" s="5">
        <f t="shared" ca="1" si="518"/>
        <v>391</v>
      </c>
      <c r="AK1188" s="5">
        <f t="shared" ca="1" si="519"/>
        <v>384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IF(Замеры!M1186=0, " ", Замеры!M1186)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Замеры!O1186</f>
        <v>0</v>
      </c>
      <c r="S1189" s="2">
        <f>Замеры!P1186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28</v>
      </c>
      <c r="Z1189" s="2">
        <f t="shared" ca="1" si="509"/>
        <v>23</v>
      </c>
      <c r="AA1189" s="2">
        <f t="shared" ca="1" si="509"/>
        <v>44</v>
      </c>
      <c r="AB1189" s="5">
        <f t="shared" ca="1" si="510"/>
        <v>531</v>
      </c>
      <c r="AC1189" s="5">
        <f t="shared" ca="1" si="511"/>
        <v>480</v>
      </c>
      <c r="AD1189" s="5">
        <f t="shared" ca="1" si="512"/>
        <v>466</v>
      </c>
      <c r="AE1189" s="5">
        <f t="shared" ca="1" si="513"/>
        <v>536</v>
      </c>
      <c r="AF1189" s="5">
        <f t="shared" ca="1" si="514"/>
        <v>589</v>
      </c>
      <c r="AG1189" s="5">
        <f t="shared" ca="1" si="515"/>
        <v>463</v>
      </c>
      <c r="AH1189" s="5">
        <f t="shared" ca="1" si="516"/>
        <v>526</v>
      </c>
      <c r="AI1189" s="5">
        <f t="shared" ca="1" si="517"/>
        <v>457</v>
      </c>
      <c r="AJ1189" s="5">
        <f t="shared" ca="1" si="518"/>
        <v>571</v>
      </c>
      <c r="AK1189" s="5">
        <f t="shared" ca="1" si="519"/>
        <v>466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IF(Замеры!M1187=0, " ", Замеры!M1187)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Замеры!O1187</f>
        <v>0</v>
      </c>
      <c r="S1190" s="2">
        <f>Замеры!P1187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30</v>
      </c>
      <c r="Z1190" s="2">
        <f t="shared" ca="1" si="509"/>
        <v>39</v>
      </c>
      <c r="AA1190" s="2">
        <f t="shared" ca="1" si="509"/>
        <v>38</v>
      </c>
      <c r="AB1190" s="5">
        <f t="shared" ca="1" si="510"/>
        <v>406</v>
      </c>
      <c r="AC1190" s="5">
        <f t="shared" ca="1" si="511"/>
        <v>456</v>
      </c>
      <c r="AD1190" s="5">
        <f t="shared" ca="1" si="512"/>
        <v>472</v>
      </c>
      <c r="AE1190" s="5">
        <f t="shared" ca="1" si="513"/>
        <v>420</v>
      </c>
      <c r="AF1190" s="5">
        <f t="shared" ca="1" si="514"/>
        <v>497</v>
      </c>
      <c r="AG1190" s="5">
        <f t="shared" ca="1" si="515"/>
        <v>402</v>
      </c>
      <c r="AH1190" s="5">
        <f t="shared" ca="1" si="516"/>
        <v>485</v>
      </c>
      <c r="AI1190" s="5">
        <f t="shared" ca="1" si="517"/>
        <v>424</v>
      </c>
      <c r="AJ1190" s="5">
        <f t="shared" ca="1" si="518"/>
        <v>443</v>
      </c>
      <c r="AK1190" s="5">
        <f t="shared" ca="1" si="519"/>
        <v>418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IF(Замеры!M1188=0, " ", Замеры!M1188)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Замеры!O1188</f>
        <v>0</v>
      </c>
      <c r="S1191" s="2">
        <f>Замеры!P1188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23</v>
      </c>
      <c r="Z1191" s="2">
        <f t="shared" ca="1" si="509"/>
        <v>33</v>
      </c>
      <c r="AA1191" s="2">
        <f t="shared" ca="1" si="509"/>
        <v>46</v>
      </c>
      <c r="AB1191" s="5">
        <f t="shared" ca="1" si="510"/>
        <v>509</v>
      </c>
      <c r="AC1191" s="5">
        <f t="shared" ca="1" si="511"/>
        <v>506</v>
      </c>
      <c r="AD1191" s="5">
        <f t="shared" ca="1" si="512"/>
        <v>574</v>
      </c>
      <c r="AE1191" s="5">
        <f t="shared" ca="1" si="513"/>
        <v>584</v>
      </c>
      <c r="AF1191" s="5">
        <f t="shared" ca="1" si="514"/>
        <v>500</v>
      </c>
      <c r="AG1191" s="5">
        <f t="shared" ca="1" si="515"/>
        <v>565</v>
      </c>
      <c r="AH1191" s="5">
        <f t="shared" ca="1" si="516"/>
        <v>563</v>
      </c>
      <c r="AI1191" s="5">
        <f t="shared" ca="1" si="517"/>
        <v>560</v>
      </c>
      <c r="AJ1191" s="5">
        <f t="shared" ca="1" si="518"/>
        <v>546</v>
      </c>
      <c r="AK1191" s="5">
        <f t="shared" ca="1" si="519"/>
        <v>530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IF(Замеры!M1189=0, " ", Замеры!M1189)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Замеры!O1189</f>
        <v>0</v>
      </c>
      <c r="S1192" s="2">
        <f>Замеры!P1189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47</v>
      </c>
      <c r="Z1192" s="2">
        <f t="shared" ca="1" si="509"/>
        <v>43</v>
      </c>
      <c r="AA1192" s="2">
        <f t="shared" ca="1" si="509"/>
        <v>26</v>
      </c>
      <c r="AB1192" s="5">
        <f t="shared" ca="1" si="510"/>
        <v>383</v>
      </c>
      <c r="AC1192" s="5">
        <f t="shared" ca="1" si="511"/>
        <v>401</v>
      </c>
      <c r="AD1192" s="5">
        <f t="shared" ca="1" si="512"/>
        <v>408</v>
      </c>
      <c r="AE1192" s="5">
        <f t="shared" ca="1" si="513"/>
        <v>316</v>
      </c>
      <c r="AF1192" s="5">
        <f t="shared" ca="1" si="514"/>
        <v>305</v>
      </c>
      <c r="AG1192" s="5">
        <f t="shared" ca="1" si="515"/>
        <v>399</v>
      </c>
      <c r="AH1192" s="5">
        <f t="shared" ca="1" si="516"/>
        <v>337</v>
      </c>
      <c r="AI1192" s="5">
        <f t="shared" ca="1" si="517"/>
        <v>374</v>
      </c>
      <c r="AJ1192" s="5">
        <f t="shared" ca="1" si="518"/>
        <v>304</v>
      </c>
      <c r="AK1192" s="5">
        <f t="shared" ca="1" si="519"/>
        <v>382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IF(Замеры!M1190=0, " ", Замеры!M1190)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Замеры!O1190</f>
        <v>0</v>
      </c>
      <c r="S1193" s="2">
        <f>Замеры!P1190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31</v>
      </c>
      <c r="Z1193" s="2">
        <f t="shared" ca="1" si="509"/>
        <v>36</v>
      </c>
      <c r="AA1193" s="2">
        <f t="shared" ca="1" si="509"/>
        <v>40</v>
      </c>
      <c r="AB1193" s="5">
        <f t="shared" ca="1" si="510"/>
        <v>526</v>
      </c>
      <c r="AC1193" s="5">
        <f t="shared" ca="1" si="511"/>
        <v>455</v>
      </c>
      <c r="AD1193" s="5">
        <f t="shared" ca="1" si="512"/>
        <v>451</v>
      </c>
      <c r="AE1193" s="5">
        <f t="shared" ca="1" si="513"/>
        <v>504</v>
      </c>
      <c r="AF1193" s="5">
        <f t="shared" ca="1" si="514"/>
        <v>549</v>
      </c>
      <c r="AG1193" s="5">
        <f t="shared" ca="1" si="515"/>
        <v>549</v>
      </c>
      <c r="AH1193" s="5">
        <f t="shared" ca="1" si="516"/>
        <v>473</v>
      </c>
      <c r="AI1193" s="5">
        <f t="shared" ca="1" si="517"/>
        <v>410</v>
      </c>
      <c r="AJ1193" s="5">
        <f t="shared" ca="1" si="518"/>
        <v>487</v>
      </c>
      <c r="AK1193" s="5">
        <f t="shared" ca="1" si="519"/>
        <v>503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IF(Замеры!M1191=0, " ", Замеры!M1191)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Замеры!O1191</f>
        <v>0</v>
      </c>
      <c r="S1194" s="2">
        <f>Замеры!P1191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38</v>
      </c>
      <c r="Z1194" s="2">
        <f t="shared" ca="1" si="509"/>
        <v>20</v>
      </c>
      <c r="AA1194" s="2">
        <f t="shared" ca="1" si="509"/>
        <v>50</v>
      </c>
      <c r="AB1194" s="5">
        <f t="shared" ca="1" si="510"/>
        <v>525</v>
      </c>
      <c r="AC1194" s="5">
        <f t="shared" ca="1" si="511"/>
        <v>516</v>
      </c>
      <c r="AD1194" s="5">
        <f t="shared" ca="1" si="512"/>
        <v>594</v>
      </c>
      <c r="AE1194" s="5">
        <f t="shared" ca="1" si="513"/>
        <v>642</v>
      </c>
      <c r="AF1194" s="5">
        <f t="shared" ca="1" si="514"/>
        <v>619</v>
      </c>
      <c r="AG1194" s="5">
        <f t="shared" ca="1" si="515"/>
        <v>556</v>
      </c>
      <c r="AH1194" s="5">
        <f t="shared" ca="1" si="516"/>
        <v>645</v>
      </c>
      <c r="AI1194" s="5">
        <f t="shared" ca="1" si="517"/>
        <v>633</v>
      </c>
      <c r="AJ1194" s="5">
        <f t="shared" ca="1" si="518"/>
        <v>635</v>
      </c>
      <c r="AK1194" s="5">
        <f t="shared" ca="1" si="519"/>
        <v>582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IF(Замеры!M1192=0, " ", Замеры!M1192)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Замеры!O1192</f>
        <v>0</v>
      </c>
      <c r="S1195" s="2">
        <f>Замеры!P1192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41</v>
      </c>
      <c r="Z1195" s="2">
        <f t="shared" ca="1" si="509"/>
        <v>38</v>
      </c>
      <c r="AA1195" s="2">
        <f t="shared" ca="1" si="509"/>
        <v>37</v>
      </c>
      <c r="AB1195" s="5">
        <f t="shared" ca="1" si="510"/>
        <v>513</v>
      </c>
      <c r="AC1195" s="5">
        <f t="shared" ca="1" si="511"/>
        <v>457</v>
      </c>
      <c r="AD1195" s="5">
        <f t="shared" ca="1" si="512"/>
        <v>487</v>
      </c>
      <c r="AE1195" s="5">
        <f t="shared" ca="1" si="513"/>
        <v>475</v>
      </c>
      <c r="AF1195" s="5">
        <f t="shared" ca="1" si="514"/>
        <v>452</v>
      </c>
      <c r="AG1195" s="5">
        <f t="shared" ca="1" si="515"/>
        <v>418</v>
      </c>
      <c r="AH1195" s="5">
        <f t="shared" ca="1" si="516"/>
        <v>480</v>
      </c>
      <c r="AI1195" s="5">
        <f t="shared" ca="1" si="517"/>
        <v>440</v>
      </c>
      <c r="AJ1195" s="5">
        <f t="shared" ca="1" si="518"/>
        <v>398</v>
      </c>
      <c r="AK1195" s="5">
        <f t="shared" ca="1" si="519"/>
        <v>417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IF(Замеры!M1193=0, " ", Замеры!M1193)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Замеры!O1193</f>
        <v>0</v>
      </c>
      <c r="S1196" s="2">
        <f>Замеры!P1193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22</v>
      </c>
      <c r="Z1196" s="2">
        <f t="shared" ca="1" si="509"/>
        <v>35</v>
      </c>
      <c r="AA1196" s="2">
        <f t="shared" ca="1" si="509"/>
        <v>45</v>
      </c>
      <c r="AB1196" s="5">
        <f t="shared" ca="1" si="510"/>
        <v>527</v>
      </c>
      <c r="AC1196" s="5">
        <f t="shared" ca="1" si="511"/>
        <v>600</v>
      </c>
      <c r="AD1196" s="5">
        <f t="shared" ca="1" si="512"/>
        <v>518</v>
      </c>
      <c r="AE1196" s="5">
        <f t="shared" ca="1" si="513"/>
        <v>478</v>
      </c>
      <c r="AF1196" s="5">
        <f t="shared" ca="1" si="514"/>
        <v>528</v>
      </c>
      <c r="AG1196" s="5">
        <f t="shared" ca="1" si="515"/>
        <v>523</v>
      </c>
      <c r="AH1196" s="5">
        <f t="shared" ca="1" si="516"/>
        <v>487</v>
      </c>
      <c r="AI1196" s="5">
        <f t="shared" ca="1" si="517"/>
        <v>578</v>
      </c>
      <c r="AJ1196" s="5">
        <f t="shared" ca="1" si="518"/>
        <v>505</v>
      </c>
      <c r="AK1196" s="5">
        <f t="shared" ca="1" si="519"/>
        <v>564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IF(Замеры!M1194=0, " ", Замеры!M1194)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Замеры!O1194</f>
        <v>0</v>
      </c>
      <c r="S1197" s="2">
        <f>Замеры!P1194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46</v>
      </c>
      <c r="Z1197" s="2">
        <f t="shared" ca="1" si="509"/>
        <v>46</v>
      </c>
      <c r="AA1197" s="2">
        <f t="shared" ca="1" si="509"/>
        <v>41</v>
      </c>
      <c r="AB1197" s="5">
        <f t="shared" ca="1" si="510"/>
        <v>432</v>
      </c>
      <c r="AC1197" s="5">
        <f t="shared" ca="1" si="511"/>
        <v>448</v>
      </c>
      <c r="AD1197" s="5">
        <f t="shared" ca="1" si="512"/>
        <v>439</v>
      </c>
      <c r="AE1197" s="5">
        <f t="shared" ca="1" si="513"/>
        <v>423</v>
      </c>
      <c r="AF1197" s="5">
        <f t="shared" ca="1" si="514"/>
        <v>448</v>
      </c>
      <c r="AG1197" s="5">
        <f t="shared" ca="1" si="515"/>
        <v>511</v>
      </c>
      <c r="AH1197" s="5">
        <f t="shared" ca="1" si="516"/>
        <v>497</v>
      </c>
      <c r="AI1197" s="5">
        <f t="shared" ca="1" si="517"/>
        <v>429</v>
      </c>
      <c r="AJ1197" s="5">
        <f t="shared" ca="1" si="518"/>
        <v>480</v>
      </c>
      <c r="AK1197" s="5">
        <f t="shared" ca="1" si="519"/>
        <v>497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IF(Замеры!M1195=0, " ", Замеры!M1195)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Замеры!O1195</f>
        <v>0</v>
      </c>
      <c r="S1198" s="2">
        <f>Замеры!P1195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42</v>
      </c>
      <c r="Z1198" s="2">
        <f t="shared" ca="1" si="509"/>
        <v>21</v>
      </c>
      <c r="AA1198" s="2">
        <f t="shared" ca="1" si="509"/>
        <v>40</v>
      </c>
      <c r="AB1198" s="5">
        <f t="shared" ca="1" si="510"/>
        <v>532</v>
      </c>
      <c r="AC1198" s="5">
        <f t="shared" ca="1" si="511"/>
        <v>488</v>
      </c>
      <c r="AD1198" s="5">
        <f t="shared" ca="1" si="512"/>
        <v>432</v>
      </c>
      <c r="AE1198" s="5">
        <f t="shared" ca="1" si="513"/>
        <v>425</v>
      </c>
      <c r="AF1198" s="5">
        <f t="shared" ca="1" si="514"/>
        <v>547</v>
      </c>
      <c r="AG1198" s="5">
        <f t="shared" ca="1" si="515"/>
        <v>500</v>
      </c>
      <c r="AH1198" s="5">
        <f t="shared" ca="1" si="516"/>
        <v>423</v>
      </c>
      <c r="AI1198" s="5">
        <f t="shared" ca="1" si="517"/>
        <v>513</v>
      </c>
      <c r="AJ1198" s="5">
        <f t="shared" ca="1" si="518"/>
        <v>524</v>
      </c>
      <c r="AK1198" s="5">
        <f t="shared" ca="1" si="519"/>
        <v>410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IF(Замеры!M1196=0, " ", Замеры!M1196)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Замеры!O1196</f>
        <v>0</v>
      </c>
      <c r="S1199" s="2">
        <f>Замеры!P1196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36</v>
      </c>
      <c r="Z1199" s="2">
        <f t="shared" ca="1" si="509"/>
        <v>23</v>
      </c>
      <c r="AA1199" s="2">
        <f t="shared" ca="1" si="509"/>
        <v>40</v>
      </c>
      <c r="AB1199" s="5">
        <f t="shared" ca="1" si="510"/>
        <v>454</v>
      </c>
      <c r="AC1199" s="5">
        <f t="shared" ca="1" si="511"/>
        <v>417</v>
      </c>
      <c r="AD1199" s="5">
        <f t="shared" ca="1" si="512"/>
        <v>413</v>
      </c>
      <c r="AE1199" s="5">
        <f t="shared" ca="1" si="513"/>
        <v>534</v>
      </c>
      <c r="AF1199" s="5">
        <f t="shared" ca="1" si="514"/>
        <v>527</v>
      </c>
      <c r="AG1199" s="5">
        <f t="shared" ca="1" si="515"/>
        <v>445</v>
      </c>
      <c r="AH1199" s="5">
        <f t="shared" ca="1" si="516"/>
        <v>548</v>
      </c>
      <c r="AI1199" s="5">
        <f t="shared" ca="1" si="517"/>
        <v>473</v>
      </c>
      <c r="AJ1199" s="5">
        <f t="shared" ca="1" si="518"/>
        <v>515</v>
      </c>
      <c r="AK1199" s="5">
        <f t="shared" ca="1" si="519"/>
        <v>490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IF(Замеры!M1197=0, " ", Замеры!M1197)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Замеры!O1197</f>
        <v>0</v>
      </c>
      <c r="S1200" s="2">
        <f>Замеры!P1197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39</v>
      </c>
      <c r="Z1200" s="2">
        <f t="shared" ca="1" si="509"/>
        <v>41</v>
      </c>
      <c r="AA1200" s="2">
        <f t="shared" ca="1" si="509"/>
        <v>50</v>
      </c>
      <c r="AB1200" s="5">
        <f t="shared" ca="1" si="510"/>
        <v>633</v>
      </c>
      <c r="AC1200" s="5">
        <f t="shared" ca="1" si="511"/>
        <v>526</v>
      </c>
      <c r="AD1200" s="5">
        <f t="shared" ca="1" si="512"/>
        <v>580</v>
      </c>
      <c r="AE1200" s="5">
        <f t="shared" ca="1" si="513"/>
        <v>610</v>
      </c>
      <c r="AF1200" s="5">
        <f t="shared" ca="1" si="514"/>
        <v>544</v>
      </c>
      <c r="AG1200" s="5">
        <f t="shared" ca="1" si="515"/>
        <v>649</v>
      </c>
      <c r="AH1200" s="5">
        <f t="shared" ca="1" si="516"/>
        <v>608</v>
      </c>
      <c r="AI1200" s="5">
        <f t="shared" ca="1" si="517"/>
        <v>634</v>
      </c>
      <c r="AJ1200" s="5">
        <f t="shared" ca="1" si="518"/>
        <v>520</v>
      </c>
      <c r="AK1200" s="5">
        <f t="shared" ca="1" si="519"/>
        <v>607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IF(Замеры!M1198=0, " ", Замеры!M1198)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Замеры!O1198</f>
        <v>0</v>
      </c>
      <c r="S1201" s="2">
        <f>Замеры!P1198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32</v>
      </c>
      <c r="Z1201" s="2">
        <f t="shared" ca="1" si="509"/>
        <v>29</v>
      </c>
      <c r="AA1201" s="2">
        <f t="shared" ca="1" si="509"/>
        <v>24</v>
      </c>
      <c r="AB1201" s="5">
        <f t="shared" ca="1" si="510"/>
        <v>284</v>
      </c>
      <c r="AC1201" s="5">
        <f t="shared" ca="1" si="511"/>
        <v>250</v>
      </c>
      <c r="AD1201" s="5">
        <f t="shared" ca="1" si="512"/>
        <v>247</v>
      </c>
      <c r="AE1201" s="5">
        <f t="shared" ca="1" si="513"/>
        <v>301</v>
      </c>
      <c r="AF1201" s="5">
        <f t="shared" ca="1" si="514"/>
        <v>318</v>
      </c>
      <c r="AG1201" s="5">
        <f t="shared" ca="1" si="515"/>
        <v>304</v>
      </c>
      <c r="AH1201" s="5">
        <f t="shared" ca="1" si="516"/>
        <v>367</v>
      </c>
      <c r="AI1201" s="5">
        <f t="shared" ca="1" si="517"/>
        <v>311</v>
      </c>
      <c r="AJ1201" s="5">
        <f t="shared" ca="1" si="518"/>
        <v>381</v>
      </c>
      <c r="AK1201" s="5">
        <f t="shared" ca="1" si="519"/>
        <v>333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IF(Замеры!M1199=0, " ", Замеры!M1199)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Замеры!O1199</f>
        <v>0</v>
      </c>
      <c r="S1202" s="2">
        <f>Замеры!P1199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27</v>
      </c>
      <c r="Z1202" s="2">
        <f t="shared" ca="1" si="509"/>
        <v>40</v>
      </c>
      <c r="AA1202" s="2">
        <f t="shared" ca="1" si="509"/>
        <v>34</v>
      </c>
      <c r="AB1202" s="5">
        <f t="shared" ca="1" si="510"/>
        <v>415</v>
      </c>
      <c r="AC1202" s="5">
        <f t="shared" ca="1" si="511"/>
        <v>351</v>
      </c>
      <c r="AD1202" s="5">
        <f t="shared" ca="1" si="512"/>
        <v>387</v>
      </c>
      <c r="AE1202" s="5">
        <f t="shared" ca="1" si="513"/>
        <v>461</v>
      </c>
      <c r="AF1202" s="5">
        <f t="shared" ca="1" si="514"/>
        <v>382</v>
      </c>
      <c r="AG1202" s="5">
        <f t="shared" ca="1" si="515"/>
        <v>445</v>
      </c>
      <c r="AH1202" s="5">
        <f t="shared" ca="1" si="516"/>
        <v>455</v>
      </c>
      <c r="AI1202" s="5">
        <f t="shared" ca="1" si="517"/>
        <v>397</v>
      </c>
      <c r="AJ1202" s="5">
        <f t="shared" ca="1" si="518"/>
        <v>449</v>
      </c>
      <c r="AK1202" s="5">
        <f t="shared" ca="1" si="519"/>
        <v>355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IF(Замеры!M1200=0, " ", Замеры!M1200)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Замеры!O1200</f>
        <v>0</v>
      </c>
      <c r="S1203" s="2">
        <f>Замеры!P1200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33</v>
      </c>
      <c r="Z1203" s="2">
        <f t="shared" ca="1" si="509"/>
        <v>21</v>
      </c>
      <c r="AA1203" s="2">
        <f t="shared" ca="1" si="509"/>
        <v>41</v>
      </c>
      <c r="AB1203" s="5">
        <f t="shared" ca="1" si="510"/>
        <v>541</v>
      </c>
      <c r="AC1203" s="5">
        <f t="shared" ca="1" si="511"/>
        <v>425</v>
      </c>
      <c r="AD1203" s="5">
        <f t="shared" ca="1" si="512"/>
        <v>481</v>
      </c>
      <c r="AE1203" s="5">
        <f t="shared" ca="1" si="513"/>
        <v>444</v>
      </c>
      <c r="AF1203" s="5">
        <f t="shared" ca="1" si="514"/>
        <v>426</v>
      </c>
      <c r="AG1203" s="5">
        <f t="shared" ca="1" si="515"/>
        <v>524</v>
      </c>
      <c r="AH1203" s="5">
        <f t="shared" ca="1" si="516"/>
        <v>507</v>
      </c>
      <c r="AI1203" s="5">
        <f t="shared" ca="1" si="517"/>
        <v>417</v>
      </c>
      <c r="AJ1203" s="5">
        <f t="shared" ca="1" si="518"/>
        <v>469</v>
      </c>
      <c r="AK1203" s="5">
        <f t="shared" ca="1" si="519"/>
        <v>506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IF(Замеры!M1201=0, " ", Замеры!M1201)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Замеры!O1201</f>
        <v>0</v>
      </c>
      <c r="S1204" s="2">
        <f>Замеры!P1201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32</v>
      </c>
      <c r="Z1204" s="2">
        <f t="shared" ca="1" si="509"/>
        <v>27</v>
      </c>
      <c r="AA1204" s="2">
        <f t="shared" ca="1" si="509"/>
        <v>25</v>
      </c>
      <c r="AB1204" s="5">
        <f t="shared" ca="1" si="510"/>
        <v>323</v>
      </c>
      <c r="AC1204" s="5">
        <f t="shared" ca="1" si="511"/>
        <v>369</v>
      </c>
      <c r="AD1204" s="5">
        <f t="shared" ca="1" si="512"/>
        <v>273</v>
      </c>
      <c r="AE1204" s="5">
        <f t="shared" ca="1" si="513"/>
        <v>385</v>
      </c>
      <c r="AF1204" s="5">
        <f t="shared" ca="1" si="514"/>
        <v>318</v>
      </c>
      <c r="AG1204" s="5">
        <f t="shared" ca="1" si="515"/>
        <v>369</v>
      </c>
      <c r="AH1204" s="5">
        <f t="shared" ca="1" si="516"/>
        <v>395</v>
      </c>
      <c r="AI1204" s="5">
        <f t="shared" ca="1" si="517"/>
        <v>325</v>
      </c>
      <c r="AJ1204" s="5">
        <f t="shared" ca="1" si="518"/>
        <v>274</v>
      </c>
      <c r="AK1204" s="5">
        <f t="shared" ca="1" si="519"/>
        <v>400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IF(Замеры!M1202=0, " ", Замеры!M1202)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Замеры!O1202</f>
        <v>0</v>
      </c>
      <c r="S1205" s="2">
        <f>Замеры!P1202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49</v>
      </c>
      <c r="Z1205" s="2">
        <f t="shared" ca="1" si="509"/>
        <v>50</v>
      </c>
      <c r="AA1205" s="2">
        <f t="shared" ca="1" si="509"/>
        <v>20</v>
      </c>
      <c r="AB1205" s="5">
        <f t="shared" ca="1" si="510"/>
        <v>256</v>
      </c>
      <c r="AC1205" s="5">
        <f t="shared" ca="1" si="511"/>
        <v>307</v>
      </c>
      <c r="AD1205" s="5">
        <f t="shared" ca="1" si="512"/>
        <v>296</v>
      </c>
      <c r="AE1205" s="5">
        <f t="shared" ca="1" si="513"/>
        <v>227</v>
      </c>
      <c r="AF1205" s="5">
        <f t="shared" ca="1" si="514"/>
        <v>303</v>
      </c>
      <c r="AG1205" s="5">
        <f t="shared" ca="1" si="515"/>
        <v>309</v>
      </c>
      <c r="AH1205" s="5">
        <f t="shared" ca="1" si="516"/>
        <v>222</v>
      </c>
      <c r="AI1205" s="5">
        <f t="shared" ca="1" si="517"/>
        <v>260</v>
      </c>
      <c r="AJ1205" s="5">
        <f t="shared" ca="1" si="518"/>
        <v>206</v>
      </c>
      <c r="AK1205" s="5">
        <f t="shared" ca="1" si="519"/>
        <v>297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IF(Замеры!M1203=0, " ", Замеры!M1203)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Замеры!O1203</f>
        <v>0</v>
      </c>
      <c r="S1206" s="2">
        <f>Замеры!P1203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44</v>
      </c>
      <c r="Z1206" s="2">
        <f t="shared" ca="1" si="509"/>
        <v>38</v>
      </c>
      <c r="AA1206" s="2">
        <f t="shared" ca="1" si="509"/>
        <v>27</v>
      </c>
      <c r="AB1206" s="5">
        <f t="shared" ca="1" si="510"/>
        <v>340</v>
      </c>
      <c r="AC1206" s="5">
        <f t="shared" ca="1" si="511"/>
        <v>332</v>
      </c>
      <c r="AD1206" s="5">
        <f t="shared" ca="1" si="512"/>
        <v>278</v>
      </c>
      <c r="AE1206" s="5">
        <f t="shared" ca="1" si="513"/>
        <v>348</v>
      </c>
      <c r="AF1206" s="5">
        <f t="shared" ca="1" si="514"/>
        <v>296</v>
      </c>
      <c r="AG1206" s="5">
        <f t="shared" ca="1" si="515"/>
        <v>394</v>
      </c>
      <c r="AH1206" s="5">
        <f t="shared" ca="1" si="516"/>
        <v>364</v>
      </c>
      <c r="AI1206" s="5">
        <f t="shared" ca="1" si="517"/>
        <v>316</v>
      </c>
      <c r="AJ1206" s="5">
        <f t="shared" ca="1" si="518"/>
        <v>382</v>
      </c>
      <c r="AK1206" s="5">
        <f t="shared" ca="1" si="519"/>
        <v>383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IF(Замеры!M1204=0, " ", Замеры!M1204)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Замеры!O1204</f>
        <v>0</v>
      </c>
      <c r="S1207" s="2">
        <f>Замеры!P1204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40</v>
      </c>
      <c r="Z1207" s="2">
        <f t="shared" ca="1" si="509"/>
        <v>41</v>
      </c>
      <c r="AA1207" s="2">
        <f t="shared" ca="1" si="509"/>
        <v>25</v>
      </c>
      <c r="AB1207" s="5">
        <f t="shared" ca="1" si="510"/>
        <v>256</v>
      </c>
      <c r="AC1207" s="5">
        <f t="shared" ca="1" si="511"/>
        <v>316</v>
      </c>
      <c r="AD1207" s="5">
        <f t="shared" ca="1" si="512"/>
        <v>398</v>
      </c>
      <c r="AE1207" s="5">
        <f t="shared" ca="1" si="513"/>
        <v>277</v>
      </c>
      <c r="AF1207" s="5">
        <f t="shared" ca="1" si="514"/>
        <v>313</v>
      </c>
      <c r="AG1207" s="5">
        <f t="shared" ca="1" si="515"/>
        <v>307</v>
      </c>
      <c r="AH1207" s="5">
        <f t="shared" ca="1" si="516"/>
        <v>376</v>
      </c>
      <c r="AI1207" s="5">
        <f t="shared" ca="1" si="517"/>
        <v>361</v>
      </c>
      <c r="AJ1207" s="5">
        <f t="shared" ca="1" si="518"/>
        <v>362</v>
      </c>
      <c r="AK1207" s="5">
        <f t="shared" ca="1" si="519"/>
        <v>278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IF(Замеры!M1205=0, " ", Замеры!M1205)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Замеры!O1205</f>
        <v>0</v>
      </c>
      <c r="S1208" s="2">
        <f>Замеры!P1205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41</v>
      </c>
      <c r="Z1208" s="2">
        <f t="shared" ca="1" si="509"/>
        <v>45</v>
      </c>
      <c r="AA1208" s="2">
        <f t="shared" ca="1" si="509"/>
        <v>40</v>
      </c>
      <c r="AB1208" s="5">
        <f t="shared" ca="1" si="510"/>
        <v>405</v>
      </c>
      <c r="AC1208" s="5">
        <f t="shared" ca="1" si="511"/>
        <v>453</v>
      </c>
      <c r="AD1208" s="5">
        <f t="shared" ca="1" si="512"/>
        <v>413</v>
      </c>
      <c r="AE1208" s="5">
        <f t="shared" ca="1" si="513"/>
        <v>470</v>
      </c>
      <c r="AF1208" s="5">
        <f t="shared" ca="1" si="514"/>
        <v>521</v>
      </c>
      <c r="AG1208" s="5">
        <f t="shared" ca="1" si="515"/>
        <v>434</v>
      </c>
      <c r="AH1208" s="5">
        <f t="shared" ca="1" si="516"/>
        <v>539</v>
      </c>
      <c r="AI1208" s="5">
        <f t="shared" ca="1" si="517"/>
        <v>460</v>
      </c>
      <c r="AJ1208" s="5">
        <f t="shared" ca="1" si="518"/>
        <v>514</v>
      </c>
      <c r="AK1208" s="5">
        <f t="shared" ca="1" si="519"/>
        <v>457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IF(Замеры!M1206=0, " ", Замеры!M1206)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Замеры!O1206</f>
        <v>0</v>
      </c>
      <c r="S1209" s="2">
        <f>Замеры!P1206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31</v>
      </c>
      <c r="Z1209" s="2">
        <f t="shared" ca="1" si="509"/>
        <v>42</v>
      </c>
      <c r="AA1209" s="2">
        <f t="shared" ca="1" si="509"/>
        <v>34</v>
      </c>
      <c r="AB1209" s="5">
        <f t="shared" ca="1" si="510"/>
        <v>485</v>
      </c>
      <c r="AC1209" s="5">
        <f t="shared" ca="1" si="511"/>
        <v>417</v>
      </c>
      <c r="AD1209" s="5">
        <f t="shared" ca="1" si="512"/>
        <v>392</v>
      </c>
      <c r="AE1209" s="5">
        <f t="shared" ca="1" si="513"/>
        <v>468</v>
      </c>
      <c r="AF1209" s="5">
        <f t="shared" ca="1" si="514"/>
        <v>452</v>
      </c>
      <c r="AG1209" s="5">
        <f t="shared" ca="1" si="515"/>
        <v>481</v>
      </c>
      <c r="AH1209" s="5">
        <f t="shared" ca="1" si="516"/>
        <v>370</v>
      </c>
      <c r="AI1209" s="5">
        <f t="shared" ca="1" si="517"/>
        <v>459</v>
      </c>
      <c r="AJ1209" s="5">
        <f t="shared" ca="1" si="518"/>
        <v>348</v>
      </c>
      <c r="AK1209" s="5">
        <f t="shared" ca="1" si="519"/>
        <v>487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IF(Замеры!M1207=0, " ", Замеры!M1207)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Замеры!O1207</f>
        <v>0</v>
      </c>
      <c r="S1210" s="2">
        <f>Замеры!P1207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46</v>
      </c>
      <c r="Z1210" s="2">
        <f t="shared" ca="1" si="509"/>
        <v>41</v>
      </c>
      <c r="AA1210" s="2">
        <f t="shared" ca="1" si="509"/>
        <v>33</v>
      </c>
      <c r="AB1210" s="5">
        <f t="shared" ca="1" si="510"/>
        <v>474</v>
      </c>
      <c r="AC1210" s="5">
        <f t="shared" ca="1" si="511"/>
        <v>380</v>
      </c>
      <c r="AD1210" s="5">
        <f t="shared" ca="1" si="512"/>
        <v>431</v>
      </c>
      <c r="AE1210" s="5">
        <f t="shared" ca="1" si="513"/>
        <v>427</v>
      </c>
      <c r="AF1210" s="5">
        <f t="shared" ca="1" si="514"/>
        <v>454</v>
      </c>
      <c r="AG1210" s="5">
        <f t="shared" ca="1" si="515"/>
        <v>395</v>
      </c>
      <c r="AH1210" s="5">
        <f t="shared" ca="1" si="516"/>
        <v>465</v>
      </c>
      <c r="AI1210" s="5">
        <f t="shared" ca="1" si="517"/>
        <v>431</v>
      </c>
      <c r="AJ1210" s="5">
        <f t="shared" ca="1" si="518"/>
        <v>359</v>
      </c>
      <c r="AK1210" s="5">
        <f t="shared" ca="1" si="519"/>
        <v>433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IF(Замеры!M1208=0, " ", Замеры!M1208)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Замеры!O1208</f>
        <v>0</v>
      </c>
      <c r="S1211" s="2">
        <f>Замеры!P1208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26</v>
      </c>
      <c r="Z1211" s="2">
        <f t="shared" ca="1" si="509"/>
        <v>46</v>
      </c>
      <c r="AA1211" s="2">
        <f t="shared" ca="1" si="509"/>
        <v>30</v>
      </c>
      <c r="AB1211" s="5">
        <f t="shared" ca="1" si="510"/>
        <v>400</v>
      </c>
      <c r="AC1211" s="5">
        <f t="shared" ca="1" si="511"/>
        <v>343</v>
      </c>
      <c r="AD1211" s="5">
        <f t="shared" ca="1" si="512"/>
        <v>412</v>
      </c>
      <c r="AE1211" s="5">
        <f t="shared" ca="1" si="513"/>
        <v>378</v>
      </c>
      <c r="AF1211" s="5">
        <f t="shared" ca="1" si="514"/>
        <v>348</v>
      </c>
      <c r="AG1211" s="5">
        <f t="shared" ca="1" si="515"/>
        <v>428</v>
      </c>
      <c r="AH1211" s="5">
        <f t="shared" ca="1" si="516"/>
        <v>447</v>
      </c>
      <c r="AI1211" s="5">
        <f t="shared" ca="1" si="517"/>
        <v>336</v>
      </c>
      <c r="AJ1211" s="5">
        <f t="shared" ca="1" si="518"/>
        <v>428</v>
      </c>
      <c r="AK1211" s="5">
        <f t="shared" ca="1" si="519"/>
        <v>361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IF(Замеры!M1209=0, " ", Замеры!M1209)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Замеры!O1209</f>
        <v>0</v>
      </c>
      <c r="S1212" s="2">
        <f>Замеры!P1209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22</v>
      </c>
      <c r="Z1212" s="2">
        <f t="shared" ca="1" si="509"/>
        <v>47</v>
      </c>
      <c r="AA1212" s="2">
        <f t="shared" ca="1" si="509"/>
        <v>32</v>
      </c>
      <c r="AB1212" s="5">
        <f t="shared" ca="1" si="510"/>
        <v>442</v>
      </c>
      <c r="AC1212" s="5">
        <f t="shared" ca="1" si="511"/>
        <v>397</v>
      </c>
      <c r="AD1212" s="5">
        <f t="shared" ca="1" si="512"/>
        <v>462</v>
      </c>
      <c r="AE1212" s="5">
        <f t="shared" ca="1" si="513"/>
        <v>370</v>
      </c>
      <c r="AF1212" s="5">
        <f t="shared" ca="1" si="514"/>
        <v>371</v>
      </c>
      <c r="AG1212" s="5">
        <f t="shared" ca="1" si="515"/>
        <v>384</v>
      </c>
      <c r="AH1212" s="5">
        <f t="shared" ca="1" si="516"/>
        <v>372</v>
      </c>
      <c r="AI1212" s="5">
        <f t="shared" ca="1" si="517"/>
        <v>428</v>
      </c>
      <c r="AJ1212" s="5">
        <f t="shared" ca="1" si="518"/>
        <v>424</v>
      </c>
      <c r="AK1212" s="5">
        <f t="shared" ca="1" si="519"/>
        <v>378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IF(Замеры!M1210=0, " ", Замеры!M1210)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Замеры!O1210</f>
        <v>0</v>
      </c>
      <c r="S1213" s="2">
        <f>Замеры!P1210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20</v>
      </c>
      <c r="Z1213" s="2">
        <f t="shared" ca="1" si="509"/>
        <v>34</v>
      </c>
      <c r="AA1213" s="2">
        <f t="shared" ca="1" si="509"/>
        <v>41</v>
      </c>
      <c r="AB1213" s="5">
        <f t="shared" ca="1" si="510"/>
        <v>528</v>
      </c>
      <c r="AC1213" s="5">
        <f t="shared" ca="1" si="511"/>
        <v>509</v>
      </c>
      <c r="AD1213" s="5">
        <f t="shared" ca="1" si="512"/>
        <v>547</v>
      </c>
      <c r="AE1213" s="5">
        <f t="shared" ca="1" si="513"/>
        <v>451</v>
      </c>
      <c r="AF1213" s="5">
        <f t="shared" ca="1" si="514"/>
        <v>467</v>
      </c>
      <c r="AG1213" s="5">
        <f t="shared" ca="1" si="515"/>
        <v>502</v>
      </c>
      <c r="AH1213" s="5">
        <f t="shared" ca="1" si="516"/>
        <v>549</v>
      </c>
      <c r="AI1213" s="5">
        <f t="shared" ca="1" si="517"/>
        <v>531</v>
      </c>
      <c r="AJ1213" s="5">
        <f t="shared" ca="1" si="518"/>
        <v>488</v>
      </c>
      <c r="AK1213" s="5">
        <f t="shared" ca="1" si="519"/>
        <v>453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IF(Замеры!M1211=0, " ", Замеры!M1211)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Замеры!O1211</f>
        <v>0</v>
      </c>
      <c r="S1214" s="2">
        <f>Замеры!P1211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34</v>
      </c>
      <c r="Z1214" s="2">
        <f t="shared" ca="1" si="509"/>
        <v>40</v>
      </c>
      <c r="AA1214" s="2">
        <f t="shared" ca="1" si="509"/>
        <v>32</v>
      </c>
      <c r="AB1214" s="5">
        <f t="shared" ca="1" si="510"/>
        <v>373</v>
      </c>
      <c r="AC1214" s="5">
        <f t="shared" ca="1" si="511"/>
        <v>446</v>
      </c>
      <c r="AD1214" s="5">
        <f t="shared" ca="1" si="512"/>
        <v>350</v>
      </c>
      <c r="AE1214" s="5">
        <f t="shared" ca="1" si="513"/>
        <v>387</v>
      </c>
      <c r="AF1214" s="5">
        <f t="shared" ca="1" si="514"/>
        <v>409</v>
      </c>
      <c r="AG1214" s="5">
        <f t="shared" ca="1" si="515"/>
        <v>447</v>
      </c>
      <c r="AH1214" s="5">
        <f t="shared" ca="1" si="516"/>
        <v>376</v>
      </c>
      <c r="AI1214" s="5">
        <f t="shared" ca="1" si="517"/>
        <v>385</v>
      </c>
      <c r="AJ1214" s="5">
        <f t="shared" ca="1" si="518"/>
        <v>400</v>
      </c>
      <c r="AK1214" s="5">
        <f t="shared" ca="1" si="519"/>
        <v>339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IF(Замеры!M1212=0, " ", Замеры!M1212)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Замеры!O1212</f>
        <v>0</v>
      </c>
      <c r="S1215" s="2">
        <f>Замеры!P1212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28</v>
      </c>
      <c r="Z1215" s="2">
        <f t="shared" ca="1" si="509"/>
        <v>36</v>
      </c>
      <c r="AA1215" s="2">
        <f t="shared" ca="1" si="509"/>
        <v>20</v>
      </c>
      <c r="AB1215" s="5">
        <f t="shared" ca="1" si="510"/>
        <v>328</v>
      </c>
      <c r="AC1215" s="5">
        <f t="shared" ca="1" si="511"/>
        <v>288</v>
      </c>
      <c r="AD1215" s="5">
        <f t="shared" ca="1" si="512"/>
        <v>317</v>
      </c>
      <c r="AE1215" s="5">
        <f t="shared" ca="1" si="513"/>
        <v>325</v>
      </c>
      <c r="AF1215" s="5">
        <f t="shared" ca="1" si="514"/>
        <v>328</v>
      </c>
      <c r="AG1215" s="5">
        <f t="shared" ca="1" si="515"/>
        <v>332</v>
      </c>
      <c r="AH1215" s="5">
        <f t="shared" ca="1" si="516"/>
        <v>243</v>
      </c>
      <c r="AI1215" s="5">
        <f t="shared" ca="1" si="517"/>
        <v>239</v>
      </c>
      <c r="AJ1215" s="5">
        <f t="shared" ca="1" si="518"/>
        <v>228</v>
      </c>
      <c r="AK1215" s="5">
        <f t="shared" ca="1" si="519"/>
        <v>294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IF(Замеры!M1213=0, " ", Замеры!M1213)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Замеры!O1213</f>
        <v>0</v>
      </c>
      <c r="S1216" s="2">
        <f>Замеры!P1213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38</v>
      </c>
      <c r="Z1216" s="2">
        <f t="shared" ca="1" si="509"/>
        <v>31</v>
      </c>
      <c r="AA1216" s="2">
        <f t="shared" ca="1" si="509"/>
        <v>41</v>
      </c>
      <c r="AB1216" s="5">
        <f t="shared" ca="1" si="510"/>
        <v>443</v>
      </c>
      <c r="AC1216" s="5">
        <f t="shared" ca="1" si="511"/>
        <v>482</v>
      </c>
      <c r="AD1216" s="5">
        <f t="shared" ca="1" si="512"/>
        <v>524</v>
      </c>
      <c r="AE1216" s="5">
        <f t="shared" ca="1" si="513"/>
        <v>502</v>
      </c>
      <c r="AF1216" s="5">
        <f t="shared" ca="1" si="514"/>
        <v>473</v>
      </c>
      <c r="AG1216" s="5">
        <f t="shared" ca="1" si="515"/>
        <v>550</v>
      </c>
      <c r="AH1216" s="5">
        <f t="shared" ca="1" si="516"/>
        <v>432</v>
      </c>
      <c r="AI1216" s="5">
        <f t="shared" ca="1" si="517"/>
        <v>447</v>
      </c>
      <c r="AJ1216" s="5">
        <f t="shared" ca="1" si="518"/>
        <v>473</v>
      </c>
      <c r="AK1216" s="5">
        <f t="shared" ca="1" si="519"/>
        <v>518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IF(Замеры!M1214=0, " ", Замеры!M1214)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Замеры!O1214</f>
        <v>0</v>
      </c>
      <c r="S1217" s="2">
        <f>Замеры!P1214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43</v>
      </c>
      <c r="Z1217" s="2">
        <f t="shared" ca="1" si="509"/>
        <v>46</v>
      </c>
      <c r="AA1217" s="2">
        <f t="shared" ca="1" si="509"/>
        <v>40</v>
      </c>
      <c r="AB1217" s="5">
        <f t="shared" ca="1" si="510"/>
        <v>524</v>
      </c>
      <c r="AC1217" s="5">
        <f t="shared" ca="1" si="511"/>
        <v>498</v>
      </c>
      <c r="AD1217" s="5">
        <f t="shared" ca="1" si="512"/>
        <v>429</v>
      </c>
      <c r="AE1217" s="5">
        <f t="shared" ca="1" si="513"/>
        <v>521</v>
      </c>
      <c r="AF1217" s="5">
        <f t="shared" ca="1" si="514"/>
        <v>514</v>
      </c>
      <c r="AG1217" s="5">
        <f t="shared" ca="1" si="515"/>
        <v>513</v>
      </c>
      <c r="AH1217" s="5">
        <f t="shared" ca="1" si="516"/>
        <v>514</v>
      </c>
      <c r="AI1217" s="5">
        <f t="shared" ca="1" si="517"/>
        <v>423</v>
      </c>
      <c r="AJ1217" s="5">
        <f t="shared" ca="1" si="518"/>
        <v>437</v>
      </c>
      <c r="AK1217" s="5">
        <f t="shared" ca="1" si="519"/>
        <v>520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IF(Замеры!M1215=0, " ", Замеры!M1215)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Замеры!O1215</f>
        <v>0</v>
      </c>
      <c r="S1218" s="2">
        <f>Замеры!P1215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24</v>
      </c>
      <c r="Z1218" s="2">
        <f t="shared" ca="1" si="509"/>
        <v>40</v>
      </c>
      <c r="AA1218" s="2">
        <f t="shared" ca="1" si="509"/>
        <v>38</v>
      </c>
      <c r="AB1218" s="5">
        <f t="shared" ca="1" si="510"/>
        <v>461</v>
      </c>
      <c r="AC1218" s="5">
        <f t="shared" ca="1" si="511"/>
        <v>480</v>
      </c>
      <c r="AD1218" s="5">
        <f t="shared" ca="1" si="512"/>
        <v>481</v>
      </c>
      <c r="AE1218" s="5">
        <f t="shared" ca="1" si="513"/>
        <v>432</v>
      </c>
      <c r="AF1218" s="5">
        <f t="shared" ca="1" si="514"/>
        <v>450</v>
      </c>
      <c r="AG1218" s="5">
        <f t="shared" ca="1" si="515"/>
        <v>402</v>
      </c>
      <c r="AH1218" s="5">
        <f t="shared" ca="1" si="516"/>
        <v>404</v>
      </c>
      <c r="AI1218" s="5">
        <f t="shared" ca="1" si="517"/>
        <v>478</v>
      </c>
      <c r="AJ1218" s="5">
        <f t="shared" ca="1" si="518"/>
        <v>391</v>
      </c>
      <c r="AK1218" s="5">
        <f t="shared" ca="1" si="519"/>
        <v>409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IF(Замеры!M1216=0, " ", Замеры!M1216)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Замеры!O1216</f>
        <v>0</v>
      </c>
      <c r="S1219" s="2">
        <f>Замеры!P1216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22</v>
      </c>
      <c r="Z1219" s="2">
        <f t="shared" ca="1" si="509"/>
        <v>49</v>
      </c>
      <c r="AA1219" s="2">
        <f t="shared" ca="1" si="509"/>
        <v>47</v>
      </c>
      <c r="AB1219" s="5">
        <f t="shared" ca="1" si="510"/>
        <v>581</v>
      </c>
      <c r="AC1219" s="5">
        <f t="shared" ca="1" si="511"/>
        <v>617</v>
      </c>
      <c r="AD1219" s="5">
        <f t="shared" ca="1" si="512"/>
        <v>547</v>
      </c>
      <c r="AE1219" s="5">
        <f t="shared" ca="1" si="513"/>
        <v>497</v>
      </c>
      <c r="AF1219" s="5">
        <f t="shared" ca="1" si="514"/>
        <v>523</v>
      </c>
      <c r="AG1219" s="5">
        <f t="shared" ca="1" si="515"/>
        <v>507</v>
      </c>
      <c r="AH1219" s="5">
        <f t="shared" ca="1" si="516"/>
        <v>489</v>
      </c>
      <c r="AI1219" s="5">
        <f t="shared" ca="1" si="517"/>
        <v>523</v>
      </c>
      <c r="AJ1219" s="5">
        <f t="shared" ca="1" si="518"/>
        <v>598</v>
      </c>
      <c r="AK1219" s="5">
        <f t="shared" ca="1" si="519"/>
        <v>556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IF(Замеры!M1217=0, " ", Замеры!M1217)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Замеры!O1217</f>
        <v>0</v>
      </c>
      <c r="S1220" s="2">
        <f>Замеры!P1217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38</v>
      </c>
      <c r="Z1220" s="2">
        <f t="shared" ca="1" si="509"/>
        <v>33</v>
      </c>
      <c r="AA1220" s="2">
        <f t="shared" ca="1" si="509"/>
        <v>48</v>
      </c>
      <c r="AB1220" s="5">
        <f t="shared" ca="1" si="510"/>
        <v>621</v>
      </c>
      <c r="AC1220" s="5">
        <f t="shared" ca="1" si="511"/>
        <v>538</v>
      </c>
      <c r="AD1220" s="5">
        <f t="shared" ca="1" si="512"/>
        <v>583</v>
      </c>
      <c r="AE1220" s="5">
        <f t="shared" ca="1" si="513"/>
        <v>505</v>
      </c>
      <c r="AF1220" s="5">
        <f t="shared" ca="1" si="514"/>
        <v>506</v>
      </c>
      <c r="AG1220" s="5">
        <f t="shared" ca="1" si="515"/>
        <v>533</v>
      </c>
      <c r="AH1220" s="5">
        <f t="shared" ca="1" si="516"/>
        <v>607</v>
      </c>
      <c r="AI1220" s="5">
        <f t="shared" ca="1" si="517"/>
        <v>539</v>
      </c>
      <c r="AJ1220" s="5">
        <f t="shared" ca="1" si="518"/>
        <v>578</v>
      </c>
      <c r="AK1220" s="5">
        <f t="shared" ca="1" si="519"/>
        <v>552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IF(Замеры!M1218=0, " ", Замеры!M1218)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Замеры!O1218</f>
        <v>0</v>
      </c>
      <c r="S1221" s="2">
        <f>Замеры!P1218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30</v>
      </c>
      <c r="Z1221" s="2">
        <f t="shared" ca="1" si="509"/>
        <v>23</v>
      </c>
      <c r="AA1221" s="2">
        <f t="shared" ca="1" si="509"/>
        <v>27</v>
      </c>
      <c r="AB1221" s="5">
        <f t="shared" ca="1" si="510"/>
        <v>323</v>
      </c>
      <c r="AC1221" s="5">
        <f t="shared" ca="1" si="511"/>
        <v>343</v>
      </c>
      <c r="AD1221" s="5">
        <f t="shared" ca="1" si="512"/>
        <v>298</v>
      </c>
      <c r="AE1221" s="5">
        <f t="shared" ca="1" si="513"/>
        <v>310</v>
      </c>
      <c r="AF1221" s="5">
        <f t="shared" ca="1" si="514"/>
        <v>326</v>
      </c>
      <c r="AG1221" s="5">
        <f t="shared" ca="1" si="515"/>
        <v>314</v>
      </c>
      <c r="AH1221" s="5">
        <f t="shared" ca="1" si="516"/>
        <v>372</v>
      </c>
      <c r="AI1221" s="5">
        <f t="shared" ca="1" si="517"/>
        <v>275</v>
      </c>
      <c r="AJ1221" s="5">
        <f t="shared" ca="1" si="518"/>
        <v>399</v>
      </c>
      <c r="AK1221" s="5">
        <f t="shared" ca="1" si="519"/>
        <v>340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IF(Замеры!M1219=0, " ", Замеры!M1219)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Замеры!O1219</f>
        <v>0</v>
      </c>
      <c r="S1222" s="2">
        <f>Замеры!P1219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50</v>
      </c>
      <c r="Z1222" s="2">
        <f t="shared" ca="1" si="509"/>
        <v>26</v>
      </c>
      <c r="AA1222" s="2">
        <f t="shared" ca="1" si="509"/>
        <v>43</v>
      </c>
      <c r="AB1222" s="5">
        <f t="shared" ca="1" si="510"/>
        <v>439</v>
      </c>
      <c r="AC1222" s="5">
        <f t="shared" ca="1" si="511"/>
        <v>513</v>
      </c>
      <c r="AD1222" s="5">
        <f t="shared" ca="1" si="512"/>
        <v>527</v>
      </c>
      <c r="AE1222" s="5">
        <f t="shared" ca="1" si="513"/>
        <v>516</v>
      </c>
      <c r="AF1222" s="5">
        <f t="shared" ca="1" si="514"/>
        <v>499</v>
      </c>
      <c r="AG1222" s="5">
        <f t="shared" ca="1" si="515"/>
        <v>525</v>
      </c>
      <c r="AH1222" s="5">
        <f t="shared" ca="1" si="516"/>
        <v>467</v>
      </c>
      <c r="AI1222" s="5">
        <f t="shared" ca="1" si="517"/>
        <v>522</v>
      </c>
      <c r="AJ1222" s="5">
        <f t="shared" ca="1" si="518"/>
        <v>520</v>
      </c>
      <c r="AK1222" s="5">
        <f t="shared" ca="1" si="519"/>
        <v>473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IF(Замеры!M1220=0, " ", Замеры!M1220)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Замеры!O1220</f>
        <v>0</v>
      </c>
      <c r="S1223" s="2">
        <f>Замеры!P1220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23</v>
      </c>
      <c r="Z1223" s="2">
        <f t="shared" ca="1" si="535"/>
        <v>36</v>
      </c>
      <c r="AA1223" s="2">
        <f t="shared" ca="1" si="535"/>
        <v>22</v>
      </c>
      <c r="AB1223" s="5">
        <f t="shared" ref="AB1223:AB1286" ca="1" si="536">RANDBETWEEN(AA1223*10+5,AA1223*10+150)</f>
        <v>234</v>
      </c>
      <c r="AC1223" s="5">
        <f t="shared" ref="AC1223:AC1286" ca="1" si="537">RANDBETWEEN(AA1223*10+5,AA1223*10+150)</f>
        <v>245</v>
      </c>
      <c r="AD1223" s="5">
        <f t="shared" ref="AD1223:AD1286" ca="1" si="538">RANDBETWEEN(AA1223*10+5,AA1223*10+150)</f>
        <v>359</v>
      </c>
      <c r="AE1223" s="5">
        <f t="shared" ref="AE1223:AE1286" ca="1" si="539">RANDBETWEEN(AA1223*10+5,AA1223*10+150)</f>
        <v>286</v>
      </c>
      <c r="AF1223" s="5">
        <f t="shared" ref="AF1223:AF1286" ca="1" si="540">RANDBETWEEN(AA1223*10+5,AA1223*10+150)</f>
        <v>370</v>
      </c>
      <c r="AG1223" s="5">
        <f t="shared" ref="AG1223:AG1286" ca="1" si="541">RANDBETWEEN(AA1223*10+5,AA1223*10+150)</f>
        <v>330</v>
      </c>
      <c r="AH1223" s="5">
        <f t="shared" ref="AH1223:AH1286" ca="1" si="542">RANDBETWEEN(AA1223*10+5,AA1223*10+150)</f>
        <v>270</v>
      </c>
      <c r="AI1223" s="5">
        <f t="shared" ref="AI1223:AI1286" ca="1" si="543">RANDBETWEEN(AA1223*10+5,AA1223*10+150)</f>
        <v>248</v>
      </c>
      <c r="AJ1223" s="5">
        <f t="shared" ref="AJ1223:AJ1286" ca="1" si="544">RANDBETWEEN(AA1223*10+5,AA1223*10+150)</f>
        <v>275</v>
      </c>
      <c r="AK1223" s="5">
        <f t="shared" ref="AK1223:AK1286" ca="1" si="545">RANDBETWEEN(AA1223*10+5,AA1223*10+150)</f>
        <v>364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IF(Замеры!M1221=0, " ", Замеры!M1221)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Замеры!O1221</f>
        <v>0</v>
      </c>
      <c r="S1224" s="2">
        <f>Замеры!P1221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49</v>
      </c>
      <c r="Z1224" s="2">
        <f t="shared" ca="1" si="535"/>
        <v>43</v>
      </c>
      <c r="AA1224" s="2">
        <f t="shared" ca="1" si="535"/>
        <v>24</v>
      </c>
      <c r="AB1224" s="5">
        <f t="shared" ca="1" si="536"/>
        <v>343</v>
      </c>
      <c r="AC1224" s="5">
        <f t="shared" ca="1" si="537"/>
        <v>308</v>
      </c>
      <c r="AD1224" s="5">
        <f t="shared" ca="1" si="538"/>
        <v>389</v>
      </c>
      <c r="AE1224" s="5">
        <f t="shared" ca="1" si="539"/>
        <v>298</v>
      </c>
      <c r="AF1224" s="5">
        <f t="shared" ca="1" si="540"/>
        <v>250</v>
      </c>
      <c r="AG1224" s="5">
        <f t="shared" ca="1" si="541"/>
        <v>363</v>
      </c>
      <c r="AH1224" s="5">
        <f t="shared" ca="1" si="542"/>
        <v>375</v>
      </c>
      <c r="AI1224" s="5">
        <f t="shared" ca="1" si="543"/>
        <v>252</v>
      </c>
      <c r="AJ1224" s="5">
        <f t="shared" ca="1" si="544"/>
        <v>272</v>
      </c>
      <c r="AK1224" s="5">
        <f t="shared" ca="1" si="545"/>
        <v>249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IF(Замеры!M1222=0, " ", Замеры!M1222)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Замеры!O1222</f>
        <v>0</v>
      </c>
      <c r="S1225" s="2">
        <f>Замеры!P1222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25</v>
      </c>
      <c r="Z1225" s="2">
        <f t="shared" ca="1" si="535"/>
        <v>27</v>
      </c>
      <c r="AA1225" s="2">
        <f t="shared" ca="1" si="535"/>
        <v>30</v>
      </c>
      <c r="AB1225" s="5">
        <f t="shared" ca="1" si="536"/>
        <v>345</v>
      </c>
      <c r="AC1225" s="5">
        <f t="shared" ca="1" si="537"/>
        <v>439</v>
      </c>
      <c r="AD1225" s="5">
        <f t="shared" ca="1" si="538"/>
        <v>357</v>
      </c>
      <c r="AE1225" s="5">
        <f t="shared" ca="1" si="539"/>
        <v>440</v>
      </c>
      <c r="AF1225" s="5">
        <f t="shared" ca="1" si="540"/>
        <v>419</v>
      </c>
      <c r="AG1225" s="5">
        <f t="shared" ca="1" si="541"/>
        <v>387</v>
      </c>
      <c r="AH1225" s="5">
        <f t="shared" ca="1" si="542"/>
        <v>415</v>
      </c>
      <c r="AI1225" s="5">
        <f t="shared" ca="1" si="543"/>
        <v>333</v>
      </c>
      <c r="AJ1225" s="5">
        <f t="shared" ca="1" si="544"/>
        <v>371</v>
      </c>
      <c r="AK1225" s="5">
        <f t="shared" ca="1" si="545"/>
        <v>394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IF(Замеры!M1223=0, " ", Замеры!M1223)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Замеры!O1223</f>
        <v>0</v>
      </c>
      <c r="S1226" s="2">
        <f>Замеры!P1223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26</v>
      </c>
      <c r="Z1226" s="2">
        <f t="shared" ca="1" si="535"/>
        <v>43</v>
      </c>
      <c r="AA1226" s="2">
        <f t="shared" ca="1" si="535"/>
        <v>28</v>
      </c>
      <c r="AB1226" s="5">
        <f t="shared" ca="1" si="536"/>
        <v>368</v>
      </c>
      <c r="AC1226" s="5">
        <f t="shared" ca="1" si="537"/>
        <v>327</v>
      </c>
      <c r="AD1226" s="5">
        <f t="shared" ca="1" si="538"/>
        <v>375</v>
      </c>
      <c r="AE1226" s="5">
        <f t="shared" ca="1" si="539"/>
        <v>409</v>
      </c>
      <c r="AF1226" s="5">
        <f t="shared" ca="1" si="540"/>
        <v>333</v>
      </c>
      <c r="AG1226" s="5">
        <f t="shared" ca="1" si="541"/>
        <v>315</v>
      </c>
      <c r="AH1226" s="5">
        <f t="shared" ca="1" si="542"/>
        <v>376</v>
      </c>
      <c r="AI1226" s="5">
        <f t="shared" ca="1" si="543"/>
        <v>328</v>
      </c>
      <c r="AJ1226" s="5">
        <f t="shared" ca="1" si="544"/>
        <v>294</v>
      </c>
      <c r="AK1226" s="5">
        <f t="shared" ca="1" si="545"/>
        <v>333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IF(Замеры!M1224=0, " ", Замеры!M1224)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Замеры!O1224</f>
        <v>0</v>
      </c>
      <c r="S1227" s="2">
        <f>Замеры!P1224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20</v>
      </c>
      <c r="Z1227" s="2">
        <f t="shared" ca="1" si="535"/>
        <v>26</v>
      </c>
      <c r="AA1227" s="2">
        <f t="shared" ca="1" si="535"/>
        <v>42</v>
      </c>
      <c r="AB1227" s="5">
        <f t="shared" ca="1" si="536"/>
        <v>492</v>
      </c>
      <c r="AC1227" s="5">
        <f t="shared" ca="1" si="537"/>
        <v>468</v>
      </c>
      <c r="AD1227" s="5">
        <f t="shared" ca="1" si="538"/>
        <v>538</v>
      </c>
      <c r="AE1227" s="5">
        <f t="shared" ca="1" si="539"/>
        <v>548</v>
      </c>
      <c r="AF1227" s="5">
        <f t="shared" ca="1" si="540"/>
        <v>451</v>
      </c>
      <c r="AG1227" s="5">
        <f t="shared" ca="1" si="541"/>
        <v>533</v>
      </c>
      <c r="AH1227" s="5">
        <f t="shared" ca="1" si="542"/>
        <v>519</v>
      </c>
      <c r="AI1227" s="5">
        <f t="shared" ca="1" si="543"/>
        <v>513</v>
      </c>
      <c r="AJ1227" s="5">
        <f t="shared" ca="1" si="544"/>
        <v>521</v>
      </c>
      <c r="AK1227" s="5">
        <f t="shared" ca="1" si="545"/>
        <v>468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IF(Замеры!M1225=0, " ", Замеры!M1225)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Замеры!O1225</f>
        <v>0</v>
      </c>
      <c r="S1228" s="2">
        <f>Замеры!P1225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49</v>
      </c>
      <c r="Z1228" s="2">
        <f t="shared" ca="1" si="535"/>
        <v>34</v>
      </c>
      <c r="AA1228" s="2">
        <f t="shared" ca="1" si="535"/>
        <v>28</v>
      </c>
      <c r="AB1228" s="5">
        <f t="shared" ca="1" si="536"/>
        <v>375</v>
      </c>
      <c r="AC1228" s="5">
        <f t="shared" ca="1" si="537"/>
        <v>379</v>
      </c>
      <c r="AD1228" s="5">
        <f t="shared" ca="1" si="538"/>
        <v>299</v>
      </c>
      <c r="AE1228" s="5">
        <f t="shared" ca="1" si="539"/>
        <v>301</v>
      </c>
      <c r="AF1228" s="5">
        <f t="shared" ca="1" si="540"/>
        <v>381</v>
      </c>
      <c r="AG1228" s="5">
        <f t="shared" ca="1" si="541"/>
        <v>317</v>
      </c>
      <c r="AH1228" s="5">
        <f t="shared" ca="1" si="542"/>
        <v>418</v>
      </c>
      <c r="AI1228" s="5">
        <f t="shared" ca="1" si="543"/>
        <v>318</v>
      </c>
      <c r="AJ1228" s="5">
        <f t="shared" ca="1" si="544"/>
        <v>374</v>
      </c>
      <c r="AK1228" s="5">
        <f t="shared" ca="1" si="545"/>
        <v>305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IF(Замеры!M1226=0, " ", Замеры!M1226)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Замеры!O1226</f>
        <v>0</v>
      </c>
      <c r="S1229" s="2">
        <f>Замеры!P1226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50</v>
      </c>
      <c r="Z1229" s="2">
        <f t="shared" ca="1" si="535"/>
        <v>37</v>
      </c>
      <c r="AA1229" s="2">
        <f t="shared" ca="1" si="535"/>
        <v>27</v>
      </c>
      <c r="AB1229" s="5">
        <f t="shared" ca="1" si="536"/>
        <v>394</v>
      </c>
      <c r="AC1229" s="5">
        <f t="shared" ca="1" si="537"/>
        <v>393</v>
      </c>
      <c r="AD1229" s="5">
        <f t="shared" ca="1" si="538"/>
        <v>298</v>
      </c>
      <c r="AE1229" s="5">
        <f t="shared" ca="1" si="539"/>
        <v>384</v>
      </c>
      <c r="AF1229" s="5">
        <f t="shared" ca="1" si="540"/>
        <v>362</v>
      </c>
      <c r="AG1229" s="5">
        <f t="shared" ca="1" si="541"/>
        <v>313</v>
      </c>
      <c r="AH1229" s="5">
        <f t="shared" ca="1" si="542"/>
        <v>398</v>
      </c>
      <c r="AI1229" s="5">
        <f t="shared" ca="1" si="543"/>
        <v>410</v>
      </c>
      <c r="AJ1229" s="5">
        <f t="shared" ca="1" si="544"/>
        <v>398</v>
      </c>
      <c r="AK1229" s="5">
        <f t="shared" ca="1" si="545"/>
        <v>376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IF(Замеры!M1227=0, " ", Замеры!M1227)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Замеры!O1227</f>
        <v>0</v>
      </c>
      <c r="S1230" s="2">
        <f>Замеры!P1227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27</v>
      </c>
      <c r="Z1230" s="2">
        <f t="shared" ca="1" si="535"/>
        <v>23</v>
      </c>
      <c r="AA1230" s="2">
        <f t="shared" ca="1" si="535"/>
        <v>39</v>
      </c>
      <c r="AB1230" s="5">
        <f t="shared" ca="1" si="536"/>
        <v>396</v>
      </c>
      <c r="AC1230" s="5">
        <f t="shared" ca="1" si="537"/>
        <v>421</v>
      </c>
      <c r="AD1230" s="5">
        <f t="shared" ca="1" si="538"/>
        <v>455</v>
      </c>
      <c r="AE1230" s="5">
        <f t="shared" ca="1" si="539"/>
        <v>454</v>
      </c>
      <c r="AF1230" s="5">
        <f t="shared" ca="1" si="540"/>
        <v>454</v>
      </c>
      <c r="AG1230" s="5">
        <f t="shared" ca="1" si="541"/>
        <v>413</v>
      </c>
      <c r="AH1230" s="5">
        <f t="shared" ca="1" si="542"/>
        <v>467</v>
      </c>
      <c r="AI1230" s="5">
        <f t="shared" ca="1" si="543"/>
        <v>521</v>
      </c>
      <c r="AJ1230" s="5">
        <f t="shared" ca="1" si="544"/>
        <v>467</v>
      </c>
      <c r="AK1230" s="5">
        <f t="shared" ca="1" si="545"/>
        <v>410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IF(Замеры!M1228=0, " ", Замеры!M1228)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Замеры!O1228</f>
        <v>0</v>
      </c>
      <c r="S1231" s="2">
        <f>Замеры!P1228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30</v>
      </c>
      <c r="Z1231" s="2">
        <f t="shared" ca="1" si="535"/>
        <v>35</v>
      </c>
      <c r="AA1231" s="2">
        <f t="shared" ca="1" si="535"/>
        <v>23</v>
      </c>
      <c r="AB1231" s="5">
        <f t="shared" ca="1" si="536"/>
        <v>378</v>
      </c>
      <c r="AC1231" s="5">
        <f t="shared" ca="1" si="537"/>
        <v>379</v>
      </c>
      <c r="AD1231" s="5">
        <f t="shared" ca="1" si="538"/>
        <v>343</v>
      </c>
      <c r="AE1231" s="5">
        <f t="shared" ca="1" si="539"/>
        <v>376</v>
      </c>
      <c r="AF1231" s="5">
        <f t="shared" ca="1" si="540"/>
        <v>252</v>
      </c>
      <c r="AG1231" s="5">
        <f t="shared" ca="1" si="541"/>
        <v>353</v>
      </c>
      <c r="AH1231" s="5">
        <f t="shared" ca="1" si="542"/>
        <v>341</v>
      </c>
      <c r="AI1231" s="5">
        <f t="shared" ca="1" si="543"/>
        <v>258</v>
      </c>
      <c r="AJ1231" s="5">
        <f t="shared" ca="1" si="544"/>
        <v>264</v>
      </c>
      <c r="AK1231" s="5">
        <f t="shared" ca="1" si="545"/>
        <v>357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IF(Замеры!M1229=0, " ", Замеры!M1229)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Замеры!O1229</f>
        <v>0</v>
      </c>
      <c r="S1232" s="2">
        <f>Замеры!P1229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23</v>
      </c>
      <c r="Z1232" s="2">
        <f t="shared" ca="1" si="535"/>
        <v>31</v>
      </c>
      <c r="AA1232" s="2">
        <f t="shared" ca="1" si="535"/>
        <v>39</v>
      </c>
      <c r="AB1232" s="5">
        <f t="shared" ca="1" si="536"/>
        <v>439</v>
      </c>
      <c r="AC1232" s="5">
        <f t="shared" ca="1" si="537"/>
        <v>513</v>
      </c>
      <c r="AD1232" s="5">
        <f t="shared" ca="1" si="538"/>
        <v>490</v>
      </c>
      <c r="AE1232" s="5">
        <f t="shared" ca="1" si="539"/>
        <v>473</v>
      </c>
      <c r="AF1232" s="5">
        <f t="shared" ca="1" si="540"/>
        <v>488</v>
      </c>
      <c r="AG1232" s="5">
        <f t="shared" ca="1" si="541"/>
        <v>421</v>
      </c>
      <c r="AH1232" s="5">
        <f t="shared" ca="1" si="542"/>
        <v>507</v>
      </c>
      <c r="AI1232" s="5">
        <f t="shared" ca="1" si="543"/>
        <v>511</v>
      </c>
      <c r="AJ1232" s="5">
        <f t="shared" ca="1" si="544"/>
        <v>488</v>
      </c>
      <c r="AK1232" s="5">
        <f t="shared" ca="1" si="545"/>
        <v>416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IF(Замеры!M1230=0, " ", Замеры!M1230)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Замеры!O1230</f>
        <v>0</v>
      </c>
      <c r="S1233" s="2">
        <f>Замеры!P1230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33</v>
      </c>
      <c r="Z1233" s="2">
        <f t="shared" ca="1" si="535"/>
        <v>26</v>
      </c>
      <c r="AA1233" s="2">
        <f t="shared" ca="1" si="535"/>
        <v>47</v>
      </c>
      <c r="AB1233" s="5">
        <f t="shared" ca="1" si="536"/>
        <v>531</v>
      </c>
      <c r="AC1233" s="5">
        <f t="shared" ca="1" si="537"/>
        <v>493</v>
      </c>
      <c r="AD1233" s="5">
        <f t="shared" ca="1" si="538"/>
        <v>514</v>
      </c>
      <c r="AE1233" s="5">
        <f t="shared" ca="1" si="539"/>
        <v>522</v>
      </c>
      <c r="AF1233" s="5">
        <f t="shared" ca="1" si="540"/>
        <v>554</v>
      </c>
      <c r="AG1233" s="5">
        <f t="shared" ca="1" si="541"/>
        <v>593</v>
      </c>
      <c r="AH1233" s="5">
        <f t="shared" ca="1" si="542"/>
        <v>520</v>
      </c>
      <c r="AI1233" s="5">
        <f t="shared" ca="1" si="543"/>
        <v>536</v>
      </c>
      <c r="AJ1233" s="5">
        <f t="shared" ca="1" si="544"/>
        <v>500</v>
      </c>
      <c r="AK1233" s="5">
        <f t="shared" ca="1" si="545"/>
        <v>620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IF(Замеры!M1231=0, " ", Замеры!M1231)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Замеры!O1231</f>
        <v>0</v>
      </c>
      <c r="S1234" s="2">
        <f>Замеры!P1231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43</v>
      </c>
      <c r="Z1234" s="2">
        <f t="shared" ca="1" si="535"/>
        <v>42</v>
      </c>
      <c r="AA1234" s="2">
        <f t="shared" ca="1" si="535"/>
        <v>45</v>
      </c>
      <c r="AB1234" s="5">
        <f t="shared" ca="1" si="536"/>
        <v>532</v>
      </c>
      <c r="AC1234" s="5">
        <f t="shared" ca="1" si="537"/>
        <v>503</v>
      </c>
      <c r="AD1234" s="5">
        <f t="shared" ca="1" si="538"/>
        <v>581</v>
      </c>
      <c r="AE1234" s="5">
        <f t="shared" ca="1" si="539"/>
        <v>597</v>
      </c>
      <c r="AF1234" s="5">
        <f t="shared" ca="1" si="540"/>
        <v>513</v>
      </c>
      <c r="AG1234" s="5">
        <f t="shared" ca="1" si="541"/>
        <v>504</v>
      </c>
      <c r="AH1234" s="5">
        <f t="shared" ca="1" si="542"/>
        <v>493</v>
      </c>
      <c r="AI1234" s="5">
        <f t="shared" ca="1" si="543"/>
        <v>576</v>
      </c>
      <c r="AJ1234" s="5">
        <f t="shared" ca="1" si="544"/>
        <v>546</v>
      </c>
      <c r="AK1234" s="5">
        <f t="shared" ca="1" si="545"/>
        <v>575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IF(Замеры!M1232=0, " ", Замеры!M1232)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Замеры!O1232</f>
        <v>0</v>
      </c>
      <c r="S1235" s="2">
        <f>Замеры!P1232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25</v>
      </c>
      <c r="Z1235" s="2">
        <f t="shared" ca="1" si="535"/>
        <v>25</v>
      </c>
      <c r="AA1235" s="2">
        <f t="shared" ca="1" si="535"/>
        <v>32</v>
      </c>
      <c r="AB1235" s="5">
        <f t="shared" ca="1" si="536"/>
        <v>452</v>
      </c>
      <c r="AC1235" s="5">
        <f t="shared" ca="1" si="537"/>
        <v>370</v>
      </c>
      <c r="AD1235" s="5">
        <f t="shared" ca="1" si="538"/>
        <v>352</v>
      </c>
      <c r="AE1235" s="5">
        <f t="shared" ca="1" si="539"/>
        <v>451</v>
      </c>
      <c r="AF1235" s="5">
        <f t="shared" ca="1" si="540"/>
        <v>364</v>
      </c>
      <c r="AG1235" s="5">
        <f t="shared" ca="1" si="541"/>
        <v>338</v>
      </c>
      <c r="AH1235" s="5">
        <f t="shared" ca="1" si="542"/>
        <v>462</v>
      </c>
      <c r="AI1235" s="5">
        <f t="shared" ca="1" si="543"/>
        <v>344</v>
      </c>
      <c r="AJ1235" s="5">
        <f t="shared" ca="1" si="544"/>
        <v>445</v>
      </c>
      <c r="AK1235" s="5">
        <f t="shared" ca="1" si="545"/>
        <v>341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IF(Замеры!M1233=0, " ", Замеры!M1233)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Замеры!O1233</f>
        <v>0</v>
      </c>
      <c r="S1236" s="2">
        <f>Замеры!P1233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22</v>
      </c>
      <c r="Z1236" s="2">
        <f t="shared" ca="1" si="535"/>
        <v>31</v>
      </c>
      <c r="AA1236" s="2">
        <f t="shared" ca="1" si="535"/>
        <v>46</v>
      </c>
      <c r="AB1236" s="5">
        <f t="shared" ca="1" si="536"/>
        <v>519</v>
      </c>
      <c r="AC1236" s="5">
        <f t="shared" ca="1" si="537"/>
        <v>591</v>
      </c>
      <c r="AD1236" s="5">
        <f t="shared" ca="1" si="538"/>
        <v>600</v>
      </c>
      <c r="AE1236" s="5">
        <f t="shared" ca="1" si="539"/>
        <v>475</v>
      </c>
      <c r="AF1236" s="5">
        <f t="shared" ca="1" si="540"/>
        <v>560</v>
      </c>
      <c r="AG1236" s="5">
        <f t="shared" ca="1" si="541"/>
        <v>599</v>
      </c>
      <c r="AH1236" s="5">
        <f t="shared" ca="1" si="542"/>
        <v>497</v>
      </c>
      <c r="AI1236" s="5">
        <f t="shared" ca="1" si="543"/>
        <v>490</v>
      </c>
      <c r="AJ1236" s="5">
        <f t="shared" ca="1" si="544"/>
        <v>524</v>
      </c>
      <c r="AK1236" s="5">
        <f t="shared" ca="1" si="545"/>
        <v>563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IF(Замеры!M1234=0, " ", Замеры!M1234)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Замеры!O1234</f>
        <v>0</v>
      </c>
      <c r="S1237" s="2">
        <f>Замеры!P1234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31</v>
      </c>
      <c r="Z1237" s="2">
        <f t="shared" ca="1" si="535"/>
        <v>42</v>
      </c>
      <c r="AA1237" s="2">
        <f t="shared" ca="1" si="535"/>
        <v>20</v>
      </c>
      <c r="AB1237" s="5">
        <f t="shared" ca="1" si="536"/>
        <v>345</v>
      </c>
      <c r="AC1237" s="5">
        <f t="shared" ca="1" si="537"/>
        <v>275</v>
      </c>
      <c r="AD1237" s="5">
        <f t="shared" ca="1" si="538"/>
        <v>338</v>
      </c>
      <c r="AE1237" s="5">
        <f t="shared" ca="1" si="539"/>
        <v>294</v>
      </c>
      <c r="AF1237" s="5">
        <f t="shared" ca="1" si="540"/>
        <v>318</v>
      </c>
      <c r="AG1237" s="5">
        <f t="shared" ca="1" si="541"/>
        <v>321</v>
      </c>
      <c r="AH1237" s="5">
        <f t="shared" ca="1" si="542"/>
        <v>301</v>
      </c>
      <c r="AI1237" s="5">
        <f t="shared" ca="1" si="543"/>
        <v>283</v>
      </c>
      <c r="AJ1237" s="5">
        <f t="shared" ca="1" si="544"/>
        <v>342</v>
      </c>
      <c r="AK1237" s="5">
        <f t="shared" ca="1" si="545"/>
        <v>227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IF(Замеры!M1235=0, " ", Замеры!M1235)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Замеры!O1235</f>
        <v>0</v>
      </c>
      <c r="S1238" s="2">
        <f>Замеры!P1235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31</v>
      </c>
      <c r="Z1238" s="2">
        <f t="shared" ca="1" si="535"/>
        <v>32</v>
      </c>
      <c r="AA1238" s="2">
        <f t="shared" ca="1" si="535"/>
        <v>35</v>
      </c>
      <c r="AB1238" s="5">
        <f t="shared" ca="1" si="536"/>
        <v>480</v>
      </c>
      <c r="AC1238" s="5">
        <f t="shared" ca="1" si="537"/>
        <v>364</v>
      </c>
      <c r="AD1238" s="5">
        <f t="shared" ca="1" si="538"/>
        <v>445</v>
      </c>
      <c r="AE1238" s="5">
        <f t="shared" ca="1" si="539"/>
        <v>415</v>
      </c>
      <c r="AF1238" s="5">
        <f t="shared" ca="1" si="540"/>
        <v>457</v>
      </c>
      <c r="AG1238" s="5">
        <f t="shared" ca="1" si="541"/>
        <v>451</v>
      </c>
      <c r="AH1238" s="5">
        <f t="shared" ca="1" si="542"/>
        <v>495</v>
      </c>
      <c r="AI1238" s="5">
        <f t="shared" ca="1" si="543"/>
        <v>488</v>
      </c>
      <c r="AJ1238" s="5">
        <f t="shared" ca="1" si="544"/>
        <v>497</v>
      </c>
      <c r="AK1238" s="5">
        <f t="shared" ca="1" si="545"/>
        <v>359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IF(Замеры!M1236=0, " ", Замеры!M1236)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Замеры!O1236</f>
        <v>0</v>
      </c>
      <c r="S1239" s="2">
        <f>Замеры!P1236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48</v>
      </c>
      <c r="Z1239" s="2">
        <f t="shared" ca="1" si="535"/>
        <v>21</v>
      </c>
      <c r="AA1239" s="2">
        <f t="shared" ca="1" si="535"/>
        <v>47</v>
      </c>
      <c r="AB1239" s="5">
        <f t="shared" ca="1" si="536"/>
        <v>614</v>
      </c>
      <c r="AC1239" s="5">
        <f t="shared" ca="1" si="537"/>
        <v>544</v>
      </c>
      <c r="AD1239" s="5">
        <f t="shared" ca="1" si="538"/>
        <v>509</v>
      </c>
      <c r="AE1239" s="5">
        <f t="shared" ca="1" si="539"/>
        <v>615</v>
      </c>
      <c r="AF1239" s="5">
        <f t="shared" ca="1" si="540"/>
        <v>563</v>
      </c>
      <c r="AG1239" s="5">
        <f t="shared" ca="1" si="541"/>
        <v>483</v>
      </c>
      <c r="AH1239" s="5">
        <f t="shared" ca="1" si="542"/>
        <v>498</v>
      </c>
      <c r="AI1239" s="5">
        <f t="shared" ca="1" si="543"/>
        <v>476</v>
      </c>
      <c r="AJ1239" s="5">
        <f t="shared" ca="1" si="544"/>
        <v>477</v>
      </c>
      <c r="AK1239" s="5">
        <f t="shared" ca="1" si="545"/>
        <v>519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IF(Замеры!M1237=0, " ", Замеры!M1237)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Замеры!O1237</f>
        <v>0</v>
      </c>
      <c r="S1240" s="2">
        <f>Замеры!P1237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41</v>
      </c>
      <c r="Z1240" s="2">
        <f t="shared" ca="1" si="535"/>
        <v>38</v>
      </c>
      <c r="AA1240" s="2">
        <f t="shared" ca="1" si="535"/>
        <v>20</v>
      </c>
      <c r="AB1240" s="5">
        <f t="shared" ca="1" si="536"/>
        <v>260</v>
      </c>
      <c r="AC1240" s="5">
        <f t="shared" ca="1" si="537"/>
        <v>214</v>
      </c>
      <c r="AD1240" s="5">
        <f t="shared" ca="1" si="538"/>
        <v>251</v>
      </c>
      <c r="AE1240" s="5">
        <f t="shared" ca="1" si="539"/>
        <v>250</v>
      </c>
      <c r="AF1240" s="5">
        <f t="shared" ca="1" si="540"/>
        <v>259</v>
      </c>
      <c r="AG1240" s="5">
        <f t="shared" ca="1" si="541"/>
        <v>215</v>
      </c>
      <c r="AH1240" s="5">
        <f t="shared" ca="1" si="542"/>
        <v>222</v>
      </c>
      <c r="AI1240" s="5">
        <f t="shared" ca="1" si="543"/>
        <v>205</v>
      </c>
      <c r="AJ1240" s="5">
        <f t="shared" ca="1" si="544"/>
        <v>345</v>
      </c>
      <c r="AK1240" s="5">
        <f t="shared" ca="1" si="545"/>
        <v>243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IF(Замеры!M1238=0, " ", Замеры!M1238)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Замеры!O1238</f>
        <v>0</v>
      </c>
      <c r="S1241" s="2">
        <f>Замеры!P1238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32</v>
      </c>
      <c r="Z1241" s="2">
        <f t="shared" ca="1" si="535"/>
        <v>31</v>
      </c>
      <c r="AA1241" s="2">
        <f t="shared" ca="1" si="535"/>
        <v>47</v>
      </c>
      <c r="AB1241" s="5">
        <f t="shared" ca="1" si="536"/>
        <v>548</v>
      </c>
      <c r="AC1241" s="5">
        <f t="shared" ca="1" si="537"/>
        <v>496</v>
      </c>
      <c r="AD1241" s="5">
        <f t="shared" ca="1" si="538"/>
        <v>477</v>
      </c>
      <c r="AE1241" s="5">
        <f t="shared" ca="1" si="539"/>
        <v>490</v>
      </c>
      <c r="AF1241" s="5">
        <f t="shared" ca="1" si="540"/>
        <v>590</v>
      </c>
      <c r="AG1241" s="5">
        <f t="shared" ca="1" si="541"/>
        <v>604</v>
      </c>
      <c r="AH1241" s="5">
        <f t="shared" ca="1" si="542"/>
        <v>530</v>
      </c>
      <c r="AI1241" s="5">
        <f t="shared" ca="1" si="543"/>
        <v>561</v>
      </c>
      <c r="AJ1241" s="5">
        <f t="shared" ca="1" si="544"/>
        <v>536</v>
      </c>
      <c r="AK1241" s="5">
        <f t="shared" ca="1" si="545"/>
        <v>598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IF(Замеры!M1239=0, " ", Замеры!M1239)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Замеры!O1239</f>
        <v>0</v>
      </c>
      <c r="S1242" s="2">
        <f>Замеры!P1239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43</v>
      </c>
      <c r="Z1242" s="2">
        <f t="shared" ca="1" si="535"/>
        <v>31</v>
      </c>
      <c r="AA1242" s="2">
        <f t="shared" ca="1" si="535"/>
        <v>41</v>
      </c>
      <c r="AB1242" s="5">
        <f t="shared" ca="1" si="536"/>
        <v>463</v>
      </c>
      <c r="AC1242" s="5">
        <f t="shared" ca="1" si="537"/>
        <v>526</v>
      </c>
      <c r="AD1242" s="5">
        <f t="shared" ca="1" si="538"/>
        <v>421</v>
      </c>
      <c r="AE1242" s="5">
        <f t="shared" ca="1" si="539"/>
        <v>555</v>
      </c>
      <c r="AF1242" s="5">
        <f t="shared" ca="1" si="540"/>
        <v>442</v>
      </c>
      <c r="AG1242" s="5">
        <f t="shared" ca="1" si="541"/>
        <v>460</v>
      </c>
      <c r="AH1242" s="5">
        <f t="shared" ca="1" si="542"/>
        <v>429</v>
      </c>
      <c r="AI1242" s="5">
        <f t="shared" ca="1" si="543"/>
        <v>441</v>
      </c>
      <c r="AJ1242" s="5">
        <f t="shared" ca="1" si="544"/>
        <v>450</v>
      </c>
      <c r="AK1242" s="5">
        <f t="shared" ca="1" si="545"/>
        <v>504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IF(Замеры!M1240=0, " ", Замеры!M1240)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Замеры!O1240</f>
        <v>0</v>
      </c>
      <c r="S1243" s="2">
        <f>Замеры!P1240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26</v>
      </c>
      <c r="Z1243" s="2">
        <f t="shared" ca="1" si="535"/>
        <v>48</v>
      </c>
      <c r="AA1243" s="2">
        <f t="shared" ca="1" si="535"/>
        <v>33</v>
      </c>
      <c r="AB1243" s="5">
        <f t="shared" ca="1" si="536"/>
        <v>425</v>
      </c>
      <c r="AC1243" s="5">
        <f t="shared" ca="1" si="537"/>
        <v>397</v>
      </c>
      <c r="AD1243" s="5">
        <f t="shared" ca="1" si="538"/>
        <v>428</v>
      </c>
      <c r="AE1243" s="5">
        <f t="shared" ca="1" si="539"/>
        <v>383</v>
      </c>
      <c r="AF1243" s="5">
        <f t="shared" ca="1" si="540"/>
        <v>426</v>
      </c>
      <c r="AG1243" s="5">
        <f t="shared" ca="1" si="541"/>
        <v>430</v>
      </c>
      <c r="AH1243" s="5">
        <f t="shared" ca="1" si="542"/>
        <v>359</v>
      </c>
      <c r="AI1243" s="5">
        <f t="shared" ca="1" si="543"/>
        <v>379</v>
      </c>
      <c r="AJ1243" s="5">
        <f t="shared" ca="1" si="544"/>
        <v>427</v>
      </c>
      <c r="AK1243" s="5">
        <f t="shared" ca="1" si="545"/>
        <v>469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IF(Замеры!M1241=0, " ", Замеры!M1241)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Замеры!O1241</f>
        <v>0</v>
      </c>
      <c r="S1244" s="2">
        <f>Замеры!P1241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35</v>
      </c>
      <c r="Z1244" s="2">
        <f t="shared" ca="1" si="535"/>
        <v>33</v>
      </c>
      <c r="AA1244" s="2">
        <f t="shared" ca="1" si="535"/>
        <v>30</v>
      </c>
      <c r="AB1244" s="5">
        <f t="shared" ca="1" si="536"/>
        <v>380</v>
      </c>
      <c r="AC1244" s="5">
        <f t="shared" ca="1" si="537"/>
        <v>356</v>
      </c>
      <c r="AD1244" s="5">
        <f t="shared" ca="1" si="538"/>
        <v>327</v>
      </c>
      <c r="AE1244" s="5">
        <f t="shared" ca="1" si="539"/>
        <v>386</v>
      </c>
      <c r="AF1244" s="5">
        <f t="shared" ca="1" si="540"/>
        <v>441</v>
      </c>
      <c r="AG1244" s="5">
        <f t="shared" ca="1" si="541"/>
        <v>308</v>
      </c>
      <c r="AH1244" s="5">
        <f t="shared" ca="1" si="542"/>
        <v>372</v>
      </c>
      <c r="AI1244" s="5">
        <f t="shared" ca="1" si="543"/>
        <v>396</v>
      </c>
      <c r="AJ1244" s="5">
        <f t="shared" ca="1" si="544"/>
        <v>433</v>
      </c>
      <c r="AK1244" s="5">
        <f t="shared" ca="1" si="545"/>
        <v>442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IF(Замеры!M1242=0, " ", Замеры!M1242)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Замеры!O1242</f>
        <v>0</v>
      </c>
      <c r="S1245" s="2">
        <f>Замеры!P1242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41</v>
      </c>
      <c r="Z1245" s="2">
        <f t="shared" ca="1" si="535"/>
        <v>36</v>
      </c>
      <c r="AA1245" s="2">
        <f t="shared" ca="1" si="535"/>
        <v>37</v>
      </c>
      <c r="AB1245" s="5">
        <f t="shared" ca="1" si="536"/>
        <v>427</v>
      </c>
      <c r="AC1245" s="5">
        <f t="shared" ca="1" si="537"/>
        <v>404</v>
      </c>
      <c r="AD1245" s="5">
        <f t="shared" ca="1" si="538"/>
        <v>423</v>
      </c>
      <c r="AE1245" s="5">
        <f t="shared" ca="1" si="539"/>
        <v>484</v>
      </c>
      <c r="AF1245" s="5">
        <f t="shared" ca="1" si="540"/>
        <v>415</v>
      </c>
      <c r="AG1245" s="5">
        <f t="shared" ca="1" si="541"/>
        <v>470</v>
      </c>
      <c r="AH1245" s="5">
        <f t="shared" ca="1" si="542"/>
        <v>380</v>
      </c>
      <c r="AI1245" s="5">
        <f t="shared" ca="1" si="543"/>
        <v>393</v>
      </c>
      <c r="AJ1245" s="5">
        <f t="shared" ca="1" si="544"/>
        <v>516</v>
      </c>
      <c r="AK1245" s="5">
        <f t="shared" ca="1" si="545"/>
        <v>433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IF(Замеры!M1243=0, " ", Замеры!M1243)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Замеры!O1243</f>
        <v>0</v>
      </c>
      <c r="S1246" s="2">
        <f>Замеры!P1243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49</v>
      </c>
      <c r="Z1246" s="2">
        <f t="shared" ca="1" si="535"/>
        <v>35</v>
      </c>
      <c r="AA1246" s="2">
        <f t="shared" ca="1" si="535"/>
        <v>50</v>
      </c>
      <c r="AB1246" s="5">
        <f t="shared" ca="1" si="536"/>
        <v>645</v>
      </c>
      <c r="AC1246" s="5">
        <f t="shared" ca="1" si="537"/>
        <v>544</v>
      </c>
      <c r="AD1246" s="5">
        <f t="shared" ca="1" si="538"/>
        <v>556</v>
      </c>
      <c r="AE1246" s="5">
        <f t="shared" ca="1" si="539"/>
        <v>574</v>
      </c>
      <c r="AF1246" s="5">
        <f t="shared" ca="1" si="540"/>
        <v>640</v>
      </c>
      <c r="AG1246" s="5">
        <f t="shared" ca="1" si="541"/>
        <v>548</v>
      </c>
      <c r="AH1246" s="5">
        <f t="shared" ca="1" si="542"/>
        <v>633</v>
      </c>
      <c r="AI1246" s="5">
        <f t="shared" ca="1" si="543"/>
        <v>546</v>
      </c>
      <c r="AJ1246" s="5">
        <f t="shared" ca="1" si="544"/>
        <v>592</v>
      </c>
      <c r="AK1246" s="5">
        <f t="shared" ca="1" si="545"/>
        <v>537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IF(Замеры!M1244=0, " ", Замеры!M1244)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Замеры!O1244</f>
        <v>0</v>
      </c>
      <c r="S1247" s="2">
        <f>Замеры!P1244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29</v>
      </c>
      <c r="Z1247" s="2">
        <f t="shared" ca="1" si="535"/>
        <v>40</v>
      </c>
      <c r="AA1247" s="2">
        <f t="shared" ca="1" si="535"/>
        <v>24</v>
      </c>
      <c r="AB1247" s="5">
        <f t="shared" ca="1" si="536"/>
        <v>342</v>
      </c>
      <c r="AC1247" s="5">
        <f t="shared" ca="1" si="537"/>
        <v>350</v>
      </c>
      <c r="AD1247" s="5">
        <f t="shared" ca="1" si="538"/>
        <v>365</v>
      </c>
      <c r="AE1247" s="5">
        <f t="shared" ca="1" si="539"/>
        <v>375</v>
      </c>
      <c r="AF1247" s="5">
        <f t="shared" ca="1" si="540"/>
        <v>367</v>
      </c>
      <c r="AG1247" s="5">
        <f t="shared" ca="1" si="541"/>
        <v>295</v>
      </c>
      <c r="AH1247" s="5">
        <f t="shared" ca="1" si="542"/>
        <v>357</v>
      </c>
      <c r="AI1247" s="5">
        <f t="shared" ca="1" si="543"/>
        <v>356</v>
      </c>
      <c r="AJ1247" s="5">
        <f t="shared" ca="1" si="544"/>
        <v>301</v>
      </c>
      <c r="AK1247" s="5">
        <f t="shared" ca="1" si="545"/>
        <v>349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IF(Замеры!M1245=0, " ", Замеры!M1245)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Замеры!O1245</f>
        <v>0</v>
      </c>
      <c r="S1248" s="2">
        <f>Замеры!P1245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30</v>
      </c>
      <c r="Z1248" s="2">
        <f t="shared" ca="1" si="535"/>
        <v>42</v>
      </c>
      <c r="AA1248" s="2">
        <f t="shared" ca="1" si="535"/>
        <v>41</v>
      </c>
      <c r="AB1248" s="5">
        <f t="shared" ca="1" si="536"/>
        <v>553</v>
      </c>
      <c r="AC1248" s="5">
        <f t="shared" ca="1" si="537"/>
        <v>460</v>
      </c>
      <c r="AD1248" s="5">
        <f t="shared" ca="1" si="538"/>
        <v>530</v>
      </c>
      <c r="AE1248" s="5">
        <f t="shared" ca="1" si="539"/>
        <v>483</v>
      </c>
      <c r="AF1248" s="5">
        <f t="shared" ca="1" si="540"/>
        <v>470</v>
      </c>
      <c r="AG1248" s="5">
        <f t="shared" ca="1" si="541"/>
        <v>540</v>
      </c>
      <c r="AH1248" s="5">
        <f t="shared" ca="1" si="542"/>
        <v>460</v>
      </c>
      <c r="AI1248" s="5">
        <f t="shared" ca="1" si="543"/>
        <v>531</v>
      </c>
      <c r="AJ1248" s="5">
        <f t="shared" ca="1" si="544"/>
        <v>500</v>
      </c>
      <c r="AK1248" s="5">
        <f t="shared" ca="1" si="545"/>
        <v>519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IF(Замеры!M1246=0, " ", Замеры!M1246)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Замеры!O1246</f>
        <v>0</v>
      </c>
      <c r="S1249" s="2">
        <f>Замеры!P1246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49</v>
      </c>
      <c r="Z1249" s="2">
        <f t="shared" ca="1" si="535"/>
        <v>32</v>
      </c>
      <c r="AA1249" s="2">
        <f t="shared" ca="1" si="535"/>
        <v>26</v>
      </c>
      <c r="AB1249" s="5">
        <f t="shared" ca="1" si="536"/>
        <v>373</v>
      </c>
      <c r="AC1249" s="5">
        <f t="shared" ca="1" si="537"/>
        <v>333</v>
      </c>
      <c r="AD1249" s="5">
        <f t="shared" ca="1" si="538"/>
        <v>288</v>
      </c>
      <c r="AE1249" s="5">
        <f t="shared" ca="1" si="539"/>
        <v>297</v>
      </c>
      <c r="AF1249" s="5">
        <f t="shared" ca="1" si="540"/>
        <v>284</v>
      </c>
      <c r="AG1249" s="5">
        <f t="shared" ca="1" si="541"/>
        <v>305</v>
      </c>
      <c r="AH1249" s="5">
        <f t="shared" ca="1" si="542"/>
        <v>282</v>
      </c>
      <c r="AI1249" s="5">
        <f t="shared" ca="1" si="543"/>
        <v>394</v>
      </c>
      <c r="AJ1249" s="5">
        <f t="shared" ca="1" si="544"/>
        <v>382</v>
      </c>
      <c r="AK1249" s="5">
        <f t="shared" ca="1" si="545"/>
        <v>305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IF(Замеры!M1247=0, " ", Замеры!M1247)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Замеры!O1247</f>
        <v>0</v>
      </c>
      <c r="S1250" s="2">
        <f>Замеры!P1247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35</v>
      </c>
      <c r="Z1250" s="2">
        <f t="shared" ca="1" si="535"/>
        <v>42</v>
      </c>
      <c r="AA1250" s="2">
        <f t="shared" ca="1" si="535"/>
        <v>36</v>
      </c>
      <c r="AB1250" s="5">
        <f t="shared" ca="1" si="536"/>
        <v>467</v>
      </c>
      <c r="AC1250" s="5">
        <f t="shared" ca="1" si="537"/>
        <v>454</v>
      </c>
      <c r="AD1250" s="5">
        <f t="shared" ca="1" si="538"/>
        <v>410</v>
      </c>
      <c r="AE1250" s="5">
        <f t="shared" ca="1" si="539"/>
        <v>507</v>
      </c>
      <c r="AF1250" s="5">
        <f t="shared" ca="1" si="540"/>
        <v>481</v>
      </c>
      <c r="AG1250" s="5">
        <f t="shared" ca="1" si="541"/>
        <v>486</v>
      </c>
      <c r="AH1250" s="5">
        <f t="shared" ca="1" si="542"/>
        <v>371</v>
      </c>
      <c r="AI1250" s="5">
        <f t="shared" ca="1" si="543"/>
        <v>369</v>
      </c>
      <c r="AJ1250" s="5">
        <f t="shared" ca="1" si="544"/>
        <v>459</v>
      </c>
      <c r="AK1250" s="5">
        <f t="shared" ca="1" si="545"/>
        <v>374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IF(Замеры!M1248=0, " ", Замеры!M1248)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Замеры!O1248</f>
        <v>0</v>
      </c>
      <c r="S1251" s="2">
        <f>Замеры!P1248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37</v>
      </c>
      <c r="Z1251" s="2">
        <f t="shared" ca="1" si="535"/>
        <v>47</v>
      </c>
      <c r="AA1251" s="2">
        <f t="shared" ca="1" si="535"/>
        <v>20</v>
      </c>
      <c r="AB1251" s="5">
        <f t="shared" ca="1" si="536"/>
        <v>348</v>
      </c>
      <c r="AC1251" s="5">
        <f t="shared" ca="1" si="537"/>
        <v>316</v>
      </c>
      <c r="AD1251" s="5">
        <f t="shared" ca="1" si="538"/>
        <v>299</v>
      </c>
      <c r="AE1251" s="5">
        <f t="shared" ca="1" si="539"/>
        <v>313</v>
      </c>
      <c r="AF1251" s="5">
        <f t="shared" ca="1" si="540"/>
        <v>244</v>
      </c>
      <c r="AG1251" s="5">
        <f t="shared" ca="1" si="541"/>
        <v>278</v>
      </c>
      <c r="AH1251" s="5">
        <f t="shared" ca="1" si="542"/>
        <v>281</v>
      </c>
      <c r="AI1251" s="5">
        <f t="shared" ca="1" si="543"/>
        <v>290</v>
      </c>
      <c r="AJ1251" s="5">
        <f t="shared" ca="1" si="544"/>
        <v>318</v>
      </c>
      <c r="AK1251" s="5">
        <f t="shared" ca="1" si="545"/>
        <v>337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IF(Замеры!M1249=0, " ", Замеры!M1249)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Замеры!O1249</f>
        <v>0</v>
      </c>
      <c r="S1252" s="2">
        <f>Замеры!P1249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35</v>
      </c>
      <c r="Z1252" s="2">
        <f t="shared" ca="1" si="535"/>
        <v>43</v>
      </c>
      <c r="AA1252" s="2">
        <f t="shared" ca="1" si="535"/>
        <v>48</v>
      </c>
      <c r="AB1252" s="5">
        <f t="shared" ca="1" si="536"/>
        <v>495</v>
      </c>
      <c r="AC1252" s="5">
        <f t="shared" ca="1" si="537"/>
        <v>563</v>
      </c>
      <c r="AD1252" s="5">
        <f t="shared" ca="1" si="538"/>
        <v>546</v>
      </c>
      <c r="AE1252" s="5">
        <f t="shared" ca="1" si="539"/>
        <v>519</v>
      </c>
      <c r="AF1252" s="5">
        <f t="shared" ca="1" si="540"/>
        <v>595</v>
      </c>
      <c r="AG1252" s="5">
        <f t="shared" ca="1" si="541"/>
        <v>567</v>
      </c>
      <c r="AH1252" s="5">
        <f t="shared" ca="1" si="542"/>
        <v>594</v>
      </c>
      <c r="AI1252" s="5">
        <f t="shared" ca="1" si="543"/>
        <v>565</v>
      </c>
      <c r="AJ1252" s="5">
        <f t="shared" ca="1" si="544"/>
        <v>506</v>
      </c>
      <c r="AK1252" s="5">
        <f t="shared" ca="1" si="545"/>
        <v>539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IF(Замеры!M1250=0, " ", Замеры!M1250)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Замеры!O1250</f>
        <v>0</v>
      </c>
      <c r="S1253" s="2">
        <f>Замеры!P1250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41</v>
      </c>
      <c r="Z1253" s="2">
        <f t="shared" ca="1" si="535"/>
        <v>38</v>
      </c>
      <c r="AA1253" s="2">
        <f t="shared" ca="1" si="535"/>
        <v>21</v>
      </c>
      <c r="AB1253" s="5">
        <f t="shared" ca="1" si="536"/>
        <v>235</v>
      </c>
      <c r="AC1253" s="5">
        <f t="shared" ca="1" si="537"/>
        <v>351</v>
      </c>
      <c r="AD1253" s="5">
        <f t="shared" ca="1" si="538"/>
        <v>351</v>
      </c>
      <c r="AE1253" s="5">
        <f t="shared" ca="1" si="539"/>
        <v>291</v>
      </c>
      <c r="AF1253" s="5">
        <f t="shared" ca="1" si="540"/>
        <v>233</v>
      </c>
      <c r="AG1253" s="5">
        <f t="shared" ca="1" si="541"/>
        <v>244</v>
      </c>
      <c r="AH1253" s="5">
        <f t="shared" ca="1" si="542"/>
        <v>318</v>
      </c>
      <c r="AI1253" s="5">
        <f t="shared" ca="1" si="543"/>
        <v>309</v>
      </c>
      <c r="AJ1253" s="5">
        <f t="shared" ca="1" si="544"/>
        <v>299</v>
      </c>
      <c r="AK1253" s="5">
        <f t="shared" ca="1" si="545"/>
        <v>246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IF(Замеры!M1251=0, " ", Замеры!M1251)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Замеры!O1251</f>
        <v>0</v>
      </c>
      <c r="S1254" s="2">
        <f>Замеры!P1251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35</v>
      </c>
      <c r="Z1254" s="2">
        <f t="shared" ca="1" si="535"/>
        <v>42</v>
      </c>
      <c r="AA1254" s="2">
        <f t="shared" ca="1" si="535"/>
        <v>26</v>
      </c>
      <c r="AB1254" s="5">
        <f t="shared" ca="1" si="536"/>
        <v>305</v>
      </c>
      <c r="AC1254" s="5">
        <f t="shared" ca="1" si="537"/>
        <v>292</v>
      </c>
      <c r="AD1254" s="5">
        <f t="shared" ca="1" si="538"/>
        <v>300</v>
      </c>
      <c r="AE1254" s="5">
        <f t="shared" ca="1" si="539"/>
        <v>294</v>
      </c>
      <c r="AF1254" s="5">
        <f t="shared" ca="1" si="540"/>
        <v>268</v>
      </c>
      <c r="AG1254" s="5">
        <f t="shared" ca="1" si="541"/>
        <v>333</v>
      </c>
      <c r="AH1254" s="5">
        <f t="shared" ca="1" si="542"/>
        <v>368</v>
      </c>
      <c r="AI1254" s="5">
        <f t="shared" ca="1" si="543"/>
        <v>335</v>
      </c>
      <c r="AJ1254" s="5">
        <f t="shared" ca="1" si="544"/>
        <v>322</v>
      </c>
      <c r="AK1254" s="5">
        <f t="shared" ca="1" si="545"/>
        <v>282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IF(Замеры!M1252=0, " ", Замеры!M1252)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Замеры!O1252</f>
        <v>0</v>
      </c>
      <c r="S1255" s="2">
        <f>Замеры!P1252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48</v>
      </c>
      <c r="Z1255" s="2">
        <f t="shared" ca="1" si="535"/>
        <v>25</v>
      </c>
      <c r="AA1255" s="2">
        <f t="shared" ca="1" si="535"/>
        <v>49</v>
      </c>
      <c r="AB1255" s="5">
        <f t="shared" ca="1" si="536"/>
        <v>622</v>
      </c>
      <c r="AC1255" s="5">
        <f t="shared" ca="1" si="537"/>
        <v>514</v>
      </c>
      <c r="AD1255" s="5">
        <f t="shared" ca="1" si="538"/>
        <v>601</v>
      </c>
      <c r="AE1255" s="5">
        <f t="shared" ca="1" si="539"/>
        <v>551</v>
      </c>
      <c r="AF1255" s="5">
        <f t="shared" ca="1" si="540"/>
        <v>553</v>
      </c>
      <c r="AG1255" s="5">
        <f t="shared" ca="1" si="541"/>
        <v>552</v>
      </c>
      <c r="AH1255" s="5">
        <f t="shared" ca="1" si="542"/>
        <v>523</v>
      </c>
      <c r="AI1255" s="5">
        <f t="shared" ca="1" si="543"/>
        <v>539</v>
      </c>
      <c r="AJ1255" s="5">
        <f t="shared" ca="1" si="544"/>
        <v>627</v>
      </c>
      <c r="AK1255" s="5">
        <f t="shared" ca="1" si="545"/>
        <v>547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IF(Замеры!M1253=0, " ", Замеры!M1253)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Замеры!O1253</f>
        <v>0</v>
      </c>
      <c r="S1256" s="2">
        <f>Замеры!P1253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25</v>
      </c>
      <c r="Z1256" s="2">
        <f t="shared" ca="1" si="535"/>
        <v>29</v>
      </c>
      <c r="AA1256" s="2">
        <f t="shared" ca="1" si="535"/>
        <v>24</v>
      </c>
      <c r="AB1256" s="5">
        <f t="shared" ca="1" si="536"/>
        <v>245</v>
      </c>
      <c r="AC1256" s="5">
        <f t="shared" ca="1" si="537"/>
        <v>265</v>
      </c>
      <c r="AD1256" s="5">
        <f t="shared" ca="1" si="538"/>
        <v>337</v>
      </c>
      <c r="AE1256" s="5">
        <f t="shared" ca="1" si="539"/>
        <v>350</v>
      </c>
      <c r="AF1256" s="5">
        <f t="shared" ca="1" si="540"/>
        <v>284</v>
      </c>
      <c r="AG1256" s="5">
        <f t="shared" ca="1" si="541"/>
        <v>304</v>
      </c>
      <c r="AH1256" s="5">
        <f t="shared" ca="1" si="542"/>
        <v>374</v>
      </c>
      <c r="AI1256" s="5">
        <f t="shared" ca="1" si="543"/>
        <v>354</v>
      </c>
      <c r="AJ1256" s="5">
        <f t="shared" ca="1" si="544"/>
        <v>321</v>
      </c>
      <c r="AK1256" s="5">
        <f t="shared" ca="1" si="545"/>
        <v>249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IF(Замеры!M1254=0, " ", Замеры!M1254)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Замеры!O1254</f>
        <v>0</v>
      </c>
      <c r="S1257" s="2">
        <f>Замеры!P1254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24</v>
      </c>
      <c r="Z1257" s="2">
        <f t="shared" ca="1" si="535"/>
        <v>22</v>
      </c>
      <c r="AA1257" s="2">
        <f t="shared" ca="1" si="535"/>
        <v>23</v>
      </c>
      <c r="AB1257" s="5">
        <f t="shared" ca="1" si="536"/>
        <v>271</v>
      </c>
      <c r="AC1257" s="5">
        <f t="shared" ca="1" si="537"/>
        <v>345</v>
      </c>
      <c r="AD1257" s="5">
        <f t="shared" ca="1" si="538"/>
        <v>257</v>
      </c>
      <c r="AE1257" s="5">
        <f t="shared" ca="1" si="539"/>
        <v>313</v>
      </c>
      <c r="AF1257" s="5">
        <f t="shared" ca="1" si="540"/>
        <v>272</v>
      </c>
      <c r="AG1257" s="5">
        <f t="shared" ca="1" si="541"/>
        <v>337</v>
      </c>
      <c r="AH1257" s="5">
        <f t="shared" ca="1" si="542"/>
        <v>259</v>
      </c>
      <c r="AI1257" s="5">
        <f t="shared" ca="1" si="543"/>
        <v>371</v>
      </c>
      <c r="AJ1257" s="5">
        <f t="shared" ca="1" si="544"/>
        <v>264</v>
      </c>
      <c r="AK1257" s="5">
        <f t="shared" ca="1" si="545"/>
        <v>305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IF(Замеры!M1255=0, " ", Замеры!M1255)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Замеры!O1255</f>
        <v>0</v>
      </c>
      <c r="S1258" s="2">
        <f>Замеры!P1255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25</v>
      </c>
      <c r="Z1258" s="2">
        <f t="shared" ca="1" si="535"/>
        <v>43</v>
      </c>
      <c r="AA1258" s="2">
        <f t="shared" ca="1" si="535"/>
        <v>48</v>
      </c>
      <c r="AB1258" s="5">
        <f t="shared" ca="1" si="536"/>
        <v>569</v>
      </c>
      <c r="AC1258" s="5">
        <f t="shared" ca="1" si="537"/>
        <v>559</v>
      </c>
      <c r="AD1258" s="5">
        <f t="shared" ca="1" si="538"/>
        <v>521</v>
      </c>
      <c r="AE1258" s="5">
        <f t="shared" ca="1" si="539"/>
        <v>508</v>
      </c>
      <c r="AF1258" s="5">
        <f t="shared" ca="1" si="540"/>
        <v>571</v>
      </c>
      <c r="AG1258" s="5">
        <f t="shared" ca="1" si="541"/>
        <v>585</v>
      </c>
      <c r="AH1258" s="5">
        <f t="shared" ca="1" si="542"/>
        <v>618</v>
      </c>
      <c r="AI1258" s="5">
        <f t="shared" ca="1" si="543"/>
        <v>611</v>
      </c>
      <c r="AJ1258" s="5">
        <f t="shared" ca="1" si="544"/>
        <v>488</v>
      </c>
      <c r="AK1258" s="5">
        <f t="shared" ca="1" si="545"/>
        <v>573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IF(Замеры!M1256=0, " ", Замеры!M1256)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Замеры!O1256</f>
        <v>0</v>
      </c>
      <c r="S1259" s="2">
        <f>Замеры!P1256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24</v>
      </c>
      <c r="Z1259" s="2">
        <f t="shared" ca="1" si="535"/>
        <v>34</v>
      </c>
      <c r="AA1259" s="2">
        <f t="shared" ca="1" si="535"/>
        <v>39</v>
      </c>
      <c r="AB1259" s="5">
        <f t="shared" ca="1" si="536"/>
        <v>507</v>
      </c>
      <c r="AC1259" s="5">
        <f t="shared" ca="1" si="537"/>
        <v>425</v>
      </c>
      <c r="AD1259" s="5">
        <f t="shared" ca="1" si="538"/>
        <v>395</v>
      </c>
      <c r="AE1259" s="5">
        <f t="shared" ca="1" si="539"/>
        <v>467</v>
      </c>
      <c r="AF1259" s="5">
        <f t="shared" ca="1" si="540"/>
        <v>432</v>
      </c>
      <c r="AG1259" s="5">
        <f t="shared" ca="1" si="541"/>
        <v>455</v>
      </c>
      <c r="AH1259" s="5">
        <f t="shared" ca="1" si="542"/>
        <v>504</v>
      </c>
      <c r="AI1259" s="5">
        <f t="shared" ca="1" si="543"/>
        <v>502</v>
      </c>
      <c r="AJ1259" s="5">
        <f t="shared" ca="1" si="544"/>
        <v>430</v>
      </c>
      <c r="AK1259" s="5">
        <f t="shared" ca="1" si="545"/>
        <v>449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IF(Замеры!M1257=0, " ", Замеры!M1257)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Замеры!O1257</f>
        <v>0</v>
      </c>
      <c r="S1260" s="2">
        <f>Замеры!P1257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31</v>
      </c>
      <c r="Z1260" s="2">
        <f t="shared" ca="1" si="535"/>
        <v>47</v>
      </c>
      <c r="AA1260" s="2">
        <f t="shared" ca="1" si="535"/>
        <v>28</v>
      </c>
      <c r="AB1260" s="5">
        <f t="shared" ca="1" si="536"/>
        <v>292</v>
      </c>
      <c r="AC1260" s="5">
        <f t="shared" ca="1" si="537"/>
        <v>304</v>
      </c>
      <c r="AD1260" s="5">
        <f t="shared" ca="1" si="538"/>
        <v>362</v>
      </c>
      <c r="AE1260" s="5">
        <f t="shared" ca="1" si="539"/>
        <v>429</v>
      </c>
      <c r="AF1260" s="5">
        <f t="shared" ca="1" si="540"/>
        <v>373</v>
      </c>
      <c r="AG1260" s="5">
        <f t="shared" ca="1" si="541"/>
        <v>396</v>
      </c>
      <c r="AH1260" s="5">
        <f t="shared" ca="1" si="542"/>
        <v>423</v>
      </c>
      <c r="AI1260" s="5">
        <f t="shared" ca="1" si="543"/>
        <v>289</v>
      </c>
      <c r="AJ1260" s="5">
        <f t="shared" ca="1" si="544"/>
        <v>414</v>
      </c>
      <c r="AK1260" s="5">
        <f t="shared" ca="1" si="545"/>
        <v>335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IF(Замеры!M1258=0, " ", Замеры!M1258)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Замеры!O1258</f>
        <v>0</v>
      </c>
      <c r="S1261" s="2">
        <f>Замеры!P1258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36</v>
      </c>
      <c r="Z1261" s="2">
        <f t="shared" ca="1" si="535"/>
        <v>48</v>
      </c>
      <c r="AA1261" s="2">
        <f t="shared" ca="1" si="535"/>
        <v>41</v>
      </c>
      <c r="AB1261" s="5">
        <f t="shared" ca="1" si="536"/>
        <v>457</v>
      </c>
      <c r="AC1261" s="5">
        <f t="shared" ca="1" si="537"/>
        <v>531</v>
      </c>
      <c r="AD1261" s="5">
        <f t="shared" ca="1" si="538"/>
        <v>556</v>
      </c>
      <c r="AE1261" s="5">
        <f t="shared" ca="1" si="539"/>
        <v>462</v>
      </c>
      <c r="AF1261" s="5">
        <f t="shared" ca="1" si="540"/>
        <v>492</v>
      </c>
      <c r="AG1261" s="5">
        <f t="shared" ca="1" si="541"/>
        <v>415</v>
      </c>
      <c r="AH1261" s="5">
        <f t="shared" ca="1" si="542"/>
        <v>476</v>
      </c>
      <c r="AI1261" s="5">
        <f t="shared" ca="1" si="543"/>
        <v>416</v>
      </c>
      <c r="AJ1261" s="5">
        <f t="shared" ca="1" si="544"/>
        <v>527</v>
      </c>
      <c r="AK1261" s="5">
        <f t="shared" ca="1" si="545"/>
        <v>521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IF(Замеры!M1259=0, " ", Замеры!M1259)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Замеры!O1259</f>
        <v>0</v>
      </c>
      <c r="S1262" s="2">
        <f>Замеры!P1259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47</v>
      </c>
      <c r="Z1262" s="2">
        <f t="shared" ca="1" si="535"/>
        <v>27</v>
      </c>
      <c r="AA1262" s="2">
        <f t="shared" ca="1" si="535"/>
        <v>37</v>
      </c>
      <c r="AB1262" s="5">
        <f t="shared" ca="1" si="536"/>
        <v>379</v>
      </c>
      <c r="AC1262" s="5">
        <f t="shared" ca="1" si="537"/>
        <v>518</v>
      </c>
      <c r="AD1262" s="5">
        <f t="shared" ca="1" si="538"/>
        <v>508</v>
      </c>
      <c r="AE1262" s="5">
        <f t="shared" ca="1" si="539"/>
        <v>407</v>
      </c>
      <c r="AF1262" s="5">
        <f t="shared" ca="1" si="540"/>
        <v>481</v>
      </c>
      <c r="AG1262" s="5">
        <f t="shared" ca="1" si="541"/>
        <v>493</v>
      </c>
      <c r="AH1262" s="5">
        <f t="shared" ca="1" si="542"/>
        <v>414</v>
      </c>
      <c r="AI1262" s="5">
        <f t="shared" ca="1" si="543"/>
        <v>424</v>
      </c>
      <c r="AJ1262" s="5">
        <f t="shared" ca="1" si="544"/>
        <v>461</v>
      </c>
      <c r="AK1262" s="5">
        <f t="shared" ca="1" si="545"/>
        <v>419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IF(Замеры!M1260=0, " ", Замеры!M1260)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Замеры!O1260</f>
        <v>0</v>
      </c>
      <c r="S1263" s="2">
        <f>Замеры!P1260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50</v>
      </c>
      <c r="Z1263" s="2">
        <f t="shared" ca="1" si="535"/>
        <v>31</v>
      </c>
      <c r="AA1263" s="2">
        <f t="shared" ca="1" si="535"/>
        <v>38</v>
      </c>
      <c r="AB1263" s="5">
        <f t="shared" ca="1" si="536"/>
        <v>511</v>
      </c>
      <c r="AC1263" s="5">
        <f t="shared" ca="1" si="537"/>
        <v>492</v>
      </c>
      <c r="AD1263" s="5">
        <f t="shared" ca="1" si="538"/>
        <v>518</v>
      </c>
      <c r="AE1263" s="5">
        <f t="shared" ca="1" si="539"/>
        <v>455</v>
      </c>
      <c r="AF1263" s="5">
        <f t="shared" ca="1" si="540"/>
        <v>499</v>
      </c>
      <c r="AG1263" s="5">
        <f t="shared" ca="1" si="541"/>
        <v>389</v>
      </c>
      <c r="AH1263" s="5">
        <f t="shared" ca="1" si="542"/>
        <v>404</v>
      </c>
      <c r="AI1263" s="5">
        <f t="shared" ca="1" si="543"/>
        <v>497</v>
      </c>
      <c r="AJ1263" s="5">
        <f t="shared" ca="1" si="544"/>
        <v>445</v>
      </c>
      <c r="AK1263" s="5">
        <f t="shared" ca="1" si="545"/>
        <v>514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IF(Замеры!M1261=0, " ", Замеры!M1261)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Замеры!O1261</f>
        <v>0</v>
      </c>
      <c r="S1264" s="2">
        <f>Замеры!P1261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33</v>
      </c>
      <c r="Z1264" s="2">
        <f t="shared" ca="1" si="535"/>
        <v>39</v>
      </c>
      <c r="AA1264" s="2">
        <f t="shared" ca="1" si="535"/>
        <v>48</v>
      </c>
      <c r="AB1264" s="5">
        <f t="shared" ca="1" si="536"/>
        <v>485</v>
      </c>
      <c r="AC1264" s="5">
        <f t="shared" ca="1" si="537"/>
        <v>541</v>
      </c>
      <c r="AD1264" s="5">
        <f t="shared" ca="1" si="538"/>
        <v>539</v>
      </c>
      <c r="AE1264" s="5">
        <f t="shared" ca="1" si="539"/>
        <v>569</v>
      </c>
      <c r="AF1264" s="5">
        <f t="shared" ca="1" si="540"/>
        <v>522</v>
      </c>
      <c r="AG1264" s="5">
        <f t="shared" ca="1" si="541"/>
        <v>527</v>
      </c>
      <c r="AH1264" s="5">
        <f t="shared" ca="1" si="542"/>
        <v>628</v>
      </c>
      <c r="AI1264" s="5">
        <f t="shared" ca="1" si="543"/>
        <v>552</v>
      </c>
      <c r="AJ1264" s="5">
        <f t="shared" ca="1" si="544"/>
        <v>535</v>
      </c>
      <c r="AK1264" s="5">
        <f t="shared" ca="1" si="545"/>
        <v>625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IF(Замеры!M1262=0, " ", Замеры!M1262)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Замеры!O1262</f>
        <v>0</v>
      </c>
      <c r="S1265" s="2">
        <f>Замеры!P1262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49</v>
      </c>
      <c r="Z1265" s="2">
        <f t="shared" ca="1" si="535"/>
        <v>33</v>
      </c>
      <c r="AA1265" s="2">
        <f t="shared" ca="1" si="535"/>
        <v>25</v>
      </c>
      <c r="AB1265" s="5">
        <f t="shared" ca="1" si="536"/>
        <v>302</v>
      </c>
      <c r="AC1265" s="5">
        <f t="shared" ca="1" si="537"/>
        <v>262</v>
      </c>
      <c r="AD1265" s="5">
        <f t="shared" ca="1" si="538"/>
        <v>377</v>
      </c>
      <c r="AE1265" s="5">
        <f t="shared" ca="1" si="539"/>
        <v>389</v>
      </c>
      <c r="AF1265" s="5">
        <f t="shared" ca="1" si="540"/>
        <v>329</v>
      </c>
      <c r="AG1265" s="5">
        <f t="shared" ca="1" si="541"/>
        <v>356</v>
      </c>
      <c r="AH1265" s="5">
        <f t="shared" ca="1" si="542"/>
        <v>399</v>
      </c>
      <c r="AI1265" s="5">
        <f t="shared" ca="1" si="543"/>
        <v>364</v>
      </c>
      <c r="AJ1265" s="5">
        <f t="shared" ca="1" si="544"/>
        <v>285</v>
      </c>
      <c r="AK1265" s="5">
        <f t="shared" ca="1" si="545"/>
        <v>332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IF(Замеры!M1263=0, " ", Замеры!M1263)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Замеры!O1263</f>
        <v>0</v>
      </c>
      <c r="S1266" s="2">
        <f>Замеры!P1263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33</v>
      </c>
      <c r="Z1266" s="2">
        <f t="shared" ca="1" si="535"/>
        <v>21</v>
      </c>
      <c r="AA1266" s="2">
        <f t="shared" ca="1" si="535"/>
        <v>39</v>
      </c>
      <c r="AB1266" s="5">
        <f t="shared" ca="1" si="536"/>
        <v>531</v>
      </c>
      <c r="AC1266" s="5">
        <f t="shared" ca="1" si="537"/>
        <v>492</v>
      </c>
      <c r="AD1266" s="5">
        <f t="shared" ca="1" si="538"/>
        <v>416</v>
      </c>
      <c r="AE1266" s="5">
        <f t="shared" ca="1" si="539"/>
        <v>412</v>
      </c>
      <c r="AF1266" s="5">
        <f t="shared" ca="1" si="540"/>
        <v>475</v>
      </c>
      <c r="AG1266" s="5">
        <f t="shared" ca="1" si="541"/>
        <v>525</v>
      </c>
      <c r="AH1266" s="5">
        <f t="shared" ca="1" si="542"/>
        <v>416</v>
      </c>
      <c r="AI1266" s="5">
        <f t="shared" ca="1" si="543"/>
        <v>451</v>
      </c>
      <c r="AJ1266" s="5">
        <f t="shared" ca="1" si="544"/>
        <v>424</v>
      </c>
      <c r="AK1266" s="5">
        <f t="shared" ca="1" si="545"/>
        <v>496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IF(Замеры!M1264=0, " ", Замеры!M1264)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Замеры!O1264</f>
        <v>0</v>
      </c>
      <c r="S1267" s="2">
        <f>Замеры!P1264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42</v>
      </c>
      <c r="Z1267" s="2">
        <f t="shared" ca="1" si="535"/>
        <v>30</v>
      </c>
      <c r="AA1267" s="2">
        <f t="shared" ca="1" si="535"/>
        <v>48</v>
      </c>
      <c r="AB1267" s="5">
        <f t="shared" ca="1" si="536"/>
        <v>599</v>
      </c>
      <c r="AC1267" s="5">
        <f t="shared" ca="1" si="537"/>
        <v>598</v>
      </c>
      <c r="AD1267" s="5">
        <f t="shared" ca="1" si="538"/>
        <v>583</v>
      </c>
      <c r="AE1267" s="5">
        <f t="shared" ca="1" si="539"/>
        <v>516</v>
      </c>
      <c r="AF1267" s="5">
        <f t="shared" ca="1" si="540"/>
        <v>628</v>
      </c>
      <c r="AG1267" s="5">
        <f t="shared" ca="1" si="541"/>
        <v>545</v>
      </c>
      <c r="AH1267" s="5">
        <f t="shared" ca="1" si="542"/>
        <v>619</v>
      </c>
      <c r="AI1267" s="5">
        <f t="shared" ca="1" si="543"/>
        <v>580</v>
      </c>
      <c r="AJ1267" s="5">
        <f t="shared" ca="1" si="544"/>
        <v>508</v>
      </c>
      <c r="AK1267" s="5">
        <f t="shared" ca="1" si="545"/>
        <v>559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IF(Замеры!M1265=0, " ", Замеры!M1265)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Замеры!O1265</f>
        <v>0</v>
      </c>
      <c r="S1268" s="2">
        <f>Замеры!P1265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38</v>
      </c>
      <c r="Z1268" s="2">
        <f t="shared" ca="1" si="535"/>
        <v>33</v>
      </c>
      <c r="AA1268" s="2">
        <f t="shared" ca="1" si="535"/>
        <v>31</v>
      </c>
      <c r="AB1268" s="5">
        <f t="shared" ca="1" si="536"/>
        <v>344</v>
      </c>
      <c r="AC1268" s="5">
        <f t="shared" ca="1" si="537"/>
        <v>434</v>
      </c>
      <c r="AD1268" s="5">
        <f t="shared" ca="1" si="538"/>
        <v>453</v>
      </c>
      <c r="AE1268" s="5">
        <f t="shared" ca="1" si="539"/>
        <v>378</v>
      </c>
      <c r="AF1268" s="5">
        <f t="shared" ca="1" si="540"/>
        <v>412</v>
      </c>
      <c r="AG1268" s="5">
        <f t="shared" ca="1" si="541"/>
        <v>340</v>
      </c>
      <c r="AH1268" s="5">
        <f t="shared" ca="1" si="542"/>
        <v>346</v>
      </c>
      <c r="AI1268" s="5">
        <f t="shared" ca="1" si="543"/>
        <v>319</v>
      </c>
      <c r="AJ1268" s="5">
        <f t="shared" ca="1" si="544"/>
        <v>358</v>
      </c>
      <c r="AK1268" s="5">
        <f t="shared" ca="1" si="545"/>
        <v>342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IF(Замеры!M1266=0, " ", Замеры!M1266)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Замеры!O1266</f>
        <v>0</v>
      </c>
      <c r="S1269" s="2">
        <f>Замеры!P1266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46</v>
      </c>
      <c r="Z1269" s="2">
        <f t="shared" ca="1" si="535"/>
        <v>31</v>
      </c>
      <c r="AA1269" s="2">
        <f t="shared" ca="1" si="535"/>
        <v>38</v>
      </c>
      <c r="AB1269" s="5">
        <f t="shared" ca="1" si="536"/>
        <v>505</v>
      </c>
      <c r="AC1269" s="5">
        <f t="shared" ca="1" si="537"/>
        <v>479</v>
      </c>
      <c r="AD1269" s="5">
        <f t="shared" ca="1" si="538"/>
        <v>525</v>
      </c>
      <c r="AE1269" s="5">
        <f t="shared" ca="1" si="539"/>
        <v>488</v>
      </c>
      <c r="AF1269" s="5">
        <f t="shared" ca="1" si="540"/>
        <v>472</v>
      </c>
      <c r="AG1269" s="5">
        <f t="shared" ca="1" si="541"/>
        <v>428</v>
      </c>
      <c r="AH1269" s="5">
        <f t="shared" ca="1" si="542"/>
        <v>453</v>
      </c>
      <c r="AI1269" s="5">
        <f t="shared" ca="1" si="543"/>
        <v>427</v>
      </c>
      <c r="AJ1269" s="5">
        <f t="shared" ca="1" si="544"/>
        <v>448</v>
      </c>
      <c r="AK1269" s="5">
        <f t="shared" ca="1" si="545"/>
        <v>529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IF(Замеры!M1267=0, " ", Замеры!M1267)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Замеры!O1267</f>
        <v>0</v>
      </c>
      <c r="S1270" s="2">
        <f>Замеры!P1267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39</v>
      </c>
      <c r="Z1270" s="2">
        <f t="shared" ca="1" si="535"/>
        <v>28</v>
      </c>
      <c r="AA1270" s="2">
        <f t="shared" ca="1" si="535"/>
        <v>26</v>
      </c>
      <c r="AB1270" s="5">
        <f t="shared" ca="1" si="536"/>
        <v>322</v>
      </c>
      <c r="AC1270" s="5">
        <f t="shared" ca="1" si="537"/>
        <v>344</v>
      </c>
      <c r="AD1270" s="5">
        <f t="shared" ca="1" si="538"/>
        <v>399</v>
      </c>
      <c r="AE1270" s="5">
        <f t="shared" ca="1" si="539"/>
        <v>380</v>
      </c>
      <c r="AF1270" s="5">
        <f t="shared" ca="1" si="540"/>
        <v>275</v>
      </c>
      <c r="AG1270" s="5">
        <f t="shared" ca="1" si="541"/>
        <v>313</v>
      </c>
      <c r="AH1270" s="5">
        <f t="shared" ca="1" si="542"/>
        <v>334</v>
      </c>
      <c r="AI1270" s="5">
        <f t="shared" ca="1" si="543"/>
        <v>374</v>
      </c>
      <c r="AJ1270" s="5">
        <f t="shared" ca="1" si="544"/>
        <v>325</v>
      </c>
      <c r="AK1270" s="5">
        <f t="shared" ca="1" si="545"/>
        <v>355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IF(Замеры!M1268=0, " ", Замеры!M1268)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Замеры!O1268</f>
        <v>0</v>
      </c>
      <c r="S1271" s="2">
        <f>Замеры!P1268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20</v>
      </c>
      <c r="Z1271" s="2">
        <f t="shared" ca="1" si="535"/>
        <v>27</v>
      </c>
      <c r="AA1271" s="2">
        <f t="shared" ca="1" si="535"/>
        <v>21</v>
      </c>
      <c r="AB1271" s="5">
        <f t="shared" ca="1" si="536"/>
        <v>265</v>
      </c>
      <c r="AC1271" s="5">
        <f t="shared" ca="1" si="537"/>
        <v>350</v>
      </c>
      <c r="AD1271" s="5">
        <f t="shared" ca="1" si="538"/>
        <v>271</v>
      </c>
      <c r="AE1271" s="5">
        <f t="shared" ca="1" si="539"/>
        <v>233</v>
      </c>
      <c r="AF1271" s="5">
        <f t="shared" ca="1" si="540"/>
        <v>349</v>
      </c>
      <c r="AG1271" s="5">
        <f t="shared" ca="1" si="541"/>
        <v>221</v>
      </c>
      <c r="AH1271" s="5">
        <f t="shared" ca="1" si="542"/>
        <v>293</v>
      </c>
      <c r="AI1271" s="5">
        <f t="shared" ca="1" si="543"/>
        <v>222</v>
      </c>
      <c r="AJ1271" s="5">
        <f t="shared" ca="1" si="544"/>
        <v>317</v>
      </c>
      <c r="AK1271" s="5">
        <f t="shared" ca="1" si="545"/>
        <v>306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IF(Замеры!M1269=0, " ", Замеры!M1269)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Замеры!O1269</f>
        <v>0</v>
      </c>
      <c r="S1272" s="2">
        <f>Замеры!P1269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21</v>
      </c>
      <c r="Z1272" s="2">
        <f t="shared" ca="1" si="535"/>
        <v>32</v>
      </c>
      <c r="AA1272" s="2">
        <f t="shared" ca="1" si="535"/>
        <v>28</v>
      </c>
      <c r="AB1272" s="5">
        <f t="shared" ca="1" si="536"/>
        <v>298</v>
      </c>
      <c r="AC1272" s="5">
        <f t="shared" ca="1" si="537"/>
        <v>310</v>
      </c>
      <c r="AD1272" s="5">
        <f t="shared" ca="1" si="538"/>
        <v>416</v>
      </c>
      <c r="AE1272" s="5">
        <f t="shared" ca="1" si="539"/>
        <v>420</v>
      </c>
      <c r="AF1272" s="5">
        <f t="shared" ca="1" si="540"/>
        <v>375</v>
      </c>
      <c r="AG1272" s="5">
        <f t="shared" ca="1" si="541"/>
        <v>350</v>
      </c>
      <c r="AH1272" s="5">
        <f t="shared" ca="1" si="542"/>
        <v>333</v>
      </c>
      <c r="AI1272" s="5">
        <f t="shared" ca="1" si="543"/>
        <v>421</v>
      </c>
      <c r="AJ1272" s="5">
        <f t="shared" ca="1" si="544"/>
        <v>361</v>
      </c>
      <c r="AK1272" s="5">
        <f t="shared" ca="1" si="545"/>
        <v>369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IF(Замеры!M1270=0, " ", Замеры!M1270)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Замеры!O1270</f>
        <v>0</v>
      </c>
      <c r="S1273" s="2">
        <f>Замеры!P1270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49</v>
      </c>
      <c r="Z1273" s="2">
        <f t="shared" ca="1" si="535"/>
        <v>32</v>
      </c>
      <c r="AA1273" s="2">
        <f t="shared" ca="1" si="535"/>
        <v>37</v>
      </c>
      <c r="AB1273" s="5">
        <f t="shared" ca="1" si="536"/>
        <v>468</v>
      </c>
      <c r="AC1273" s="5">
        <f t="shared" ca="1" si="537"/>
        <v>414</v>
      </c>
      <c r="AD1273" s="5">
        <f t="shared" ca="1" si="538"/>
        <v>435</v>
      </c>
      <c r="AE1273" s="5">
        <f t="shared" ca="1" si="539"/>
        <v>426</v>
      </c>
      <c r="AF1273" s="5">
        <f t="shared" ca="1" si="540"/>
        <v>476</v>
      </c>
      <c r="AG1273" s="5">
        <f t="shared" ca="1" si="541"/>
        <v>432</v>
      </c>
      <c r="AH1273" s="5">
        <f t="shared" ca="1" si="542"/>
        <v>462</v>
      </c>
      <c r="AI1273" s="5">
        <f t="shared" ca="1" si="543"/>
        <v>417</v>
      </c>
      <c r="AJ1273" s="5">
        <f t="shared" ca="1" si="544"/>
        <v>509</v>
      </c>
      <c r="AK1273" s="5">
        <f t="shared" ca="1" si="545"/>
        <v>518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IF(Замеры!M1271=0, " ", Замеры!M1271)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Замеры!O1271</f>
        <v>0</v>
      </c>
      <c r="S1274" s="2">
        <f>Замеры!P1271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47</v>
      </c>
      <c r="Z1274" s="2">
        <f t="shared" ca="1" si="535"/>
        <v>39</v>
      </c>
      <c r="AA1274" s="2">
        <f t="shared" ca="1" si="535"/>
        <v>30</v>
      </c>
      <c r="AB1274" s="5">
        <f t="shared" ca="1" si="536"/>
        <v>306</v>
      </c>
      <c r="AC1274" s="5">
        <f t="shared" ca="1" si="537"/>
        <v>379</v>
      </c>
      <c r="AD1274" s="5">
        <f t="shared" ca="1" si="538"/>
        <v>368</v>
      </c>
      <c r="AE1274" s="5">
        <f t="shared" ca="1" si="539"/>
        <v>403</v>
      </c>
      <c r="AF1274" s="5">
        <f t="shared" ca="1" si="540"/>
        <v>336</v>
      </c>
      <c r="AG1274" s="5">
        <f t="shared" ca="1" si="541"/>
        <v>447</v>
      </c>
      <c r="AH1274" s="5">
        <f t="shared" ca="1" si="542"/>
        <v>374</v>
      </c>
      <c r="AI1274" s="5">
        <f t="shared" ca="1" si="543"/>
        <v>417</v>
      </c>
      <c r="AJ1274" s="5">
        <f t="shared" ca="1" si="544"/>
        <v>327</v>
      </c>
      <c r="AK1274" s="5">
        <f t="shared" ca="1" si="545"/>
        <v>396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IF(Замеры!M1272=0, " ", Замеры!M1272)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Замеры!O1272</f>
        <v>0</v>
      </c>
      <c r="S1275" s="2">
        <f>Замеры!P1272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44</v>
      </c>
      <c r="Z1275" s="2">
        <f t="shared" ca="1" si="535"/>
        <v>40</v>
      </c>
      <c r="AA1275" s="2">
        <f t="shared" ca="1" si="535"/>
        <v>30</v>
      </c>
      <c r="AB1275" s="5">
        <f t="shared" ca="1" si="536"/>
        <v>427</v>
      </c>
      <c r="AC1275" s="5">
        <f t="shared" ca="1" si="537"/>
        <v>423</v>
      </c>
      <c r="AD1275" s="5">
        <f t="shared" ca="1" si="538"/>
        <v>364</v>
      </c>
      <c r="AE1275" s="5">
        <f t="shared" ca="1" si="539"/>
        <v>318</v>
      </c>
      <c r="AF1275" s="5">
        <f t="shared" ca="1" si="540"/>
        <v>422</v>
      </c>
      <c r="AG1275" s="5">
        <f t="shared" ca="1" si="541"/>
        <v>341</v>
      </c>
      <c r="AH1275" s="5">
        <f t="shared" ca="1" si="542"/>
        <v>419</v>
      </c>
      <c r="AI1275" s="5">
        <f t="shared" ca="1" si="543"/>
        <v>422</v>
      </c>
      <c r="AJ1275" s="5">
        <f t="shared" ca="1" si="544"/>
        <v>396</v>
      </c>
      <c r="AK1275" s="5">
        <f t="shared" ca="1" si="545"/>
        <v>390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IF(Замеры!M1273=0, " ", Замеры!M1273)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Замеры!O1273</f>
        <v>0</v>
      </c>
      <c r="S1276" s="2">
        <f>Замеры!P1273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30</v>
      </c>
      <c r="Z1276" s="2">
        <f t="shared" ca="1" si="535"/>
        <v>27</v>
      </c>
      <c r="AA1276" s="2">
        <f t="shared" ca="1" si="535"/>
        <v>20</v>
      </c>
      <c r="AB1276" s="5">
        <f t="shared" ca="1" si="536"/>
        <v>329</v>
      </c>
      <c r="AC1276" s="5">
        <f t="shared" ca="1" si="537"/>
        <v>282</v>
      </c>
      <c r="AD1276" s="5">
        <f t="shared" ca="1" si="538"/>
        <v>312</v>
      </c>
      <c r="AE1276" s="5">
        <f t="shared" ca="1" si="539"/>
        <v>341</v>
      </c>
      <c r="AF1276" s="5">
        <f t="shared" ca="1" si="540"/>
        <v>212</v>
      </c>
      <c r="AG1276" s="5">
        <f t="shared" ca="1" si="541"/>
        <v>350</v>
      </c>
      <c r="AH1276" s="5">
        <f t="shared" ca="1" si="542"/>
        <v>278</v>
      </c>
      <c r="AI1276" s="5">
        <f t="shared" ca="1" si="543"/>
        <v>218</v>
      </c>
      <c r="AJ1276" s="5">
        <f t="shared" ca="1" si="544"/>
        <v>280</v>
      </c>
      <c r="AK1276" s="5">
        <f t="shared" ca="1" si="545"/>
        <v>220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IF(Замеры!M1274=0, " ", Замеры!M1274)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Замеры!O1274</f>
        <v>0</v>
      </c>
      <c r="S1277" s="2">
        <f>Замеры!P1274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32</v>
      </c>
      <c r="Z1277" s="2">
        <f t="shared" ca="1" si="535"/>
        <v>27</v>
      </c>
      <c r="AA1277" s="2">
        <f t="shared" ca="1" si="535"/>
        <v>46</v>
      </c>
      <c r="AB1277" s="5">
        <f t="shared" ca="1" si="536"/>
        <v>545</v>
      </c>
      <c r="AC1277" s="5">
        <f t="shared" ca="1" si="537"/>
        <v>503</v>
      </c>
      <c r="AD1277" s="5">
        <f t="shared" ca="1" si="538"/>
        <v>608</v>
      </c>
      <c r="AE1277" s="5">
        <f t="shared" ca="1" si="539"/>
        <v>480</v>
      </c>
      <c r="AF1277" s="5">
        <f t="shared" ca="1" si="540"/>
        <v>524</v>
      </c>
      <c r="AG1277" s="5">
        <f t="shared" ca="1" si="541"/>
        <v>480</v>
      </c>
      <c r="AH1277" s="5">
        <f t="shared" ca="1" si="542"/>
        <v>609</v>
      </c>
      <c r="AI1277" s="5">
        <f t="shared" ca="1" si="543"/>
        <v>520</v>
      </c>
      <c r="AJ1277" s="5">
        <f t="shared" ca="1" si="544"/>
        <v>473</v>
      </c>
      <c r="AK1277" s="5">
        <f t="shared" ca="1" si="545"/>
        <v>588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IF(Замеры!M1275=0, " ", Замеры!M1275)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Замеры!O1275</f>
        <v>0</v>
      </c>
      <c r="S1278" s="2">
        <f>Замеры!P1275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22</v>
      </c>
      <c r="Z1278" s="2">
        <f t="shared" ca="1" si="535"/>
        <v>34</v>
      </c>
      <c r="AA1278" s="2">
        <f t="shared" ca="1" si="535"/>
        <v>36</v>
      </c>
      <c r="AB1278" s="5">
        <f t="shared" ca="1" si="536"/>
        <v>413</v>
      </c>
      <c r="AC1278" s="5">
        <f t="shared" ca="1" si="537"/>
        <v>463</v>
      </c>
      <c r="AD1278" s="5">
        <f t="shared" ca="1" si="538"/>
        <v>502</v>
      </c>
      <c r="AE1278" s="5">
        <f t="shared" ca="1" si="539"/>
        <v>431</v>
      </c>
      <c r="AF1278" s="5">
        <f t="shared" ca="1" si="540"/>
        <v>504</v>
      </c>
      <c r="AG1278" s="5">
        <f t="shared" ca="1" si="541"/>
        <v>449</v>
      </c>
      <c r="AH1278" s="5">
        <f t="shared" ca="1" si="542"/>
        <v>377</v>
      </c>
      <c r="AI1278" s="5">
        <f t="shared" ca="1" si="543"/>
        <v>469</v>
      </c>
      <c r="AJ1278" s="5">
        <f t="shared" ca="1" si="544"/>
        <v>415</v>
      </c>
      <c r="AK1278" s="5">
        <f t="shared" ca="1" si="545"/>
        <v>505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IF(Замеры!M1276=0, " ", Замеры!M1276)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Замеры!O1276</f>
        <v>0</v>
      </c>
      <c r="S1279" s="2">
        <f>Замеры!P1276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26</v>
      </c>
      <c r="Z1279" s="2">
        <f t="shared" ca="1" si="535"/>
        <v>46</v>
      </c>
      <c r="AA1279" s="2">
        <f t="shared" ca="1" si="535"/>
        <v>28</v>
      </c>
      <c r="AB1279" s="5">
        <f t="shared" ca="1" si="536"/>
        <v>386</v>
      </c>
      <c r="AC1279" s="5">
        <f t="shared" ca="1" si="537"/>
        <v>380</v>
      </c>
      <c r="AD1279" s="5">
        <f t="shared" ca="1" si="538"/>
        <v>329</v>
      </c>
      <c r="AE1279" s="5">
        <f t="shared" ca="1" si="539"/>
        <v>377</v>
      </c>
      <c r="AF1279" s="5">
        <f t="shared" ca="1" si="540"/>
        <v>374</v>
      </c>
      <c r="AG1279" s="5">
        <f t="shared" ca="1" si="541"/>
        <v>382</v>
      </c>
      <c r="AH1279" s="5">
        <f t="shared" ca="1" si="542"/>
        <v>294</v>
      </c>
      <c r="AI1279" s="5">
        <f t="shared" ca="1" si="543"/>
        <v>295</v>
      </c>
      <c r="AJ1279" s="5">
        <f t="shared" ca="1" si="544"/>
        <v>371</v>
      </c>
      <c r="AK1279" s="5">
        <f t="shared" ca="1" si="545"/>
        <v>315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IF(Замеры!M1277=0, " ", Замеры!M1277)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Замеры!O1277</f>
        <v>0</v>
      </c>
      <c r="S1280" s="2">
        <f>Замеры!P1277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42</v>
      </c>
      <c r="Z1280" s="2">
        <f t="shared" ca="1" si="535"/>
        <v>21</v>
      </c>
      <c r="AA1280" s="2">
        <f t="shared" ca="1" si="535"/>
        <v>48</v>
      </c>
      <c r="AB1280" s="5">
        <f t="shared" ca="1" si="536"/>
        <v>560</v>
      </c>
      <c r="AC1280" s="5">
        <f t="shared" ca="1" si="537"/>
        <v>530</v>
      </c>
      <c r="AD1280" s="5">
        <f t="shared" ca="1" si="538"/>
        <v>546</v>
      </c>
      <c r="AE1280" s="5">
        <f t="shared" ca="1" si="539"/>
        <v>545</v>
      </c>
      <c r="AF1280" s="5">
        <f t="shared" ca="1" si="540"/>
        <v>605</v>
      </c>
      <c r="AG1280" s="5">
        <f t="shared" ca="1" si="541"/>
        <v>587</v>
      </c>
      <c r="AH1280" s="5">
        <f t="shared" ca="1" si="542"/>
        <v>584</v>
      </c>
      <c r="AI1280" s="5">
        <f t="shared" ca="1" si="543"/>
        <v>586</v>
      </c>
      <c r="AJ1280" s="5">
        <f t="shared" ca="1" si="544"/>
        <v>588</v>
      </c>
      <c r="AK1280" s="5">
        <f t="shared" ca="1" si="545"/>
        <v>620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IF(Замеры!M1278=0, " ", Замеры!M1278)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Замеры!O1278</f>
        <v>0</v>
      </c>
      <c r="S1281" s="2">
        <f>Замеры!P1278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29</v>
      </c>
      <c r="Z1281" s="2">
        <f t="shared" ca="1" si="535"/>
        <v>46</v>
      </c>
      <c r="AA1281" s="2">
        <f t="shared" ca="1" si="535"/>
        <v>30</v>
      </c>
      <c r="AB1281" s="5">
        <f t="shared" ca="1" si="536"/>
        <v>418</v>
      </c>
      <c r="AC1281" s="5">
        <f t="shared" ca="1" si="537"/>
        <v>320</v>
      </c>
      <c r="AD1281" s="5">
        <f t="shared" ca="1" si="538"/>
        <v>373</v>
      </c>
      <c r="AE1281" s="5">
        <f t="shared" ca="1" si="539"/>
        <v>318</v>
      </c>
      <c r="AF1281" s="5">
        <f t="shared" ca="1" si="540"/>
        <v>396</v>
      </c>
      <c r="AG1281" s="5">
        <f t="shared" ca="1" si="541"/>
        <v>411</v>
      </c>
      <c r="AH1281" s="5">
        <f t="shared" ca="1" si="542"/>
        <v>438</v>
      </c>
      <c r="AI1281" s="5">
        <f t="shared" ca="1" si="543"/>
        <v>350</v>
      </c>
      <c r="AJ1281" s="5">
        <f t="shared" ca="1" si="544"/>
        <v>336</v>
      </c>
      <c r="AK1281" s="5">
        <f t="shared" ca="1" si="545"/>
        <v>398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IF(Замеры!M1279=0, " ", Замеры!M1279)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Замеры!O1279</f>
        <v>0</v>
      </c>
      <c r="S1282" s="2">
        <f>Замеры!P1279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33</v>
      </c>
      <c r="Z1282" s="2">
        <f t="shared" ca="1" si="535"/>
        <v>33</v>
      </c>
      <c r="AA1282" s="2">
        <f t="shared" ca="1" si="535"/>
        <v>40</v>
      </c>
      <c r="AB1282" s="5">
        <f t="shared" ca="1" si="536"/>
        <v>452</v>
      </c>
      <c r="AC1282" s="5">
        <f t="shared" ca="1" si="537"/>
        <v>521</v>
      </c>
      <c r="AD1282" s="5">
        <f t="shared" ca="1" si="538"/>
        <v>439</v>
      </c>
      <c r="AE1282" s="5">
        <f t="shared" ca="1" si="539"/>
        <v>447</v>
      </c>
      <c r="AF1282" s="5">
        <f t="shared" ca="1" si="540"/>
        <v>536</v>
      </c>
      <c r="AG1282" s="5">
        <f t="shared" ca="1" si="541"/>
        <v>508</v>
      </c>
      <c r="AH1282" s="5">
        <f t="shared" ca="1" si="542"/>
        <v>520</v>
      </c>
      <c r="AI1282" s="5">
        <f t="shared" ca="1" si="543"/>
        <v>530</v>
      </c>
      <c r="AJ1282" s="5">
        <f t="shared" ca="1" si="544"/>
        <v>518</v>
      </c>
      <c r="AK1282" s="5">
        <f t="shared" ca="1" si="545"/>
        <v>418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IF(Замеры!M1280=0, " ", Замеры!M1280)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Замеры!O1280</f>
        <v>0</v>
      </c>
      <c r="S1283" s="2">
        <f>Замеры!P1280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34</v>
      </c>
      <c r="Z1283" s="2">
        <f t="shared" ca="1" si="535"/>
        <v>34</v>
      </c>
      <c r="AA1283" s="2">
        <f t="shared" ca="1" si="535"/>
        <v>47</v>
      </c>
      <c r="AB1283" s="5">
        <f t="shared" ca="1" si="536"/>
        <v>503</v>
      </c>
      <c r="AC1283" s="5">
        <f t="shared" ca="1" si="537"/>
        <v>584</v>
      </c>
      <c r="AD1283" s="5">
        <f t="shared" ca="1" si="538"/>
        <v>570</v>
      </c>
      <c r="AE1283" s="5">
        <f t="shared" ca="1" si="539"/>
        <v>554</v>
      </c>
      <c r="AF1283" s="5">
        <f t="shared" ca="1" si="540"/>
        <v>574</v>
      </c>
      <c r="AG1283" s="5">
        <f t="shared" ca="1" si="541"/>
        <v>486</v>
      </c>
      <c r="AH1283" s="5">
        <f t="shared" ca="1" si="542"/>
        <v>538</v>
      </c>
      <c r="AI1283" s="5">
        <f t="shared" ca="1" si="543"/>
        <v>608</v>
      </c>
      <c r="AJ1283" s="5">
        <f t="shared" ca="1" si="544"/>
        <v>581</v>
      </c>
      <c r="AK1283" s="5">
        <f t="shared" ca="1" si="545"/>
        <v>590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IF(Замеры!M1281=0, " ", Замеры!M1281)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Замеры!O1281</f>
        <v>0</v>
      </c>
      <c r="S1284" s="2">
        <f>Замеры!P1281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41</v>
      </c>
      <c r="Z1284" s="2">
        <f t="shared" ca="1" si="535"/>
        <v>29</v>
      </c>
      <c r="AA1284" s="2">
        <f t="shared" ca="1" si="535"/>
        <v>31</v>
      </c>
      <c r="AB1284" s="5">
        <f t="shared" ca="1" si="536"/>
        <v>418</v>
      </c>
      <c r="AC1284" s="5">
        <f t="shared" ca="1" si="537"/>
        <v>322</v>
      </c>
      <c r="AD1284" s="5">
        <f t="shared" ca="1" si="538"/>
        <v>436</v>
      </c>
      <c r="AE1284" s="5">
        <f t="shared" ca="1" si="539"/>
        <v>456</v>
      </c>
      <c r="AF1284" s="5">
        <f t="shared" ca="1" si="540"/>
        <v>372</v>
      </c>
      <c r="AG1284" s="5">
        <f t="shared" ca="1" si="541"/>
        <v>448</v>
      </c>
      <c r="AH1284" s="5">
        <f t="shared" ca="1" si="542"/>
        <v>381</v>
      </c>
      <c r="AI1284" s="5">
        <f t="shared" ca="1" si="543"/>
        <v>349</v>
      </c>
      <c r="AJ1284" s="5">
        <f t="shared" ca="1" si="544"/>
        <v>389</v>
      </c>
      <c r="AK1284" s="5">
        <f t="shared" ca="1" si="545"/>
        <v>441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IF(Замеры!M1282=0, " ", Замеры!M1282)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Замеры!O1282</f>
        <v>0</v>
      </c>
      <c r="S1285" s="2">
        <f>Замеры!P1282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50</v>
      </c>
      <c r="Z1285" s="2">
        <f t="shared" ca="1" si="535"/>
        <v>25</v>
      </c>
      <c r="AA1285" s="2">
        <f t="shared" ca="1" si="535"/>
        <v>33</v>
      </c>
      <c r="AB1285" s="5">
        <f t="shared" ca="1" si="536"/>
        <v>455</v>
      </c>
      <c r="AC1285" s="5">
        <f t="shared" ca="1" si="537"/>
        <v>339</v>
      </c>
      <c r="AD1285" s="5">
        <f t="shared" ca="1" si="538"/>
        <v>406</v>
      </c>
      <c r="AE1285" s="5">
        <f t="shared" ca="1" si="539"/>
        <v>465</v>
      </c>
      <c r="AF1285" s="5">
        <f t="shared" ca="1" si="540"/>
        <v>382</v>
      </c>
      <c r="AG1285" s="5">
        <f t="shared" ca="1" si="541"/>
        <v>396</v>
      </c>
      <c r="AH1285" s="5">
        <f t="shared" ca="1" si="542"/>
        <v>453</v>
      </c>
      <c r="AI1285" s="5">
        <f t="shared" ca="1" si="543"/>
        <v>382</v>
      </c>
      <c r="AJ1285" s="5">
        <f t="shared" ca="1" si="544"/>
        <v>375</v>
      </c>
      <c r="AK1285" s="5">
        <f t="shared" ca="1" si="545"/>
        <v>403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IF(Замеры!M1283=0, " ", Замеры!M1283)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Замеры!O1283</f>
        <v>0</v>
      </c>
      <c r="S1286" s="2">
        <f>Замеры!P1283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37</v>
      </c>
      <c r="Z1286" s="2">
        <f t="shared" ca="1" si="535"/>
        <v>39</v>
      </c>
      <c r="AA1286" s="2">
        <f t="shared" ca="1" si="535"/>
        <v>22</v>
      </c>
      <c r="AB1286" s="5">
        <f t="shared" ca="1" si="536"/>
        <v>352</v>
      </c>
      <c r="AC1286" s="5">
        <f t="shared" ca="1" si="537"/>
        <v>245</v>
      </c>
      <c r="AD1286" s="5">
        <f t="shared" ca="1" si="538"/>
        <v>348</v>
      </c>
      <c r="AE1286" s="5">
        <f t="shared" ca="1" si="539"/>
        <v>287</v>
      </c>
      <c r="AF1286" s="5">
        <f t="shared" ca="1" si="540"/>
        <v>236</v>
      </c>
      <c r="AG1286" s="5">
        <f t="shared" ca="1" si="541"/>
        <v>267</v>
      </c>
      <c r="AH1286" s="5">
        <f t="shared" ca="1" si="542"/>
        <v>257</v>
      </c>
      <c r="AI1286" s="5">
        <f t="shared" ca="1" si="543"/>
        <v>274</v>
      </c>
      <c r="AJ1286" s="5">
        <f t="shared" ca="1" si="544"/>
        <v>298</v>
      </c>
      <c r="AK1286" s="5">
        <f t="shared" ca="1" si="545"/>
        <v>268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IF(Замеры!M1284=0, " ", Замеры!M1284)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Замеры!O1284</f>
        <v>0</v>
      </c>
      <c r="S1287" s="2">
        <f>Замеры!P1284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25</v>
      </c>
      <c r="Z1287" s="2">
        <f t="shared" ca="1" si="561"/>
        <v>50</v>
      </c>
      <c r="AA1287" s="2">
        <f t="shared" ca="1" si="561"/>
        <v>31</v>
      </c>
      <c r="AB1287" s="5">
        <f t="shared" ref="AB1287:AB1350" ca="1" si="562">RANDBETWEEN(AA1287*10+5,AA1287*10+150)</f>
        <v>437</v>
      </c>
      <c r="AC1287" s="5">
        <f t="shared" ref="AC1287:AC1350" ca="1" si="563">RANDBETWEEN(AA1287*10+5,AA1287*10+150)</f>
        <v>357</v>
      </c>
      <c r="AD1287" s="5">
        <f t="shared" ref="AD1287:AD1350" ca="1" si="564">RANDBETWEEN(AA1287*10+5,AA1287*10+150)</f>
        <v>433</v>
      </c>
      <c r="AE1287" s="5">
        <f t="shared" ref="AE1287:AE1350" ca="1" si="565">RANDBETWEEN(AA1287*10+5,AA1287*10+150)</f>
        <v>458</v>
      </c>
      <c r="AF1287" s="5">
        <f t="shared" ref="AF1287:AF1350" ca="1" si="566">RANDBETWEEN(AA1287*10+5,AA1287*10+150)</f>
        <v>317</v>
      </c>
      <c r="AG1287" s="5">
        <f t="shared" ref="AG1287:AG1350" ca="1" si="567">RANDBETWEEN(AA1287*10+5,AA1287*10+150)</f>
        <v>392</v>
      </c>
      <c r="AH1287" s="5">
        <f t="shared" ref="AH1287:AH1350" ca="1" si="568">RANDBETWEEN(AA1287*10+5,AA1287*10+150)</f>
        <v>459</v>
      </c>
      <c r="AI1287" s="5">
        <f t="shared" ref="AI1287:AI1350" ca="1" si="569">RANDBETWEEN(AA1287*10+5,AA1287*10+150)</f>
        <v>425</v>
      </c>
      <c r="AJ1287" s="5">
        <f t="shared" ref="AJ1287:AJ1350" ca="1" si="570">RANDBETWEEN(AA1287*10+5,AA1287*10+150)</f>
        <v>323</v>
      </c>
      <c r="AK1287" s="5">
        <f t="shared" ref="AK1287:AK1350" ca="1" si="571">RANDBETWEEN(AA1287*10+5,AA1287*10+150)</f>
        <v>407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IF(Замеры!M1285=0, " ", Замеры!M1285)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Замеры!O1285</f>
        <v>0</v>
      </c>
      <c r="S1288" s="2">
        <f>Замеры!P1285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42</v>
      </c>
      <c r="Z1288" s="2">
        <f t="shared" ca="1" si="561"/>
        <v>33</v>
      </c>
      <c r="AA1288" s="2">
        <f t="shared" ca="1" si="561"/>
        <v>21</v>
      </c>
      <c r="AB1288" s="5">
        <f t="shared" ca="1" si="562"/>
        <v>305</v>
      </c>
      <c r="AC1288" s="5">
        <f t="shared" ca="1" si="563"/>
        <v>321</v>
      </c>
      <c r="AD1288" s="5">
        <f t="shared" ca="1" si="564"/>
        <v>359</v>
      </c>
      <c r="AE1288" s="5">
        <f t="shared" ca="1" si="565"/>
        <v>288</v>
      </c>
      <c r="AF1288" s="5">
        <f t="shared" ca="1" si="566"/>
        <v>327</v>
      </c>
      <c r="AG1288" s="5">
        <f t="shared" ca="1" si="567"/>
        <v>232</v>
      </c>
      <c r="AH1288" s="5">
        <f t="shared" ca="1" si="568"/>
        <v>302</v>
      </c>
      <c r="AI1288" s="5">
        <f t="shared" ca="1" si="569"/>
        <v>230</v>
      </c>
      <c r="AJ1288" s="5">
        <f t="shared" ca="1" si="570"/>
        <v>282</v>
      </c>
      <c r="AK1288" s="5">
        <f t="shared" ca="1" si="571"/>
        <v>290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IF(Замеры!M1286=0, " ", Замеры!M1286)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Замеры!O1286</f>
        <v>0</v>
      </c>
      <c r="S1289" s="2">
        <f>Замеры!P1286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26</v>
      </c>
      <c r="Z1289" s="2">
        <f t="shared" ca="1" si="561"/>
        <v>22</v>
      </c>
      <c r="AA1289" s="2">
        <f t="shared" ca="1" si="561"/>
        <v>20</v>
      </c>
      <c r="AB1289" s="5">
        <f t="shared" ca="1" si="562"/>
        <v>259</v>
      </c>
      <c r="AC1289" s="5">
        <f t="shared" ca="1" si="563"/>
        <v>211</v>
      </c>
      <c r="AD1289" s="5">
        <f t="shared" ca="1" si="564"/>
        <v>219</v>
      </c>
      <c r="AE1289" s="5">
        <f t="shared" ca="1" si="565"/>
        <v>230</v>
      </c>
      <c r="AF1289" s="5">
        <f t="shared" ca="1" si="566"/>
        <v>315</v>
      </c>
      <c r="AG1289" s="5">
        <f t="shared" ca="1" si="567"/>
        <v>347</v>
      </c>
      <c r="AH1289" s="5">
        <f t="shared" ca="1" si="568"/>
        <v>318</v>
      </c>
      <c r="AI1289" s="5">
        <f t="shared" ca="1" si="569"/>
        <v>209</v>
      </c>
      <c r="AJ1289" s="5">
        <f t="shared" ca="1" si="570"/>
        <v>331</v>
      </c>
      <c r="AK1289" s="5">
        <f t="shared" ca="1" si="571"/>
        <v>318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IF(Замеры!M1287=0, " ", Замеры!M1287)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Замеры!O1287</f>
        <v>0</v>
      </c>
      <c r="S1290" s="2">
        <f>Замеры!P1287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47</v>
      </c>
      <c r="Z1290" s="2">
        <f t="shared" ca="1" si="561"/>
        <v>35</v>
      </c>
      <c r="AA1290" s="2">
        <f t="shared" ca="1" si="561"/>
        <v>25</v>
      </c>
      <c r="AB1290" s="5">
        <f t="shared" ca="1" si="562"/>
        <v>383</v>
      </c>
      <c r="AC1290" s="5">
        <f t="shared" ca="1" si="563"/>
        <v>328</v>
      </c>
      <c r="AD1290" s="5">
        <f t="shared" ca="1" si="564"/>
        <v>341</v>
      </c>
      <c r="AE1290" s="5">
        <f t="shared" ca="1" si="565"/>
        <v>293</v>
      </c>
      <c r="AF1290" s="5">
        <f t="shared" ca="1" si="566"/>
        <v>255</v>
      </c>
      <c r="AG1290" s="5">
        <f t="shared" ca="1" si="567"/>
        <v>347</v>
      </c>
      <c r="AH1290" s="5">
        <f t="shared" ca="1" si="568"/>
        <v>314</v>
      </c>
      <c r="AI1290" s="5">
        <f t="shared" ca="1" si="569"/>
        <v>302</v>
      </c>
      <c r="AJ1290" s="5">
        <f t="shared" ca="1" si="570"/>
        <v>301</v>
      </c>
      <c r="AK1290" s="5">
        <f t="shared" ca="1" si="571"/>
        <v>343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IF(Замеры!M1288=0, " ", Замеры!M1288)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Замеры!O1288</f>
        <v>0</v>
      </c>
      <c r="S1291" s="2">
        <f>Замеры!P1288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31</v>
      </c>
      <c r="Z1291" s="2">
        <f t="shared" ca="1" si="561"/>
        <v>29</v>
      </c>
      <c r="AA1291" s="2">
        <f t="shared" ca="1" si="561"/>
        <v>27</v>
      </c>
      <c r="AB1291" s="5">
        <f t="shared" ca="1" si="562"/>
        <v>318</v>
      </c>
      <c r="AC1291" s="5">
        <f t="shared" ca="1" si="563"/>
        <v>348</v>
      </c>
      <c r="AD1291" s="5">
        <f t="shared" ca="1" si="564"/>
        <v>332</v>
      </c>
      <c r="AE1291" s="5">
        <f t="shared" ca="1" si="565"/>
        <v>298</v>
      </c>
      <c r="AF1291" s="5">
        <f t="shared" ca="1" si="566"/>
        <v>355</v>
      </c>
      <c r="AG1291" s="5">
        <f t="shared" ca="1" si="567"/>
        <v>323</v>
      </c>
      <c r="AH1291" s="5">
        <f t="shared" ca="1" si="568"/>
        <v>353</v>
      </c>
      <c r="AI1291" s="5">
        <f t="shared" ca="1" si="569"/>
        <v>376</v>
      </c>
      <c r="AJ1291" s="5">
        <f t="shared" ca="1" si="570"/>
        <v>353</v>
      </c>
      <c r="AK1291" s="5">
        <f t="shared" ca="1" si="571"/>
        <v>292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IF(Замеры!M1289=0, " ", Замеры!M1289)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Замеры!O1289</f>
        <v>0</v>
      </c>
      <c r="S1292" s="2">
        <f>Замеры!P1289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37</v>
      </c>
      <c r="Z1292" s="2">
        <f t="shared" ca="1" si="561"/>
        <v>38</v>
      </c>
      <c r="AA1292" s="2">
        <f t="shared" ca="1" si="561"/>
        <v>35</v>
      </c>
      <c r="AB1292" s="5">
        <f t="shared" ca="1" si="562"/>
        <v>355</v>
      </c>
      <c r="AC1292" s="5">
        <f t="shared" ca="1" si="563"/>
        <v>363</v>
      </c>
      <c r="AD1292" s="5">
        <f t="shared" ca="1" si="564"/>
        <v>446</v>
      </c>
      <c r="AE1292" s="5">
        <f t="shared" ca="1" si="565"/>
        <v>396</v>
      </c>
      <c r="AF1292" s="5">
        <f t="shared" ca="1" si="566"/>
        <v>432</v>
      </c>
      <c r="AG1292" s="5">
        <f t="shared" ca="1" si="567"/>
        <v>500</v>
      </c>
      <c r="AH1292" s="5">
        <f t="shared" ca="1" si="568"/>
        <v>498</v>
      </c>
      <c r="AI1292" s="5">
        <f t="shared" ca="1" si="569"/>
        <v>415</v>
      </c>
      <c r="AJ1292" s="5">
        <f t="shared" ca="1" si="570"/>
        <v>359</v>
      </c>
      <c r="AK1292" s="5">
        <f t="shared" ca="1" si="571"/>
        <v>424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IF(Замеры!M1290=0, " ", Замеры!M1290)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Замеры!O1290</f>
        <v>0</v>
      </c>
      <c r="S1293" s="2">
        <f>Замеры!P1290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48</v>
      </c>
      <c r="Z1293" s="2">
        <f t="shared" ca="1" si="561"/>
        <v>50</v>
      </c>
      <c r="AA1293" s="2">
        <f t="shared" ca="1" si="561"/>
        <v>43</v>
      </c>
      <c r="AB1293" s="5">
        <f t="shared" ca="1" si="562"/>
        <v>446</v>
      </c>
      <c r="AC1293" s="5">
        <f t="shared" ca="1" si="563"/>
        <v>500</v>
      </c>
      <c r="AD1293" s="5">
        <f t="shared" ca="1" si="564"/>
        <v>529</v>
      </c>
      <c r="AE1293" s="5">
        <f t="shared" ca="1" si="565"/>
        <v>561</v>
      </c>
      <c r="AF1293" s="5">
        <f t="shared" ca="1" si="566"/>
        <v>560</v>
      </c>
      <c r="AG1293" s="5">
        <f t="shared" ca="1" si="567"/>
        <v>461</v>
      </c>
      <c r="AH1293" s="5">
        <f t="shared" ca="1" si="568"/>
        <v>457</v>
      </c>
      <c r="AI1293" s="5">
        <f t="shared" ca="1" si="569"/>
        <v>437</v>
      </c>
      <c r="AJ1293" s="5">
        <f t="shared" ca="1" si="570"/>
        <v>506</v>
      </c>
      <c r="AK1293" s="5">
        <f t="shared" ca="1" si="571"/>
        <v>561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IF(Замеры!M1291=0, " ", Замеры!M1291)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Замеры!O1291</f>
        <v>0</v>
      </c>
      <c r="S1294" s="2">
        <f>Замеры!P1291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36</v>
      </c>
      <c r="Z1294" s="2">
        <f t="shared" ca="1" si="561"/>
        <v>44</v>
      </c>
      <c r="AA1294" s="2">
        <f t="shared" ca="1" si="561"/>
        <v>20</v>
      </c>
      <c r="AB1294" s="5">
        <f t="shared" ca="1" si="562"/>
        <v>257</v>
      </c>
      <c r="AC1294" s="5">
        <f t="shared" ca="1" si="563"/>
        <v>253</v>
      </c>
      <c r="AD1294" s="5">
        <f t="shared" ca="1" si="564"/>
        <v>342</v>
      </c>
      <c r="AE1294" s="5">
        <f t="shared" ca="1" si="565"/>
        <v>286</v>
      </c>
      <c r="AF1294" s="5">
        <f t="shared" ca="1" si="566"/>
        <v>333</v>
      </c>
      <c r="AG1294" s="5">
        <f t="shared" ca="1" si="567"/>
        <v>258</v>
      </c>
      <c r="AH1294" s="5">
        <f t="shared" ca="1" si="568"/>
        <v>252</v>
      </c>
      <c r="AI1294" s="5">
        <f t="shared" ca="1" si="569"/>
        <v>345</v>
      </c>
      <c r="AJ1294" s="5">
        <f t="shared" ca="1" si="570"/>
        <v>312</v>
      </c>
      <c r="AK1294" s="5">
        <f t="shared" ca="1" si="571"/>
        <v>280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IF(Замеры!M1292=0, " ", Замеры!M1292)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Замеры!O1292</f>
        <v>0</v>
      </c>
      <c r="S1295" s="2">
        <f>Замеры!P1292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27</v>
      </c>
      <c r="Z1295" s="2">
        <f t="shared" ca="1" si="561"/>
        <v>44</v>
      </c>
      <c r="AA1295" s="2">
        <f t="shared" ca="1" si="561"/>
        <v>41</v>
      </c>
      <c r="AB1295" s="5">
        <f t="shared" ca="1" si="562"/>
        <v>463</v>
      </c>
      <c r="AC1295" s="5">
        <f t="shared" ca="1" si="563"/>
        <v>539</v>
      </c>
      <c r="AD1295" s="5">
        <f t="shared" ca="1" si="564"/>
        <v>532</v>
      </c>
      <c r="AE1295" s="5">
        <f t="shared" ca="1" si="565"/>
        <v>492</v>
      </c>
      <c r="AF1295" s="5">
        <f t="shared" ca="1" si="566"/>
        <v>539</v>
      </c>
      <c r="AG1295" s="5">
        <f t="shared" ca="1" si="567"/>
        <v>462</v>
      </c>
      <c r="AH1295" s="5">
        <f t="shared" ca="1" si="568"/>
        <v>516</v>
      </c>
      <c r="AI1295" s="5">
        <f t="shared" ca="1" si="569"/>
        <v>444</v>
      </c>
      <c r="AJ1295" s="5">
        <f t="shared" ca="1" si="570"/>
        <v>497</v>
      </c>
      <c r="AK1295" s="5">
        <f t="shared" ca="1" si="571"/>
        <v>556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IF(Замеры!M1293=0, " ", Замеры!M1293)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Замеры!O1293</f>
        <v>0</v>
      </c>
      <c r="S1296" s="2">
        <f>Замеры!P1293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46</v>
      </c>
      <c r="Z1296" s="2">
        <f t="shared" ca="1" si="561"/>
        <v>34</v>
      </c>
      <c r="AA1296" s="2">
        <f t="shared" ca="1" si="561"/>
        <v>44</v>
      </c>
      <c r="AB1296" s="5">
        <f t="shared" ca="1" si="562"/>
        <v>575</v>
      </c>
      <c r="AC1296" s="5">
        <f t="shared" ca="1" si="563"/>
        <v>554</v>
      </c>
      <c r="AD1296" s="5">
        <f t="shared" ca="1" si="564"/>
        <v>502</v>
      </c>
      <c r="AE1296" s="5">
        <f t="shared" ca="1" si="565"/>
        <v>532</v>
      </c>
      <c r="AF1296" s="5">
        <f t="shared" ca="1" si="566"/>
        <v>495</v>
      </c>
      <c r="AG1296" s="5">
        <f t="shared" ca="1" si="567"/>
        <v>524</v>
      </c>
      <c r="AH1296" s="5">
        <f t="shared" ca="1" si="568"/>
        <v>567</v>
      </c>
      <c r="AI1296" s="5">
        <f t="shared" ca="1" si="569"/>
        <v>567</v>
      </c>
      <c r="AJ1296" s="5">
        <f t="shared" ca="1" si="570"/>
        <v>458</v>
      </c>
      <c r="AK1296" s="5">
        <f t="shared" ca="1" si="571"/>
        <v>528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IF(Замеры!M1294=0, " ", Замеры!M1294)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Замеры!O1294</f>
        <v>0</v>
      </c>
      <c r="S1297" s="2">
        <f>Замеры!P1294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41</v>
      </c>
      <c r="Z1297" s="2">
        <f t="shared" ca="1" si="561"/>
        <v>46</v>
      </c>
      <c r="AA1297" s="2">
        <f t="shared" ca="1" si="561"/>
        <v>33</v>
      </c>
      <c r="AB1297" s="5">
        <f t="shared" ca="1" si="562"/>
        <v>395</v>
      </c>
      <c r="AC1297" s="5">
        <f t="shared" ca="1" si="563"/>
        <v>413</v>
      </c>
      <c r="AD1297" s="5">
        <f t="shared" ca="1" si="564"/>
        <v>381</v>
      </c>
      <c r="AE1297" s="5">
        <f t="shared" ca="1" si="565"/>
        <v>448</v>
      </c>
      <c r="AF1297" s="5">
        <f t="shared" ca="1" si="566"/>
        <v>343</v>
      </c>
      <c r="AG1297" s="5">
        <f t="shared" ca="1" si="567"/>
        <v>369</v>
      </c>
      <c r="AH1297" s="5">
        <f t="shared" ca="1" si="568"/>
        <v>391</v>
      </c>
      <c r="AI1297" s="5">
        <f t="shared" ca="1" si="569"/>
        <v>387</v>
      </c>
      <c r="AJ1297" s="5">
        <f t="shared" ca="1" si="570"/>
        <v>433</v>
      </c>
      <c r="AK1297" s="5">
        <f t="shared" ca="1" si="571"/>
        <v>432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IF(Замеры!M1295=0, " ", Замеры!M1295)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Замеры!O1295</f>
        <v>0</v>
      </c>
      <c r="S1298" s="2">
        <f>Замеры!P1295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44</v>
      </c>
      <c r="Z1298" s="2">
        <f t="shared" ca="1" si="561"/>
        <v>35</v>
      </c>
      <c r="AA1298" s="2">
        <f t="shared" ca="1" si="561"/>
        <v>34</v>
      </c>
      <c r="AB1298" s="5">
        <f t="shared" ca="1" si="562"/>
        <v>418</v>
      </c>
      <c r="AC1298" s="5">
        <f t="shared" ca="1" si="563"/>
        <v>450</v>
      </c>
      <c r="AD1298" s="5">
        <f t="shared" ca="1" si="564"/>
        <v>370</v>
      </c>
      <c r="AE1298" s="5">
        <f t="shared" ca="1" si="565"/>
        <v>435</v>
      </c>
      <c r="AF1298" s="5">
        <f t="shared" ca="1" si="566"/>
        <v>393</v>
      </c>
      <c r="AG1298" s="5">
        <f t="shared" ca="1" si="567"/>
        <v>382</v>
      </c>
      <c r="AH1298" s="5">
        <f t="shared" ca="1" si="568"/>
        <v>394</v>
      </c>
      <c r="AI1298" s="5">
        <f t="shared" ca="1" si="569"/>
        <v>375</v>
      </c>
      <c r="AJ1298" s="5">
        <f t="shared" ca="1" si="570"/>
        <v>457</v>
      </c>
      <c r="AK1298" s="5">
        <f t="shared" ca="1" si="571"/>
        <v>359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IF(Замеры!M1296=0, " ", Замеры!M1296)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Замеры!O1296</f>
        <v>0</v>
      </c>
      <c r="S1299" s="2">
        <f>Замеры!P1296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34</v>
      </c>
      <c r="Z1299" s="2">
        <f t="shared" ca="1" si="561"/>
        <v>43</v>
      </c>
      <c r="AA1299" s="2">
        <f t="shared" ca="1" si="561"/>
        <v>50</v>
      </c>
      <c r="AB1299" s="5">
        <f t="shared" ca="1" si="562"/>
        <v>557</v>
      </c>
      <c r="AC1299" s="5">
        <f t="shared" ca="1" si="563"/>
        <v>538</v>
      </c>
      <c r="AD1299" s="5">
        <f t="shared" ca="1" si="564"/>
        <v>566</v>
      </c>
      <c r="AE1299" s="5">
        <f t="shared" ca="1" si="565"/>
        <v>593</v>
      </c>
      <c r="AF1299" s="5">
        <f t="shared" ca="1" si="566"/>
        <v>627</v>
      </c>
      <c r="AG1299" s="5">
        <f t="shared" ca="1" si="567"/>
        <v>597</v>
      </c>
      <c r="AH1299" s="5">
        <f t="shared" ca="1" si="568"/>
        <v>534</v>
      </c>
      <c r="AI1299" s="5">
        <f t="shared" ca="1" si="569"/>
        <v>586</v>
      </c>
      <c r="AJ1299" s="5">
        <f t="shared" ca="1" si="570"/>
        <v>567</v>
      </c>
      <c r="AK1299" s="5">
        <f t="shared" ca="1" si="571"/>
        <v>632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IF(Замеры!M1297=0, " ", Замеры!M1297)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Замеры!O1297</f>
        <v>0</v>
      </c>
      <c r="S1300" s="2">
        <f>Замеры!P1297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48</v>
      </c>
      <c r="Z1300" s="2">
        <f t="shared" ca="1" si="561"/>
        <v>41</v>
      </c>
      <c r="AA1300" s="2">
        <f t="shared" ca="1" si="561"/>
        <v>24</v>
      </c>
      <c r="AB1300" s="5">
        <f t="shared" ca="1" si="562"/>
        <v>349</v>
      </c>
      <c r="AC1300" s="5">
        <f t="shared" ca="1" si="563"/>
        <v>275</v>
      </c>
      <c r="AD1300" s="5">
        <f t="shared" ca="1" si="564"/>
        <v>306</v>
      </c>
      <c r="AE1300" s="5">
        <f t="shared" ca="1" si="565"/>
        <v>254</v>
      </c>
      <c r="AF1300" s="5">
        <f t="shared" ca="1" si="566"/>
        <v>271</v>
      </c>
      <c r="AG1300" s="5">
        <f t="shared" ca="1" si="567"/>
        <v>285</v>
      </c>
      <c r="AH1300" s="5">
        <f t="shared" ca="1" si="568"/>
        <v>331</v>
      </c>
      <c r="AI1300" s="5">
        <f t="shared" ca="1" si="569"/>
        <v>304</v>
      </c>
      <c r="AJ1300" s="5">
        <f t="shared" ca="1" si="570"/>
        <v>351</v>
      </c>
      <c r="AK1300" s="5">
        <f t="shared" ca="1" si="571"/>
        <v>368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IF(Замеры!M1298=0, " ", Замеры!M1298)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Замеры!O1298</f>
        <v>0</v>
      </c>
      <c r="S1301" s="2">
        <f>Замеры!P1298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20</v>
      </c>
      <c r="Z1301" s="2">
        <f t="shared" ca="1" si="561"/>
        <v>41</v>
      </c>
      <c r="AA1301" s="2">
        <f t="shared" ca="1" si="561"/>
        <v>28</v>
      </c>
      <c r="AB1301" s="5">
        <f t="shared" ca="1" si="562"/>
        <v>396</v>
      </c>
      <c r="AC1301" s="5">
        <f t="shared" ca="1" si="563"/>
        <v>343</v>
      </c>
      <c r="AD1301" s="5">
        <f t="shared" ca="1" si="564"/>
        <v>406</v>
      </c>
      <c r="AE1301" s="5">
        <f t="shared" ca="1" si="565"/>
        <v>420</v>
      </c>
      <c r="AF1301" s="5">
        <f t="shared" ca="1" si="566"/>
        <v>382</v>
      </c>
      <c r="AG1301" s="5">
        <f t="shared" ca="1" si="567"/>
        <v>348</v>
      </c>
      <c r="AH1301" s="5">
        <f t="shared" ca="1" si="568"/>
        <v>366</v>
      </c>
      <c r="AI1301" s="5">
        <f t="shared" ca="1" si="569"/>
        <v>312</v>
      </c>
      <c r="AJ1301" s="5">
        <f t="shared" ca="1" si="570"/>
        <v>403</v>
      </c>
      <c r="AK1301" s="5">
        <f t="shared" ca="1" si="571"/>
        <v>318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IF(Замеры!M1299=0, " ", Замеры!M1299)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Замеры!O1299</f>
        <v>0</v>
      </c>
      <c r="S1302" s="2">
        <f>Замеры!P1299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23</v>
      </c>
      <c r="Z1302" s="2">
        <f t="shared" ca="1" si="561"/>
        <v>24</v>
      </c>
      <c r="AA1302" s="2">
        <f t="shared" ca="1" si="561"/>
        <v>29</v>
      </c>
      <c r="AB1302" s="5">
        <f t="shared" ca="1" si="562"/>
        <v>355</v>
      </c>
      <c r="AC1302" s="5">
        <f t="shared" ca="1" si="563"/>
        <v>338</v>
      </c>
      <c r="AD1302" s="5">
        <f t="shared" ca="1" si="564"/>
        <v>430</v>
      </c>
      <c r="AE1302" s="5">
        <f t="shared" ca="1" si="565"/>
        <v>342</v>
      </c>
      <c r="AF1302" s="5">
        <f t="shared" ca="1" si="566"/>
        <v>357</v>
      </c>
      <c r="AG1302" s="5">
        <f t="shared" ca="1" si="567"/>
        <v>433</v>
      </c>
      <c r="AH1302" s="5">
        <f t="shared" ca="1" si="568"/>
        <v>302</v>
      </c>
      <c r="AI1302" s="5">
        <f t="shared" ca="1" si="569"/>
        <v>315</v>
      </c>
      <c r="AJ1302" s="5">
        <f t="shared" ca="1" si="570"/>
        <v>337</v>
      </c>
      <c r="AK1302" s="5">
        <f t="shared" ca="1" si="571"/>
        <v>301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IF(Замеры!M1300=0, " ", Замеры!M1300)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Замеры!O1300</f>
        <v>0</v>
      </c>
      <c r="S1303" s="2">
        <f>Замеры!P1300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31</v>
      </c>
      <c r="Z1303" s="2">
        <f t="shared" ca="1" si="561"/>
        <v>23</v>
      </c>
      <c r="AA1303" s="2">
        <f t="shared" ca="1" si="561"/>
        <v>47</v>
      </c>
      <c r="AB1303" s="5">
        <f t="shared" ca="1" si="562"/>
        <v>582</v>
      </c>
      <c r="AC1303" s="5">
        <f t="shared" ca="1" si="563"/>
        <v>553</v>
      </c>
      <c r="AD1303" s="5">
        <f t="shared" ca="1" si="564"/>
        <v>530</v>
      </c>
      <c r="AE1303" s="5">
        <f t="shared" ca="1" si="565"/>
        <v>600</v>
      </c>
      <c r="AF1303" s="5">
        <f t="shared" ca="1" si="566"/>
        <v>577</v>
      </c>
      <c r="AG1303" s="5">
        <f t="shared" ca="1" si="567"/>
        <v>503</v>
      </c>
      <c r="AH1303" s="5">
        <f t="shared" ca="1" si="568"/>
        <v>487</v>
      </c>
      <c r="AI1303" s="5">
        <f t="shared" ca="1" si="569"/>
        <v>564</v>
      </c>
      <c r="AJ1303" s="5">
        <f t="shared" ca="1" si="570"/>
        <v>608</v>
      </c>
      <c r="AK1303" s="5">
        <f t="shared" ca="1" si="571"/>
        <v>509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IF(Замеры!M1301=0, " ", Замеры!M1301)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Замеры!O1301</f>
        <v>0</v>
      </c>
      <c r="S1304" s="2">
        <f>Замеры!P1301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21</v>
      </c>
      <c r="Z1304" s="2">
        <f t="shared" ca="1" si="561"/>
        <v>22</v>
      </c>
      <c r="AA1304" s="2">
        <f t="shared" ca="1" si="561"/>
        <v>26</v>
      </c>
      <c r="AB1304" s="5">
        <f t="shared" ca="1" si="562"/>
        <v>372</v>
      </c>
      <c r="AC1304" s="5">
        <f t="shared" ca="1" si="563"/>
        <v>405</v>
      </c>
      <c r="AD1304" s="5">
        <f t="shared" ca="1" si="564"/>
        <v>368</v>
      </c>
      <c r="AE1304" s="5">
        <f t="shared" ca="1" si="565"/>
        <v>384</v>
      </c>
      <c r="AF1304" s="5">
        <f t="shared" ca="1" si="566"/>
        <v>365</v>
      </c>
      <c r="AG1304" s="5">
        <f t="shared" ca="1" si="567"/>
        <v>341</v>
      </c>
      <c r="AH1304" s="5">
        <f t="shared" ca="1" si="568"/>
        <v>344</v>
      </c>
      <c r="AI1304" s="5">
        <f t="shared" ca="1" si="569"/>
        <v>397</v>
      </c>
      <c r="AJ1304" s="5">
        <f t="shared" ca="1" si="570"/>
        <v>379</v>
      </c>
      <c r="AK1304" s="5">
        <f t="shared" ca="1" si="571"/>
        <v>398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IF(Замеры!M1302=0, " ", Замеры!M1302)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Замеры!O1302</f>
        <v>0</v>
      </c>
      <c r="S1305" s="2">
        <f>Замеры!P1302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50</v>
      </c>
      <c r="Z1305" s="2">
        <f t="shared" ca="1" si="561"/>
        <v>38</v>
      </c>
      <c r="AA1305" s="2">
        <f t="shared" ca="1" si="561"/>
        <v>43</v>
      </c>
      <c r="AB1305" s="5">
        <f t="shared" ca="1" si="562"/>
        <v>553</v>
      </c>
      <c r="AC1305" s="5">
        <f t="shared" ca="1" si="563"/>
        <v>525</v>
      </c>
      <c r="AD1305" s="5">
        <f t="shared" ca="1" si="564"/>
        <v>520</v>
      </c>
      <c r="AE1305" s="5">
        <f t="shared" ca="1" si="565"/>
        <v>553</v>
      </c>
      <c r="AF1305" s="5">
        <f t="shared" ca="1" si="566"/>
        <v>484</v>
      </c>
      <c r="AG1305" s="5">
        <f t="shared" ca="1" si="567"/>
        <v>559</v>
      </c>
      <c r="AH1305" s="5">
        <f t="shared" ca="1" si="568"/>
        <v>517</v>
      </c>
      <c r="AI1305" s="5">
        <f t="shared" ca="1" si="569"/>
        <v>467</v>
      </c>
      <c r="AJ1305" s="5">
        <f t="shared" ca="1" si="570"/>
        <v>466</v>
      </c>
      <c r="AK1305" s="5">
        <f t="shared" ca="1" si="571"/>
        <v>534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IF(Замеры!M1303=0, " ", Замеры!M1303)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Замеры!O1303</f>
        <v>0</v>
      </c>
      <c r="S1306" s="2">
        <f>Замеры!P1303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27</v>
      </c>
      <c r="Z1306" s="2">
        <f t="shared" ca="1" si="561"/>
        <v>49</v>
      </c>
      <c r="AA1306" s="2">
        <f t="shared" ca="1" si="561"/>
        <v>47</v>
      </c>
      <c r="AB1306" s="5">
        <f t="shared" ca="1" si="562"/>
        <v>500</v>
      </c>
      <c r="AC1306" s="5">
        <f t="shared" ca="1" si="563"/>
        <v>533</v>
      </c>
      <c r="AD1306" s="5">
        <f t="shared" ca="1" si="564"/>
        <v>566</v>
      </c>
      <c r="AE1306" s="5">
        <f t="shared" ca="1" si="565"/>
        <v>506</v>
      </c>
      <c r="AF1306" s="5">
        <f t="shared" ca="1" si="566"/>
        <v>568</v>
      </c>
      <c r="AG1306" s="5">
        <f t="shared" ca="1" si="567"/>
        <v>601</v>
      </c>
      <c r="AH1306" s="5">
        <f t="shared" ca="1" si="568"/>
        <v>600</v>
      </c>
      <c r="AI1306" s="5">
        <f t="shared" ca="1" si="569"/>
        <v>530</v>
      </c>
      <c r="AJ1306" s="5">
        <f t="shared" ca="1" si="570"/>
        <v>551</v>
      </c>
      <c r="AK1306" s="5">
        <f t="shared" ca="1" si="571"/>
        <v>521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IF(Замеры!M1304=0, " ", Замеры!M1304)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Замеры!O1304</f>
        <v>0</v>
      </c>
      <c r="S1307" s="2">
        <f>Замеры!P1304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35</v>
      </c>
      <c r="Z1307" s="2">
        <f t="shared" ca="1" si="561"/>
        <v>43</v>
      </c>
      <c r="AA1307" s="2">
        <f t="shared" ca="1" si="561"/>
        <v>44</v>
      </c>
      <c r="AB1307" s="5">
        <f t="shared" ca="1" si="562"/>
        <v>553</v>
      </c>
      <c r="AC1307" s="5">
        <f t="shared" ca="1" si="563"/>
        <v>447</v>
      </c>
      <c r="AD1307" s="5">
        <f t="shared" ca="1" si="564"/>
        <v>551</v>
      </c>
      <c r="AE1307" s="5">
        <f t="shared" ca="1" si="565"/>
        <v>537</v>
      </c>
      <c r="AF1307" s="5">
        <f t="shared" ca="1" si="566"/>
        <v>490</v>
      </c>
      <c r="AG1307" s="5">
        <f t="shared" ca="1" si="567"/>
        <v>476</v>
      </c>
      <c r="AH1307" s="5">
        <f t="shared" ca="1" si="568"/>
        <v>458</v>
      </c>
      <c r="AI1307" s="5">
        <f t="shared" ca="1" si="569"/>
        <v>565</v>
      </c>
      <c r="AJ1307" s="5">
        <f t="shared" ca="1" si="570"/>
        <v>521</v>
      </c>
      <c r="AK1307" s="5">
        <f t="shared" ca="1" si="571"/>
        <v>527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IF(Замеры!M1305=0, " ", Замеры!M1305)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Замеры!O1305</f>
        <v>0</v>
      </c>
      <c r="S1308" s="2">
        <f>Замеры!P1305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46</v>
      </c>
      <c r="Z1308" s="2">
        <f t="shared" ca="1" si="561"/>
        <v>32</v>
      </c>
      <c r="AA1308" s="2">
        <f t="shared" ca="1" si="561"/>
        <v>49</v>
      </c>
      <c r="AB1308" s="5">
        <f t="shared" ca="1" si="562"/>
        <v>612</v>
      </c>
      <c r="AC1308" s="5">
        <f t="shared" ca="1" si="563"/>
        <v>513</v>
      </c>
      <c r="AD1308" s="5">
        <f t="shared" ca="1" si="564"/>
        <v>620</v>
      </c>
      <c r="AE1308" s="5">
        <f t="shared" ca="1" si="565"/>
        <v>624</v>
      </c>
      <c r="AF1308" s="5">
        <f t="shared" ca="1" si="566"/>
        <v>588</v>
      </c>
      <c r="AG1308" s="5">
        <f t="shared" ca="1" si="567"/>
        <v>620</v>
      </c>
      <c r="AH1308" s="5">
        <f t="shared" ca="1" si="568"/>
        <v>620</v>
      </c>
      <c r="AI1308" s="5">
        <f t="shared" ca="1" si="569"/>
        <v>596</v>
      </c>
      <c r="AJ1308" s="5">
        <f t="shared" ca="1" si="570"/>
        <v>515</v>
      </c>
      <c r="AK1308" s="5">
        <f t="shared" ca="1" si="571"/>
        <v>565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IF(Замеры!M1306=0, " ", Замеры!M1306)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Замеры!O1306</f>
        <v>0</v>
      </c>
      <c r="S1309" s="2">
        <f>Замеры!P1306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25</v>
      </c>
      <c r="Z1309" s="2">
        <f t="shared" ca="1" si="561"/>
        <v>30</v>
      </c>
      <c r="AA1309" s="2">
        <f t="shared" ca="1" si="561"/>
        <v>21</v>
      </c>
      <c r="AB1309" s="5">
        <f t="shared" ca="1" si="562"/>
        <v>311</v>
      </c>
      <c r="AC1309" s="5">
        <f t="shared" ca="1" si="563"/>
        <v>287</v>
      </c>
      <c r="AD1309" s="5">
        <f t="shared" ca="1" si="564"/>
        <v>300</v>
      </c>
      <c r="AE1309" s="5">
        <f t="shared" ca="1" si="565"/>
        <v>281</v>
      </c>
      <c r="AF1309" s="5">
        <f t="shared" ca="1" si="566"/>
        <v>243</v>
      </c>
      <c r="AG1309" s="5">
        <f t="shared" ca="1" si="567"/>
        <v>237</v>
      </c>
      <c r="AH1309" s="5">
        <f t="shared" ca="1" si="568"/>
        <v>318</v>
      </c>
      <c r="AI1309" s="5">
        <f t="shared" ca="1" si="569"/>
        <v>291</v>
      </c>
      <c r="AJ1309" s="5">
        <f t="shared" ca="1" si="570"/>
        <v>255</v>
      </c>
      <c r="AK1309" s="5">
        <f t="shared" ca="1" si="571"/>
        <v>220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IF(Замеры!M1307=0, " ", Замеры!M1307)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Замеры!O1307</f>
        <v>0</v>
      </c>
      <c r="S1310" s="2">
        <f>Замеры!P1307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22</v>
      </c>
      <c r="Z1310" s="2">
        <f t="shared" ca="1" si="561"/>
        <v>47</v>
      </c>
      <c r="AA1310" s="2">
        <f t="shared" ca="1" si="561"/>
        <v>46</v>
      </c>
      <c r="AB1310" s="5">
        <f t="shared" ca="1" si="562"/>
        <v>545</v>
      </c>
      <c r="AC1310" s="5">
        <f t="shared" ca="1" si="563"/>
        <v>532</v>
      </c>
      <c r="AD1310" s="5">
        <f t="shared" ca="1" si="564"/>
        <v>543</v>
      </c>
      <c r="AE1310" s="5">
        <f t="shared" ca="1" si="565"/>
        <v>543</v>
      </c>
      <c r="AF1310" s="5">
        <f t="shared" ca="1" si="566"/>
        <v>515</v>
      </c>
      <c r="AG1310" s="5">
        <f t="shared" ca="1" si="567"/>
        <v>492</v>
      </c>
      <c r="AH1310" s="5">
        <f t="shared" ca="1" si="568"/>
        <v>490</v>
      </c>
      <c r="AI1310" s="5">
        <f t="shared" ca="1" si="569"/>
        <v>549</v>
      </c>
      <c r="AJ1310" s="5">
        <f t="shared" ca="1" si="570"/>
        <v>540</v>
      </c>
      <c r="AK1310" s="5">
        <f t="shared" ca="1" si="571"/>
        <v>598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IF(Замеры!M1308=0, " ", Замеры!M1308)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Замеры!O1308</f>
        <v>0</v>
      </c>
      <c r="S1311" s="2">
        <f>Замеры!P1308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38</v>
      </c>
      <c r="Z1311" s="2">
        <f t="shared" ca="1" si="561"/>
        <v>47</v>
      </c>
      <c r="AA1311" s="2">
        <f t="shared" ca="1" si="561"/>
        <v>48</v>
      </c>
      <c r="AB1311" s="5">
        <f t="shared" ca="1" si="562"/>
        <v>599</v>
      </c>
      <c r="AC1311" s="5">
        <f t="shared" ca="1" si="563"/>
        <v>531</v>
      </c>
      <c r="AD1311" s="5">
        <f t="shared" ca="1" si="564"/>
        <v>490</v>
      </c>
      <c r="AE1311" s="5">
        <f t="shared" ca="1" si="565"/>
        <v>609</v>
      </c>
      <c r="AF1311" s="5">
        <f t="shared" ca="1" si="566"/>
        <v>503</v>
      </c>
      <c r="AG1311" s="5">
        <f t="shared" ca="1" si="567"/>
        <v>629</v>
      </c>
      <c r="AH1311" s="5">
        <f t="shared" ca="1" si="568"/>
        <v>487</v>
      </c>
      <c r="AI1311" s="5">
        <f t="shared" ca="1" si="569"/>
        <v>551</v>
      </c>
      <c r="AJ1311" s="5">
        <f t="shared" ca="1" si="570"/>
        <v>490</v>
      </c>
      <c r="AK1311" s="5">
        <f t="shared" ca="1" si="571"/>
        <v>489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IF(Замеры!M1309=0, " ", Замеры!M1309)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Замеры!O1309</f>
        <v>0</v>
      </c>
      <c r="S1312" s="2">
        <f>Замеры!P1309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27</v>
      </c>
      <c r="Z1312" s="2">
        <f t="shared" ca="1" si="561"/>
        <v>21</v>
      </c>
      <c r="AA1312" s="2">
        <f t="shared" ca="1" si="561"/>
        <v>49</v>
      </c>
      <c r="AB1312" s="5">
        <f t="shared" ca="1" si="562"/>
        <v>580</v>
      </c>
      <c r="AC1312" s="5">
        <f t="shared" ca="1" si="563"/>
        <v>596</v>
      </c>
      <c r="AD1312" s="5">
        <f t="shared" ca="1" si="564"/>
        <v>553</v>
      </c>
      <c r="AE1312" s="5">
        <f t="shared" ca="1" si="565"/>
        <v>633</v>
      </c>
      <c r="AF1312" s="5">
        <f t="shared" ca="1" si="566"/>
        <v>572</v>
      </c>
      <c r="AG1312" s="5">
        <f t="shared" ca="1" si="567"/>
        <v>498</v>
      </c>
      <c r="AH1312" s="5">
        <f t="shared" ca="1" si="568"/>
        <v>508</v>
      </c>
      <c r="AI1312" s="5">
        <f t="shared" ca="1" si="569"/>
        <v>590</v>
      </c>
      <c r="AJ1312" s="5">
        <f t="shared" ca="1" si="570"/>
        <v>498</v>
      </c>
      <c r="AK1312" s="5">
        <f t="shared" ca="1" si="571"/>
        <v>605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IF(Замеры!M1310=0, " ", Замеры!M1310)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Замеры!O1310</f>
        <v>0</v>
      </c>
      <c r="S1313" s="2">
        <f>Замеры!P1310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41</v>
      </c>
      <c r="Z1313" s="2">
        <f t="shared" ca="1" si="561"/>
        <v>40</v>
      </c>
      <c r="AA1313" s="2">
        <f t="shared" ca="1" si="561"/>
        <v>46</v>
      </c>
      <c r="AB1313" s="5">
        <f t="shared" ca="1" si="562"/>
        <v>563</v>
      </c>
      <c r="AC1313" s="5">
        <f t="shared" ca="1" si="563"/>
        <v>547</v>
      </c>
      <c r="AD1313" s="5">
        <f t="shared" ca="1" si="564"/>
        <v>560</v>
      </c>
      <c r="AE1313" s="5">
        <f t="shared" ca="1" si="565"/>
        <v>533</v>
      </c>
      <c r="AF1313" s="5">
        <f t="shared" ca="1" si="566"/>
        <v>594</v>
      </c>
      <c r="AG1313" s="5">
        <f t="shared" ca="1" si="567"/>
        <v>576</v>
      </c>
      <c r="AH1313" s="5">
        <f t="shared" ca="1" si="568"/>
        <v>582</v>
      </c>
      <c r="AI1313" s="5">
        <f t="shared" ca="1" si="569"/>
        <v>526</v>
      </c>
      <c r="AJ1313" s="5">
        <f t="shared" ca="1" si="570"/>
        <v>478</v>
      </c>
      <c r="AK1313" s="5">
        <f t="shared" ca="1" si="571"/>
        <v>552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IF(Замеры!M1311=0, " ", Замеры!M1311)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Замеры!O1311</f>
        <v>0</v>
      </c>
      <c r="S1314" s="2">
        <f>Замеры!P1311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39</v>
      </c>
      <c r="Z1314" s="2">
        <f t="shared" ca="1" si="561"/>
        <v>34</v>
      </c>
      <c r="AA1314" s="2">
        <f t="shared" ca="1" si="561"/>
        <v>45</v>
      </c>
      <c r="AB1314" s="5">
        <f t="shared" ca="1" si="562"/>
        <v>591</v>
      </c>
      <c r="AC1314" s="5">
        <f t="shared" ca="1" si="563"/>
        <v>590</v>
      </c>
      <c r="AD1314" s="5">
        <f t="shared" ca="1" si="564"/>
        <v>578</v>
      </c>
      <c r="AE1314" s="5">
        <f t="shared" ca="1" si="565"/>
        <v>479</v>
      </c>
      <c r="AF1314" s="5">
        <f t="shared" ca="1" si="566"/>
        <v>516</v>
      </c>
      <c r="AG1314" s="5">
        <f t="shared" ca="1" si="567"/>
        <v>553</v>
      </c>
      <c r="AH1314" s="5">
        <f t="shared" ca="1" si="568"/>
        <v>579</v>
      </c>
      <c r="AI1314" s="5">
        <f t="shared" ca="1" si="569"/>
        <v>469</v>
      </c>
      <c r="AJ1314" s="5">
        <f t="shared" ca="1" si="570"/>
        <v>553</v>
      </c>
      <c r="AK1314" s="5">
        <f t="shared" ca="1" si="571"/>
        <v>545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IF(Замеры!M1312=0, " ", Замеры!M1312)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Замеры!O1312</f>
        <v>0</v>
      </c>
      <c r="S1315" s="2">
        <f>Замеры!P1312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21</v>
      </c>
      <c r="Z1315" s="2">
        <f t="shared" ca="1" si="561"/>
        <v>44</v>
      </c>
      <c r="AA1315" s="2">
        <f t="shared" ca="1" si="561"/>
        <v>25</v>
      </c>
      <c r="AB1315" s="5">
        <f t="shared" ca="1" si="562"/>
        <v>398</v>
      </c>
      <c r="AC1315" s="5">
        <f t="shared" ca="1" si="563"/>
        <v>298</v>
      </c>
      <c r="AD1315" s="5">
        <f t="shared" ca="1" si="564"/>
        <v>337</v>
      </c>
      <c r="AE1315" s="5">
        <f t="shared" ca="1" si="565"/>
        <v>363</v>
      </c>
      <c r="AF1315" s="5">
        <f t="shared" ca="1" si="566"/>
        <v>394</v>
      </c>
      <c r="AG1315" s="5">
        <f t="shared" ca="1" si="567"/>
        <v>375</v>
      </c>
      <c r="AH1315" s="5">
        <f t="shared" ca="1" si="568"/>
        <v>262</v>
      </c>
      <c r="AI1315" s="5">
        <f t="shared" ca="1" si="569"/>
        <v>327</v>
      </c>
      <c r="AJ1315" s="5">
        <f t="shared" ca="1" si="570"/>
        <v>370</v>
      </c>
      <c r="AK1315" s="5">
        <f t="shared" ca="1" si="571"/>
        <v>361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IF(Замеры!M1313=0, " ", Замеры!M1313)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Замеры!O1313</f>
        <v>0</v>
      </c>
      <c r="S1316" s="2">
        <f>Замеры!P1313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43</v>
      </c>
      <c r="Z1316" s="2">
        <f t="shared" ca="1" si="561"/>
        <v>42</v>
      </c>
      <c r="AA1316" s="2">
        <f t="shared" ca="1" si="561"/>
        <v>28</v>
      </c>
      <c r="AB1316" s="5">
        <f t="shared" ca="1" si="562"/>
        <v>380</v>
      </c>
      <c r="AC1316" s="5">
        <f t="shared" ca="1" si="563"/>
        <v>325</v>
      </c>
      <c r="AD1316" s="5">
        <f t="shared" ca="1" si="564"/>
        <v>322</v>
      </c>
      <c r="AE1316" s="5">
        <f t="shared" ca="1" si="565"/>
        <v>364</v>
      </c>
      <c r="AF1316" s="5">
        <f t="shared" ca="1" si="566"/>
        <v>312</v>
      </c>
      <c r="AG1316" s="5">
        <f t="shared" ca="1" si="567"/>
        <v>305</v>
      </c>
      <c r="AH1316" s="5">
        <f t="shared" ca="1" si="568"/>
        <v>354</v>
      </c>
      <c r="AI1316" s="5">
        <f t="shared" ca="1" si="569"/>
        <v>295</v>
      </c>
      <c r="AJ1316" s="5">
        <f t="shared" ca="1" si="570"/>
        <v>354</v>
      </c>
      <c r="AK1316" s="5">
        <f t="shared" ca="1" si="571"/>
        <v>367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IF(Замеры!M1314=0, " ", Замеры!M1314)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Замеры!O1314</f>
        <v>0</v>
      </c>
      <c r="S1317" s="2">
        <f>Замеры!P1314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23</v>
      </c>
      <c r="Z1317" s="2">
        <f t="shared" ca="1" si="561"/>
        <v>36</v>
      </c>
      <c r="AA1317" s="2">
        <f t="shared" ca="1" si="561"/>
        <v>41</v>
      </c>
      <c r="AB1317" s="5">
        <f t="shared" ca="1" si="562"/>
        <v>430</v>
      </c>
      <c r="AC1317" s="5">
        <f t="shared" ca="1" si="563"/>
        <v>556</v>
      </c>
      <c r="AD1317" s="5">
        <f t="shared" ca="1" si="564"/>
        <v>538</v>
      </c>
      <c r="AE1317" s="5">
        <f t="shared" ca="1" si="565"/>
        <v>436</v>
      </c>
      <c r="AF1317" s="5">
        <f t="shared" ca="1" si="566"/>
        <v>539</v>
      </c>
      <c r="AG1317" s="5">
        <f t="shared" ca="1" si="567"/>
        <v>433</v>
      </c>
      <c r="AH1317" s="5">
        <f t="shared" ca="1" si="568"/>
        <v>483</v>
      </c>
      <c r="AI1317" s="5">
        <f t="shared" ca="1" si="569"/>
        <v>491</v>
      </c>
      <c r="AJ1317" s="5">
        <f t="shared" ca="1" si="570"/>
        <v>416</v>
      </c>
      <c r="AK1317" s="5">
        <f t="shared" ca="1" si="571"/>
        <v>482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IF(Замеры!M1315=0, " ", Замеры!M1315)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Замеры!O1315</f>
        <v>0</v>
      </c>
      <c r="S1318" s="2">
        <f>Замеры!P1315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20</v>
      </c>
      <c r="Z1318" s="2">
        <f t="shared" ca="1" si="561"/>
        <v>49</v>
      </c>
      <c r="AA1318" s="2">
        <f t="shared" ca="1" si="561"/>
        <v>50</v>
      </c>
      <c r="AB1318" s="5">
        <f t="shared" ca="1" si="562"/>
        <v>575</v>
      </c>
      <c r="AC1318" s="5">
        <f t="shared" ca="1" si="563"/>
        <v>538</v>
      </c>
      <c r="AD1318" s="5">
        <f t="shared" ca="1" si="564"/>
        <v>571</v>
      </c>
      <c r="AE1318" s="5">
        <f t="shared" ca="1" si="565"/>
        <v>536</v>
      </c>
      <c r="AF1318" s="5">
        <f t="shared" ca="1" si="566"/>
        <v>641</v>
      </c>
      <c r="AG1318" s="5">
        <f t="shared" ca="1" si="567"/>
        <v>543</v>
      </c>
      <c r="AH1318" s="5">
        <f t="shared" ca="1" si="568"/>
        <v>605</v>
      </c>
      <c r="AI1318" s="5">
        <f t="shared" ca="1" si="569"/>
        <v>593</v>
      </c>
      <c r="AJ1318" s="5">
        <f t="shared" ca="1" si="570"/>
        <v>575</v>
      </c>
      <c r="AK1318" s="5">
        <f t="shared" ca="1" si="571"/>
        <v>544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IF(Замеры!M1316=0, " ", Замеры!M1316)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Замеры!O1316</f>
        <v>0</v>
      </c>
      <c r="S1319" s="2">
        <f>Замеры!P1316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24</v>
      </c>
      <c r="Z1319" s="2">
        <f t="shared" ca="1" si="561"/>
        <v>48</v>
      </c>
      <c r="AA1319" s="2">
        <f t="shared" ca="1" si="561"/>
        <v>41</v>
      </c>
      <c r="AB1319" s="5">
        <f t="shared" ca="1" si="562"/>
        <v>476</v>
      </c>
      <c r="AC1319" s="5">
        <f t="shared" ca="1" si="563"/>
        <v>519</v>
      </c>
      <c r="AD1319" s="5">
        <f t="shared" ca="1" si="564"/>
        <v>451</v>
      </c>
      <c r="AE1319" s="5">
        <f t="shared" ca="1" si="565"/>
        <v>528</v>
      </c>
      <c r="AF1319" s="5">
        <f t="shared" ca="1" si="566"/>
        <v>424</v>
      </c>
      <c r="AG1319" s="5">
        <f t="shared" ca="1" si="567"/>
        <v>447</v>
      </c>
      <c r="AH1319" s="5">
        <f t="shared" ca="1" si="568"/>
        <v>435</v>
      </c>
      <c r="AI1319" s="5">
        <f t="shared" ca="1" si="569"/>
        <v>527</v>
      </c>
      <c r="AJ1319" s="5">
        <f t="shared" ca="1" si="570"/>
        <v>440</v>
      </c>
      <c r="AK1319" s="5">
        <f t="shared" ca="1" si="571"/>
        <v>509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IF(Замеры!M1317=0, " ", Замеры!M1317)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Замеры!O1317</f>
        <v>0</v>
      </c>
      <c r="S1320" s="2">
        <f>Замеры!P1317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34</v>
      </c>
      <c r="Z1320" s="2">
        <f t="shared" ca="1" si="561"/>
        <v>41</v>
      </c>
      <c r="AA1320" s="2">
        <f t="shared" ca="1" si="561"/>
        <v>50</v>
      </c>
      <c r="AB1320" s="5">
        <f t="shared" ca="1" si="562"/>
        <v>523</v>
      </c>
      <c r="AC1320" s="5">
        <f t="shared" ca="1" si="563"/>
        <v>577</v>
      </c>
      <c r="AD1320" s="5">
        <f t="shared" ca="1" si="564"/>
        <v>631</v>
      </c>
      <c r="AE1320" s="5">
        <f t="shared" ca="1" si="565"/>
        <v>519</v>
      </c>
      <c r="AF1320" s="5">
        <f t="shared" ca="1" si="566"/>
        <v>526</v>
      </c>
      <c r="AG1320" s="5">
        <f t="shared" ca="1" si="567"/>
        <v>509</v>
      </c>
      <c r="AH1320" s="5">
        <f t="shared" ca="1" si="568"/>
        <v>526</v>
      </c>
      <c r="AI1320" s="5">
        <f t="shared" ca="1" si="569"/>
        <v>639</v>
      </c>
      <c r="AJ1320" s="5">
        <f t="shared" ca="1" si="570"/>
        <v>600</v>
      </c>
      <c r="AK1320" s="5">
        <f t="shared" ca="1" si="571"/>
        <v>571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IF(Замеры!M1318=0, " ", Замеры!M1318)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Замеры!O1318</f>
        <v>0</v>
      </c>
      <c r="S1321" s="2">
        <f>Замеры!P1318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39</v>
      </c>
      <c r="Z1321" s="2">
        <f t="shared" ca="1" si="561"/>
        <v>38</v>
      </c>
      <c r="AA1321" s="2">
        <f t="shared" ca="1" si="561"/>
        <v>22</v>
      </c>
      <c r="AB1321" s="5">
        <f t="shared" ca="1" si="562"/>
        <v>242</v>
      </c>
      <c r="AC1321" s="5">
        <f t="shared" ca="1" si="563"/>
        <v>304</v>
      </c>
      <c r="AD1321" s="5">
        <f t="shared" ca="1" si="564"/>
        <v>236</v>
      </c>
      <c r="AE1321" s="5">
        <f t="shared" ca="1" si="565"/>
        <v>320</v>
      </c>
      <c r="AF1321" s="5">
        <f t="shared" ca="1" si="566"/>
        <v>334</v>
      </c>
      <c r="AG1321" s="5">
        <f t="shared" ca="1" si="567"/>
        <v>277</v>
      </c>
      <c r="AH1321" s="5">
        <f t="shared" ca="1" si="568"/>
        <v>267</v>
      </c>
      <c r="AI1321" s="5">
        <f t="shared" ca="1" si="569"/>
        <v>227</v>
      </c>
      <c r="AJ1321" s="5">
        <f t="shared" ca="1" si="570"/>
        <v>241</v>
      </c>
      <c r="AK1321" s="5">
        <f t="shared" ca="1" si="571"/>
        <v>289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IF(Замеры!M1319=0, " ", Замеры!M1319)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Замеры!O1319</f>
        <v>0</v>
      </c>
      <c r="S1322" s="2">
        <f>Замеры!P1319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27</v>
      </c>
      <c r="Z1322" s="2">
        <f t="shared" ca="1" si="561"/>
        <v>24</v>
      </c>
      <c r="AA1322" s="2">
        <f t="shared" ca="1" si="561"/>
        <v>26</v>
      </c>
      <c r="AB1322" s="5">
        <f t="shared" ca="1" si="562"/>
        <v>306</v>
      </c>
      <c r="AC1322" s="5">
        <f t="shared" ca="1" si="563"/>
        <v>351</v>
      </c>
      <c r="AD1322" s="5">
        <f t="shared" ca="1" si="564"/>
        <v>289</v>
      </c>
      <c r="AE1322" s="5">
        <f t="shared" ca="1" si="565"/>
        <v>325</v>
      </c>
      <c r="AF1322" s="5">
        <f t="shared" ca="1" si="566"/>
        <v>315</v>
      </c>
      <c r="AG1322" s="5">
        <f t="shared" ca="1" si="567"/>
        <v>284</v>
      </c>
      <c r="AH1322" s="5">
        <f t="shared" ca="1" si="568"/>
        <v>381</v>
      </c>
      <c r="AI1322" s="5">
        <f t="shared" ca="1" si="569"/>
        <v>363</v>
      </c>
      <c r="AJ1322" s="5">
        <f t="shared" ca="1" si="570"/>
        <v>393</v>
      </c>
      <c r="AK1322" s="5">
        <f t="shared" ca="1" si="571"/>
        <v>271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IF(Замеры!M1320=0, " ", Замеры!M1320)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Замеры!O1320</f>
        <v>0</v>
      </c>
      <c r="S1323" s="2">
        <f>Замеры!P1320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25</v>
      </c>
      <c r="Z1323" s="2">
        <f t="shared" ca="1" si="561"/>
        <v>34</v>
      </c>
      <c r="AA1323" s="2">
        <f t="shared" ca="1" si="561"/>
        <v>33</v>
      </c>
      <c r="AB1323" s="5">
        <f t="shared" ca="1" si="562"/>
        <v>455</v>
      </c>
      <c r="AC1323" s="5">
        <f t="shared" ca="1" si="563"/>
        <v>344</v>
      </c>
      <c r="AD1323" s="5">
        <f t="shared" ca="1" si="564"/>
        <v>467</v>
      </c>
      <c r="AE1323" s="5">
        <f t="shared" ca="1" si="565"/>
        <v>469</v>
      </c>
      <c r="AF1323" s="5">
        <f t="shared" ca="1" si="566"/>
        <v>355</v>
      </c>
      <c r="AG1323" s="5">
        <f t="shared" ca="1" si="567"/>
        <v>372</v>
      </c>
      <c r="AH1323" s="5">
        <f t="shared" ca="1" si="568"/>
        <v>467</v>
      </c>
      <c r="AI1323" s="5">
        <f t="shared" ca="1" si="569"/>
        <v>352</v>
      </c>
      <c r="AJ1323" s="5">
        <f t="shared" ca="1" si="570"/>
        <v>364</v>
      </c>
      <c r="AK1323" s="5">
        <f t="shared" ca="1" si="571"/>
        <v>343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IF(Замеры!M1321=0, " ", Замеры!M1321)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Замеры!O1321</f>
        <v>0</v>
      </c>
      <c r="S1324" s="2">
        <f>Замеры!P1321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45</v>
      </c>
      <c r="Z1324" s="2">
        <f t="shared" ca="1" si="561"/>
        <v>23</v>
      </c>
      <c r="AA1324" s="2">
        <f t="shared" ca="1" si="561"/>
        <v>43</v>
      </c>
      <c r="AB1324" s="5">
        <f t="shared" ca="1" si="562"/>
        <v>481</v>
      </c>
      <c r="AC1324" s="5">
        <f t="shared" ca="1" si="563"/>
        <v>507</v>
      </c>
      <c r="AD1324" s="5">
        <f t="shared" ca="1" si="564"/>
        <v>521</v>
      </c>
      <c r="AE1324" s="5">
        <f t="shared" ca="1" si="565"/>
        <v>483</v>
      </c>
      <c r="AF1324" s="5">
        <f t="shared" ca="1" si="566"/>
        <v>548</v>
      </c>
      <c r="AG1324" s="5">
        <f t="shared" ca="1" si="567"/>
        <v>491</v>
      </c>
      <c r="AH1324" s="5">
        <f t="shared" ca="1" si="568"/>
        <v>451</v>
      </c>
      <c r="AI1324" s="5">
        <f t="shared" ca="1" si="569"/>
        <v>525</v>
      </c>
      <c r="AJ1324" s="5">
        <f t="shared" ca="1" si="570"/>
        <v>492</v>
      </c>
      <c r="AK1324" s="5">
        <f t="shared" ca="1" si="571"/>
        <v>559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IF(Замеры!M1322=0, " ", Замеры!M1322)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Замеры!O1322</f>
        <v>0</v>
      </c>
      <c r="S1325" s="2">
        <f>Замеры!P1322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26</v>
      </c>
      <c r="Z1325" s="2">
        <f t="shared" ca="1" si="561"/>
        <v>48</v>
      </c>
      <c r="AA1325" s="2">
        <f t="shared" ca="1" si="561"/>
        <v>45</v>
      </c>
      <c r="AB1325" s="5">
        <f t="shared" ca="1" si="562"/>
        <v>533</v>
      </c>
      <c r="AC1325" s="5">
        <f t="shared" ca="1" si="563"/>
        <v>555</v>
      </c>
      <c r="AD1325" s="5">
        <f t="shared" ca="1" si="564"/>
        <v>597</v>
      </c>
      <c r="AE1325" s="5">
        <f t="shared" ca="1" si="565"/>
        <v>477</v>
      </c>
      <c r="AF1325" s="5">
        <f t="shared" ca="1" si="566"/>
        <v>486</v>
      </c>
      <c r="AG1325" s="5">
        <f t="shared" ca="1" si="567"/>
        <v>463</v>
      </c>
      <c r="AH1325" s="5">
        <f t="shared" ca="1" si="568"/>
        <v>519</v>
      </c>
      <c r="AI1325" s="5">
        <f t="shared" ca="1" si="569"/>
        <v>456</v>
      </c>
      <c r="AJ1325" s="5">
        <f t="shared" ca="1" si="570"/>
        <v>474</v>
      </c>
      <c r="AK1325" s="5">
        <f t="shared" ca="1" si="571"/>
        <v>520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IF(Замеры!M1323=0, " ", Замеры!M1323)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Замеры!O1323</f>
        <v>0</v>
      </c>
      <c r="S1326" s="2">
        <f>Замеры!P1323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50</v>
      </c>
      <c r="Z1326" s="2">
        <f t="shared" ca="1" si="561"/>
        <v>40</v>
      </c>
      <c r="AA1326" s="2">
        <f t="shared" ca="1" si="561"/>
        <v>33</v>
      </c>
      <c r="AB1326" s="5">
        <f t="shared" ca="1" si="562"/>
        <v>378</v>
      </c>
      <c r="AC1326" s="5">
        <f t="shared" ca="1" si="563"/>
        <v>381</v>
      </c>
      <c r="AD1326" s="5">
        <f t="shared" ca="1" si="564"/>
        <v>372</v>
      </c>
      <c r="AE1326" s="5">
        <f t="shared" ca="1" si="565"/>
        <v>403</v>
      </c>
      <c r="AF1326" s="5">
        <f t="shared" ca="1" si="566"/>
        <v>344</v>
      </c>
      <c r="AG1326" s="5">
        <f t="shared" ca="1" si="567"/>
        <v>338</v>
      </c>
      <c r="AH1326" s="5">
        <f t="shared" ca="1" si="568"/>
        <v>341</v>
      </c>
      <c r="AI1326" s="5">
        <f t="shared" ca="1" si="569"/>
        <v>385</v>
      </c>
      <c r="AJ1326" s="5">
        <f t="shared" ca="1" si="570"/>
        <v>431</v>
      </c>
      <c r="AK1326" s="5">
        <f t="shared" ca="1" si="571"/>
        <v>411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IF(Замеры!M1324=0, " ", Замеры!M1324)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Замеры!O1324</f>
        <v>0</v>
      </c>
      <c r="S1327" s="2">
        <f>Замеры!P1324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46</v>
      </c>
      <c r="Z1327" s="2">
        <f t="shared" ca="1" si="561"/>
        <v>22</v>
      </c>
      <c r="AA1327" s="2">
        <f t="shared" ca="1" si="561"/>
        <v>41</v>
      </c>
      <c r="AB1327" s="5">
        <f t="shared" ca="1" si="562"/>
        <v>510</v>
      </c>
      <c r="AC1327" s="5">
        <f t="shared" ca="1" si="563"/>
        <v>530</v>
      </c>
      <c r="AD1327" s="5">
        <f t="shared" ca="1" si="564"/>
        <v>527</v>
      </c>
      <c r="AE1327" s="5">
        <f t="shared" ca="1" si="565"/>
        <v>525</v>
      </c>
      <c r="AF1327" s="5">
        <f t="shared" ca="1" si="566"/>
        <v>456</v>
      </c>
      <c r="AG1327" s="5">
        <f t="shared" ca="1" si="567"/>
        <v>488</v>
      </c>
      <c r="AH1327" s="5">
        <f t="shared" ca="1" si="568"/>
        <v>536</v>
      </c>
      <c r="AI1327" s="5">
        <f t="shared" ca="1" si="569"/>
        <v>420</v>
      </c>
      <c r="AJ1327" s="5">
        <f t="shared" ca="1" si="570"/>
        <v>514</v>
      </c>
      <c r="AK1327" s="5">
        <f t="shared" ca="1" si="571"/>
        <v>556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IF(Замеры!M1325=0, " ", Замеры!M1325)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Замеры!O1325</f>
        <v>0</v>
      </c>
      <c r="S1328" s="2">
        <f>Замеры!P1325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44</v>
      </c>
      <c r="Z1328" s="2">
        <f t="shared" ca="1" si="561"/>
        <v>21</v>
      </c>
      <c r="AA1328" s="2">
        <f t="shared" ca="1" si="561"/>
        <v>21</v>
      </c>
      <c r="AB1328" s="5">
        <f t="shared" ca="1" si="562"/>
        <v>300</v>
      </c>
      <c r="AC1328" s="5">
        <f t="shared" ca="1" si="563"/>
        <v>219</v>
      </c>
      <c r="AD1328" s="5">
        <f t="shared" ca="1" si="564"/>
        <v>284</v>
      </c>
      <c r="AE1328" s="5">
        <f t="shared" ca="1" si="565"/>
        <v>274</v>
      </c>
      <c r="AF1328" s="5">
        <f t="shared" ca="1" si="566"/>
        <v>304</v>
      </c>
      <c r="AG1328" s="5">
        <f t="shared" ca="1" si="567"/>
        <v>343</v>
      </c>
      <c r="AH1328" s="5">
        <f t="shared" ca="1" si="568"/>
        <v>357</v>
      </c>
      <c r="AI1328" s="5">
        <f t="shared" ca="1" si="569"/>
        <v>248</v>
      </c>
      <c r="AJ1328" s="5">
        <f t="shared" ca="1" si="570"/>
        <v>279</v>
      </c>
      <c r="AK1328" s="5">
        <f t="shared" ca="1" si="571"/>
        <v>303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IF(Замеры!M1326=0, " ", Замеры!M1326)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Замеры!O1326</f>
        <v>0</v>
      </c>
      <c r="S1329" s="2">
        <f>Замеры!P1326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21</v>
      </c>
      <c r="Z1329" s="2">
        <f t="shared" ca="1" si="561"/>
        <v>43</v>
      </c>
      <c r="AA1329" s="2">
        <f t="shared" ca="1" si="561"/>
        <v>39</v>
      </c>
      <c r="AB1329" s="5">
        <f t="shared" ca="1" si="562"/>
        <v>539</v>
      </c>
      <c r="AC1329" s="5">
        <f t="shared" ca="1" si="563"/>
        <v>463</v>
      </c>
      <c r="AD1329" s="5">
        <f t="shared" ca="1" si="564"/>
        <v>524</v>
      </c>
      <c r="AE1329" s="5">
        <f t="shared" ca="1" si="565"/>
        <v>535</v>
      </c>
      <c r="AF1329" s="5">
        <f t="shared" ca="1" si="566"/>
        <v>480</v>
      </c>
      <c r="AG1329" s="5">
        <f t="shared" ca="1" si="567"/>
        <v>465</v>
      </c>
      <c r="AH1329" s="5">
        <f t="shared" ca="1" si="568"/>
        <v>505</v>
      </c>
      <c r="AI1329" s="5">
        <f t="shared" ca="1" si="569"/>
        <v>429</v>
      </c>
      <c r="AJ1329" s="5">
        <f t="shared" ca="1" si="570"/>
        <v>447</v>
      </c>
      <c r="AK1329" s="5">
        <f t="shared" ca="1" si="571"/>
        <v>429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IF(Замеры!M1327=0, " ", Замеры!M1327)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Замеры!O1327</f>
        <v>0</v>
      </c>
      <c r="S1330" s="2">
        <f>Замеры!P1327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44</v>
      </c>
      <c r="Z1330" s="2">
        <f t="shared" ca="1" si="561"/>
        <v>43</v>
      </c>
      <c r="AA1330" s="2">
        <f t="shared" ca="1" si="561"/>
        <v>46</v>
      </c>
      <c r="AB1330" s="5">
        <f t="shared" ca="1" si="562"/>
        <v>528</v>
      </c>
      <c r="AC1330" s="5">
        <f t="shared" ca="1" si="563"/>
        <v>584</v>
      </c>
      <c r="AD1330" s="5">
        <f t="shared" ca="1" si="564"/>
        <v>477</v>
      </c>
      <c r="AE1330" s="5">
        <f t="shared" ca="1" si="565"/>
        <v>563</v>
      </c>
      <c r="AF1330" s="5">
        <f t="shared" ca="1" si="566"/>
        <v>583</v>
      </c>
      <c r="AG1330" s="5">
        <f t="shared" ca="1" si="567"/>
        <v>494</v>
      </c>
      <c r="AH1330" s="5">
        <f t="shared" ca="1" si="568"/>
        <v>595</v>
      </c>
      <c r="AI1330" s="5">
        <f t="shared" ca="1" si="569"/>
        <v>554</v>
      </c>
      <c r="AJ1330" s="5">
        <f t="shared" ca="1" si="570"/>
        <v>477</v>
      </c>
      <c r="AK1330" s="5">
        <f t="shared" ca="1" si="571"/>
        <v>559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IF(Замеры!M1328=0, " ", Замеры!M1328)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Замеры!O1328</f>
        <v>0</v>
      </c>
      <c r="S1331" s="2">
        <f>Замеры!P1328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29</v>
      </c>
      <c r="Z1331" s="2">
        <f t="shared" ca="1" si="561"/>
        <v>20</v>
      </c>
      <c r="AA1331" s="2">
        <f t="shared" ca="1" si="561"/>
        <v>37</v>
      </c>
      <c r="AB1331" s="5">
        <f t="shared" ca="1" si="562"/>
        <v>506</v>
      </c>
      <c r="AC1331" s="5">
        <f t="shared" ca="1" si="563"/>
        <v>467</v>
      </c>
      <c r="AD1331" s="5">
        <f t="shared" ca="1" si="564"/>
        <v>496</v>
      </c>
      <c r="AE1331" s="5">
        <f t="shared" ca="1" si="565"/>
        <v>503</v>
      </c>
      <c r="AF1331" s="5">
        <f t="shared" ca="1" si="566"/>
        <v>479</v>
      </c>
      <c r="AG1331" s="5">
        <f t="shared" ca="1" si="567"/>
        <v>454</v>
      </c>
      <c r="AH1331" s="5">
        <f t="shared" ca="1" si="568"/>
        <v>471</v>
      </c>
      <c r="AI1331" s="5">
        <f t="shared" ca="1" si="569"/>
        <v>391</v>
      </c>
      <c r="AJ1331" s="5">
        <f t="shared" ca="1" si="570"/>
        <v>411</v>
      </c>
      <c r="AK1331" s="5">
        <f t="shared" ca="1" si="571"/>
        <v>376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IF(Замеры!M1329=0, " ", Замеры!M1329)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Замеры!O1329</f>
        <v>0</v>
      </c>
      <c r="S1332" s="2">
        <f>Замеры!P1329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27</v>
      </c>
      <c r="Z1332" s="2">
        <f t="shared" ca="1" si="561"/>
        <v>38</v>
      </c>
      <c r="AA1332" s="2">
        <f t="shared" ca="1" si="561"/>
        <v>22</v>
      </c>
      <c r="AB1332" s="5">
        <f t="shared" ca="1" si="562"/>
        <v>284</v>
      </c>
      <c r="AC1332" s="5">
        <f t="shared" ca="1" si="563"/>
        <v>261</v>
      </c>
      <c r="AD1332" s="5">
        <f t="shared" ca="1" si="564"/>
        <v>319</v>
      </c>
      <c r="AE1332" s="5">
        <f t="shared" ca="1" si="565"/>
        <v>248</v>
      </c>
      <c r="AF1332" s="5">
        <f t="shared" ca="1" si="566"/>
        <v>246</v>
      </c>
      <c r="AG1332" s="5">
        <f t="shared" ca="1" si="567"/>
        <v>268</v>
      </c>
      <c r="AH1332" s="5">
        <f t="shared" ca="1" si="568"/>
        <v>226</v>
      </c>
      <c r="AI1332" s="5">
        <f t="shared" ca="1" si="569"/>
        <v>232</v>
      </c>
      <c r="AJ1332" s="5">
        <f t="shared" ca="1" si="570"/>
        <v>226</v>
      </c>
      <c r="AK1332" s="5">
        <f t="shared" ca="1" si="571"/>
        <v>286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IF(Замеры!M1330=0, " ", Замеры!M1330)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Замеры!O1330</f>
        <v>0</v>
      </c>
      <c r="S1333" s="2">
        <f>Замеры!P1330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29</v>
      </c>
      <c r="Z1333" s="2">
        <f t="shared" ca="1" si="561"/>
        <v>50</v>
      </c>
      <c r="AA1333" s="2">
        <f t="shared" ca="1" si="561"/>
        <v>21</v>
      </c>
      <c r="AB1333" s="5">
        <f t="shared" ca="1" si="562"/>
        <v>286</v>
      </c>
      <c r="AC1333" s="5">
        <f t="shared" ca="1" si="563"/>
        <v>275</v>
      </c>
      <c r="AD1333" s="5">
        <f t="shared" ca="1" si="564"/>
        <v>358</v>
      </c>
      <c r="AE1333" s="5">
        <f t="shared" ca="1" si="565"/>
        <v>300</v>
      </c>
      <c r="AF1333" s="5">
        <f t="shared" ca="1" si="566"/>
        <v>334</v>
      </c>
      <c r="AG1333" s="5">
        <f t="shared" ca="1" si="567"/>
        <v>252</v>
      </c>
      <c r="AH1333" s="5">
        <f t="shared" ca="1" si="568"/>
        <v>275</v>
      </c>
      <c r="AI1333" s="5">
        <f t="shared" ca="1" si="569"/>
        <v>248</v>
      </c>
      <c r="AJ1333" s="5">
        <f t="shared" ca="1" si="570"/>
        <v>306</v>
      </c>
      <c r="AK1333" s="5">
        <f t="shared" ca="1" si="571"/>
        <v>327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IF(Замеры!M1331=0, " ", Замеры!M1331)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Замеры!O1331</f>
        <v>0</v>
      </c>
      <c r="S1334" s="2">
        <f>Замеры!P1331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28</v>
      </c>
      <c r="Z1334" s="2">
        <f t="shared" ca="1" si="561"/>
        <v>45</v>
      </c>
      <c r="AA1334" s="2">
        <f t="shared" ca="1" si="561"/>
        <v>43</v>
      </c>
      <c r="AB1334" s="5">
        <f t="shared" ca="1" si="562"/>
        <v>468</v>
      </c>
      <c r="AC1334" s="5">
        <f t="shared" ca="1" si="563"/>
        <v>465</v>
      </c>
      <c r="AD1334" s="5">
        <f t="shared" ca="1" si="564"/>
        <v>480</v>
      </c>
      <c r="AE1334" s="5">
        <f t="shared" ca="1" si="565"/>
        <v>440</v>
      </c>
      <c r="AF1334" s="5">
        <f t="shared" ca="1" si="566"/>
        <v>467</v>
      </c>
      <c r="AG1334" s="5">
        <f t="shared" ca="1" si="567"/>
        <v>461</v>
      </c>
      <c r="AH1334" s="5">
        <f t="shared" ca="1" si="568"/>
        <v>471</v>
      </c>
      <c r="AI1334" s="5">
        <f t="shared" ca="1" si="569"/>
        <v>483</v>
      </c>
      <c r="AJ1334" s="5">
        <f t="shared" ca="1" si="570"/>
        <v>450</v>
      </c>
      <c r="AK1334" s="5">
        <f t="shared" ca="1" si="571"/>
        <v>462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IF(Замеры!M1332=0, " ", Замеры!M1332)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Замеры!O1332</f>
        <v>0</v>
      </c>
      <c r="S1335" s="2">
        <f>Замеры!P1332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36</v>
      </c>
      <c r="Z1335" s="2">
        <f t="shared" ca="1" si="561"/>
        <v>30</v>
      </c>
      <c r="AA1335" s="2">
        <f t="shared" ca="1" si="561"/>
        <v>35</v>
      </c>
      <c r="AB1335" s="5">
        <f t="shared" ca="1" si="562"/>
        <v>485</v>
      </c>
      <c r="AC1335" s="5">
        <f t="shared" ca="1" si="563"/>
        <v>499</v>
      </c>
      <c r="AD1335" s="5">
        <f t="shared" ca="1" si="564"/>
        <v>380</v>
      </c>
      <c r="AE1335" s="5">
        <f t="shared" ca="1" si="565"/>
        <v>461</v>
      </c>
      <c r="AF1335" s="5">
        <f t="shared" ca="1" si="566"/>
        <v>462</v>
      </c>
      <c r="AG1335" s="5">
        <f t="shared" ca="1" si="567"/>
        <v>419</v>
      </c>
      <c r="AH1335" s="5">
        <f t="shared" ca="1" si="568"/>
        <v>392</v>
      </c>
      <c r="AI1335" s="5">
        <f t="shared" ca="1" si="569"/>
        <v>438</v>
      </c>
      <c r="AJ1335" s="5">
        <f t="shared" ca="1" si="570"/>
        <v>357</v>
      </c>
      <c r="AK1335" s="5">
        <f t="shared" ca="1" si="571"/>
        <v>446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IF(Замеры!M1333=0, " ", Замеры!M1333)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Замеры!O1333</f>
        <v>0</v>
      </c>
      <c r="S1336" s="2">
        <f>Замеры!P1333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33</v>
      </c>
      <c r="Z1336" s="2">
        <f t="shared" ca="1" si="561"/>
        <v>22</v>
      </c>
      <c r="AA1336" s="2">
        <f t="shared" ca="1" si="561"/>
        <v>22</v>
      </c>
      <c r="AB1336" s="5">
        <f t="shared" ca="1" si="562"/>
        <v>242</v>
      </c>
      <c r="AC1336" s="5">
        <f t="shared" ca="1" si="563"/>
        <v>362</v>
      </c>
      <c r="AD1336" s="5">
        <f t="shared" ca="1" si="564"/>
        <v>279</v>
      </c>
      <c r="AE1336" s="5">
        <f t="shared" ca="1" si="565"/>
        <v>256</v>
      </c>
      <c r="AF1336" s="5">
        <f t="shared" ca="1" si="566"/>
        <v>246</v>
      </c>
      <c r="AG1336" s="5">
        <f t="shared" ca="1" si="567"/>
        <v>328</v>
      </c>
      <c r="AH1336" s="5">
        <f t="shared" ca="1" si="568"/>
        <v>273</v>
      </c>
      <c r="AI1336" s="5">
        <f t="shared" ca="1" si="569"/>
        <v>228</v>
      </c>
      <c r="AJ1336" s="5">
        <f t="shared" ca="1" si="570"/>
        <v>230</v>
      </c>
      <c r="AK1336" s="5">
        <f t="shared" ca="1" si="571"/>
        <v>228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IF(Замеры!M1334=0, " ", Замеры!M1334)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Замеры!O1334</f>
        <v>0</v>
      </c>
      <c r="S1337" s="2">
        <f>Замеры!P1334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25</v>
      </c>
      <c r="Z1337" s="2">
        <f t="shared" ca="1" si="561"/>
        <v>42</v>
      </c>
      <c r="AA1337" s="2">
        <f t="shared" ca="1" si="561"/>
        <v>32</v>
      </c>
      <c r="AB1337" s="5">
        <f t="shared" ca="1" si="562"/>
        <v>358</v>
      </c>
      <c r="AC1337" s="5">
        <f t="shared" ca="1" si="563"/>
        <v>444</v>
      </c>
      <c r="AD1337" s="5">
        <f t="shared" ca="1" si="564"/>
        <v>398</v>
      </c>
      <c r="AE1337" s="5">
        <f t="shared" ca="1" si="565"/>
        <v>423</v>
      </c>
      <c r="AF1337" s="5">
        <f t="shared" ca="1" si="566"/>
        <v>368</v>
      </c>
      <c r="AG1337" s="5">
        <f t="shared" ca="1" si="567"/>
        <v>338</v>
      </c>
      <c r="AH1337" s="5">
        <f t="shared" ca="1" si="568"/>
        <v>376</v>
      </c>
      <c r="AI1337" s="5">
        <f t="shared" ca="1" si="569"/>
        <v>462</v>
      </c>
      <c r="AJ1337" s="5">
        <f t="shared" ca="1" si="570"/>
        <v>421</v>
      </c>
      <c r="AK1337" s="5">
        <f t="shared" ca="1" si="571"/>
        <v>407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IF(Замеры!M1335=0, " ", Замеры!M1335)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Замеры!O1335</f>
        <v>0</v>
      </c>
      <c r="S1338" s="2">
        <f>Замеры!P1335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23</v>
      </c>
      <c r="Z1338" s="2">
        <f t="shared" ca="1" si="561"/>
        <v>47</v>
      </c>
      <c r="AA1338" s="2">
        <f t="shared" ca="1" si="561"/>
        <v>27</v>
      </c>
      <c r="AB1338" s="5">
        <f t="shared" ca="1" si="562"/>
        <v>299</v>
      </c>
      <c r="AC1338" s="5">
        <f t="shared" ca="1" si="563"/>
        <v>330</v>
      </c>
      <c r="AD1338" s="5">
        <f t="shared" ca="1" si="564"/>
        <v>296</v>
      </c>
      <c r="AE1338" s="5">
        <f t="shared" ca="1" si="565"/>
        <v>390</v>
      </c>
      <c r="AF1338" s="5">
        <f t="shared" ca="1" si="566"/>
        <v>291</v>
      </c>
      <c r="AG1338" s="5">
        <f t="shared" ca="1" si="567"/>
        <v>351</v>
      </c>
      <c r="AH1338" s="5">
        <f t="shared" ca="1" si="568"/>
        <v>407</v>
      </c>
      <c r="AI1338" s="5">
        <f t="shared" ca="1" si="569"/>
        <v>278</v>
      </c>
      <c r="AJ1338" s="5">
        <f t="shared" ca="1" si="570"/>
        <v>341</v>
      </c>
      <c r="AK1338" s="5">
        <f t="shared" ca="1" si="571"/>
        <v>278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IF(Замеры!M1336=0, " ", Замеры!M1336)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Замеры!O1336</f>
        <v>0</v>
      </c>
      <c r="S1339" s="2">
        <f>Замеры!P1336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41</v>
      </c>
      <c r="Z1339" s="2">
        <f t="shared" ca="1" si="561"/>
        <v>39</v>
      </c>
      <c r="AA1339" s="2">
        <f t="shared" ca="1" si="561"/>
        <v>22</v>
      </c>
      <c r="AB1339" s="5">
        <f t="shared" ca="1" si="562"/>
        <v>351</v>
      </c>
      <c r="AC1339" s="5">
        <f t="shared" ca="1" si="563"/>
        <v>344</v>
      </c>
      <c r="AD1339" s="5">
        <f t="shared" ca="1" si="564"/>
        <v>359</v>
      </c>
      <c r="AE1339" s="5">
        <f t="shared" ca="1" si="565"/>
        <v>329</v>
      </c>
      <c r="AF1339" s="5">
        <f t="shared" ca="1" si="566"/>
        <v>276</v>
      </c>
      <c r="AG1339" s="5">
        <f t="shared" ca="1" si="567"/>
        <v>270</v>
      </c>
      <c r="AH1339" s="5">
        <f t="shared" ca="1" si="568"/>
        <v>312</v>
      </c>
      <c r="AI1339" s="5">
        <f t="shared" ca="1" si="569"/>
        <v>231</v>
      </c>
      <c r="AJ1339" s="5">
        <f t="shared" ca="1" si="570"/>
        <v>229</v>
      </c>
      <c r="AK1339" s="5">
        <f t="shared" ca="1" si="571"/>
        <v>266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IF(Замеры!M1337=0, " ", Замеры!M1337)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Замеры!O1337</f>
        <v>0</v>
      </c>
      <c r="S1340" s="2">
        <f>Замеры!P1337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22</v>
      </c>
      <c r="Z1340" s="2">
        <f t="shared" ca="1" si="561"/>
        <v>46</v>
      </c>
      <c r="AA1340" s="2">
        <f t="shared" ca="1" si="561"/>
        <v>29</v>
      </c>
      <c r="AB1340" s="5">
        <f t="shared" ca="1" si="562"/>
        <v>428</v>
      </c>
      <c r="AC1340" s="5">
        <f t="shared" ca="1" si="563"/>
        <v>400</v>
      </c>
      <c r="AD1340" s="5">
        <f t="shared" ca="1" si="564"/>
        <v>392</v>
      </c>
      <c r="AE1340" s="5">
        <f t="shared" ca="1" si="565"/>
        <v>389</v>
      </c>
      <c r="AF1340" s="5">
        <f t="shared" ca="1" si="566"/>
        <v>379</v>
      </c>
      <c r="AG1340" s="5">
        <f t="shared" ca="1" si="567"/>
        <v>355</v>
      </c>
      <c r="AH1340" s="5">
        <f t="shared" ca="1" si="568"/>
        <v>326</v>
      </c>
      <c r="AI1340" s="5">
        <f t="shared" ca="1" si="569"/>
        <v>411</v>
      </c>
      <c r="AJ1340" s="5">
        <f t="shared" ca="1" si="570"/>
        <v>349</v>
      </c>
      <c r="AK1340" s="5">
        <f t="shared" ca="1" si="571"/>
        <v>423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IF(Замеры!M1338=0, " ", Замеры!M1338)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Замеры!O1338</f>
        <v>0</v>
      </c>
      <c r="S1341" s="2">
        <f>Замеры!P1338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24</v>
      </c>
      <c r="Z1341" s="2">
        <f t="shared" ca="1" si="561"/>
        <v>21</v>
      </c>
      <c r="AA1341" s="2">
        <f t="shared" ca="1" si="561"/>
        <v>50</v>
      </c>
      <c r="AB1341" s="5">
        <f t="shared" ca="1" si="562"/>
        <v>527</v>
      </c>
      <c r="AC1341" s="5">
        <f t="shared" ca="1" si="563"/>
        <v>630</v>
      </c>
      <c r="AD1341" s="5">
        <f t="shared" ca="1" si="564"/>
        <v>593</v>
      </c>
      <c r="AE1341" s="5">
        <f t="shared" ca="1" si="565"/>
        <v>558</v>
      </c>
      <c r="AF1341" s="5">
        <f t="shared" ca="1" si="566"/>
        <v>527</v>
      </c>
      <c r="AG1341" s="5">
        <f t="shared" ca="1" si="567"/>
        <v>647</v>
      </c>
      <c r="AH1341" s="5">
        <f t="shared" ca="1" si="568"/>
        <v>508</v>
      </c>
      <c r="AI1341" s="5">
        <f t="shared" ca="1" si="569"/>
        <v>600</v>
      </c>
      <c r="AJ1341" s="5">
        <f t="shared" ca="1" si="570"/>
        <v>534</v>
      </c>
      <c r="AK1341" s="5">
        <f t="shared" ca="1" si="571"/>
        <v>553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IF(Замеры!M1339=0, " ", Замеры!M1339)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Замеры!O1339</f>
        <v>0</v>
      </c>
      <c r="S1342" s="2">
        <f>Замеры!P1339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24</v>
      </c>
      <c r="Z1342" s="2">
        <f t="shared" ca="1" si="561"/>
        <v>45</v>
      </c>
      <c r="AA1342" s="2">
        <f t="shared" ca="1" si="561"/>
        <v>23</v>
      </c>
      <c r="AB1342" s="5">
        <f t="shared" ca="1" si="562"/>
        <v>349</v>
      </c>
      <c r="AC1342" s="5">
        <f t="shared" ca="1" si="563"/>
        <v>240</v>
      </c>
      <c r="AD1342" s="5">
        <f t="shared" ca="1" si="564"/>
        <v>255</v>
      </c>
      <c r="AE1342" s="5">
        <f t="shared" ca="1" si="565"/>
        <v>274</v>
      </c>
      <c r="AF1342" s="5">
        <f t="shared" ca="1" si="566"/>
        <v>309</v>
      </c>
      <c r="AG1342" s="5">
        <f t="shared" ca="1" si="567"/>
        <v>310</v>
      </c>
      <c r="AH1342" s="5">
        <f t="shared" ca="1" si="568"/>
        <v>293</v>
      </c>
      <c r="AI1342" s="5">
        <f t="shared" ca="1" si="569"/>
        <v>311</v>
      </c>
      <c r="AJ1342" s="5">
        <f t="shared" ca="1" si="570"/>
        <v>348</v>
      </c>
      <c r="AK1342" s="5">
        <f t="shared" ca="1" si="571"/>
        <v>251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IF(Замеры!M1340=0, " ", Замеры!M1340)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Замеры!O1340</f>
        <v>0</v>
      </c>
      <c r="S1343" s="2">
        <f>Замеры!P1340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39</v>
      </c>
      <c r="Z1343" s="2">
        <f t="shared" ca="1" si="561"/>
        <v>38</v>
      </c>
      <c r="AA1343" s="2">
        <f t="shared" ca="1" si="561"/>
        <v>25</v>
      </c>
      <c r="AB1343" s="5">
        <f t="shared" ca="1" si="562"/>
        <v>320</v>
      </c>
      <c r="AC1343" s="5">
        <f t="shared" ca="1" si="563"/>
        <v>297</v>
      </c>
      <c r="AD1343" s="5">
        <f t="shared" ca="1" si="564"/>
        <v>264</v>
      </c>
      <c r="AE1343" s="5">
        <f t="shared" ca="1" si="565"/>
        <v>260</v>
      </c>
      <c r="AF1343" s="5">
        <f t="shared" ca="1" si="566"/>
        <v>329</v>
      </c>
      <c r="AG1343" s="5">
        <f t="shared" ca="1" si="567"/>
        <v>284</v>
      </c>
      <c r="AH1343" s="5">
        <f t="shared" ca="1" si="568"/>
        <v>297</v>
      </c>
      <c r="AI1343" s="5">
        <f t="shared" ca="1" si="569"/>
        <v>307</v>
      </c>
      <c r="AJ1343" s="5">
        <f t="shared" ca="1" si="570"/>
        <v>368</v>
      </c>
      <c r="AK1343" s="5">
        <f t="shared" ca="1" si="571"/>
        <v>392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IF(Замеры!M1341=0, " ", Замеры!M1341)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Замеры!O1341</f>
        <v>0</v>
      </c>
      <c r="S1344" s="2">
        <f>Замеры!P1341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32</v>
      </c>
      <c r="Z1344" s="2">
        <f t="shared" ca="1" si="561"/>
        <v>44</v>
      </c>
      <c r="AA1344" s="2">
        <f t="shared" ca="1" si="561"/>
        <v>49</v>
      </c>
      <c r="AB1344" s="5">
        <f t="shared" ca="1" si="562"/>
        <v>633</v>
      </c>
      <c r="AC1344" s="5">
        <f t="shared" ca="1" si="563"/>
        <v>567</v>
      </c>
      <c r="AD1344" s="5">
        <f t="shared" ca="1" si="564"/>
        <v>515</v>
      </c>
      <c r="AE1344" s="5">
        <f t="shared" ca="1" si="565"/>
        <v>618</v>
      </c>
      <c r="AF1344" s="5">
        <f t="shared" ca="1" si="566"/>
        <v>618</v>
      </c>
      <c r="AG1344" s="5">
        <f t="shared" ca="1" si="567"/>
        <v>549</v>
      </c>
      <c r="AH1344" s="5">
        <f t="shared" ca="1" si="568"/>
        <v>636</v>
      </c>
      <c r="AI1344" s="5">
        <f t="shared" ca="1" si="569"/>
        <v>513</v>
      </c>
      <c r="AJ1344" s="5">
        <f t="shared" ca="1" si="570"/>
        <v>578</v>
      </c>
      <c r="AK1344" s="5">
        <f t="shared" ca="1" si="571"/>
        <v>548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IF(Замеры!M1342=0, " ", Замеры!M1342)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Замеры!O1342</f>
        <v>0</v>
      </c>
      <c r="S1345" s="2">
        <f>Замеры!P1342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38</v>
      </c>
      <c r="Z1345" s="2">
        <f t="shared" ca="1" si="561"/>
        <v>25</v>
      </c>
      <c r="AA1345" s="2">
        <f t="shared" ca="1" si="561"/>
        <v>43</v>
      </c>
      <c r="AB1345" s="5">
        <f t="shared" ca="1" si="562"/>
        <v>435</v>
      </c>
      <c r="AC1345" s="5">
        <f t="shared" ca="1" si="563"/>
        <v>442</v>
      </c>
      <c r="AD1345" s="5">
        <f t="shared" ca="1" si="564"/>
        <v>502</v>
      </c>
      <c r="AE1345" s="5">
        <f t="shared" ca="1" si="565"/>
        <v>478</v>
      </c>
      <c r="AF1345" s="5">
        <f t="shared" ca="1" si="566"/>
        <v>519</v>
      </c>
      <c r="AG1345" s="5">
        <f t="shared" ca="1" si="567"/>
        <v>493</v>
      </c>
      <c r="AH1345" s="5">
        <f t="shared" ca="1" si="568"/>
        <v>575</v>
      </c>
      <c r="AI1345" s="5">
        <f t="shared" ca="1" si="569"/>
        <v>505</v>
      </c>
      <c r="AJ1345" s="5">
        <f t="shared" ca="1" si="570"/>
        <v>476</v>
      </c>
      <c r="AK1345" s="5">
        <f t="shared" ca="1" si="571"/>
        <v>485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IF(Замеры!M1343=0, " ", Замеры!M1343)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Замеры!O1343</f>
        <v>0</v>
      </c>
      <c r="S1346" s="2">
        <f>Замеры!P1343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22</v>
      </c>
      <c r="Z1346" s="2">
        <f t="shared" ca="1" si="561"/>
        <v>31</v>
      </c>
      <c r="AA1346" s="2">
        <f t="shared" ca="1" si="561"/>
        <v>23</v>
      </c>
      <c r="AB1346" s="5">
        <f t="shared" ca="1" si="562"/>
        <v>243</v>
      </c>
      <c r="AC1346" s="5">
        <f t="shared" ca="1" si="563"/>
        <v>305</v>
      </c>
      <c r="AD1346" s="5">
        <f t="shared" ca="1" si="564"/>
        <v>243</v>
      </c>
      <c r="AE1346" s="5">
        <f t="shared" ca="1" si="565"/>
        <v>318</v>
      </c>
      <c r="AF1346" s="5">
        <f t="shared" ca="1" si="566"/>
        <v>336</v>
      </c>
      <c r="AG1346" s="5">
        <f t="shared" ca="1" si="567"/>
        <v>376</v>
      </c>
      <c r="AH1346" s="5">
        <f t="shared" ca="1" si="568"/>
        <v>235</v>
      </c>
      <c r="AI1346" s="5">
        <f t="shared" ca="1" si="569"/>
        <v>277</v>
      </c>
      <c r="AJ1346" s="5">
        <f t="shared" ca="1" si="570"/>
        <v>340</v>
      </c>
      <c r="AK1346" s="5">
        <f t="shared" ca="1" si="571"/>
        <v>274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IF(Замеры!M1344=0, " ", Замеры!M1344)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Замеры!O1344</f>
        <v>0</v>
      </c>
      <c r="S1347" s="2">
        <f>Замеры!P1344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20</v>
      </c>
      <c r="Z1347" s="2">
        <f t="shared" ca="1" si="561"/>
        <v>42</v>
      </c>
      <c r="AA1347" s="2">
        <f t="shared" ca="1" si="561"/>
        <v>36</v>
      </c>
      <c r="AB1347" s="5">
        <f t="shared" ca="1" si="562"/>
        <v>366</v>
      </c>
      <c r="AC1347" s="5">
        <f t="shared" ca="1" si="563"/>
        <v>497</v>
      </c>
      <c r="AD1347" s="5">
        <f t="shared" ca="1" si="564"/>
        <v>414</v>
      </c>
      <c r="AE1347" s="5">
        <f t="shared" ca="1" si="565"/>
        <v>471</v>
      </c>
      <c r="AF1347" s="5">
        <f t="shared" ca="1" si="566"/>
        <v>493</v>
      </c>
      <c r="AG1347" s="5">
        <f t="shared" ca="1" si="567"/>
        <v>466</v>
      </c>
      <c r="AH1347" s="5">
        <f t="shared" ca="1" si="568"/>
        <v>416</v>
      </c>
      <c r="AI1347" s="5">
        <f t="shared" ca="1" si="569"/>
        <v>451</v>
      </c>
      <c r="AJ1347" s="5">
        <f t="shared" ca="1" si="570"/>
        <v>415</v>
      </c>
      <c r="AK1347" s="5">
        <f t="shared" ca="1" si="571"/>
        <v>473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IF(Замеры!M1345=0, " ", Замеры!M1345)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Замеры!O1345</f>
        <v>0</v>
      </c>
      <c r="S1348" s="2">
        <f>Замеры!P1345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38</v>
      </c>
      <c r="Z1348" s="2">
        <f t="shared" ca="1" si="561"/>
        <v>36</v>
      </c>
      <c r="AA1348" s="2">
        <f t="shared" ca="1" si="561"/>
        <v>31</v>
      </c>
      <c r="AB1348" s="5">
        <f t="shared" ca="1" si="562"/>
        <v>436</v>
      </c>
      <c r="AC1348" s="5">
        <f t="shared" ca="1" si="563"/>
        <v>451</v>
      </c>
      <c r="AD1348" s="5">
        <f t="shared" ca="1" si="564"/>
        <v>320</v>
      </c>
      <c r="AE1348" s="5">
        <f t="shared" ca="1" si="565"/>
        <v>435</v>
      </c>
      <c r="AF1348" s="5">
        <f t="shared" ca="1" si="566"/>
        <v>318</v>
      </c>
      <c r="AG1348" s="5">
        <f t="shared" ca="1" si="567"/>
        <v>329</v>
      </c>
      <c r="AH1348" s="5">
        <f t="shared" ca="1" si="568"/>
        <v>456</v>
      </c>
      <c r="AI1348" s="5">
        <f t="shared" ca="1" si="569"/>
        <v>443</v>
      </c>
      <c r="AJ1348" s="5">
        <f t="shared" ca="1" si="570"/>
        <v>335</v>
      </c>
      <c r="AK1348" s="5">
        <f t="shared" ca="1" si="571"/>
        <v>354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IF(Замеры!M1346=0, " ", Замеры!M1346)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Замеры!O1346</f>
        <v>0</v>
      </c>
      <c r="S1349" s="2">
        <f>Замеры!P1346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27</v>
      </c>
      <c r="Z1349" s="2">
        <f t="shared" ca="1" si="561"/>
        <v>29</v>
      </c>
      <c r="AA1349" s="2">
        <f t="shared" ca="1" si="561"/>
        <v>21</v>
      </c>
      <c r="AB1349" s="5">
        <f t="shared" ca="1" si="562"/>
        <v>251</v>
      </c>
      <c r="AC1349" s="5">
        <f t="shared" ca="1" si="563"/>
        <v>342</v>
      </c>
      <c r="AD1349" s="5">
        <f t="shared" ca="1" si="564"/>
        <v>327</v>
      </c>
      <c r="AE1349" s="5">
        <f t="shared" ca="1" si="565"/>
        <v>352</v>
      </c>
      <c r="AF1349" s="5">
        <f t="shared" ca="1" si="566"/>
        <v>341</v>
      </c>
      <c r="AG1349" s="5">
        <f t="shared" ca="1" si="567"/>
        <v>275</v>
      </c>
      <c r="AH1349" s="5">
        <f t="shared" ca="1" si="568"/>
        <v>331</v>
      </c>
      <c r="AI1349" s="5">
        <f t="shared" ca="1" si="569"/>
        <v>282</v>
      </c>
      <c r="AJ1349" s="5">
        <f t="shared" ca="1" si="570"/>
        <v>318</v>
      </c>
      <c r="AK1349" s="5">
        <f t="shared" ca="1" si="571"/>
        <v>232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IF(Замеры!M1347=0, " ", Замеры!M1347)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Замеры!O1347</f>
        <v>0</v>
      </c>
      <c r="S1350" s="2">
        <f>Замеры!P1347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23</v>
      </c>
      <c r="Z1350" s="2">
        <f t="shared" ca="1" si="561"/>
        <v>27</v>
      </c>
      <c r="AA1350" s="2">
        <f t="shared" ca="1" si="561"/>
        <v>31</v>
      </c>
      <c r="AB1350" s="5">
        <f t="shared" ca="1" si="562"/>
        <v>433</v>
      </c>
      <c r="AC1350" s="5">
        <f t="shared" ca="1" si="563"/>
        <v>335</v>
      </c>
      <c r="AD1350" s="5">
        <f t="shared" ca="1" si="564"/>
        <v>320</v>
      </c>
      <c r="AE1350" s="5">
        <f t="shared" ca="1" si="565"/>
        <v>448</v>
      </c>
      <c r="AF1350" s="5">
        <f t="shared" ca="1" si="566"/>
        <v>352</v>
      </c>
      <c r="AG1350" s="5">
        <f t="shared" ca="1" si="567"/>
        <v>329</v>
      </c>
      <c r="AH1350" s="5">
        <f t="shared" ca="1" si="568"/>
        <v>402</v>
      </c>
      <c r="AI1350" s="5">
        <f t="shared" ca="1" si="569"/>
        <v>408</v>
      </c>
      <c r="AJ1350" s="5">
        <f t="shared" ca="1" si="570"/>
        <v>445</v>
      </c>
      <c r="AK1350" s="5">
        <f t="shared" ca="1" si="571"/>
        <v>337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IF(Замеры!M1348=0, " ", Замеры!M1348)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Замеры!O1348</f>
        <v>0</v>
      </c>
      <c r="S1351" s="2">
        <f>Замеры!P1348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41</v>
      </c>
      <c r="Z1351" s="2">
        <f t="shared" ca="1" si="587"/>
        <v>33</v>
      </c>
      <c r="AA1351" s="2">
        <f t="shared" ca="1" si="587"/>
        <v>40</v>
      </c>
      <c r="AB1351" s="5">
        <f t="shared" ref="AB1351:AB1414" ca="1" si="588">RANDBETWEEN(AA1351*10+5,AA1351*10+150)</f>
        <v>528</v>
      </c>
      <c r="AC1351" s="5">
        <f t="shared" ref="AC1351:AC1414" ca="1" si="589">RANDBETWEEN(AA1351*10+5,AA1351*10+150)</f>
        <v>448</v>
      </c>
      <c r="AD1351" s="5">
        <f t="shared" ref="AD1351:AD1414" ca="1" si="590">RANDBETWEEN(AA1351*10+5,AA1351*10+150)</f>
        <v>425</v>
      </c>
      <c r="AE1351" s="5">
        <f t="shared" ref="AE1351:AE1414" ca="1" si="591">RANDBETWEEN(AA1351*10+5,AA1351*10+150)</f>
        <v>528</v>
      </c>
      <c r="AF1351" s="5">
        <f t="shared" ref="AF1351:AF1414" ca="1" si="592">RANDBETWEEN(AA1351*10+5,AA1351*10+150)</f>
        <v>534</v>
      </c>
      <c r="AG1351" s="5">
        <f t="shared" ref="AG1351:AG1414" ca="1" si="593">RANDBETWEEN(AA1351*10+5,AA1351*10+150)</f>
        <v>506</v>
      </c>
      <c r="AH1351" s="5">
        <f t="shared" ref="AH1351:AH1414" ca="1" si="594">RANDBETWEEN(AA1351*10+5,AA1351*10+150)</f>
        <v>534</v>
      </c>
      <c r="AI1351" s="5">
        <f t="shared" ref="AI1351:AI1414" ca="1" si="595">RANDBETWEEN(AA1351*10+5,AA1351*10+150)</f>
        <v>453</v>
      </c>
      <c r="AJ1351" s="5">
        <f t="shared" ref="AJ1351:AJ1414" ca="1" si="596">RANDBETWEEN(AA1351*10+5,AA1351*10+150)</f>
        <v>476</v>
      </c>
      <c r="AK1351" s="5">
        <f t="shared" ref="AK1351:AK1414" ca="1" si="597">RANDBETWEEN(AA1351*10+5,AA1351*10+150)</f>
        <v>508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IF(Замеры!M1349=0, " ", Замеры!M1349)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Замеры!O1349</f>
        <v>0</v>
      </c>
      <c r="S1352" s="2">
        <f>Замеры!P1349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35</v>
      </c>
      <c r="Z1352" s="2">
        <f t="shared" ca="1" si="587"/>
        <v>23</v>
      </c>
      <c r="AA1352" s="2">
        <f t="shared" ca="1" si="587"/>
        <v>36</v>
      </c>
      <c r="AB1352" s="5">
        <f t="shared" ca="1" si="588"/>
        <v>488</v>
      </c>
      <c r="AC1352" s="5">
        <f t="shared" ca="1" si="589"/>
        <v>509</v>
      </c>
      <c r="AD1352" s="5">
        <f t="shared" ca="1" si="590"/>
        <v>401</v>
      </c>
      <c r="AE1352" s="5">
        <f t="shared" ca="1" si="591"/>
        <v>495</v>
      </c>
      <c r="AF1352" s="5">
        <f t="shared" ca="1" si="592"/>
        <v>453</v>
      </c>
      <c r="AG1352" s="5">
        <f t="shared" ca="1" si="593"/>
        <v>501</v>
      </c>
      <c r="AH1352" s="5">
        <f t="shared" ca="1" si="594"/>
        <v>408</v>
      </c>
      <c r="AI1352" s="5">
        <f t="shared" ca="1" si="595"/>
        <v>451</v>
      </c>
      <c r="AJ1352" s="5">
        <f t="shared" ca="1" si="596"/>
        <v>400</v>
      </c>
      <c r="AK1352" s="5">
        <f t="shared" ca="1" si="597"/>
        <v>472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IF(Замеры!M1350=0, " ", Замеры!M1350)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Замеры!O1350</f>
        <v>0</v>
      </c>
      <c r="S1353" s="2">
        <f>Замеры!P1350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31</v>
      </c>
      <c r="Z1353" s="2">
        <f t="shared" ca="1" si="587"/>
        <v>38</v>
      </c>
      <c r="AA1353" s="2">
        <f t="shared" ca="1" si="587"/>
        <v>42</v>
      </c>
      <c r="AB1353" s="5">
        <f t="shared" ca="1" si="588"/>
        <v>568</v>
      </c>
      <c r="AC1353" s="5">
        <f t="shared" ca="1" si="589"/>
        <v>536</v>
      </c>
      <c r="AD1353" s="5">
        <f t="shared" ca="1" si="590"/>
        <v>509</v>
      </c>
      <c r="AE1353" s="5">
        <f t="shared" ca="1" si="591"/>
        <v>543</v>
      </c>
      <c r="AF1353" s="5">
        <f t="shared" ca="1" si="592"/>
        <v>431</v>
      </c>
      <c r="AG1353" s="5">
        <f t="shared" ca="1" si="593"/>
        <v>495</v>
      </c>
      <c r="AH1353" s="5">
        <f t="shared" ca="1" si="594"/>
        <v>560</v>
      </c>
      <c r="AI1353" s="5">
        <f t="shared" ca="1" si="595"/>
        <v>477</v>
      </c>
      <c r="AJ1353" s="5">
        <f t="shared" ca="1" si="596"/>
        <v>431</v>
      </c>
      <c r="AK1353" s="5">
        <f t="shared" ca="1" si="597"/>
        <v>535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IF(Замеры!M1351=0, " ", Замеры!M1351)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Замеры!O1351</f>
        <v>0</v>
      </c>
      <c r="S1354" s="2">
        <f>Замеры!P1351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49</v>
      </c>
      <c r="Z1354" s="2">
        <f t="shared" ca="1" si="587"/>
        <v>29</v>
      </c>
      <c r="AA1354" s="2">
        <f t="shared" ca="1" si="587"/>
        <v>38</v>
      </c>
      <c r="AB1354" s="5">
        <f t="shared" ca="1" si="588"/>
        <v>502</v>
      </c>
      <c r="AC1354" s="5">
        <f t="shared" ca="1" si="589"/>
        <v>486</v>
      </c>
      <c r="AD1354" s="5">
        <f t="shared" ca="1" si="590"/>
        <v>508</v>
      </c>
      <c r="AE1354" s="5">
        <f t="shared" ca="1" si="591"/>
        <v>489</v>
      </c>
      <c r="AF1354" s="5">
        <f t="shared" ca="1" si="592"/>
        <v>451</v>
      </c>
      <c r="AG1354" s="5">
        <f t="shared" ca="1" si="593"/>
        <v>487</v>
      </c>
      <c r="AH1354" s="5">
        <f t="shared" ca="1" si="594"/>
        <v>491</v>
      </c>
      <c r="AI1354" s="5">
        <f t="shared" ca="1" si="595"/>
        <v>463</v>
      </c>
      <c r="AJ1354" s="5">
        <f t="shared" ca="1" si="596"/>
        <v>438</v>
      </c>
      <c r="AK1354" s="5">
        <f t="shared" ca="1" si="597"/>
        <v>423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IF(Замеры!M1352=0, " ", Замеры!M1352)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Замеры!O1352</f>
        <v>0</v>
      </c>
      <c r="S1355" s="2">
        <f>Замеры!P1352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47</v>
      </c>
      <c r="Z1355" s="2">
        <f t="shared" ca="1" si="587"/>
        <v>31</v>
      </c>
      <c r="AA1355" s="2">
        <f t="shared" ca="1" si="587"/>
        <v>27</v>
      </c>
      <c r="AB1355" s="5">
        <f t="shared" ca="1" si="588"/>
        <v>290</v>
      </c>
      <c r="AC1355" s="5">
        <f t="shared" ca="1" si="589"/>
        <v>410</v>
      </c>
      <c r="AD1355" s="5">
        <f t="shared" ca="1" si="590"/>
        <v>415</v>
      </c>
      <c r="AE1355" s="5">
        <f t="shared" ca="1" si="591"/>
        <v>352</v>
      </c>
      <c r="AF1355" s="5">
        <f t="shared" ca="1" si="592"/>
        <v>318</v>
      </c>
      <c r="AG1355" s="5">
        <f t="shared" ca="1" si="593"/>
        <v>377</v>
      </c>
      <c r="AH1355" s="5">
        <f t="shared" ca="1" si="594"/>
        <v>394</v>
      </c>
      <c r="AI1355" s="5">
        <f t="shared" ca="1" si="595"/>
        <v>325</v>
      </c>
      <c r="AJ1355" s="5">
        <f t="shared" ca="1" si="596"/>
        <v>361</v>
      </c>
      <c r="AK1355" s="5">
        <f t="shared" ca="1" si="597"/>
        <v>330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IF(Замеры!M1353=0, " ", Замеры!M1353)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Замеры!O1353</f>
        <v>0</v>
      </c>
      <c r="S1356" s="2">
        <f>Замеры!P1353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40</v>
      </c>
      <c r="Z1356" s="2">
        <f t="shared" ca="1" si="587"/>
        <v>46</v>
      </c>
      <c r="AA1356" s="2">
        <f t="shared" ca="1" si="587"/>
        <v>26</v>
      </c>
      <c r="AB1356" s="5">
        <f t="shared" ca="1" si="588"/>
        <v>385</v>
      </c>
      <c r="AC1356" s="5">
        <f t="shared" ca="1" si="589"/>
        <v>387</v>
      </c>
      <c r="AD1356" s="5">
        <f t="shared" ca="1" si="590"/>
        <v>377</v>
      </c>
      <c r="AE1356" s="5">
        <f t="shared" ca="1" si="591"/>
        <v>278</v>
      </c>
      <c r="AF1356" s="5">
        <f t="shared" ca="1" si="592"/>
        <v>344</v>
      </c>
      <c r="AG1356" s="5">
        <f t="shared" ca="1" si="593"/>
        <v>389</v>
      </c>
      <c r="AH1356" s="5">
        <f t="shared" ca="1" si="594"/>
        <v>287</v>
      </c>
      <c r="AI1356" s="5">
        <f t="shared" ca="1" si="595"/>
        <v>380</v>
      </c>
      <c r="AJ1356" s="5">
        <f t="shared" ca="1" si="596"/>
        <v>376</v>
      </c>
      <c r="AK1356" s="5">
        <f t="shared" ca="1" si="597"/>
        <v>346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IF(Замеры!M1354=0, " ", Замеры!M1354)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Замеры!O1354</f>
        <v>0</v>
      </c>
      <c r="S1357" s="2">
        <f>Замеры!P1354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42</v>
      </c>
      <c r="Z1357" s="2">
        <f t="shared" ca="1" si="587"/>
        <v>42</v>
      </c>
      <c r="AA1357" s="2">
        <f t="shared" ca="1" si="587"/>
        <v>35</v>
      </c>
      <c r="AB1357" s="5">
        <f t="shared" ca="1" si="588"/>
        <v>374</v>
      </c>
      <c r="AC1357" s="5">
        <f t="shared" ca="1" si="589"/>
        <v>435</v>
      </c>
      <c r="AD1357" s="5">
        <f t="shared" ca="1" si="590"/>
        <v>451</v>
      </c>
      <c r="AE1357" s="5">
        <f t="shared" ca="1" si="591"/>
        <v>366</v>
      </c>
      <c r="AF1357" s="5">
        <f t="shared" ca="1" si="592"/>
        <v>493</v>
      </c>
      <c r="AG1357" s="5">
        <f t="shared" ca="1" si="593"/>
        <v>416</v>
      </c>
      <c r="AH1357" s="5">
        <f t="shared" ca="1" si="594"/>
        <v>472</v>
      </c>
      <c r="AI1357" s="5">
        <f t="shared" ca="1" si="595"/>
        <v>388</v>
      </c>
      <c r="AJ1357" s="5">
        <f t="shared" ca="1" si="596"/>
        <v>499</v>
      </c>
      <c r="AK1357" s="5">
        <f t="shared" ca="1" si="597"/>
        <v>402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IF(Замеры!M1355=0, " ", Замеры!M1355)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Замеры!O1355</f>
        <v>0</v>
      </c>
      <c r="S1358" s="2">
        <f>Замеры!P1355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40</v>
      </c>
      <c r="Z1358" s="2">
        <f t="shared" ca="1" si="587"/>
        <v>32</v>
      </c>
      <c r="AA1358" s="2">
        <f t="shared" ca="1" si="587"/>
        <v>27</v>
      </c>
      <c r="AB1358" s="5">
        <f t="shared" ca="1" si="588"/>
        <v>295</v>
      </c>
      <c r="AC1358" s="5">
        <f t="shared" ca="1" si="589"/>
        <v>418</v>
      </c>
      <c r="AD1358" s="5">
        <f t="shared" ca="1" si="590"/>
        <v>318</v>
      </c>
      <c r="AE1358" s="5">
        <f t="shared" ca="1" si="591"/>
        <v>392</v>
      </c>
      <c r="AF1358" s="5">
        <f t="shared" ca="1" si="592"/>
        <v>314</v>
      </c>
      <c r="AG1358" s="5">
        <f t="shared" ca="1" si="593"/>
        <v>420</v>
      </c>
      <c r="AH1358" s="5">
        <f t="shared" ca="1" si="594"/>
        <v>340</v>
      </c>
      <c r="AI1358" s="5">
        <f t="shared" ca="1" si="595"/>
        <v>278</v>
      </c>
      <c r="AJ1358" s="5">
        <f t="shared" ca="1" si="596"/>
        <v>375</v>
      </c>
      <c r="AK1358" s="5">
        <f t="shared" ca="1" si="597"/>
        <v>364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IF(Замеры!M1356=0, " ", Замеры!M1356)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Замеры!O1356</f>
        <v>0</v>
      </c>
      <c r="S1359" s="2">
        <f>Замеры!P1356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20</v>
      </c>
      <c r="Z1359" s="2">
        <f t="shared" ca="1" si="587"/>
        <v>21</v>
      </c>
      <c r="AA1359" s="2">
        <f t="shared" ca="1" si="587"/>
        <v>50</v>
      </c>
      <c r="AB1359" s="5">
        <f t="shared" ca="1" si="588"/>
        <v>622</v>
      </c>
      <c r="AC1359" s="5">
        <f t="shared" ca="1" si="589"/>
        <v>604</v>
      </c>
      <c r="AD1359" s="5">
        <f t="shared" ca="1" si="590"/>
        <v>578</v>
      </c>
      <c r="AE1359" s="5">
        <f t="shared" ca="1" si="591"/>
        <v>615</v>
      </c>
      <c r="AF1359" s="5">
        <f t="shared" ca="1" si="592"/>
        <v>549</v>
      </c>
      <c r="AG1359" s="5">
        <f t="shared" ca="1" si="593"/>
        <v>534</v>
      </c>
      <c r="AH1359" s="5">
        <f t="shared" ca="1" si="594"/>
        <v>510</v>
      </c>
      <c r="AI1359" s="5">
        <f t="shared" ca="1" si="595"/>
        <v>568</v>
      </c>
      <c r="AJ1359" s="5">
        <f t="shared" ca="1" si="596"/>
        <v>584</v>
      </c>
      <c r="AK1359" s="5">
        <f t="shared" ca="1" si="597"/>
        <v>540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IF(Замеры!M1357=0, " ", Замеры!M1357)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Замеры!O1357</f>
        <v>0</v>
      </c>
      <c r="S1360" s="2">
        <f>Замеры!P1357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20</v>
      </c>
      <c r="Z1360" s="2">
        <f t="shared" ca="1" si="587"/>
        <v>42</v>
      </c>
      <c r="AA1360" s="2">
        <f t="shared" ca="1" si="587"/>
        <v>35</v>
      </c>
      <c r="AB1360" s="5">
        <f t="shared" ca="1" si="588"/>
        <v>421</v>
      </c>
      <c r="AC1360" s="5">
        <f t="shared" ca="1" si="589"/>
        <v>384</v>
      </c>
      <c r="AD1360" s="5">
        <f t="shared" ca="1" si="590"/>
        <v>443</v>
      </c>
      <c r="AE1360" s="5">
        <f t="shared" ca="1" si="591"/>
        <v>437</v>
      </c>
      <c r="AF1360" s="5">
        <f t="shared" ca="1" si="592"/>
        <v>432</v>
      </c>
      <c r="AG1360" s="5">
        <f t="shared" ca="1" si="593"/>
        <v>468</v>
      </c>
      <c r="AH1360" s="5">
        <f t="shared" ca="1" si="594"/>
        <v>364</v>
      </c>
      <c r="AI1360" s="5">
        <f t="shared" ca="1" si="595"/>
        <v>408</v>
      </c>
      <c r="AJ1360" s="5">
        <f t="shared" ca="1" si="596"/>
        <v>408</v>
      </c>
      <c r="AK1360" s="5">
        <f t="shared" ca="1" si="597"/>
        <v>438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IF(Замеры!M1358=0, " ", Замеры!M1358)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Замеры!O1358</f>
        <v>0</v>
      </c>
      <c r="S1361" s="2">
        <f>Замеры!P1358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47</v>
      </c>
      <c r="Z1361" s="2">
        <f t="shared" ca="1" si="587"/>
        <v>50</v>
      </c>
      <c r="AA1361" s="2">
        <f t="shared" ca="1" si="587"/>
        <v>42</v>
      </c>
      <c r="AB1361" s="5">
        <f t="shared" ca="1" si="588"/>
        <v>500</v>
      </c>
      <c r="AC1361" s="5">
        <f t="shared" ca="1" si="589"/>
        <v>495</v>
      </c>
      <c r="AD1361" s="5">
        <f t="shared" ca="1" si="590"/>
        <v>469</v>
      </c>
      <c r="AE1361" s="5">
        <f t="shared" ca="1" si="591"/>
        <v>534</v>
      </c>
      <c r="AF1361" s="5">
        <f t="shared" ca="1" si="592"/>
        <v>474</v>
      </c>
      <c r="AG1361" s="5">
        <f t="shared" ca="1" si="593"/>
        <v>468</v>
      </c>
      <c r="AH1361" s="5">
        <f t="shared" ca="1" si="594"/>
        <v>541</v>
      </c>
      <c r="AI1361" s="5">
        <f t="shared" ca="1" si="595"/>
        <v>486</v>
      </c>
      <c r="AJ1361" s="5">
        <f t="shared" ca="1" si="596"/>
        <v>516</v>
      </c>
      <c r="AK1361" s="5">
        <f t="shared" ca="1" si="597"/>
        <v>516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IF(Замеры!M1359=0, " ", Замеры!M1359)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Замеры!O1359</f>
        <v>0</v>
      </c>
      <c r="S1362" s="2">
        <f>Замеры!P1359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37</v>
      </c>
      <c r="Z1362" s="2">
        <f t="shared" ca="1" si="587"/>
        <v>24</v>
      </c>
      <c r="AA1362" s="2">
        <f t="shared" ca="1" si="587"/>
        <v>30</v>
      </c>
      <c r="AB1362" s="5">
        <f t="shared" ca="1" si="588"/>
        <v>360</v>
      </c>
      <c r="AC1362" s="5">
        <f t="shared" ca="1" si="589"/>
        <v>416</v>
      </c>
      <c r="AD1362" s="5">
        <f t="shared" ca="1" si="590"/>
        <v>373</v>
      </c>
      <c r="AE1362" s="5">
        <f t="shared" ca="1" si="591"/>
        <v>362</v>
      </c>
      <c r="AF1362" s="5">
        <f t="shared" ca="1" si="592"/>
        <v>354</v>
      </c>
      <c r="AG1362" s="5">
        <f t="shared" ca="1" si="593"/>
        <v>329</v>
      </c>
      <c r="AH1362" s="5">
        <f t="shared" ca="1" si="594"/>
        <v>420</v>
      </c>
      <c r="AI1362" s="5">
        <f t="shared" ca="1" si="595"/>
        <v>314</v>
      </c>
      <c r="AJ1362" s="5">
        <f t="shared" ca="1" si="596"/>
        <v>433</v>
      </c>
      <c r="AK1362" s="5">
        <f t="shared" ca="1" si="597"/>
        <v>310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IF(Замеры!M1360=0, " ", Замеры!M1360)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Замеры!O1360</f>
        <v>0</v>
      </c>
      <c r="S1363" s="2">
        <f>Замеры!P1360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46</v>
      </c>
      <c r="Z1363" s="2">
        <f t="shared" ca="1" si="587"/>
        <v>22</v>
      </c>
      <c r="AA1363" s="2">
        <f t="shared" ca="1" si="587"/>
        <v>45</v>
      </c>
      <c r="AB1363" s="5">
        <f t="shared" ca="1" si="588"/>
        <v>457</v>
      </c>
      <c r="AC1363" s="5">
        <f t="shared" ca="1" si="589"/>
        <v>455</v>
      </c>
      <c r="AD1363" s="5">
        <f t="shared" ca="1" si="590"/>
        <v>467</v>
      </c>
      <c r="AE1363" s="5">
        <f t="shared" ca="1" si="591"/>
        <v>546</v>
      </c>
      <c r="AF1363" s="5">
        <f t="shared" ca="1" si="592"/>
        <v>487</v>
      </c>
      <c r="AG1363" s="5">
        <f t="shared" ca="1" si="593"/>
        <v>497</v>
      </c>
      <c r="AH1363" s="5">
        <f t="shared" ca="1" si="594"/>
        <v>477</v>
      </c>
      <c r="AI1363" s="5">
        <f t="shared" ca="1" si="595"/>
        <v>522</v>
      </c>
      <c r="AJ1363" s="5">
        <f t="shared" ca="1" si="596"/>
        <v>492</v>
      </c>
      <c r="AK1363" s="5">
        <f t="shared" ca="1" si="597"/>
        <v>484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IF(Замеры!M1361=0, " ", Замеры!M1361)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Замеры!O1361</f>
        <v>0</v>
      </c>
      <c r="S1364" s="2">
        <f>Замеры!P1361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28</v>
      </c>
      <c r="Z1364" s="2">
        <f t="shared" ca="1" si="587"/>
        <v>20</v>
      </c>
      <c r="AA1364" s="2">
        <f t="shared" ca="1" si="587"/>
        <v>24</v>
      </c>
      <c r="AB1364" s="5">
        <f t="shared" ca="1" si="588"/>
        <v>258</v>
      </c>
      <c r="AC1364" s="5">
        <f t="shared" ca="1" si="589"/>
        <v>253</v>
      </c>
      <c r="AD1364" s="5">
        <f t="shared" ca="1" si="590"/>
        <v>376</v>
      </c>
      <c r="AE1364" s="5">
        <f t="shared" ca="1" si="591"/>
        <v>255</v>
      </c>
      <c r="AF1364" s="5">
        <f t="shared" ca="1" si="592"/>
        <v>277</v>
      </c>
      <c r="AG1364" s="5">
        <f t="shared" ca="1" si="593"/>
        <v>299</v>
      </c>
      <c r="AH1364" s="5">
        <f t="shared" ca="1" si="594"/>
        <v>318</v>
      </c>
      <c r="AI1364" s="5">
        <f t="shared" ca="1" si="595"/>
        <v>377</v>
      </c>
      <c r="AJ1364" s="5">
        <f t="shared" ca="1" si="596"/>
        <v>384</v>
      </c>
      <c r="AK1364" s="5">
        <f t="shared" ca="1" si="597"/>
        <v>263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IF(Замеры!M1362=0, " ", Замеры!M1362)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Замеры!O1362</f>
        <v>0</v>
      </c>
      <c r="S1365" s="2">
        <f>Замеры!P1362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46</v>
      </c>
      <c r="Z1365" s="2">
        <f t="shared" ca="1" si="587"/>
        <v>30</v>
      </c>
      <c r="AA1365" s="2">
        <f t="shared" ca="1" si="587"/>
        <v>45</v>
      </c>
      <c r="AB1365" s="5">
        <f t="shared" ca="1" si="588"/>
        <v>495</v>
      </c>
      <c r="AC1365" s="5">
        <f t="shared" ca="1" si="589"/>
        <v>494</v>
      </c>
      <c r="AD1365" s="5">
        <f t="shared" ca="1" si="590"/>
        <v>557</v>
      </c>
      <c r="AE1365" s="5">
        <f t="shared" ca="1" si="591"/>
        <v>455</v>
      </c>
      <c r="AF1365" s="5">
        <f t="shared" ca="1" si="592"/>
        <v>525</v>
      </c>
      <c r="AG1365" s="5">
        <f t="shared" ca="1" si="593"/>
        <v>561</v>
      </c>
      <c r="AH1365" s="5">
        <f t="shared" ca="1" si="594"/>
        <v>597</v>
      </c>
      <c r="AI1365" s="5">
        <f t="shared" ca="1" si="595"/>
        <v>491</v>
      </c>
      <c r="AJ1365" s="5">
        <f t="shared" ca="1" si="596"/>
        <v>542</v>
      </c>
      <c r="AK1365" s="5">
        <f t="shared" ca="1" si="597"/>
        <v>460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IF(Замеры!M1363=0, " ", Замеры!M1363)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Замеры!O1363</f>
        <v>0</v>
      </c>
      <c r="S1366" s="2">
        <f>Замеры!P1363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41</v>
      </c>
      <c r="Z1366" s="2">
        <f t="shared" ca="1" si="587"/>
        <v>30</v>
      </c>
      <c r="AA1366" s="2">
        <f t="shared" ca="1" si="587"/>
        <v>26</v>
      </c>
      <c r="AB1366" s="5">
        <f t="shared" ca="1" si="588"/>
        <v>312</v>
      </c>
      <c r="AC1366" s="5">
        <f t="shared" ca="1" si="589"/>
        <v>358</v>
      </c>
      <c r="AD1366" s="5">
        <f t="shared" ca="1" si="590"/>
        <v>271</v>
      </c>
      <c r="AE1366" s="5">
        <f t="shared" ca="1" si="591"/>
        <v>356</v>
      </c>
      <c r="AF1366" s="5">
        <f t="shared" ca="1" si="592"/>
        <v>359</v>
      </c>
      <c r="AG1366" s="5">
        <f t="shared" ca="1" si="593"/>
        <v>285</v>
      </c>
      <c r="AH1366" s="5">
        <f t="shared" ca="1" si="594"/>
        <v>407</v>
      </c>
      <c r="AI1366" s="5">
        <f t="shared" ca="1" si="595"/>
        <v>298</v>
      </c>
      <c r="AJ1366" s="5">
        <f t="shared" ca="1" si="596"/>
        <v>294</v>
      </c>
      <c r="AK1366" s="5">
        <f t="shared" ca="1" si="597"/>
        <v>394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IF(Замеры!M1364=0, " ", Замеры!M1364)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Замеры!O1364</f>
        <v>0</v>
      </c>
      <c r="S1367" s="2">
        <f>Замеры!P1364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22</v>
      </c>
      <c r="Z1367" s="2">
        <f t="shared" ca="1" si="587"/>
        <v>49</v>
      </c>
      <c r="AA1367" s="2">
        <f t="shared" ca="1" si="587"/>
        <v>21</v>
      </c>
      <c r="AB1367" s="5">
        <f t="shared" ca="1" si="588"/>
        <v>233</v>
      </c>
      <c r="AC1367" s="5">
        <f t="shared" ca="1" si="589"/>
        <v>302</v>
      </c>
      <c r="AD1367" s="5">
        <f t="shared" ca="1" si="590"/>
        <v>264</v>
      </c>
      <c r="AE1367" s="5">
        <f t="shared" ca="1" si="591"/>
        <v>319</v>
      </c>
      <c r="AF1367" s="5">
        <f t="shared" ca="1" si="592"/>
        <v>254</v>
      </c>
      <c r="AG1367" s="5">
        <f t="shared" ca="1" si="593"/>
        <v>216</v>
      </c>
      <c r="AH1367" s="5">
        <f t="shared" ca="1" si="594"/>
        <v>360</v>
      </c>
      <c r="AI1367" s="5">
        <f t="shared" ca="1" si="595"/>
        <v>287</v>
      </c>
      <c r="AJ1367" s="5">
        <f t="shared" ca="1" si="596"/>
        <v>222</v>
      </c>
      <c r="AK1367" s="5">
        <f t="shared" ca="1" si="597"/>
        <v>241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IF(Замеры!M1365=0, " ", Замеры!M1365)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Замеры!O1365</f>
        <v>0</v>
      </c>
      <c r="S1368" s="2">
        <f>Замеры!P1365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39</v>
      </c>
      <c r="Z1368" s="2">
        <f t="shared" ca="1" si="587"/>
        <v>28</v>
      </c>
      <c r="AA1368" s="2">
        <f t="shared" ca="1" si="587"/>
        <v>29</v>
      </c>
      <c r="AB1368" s="5">
        <f t="shared" ca="1" si="588"/>
        <v>356</v>
      </c>
      <c r="AC1368" s="5">
        <f t="shared" ca="1" si="589"/>
        <v>341</v>
      </c>
      <c r="AD1368" s="5">
        <f t="shared" ca="1" si="590"/>
        <v>380</v>
      </c>
      <c r="AE1368" s="5">
        <f t="shared" ca="1" si="591"/>
        <v>393</v>
      </c>
      <c r="AF1368" s="5">
        <f t="shared" ca="1" si="592"/>
        <v>338</v>
      </c>
      <c r="AG1368" s="5">
        <f t="shared" ca="1" si="593"/>
        <v>356</v>
      </c>
      <c r="AH1368" s="5">
        <f t="shared" ca="1" si="594"/>
        <v>390</v>
      </c>
      <c r="AI1368" s="5">
        <f t="shared" ca="1" si="595"/>
        <v>336</v>
      </c>
      <c r="AJ1368" s="5">
        <f t="shared" ca="1" si="596"/>
        <v>380</v>
      </c>
      <c r="AK1368" s="5">
        <f t="shared" ca="1" si="597"/>
        <v>414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IF(Замеры!M1366=0, " ", Замеры!M1366)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Замеры!O1366</f>
        <v>0</v>
      </c>
      <c r="S1369" s="2">
        <f>Замеры!P1366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48</v>
      </c>
      <c r="Z1369" s="2">
        <f t="shared" ca="1" si="587"/>
        <v>50</v>
      </c>
      <c r="AA1369" s="2">
        <f t="shared" ca="1" si="587"/>
        <v>47</v>
      </c>
      <c r="AB1369" s="5">
        <f t="shared" ca="1" si="588"/>
        <v>583</v>
      </c>
      <c r="AC1369" s="5">
        <f t="shared" ca="1" si="589"/>
        <v>520</v>
      </c>
      <c r="AD1369" s="5">
        <f t="shared" ca="1" si="590"/>
        <v>543</v>
      </c>
      <c r="AE1369" s="5">
        <f t="shared" ca="1" si="591"/>
        <v>511</v>
      </c>
      <c r="AF1369" s="5">
        <f t="shared" ca="1" si="592"/>
        <v>613</v>
      </c>
      <c r="AG1369" s="5">
        <f t="shared" ca="1" si="593"/>
        <v>484</v>
      </c>
      <c r="AH1369" s="5">
        <f t="shared" ca="1" si="594"/>
        <v>518</v>
      </c>
      <c r="AI1369" s="5">
        <f t="shared" ca="1" si="595"/>
        <v>607</v>
      </c>
      <c r="AJ1369" s="5">
        <f t="shared" ca="1" si="596"/>
        <v>515</v>
      </c>
      <c r="AK1369" s="5">
        <f t="shared" ca="1" si="597"/>
        <v>532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IF(Замеры!M1367=0, " ", Замеры!M1367)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Замеры!O1367</f>
        <v>0</v>
      </c>
      <c r="S1370" s="2">
        <f>Замеры!P1367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49</v>
      </c>
      <c r="Z1370" s="2">
        <f t="shared" ca="1" si="587"/>
        <v>25</v>
      </c>
      <c r="AA1370" s="2">
        <f t="shared" ca="1" si="587"/>
        <v>35</v>
      </c>
      <c r="AB1370" s="5">
        <f t="shared" ca="1" si="588"/>
        <v>483</v>
      </c>
      <c r="AC1370" s="5">
        <f t="shared" ca="1" si="589"/>
        <v>442</v>
      </c>
      <c r="AD1370" s="5">
        <f t="shared" ca="1" si="590"/>
        <v>405</v>
      </c>
      <c r="AE1370" s="5">
        <f t="shared" ca="1" si="591"/>
        <v>476</v>
      </c>
      <c r="AF1370" s="5">
        <f t="shared" ca="1" si="592"/>
        <v>365</v>
      </c>
      <c r="AG1370" s="5">
        <f t="shared" ca="1" si="593"/>
        <v>416</v>
      </c>
      <c r="AH1370" s="5">
        <f t="shared" ca="1" si="594"/>
        <v>471</v>
      </c>
      <c r="AI1370" s="5">
        <f t="shared" ca="1" si="595"/>
        <v>386</v>
      </c>
      <c r="AJ1370" s="5">
        <f t="shared" ca="1" si="596"/>
        <v>474</v>
      </c>
      <c r="AK1370" s="5">
        <f t="shared" ca="1" si="597"/>
        <v>475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IF(Замеры!M1368=0, " ", Замеры!M1368)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Замеры!O1368</f>
        <v>0</v>
      </c>
      <c r="S1371" s="2">
        <f>Замеры!P1368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48</v>
      </c>
      <c r="Z1371" s="2">
        <f t="shared" ca="1" si="587"/>
        <v>26</v>
      </c>
      <c r="AA1371" s="2">
        <f t="shared" ca="1" si="587"/>
        <v>40</v>
      </c>
      <c r="AB1371" s="5">
        <f t="shared" ca="1" si="588"/>
        <v>505</v>
      </c>
      <c r="AC1371" s="5">
        <f t="shared" ca="1" si="589"/>
        <v>444</v>
      </c>
      <c r="AD1371" s="5">
        <f t="shared" ca="1" si="590"/>
        <v>440</v>
      </c>
      <c r="AE1371" s="5">
        <f t="shared" ca="1" si="591"/>
        <v>546</v>
      </c>
      <c r="AF1371" s="5">
        <f t="shared" ca="1" si="592"/>
        <v>419</v>
      </c>
      <c r="AG1371" s="5">
        <f t="shared" ca="1" si="593"/>
        <v>460</v>
      </c>
      <c r="AH1371" s="5">
        <f t="shared" ca="1" si="594"/>
        <v>467</v>
      </c>
      <c r="AI1371" s="5">
        <f t="shared" ca="1" si="595"/>
        <v>437</v>
      </c>
      <c r="AJ1371" s="5">
        <f t="shared" ca="1" si="596"/>
        <v>460</v>
      </c>
      <c r="AK1371" s="5">
        <f t="shared" ca="1" si="597"/>
        <v>486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IF(Замеры!M1369=0, " ", Замеры!M1369)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Замеры!O1369</f>
        <v>0</v>
      </c>
      <c r="S1372" s="2">
        <f>Замеры!P1369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28</v>
      </c>
      <c r="Z1372" s="2">
        <f t="shared" ca="1" si="587"/>
        <v>25</v>
      </c>
      <c r="AA1372" s="2">
        <f t="shared" ca="1" si="587"/>
        <v>27</v>
      </c>
      <c r="AB1372" s="5">
        <f t="shared" ca="1" si="588"/>
        <v>280</v>
      </c>
      <c r="AC1372" s="5">
        <f t="shared" ca="1" si="589"/>
        <v>414</v>
      </c>
      <c r="AD1372" s="5">
        <f t="shared" ca="1" si="590"/>
        <v>411</v>
      </c>
      <c r="AE1372" s="5">
        <f t="shared" ca="1" si="591"/>
        <v>317</v>
      </c>
      <c r="AF1372" s="5">
        <f t="shared" ca="1" si="592"/>
        <v>415</v>
      </c>
      <c r="AG1372" s="5">
        <f t="shared" ca="1" si="593"/>
        <v>294</v>
      </c>
      <c r="AH1372" s="5">
        <f t="shared" ca="1" si="594"/>
        <v>372</v>
      </c>
      <c r="AI1372" s="5">
        <f t="shared" ca="1" si="595"/>
        <v>293</v>
      </c>
      <c r="AJ1372" s="5">
        <f t="shared" ca="1" si="596"/>
        <v>420</v>
      </c>
      <c r="AK1372" s="5">
        <f t="shared" ca="1" si="597"/>
        <v>312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IF(Замеры!M1370=0, " ", Замеры!M1370)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Замеры!O1370</f>
        <v>0</v>
      </c>
      <c r="S1373" s="2">
        <f>Замеры!P1370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35</v>
      </c>
      <c r="Z1373" s="2">
        <f t="shared" ca="1" si="587"/>
        <v>29</v>
      </c>
      <c r="AA1373" s="2">
        <f t="shared" ca="1" si="587"/>
        <v>48</v>
      </c>
      <c r="AB1373" s="5">
        <f t="shared" ca="1" si="588"/>
        <v>581</v>
      </c>
      <c r="AC1373" s="5">
        <f t="shared" ca="1" si="589"/>
        <v>593</v>
      </c>
      <c r="AD1373" s="5">
        <f t="shared" ca="1" si="590"/>
        <v>616</v>
      </c>
      <c r="AE1373" s="5">
        <f t="shared" ca="1" si="591"/>
        <v>549</v>
      </c>
      <c r="AF1373" s="5">
        <f t="shared" ca="1" si="592"/>
        <v>531</v>
      </c>
      <c r="AG1373" s="5">
        <f t="shared" ca="1" si="593"/>
        <v>618</v>
      </c>
      <c r="AH1373" s="5">
        <f t="shared" ca="1" si="594"/>
        <v>508</v>
      </c>
      <c r="AI1373" s="5">
        <f t="shared" ca="1" si="595"/>
        <v>522</v>
      </c>
      <c r="AJ1373" s="5">
        <f t="shared" ca="1" si="596"/>
        <v>487</v>
      </c>
      <c r="AK1373" s="5">
        <f t="shared" ca="1" si="597"/>
        <v>630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IF(Замеры!M1371=0, " ", Замеры!M1371)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Замеры!O1371</f>
        <v>0</v>
      </c>
      <c r="S1374" s="2">
        <f>Замеры!P1371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47</v>
      </c>
      <c r="Z1374" s="2">
        <f t="shared" ca="1" si="587"/>
        <v>39</v>
      </c>
      <c r="AA1374" s="2">
        <f t="shared" ca="1" si="587"/>
        <v>40</v>
      </c>
      <c r="AB1374" s="5">
        <f t="shared" ca="1" si="588"/>
        <v>479</v>
      </c>
      <c r="AC1374" s="5">
        <f t="shared" ca="1" si="589"/>
        <v>521</v>
      </c>
      <c r="AD1374" s="5">
        <f t="shared" ca="1" si="590"/>
        <v>448</v>
      </c>
      <c r="AE1374" s="5">
        <f t="shared" ca="1" si="591"/>
        <v>485</v>
      </c>
      <c r="AF1374" s="5">
        <f t="shared" ca="1" si="592"/>
        <v>470</v>
      </c>
      <c r="AG1374" s="5">
        <f t="shared" ca="1" si="593"/>
        <v>457</v>
      </c>
      <c r="AH1374" s="5">
        <f t="shared" ca="1" si="594"/>
        <v>532</v>
      </c>
      <c r="AI1374" s="5">
        <f t="shared" ca="1" si="595"/>
        <v>475</v>
      </c>
      <c r="AJ1374" s="5">
        <f t="shared" ca="1" si="596"/>
        <v>461</v>
      </c>
      <c r="AK1374" s="5">
        <f t="shared" ca="1" si="597"/>
        <v>485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IF(Замеры!M1372=0, " ", Замеры!M1372)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Замеры!O1372</f>
        <v>0</v>
      </c>
      <c r="S1375" s="2">
        <f>Замеры!P1372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23</v>
      </c>
      <c r="Z1375" s="2">
        <f t="shared" ca="1" si="587"/>
        <v>32</v>
      </c>
      <c r="AA1375" s="2">
        <f t="shared" ca="1" si="587"/>
        <v>40</v>
      </c>
      <c r="AB1375" s="5">
        <f t="shared" ca="1" si="588"/>
        <v>456</v>
      </c>
      <c r="AC1375" s="5">
        <f t="shared" ca="1" si="589"/>
        <v>457</v>
      </c>
      <c r="AD1375" s="5">
        <f t="shared" ca="1" si="590"/>
        <v>488</v>
      </c>
      <c r="AE1375" s="5">
        <f t="shared" ca="1" si="591"/>
        <v>524</v>
      </c>
      <c r="AF1375" s="5">
        <f t="shared" ca="1" si="592"/>
        <v>540</v>
      </c>
      <c r="AG1375" s="5">
        <f t="shared" ca="1" si="593"/>
        <v>476</v>
      </c>
      <c r="AH1375" s="5">
        <f t="shared" ca="1" si="594"/>
        <v>503</v>
      </c>
      <c r="AI1375" s="5">
        <f t="shared" ca="1" si="595"/>
        <v>506</v>
      </c>
      <c r="AJ1375" s="5">
        <f t="shared" ca="1" si="596"/>
        <v>457</v>
      </c>
      <c r="AK1375" s="5">
        <f t="shared" ca="1" si="597"/>
        <v>500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IF(Замеры!M1373=0, " ", Замеры!M1373)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Замеры!O1373</f>
        <v>0</v>
      </c>
      <c r="S1376" s="2">
        <f>Замеры!P1373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28</v>
      </c>
      <c r="Z1376" s="2">
        <f t="shared" ca="1" si="587"/>
        <v>20</v>
      </c>
      <c r="AA1376" s="2">
        <f t="shared" ca="1" si="587"/>
        <v>28</v>
      </c>
      <c r="AB1376" s="5">
        <f t="shared" ca="1" si="588"/>
        <v>414</v>
      </c>
      <c r="AC1376" s="5">
        <f t="shared" ca="1" si="589"/>
        <v>386</v>
      </c>
      <c r="AD1376" s="5">
        <f t="shared" ca="1" si="590"/>
        <v>375</v>
      </c>
      <c r="AE1376" s="5">
        <f t="shared" ca="1" si="591"/>
        <v>422</v>
      </c>
      <c r="AF1376" s="5">
        <f t="shared" ca="1" si="592"/>
        <v>379</v>
      </c>
      <c r="AG1376" s="5">
        <f t="shared" ca="1" si="593"/>
        <v>370</v>
      </c>
      <c r="AH1376" s="5">
        <f t="shared" ca="1" si="594"/>
        <v>320</v>
      </c>
      <c r="AI1376" s="5">
        <f t="shared" ca="1" si="595"/>
        <v>398</v>
      </c>
      <c r="AJ1376" s="5">
        <f t="shared" ca="1" si="596"/>
        <v>319</v>
      </c>
      <c r="AK1376" s="5">
        <f t="shared" ca="1" si="597"/>
        <v>392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IF(Замеры!M1374=0, " ", Замеры!M1374)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Замеры!O1374</f>
        <v>0</v>
      </c>
      <c r="S1377" s="2">
        <f>Замеры!P1374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46</v>
      </c>
      <c r="Z1377" s="2">
        <f t="shared" ca="1" si="587"/>
        <v>46</v>
      </c>
      <c r="AA1377" s="2">
        <f t="shared" ca="1" si="587"/>
        <v>32</v>
      </c>
      <c r="AB1377" s="5">
        <f t="shared" ca="1" si="588"/>
        <v>453</v>
      </c>
      <c r="AC1377" s="5">
        <f t="shared" ca="1" si="589"/>
        <v>436</v>
      </c>
      <c r="AD1377" s="5">
        <f t="shared" ca="1" si="590"/>
        <v>395</v>
      </c>
      <c r="AE1377" s="5">
        <f t="shared" ca="1" si="591"/>
        <v>346</v>
      </c>
      <c r="AF1377" s="5">
        <f t="shared" ca="1" si="592"/>
        <v>454</v>
      </c>
      <c r="AG1377" s="5">
        <f t="shared" ca="1" si="593"/>
        <v>343</v>
      </c>
      <c r="AH1377" s="5">
        <f t="shared" ca="1" si="594"/>
        <v>400</v>
      </c>
      <c r="AI1377" s="5">
        <f t="shared" ca="1" si="595"/>
        <v>417</v>
      </c>
      <c r="AJ1377" s="5">
        <f t="shared" ca="1" si="596"/>
        <v>334</v>
      </c>
      <c r="AK1377" s="5">
        <f t="shared" ca="1" si="597"/>
        <v>418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IF(Замеры!M1375=0, " ", Замеры!M1375)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Замеры!O1375</f>
        <v>0</v>
      </c>
      <c r="S1378" s="2">
        <f>Замеры!P1375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24</v>
      </c>
      <c r="Z1378" s="2">
        <f t="shared" ca="1" si="587"/>
        <v>22</v>
      </c>
      <c r="AA1378" s="2">
        <f t="shared" ca="1" si="587"/>
        <v>21</v>
      </c>
      <c r="AB1378" s="5">
        <f t="shared" ca="1" si="588"/>
        <v>266</v>
      </c>
      <c r="AC1378" s="5">
        <f t="shared" ca="1" si="589"/>
        <v>305</v>
      </c>
      <c r="AD1378" s="5">
        <f t="shared" ca="1" si="590"/>
        <v>303</v>
      </c>
      <c r="AE1378" s="5">
        <f t="shared" ca="1" si="591"/>
        <v>307</v>
      </c>
      <c r="AF1378" s="5">
        <f t="shared" ca="1" si="592"/>
        <v>302</v>
      </c>
      <c r="AG1378" s="5">
        <f t="shared" ca="1" si="593"/>
        <v>289</v>
      </c>
      <c r="AH1378" s="5">
        <f t="shared" ca="1" si="594"/>
        <v>223</v>
      </c>
      <c r="AI1378" s="5">
        <f t="shared" ca="1" si="595"/>
        <v>306</v>
      </c>
      <c r="AJ1378" s="5">
        <f t="shared" ca="1" si="596"/>
        <v>264</v>
      </c>
      <c r="AK1378" s="5">
        <f t="shared" ca="1" si="597"/>
        <v>218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IF(Замеры!M1376=0, " ", Замеры!M1376)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Замеры!O1376</f>
        <v>0</v>
      </c>
      <c r="S1379" s="2">
        <f>Замеры!P1376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42</v>
      </c>
      <c r="Z1379" s="2">
        <f t="shared" ca="1" si="587"/>
        <v>38</v>
      </c>
      <c r="AA1379" s="2">
        <f t="shared" ca="1" si="587"/>
        <v>31</v>
      </c>
      <c r="AB1379" s="5">
        <f t="shared" ca="1" si="588"/>
        <v>354</v>
      </c>
      <c r="AC1379" s="5">
        <f t="shared" ca="1" si="589"/>
        <v>315</v>
      </c>
      <c r="AD1379" s="5">
        <f t="shared" ca="1" si="590"/>
        <v>334</v>
      </c>
      <c r="AE1379" s="5">
        <f t="shared" ca="1" si="591"/>
        <v>451</v>
      </c>
      <c r="AF1379" s="5">
        <f t="shared" ca="1" si="592"/>
        <v>441</v>
      </c>
      <c r="AG1379" s="5">
        <f t="shared" ca="1" si="593"/>
        <v>317</v>
      </c>
      <c r="AH1379" s="5">
        <f t="shared" ca="1" si="594"/>
        <v>368</v>
      </c>
      <c r="AI1379" s="5">
        <f t="shared" ca="1" si="595"/>
        <v>335</v>
      </c>
      <c r="AJ1379" s="5">
        <f t="shared" ca="1" si="596"/>
        <v>448</v>
      </c>
      <c r="AK1379" s="5">
        <f t="shared" ca="1" si="597"/>
        <v>441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IF(Замеры!M1377=0, " ", Замеры!M1377)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Замеры!O1377</f>
        <v>0</v>
      </c>
      <c r="S1380" s="2">
        <f>Замеры!P1377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38</v>
      </c>
      <c r="Z1380" s="2">
        <f t="shared" ca="1" si="587"/>
        <v>23</v>
      </c>
      <c r="AA1380" s="2">
        <f t="shared" ca="1" si="587"/>
        <v>32</v>
      </c>
      <c r="AB1380" s="5">
        <f t="shared" ca="1" si="588"/>
        <v>343</v>
      </c>
      <c r="AC1380" s="5">
        <f t="shared" ca="1" si="589"/>
        <v>380</v>
      </c>
      <c r="AD1380" s="5">
        <f t="shared" ca="1" si="590"/>
        <v>460</v>
      </c>
      <c r="AE1380" s="5">
        <f t="shared" ca="1" si="591"/>
        <v>453</v>
      </c>
      <c r="AF1380" s="5">
        <f t="shared" ca="1" si="592"/>
        <v>396</v>
      </c>
      <c r="AG1380" s="5">
        <f t="shared" ca="1" si="593"/>
        <v>464</v>
      </c>
      <c r="AH1380" s="5">
        <f t="shared" ca="1" si="594"/>
        <v>333</v>
      </c>
      <c r="AI1380" s="5">
        <f t="shared" ca="1" si="595"/>
        <v>397</v>
      </c>
      <c r="AJ1380" s="5">
        <f t="shared" ca="1" si="596"/>
        <v>370</v>
      </c>
      <c r="AK1380" s="5">
        <f t="shared" ca="1" si="597"/>
        <v>325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IF(Замеры!M1378=0, " ", Замеры!M1378)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Замеры!O1378</f>
        <v>0</v>
      </c>
      <c r="S1381" s="2">
        <f>Замеры!P1378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39</v>
      </c>
      <c r="Z1381" s="2">
        <f t="shared" ca="1" si="587"/>
        <v>20</v>
      </c>
      <c r="AA1381" s="2">
        <f t="shared" ca="1" si="587"/>
        <v>30</v>
      </c>
      <c r="AB1381" s="5">
        <f t="shared" ca="1" si="588"/>
        <v>306</v>
      </c>
      <c r="AC1381" s="5">
        <f t="shared" ca="1" si="589"/>
        <v>403</v>
      </c>
      <c r="AD1381" s="5">
        <f t="shared" ca="1" si="590"/>
        <v>421</v>
      </c>
      <c r="AE1381" s="5">
        <f t="shared" ca="1" si="591"/>
        <v>401</v>
      </c>
      <c r="AF1381" s="5">
        <f t="shared" ca="1" si="592"/>
        <v>440</v>
      </c>
      <c r="AG1381" s="5">
        <f t="shared" ca="1" si="593"/>
        <v>426</v>
      </c>
      <c r="AH1381" s="5">
        <f t="shared" ca="1" si="594"/>
        <v>351</v>
      </c>
      <c r="AI1381" s="5">
        <f t="shared" ca="1" si="595"/>
        <v>395</v>
      </c>
      <c r="AJ1381" s="5">
        <f t="shared" ca="1" si="596"/>
        <v>397</v>
      </c>
      <c r="AK1381" s="5">
        <f t="shared" ca="1" si="597"/>
        <v>395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IF(Замеры!M1379=0, " ", Замеры!M1379)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Замеры!O1379</f>
        <v>0</v>
      </c>
      <c r="S1382" s="2">
        <f>Замеры!P1379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45</v>
      </c>
      <c r="Z1382" s="2">
        <f t="shared" ca="1" si="587"/>
        <v>41</v>
      </c>
      <c r="AA1382" s="2">
        <f t="shared" ca="1" si="587"/>
        <v>24</v>
      </c>
      <c r="AB1382" s="5">
        <f t="shared" ca="1" si="588"/>
        <v>317</v>
      </c>
      <c r="AC1382" s="5">
        <f t="shared" ca="1" si="589"/>
        <v>315</v>
      </c>
      <c r="AD1382" s="5">
        <f t="shared" ca="1" si="590"/>
        <v>346</v>
      </c>
      <c r="AE1382" s="5">
        <f t="shared" ca="1" si="591"/>
        <v>303</v>
      </c>
      <c r="AF1382" s="5">
        <f t="shared" ca="1" si="592"/>
        <v>386</v>
      </c>
      <c r="AG1382" s="5">
        <f t="shared" ca="1" si="593"/>
        <v>368</v>
      </c>
      <c r="AH1382" s="5">
        <f t="shared" ca="1" si="594"/>
        <v>345</v>
      </c>
      <c r="AI1382" s="5">
        <f t="shared" ca="1" si="595"/>
        <v>375</v>
      </c>
      <c r="AJ1382" s="5">
        <f t="shared" ca="1" si="596"/>
        <v>330</v>
      </c>
      <c r="AK1382" s="5">
        <f t="shared" ca="1" si="597"/>
        <v>286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IF(Замеры!M1380=0, " ", Замеры!M1380)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Замеры!O1380</f>
        <v>0</v>
      </c>
      <c r="S1383" s="2">
        <f>Замеры!P1380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22</v>
      </c>
      <c r="Z1383" s="2">
        <f t="shared" ca="1" si="600"/>
        <v>35</v>
      </c>
      <c r="AA1383" s="2">
        <f t="shared" ca="1" si="600"/>
        <v>37</v>
      </c>
      <c r="AB1383" s="5">
        <f t="shared" ca="1" si="588"/>
        <v>451</v>
      </c>
      <c r="AC1383" s="5">
        <f t="shared" ca="1" si="589"/>
        <v>384</v>
      </c>
      <c r="AD1383" s="5">
        <f t="shared" ca="1" si="590"/>
        <v>436</v>
      </c>
      <c r="AE1383" s="5">
        <f t="shared" ca="1" si="591"/>
        <v>517</v>
      </c>
      <c r="AF1383" s="5">
        <f t="shared" ca="1" si="592"/>
        <v>519</v>
      </c>
      <c r="AG1383" s="5">
        <f t="shared" ca="1" si="593"/>
        <v>422</v>
      </c>
      <c r="AH1383" s="5">
        <f t="shared" ca="1" si="594"/>
        <v>433</v>
      </c>
      <c r="AI1383" s="5">
        <f t="shared" ca="1" si="595"/>
        <v>390</v>
      </c>
      <c r="AJ1383" s="5">
        <f t="shared" ca="1" si="596"/>
        <v>498</v>
      </c>
      <c r="AK1383" s="5">
        <f t="shared" ca="1" si="597"/>
        <v>470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IF(Замеры!M1381=0, " ", Замеры!M1381)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Замеры!O1381</f>
        <v>0</v>
      </c>
      <c r="S1384" s="2">
        <f>Замеры!P1381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48</v>
      </c>
      <c r="Z1384" s="2">
        <f t="shared" ca="1" si="600"/>
        <v>42</v>
      </c>
      <c r="AA1384" s="2">
        <f t="shared" ca="1" si="600"/>
        <v>28</v>
      </c>
      <c r="AB1384" s="5">
        <f t="shared" ca="1" si="588"/>
        <v>290</v>
      </c>
      <c r="AC1384" s="5">
        <f t="shared" ca="1" si="589"/>
        <v>376</v>
      </c>
      <c r="AD1384" s="5">
        <f t="shared" ca="1" si="590"/>
        <v>412</v>
      </c>
      <c r="AE1384" s="5">
        <f t="shared" ca="1" si="591"/>
        <v>399</v>
      </c>
      <c r="AF1384" s="5">
        <f t="shared" ca="1" si="592"/>
        <v>314</v>
      </c>
      <c r="AG1384" s="5">
        <f t="shared" ca="1" si="593"/>
        <v>353</v>
      </c>
      <c r="AH1384" s="5">
        <f t="shared" ca="1" si="594"/>
        <v>362</v>
      </c>
      <c r="AI1384" s="5">
        <f t="shared" ca="1" si="595"/>
        <v>359</v>
      </c>
      <c r="AJ1384" s="5">
        <f t="shared" ca="1" si="596"/>
        <v>356</v>
      </c>
      <c r="AK1384" s="5">
        <f t="shared" ca="1" si="597"/>
        <v>361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IF(Замеры!M1382=0, " ", Замеры!M1382)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Замеры!O1382</f>
        <v>0</v>
      </c>
      <c r="S1385" s="2">
        <f>Замеры!P1382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42</v>
      </c>
      <c r="Z1385" s="2">
        <f t="shared" ca="1" si="600"/>
        <v>38</v>
      </c>
      <c r="AA1385" s="2">
        <f t="shared" ca="1" si="600"/>
        <v>32</v>
      </c>
      <c r="AB1385" s="5">
        <f t="shared" ca="1" si="588"/>
        <v>440</v>
      </c>
      <c r="AC1385" s="5">
        <f t="shared" ca="1" si="589"/>
        <v>343</v>
      </c>
      <c r="AD1385" s="5">
        <f t="shared" ca="1" si="590"/>
        <v>399</v>
      </c>
      <c r="AE1385" s="5">
        <f t="shared" ca="1" si="591"/>
        <v>342</v>
      </c>
      <c r="AF1385" s="5">
        <f t="shared" ca="1" si="592"/>
        <v>344</v>
      </c>
      <c r="AG1385" s="5">
        <f t="shared" ca="1" si="593"/>
        <v>410</v>
      </c>
      <c r="AH1385" s="5">
        <f t="shared" ca="1" si="594"/>
        <v>415</v>
      </c>
      <c r="AI1385" s="5">
        <f t="shared" ca="1" si="595"/>
        <v>397</v>
      </c>
      <c r="AJ1385" s="5">
        <f t="shared" ca="1" si="596"/>
        <v>465</v>
      </c>
      <c r="AK1385" s="5">
        <f t="shared" ca="1" si="597"/>
        <v>387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IF(Замеры!M1383=0, " ", Замеры!M1383)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Замеры!O1383</f>
        <v>0</v>
      </c>
      <c r="S1386" s="2">
        <f>Замеры!P1383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30</v>
      </c>
      <c r="Z1386" s="2">
        <f t="shared" ca="1" si="600"/>
        <v>42</v>
      </c>
      <c r="AA1386" s="2">
        <f t="shared" ca="1" si="600"/>
        <v>33</v>
      </c>
      <c r="AB1386" s="5">
        <f t="shared" ca="1" si="588"/>
        <v>450</v>
      </c>
      <c r="AC1386" s="5">
        <f t="shared" ca="1" si="589"/>
        <v>374</v>
      </c>
      <c r="AD1386" s="5">
        <f t="shared" ca="1" si="590"/>
        <v>407</v>
      </c>
      <c r="AE1386" s="5">
        <f t="shared" ca="1" si="591"/>
        <v>427</v>
      </c>
      <c r="AF1386" s="5">
        <f t="shared" ca="1" si="592"/>
        <v>351</v>
      </c>
      <c r="AG1386" s="5">
        <f t="shared" ca="1" si="593"/>
        <v>353</v>
      </c>
      <c r="AH1386" s="5">
        <f t="shared" ca="1" si="594"/>
        <v>341</v>
      </c>
      <c r="AI1386" s="5">
        <f t="shared" ca="1" si="595"/>
        <v>430</v>
      </c>
      <c r="AJ1386" s="5">
        <f t="shared" ca="1" si="596"/>
        <v>465</v>
      </c>
      <c r="AK1386" s="5">
        <f t="shared" ca="1" si="597"/>
        <v>394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IF(Замеры!M1384=0, " ", Замеры!M1384)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Замеры!O1384</f>
        <v>0</v>
      </c>
      <c r="S1387" s="2">
        <f>Замеры!P1384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32</v>
      </c>
      <c r="Z1387" s="2">
        <f t="shared" ca="1" si="600"/>
        <v>22</v>
      </c>
      <c r="AA1387" s="2">
        <f t="shared" ca="1" si="600"/>
        <v>50</v>
      </c>
      <c r="AB1387" s="5">
        <f t="shared" ca="1" si="588"/>
        <v>644</v>
      </c>
      <c r="AC1387" s="5">
        <f t="shared" ca="1" si="589"/>
        <v>537</v>
      </c>
      <c r="AD1387" s="5">
        <f t="shared" ca="1" si="590"/>
        <v>635</v>
      </c>
      <c r="AE1387" s="5">
        <f t="shared" ca="1" si="591"/>
        <v>605</v>
      </c>
      <c r="AF1387" s="5">
        <f t="shared" ca="1" si="592"/>
        <v>596</v>
      </c>
      <c r="AG1387" s="5">
        <f t="shared" ca="1" si="593"/>
        <v>636</v>
      </c>
      <c r="AH1387" s="5">
        <f t="shared" ca="1" si="594"/>
        <v>609</v>
      </c>
      <c r="AI1387" s="5">
        <f t="shared" ca="1" si="595"/>
        <v>570</v>
      </c>
      <c r="AJ1387" s="5">
        <f t="shared" ca="1" si="596"/>
        <v>597</v>
      </c>
      <c r="AK1387" s="5">
        <f t="shared" ca="1" si="597"/>
        <v>606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IF(Замеры!M1385=0, " ", Замеры!M1385)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Замеры!O1385</f>
        <v>0</v>
      </c>
      <c r="S1388" s="2">
        <f>Замеры!P1385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42</v>
      </c>
      <c r="Z1388" s="2">
        <f t="shared" ca="1" si="600"/>
        <v>24</v>
      </c>
      <c r="AA1388" s="2">
        <f t="shared" ca="1" si="600"/>
        <v>20</v>
      </c>
      <c r="AB1388" s="5">
        <f t="shared" ca="1" si="588"/>
        <v>306</v>
      </c>
      <c r="AC1388" s="5">
        <f t="shared" ca="1" si="589"/>
        <v>224</v>
      </c>
      <c r="AD1388" s="5">
        <f t="shared" ca="1" si="590"/>
        <v>272</v>
      </c>
      <c r="AE1388" s="5">
        <f t="shared" ca="1" si="591"/>
        <v>234</v>
      </c>
      <c r="AF1388" s="5">
        <f t="shared" ca="1" si="592"/>
        <v>297</v>
      </c>
      <c r="AG1388" s="5">
        <f t="shared" ca="1" si="593"/>
        <v>221</v>
      </c>
      <c r="AH1388" s="5">
        <f t="shared" ca="1" si="594"/>
        <v>228</v>
      </c>
      <c r="AI1388" s="5">
        <f t="shared" ca="1" si="595"/>
        <v>250</v>
      </c>
      <c r="AJ1388" s="5">
        <f t="shared" ca="1" si="596"/>
        <v>258</v>
      </c>
      <c r="AK1388" s="5">
        <f t="shared" ca="1" si="597"/>
        <v>345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IF(Замеры!M1386=0, " ", Замеры!M1386)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Замеры!O1386</f>
        <v>0</v>
      </c>
      <c r="S1389" s="2">
        <f>Замеры!P1386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41</v>
      </c>
      <c r="Z1389" s="2">
        <f t="shared" ca="1" si="600"/>
        <v>33</v>
      </c>
      <c r="AA1389" s="2">
        <f t="shared" ca="1" si="600"/>
        <v>20</v>
      </c>
      <c r="AB1389" s="5">
        <f t="shared" ca="1" si="588"/>
        <v>300</v>
      </c>
      <c r="AC1389" s="5">
        <f t="shared" ca="1" si="589"/>
        <v>266</v>
      </c>
      <c r="AD1389" s="5">
        <f t="shared" ca="1" si="590"/>
        <v>221</v>
      </c>
      <c r="AE1389" s="5">
        <f t="shared" ca="1" si="591"/>
        <v>205</v>
      </c>
      <c r="AF1389" s="5">
        <f t="shared" ca="1" si="592"/>
        <v>224</v>
      </c>
      <c r="AG1389" s="5">
        <f t="shared" ca="1" si="593"/>
        <v>350</v>
      </c>
      <c r="AH1389" s="5">
        <f t="shared" ca="1" si="594"/>
        <v>313</v>
      </c>
      <c r="AI1389" s="5">
        <f t="shared" ca="1" si="595"/>
        <v>265</v>
      </c>
      <c r="AJ1389" s="5">
        <f t="shared" ca="1" si="596"/>
        <v>221</v>
      </c>
      <c r="AK1389" s="5">
        <f t="shared" ca="1" si="597"/>
        <v>208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IF(Замеры!M1387=0, " ", Замеры!M1387)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Замеры!O1387</f>
        <v>0</v>
      </c>
      <c r="S1390" s="2">
        <f>Замеры!P1387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21</v>
      </c>
      <c r="Z1390" s="2">
        <f t="shared" ca="1" si="600"/>
        <v>21</v>
      </c>
      <c r="AA1390" s="2">
        <f t="shared" ca="1" si="600"/>
        <v>34</v>
      </c>
      <c r="AB1390" s="5">
        <f t="shared" ca="1" si="588"/>
        <v>486</v>
      </c>
      <c r="AC1390" s="5">
        <f t="shared" ca="1" si="589"/>
        <v>467</v>
      </c>
      <c r="AD1390" s="5">
        <f t="shared" ca="1" si="590"/>
        <v>397</v>
      </c>
      <c r="AE1390" s="5">
        <f t="shared" ca="1" si="591"/>
        <v>398</v>
      </c>
      <c r="AF1390" s="5">
        <f t="shared" ca="1" si="592"/>
        <v>397</v>
      </c>
      <c r="AG1390" s="5">
        <f t="shared" ca="1" si="593"/>
        <v>441</v>
      </c>
      <c r="AH1390" s="5">
        <f t="shared" ca="1" si="594"/>
        <v>435</v>
      </c>
      <c r="AI1390" s="5">
        <f t="shared" ca="1" si="595"/>
        <v>468</v>
      </c>
      <c r="AJ1390" s="5">
        <f t="shared" ca="1" si="596"/>
        <v>373</v>
      </c>
      <c r="AK1390" s="5">
        <f t="shared" ca="1" si="597"/>
        <v>365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IF(Замеры!M1388=0, " ", Замеры!M1388)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Замеры!O1388</f>
        <v>0</v>
      </c>
      <c r="S1391" s="2">
        <f>Замеры!P1388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49</v>
      </c>
      <c r="Z1391" s="2">
        <f t="shared" ca="1" si="600"/>
        <v>50</v>
      </c>
      <c r="AA1391" s="2">
        <f t="shared" ca="1" si="600"/>
        <v>25</v>
      </c>
      <c r="AB1391" s="5">
        <f t="shared" ca="1" si="588"/>
        <v>269</v>
      </c>
      <c r="AC1391" s="5">
        <f t="shared" ca="1" si="589"/>
        <v>259</v>
      </c>
      <c r="AD1391" s="5">
        <f t="shared" ca="1" si="590"/>
        <v>340</v>
      </c>
      <c r="AE1391" s="5">
        <f t="shared" ca="1" si="591"/>
        <v>286</v>
      </c>
      <c r="AF1391" s="5">
        <f t="shared" ca="1" si="592"/>
        <v>390</v>
      </c>
      <c r="AG1391" s="5">
        <f t="shared" ca="1" si="593"/>
        <v>354</v>
      </c>
      <c r="AH1391" s="5">
        <f t="shared" ca="1" si="594"/>
        <v>322</v>
      </c>
      <c r="AI1391" s="5">
        <f t="shared" ca="1" si="595"/>
        <v>396</v>
      </c>
      <c r="AJ1391" s="5">
        <f t="shared" ca="1" si="596"/>
        <v>395</v>
      </c>
      <c r="AK1391" s="5">
        <f t="shared" ca="1" si="597"/>
        <v>377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IF(Замеры!M1389=0, " ", Замеры!M1389)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Замеры!O1389</f>
        <v>0</v>
      </c>
      <c r="S1392" s="2">
        <f>Замеры!P1389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43</v>
      </c>
      <c r="Z1392" s="2">
        <f t="shared" ca="1" si="600"/>
        <v>50</v>
      </c>
      <c r="AA1392" s="2">
        <f t="shared" ca="1" si="600"/>
        <v>31</v>
      </c>
      <c r="AB1392" s="5">
        <f t="shared" ca="1" si="588"/>
        <v>390</v>
      </c>
      <c r="AC1392" s="5">
        <f t="shared" ca="1" si="589"/>
        <v>374</v>
      </c>
      <c r="AD1392" s="5">
        <f t="shared" ca="1" si="590"/>
        <v>433</v>
      </c>
      <c r="AE1392" s="5">
        <f t="shared" ca="1" si="591"/>
        <v>417</v>
      </c>
      <c r="AF1392" s="5">
        <f t="shared" ca="1" si="592"/>
        <v>368</v>
      </c>
      <c r="AG1392" s="5">
        <f t="shared" ca="1" si="593"/>
        <v>450</v>
      </c>
      <c r="AH1392" s="5">
        <f t="shared" ca="1" si="594"/>
        <v>353</v>
      </c>
      <c r="AI1392" s="5">
        <f t="shared" ca="1" si="595"/>
        <v>434</v>
      </c>
      <c r="AJ1392" s="5">
        <f t="shared" ca="1" si="596"/>
        <v>385</v>
      </c>
      <c r="AK1392" s="5">
        <f t="shared" ca="1" si="597"/>
        <v>334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IF(Замеры!M1390=0, " ", Замеры!M1390)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Замеры!O1390</f>
        <v>0</v>
      </c>
      <c r="S1393" s="2">
        <f>Замеры!P1390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31</v>
      </c>
      <c r="Z1393" s="2">
        <f t="shared" ca="1" si="600"/>
        <v>39</v>
      </c>
      <c r="AA1393" s="2">
        <f t="shared" ca="1" si="600"/>
        <v>43</v>
      </c>
      <c r="AB1393" s="5">
        <f t="shared" ca="1" si="588"/>
        <v>564</v>
      </c>
      <c r="AC1393" s="5">
        <f t="shared" ca="1" si="589"/>
        <v>577</v>
      </c>
      <c r="AD1393" s="5">
        <f t="shared" ca="1" si="590"/>
        <v>504</v>
      </c>
      <c r="AE1393" s="5">
        <f t="shared" ca="1" si="591"/>
        <v>517</v>
      </c>
      <c r="AF1393" s="5">
        <f t="shared" ca="1" si="592"/>
        <v>575</v>
      </c>
      <c r="AG1393" s="5">
        <f t="shared" ca="1" si="593"/>
        <v>456</v>
      </c>
      <c r="AH1393" s="5">
        <f t="shared" ca="1" si="594"/>
        <v>499</v>
      </c>
      <c r="AI1393" s="5">
        <f t="shared" ca="1" si="595"/>
        <v>565</v>
      </c>
      <c r="AJ1393" s="5">
        <f t="shared" ca="1" si="596"/>
        <v>579</v>
      </c>
      <c r="AK1393" s="5">
        <f t="shared" ca="1" si="597"/>
        <v>470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IF(Замеры!M1391=0, " ", Замеры!M1391)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Замеры!O1391</f>
        <v>0</v>
      </c>
      <c r="S1394" s="2">
        <f>Замеры!P1391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21</v>
      </c>
      <c r="Z1394" s="2">
        <f t="shared" ca="1" si="600"/>
        <v>27</v>
      </c>
      <c r="AA1394" s="2">
        <f t="shared" ca="1" si="600"/>
        <v>38</v>
      </c>
      <c r="AB1394" s="5">
        <f t="shared" ca="1" si="588"/>
        <v>510</v>
      </c>
      <c r="AC1394" s="5">
        <f t="shared" ca="1" si="589"/>
        <v>424</v>
      </c>
      <c r="AD1394" s="5">
        <f t="shared" ca="1" si="590"/>
        <v>433</v>
      </c>
      <c r="AE1394" s="5">
        <f t="shared" ca="1" si="591"/>
        <v>407</v>
      </c>
      <c r="AF1394" s="5">
        <f t="shared" ca="1" si="592"/>
        <v>494</v>
      </c>
      <c r="AG1394" s="5">
        <f t="shared" ca="1" si="593"/>
        <v>386</v>
      </c>
      <c r="AH1394" s="5">
        <f t="shared" ca="1" si="594"/>
        <v>419</v>
      </c>
      <c r="AI1394" s="5">
        <f t="shared" ca="1" si="595"/>
        <v>456</v>
      </c>
      <c r="AJ1394" s="5">
        <f t="shared" ca="1" si="596"/>
        <v>508</v>
      </c>
      <c r="AK1394" s="5">
        <f t="shared" ca="1" si="597"/>
        <v>515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IF(Замеры!M1392=0, " ", Замеры!M1392)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Замеры!O1392</f>
        <v>0</v>
      </c>
      <c r="S1395" s="2">
        <f>Замеры!P1392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35</v>
      </c>
      <c r="Z1395" s="2">
        <f t="shared" ca="1" si="600"/>
        <v>40</v>
      </c>
      <c r="AA1395" s="2">
        <f t="shared" ca="1" si="600"/>
        <v>47</v>
      </c>
      <c r="AB1395" s="5">
        <f t="shared" ca="1" si="588"/>
        <v>572</v>
      </c>
      <c r="AC1395" s="5">
        <f t="shared" ca="1" si="589"/>
        <v>620</v>
      </c>
      <c r="AD1395" s="5">
        <f t="shared" ca="1" si="590"/>
        <v>555</v>
      </c>
      <c r="AE1395" s="5">
        <f t="shared" ca="1" si="591"/>
        <v>559</v>
      </c>
      <c r="AF1395" s="5">
        <f t="shared" ca="1" si="592"/>
        <v>544</v>
      </c>
      <c r="AG1395" s="5">
        <f t="shared" ca="1" si="593"/>
        <v>548</v>
      </c>
      <c r="AH1395" s="5">
        <f t="shared" ca="1" si="594"/>
        <v>504</v>
      </c>
      <c r="AI1395" s="5">
        <f t="shared" ca="1" si="595"/>
        <v>513</v>
      </c>
      <c r="AJ1395" s="5">
        <f t="shared" ca="1" si="596"/>
        <v>523</v>
      </c>
      <c r="AK1395" s="5">
        <f t="shared" ca="1" si="597"/>
        <v>562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IF(Замеры!M1393=0, " ", Замеры!M1393)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Замеры!O1393</f>
        <v>0</v>
      </c>
      <c r="S1396" s="2">
        <f>Замеры!P1393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33</v>
      </c>
      <c r="Z1396" s="2">
        <f t="shared" ca="1" si="600"/>
        <v>39</v>
      </c>
      <c r="AA1396" s="2">
        <f t="shared" ca="1" si="600"/>
        <v>43</v>
      </c>
      <c r="AB1396" s="5">
        <f t="shared" ca="1" si="588"/>
        <v>550</v>
      </c>
      <c r="AC1396" s="5">
        <f t="shared" ca="1" si="589"/>
        <v>566</v>
      </c>
      <c r="AD1396" s="5">
        <f t="shared" ca="1" si="590"/>
        <v>536</v>
      </c>
      <c r="AE1396" s="5">
        <f t="shared" ca="1" si="591"/>
        <v>555</v>
      </c>
      <c r="AF1396" s="5">
        <f t="shared" ca="1" si="592"/>
        <v>526</v>
      </c>
      <c r="AG1396" s="5">
        <f t="shared" ca="1" si="593"/>
        <v>480</v>
      </c>
      <c r="AH1396" s="5">
        <f t="shared" ca="1" si="594"/>
        <v>482</v>
      </c>
      <c r="AI1396" s="5">
        <f t="shared" ca="1" si="595"/>
        <v>559</v>
      </c>
      <c r="AJ1396" s="5">
        <f t="shared" ca="1" si="596"/>
        <v>481</v>
      </c>
      <c r="AK1396" s="5">
        <f t="shared" ca="1" si="597"/>
        <v>441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IF(Замеры!M1394=0, " ", Замеры!M1394)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Замеры!O1394</f>
        <v>0</v>
      </c>
      <c r="S1397" s="2">
        <f>Замеры!P1394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43</v>
      </c>
      <c r="Z1397" s="2">
        <f t="shared" ca="1" si="600"/>
        <v>43</v>
      </c>
      <c r="AA1397" s="2">
        <f t="shared" ca="1" si="600"/>
        <v>38</v>
      </c>
      <c r="AB1397" s="5">
        <f t="shared" ca="1" si="588"/>
        <v>518</v>
      </c>
      <c r="AC1397" s="5">
        <f t="shared" ca="1" si="589"/>
        <v>458</v>
      </c>
      <c r="AD1397" s="5">
        <f t="shared" ca="1" si="590"/>
        <v>450</v>
      </c>
      <c r="AE1397" s="5">
        <f t="shared" ca="1" si="591"/>
        <v>519</v>
      </c>
      <c r="AF1397" s="5">
        <f t="shared" ca="1" si="592"/>
        <v>462</v>
      </c>
      <c r="AG1397" s="5">
        <f t="shared" ca="1" si="593"/>
        <v>505</v>
      </c>
      <c r="AH1397" s="5">
        <f t="shared" ca="1" si="594"/>
        <v>449</v>
      </c>
      <c r="AI1397" s="5">
        <f t="shared" ca="1" si="595"/>
        <v>409</v>
      </c>
      <c r="AJ1397" s="5">
        <f t="shared" ca="1" si="596"/>
        <v>461</v>
      </c>
      <c r="AK1397" s="5">
        <f t="shared" ca="1" si="597"/>
        <v>479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IF(Замеры!M1395=0, " ", Замеры!M1395)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Замеры!O1395</f>
        <v>0</v>
      </c>
      <c r="S1398" s="2">
        <f>Замеры!P1395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31</v>
      </c>
      <c r="Z1398" s="2">
        <f t="shared" ca="1" si="600"/>
        <v>42</v>
      </c>
      <c r="AA1398" s="2">
        <f t="shared" ca="1" si="600"/>
        <v>33</v>
      </c>
      <c r="AB1398" s="5">
        <f t="shared" ca="1" si="588"/>
        <v>402</v>
      </c>
      <c r="AC1398" s="5">
        <f t="shared" ca="1" si="589"/>
        <v>466</v>
      </c>
      <c r="AD1398" s="5">
        <f t="shared" ca="1" si="590"/>
        <v>382</v>
      </c>
      <c r="AE1398" s="5">
        <f t="shared" ca="1" si="591"/>
        <v>433</v>
      </c>
      <c r="AF1398" s="5">
        <f t="shared" ca="1" si="592"/>
        <v>384</v>
      </c>
      <c r="AG1398" s="5">
        <f t="shared" ca="1" si="593"/>
        <v>446</v>
      </c>
      <c r="AH1398" s="5">
        <f t="shared" ca="1" si="594"/>
        <v>465</v>
      </c>
      <c r="AI1398" s="5">
        <f t="shared" ca="1" si="595"/>
        <v>345</v>
      </c>
      <c r="AJ1398" s="5">
        <f t="shared" ca="1" si="596"/>
        <v>351</v>
      </c>
      <c r="AK1398" s="5">
        <f t="shared" ca="1" si="597"/>
        <v>370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IF(Замеры!M1396=0, " ", Замеры!M1396)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Замеры!O1396</f>
        <v>0</v>
      </c>
      <c r="S1399" s="2">
        <f>Замеры!P1396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26</v>
      </c>
      <c r="Z1399" s="2">
        <f t="shared" ca="1" si="600"/>
        <v>37</v>
      </c>
      <c r="AA1399" s="2">
        <f t="shared" ca="1" si="600"/>
        <v>49</v>
      </c>
      <c r="AB1399" s="5">
        <f t="shared" ca="1" si="588"/>
        <v>532</v>
      </c>
      <c r="AC1399" s="5">
        <f t="shared" ca="1" si="589"/>
        <v>509</v>
      </c>
      <c r="AD1399" s="5">
        <f t="shared" ca="1" si="590"/>
        <v>553</v>
      </c>
      <c r="AE1399" s="5">
        <f t="shared" ca="1" si="591"/>
        <v>589</v>
      </c>
      <c r="AF1399" s="5">
        <f t="shared" ca="1" si="592"/>
        <v>509</v>
      </c>
      <c r="AG1399" s="5">
        <f t="shared" ca="1" si="593"/>
        <v>586</v>
      </c>
      <c r="AH1399" s="5">
        <f t="shared" ca="1" si="594"/>
        <v>620</v>
      </c>
      <c r="AI1399" s="5">
        <f t="shared" ca="1" si="595"/>
        <v>603</v>
      </c>
      <c r="AJ1399" s="5">
        <f t="shared" ca="1" si="596"/>
        <v>594</v>
      </c>
      <c r="AK1399" s="5">
        <f t="shared" ca="1" si="597"/>
        <v>584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IF(Замеры!M1397=0, " ", Замеры!M1397)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Замеры!O1397</f>
        <v>0</v>
      </c>
      <c r="S1400" s="2">
        <f>Замеры!P1397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44</v>
      </c>
      <c r="Z1400" s="2">
        <f t="shared" ca="1" si="600"/>
        <v>36</v>
      </c>
      <c r="AA1400" s="2">
        <f t="shared" ca="1" si="600"/>
        <v>44</v>
      </c>
      <c r="AB1400" s="5">
        <f t="shared" ca="1" si="588"/>
        <v>575</v>
      </c>
      <c r="AC1400" s="5">
        <f t="shared" ca="1" si="589"/>
        <v>527</v>
      </c>
      <c r="AD1400" s="5">
        <f t="shared" ca="1" si="590"/>
        <v>552</v>
      </c>
      <c r="AE1400" s="5">
        <f t="shared" ca="1" si="591"/>
        <v>523</v>
      </c>
      <c r="AF1400" s="5">
        <f t="shared" ca="1" si="592"/>
        <v>463</v>
      </c>
      <c r="AG1400" s="5">
        <f t="shared" ca="1" si="593"/>
        <v>453</v>
      </c>
      <c r="AH1400" s="5">
        <f t="shared" ca="1" si="594"/>
        <v>452</v>
      </c>
      <c r="AI1400" s="5">
        <f t="shared" ca="1" si="595"/>
        <v>563</v>
      </c>
      <c r="AJ1400" s="5">
        <f t="shared" ca="1" si="596"/>
        <v>563</v>
      </c>
      <c r="AK1400" s="5">
        <f t="shared" ca="1" si="597"/>
        <v>498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IF(Замеры!M1398=0, " ", Замеры!M1398)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Замеры!O1398</f>
        <v>0</v>
      </c>
      <c r="S1401" s="2">
        <f>Замеры!P1398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30</v>
      </c>
      <c r="Z1401" s="2">
        <f t="shared" ca="1" si="600"/>
        <v>22</v>
      </c>
      <c r="AA1401" s="2">
        <f t="shared" ca="1" si="600"/>
        <v>50</v>
      </c>
      <c r="AB1401" s="5">
        <f t="shared" ca="1" si="588"/>
        <v>561</v>
      </c>
      <c r="AC1401" s="5">
        <f t="shared" ca="1" si="589"/>
        <v>584</v>
      </c>
      <c r="AD1401" s="5">
        <f t="shared" ca="1" si="590"/>
        <v>637</v>
      </c>
      <c r="AE1401" s="5">
        <f t="shared" ca="1" si="591"/>
        <v>585</v>
      </c>
      <c r="AF1401" s="5">
        <f t="shared" ca="1" si="592"/>
        <v>515</v>
      </c>
      <c r="AG1401" s="5">
        <f t="shared" ca="1" si="593"/>
        <v>522</v>
      </c>
      <c r="AH1401" s="5">
        <f t="shared" ca="1" si="594"/>
        <v>520</v>
      </c>
      <c r="AI1401" s="5">
        <f t="shared" ca="1" si="595"/>
        <v>575</v>
      </c>
      <c r="AJ1401" s="5">
        <f t="shared" ca="1" si="596"/>
        <v>638</v>
      </c>
      <c r="AK1401" s="5">
        <f t="shared" ca="1" si="597"/>
        <v>594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IF(Замеры!M1399=0, " ", Замеры!M1399)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Замеры!O1399</f>
        <v>0</v>
      </c>
      <c r="S1402" s="2">
        <f>Замеры!P1399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30</v>
      </c>
      <c r="Z1402" s="2">
        <f t="shared" ca="1" si="600"/>
        <v>37</v>
      </c>
      <c r="AA1402" s="2">
        <f t="shared" ca="1" si="600"/>
        <v>23</v>
      </c>
      <c r="AB1402" s="5">
        <f t="shared" ca="1" si="588"/>
        <v>245</v>
      </c>
      <c r="AC1402" s="5">
        <f t="shared" ca="1" si="589"/>
        <v>247</v>
      </c>
      <c r="AD1402" s="5">
        <f t="shared" ca="1" si="590"/>
        <v>288</v>
      </c>
      <c r="AE1402" s="5">
        <f t="shared" ca="1" si="591"/>
        <v>271</v>
      </c>
      <c r="AF1402" s="5">
        <f t="shared" ca="1" si="592"/>
        <v>290</v>
      </c>
      <c r="AG1402" s="5">
        <f t="shared" ca="1" si="593"/>
        <v>370</v>
      </c>
      <c r="AH1402" s="5">
        <f t="shared" ca="1" si="594"/>
        <v>270</v>
      </c>
      <c r="AI1402" s="5">
        <f t="shared" ca="1" si="595"/>
        <v>237</v>
      </c>
      <c r="AJ1402" s="5">
        <f t="shared" ca="1" si="596"/>
        <v>298</v>
      </c>
      <c r="AK1402" s="5">
        <f t="shared" ca="1" si="597"/>
        <v>364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IF(Замеры!M1400=0, " ", Замеры!M1400)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Замеры!O1400</f>
        <v>0</v>
      </c>
      <c r="S1403" s="2">
        <f>Замеры!P1400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40</v>
      </c>
      <c r="Z1403" s="2">
        <f t="shared" ca="1" si="600"/>
        <v>30</v>
      </c>
      <c r="AA1403" s="2">
        <f t="shared" ca="1" si="600"/>
        <v>49</v>
      </c>
      <c r="AB1403" s="5">
        <f t="shared" ca="1" si="588"/>
        <v>573</v>
      </c>
      <c r="AC1403" s="5">
        <f t="shared" ca="1" si="589"/>
        <v>599</v>
      </c>
      <c r="AD1403" s="5">
        <f t="shared" ca="1" si="590"/>
        <v>581</v>
      </c>
      <c r="AE1403" s="5">
        <f t="shared" ca="1" si="591"/>
        <v>499</v>
      </c>
      <c r="AF1403" s="5">
        <f t="shared" ca="1" si="592"/>
        <v>510</v>
      </c>
      <c r="AG1403" s="5">
        <f t="shared" ca="1" si="593"/>
        <v>537</v>
      </c>
      <c r="AH1403" s="5">
        <f t="shared" ca="1" si="594"/>
        <v>510</v>
      </c>
      <c r="AI1403" s="5">
        <f t="shared" ca="1" si="595"/>
        <v>526</v>
      </c>
      <c r="AJ1403" s="5">
        <f t="shared" ca="1" si="596"/>
        <v>530</v>
      </c>
      <c r="AK1403" s="5">
        <f t="shared" ca="1" si="597"/>
        <v>539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IF(Замеры!M1401=0, " ", Замеры!M1401)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Замеры!O1401</f>
        <v>0</v>
      </c>
      <c r="S1404" s="2">
        <f>Замеры!P1401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26</v>
      </c>
      <c r="Z1404" s="2">
        <f t="shared" ca="1" si="600"/>
        <v>31</v>
      </c>
      <c r="AA1404" s="2">
        <f t="shared" ca="1" si="600"/>
        <v>48</v>
      </c>
      <c r="AB1404" s="5">
        <f t="shared" ca="1" si="588"/>
        <v>546</v>
      </c>
      <c r="AC1404" s="5">
        <f t="shared" ca="1" si="589"/>
        <v>532</v>
      </c>
      <c r="AD1404" s="5">
        <f t="shared" ca="1" si="590"/>
        <v>564</v>
      </c>
      <c r="AE1404" s="5">
        <f t="shared" ca="1" si="591"/>
        <v>589</v>
      </c>
      <c r="AF1404" s="5">
        <f t="shared" ca="1" si="592"/>
        <v>506</v>
      </c>
      <c r="AG1404" s="5">
        <f t="shared" ca="1" si="593"/>
        <v>511</v>
      </c>
      <c r="AH1404" s="5">
        <f t="shared" ca="1" si="594"/>
        <v>563</v>
      </c>
      <c r="AI1404" s="5">
        <f t="shared" ca="1" si="595"/>
        <v>546</v>
      </c>
      <c r="AJ1404" s="5">
        <f t="shared" ca="1" si="596"/>
        <v>570</v>
      </c>
      <c r="AK1404" s="5">
        <f t="shared" ca="1" si="597"/>
        <v>581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IF(Замеры!M1402=0, " ", Замеры!M1402)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Замеры!O1402</f>
        <v>0</v>
      </c>
      <c r="S1405" s="2">
        <f>Замеры!P1402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21</v>
      </c>
      <c r="Z1405" s="2">
        <f t="shared" ca="1" si="600"/>
        <v>26</v>
      </c>
      <c r="AA1405" s="2">
        <f t="shared" ca="1" si="600"/>
        <v>41</v>
      </c>
      <c r="AB1405" s="5">
        <f t="shared" ca="1" si="588"/>
        <v>551</v>
      </c>
      <c r="AC1405" s="5">
        <f t="shared" ca="1" si="589"/>
        <v>445</v>
      </c>
      <c r="AD1405" s="5">
        <f t="shared" ca="1" si="590"/>
        <v>536</v>
      </c>
      <c r="AE1405" s="5">
        <f t="shared" ca="1" si="591"/>
        <v>443</v>
      </c>
      <c r="AF1405" s="5">
        <f t="shared" ca="1" si="592"/>
        <v>443</v>
      </c>
      <c r="AG1405" s="5">
        <f t="shared" ca="1" si="593"/>
        <v>550</v>
      </c>
      <c r="AH1405" s="5">
        <f t="shared" ca="1" si="594"/>
        <v>424</v>
      </c>
      <c r="AI1405" s="5">
        <f t="shared" ca="1" si="595"/>
        <v>481</v>
      </c>
      <c r="AJ1405" s="5">
        <f t="shared" ca="1" si="596"/>
        <v>536</v>
      </c>
      <c r="AK1405" s="5">
        <f t="shared" ca="1" si="597"/>
        <v>543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IF(Замеры!M1403=0, " ", Замеры!M1403)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Замеры!O1403</f>
        <v>0</v>
      </c>
      <c r="S1406" s="2">
        <f>Замеры!P1403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33</v>
      </c>
      <c r="Z1406" s="2">
        <f t="shared" ca="1" si="600"/>
        <v>40</v>
      </c>
      <c r="AA1406" s="2">
        <f t="shared" ca="1" si="600"/>
        <v>41</v>
      </c>
      <c r="AB1406" s="5">
        <f t="shared" ca="1" si="588"/>
        <v>426</v>
      </c>
      <c r="AC1406" s="5">
        <f t="shared" ca="1" si="589"/>
        <v>485</v>
      </c>
      <c r="AD1406" s="5">
        <f t="shared" ca="1" si="590"/>
        <v>501</v>
      </c>
      <c r="AE1406" s="5">
        <f t="shared" ca="1" si="591"/>
        <v>432</v>
      </c>
      <c r="AF1406" s="5">
        <f t="shared" ca="1" si="592"/>
        <v>423</v>
      </c>
      <c r="AG1406" s="5">
        <f t="shared" ca="1" si="593"/>
        <v>453</v>
      </c>
      <c r="AH1406" s="5">
        <f t="shared" ca="1" si="594"/>
        <v>500</v>
      </c>
      <c r="AI1406" s="5">
        <f t="shared" ca="1" si="595"/>
        <v>431</v>
      </c>
      <c r="AJ1406" s="5">
        <f t="shared" ca="1" si="596"/>
        <v>550</v>
      </c>
      <c r="AK1406" s="5">
        <f t="shared" ca="1" si="597"/>
        <v>507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IF(Замеры!M1404=0, " ", Замеры!M1404)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Замеры!O1404</f>
        <v>0</v>
      </c>
      <c r="S1407" s="2">
        <f>Замеры!P1404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30</v>
      </c>
      <c r="Z1407" s="2">
        <f t="shared" ca="1" si="600"/>
        <v>42</v>
      </c>
      <c r="AA1407" s="2">
        <f t="shared" ca="1" si="600"/>
        <v>21</v>
      </c>
      <c r="AB1407" s="5">
        <f t="shared" ca="1" si="588"/>
        <v>222</v>
      </c>
      <c r="AC1407" s="5">
        <f t="shared" ca="1" si="589"/>
        <v>301</v>
      </c>
      <c r="AD1407" s="5">
        <f t="shared" ca="1" si="590"/>
        <v>268</v>
      </c>
      <c r="AE1407" s="5">
        <f t="shared" ca="1" si="591"/>
        <v>242</v>
      </c>
      <c r="AF1407" s="5">
        <f t="shared" ca="1" si="592"/>
        <v>281</v>
      </c>
      <c r="AG1407" s="5">
        <f t="shared" ca="1" si="593"/>
        <v>257</v>
      </c>
      <c r="AH1407" s="5">
        <f t="shared" ca="1" si="594"/>
        <v>299</v>
      </c>
      <c r="AI1407" s="5">
        <f t="shared" ca="1" si="595"/>
        <v>270</v>
      </c>
      <c r="AJ1407" s="5">
        <f t="shared" ca="1" si="596"/>
        <v>294</v>
      </c>
      <c r="AK1407" s="5">
        <f t="shared" ca="1" si="597"/>
        <v>359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IF(Замеры!M1405=0, " ", Замеры!M1405)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Замеры!O1405</f>
        <v>0</v>
      </c>
      <c r="S1408" s="2">
        <f>Замеры!P1405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41</v>
      </c>
      <c r="Z1408" s="2">
        <f t="shared" ca="1" si="600"/>
        <v>37</v>
      </c>
      <c r="AA1408" s="2">
        <f t="shared" ca="1" si="600"/>
        <v>36</v>
      </c>
      <c r="AB1408" s="5">
        <f t="shared" ca="1" si="588"/>
        <v>377</v>
      </c>
      <c r="AC1408" s="5">
        <f t="shared" ca="1" si="589"/>
        <v>365</v>
      </c>
      <c r="AD1408" s="5">
        <f t="shared" ca="1" si="590"/>
        <v>470</v>
      </c>
      <c r="AE1408" s="5">
        <f t="shared" ca="1" si="591"/>
        <v>458</v>
      </c>
      <c r="AF1408" s="5">
        <f t="shared" ca="1" si="592"/>
        <v>471</v>
      </c>
      <c r="AG1408" s="5">
        <f t="shared" ca="1" si="593"/>
        <v>495</v>
      </c>
      <c r="AH1408" s="5">
        <f t="shared" ca="1" si="594"/>
        <v>439</v>
      </c>
      <c r="AI1408" s="5">
        <f t="shared" ca="1" si="595"/>
        <v>379</v>
      </c>
      <c r="AJ1408" s="5">
        <f t="shared" ca="1" si="596"/>
        <v>483</v>
      </c>
      <c r="AK1408" s="5">
        <f t="shared" ca="1" si="597"/>
        <v>374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IF(Замеры!M1406=0, " ", Замеры!M1406)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Замеры!O1406</f>
        <v>0</v>
      </c>
      <c r="S1409" s="2">
        <f>Замеры!P1406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39</v>
      </c>
      <c r="Z1409" s="2">
        <f t="shared" ca="1" si="600"/>
        <v>27</v>
      </c>
      <c r="AA1409" s="2">
        <f t="shared" ca="1" si="600"/>
        <v>35</v>
      </c>
      <c r="AB1409" s="5">
        <f t="shared" ca="1" si="588"/>
        <v>421</v>
      </c>
      <c r="AC1409" s="5">
        <f t="shared" ca="1" si="589"/>
        <v>370</v>
      </c>
      <c r="AD1409" s="5">
        <f t="shared" ca="1" si="590"/>
        <v>467</v>
      </c>
      <c r="AE1409" s="5">
        <f t="shared" ca="1" si="591"/>
        <v>371</v>
      </c>
      <c r="AF1409" s="5">
        <f t="shared" ca="1" si="592"/>
        <v>486</v>
      </c>
      <c r="AG1409" s="5">
        <f t="shared" ca="1" si="593"/>
        <v>493</v>
      </c>
      <c r="AH1409" s="5">
        <f t="shared" ca="1" si="594"/>
        <v>433</v>
      </c>
      <c r="AI1409" s="5">
        <f t="shared" ca="1" si="595"/>
        <v>368</v>
      </c>
      <c r="AJ1409" s="5">
        <f t="shared" ca="1" si="596"/>
        <v>439</v>
      </c>
      <c r="AK1409" s="5">
        <f t="shared" ca="1" si="597"/>
        <v>393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IF(Замеры!M1407=0, " ", Замеры!M1407)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Замеры!O1407</f>
        <v>0</v>
      </c>
      <c r="S1410" s="2">
        <f>Замеры!P1407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32</v>
      </c>
      <c r="Z1410" s="2">
        <f t="shared" ca="1" si="600"/>
        <v>49</v>
      </c>
      <c r="AA1410" s="2">
        <f t="shared" ca="1" si="600"/>
        <v>24</v>
      </c>
      <c r="AB1410" s="5">
        <f t="shared" ca="1" si="588"/>
        <v>282</v>
      </c>
      <c r="AC1410" s="5">
        <f t="shared" ca="1" si="589"/>
        <v>289</v>
      </c>
      <c r="AD1410" s="5">
        <f t="shared" ca="1" si="590"/>
        <v>311</v>
      </c>
      <c r="AE1410" s="5">
        <f t="shared" ca="1" si="591"/>
        <v>264</v>
      </c>
      <c r="AF1410" s="5">
        <f t="shared" ca="1" si="592"/>
        <v>308</v>
      </c>
      <c r="AG1410" s="5">
        <f t="shared" ca="1" si="593"/>
        <v>245</v>
      </c>
      <c r="AH1410" s="5">
        <f t="shared" ca="1" si="594"/>
        <v>316</v>
      </c>
      <c r="AI1410" s="5">
        <f t="shared" ca="1" si="595"/>
        <v>269</v>
      </c>
      <c r="AJ1410" s="5">
        <f t="shared" ca="1" si="596"/>
        <v>253</v>
      </c>
      <c r="AK1410" s="5">
        <f t="shared" ca="1" si="597"/>
        <v>261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IF(Замеры!M1408=0, " ", Замеры!M1408)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Замеры!O1408</f>
        <v>0</v>
      </c>
      <c r="S1411" s="2">
        <f>Замеры!P1408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21</v>
      </c>
      <c r="Z1411" s="2">
        <f t="shared" ca="1" si="600"/>
        <v>42</v>
      </c>
      <c r="AA1411" s="2">
        <f t="shared" ca="1" si="600"/>
        <v>40</v>
      </c>
      <c r="AB1411" s="5">
        <f t="shared" ca="1" si="588"/>
        <v>510</v>
      </c>
      <c r="AC1411" s="5">
        <f t="shared" ca="1" si="589"/>
        <v>407</v>
      </c>
      <c r="AD1411" s="5">
        <f t="shared" ca="1" si="590"/>
        <v>514</v>
      </c>
      <c r="AE1411" s="5">
        <f t="shared" ca="1" si="591"/>
        <v>531</v>
      </c>
      <c r="AF1411" s="5">
        <f t="shared" ca="1" si="592"/>
        <v>469</v>
      </c>
      <c r="AG1411" s="5">
        <f t="shared" ca="1" si="593"/>
        <v>433</v>
      </c>
      <c r="AH1411" s="5">
        <f t="shared" ca="1" si="594"/>
        <v>416</v>
      </c>
      <c r="AI1411" s="5">
        <f t="shared" ca="1" si="595"/>
        <v>476</v>
      </c>
      <c r="AJ1411" s="5">
        <f t="shared" ca="1" si="596"/>
        <v>434</v>
      </c>
      <c r="AK1411" s="5">
        <f t="shared" ca="1" si="597"/>
        <v>533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IF(Замеры!M1409=0, " ", Замеры!M1409)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Замеры!O1409</f>
        <v>0</v>
      </c>
      <c r="S1412" s="2">
        <f>Замеры!P1409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24</v>
      </c>
      <c r="Z1412" s="2">
        <f t="shared" ca="1" si="600"/>
        <v>23</v>
      </c>
      <c r="AA1412" s="2">
        <f t="shared" ca="1" si="600"/>
        <v>44</v>
      </c>
      <c r="AB1412" s="5">
        <f t="shared" ca="1" si="588"/>
        <v>565</v>
      </c>
      <c r="AC1412" s="5">
        <f t="shared" ca="1" si="589"/>
        <v>588</v>
      </c>
      <c r="AD1412" s="5">
        <f t="shared" ca="1" si="590"/>
        <v>558</v>
      </c>
      <c r="AE1412" s="5">
        <f t="shared" ca="1" si="591"/>
        <v>464</v>
      </c>
      <c r="AF1412" s="5">
        <f t="shared" ca="1" si="592"/>
        <v>447</v>
      </c>
      <c r="AG1412" s="5">
        <f t="shared" ca="1" si="593"/>
        <v>556</v>
      </c>
      <c r="AH1412" s="5">
        <f t="shared" ca="1" si="594"/>
        <v>570</v>
      </c>
      <c r="AI1412" s="5">
        <f t="shared" ca="1" si="595"/>
        <v>524</v>
      </c>
      <c r="AJ1412" s="5">
        <f t="shared" ca="1" si="596"/>
        <v>567</v>
      </c>
      <c r="AK1412" s="5">
        <f t="shared" ca="1" si="597"/>
        <v>482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IF(Замеры!M1410=0, " ", Замеры!M1410)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Замеры!O1410</f>
        <v>0</v>
      </c>
      <c r="S1413" s="2">
        <f>Замеры!P1410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39</v>
      </c>
      <c r="Z1413" s="2">
        <f t="shared" ca="1" si="600"/>
        <v>44</v>
      </c>
      <c r="AA1413" s="2">
        <f t="shared" ca="1" si="600"/>
        <v>29</v>
      </c>
      <c r="AB1413" s="5">
        <f t="shared" ca="1" si="588"/>
        <v>378</v>
      </c>
      <c r="AC1413" s="5">
        <f t="shared" ca="1" si="589"/>
        <v>436</v>
      </c>
      <c r="AD1413" s="5">
        <f t="shared" ca="1" si="590"/>
        <v>398</v>
      </c>
      <c r="AE1413" s="5">
        <f t="shared" ca="1" si="591"/>
        <v>437</v>
      </c>
      <c r="AF1413" s="5">
        <f t="shared" ca="1" si="592"/>
        <v>327</v>
      </c>
      <c r="AG1413" s="5">
        <f t="shared" ca="1" si="593"/>
        <v>391</v>
      </c>
      <c r="AH1413" s="5">
        <f t="shared" ca="1" si="594"/>
        <v>434</v>
      </c>
      <c r="AI1413" s="5">
        <f t="shared" ca="1" si="595"/>
        <v>424</v>
      </c>
      <c r="AJ1413" s="5">
        <f t="shared" ca="1" si="596"/>
        <v>339</v>
      </c>
      <c r="AK1413" s="5">
        <f t="shared" ca="1" si="597"/>
        <v>401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IF(Замеры!M1411=0, " ", Замеры!M1411)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Замеры!O1411</f>
        <v>0</v>
      </c>
      <c r="S1414" s="2">
        <f>Замеры!P1411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33</v>
      </c>
      <c r="Z1414" s="2">
        <f t="shared" ca="1" si="600"/>
        <v>28</v>
      </c>
      <c r="AA1414" s="2">
        <f t="shared" ca="1" si="600"/>
        <v>31</v>
      </c>
      <c r="AB1414" s="5">
        <f t="shared" ca="1" si="588"/>
        <v>410</v>
      </c>
      <c r="AC1414" s="5">
        <f t="shared" ca="1" si="589"/>
        <v>345</v>
      </c>
      <c r="AD1414" s="5">
        <f t="shared" ca="1" si="590"/>
        <v>457</v>
      </c>
      <c r="AE1414" s="5">
        <f t="shared" ca="1" si="591"/>
        <v>432</v>
      </c>
      <c r="AF1414" s="5">
        <f t="shared" ca="1" si="592"/>
        <v>459</v>
      </c>
      <c r="AG1414" s="5">
        <f t="shared" ca="1" si="593"/>
        <v>398</v>
      </c>
      <c r="AH1414" s="5">
        <f t="shared" ca="1" si="594"/>
        <v>341</v>
      </c>
      <c r="AI1414" s="5">
        <f t="shared" ca="1" si="595"/>
        <v>338</v>
      </c>
      <c r="AJ1414" s="5">
        <f t="shared" ca="1" si="596"/>
        <v>352</v>
      </c>
      <c r="AK1414" s="5">
        <f t="shared" ca="1" si="597"/>
        <v>381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IF(Замеры!M1412=0, " ", Замеры!M1412)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Замеры!O1412</f>
        <v>0</v>
      </c>
      <c r="S1415" s="2">
        <f>Замеры!P1412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40</v>
      </c>
      <c r="Z1415" s="2">
        <f t="shared" ca="1" si="614"/>
        <v>25</v>
      </c>
      <c r="AA1415" s="2">
        <f t="shared" ca="1" si="614"/>
        <v>41</v>
      </c>
      <c r="AB1415" s="5">
        <f t="shared" ref="AB1415:AB1478" ca="1" si="615">RANDBETWEEN(AA1415*10+5,AA1415*10+150)</f>
        <v>454</v>
      </c>
      <c r="AC1415" s="5">
        <f t="shared" ref="AC1415:AC1478" ca="1" si="616">RANDBETWEEN(AA1415*10+5,AA1415*10+150)</f>
        <v>444</v>
      </c>
      <c r="AD1415" s="5">
        <f t="shared" ref="AD1415:AD1478" ca="1" si="617">RANDBETWEEN(AA1415*10+5,AA1415*10+150)</f>
        <v>415</v>
      </c>
      <c r="AE1415" s="5">
        <f t="shared" ref="AE1415:AE1478" ca="1" si="618">RANDBETWEEN(AA1415*10+5,AA1415*10+150)</f>
        <v>446</v>
      </c>
      <c r="AF1415" s="5">
        <f t="shared" ref="AF1415:AF1478" ca="1" si="619">RANDBETWEEN(AA1415*10+5,AA1415*10+150)</f>
        <v>430</v>
      </c>
      <c r="AG1415" s="5">
        <f t="shared" ref="AG1415:AG1478" ca="1" si="620">RANDBETWEEN(AA1415*10+5,AA1415*10+150)</f>
        <v>488</v>
      </c>
      <c r="AH1415" s="5">
        <f t="shared" ref="AH1415:AH1478" ca="1" si="621">RANDBETWEEN(AA1415*10+5,AA1415*10+150)</f>
        <v>521</v>
      </c>
      <c r="AI1415" s="5">
        <f t="shared" ref="AI1415:AI1478" ca="1" si="622">RANDBETWEEN(AA1415*10+5,AA1415*10+150)</f>
        <v>491</v>
      </c>
      <c r="AJ1415" s="5">
        <f t="shared" ref="AJ1415:AJ1478" ca="1" si="623">RANDBETWEEN(AA1415*10+5,AA1415*10+150)</f>
        <v>480</v>
      </c>
      <c r="AK1415" s="5">
        <f t="shared" ref="AK1415:AK1478" ca="1" si="624">RANDBETWEEN(AA1415*10+5,AA1415*10+150)</f>
        <v>518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IF(Замеры!M1413=0, " ", Замеры!M1413)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Замеры!O1413</f>
        <v>0</v>
      </c>
      <c r="S1416" s="2">
        <f>Замеры!P1413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21</v>
      </c>
      <c r="Z1416" s="2">
        <f t="shared" ca="1" si="614"/>
        <v>25</v>
      </c>
      <c r="AA1416" s="2">
        <f t="shared" ca="1" si="614"/>
        <v>41</v>
      </c>
      <c r="AB1416" s="5">
        <f t="shared" ca="1" si="615"/>
        <v>521</v>
      </c>
      <c r="AC1416" s="5">
        <f t="shared" ca="1" si="616"/>
        <v>501</v>
      </c>
      <c r="AD1416" s="5">
        <f t="shared" ca="1" si="617"/>
        <v>512</v>
      </c>
      <c r="AE1416" s="5">
        <f t="shared" ca="1" si="618"/>
        <v>436</v>
      </c>
      <c r="AF1416" s="5">
        <f t="shared" ca="1" si="619"/>
        <v>531</v>
      </c>
      <c r="AG1416" s="5">
        <f t="shared" ca="1" si="620"/>
        <v>534</v>
      </c>
      <c r="AH1416" s="5">
        <f t="shared" ca="1" si="621"/>
        <v>509</v>
      </c>
      <c r="AI1416" s="5">
        <f t="shared" ca="1" si="622"/>
        <v>438</v>
      </c>
      <c r="AJ1416" s="5">
        <f t="shared" ca="1" si="623"/>
        <v>554</v>
      </c>
      <c r="AK1416" s="5">
        <f t="shared" ca="1" si="624"/>
        <v>473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IF(Замеры!M1414=0, " ", Замеры!M1414)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Замеры!O1414</f>
        <v>0</v>
      </c>
      <c r="S1417" s="2">
        <f>Замеры!P1414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28</v>
      </c>
      <c r="Z1417" s="2">
        <f t="shared" ca="1" si="614"/>
        <v>38</v>
      </c>
      <c r="AA1417" s="2">
        <f t="shared" ca="1" si="614"/>
        <v>45</v>
      </c>
      <c r="AB1417" s="5">
        <f t="shared" ca="1" si="615"/>
        <v>461</v>
      </c>
      <c r="AC1417" s="5">
        <f t="shared" ca="1" si="616"/>
        <v>472</v>
      </c>
      <c r="AD1417" s="5">
        <f t="shared" ca="1" si="617"/>
        <v>482</v>
      </c>
      <c r="AE1417" s="5">
        <f t="shared" ca="1" si="618"/>
        <v>479</v>
      </c>
      <c r="AF1417" s="5">
        <f t="shared" ca="1" si="619"/>
        <v>589</v>
      </c>
      <c r="AG1417" s="5">
        <f t="shared" ca="1" si="620"/>
        <v>559</v>
      </c>
      <c r="AH1417" s="5">
        <f t="shared" ca="1" si="621"/>
        <v>573</v>
      </c>
      <c r="AI1417" s="5">
        <f t="shared" ca="1" si="622"/>
        <v>493</v>
      </c>
      <c r="AJ1417" s="5">
        <f t="shared" ca="1" si="623"/>
        <v>497</v>
      </c>
      <c r="AK1417" s="5">
        <f t="shared" ca="1" si="624"/>
        <v>537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IF(Замеры!M1415=0, " ", Замеры!M1415)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Замеры!O1415</f>
        <v>0</v>
      </c>
      <c r="S1418" s="2">
        <f>Замеры!P1415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33</v>
      </c>
      <c r="Z1418" s="2">
        <f t="shared" ca="1" si="614"/>
        <v>29</v>
      </c>
      <c r="AA1418" s="2">
        <f t="shared" ca="1" si="614"/>
        <v>45</v>
      </c>
      <c r="AB1418" s="5">
        <f t="shared" ca="1" si="615"/>
        <v>582</v>
      </c>
      <c r="AC1418" s="5">
        <f t="shared" ca="1" si="616"/>
        <v>548</v>
      </c>
      <c r="AD1418" s="5">
        <f t="shared" ca="1" si="617"/>
        <v>457</v>
      </c>
      <c r="AE1418" s="5">
        <f t="shared" ca="1" si="618"/>
        <v>554</v>
      </c>
      <c r="AF1418" s="5">
        <f t="shared" ca="1" si="619"/>
        <v>598</v>
      </c>
      <c r="AG1418" s="5">
        <f t="shared" ca="1" si="620"/>
        <v>528</v>
      </c>
      <c r="AH1418" s="5">
        <f t="shared" ca="1" si="621"/>
        <v>520</v>
      </c>
      <c r="AI1418" s="5">
        <f t="shared" ca="1" si="622"/>
        <v>512</v>
      </c>
      <c r="AJ1418" s="5">
        <f t="shared" ca="1" si="623"/>
        <v>519</v>
      </c>
      <c r="AK1418" s="5">
        <f t="shared" ca="1" si="624"/>
        <v>506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IF(Замеры!M1416=0, " ", Замеры!M1416)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Замеры!O1416</f>
        <v>0</v>
      </c>
      <c r="S1419" s="2">
        <f>Замеры!P1416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45</v>
      </c>
      <c r="Z1419" s="2">
        <f t="shared" ca="1" si="614"/>
        <v>34</v>
      </c>
      <c r="AA1419" s="2">
        <f t="shared" ca="1" si="614"/>
        <v>46</v>
      </c>
      <c r="AB1419" s="5">
        <f t="shared" ca="1" si="615"/>
        <v>466</v>
      </c>
      <c r="AC1419" s="5">
        <f t="shared" ca="1" si="616"/>
        <v>468</v>
      </c>
      <c r="AD1419" s="5">
        <f t="shared" ca="1" si="617"/>
        <v>564</v>
      </c>
      <c r="AE1419" s="5">
        <f t="shared" ca="1" si="618"/>
        <v>468</v>
      </c>
      <c r="AF1419" s="5">
        <f t="shared" ca="1" si="619"/>
        <v>576</v>
      </c>
      <c r="AG1419" s="5">
        <f t="shared" ca="1" si="620"/>
        <v>554</v>
      </c>
      <c r="AH1419" s="5">
        <f t="shared" ca="1" si="621"/>
        <v>566</v>
      </c>
      <c r="AI1419" s="5">
        <f t="shared" ca="1" si="622"/>
        <v>498</v>
      </c>
      <c r="AJ1419" s="5">
        <f t="shared" ca="1" si="623"/>
        <v>481</v>
      </c>
      <c r="AK1419" s="5">
        <f t="shared" ca="1" si="624"/>
        <v>554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IF(Замеры!M1417=0, " ", Замеры!M1417)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Замеры!O1417</f>
        <v>0</v>
      </c>
      <c r="S1420" s="2">
        <f>Замеры!P1417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50</v>
      </c>
      <c r="Z1420" s="2">
        <f t="shared" ca="1" si="614"/>
        <v>41</v>
      </c>
      <c r="AA1420" s="2">
        <f t="shared" ca="1" si="614"/>
        <v>38</v>
      </c>
      <c r="AB1420" s="5">
        <f t="shared" ca="1" si="615"/>
        <v>396</v>
      </c>
      <c r="AC1420" s="5">
        <f t="shared" ca="1" si="616"/>
        <v>485</v>
      </c>
      <c r="AD1420" s="5">
        <f t="shared" ca="1" si="617"/>
        <v>467</v>
      </c>
      <c r="AE1420" s="5">
        <f t="shared" ca="1" si="618"/>
        <v>394</v>
      </c>
      <c r="AF1420" s="5">
        <f t="shared" ca="1" si="619"/>
        <v>426</v>
      </c>
      <c r="AG1420" s="5">
        <f t="shared" ca="1" si="620"/>
        <v>454</v>
      </c>
      <c r="AH1420" s="5">
        <f t="shared" ca="1" si="621"/>
        <v>412</v>
      </c>
      <c r="AI1420" s="5">
        <f t="shared" ca="1" si="622"/>
        <v>404</v>
      </c>
      <c r="AJ1420" s="5">
        <f t="shared" ca="1" si="623"/>
        <v>453</v>
      </c>
      <c r="AK1420" s="5">
        <f t="shared" ca="1" si="624"/>
        <v>407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IF(Замеры!M1418=0, " ", Замеры!M1418)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Замеры!O1418</f>
        <v>0</v>
      </c>
      <c r="S1421" s="2">
        <f>Замеры!P1418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24</v>
      </c>
      <c r="Z1421" s="2">
        <f t="shared" ca="1" si="614"/>
        <v>21</v>
      </c>
      <c r="AA1421" s="2">
        <f t="shared" ca="1" si="614"/>
        <v>30</v>
      </c>
      <c r="AB1421" s="5">
        <f t="shared" ca="1" si="615"/>
        <v>388</v>
      </c>
      <c r="AC1421" s="5">
        <f t="shared" ca="1" si="616"/>
        <v>335</v>
      </c>
      <c r="AD1421" s="5">
        <f t="shared" ca="1" si="617"/>
        <v>401</v>
      </c>
      <c r="AE1421" s="5">
        <f t="shared" ca="1" si="618"/>
        <v>310</v>
      </c>
      <c r="AF1421" s="5">
        <f t="shared" ca="1" si="619"/>
        <v>373</v>
      </c>
      <c r="AG1421" s="5">
        <f t="shared" ca="1" si="620"/>
        <v>340</v>
      </c>
      <c r="AH1421" s="5">
        <f t="shared" ca="1" si="621"/>
        <v>323</v>
      </c>
      <c r="AI1421" s="5">
        <f t="shared" ca="1" si="622"/>
        <v>344</v>
      </c>
      <c r="AJ1421" s="5">
        <f t="shared" ca="1" si="623"/>
        <v>423</v>
      </c>
      <c r="AK1421" s="5">
        <f t="shared" ca="1" si="624"/>
        <v>329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IF(Замеры!M1419=0, " ", Замеры!M1419)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Замеры!O1419</f>
        <v>0</v>
      </c>
      <c r="S1422" s="2">
        <f>Замеры!P1419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22</v>
      </c>
      <c r="Z1422" s="2">
        <f t="shared" ca="1" si="614"/>
        <v>28</v>
      </c>
      <c r="AA1422" s="2">
        <f t="shared" ca="1" si="614"/>
        <v>38</v>
      </c>
      <c r="AB1422" s="5">
        <f t="shared" ca="1" si="615"/>
        <v>414</v>
      </c>
      <c r="AC1422" s="5">
        <f t="shared" ca="1" si="616"/>
        <v>469</v>
      </c>
      <c r="AD1422" s="5">
        <f t="shared" ca="1" si="617"/>
        <v>486</v>
      </c>
      <c r="AE1422" s="5">
        <f t="shared" ca="1" si="618"/>
        <v>516</v>
      </c>
      <c r="AF1422" s="5">
        <f t="shared" ca="1" si="619"/>
        <v>473</v>
      </c>
      <c r="AG1422" s="5">
        <f t="shared" ca="1" si="620"/>
        <v>487</v>
      </c>
      <c r="AH1422" s="5">
        <f t="shared" ca="1" si="621"/>
        <v>430</v>
      </c>
      <c r="AI1422" s="5">
        <f t="shared" ca="1" si="622"/>
        <v>445</v>
      </c>
      <c r="AJ1422" s="5">
        <f t="shared" ca="1" si="623"/>
        <v>483</v>
      </c>
      <c r="AK1422" s="5">
        <f t="shared" ca="1" si="624"/>
        <v>391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IF(Замеры!M1420=0, " ", Замеры!M1420)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Замеры!O1420</f>
        <v>0</v>
      </c>
      <c r="S1423" s="2">
        <f>Замеры!P1420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37</v>
      </c>
      <c r="Z1423" s="2">
        <f t="shared" ca="1" si="614"/>
        <v>20</v>
      </c>
      <c r="AA1423" s="2">
        <f t="shared" ca="1" si="614"/>
        <v>37</v>
      </c>
      <c r="AB1423" s="5">
        <f t="shared" ca="1" si="615"/>
        <v>457</v>
      </c>
      <c r="AC1423" s="5">
        <f t="shared" ca="1" si="616"/>
        <v>425</v>
      </c>
      <c r="AD1423" s="5">
        <f t="shared" ca="1" si="617"/>
        <v>485</v>
      </c>
      <c r="AE1423" s="5">
        <f t="shared" ca="1" si="618"/>
        <v>424</v>
      </c>
      <c r="AF1423" s="5">
        <f t="shared" ca="1" si="619"/>
        <v>396</v>
      </c>
      <c r="AG1423" s="5">
        <f t="shared" ca="1" si="620"/>
        <v>413</v>
      </c>
      <c r="AH1423" s="5">
        <f t="shared" ca="1" si="621"/>
        <v>442</v>
      </c>
      <c r="AI1423" s="5">
        <f t="shared" ca="1" si="622"/>
        <v>391</v>
      </c>
      <c r="AJ1423" s="5">
        <f t="shared" ca="1" si="623"/>
        <v>498</v>
      </c>
      <c r="AK1423" s="5">
        <f t="shared" ca="1" si="624"/>
        <v>483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IF(Замеры!M1421=0, " ", Замеры!M1421)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Замеры!O1421</f>
        <v>0</v>
      </c>
      <c r="S1424" s="2">
        <f>Замеры!P1421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21</v>
      </c>
      <c r="Z1424" s="2">
        <f t="shared" ca="1" si="614"/>
        <v>35</v>
      </c>
      <c r="AA1424" s="2">
        <f t="shared" ca="1" si="614"/>
        <v>27</v>
      </c>
      <c r="AB1424" s="5">
        <f t="shared" ca="1" si="615"/>
        <v>420</v>
      </c>
      <c r="AC1424" s="5">
        <f t="shared" ca="1" si="616"/>
        <v>309</v>
      </c>
      <c r="AD1424" s="5">
        <f t="shared" ca="1" si="617"/>
        <v>335</v>
      </c>
      <c r="AE1424" s="5">
        <f t="shared" ca="1" si="618"/>
        <v>359</v>
      </c>
      <c r="AF1424" s="5">
        <f t="shared" ca="1" si="619"/>
        <v>292</v>
      </c>
      <c r="AG1424" s="5">
        <f t="shared" ca="1" si="620"/>
        <v>332</v>
      </c>
      <c r="AH1424" s="5">
        <f t="shared" ca="1" si="621"/>
        <v>312</v>
      </c>
      <c r="AI1424" s="5">
        <f t="shared" ca="1" si="622"/>
        <v>309</v>
      </c>
      <c r="AJ1424" s="5">
        <f t="shared" ca="1" si="623"/>
        <v>395</v>
      </c>
      <c r="AK1424" s="5">
        <f t="shared" ca="1" si="624"/>
        <v>384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IF(Замеры!M1422=0, " ", Замеры!M1422)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Замеры!O1422</f>
        <v>0</v>
      </c>
      <c r="S1425" s="2">
        <f>Замеры!P1422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29</v>
      </c>
      <c r="Z1425" s="2">
        <f t="shared" ca="1" si="614"/>
        <v>47</v>
      </c>
      <c r="AA1425" s="2">
        <f t="shared" ca="1" si="614"/>
        <v>32</v>
      </c>
      <c r="AB1425" s="5">
        <f t="shared" ca="1" si="615"/>
        <v>418</v>
      </c>
      <c r="AC1425" s="5">
        <f t="shared" ca="1" si="616"/>
        <v>430</v>
      </c>
      <c r="AD1425" s="5">
        <f t="shared" ca="1" si="617"/>
        <v>392</v>
      </c>
      <c r="AE1425" s="5">
        <f t="shared" ca="1" si="618"/>
        <v>392</v>
      </c>
      <c r="AF1425" s="5">
        <f t="shared" ca="1" si="619"/>
        <v>358</v>
      </c>
      <c r="AG1425" s="5">
        <f t="shared" ca="1" si="620"/>
        <v>470</v>
      </c>
      <c r="AH1425" s="5">
        <f t="shared" ca="1" si="621"/>
        <v>354</v>
      </c>
      <c r="AI1425" s="5">
        <f t="shared" ca="1" si="622"/>
        <v>339</v>
      </c>
      <c r="AJ1425" s="5">
        <f t="shared" ca="1" si="623"/>
        <v>406</v>
      </c>
      <c r="AK1425" s="5">
        <f t="shared" ca="1" si="624"/>
        <v>341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IF(Замеры!M1423=0, " ", Замеры!M1423)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Замеры!O1423</f>
        <v>0</v>
      </c>
      <c r="S1426" s="2">
        <f>Замеры!P1423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20</v>
      </c>
      <c r="Z1426" s="2">
        <f t="shared" ca="1" si="614"/>
        <v>34</v>
      </c>
      <c r="AA1426" s="2">
        <f t="shared" ca="1" si="614"/>
        <v>37</v>
      </c>
      <c r="AB1426" s="5">
        <f t="shared" ca="1" si="615"/>
        <v>478</v>
      </c>
      <c r="AC1426" s="5">
        <f t="shared" ca="1" si="616"/>
        <v>452</v>
      </c>
      <c r="AD1426" s="5">
        <f t="shared" ca="1" si="617"/>
        <v>416</v>
      </c>
      <c r="AE1426" s="5">
        <f t="shared" ca="1" si="618"/>
        <v>445</v>
      </c>
      <c r="AF1426" s="5">
        <f t="shared" ca="1" si="619"/>
        <v>460</v>
      </c>
      <c r="AG1426" s="5">
        <f t="shared" ca="1" si="620"/>
        <v>416</v>
      </c>
      <c r="AH1426" s="5">
        <f t="shared" ca="1" si="621"/>
        <v>441</v>
      </c>
      <c r="AI1426" s="5">
        <f t="shared" ca="1" si="622"/>
        <v>513</v>
      </c>
      <c r="AJ1426" s="5">
        <f t="shared" ca="1" si="623"/>
        <v>424</v>
      </c>
      <c r="AK1426" s="5">
        <f t="shared" ca="1" si="624"/>
        <v>378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IF(Замеры!M1424=0, " ", Замеры!M1424)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Замеры!O1424</f>
        <v>0</v>
      </c>
      <c r="S1427" s="2">
        <f>Замеры!P1424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40</v>
      </c>
      <c r="Z1427" s="2">
        <f t="shared" ca="1" si="614"/>
        <v>46</v>
      </c>
      <c r="AA1427" s="2">
        <f t="shared" ca="1" si="614"/>
        <v>34</v>
      </c>
      <c r="AB1427" s="5">
        <f t="shared" ca="1" si="615"/>
        <v>439</v>
      </c>
      <c r="AC1427" s="5">
        <f t="shared" ca="1" si="616"/>
        <v>401</v>
      </c>
      <c r="AD1427" s="5">
        <f t="shared" ca="1" si="617"/>
        <v>355</v>
      </c>
      <c r="AE1427" s="5">
        <f t="shared" ca="1" si="618"/>
        <v>416</v>
      </c>
      <c r="AF1427" s="5">
        <f t="shared" ca="1" si="619"/>
        <v>409</v>
      </c>
      <c r="AG1427" s="5">
        <f t="shared" ca="1" si="620"/>
        <v>482</v>
      </c>
      <c r="AH1427" s="5">
        <f t="shared" ca="1" si="621"/>
        <v>369</v>
      </c>
      <c r="AI1427" s="5">
        <f t="shared" ca="1" si="622"/>
        <v>370</v>
      </c>
      <c r="AJ1427" s="5">
        <f t="shared" ca="1" si="623"/>
        <v>352</v>
      </c>
      <c r="AK1427" s="5">
        <f t="shared" ca="1" si="624"/>
        <v>458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IF(Замеры!M1425=0, " ", Замеры!M1425)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Замеры!O1425</f>
        <v>0</v>
      </c>
      <c r="S1428" s="2">
        <f>Замеры!P1425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46</v>
      </c>
      <c r="Z1428" s="2">
        <f t="shared" ca="1" si="614"/>
        <v>47</v>
      </c>
      <c r="AA1428" s="2">
        <f t="shared" ca="1" si="614"/>
        <v>20</v>
      </c>
      <c r="AB1428" s="5">
        <f t="shared" ca="1" si="615"/>
        <v>270</v>
      </c>
      <c r="AC1428" s="5">
        <f t="shared" ca="1" si="616"/>
        <v>331</v>
      </c>
      <c r="AD1428" s="5">
        <f t="shared" ca="1" si="617"/>
        <v>310</v>
      </c>
      <c r="AE1428" s="5">
        <f t="shared" ca="1" si="618"/>
        <v>223</v>
      </c>
      <c r="AF1428" s="5">
        <f t="shared" ca="1" si="619"/>
        <v>311</v>
      </c>
      <c r="AG1428" s="5">
        <f t="shared" ca="1" si="620"/>
        <v>323</v>
      </c>
      <c r="AH1428" s="5">
        <f t="shared" ca="1" si="621"/>
        <v>269</v>
      </c>
      <c r="AI1428" s="5">
        <f t="shared" ca="1" si="622"/>
        <v>218</v>
      </c>
      <c r="AJ1428" s="5">
        <f t="shared" ca="1" si="623"/>
        <v>294</v>
      </c>
      <c r="AK1428" s="5">
        <f t="shared" ca="1" si="624"/>
        <v>337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IF(Замеры!M1426=0, " ", Замеры!M1426)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Замеры!O1426</f>
        <v>0</v>
      </c>
      <c r="S1429" s="2">
        <f>Замеры!P1426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22</v>
      </c>
      <c r="Z1429" s="2">
        <f t="shared" ca="1" si="614"/>
        <v>26</v>
      </c>
      <c r="AA1429" s="2">
        <f t="shared" ca="1" si="614"/>
        <v>31</v>
      </c>
      <c r="AB1429" s="5">
        <f t="shared" ca="1" si="615"/>
        <v>369</v>
      </c>
      <c r="AC1429" s="5">
        <f t="shared" ca="1" si="616"/>
        <v>390</v>
      </c>
      <c r="AD1429" s="5">
        <f t="shared" ca="1" si="617"/>
        <v>396</v>
      </c>
      <c r="AE1429" s="5">
        <f t="shared" ca="1" si="618"/>
        <v>358</v>
      </c>
      <c r="AF1429" s="5">
        <f t="shared" ca="1" si="619"/>
        <v>417</v>
      </c>
      <c r="AG1429" s="5">
        <f t="shared" ca="1" si="620"/>
        <v>381</v>
      </c>
      <c r="AH1429" s="5">
        <f t="shared" ca="1" si="621"/>
        <v>357</v>
      </c>
      <c r="AI1429" s="5">
        <f t="shared" ca="1" si="622"/>
        <v>401</v>
      </c>
      <c r="AJ1429" s="5">
        <f t="shared" ca="1" si="623"/>
        <v>416</v>
      </c>
      <c r="AK1429" s="5">
        <f t="shared" ca="1" si="624"/>
        <v>427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IF(Замеры!M1427=0, " ", Замеры!M1427)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Замеры!O1427</f>
        <v>0</v>
      </c>
      <c r="S1430" s="2">
        <f>Замеры!P1427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41</v>
      </c>
      <c r="Z1430" s="2">
        <f t="shared" ca="1" si="614"/>
        <v>46</v>
      </c>
      <c r="AA1430" s="2">
        <f t="shared" ca="1" si="614"/>
        <v>49</v>
      </c>
      <c r="AB1430" s="5">
        <f t="shared" ca="1" si="615"/>
        <v>609</v>
      </c>
      <c r="AC1430" s="5">
        <f t="shared" ca="1" si="616"/>
        <v>628</v>
      </c>
      <c r="AD1430" s="5">
        <f t="shared" ca="1" si="617"/>
        <v>547</v>
      </c>
      <c r="AE1430" s="5">
        <f t="shared" ca="1" si="618"/>
        <v>560</v>
      </c>
      <c r="AF1430" s="5">
        <f t="shared" ca="1" si="619"/>
        <v>557</v>
      </c>
      <c r="AG1430" s="5">
        <f t="shared" ca="1" si="620"/>
        <v>533</v>
      </c>
      <c r="AH1430" s="5">
        <f t="shared" ca="1" si="621"/>
        <v>509</v>
      </c>
      <c r="AI1430" s="5">
        <f t="shared" ca="1" si="622"/>
        <v>520</v>
      </c>
      <c r="AJ1430" s="5">
        <f t="shared" ca="1" si="623"/>
        <v>631</v>
      </c>
      <c r="AK1430" s="5">
        <f t="shared" ca="1" si="624"/>
        <v>587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IF(Замеры!M1428=0, " ", Замеры!M1428)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Замеры!O1428</f>
        <v>0</v>
      </c>
      <c r="S1431" s="2">
        <f>Замеры!P1428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23</v>
      </c>
      <c r="Z1431" s="2">
        <f t="shared" ca="1" si="614"/>
        <v>35</v>
      </c>
      <c r="AA1431" s="2">
        <f t="shared" ca="1" si="614"/>
        <v>31</v>
      </c>
      <c r="AB1431" s="5">
        <f t="shared" ca="1" si="615"/>
        <v>405</v>
      </c>
      <c r="AC1431" s="5">
        <f t="shared" ca="1" si="616"/>
        <v>433</v>
      </c>
      <c r="AD1431" s="5">
        <f t="shared" ca="1" si="617"/>
        <v>390</v>
      </c>
      <c r="AE1431" s="5">
        <f t="shared" ca="1" si="618"/>
        <v>399</v>
      </c>
      <c r="AF1431" s="5">
        <f t="shared" ca="1" si="619"/>
        <v>373</v>
      </c>
      <c r="AG1431" s="5">
        <f t="shared" ca="1" si="620"/>
        <v>358</v>
      </c>
      <c r="AH1431" s="5">
        <f t="shared" ca="1" si="621"/>
        <v>377</v>
      </c>
      <c r="AI1431" s="5">
        <f t="shared" ca="1" si="622"/>
        <v>320</v>
      </c>
      <c r="AJ1431" s="5">
        <f t="shared" ca="1" si="623"/>
        <v>354</v>
      </c>
      <c r="AK1431" s="5">
        <f t="shared" ca="1" si="624"/>
        <v>338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IF(Замеры!M1429=0, " ", Замеры!M1429)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Замеры!O1429</f>
        <v>0</v>
      </c>
      <c r="S1432" s="2">
        <f>Замеры!P1429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26</v>
      </c>
      <c r="Z1432" s="2">
        <f t="shared" ca="1" si="614"/>
        <v>27</v>
      </c>
      <c r="AA1432" s="2">
        <f t="shared" ca="1" si="614"/>
        <v>25</v>
      </c>
      <c r="AB1432" s="5">
        <f t="shared" ca="1" si="615"/>
        <v>393</v>
      </c>
      <c r="AC1432" s="5">
        <f t="shared" ca="1" si="616"/>
        <v>333</v>
      </c>
      <c r="AD1432" s="5">
        <f t="shared" ca="1" si="617"/>
        <v>386</v>
      </c>
      <c r="AE1432" s="5">
        <f t="shared" ca="1" si="618"/>
        <v>369</v>
      </c>
      <c r="AF1432" s="5">
        <f t="shared" ca="1" si="619"/>
        <v>369</v>
      </c>
      <c r="AG1432" s="5">
        <f t="shared" ca="1" si="620"/>
        <v>276</v>
      </c>
      <c r="AH1432" s="5">
        <f t="shared" ca="1" si="621"/>
        <v>275</v>
      </c>
      <c r="AI1432" s="5">
        <f t="shared" ca="1" si="622"/>
        <v>366</v>
      </c>
      <c r="AJ1432" s="5">
        <f t="shared" ca="1" si="623"/>
        <v>303</v>
      </c>
      <c r="AK1432" s="5">
        <f t="shared" ca="1" si="624"/>
        <v>283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IF(Замеры!M1430=0, " ", Замеры!M1430)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Замеры!O1430</f>
        <v>0</v>
      </c>
      <c r="S1433" s="2">
        <f>Замеры!P1430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24</v>
      </c>
      <c r="Z1433" s="2">
        <f t="shared" ca="1" si="614"/>
        <v>48</v>
      </c>
      <c r="AA1433" s="2">
        <f t="shared" ca="1" si="614"/>
        <v>50</v>
      </c>
      <c r="AB1433" s="5">
        <f t="shared" ca="1" si="615"/>
        <v>606</v>
      </c>
      <c r="AC1433" s="5">
        <f t="shared" ca="1" si="616"/>
        <v>586</v>
      </c>
      <c r="AD1433" s="5">
        <f t="shared" ca="1" si="617"/>
        <v>563</v>
      </c>
      <c r="AE1433" s="5">
        <f t="shared" ca="1" si="618"/>
        <v>596</v>
      </c>
      <c r="AF1433" s="5">
        <f t="shared" ca="1" si="619"/>
        <v>538</v>
      </c>
      <c r="AG1433" s="5">
        <f t="shared" ca="1" si="620"/>
        <v>554</v>
      </c>
      <c r="AH1433" s="5">
        <f t="shared" ca="1" si="621"/>
        <v>590</v>
      </c>
      <c r="AI1433" s="5">
        <f t="shared" ca="1" si="622"/>
        <v>640</v>
      </c>
      <c r="AJ1433" s="5">
        <f t="shared" ca="1" si="623"/>
        <v>587</v>
      </c>
      <c r="AK1433" s="5">
        <f t="shared" ca="1" si="624"/>
        <v>603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IF(Замеры!M1431=0, " ", Замеры!M1431)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Замеры!O1431</f>
        <v>0</v>
      </c>
      <c r="S1434" s="2">
        <f>Замеры!P1431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29</v>
      </c>
      <c r="Z1434" s="2">
        <f t="shared" ca="1" si="614"/>
        <v>31</v>
      </c>
      <c r="AA1434" s="2">
        <f t="shared" ca="1" si="614"/>
        <v>23</v>
      </c>
      <c r="AB1434" s="5">
        <f t="shared" ca="1" si="615"/>
        <v>243</v>
      </c>
      <c r="AC1434" s="5">
        <f t="shared" ca="1" si="616"/>
        <v>298</v>
      </c>
      <c r="AD1434" s="5">
        <f t="shared" ca="1" si="617"/>
        <v>254</v>
      </c>
      <c r="AE1434" s="5">
        <f t="shared" ca="1" si="618"/>
        <v>316</v>
      </c>
      <c r="AF1434" s="5">
        <f t="shared" ca="1" si="619"/>
        <v>268</v>
      </c>
      <c r="AG1434" s="5">
        <f t="shared" ca="1" si="620"/>
        <v>277</v>
      </c>
      <c r="AH1434" s="5">
        <f t="shared" ca="1" si="621"/>
        <v>286</v>
      </c>
      <c r="AI1434" s="5">
        <f t="shared" ca="1" si="622"/>
        <v>363</v>
      </c>
      <c r="AJ1434" s="5">
        <f t="shared" ca="1" si="623"/>
        <v>348</v>
      </c>
      <c r="AK1434" s="5">
        <f t="shared" ca="1" si="624"/>
        <v>320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IF(Замеры!M1432=0, " ", Замеры!M1432)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Замеры!O1432</f>
        <v>0</v>
      </c>
      <c r="S1435" s="2">
        <f>Замеры!P1432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28</v>
      </c>
      <c r="Z1435" s="2">
        <f t="shared" ca="1" si="614"/>
        <v>48</v>
      </c>
      <c r="AA1435" s="2">
        <f t="shared" ca="1" si="614"/>
        <v>34</v>
      </c>
      <c r="AB1435" s="5">
        <f t="shared" ca="1" si="615"/>
        <v>490</v>
      </c>
      <c r="AC1435" s="5">
        <f t="shared" ca="1" si="616"/>
        <v>378</v>
      </c>
      <c r="AD1435" s="5">
        <f t="shared" ca="1" si="617"/>
        <v>475</v>
      </c>
      <c r="AE1435" s="5">
        <f t="shared" ca="1" si="618"/>
        <v>359</v>
      </c>
      <c r="AF1435" s="5">
        <f t="shared" ca="1" si="619"/>
        <v>401</v>
      </c>
      <c r="AG1435" s="5">
        <f t="shared" ca="1" si="620"/>
        <v>424</v>
      </c>
      <c r="AH1435" s="5">
        <f t="shared" ca="1" si="621"/>
        <v>405</v>
      </c>
      <c r="AI1435" s="5">
        <f t="shared" ca="1" si="622"/>
        <v>354</v>
      </c>
      <c r="AJ1435" s="5">
        <f t="shared" ca="1" si="623"/>
        <v>460</v>
      </c>
      <c r="AK1435" s="5">
        <f t="shared" ca="1" si="624"/>
        <v>377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IF(Замеры!M1433=0, " ", Замеры!M1433)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Замеры!O1433</f>
        <v>0</v>
      </c>
      <c r="S1436" s="2">
        <f>Замеры!P1433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20</v>
      </c>
      <c r="Z1436" s="2">
        <f t="shared" ca="1" si="614"/>
        <v>44</v>
      </c>
      <c r="AA1436" s="2">
        <f t="shared" ca="1" si="614"/>
        <v>21</v>
      </c>
      <c r="AB1436" s="5">
        <f t="shared" ca="1" si="615"/>
        <v>301</v>
      </c>
      <c r="AC1436" s="5">
        <f t="shared" ca="1" si="616"/>
        <v>242</v>
      </c>
      <c r="AD1436" s="5">
        <f t="shared" ca="1" si="617"/>
        <v>287</v>
      </c>
      <c r="AE1436" s="5">
        <f t="shared" ca="1" si="618"/>
        <v>227</v>
      </c>
      <c r="AF1436" s="5">
        <f t="shared" ca="1" si="619"/>
        <v>292</v>
      </c>
      <c r="AG1436" s="5">
        <f t="shared" ca="1" si="620"/>
        <v>357</v>
      </c>
      <c r="AH1436" s="5">
        <f t="shared" ca="1" si="621"/>
        <v>252</v>
      </c>
      <c r="AI1436" s="5">
        <f t="shared" ca="1" si="622"/>
        <v>331</v>
      </c>
      <c r="AJ1436" s="5">
        <f t="shared" ca="1" si="623"/>
        <v>276</v>
      </c>
      <c r="AK1436" s="5">
        <f t="shared" ca="1" si="624"/>
        <v>229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IF(Замеры!M1434=0, " ", Замеры!M1434)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Замеры!O1434</f>
        <v>0</v>
      </c>
      <c r="S1437" s="2">
        <f>Замеры!P1434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38</v>
      </c>
      <c r="Z1437" s="2">
        <f t="shared" ca="1" si="614"/>
        <v>28</v>
      </c>
      <c r="AA1437" s="2">
        <f t="shared" ca="1" si="614"/>
        <v>28</v>
      </c>
      <c r="AB1437" s="5">
        <f t="shared" ca="1" si="615"/>
        <v>343</v>
      </c>
      <c r="AC1437" s="5">
        <f t="shared" ca="1" si="616"/>
        <v>297</v>
      </c>
      <c r="AD1437" s="5">
        <f t="shared" ca="1" si="617"/>
        <v>293</v>
      </c>
      <c r="AE1437" s="5">
        <f t="shared" ca="1" si="618"/>
        <v>350</v>
      </c>
      <c r="AF1437" s="5">
        <f t="shared" ca="1" si="619"/>
        <v>311</v>
      </c>
      <c r="AG1437" s="5">
        <f t="shared" ca="1" si="620"/>
        <v>405</v>
      </c>
      <c r="AH1437" s="5">
        <f t="shared" ca="1" si="621"/>
        <v>361</v>
      </c>
      <c r="AI1437" s="5">
        <f t="shared" ca="1" si="622"/>
        <v>285</v>
      </c>
      <c r="AJ1437" s="5">
        <f t="shared" ca="1" si="623"/>
        <v>315</v>
      </c>
      <c r="AK1437" s="5">
        <f t="shared" ca="1" si="624"/>
        <v>297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IF(Замеры!M1435=0, " ", Замеры!M1435)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Замеры!O1435</f>
        <v>0</v>
      </c>
      <c r="S1438" s="2">
        <f>Замеры!P1435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44</v>
      </c>
      <c r="Z1438" s="2">
        <f t="shared" ca="1" si="614"/>
        <v>38</v>
      </c>
      <c r="AA1438" s="2">
        <f t="shared" ca="1" si="614"/>
        <v>47</v>
      </c>
      <c r="AB1438" s="5">
        <f t="shared" ca="1" si="615"/>
        <v>575</v>
      </c>
      <c r="AC1438" s="5">
        <f t="shared" ca="1" si="616"/>
        <v>553</v>
      </c>
      <c r="AD1438" s="5">
        <f t="shared" ca="1" si="617"/>
        <v>569</v>
      </c>
      <c r="AE1438" s="5">
        <f t="shared" ca="1" si="618"/>
        <v>477</v>
      </c>
      <c r="AF1438" s="5">
        <f t="shared" ca="1" si="619"/>
        <v>584</v>
      </c>
      <c r="AG1438" s="5">
        <f t="shared" ca="1" si="620"/>
        <v>532</v>
      </c>
      <c r="AH1438" s="5">
        <f t="shared" ca="1" si="621"/>
        <v>556</v>
      </c>
      <c r="AI1438" s="5">
        <f t="shared" ca="1" si="622"/>
        <v>475</v>
      </c>
      <c r="AJ1438" s="5">
        <f t="shared" ca="1" si="623"/>
        <v>596</v>
      </c>
      <c r="AK1438" s="5">
        <f t="shared" ca="1" si="624"/>
        <v>605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IF(Замеры!M1436=0, " ", Замеры!M1436)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Замеры!O1436</f>
        <v>0</v>
      </c>
      <c r="S1439" s="2">
        <f>Замеры!P1436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37</v>
      </c>
      <c r="Z1439" s="2">
        <f t="shared" ca="1" si="614"/>
        <v>40</v>
      </c>
      <c r="AA1439" s="2">
        <f t="shared" ca="1" si="614"/>
        <v>25</v>
      </c>
      <c r="AB1439" s="5">
        <f t="shared" ca="1" si="615"/>
        <v>319</v>
      </c>
      <c r="AC1439" s="5">
        <f t="shared" ca="1" si="616"/>
        <v>345</v>
      </c>
      <c r="AD1439" s="5">
        <f t="shared" ca="1" si="617"/>
        <v>386</v>
      </c>
      <c r="AE1439" s="5">
        <f t="shared" ca="1" si="618"/>
        <v>337</v>
      </c>
      <c r="AF1439" s="5">
        <f t="shared" ca="1" si="619"/>
        <v>327</v>
      </c>
      <c r="AG1439" s="5">
        <f t="shared" ca="1" si="620"/>
        <v>314</v>
      </c>
      <c r="AH1439" s="5">
        <f t="shared" ca="1" si="621"/>
        <v>343</v>
      </c>
      <c r="AI1439" s="5">
        <f t="shared" ca="1" si="622"/>
        <v>271</v>
      </c>
      <c r="AJ1439" s="5">
        <f t="shared" ca="1" si="623"/>
        <v>391</v>
      </c>
      <c r="AK1439" s="5">
        <f t="shared" ca="1" si="624"/>
        <v>307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IF(Замеры!M1437=0, " ", Замеры!M1437)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Замеры!O1437</f>
        <v>0</v>
      </c>
      <c r="S1440" s="2">
        <f>Замеры!P1437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24</v>
      </c>
      <c r="Z1440" s="2">
        <f t="shared" ca="1" si="614"/>
        <v>44</v>
      </c>
      <c r="AA1440" s="2">
        <f t="shared" ca="1" si="614"/>
        <v>44</v>
      </c>
      <c r="AB1440" s="5">
        <f t="shared" ca="1" si="615"/>
        <v>515</v>
      </c>
      <c r="AC1440" s="5">
        <f t="shared" ca="1" si="616"/>
        <v>549</v>
      </c>
      <c r="AD1440" s="5">
        <f t="shared" ca="1" si="617"/>
        <v>524</v>
      </c>
      <c r="AE1440" s="5">
        <f t="shared" ca="1" si="618"/>
        <v>525</v>
      </c>
      <c r="AF1440" s="5">
        <f t="shared" ca="1" si="619"/>
        <v>552</v>
      </c>
      <c r="AG1440" s="5">
        <f t="shared" ca="1" si="620"/>
        <v>534</v>
      </c>
      <c r="AH1440" s="5">
        <f t="shared" ca="1" si="621"/>
        <v>550</v>
      </c>
      <c r="AI1440" s="5">
        <f t="shared" ca="1" si="622"/>
        <v>492</v>
      </c>
      <c r="AJ1440" s="5">
        <f t="shared" ca="1" si="623"/>
        <v>465</v>
      </c>
      <c r="AK1440" s="5">
        <f t="shared" ca="1" si="624"/>
        <v>522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IF(Замеры!M1438=0, " ", Замеры!M1438)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Замеры!O1438</f>
        <v>0</v>
      </c>
      <c r="S1441" s="2">
        <f>Замеры!P1438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42</v>
      </c>
      <c r="Z1441" s="2">
        <f t="shared" ca="1" si="614"/>
        <v>36</v>
      </c>
      <c r="AA1441" s="2">
        <f t="shared" ca="1" si="614"/>
        <v>22</v>
      </c>
      <c r="AB1441" s="5">
        <f t="shared" ca="1" si="615"/>
        <v>254</v>
      </c>
      <c r="AC1441" s="5">
        <f t="shared" ca="1" si="616"/>
        <v>226</v>
      </c>
      <c r="AD1441" s="5">
        <f t="shared" ca="1" si="617"/>
        <v>340</v>
      </c>
      <c r="AE1441" s="5">
        <f t="shared" ca="1" si="618"/>
        <v>317</v>
      </c>
      <c r="AF1441" s="5">
        <f t="shared" ca="1" si="619"/>
        <v>257</v>
      </c>
      <c r="AG1441" s="5">
        <f t="shared" ca="1" si="620"/>
        <v>273</v>
      </c>
      <c r="AH1441" s="5">
        <f t="shared" ca="1" si="621"/>
        <v>282</v>
      </c>
      <c r="AI1441" s="5">
        <f t="shared" ca="1" si="622"/>
        <v>319</v>
      </c>
      <c r="AJ1441" s="5">
        <f t="shared" ca="1" si="623"/>
        <v>241</v>
      </c>
      <c r="AK1441" s="5">
        <f t="shared" ca="1" si="624"/>
        <v>245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IF(Замеры!M1439=0, " ", Замеры!M1439)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Замеры!O1439</f>
        <v>0</v>
      </c>
      <c r="S1442" s="2">
        <f>Замеры!P1439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46</v>
      </c>
      <c r="Z1442" s="2">
        <f t="shared" ca="1" si="614"/>
        <v>27</v>
      </c>
      <c r="AA1442" s="2">
        <f t="shared" ca="1" si="614"/>
        <v>37</v>
      </c>
      <c r="AB1442" s="5">
        <f t="shared" ca="1" si="615"/>
        <v>379</v>
      </c>
      <c r="AC1442" s="5">
        <f t="shared" ca="1" si="616"/>
        <v>376</v>
      </c>
      <c r="AD1442" s="5">
        <f t="shared" ca="1" si="617"/>
        <v>480</v>
      </c>
      <c r="AE1442" s="5">
        <f t="shared" ca="1" si="618"/>
        <v>454</v>
      </c>
      <c r="AF1442" s="5">
        <f t="shared" ca="1" si="619"/>
        <v>425</v>
      </c>
      <c r="AG1442" s="5">
        <f t="shared" ca="1" si="620"/>
        <v>412</v>
      </c>
      <c r="AH1442" s="5">
        <f t="shared" ca="1" si="621"/>
        <v>394</v>
      </c>
      <c r="AI1442" s="5">
        <f t="shared" ca="1" si="622"/>
        <v>513</v>
      </c>
      <c r="AJ1442" s="5">
        <f t="shared" ca="1" si="623"/>
        <v>392</v>
      </c>
      <c r="AK1442" s="5">
        <f t="shared" ca="1" si="624"/>
        <v>495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IF(Замеры!M1440=0, " ", Замеры!M1440)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Замеры!O1440</f>
        <v>0</v>
      </c>
      <c r="S1443" s="2">
        <f>Замеры!P1440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35</v>
      </c>
      <c r="Z1443" s="2">
        <f t="shared" ca="1" si="614"/>
        <v>22</v>
      </c>
      <c r="AA1443" s="2">
        <f t="shared" ca="1" si="614"/>
        <v>27</v>
      </c>
      <c r="AB1443" s="5">
        <f t="shared" ca="1" si="615"/>
        <v>279</v>
      </c>
      <c r="AC1443" s="5">
        <f t="shared" ca="1" si="616"/>
        <v>383</v>
      </c>
      <c r="AD1443" s="5">
        <f t="shared" ca="1" si="617"/>
        <v>391</v>
      </c>
      <c r="AE1443" s="5">
        <f t="shared" ca="1" si="618"/>
        <v>320</v>
      </c>
      <c r="AF1443" s="5">
        <f t="shared" ca="1" si="619"/>
        <v>325</v>
      </c>
      <c r="AG1443" s="5">
        <f t="shared" ca="1" si="620"/>
        <v>322</v>
      </c>
      <c r="AH1443" s="5">
        <f t="shared" ca="1" si="621"/>
        <v>371</v>
      </c>
      <c r="AI1443" s="5">
        <f t="shared" ca="1" si="622"/>
        <v>312</v>
      </c>
      <c r="AJ1443" s="5">
        <f t="shared" ca="1" si="623"/>
        <v>412</v>
      </c>
      <c r="AK1443" s="5">
        <f t="shared" ca="1" si="624"/>
        <v>308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IF(Замеры!M1441=0, " ", Замеры!M1441)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Замеры!O1441</f>
        <v>0</v>
      </c>
      <c r="S1444" s="2">
        <f>Замеры!P1441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42</v>
      </c>
      <c r="Z1444" s="2">
        <f t="shared" ca="1" si="614"/>
        <v>47</v>
      </c>
      <c r="AA1444" s="2">
        <f t="shared" ca="1" si="614"/>
        <v>40</v>
      </c>
      <c r="AB1444" s="5">
        <f t="shared" ca="1" si="615"/>
        <v>519</v>
      </c>
      <c r="AC1444" s="5">
        <f t="shared" ca="1" si="616"/>
        <v>499</v>
      </c>
      <c r="AD1444" s="5">
        <f t="shared" ca="1" si="617"/>
        <v>484</v>
      </c>
      <c r="AE1444" s="5">
        <f t="shared" ca="1" si="618"/>
        <v>498</v>
      </c>
      <c r="AF1444" s="5">
        <f t="shared" ca="1" si="619"/>
        <v>425</v>
      </c>
      <c r="AG1444" s="5">
        <f t="shared" ca="1" si="620"/>
        <v>531</v>
      </c>
      <c r="AH1444" s="5">
        <f t="shared" ca="1" si="621"/>
        <v>429</v>
      </c>
      <c r="AI1444" s="5">
        <f t="shared" ca="1" si="622"/>
        <v>410</v>
      </c>
      <c r="AJ1444" s="5">
        <f t="shared" ca="1" si="623"/>
        <v>433</v>
      </c>
      <c r="AK1444" s="5">
        <f t="shared" ca="1" si="624"/>
        <v>440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IF(Замеры!M1442=0, " ", Замеры!M1442)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Замеры!O1442</f>
        <v>0</v>
      </c>
      <c r="S1445" s="2">
        <f>Замеры!P1442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38</v>
      </c>
      <c r="Z1445" s="2">
        <f t="shared" ca="1" si="614"/>
        <v>37</v>
      </c>
      <c r="AA1445" s="2">
        <f t="shared" ca="1" si="614"/>
        <v>31</v>
      </c>
      <c r="AB1445" s="5">
        <f t="shared" ca="1" si="615"/>
        <v>366</v>
      </c>
      <c r="AC1445" s="5">
        <f t="shared" ca="1" si="616"/>
        <v>442</v>
      </c>
      <c r="AD1445" s="5">
        <f t="shared" ca="1" si="617"/>
        <v>330</v>
      </c>
      <c r="AE1445" s="5">
        <f t="shared" ca="1" si="618"/>
        <v>338</v>
      </c>
      <c r="AF1445" s="5">
        <f t="shared" ca="1" si="619"/>
        <v>370</v>
      </c>
      <c r="AG1445" s="5">
        <f t="shared" ca="1" si="620"/>
        <v>357</v>
      </c>
      <c r="AH1445" s="5">
        <f t="shared" ca="1" si="621"/>
        <v>399</v>
      </c>
      <c r="AI1445" s="5">
        <f t="shared" ca="1" si="622"/>
        <v>356</v>
      </c>
      <c r="AJ1445" s="5">
        <f t="shared" ca="1" si="623"/>
        <v>365</v>
      </c>
      <c r="AK1445" s="5">
        <f t="shared" ca="1" si="624"/>
        <v>460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IF(Замеры!M1443=0, " ", Замеры!M1443)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Замеры!O1443</f>
        <v>0</v>
      </c>
      <c r="S1446" s="2">
        <f>Замеры!P1443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47</v>
      </c>
      <c r="Z1446" s="2">
        <f t="shared" ca="1" si="614"/>
        <v>46</v>
      </c>
      <c r="AA1446" s="2">
        <f t="shared" ca="1" si="614"/>
        <v>44</v>
      </c>
      <c r="AB1446" s="5">
        <f t="shared" ca="1" si="615"/>
        <v>470</v>
      </c>
      <c r="AC1446" s="5">
        <f t="shared" ca="1" si="616"/>
        <v>507</v>
      </c>
      <c r="AD1446" s="5">
        <f t="shared" ca="1" si="617"/>
        <v>559</v>
      </c>
      <c r="AE1446" s="5">
        <f t="shared" ca="1" si="618"/>
        <v>507</v>
      </c>
      <c r="AF1446" s="5">
        <f t="shared" ca="1" si="619"/>
        <v>531</v>
      </c>
      <c r="AG1446" s="5">
        <f t="shared" ca="1" si="620"/>
        <v>466</v>
      </c>
      <c r="AH1446" s="5">
        <f t="shared" ca="1" si="621"/>
        <v>454</v>
      </c>
      <c r="AI1446" s="5">
        <f t="shared" ca="1" si="622"/>
        <v>510</v>
      </c>
      <c r="AJ1446" s="5">
        <f t="shared" ca="1" si="623"/>
        <v>528</v>
      </c>
      <c r="AK1446" s="5">
        <f t="shared" ca="1" si="624"/>
        <v>481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IF(Замеры!M1444=0, " ", Замеры!M1444)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Замеры!O1444</f>
        <v>0</v>
      </c>
      <c r="S1447" s="2">
        <f>Замеры!P1444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22</v>
      </c>
      <c r="Z1447" s="2">
        <f t="shared" ca="1" si="627"/>
        <v>46</v>
      </c>
      <c r="AA1447" s="2">
        <f t="shared" ca="1" si="627"/>
        <v>50</v>
      </c>
      <c r="AB1447" s="5">
        <f t="shared" ca="1" si="615"/>
        <v>599</v>
      </c>
      <c r="AC1447" s="5">
        <f t="shared" ca="1" si="616"/>
        <v>581</v>
      </c>
      <c r="AD1447" s="5">
        <f t="shared" ca="1" si="617"/>
        <v>603</v>
      </c>
      <c r="AE1447" s="5">
        <f t="shared" ca="1" si="618"/>
        <v>614</v>
      </c>
      <c r="AF1447" s="5">
        <f t="shared" ca="1" si="619"/>
        <v>561</v>
      </c>
      <c r="AG1447" s="5">
        <f t="shared" ca="1" si="620"/>
        <v>563</v>
      </c>
      <c r="AH1447" s="5">
        <f t="shared" ca="1" si="621"/>
        <v>549</v>
      </c>
      <c r="AI1447" s="5">
        <f t="shared" ca="1" si="622"/>
        <v>580</v>
      </c>
      <c r="AJ1447" s="5">
        <f t="shared" ca="1" si="623"/>
        <v>579</v>
      </c>
      <c r="AK1447" s="5">
        <f t="shared" ca="1" si="624"/>
        <v>532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IF(Замеры!M1445=0, " ", Замеры!M1445)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Замеры!O1445</f>
        <v>0</v>
      </c>
      <c r="S1448" s="2">
        <f>Замеры!P1445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46</v>
      </c>
      <c r="Z1448" s="2">
        <f t="shared" ca="1" si="627"/>
        <v>37</v>
      </c>
      <c r="AA1448" s="2">
        <f t="shared" ca="1" si="627"/>
        <v>26</v>
      </c>
      <c r="AB1448" s="5">
        <f t="shared" ca="1" si="615"/>
        <v>378</v>
      </c>
      <c r="AC1448" s="5">
        <f t="shared" ca="1" si="616"/>
        <v>322</v>
      </c>
      <c r="AD1448" s="5">
        <f t="shared" ca="1" si="617"/>
        <v>398</v>
      </c>
      <c r="AE1448" s="5">
        <f t="shared" ca="1" si="618"/>
        <v>342</v>
      </c>
      <c r="AF1448" s="5">
        <f t="shared" ca="1" si="619"/>
        <v>344</v>
      </c>
      <c r="AG1448" s="5">
        <f t="shared" ca="1" si="620"/>
        <v>304</v>
      </c>
      <c r="AH1448" s="5">
        <f t="shared" ca="1" si="621"/>
        <v>378</v>
      </c>
      <c r="AI1448" s="5">
        <f t="shared" ca="1" si="622"/>
        <v>301</v>
      </c>
      <c r="AJ1448" s="5">
        <f t="shared" ca="1" si="623"/>
        <v>345</v>
      </c>
      <c r="AK1448" s="5">
        <f t="shared" ca="1" si="624"/>
        <v>319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IF(Замеры!M1446=0, " ", Замеры!M1446)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Замеры!O1446</f>
        <v>0</v>
      </c>
      <c r="S1449" s="2">
        <f>Замеры!P1446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28</v>
      </c>
      <c r="Z1449" s="2">
        <f t="shared" ca="1" si="627"/>
        <v>40</v>
      </c>
      <c r="AA1449" s="2">
        <f t="shared" ca="1" si="627"/>
        <v>33</v>
      </c>
      <c r="AB1449" s="5">
        <f t="shared" ca="1" si="615"/>
        <v>409</v>
      </c>
      <c r="AC1449" s="5">
        <f t="shared" ca="1" si="616"/>
        <v>353</v>
      </c>
      <c r="AD1449" s="5">
        <f t="shared" ca="1" si="617"/>
        <v>371</v>
      </c>
      <c r="AE1449" s="5">
        <f t="shared" ca="1" si="618"/>
        <v>408</v>
      </c>
      <c r="AF1449" s="5">
        <f t="shared" ca="1" si="619"/>
        <v>387</v>
      </c>
      <c r="AG1449" s="5">
        <f t="shared" ca="1" si="620"/>
        <v>346</v>
      </c>
      <c r="AH1449" s="5">
        <f t="shared" ca="1" si="621"/>
        <v>369</v>
      </c>
      <c r="AI1449" s="5">
        <f t="shared" ca="1" si="622"/>
        <v>440</v>
      </c>
      <c r="AJ1449" s="5">
        <f t="shared" ca="1" si="623"/>
        <v>462</v>
      </c>
      <c r="AK1449" s="5">
        <f t="shared" ca="1" si="624"/>
        <v>442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IF(Замеры!M1447=0, " ", Замеры!M1447)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Замеры!O1447</f>
        <v>0</v>
      </c>
      <c r="S1450" s="2">
        <f>Замеры!P1447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21</v>
      </c>
      <c r="Z1450" s="2">
        <f t="shared" ca="1" si="627"/>
        <v>46</v>
      </c>
      <c r="AA1450" s="2">
        <f t="shared" ca="1" si="627"/>
        <v>22</v>
      </c>
      <c r="AB1450" s="5">
        <f t="shared" ca="1" si="615"/>
        <v>256</v>
      </c>
      <c r="AC1450" s="5">
        <f t="shared" ca="1" si="616"/>
        <v>343</v>
      </c>
      <c r="AD1450" s="5">
        <f t="shared" ca="1" si="617"/>
        <v>240</v>
      </c>
      <c r="AE1450" s="5">
        <f t="shared" ca="1" si="618"/>
        <v>307</v>
      </c>
      <c r="AF1450" s="5">
        <f t="shared" ca="1" si="619"/>
        <v>345</v>
      </c>
      <c r="AG1450" s="5">
        <f t="shared" ca="1" si="620"/>
        <v>319</v>
      </c>
      <c r="AH1450" s="5">
        <f t="shared" ca="1" si="621"/>
        <v>361</v>
      </c>
      <c r="AI1450" s="5">
        <f t="shared" ca="1" si="622"/>
        <v>290</v>
      </c>
      <c r="AJ1450" s="5">
        <f t="shared" ca="1" si="623"/>
        <v>290</v>
      </c>
      <c r="AK1450" s="5">
        <f t="shared" ca="1" si="624"/>
        <v>366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IF(Замеры!M1448=0, " ", Замеры!M1448)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Замеры!O1448</f>
        <v>0</v>
      </c>
      <c r="S1451" s="2">
        <f>Замеры!P1448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35</v>
      </c>
      <c r="Z1451" s="2">
        <f t="shared" ca="1" si="627"/>
        <v>28</v>
      </c>
      <c r="AA1451" s="2">
        <f t="shared" ca="1" si="627"/>
        <v>49</v>
      </c>
      <c r="AB1451" s="5">
        <f t="shared" ca="1" si="615"/>
        <v>616</v>
      </c>
      <c r="AC1451" s="5">
        <f t="shared" ca="1" si="616"/>
        <v>509</v>
      </c>
      <c r="AD1451" s="5">
        <f t="shared" ca="1" si="617"/>
        <v>514</v>
      </c>
      <c r="AE1451" s="5">
        <f t="shared" ca="1" si="618"/>
        <v>533</v>
      </c>
      <c r="AF1451" s="5">
        <f t="shared" ca="1" si="619"/>
        <v>517</v>
      </c>
      <c r="AG1451" s="5">
        <f t="shared" ca="1" si="620"/>
        <v>568</v>
      </c>
      <c r="AH1451" s="5">
        <f t="shared" ca="1" si="621"/>
        <v>549</v>
      </c>
      <c r="AI1451" s="5">
        <f t="shared" ca="1" si="622"/>
        <v>554</v>
      </c>
      <c r="AJ1451" s="5">
        <f t="shared" ca="1" si="623"/>
        <v>549</v>
      </c>
      <c r="AK1451" s="5">
        <f t="shared" ca="1" si="624"/>
        <v>582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IF(Замеры!M1449=0, " ", Замеры!M1449)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Замеры!O1449</f>
        <v>0</v>
      </c>
      <c r="S1452" s="2">
        <f>Замеры!P1449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31</v>
      </c>
      <c r="Z1452" s="2">
        <f t="shared" ca="1" si="627"/>
        <v>43</v>
      </c>
      <c r="AA1452" s="2">
        <f t="shared" ca="1" si="627"/>
        <v>42</v>
      </c>
      <c r="AB1452" s="5">
        <f t="shared" ca="1" si="615"/>
        <v>522</v>
      </c>
      <c r="AC1452" s="5">
        <f t="shared" ca="1" si="616"/>
        <v>535</v>
      </c>
      <c r="AD1452" s="5">
        <f t="shared" ca="1" si="617"/>
        <v>486</v>
      </c>
      <c r="AE1452" s="5">
        <f t="shared" ca="1" si="618"/>
        <v>437</v>
      </c>
      <c r="AF1452" s="5">
        <f t="shared" ca="1" si="619"/>
        <v>559</v>
      </c>
      <c r="AG1452" s="5">
        <f t="shared" ca="1" si="620"/>
        <v>534</v>
      </c>
      <c r="AH1452" s="5">
        <f t="shared" ca="1" si="621"/>
        <v>460</v>
      </c>
      <c r="AI1452" s="5">
        <f t="shared" ca="1" si="622"/>
        <v>490</v>
      </c>
      <c r="AJ1452" s="5">
        <f t="shared" ca="1" si="623"/>
        <v>474</v>
      </c>
      <c r="AK1452" s="5">
        <f t="shared" ca="1" si="624"/>
        <v>511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IF(Замеры!M1450=0, " ", Замеры!M1450)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Замеры!O1450</f>
        <v>0</v>
      </c>
      <c r="S1453" s="2">
        <f>Замеры!P1450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30</v>
      </c>
      <c r="Z1453" s="2">
        <f t="shared" ca="1" si="627"/>
        <v>30</v>
      </c>
      <c r="AA1453" s="2">
        <f t="shared" ca="1" si="627"/>
        <v>47</v>
      </c>
      <c r="AB1453" s="5">
        <f t="shared" ca="1" si="615"/>
        <v>541</v>
      </c>
      <c r="AC1453" s="5">
        <f t="shared" ca="1" si="616"/>
        <v>565</v>
      </c>
      <c r="AD1453" s="5">
        <f t="shared" ca="1" si="617"/>
        <v>620</v>
      </c>
      <c r="AE1453" s="5">
        <f t="shared" ca="1" si="618"/>
        <v>482</v>
      </c>
      <c r="AF1453" s="5">
        <f t="shared" ca="1" si="619"/>
        <v>500</v>
      </c>
      <c r="AG1453" s="5">
        <f t="shared" ca="1" si="620"/>
        <v>601</v>
      </c>
      <c r="AH1453" s="5">
        <f t="shared" ca="1" si="621"/>
        <v>571</v>
      </c>
      <c r="AI1453" s="5">
        <f t="shared" ca="1" si="622"/>
        <v>610</v>
      </c>
      <c r="AJ1453" s="5">
        <f t="shared" ca="1" si="623"/>
        <v>556</v>
      </c>
      <c r="AK1453" s="5">
        <f t="shared" ca="1" si="624"/>
        <v>485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IF(Замеры!M1451=0, " ", Замеры!M1451)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Замеры!O1451</f>
        <v>0</v>
      </c>
      <c r="S1454" s="2">
        <f>Замеры!P1451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24</v>
      </c>
      <c r="Z1454" s="2">
        <f t="shared" ca="1" si="627"/>
        <v>48</v>
      </c>
      <c r="AA1454" s="2">
        <f t="shared" ca="1" si="627"/>
        <v>37</v>
      </c>
      <c r="AB1454" s="5">
        <f t="shared" ca="1" si="615"/>
        <v>486</v>
      </c>
      <c r="AC1454" s="5">
        <f t="shared" ca="1" si="616"/>
        <v>485</v>
      </c>
      <c r="AD1454" s="5">
        <f t="shared" ca="1" si="617"/>
        <v>479</v>
      </c>
      <c r="AE1454" s="5">
        <f t="shared" ca="1" si="618"/>
        <v>436</v>
      </c>
      <c r="AF1454" s="5">
        <f t="shared" ca="1" si="619"/>
        <v>486</v>
      </c>
      <c r="AG1454" s="5">
        <f t="shared" ca="1" si="620"/>
        <v>379</v>
      </c>
      <c r="AH1454" s="5">
        <f t="shared" ca="1" si="621"/>
        <v>385</v>
      </c>
      <c r="AI1454" s="5">
        <f t="shared" ca="1" si="622"/>
        <v>378</v>
      </c>
      <c r="AJ1454" s="5">
        <f t="shared" ca="1" si="623"/>
        <v>481</v>
      </c>
      <c r="AK1454" s="5">
        <f t="shared" ca="1" si="624"/>
        <v>516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IF(Замеры!M1452=0, " ", Замеры!M1452)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Замеры!O1452</f>
        <v>0</v>
      </c>
      <c r="S1455" s="2">
        <f>Замеры!P1452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50</v>
      </c>
      <c r="Z1455" s="2">
        <f t="shared" ca="1" si="627"/>
        <v>21</v>
      </c>
      <c r="AA1455" s="2">
        <f t="shared" ca="1" si="627"/>
        <v>46</v>
      </c>
      <c r="AB1455" s="5">
        <f t="shared" ca="1" si="615"/>
        <v>496</v>
      </c>
      <c r="AC1455" s="5">
        <f t="shared" ca="1" si="616"/>
        <v>516</v>
      </c>
      <c r="AD1455" s="5">
        <f t="shared" ca="1" si="617"/>
        <v>580</v>
      </c>
      <c r="AE1455" s="5">
        <f t="shared" ca="1" si="618"/>
        <v>588</v>
      </c>
      <c r="AF1455" s="5">
        <f t="shared" ca="1" si="619"/>
        <v>569</v>
      </c>
      <c r="AG1455" s="5">
        <f t="shared" ca="1" si="620"/>
        <v>539</v>
      </c>
      <c r="AH1455" s="5">
        <f t="shared" ca="1" si="621"/>
        <v>543</v>
      </c>
      <c r="AI1455" s="5">
        <f t="shared" ca="1" si="622"/>
        <v>588</v>
      </c>
      <c r="AJ1455" s="5">
        <f t="shared" ca="1" si="623"/>
        <v>560</v>
      </c>
      <c r="AK1455" s="5">
        <f t="shared" ca="1" si="624"/>
        <v>606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IF(Замеры!M1453=0, " ", Замеры!M1453)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Замеры!O1453</f>
        <v>0</v>
      </c>
      <c r="S1456" s="2">
        <f>Замеры!P1453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44</v>
      </c>
      <c r="Z1456" s="2">
        <f t="shared" ca="1" si="627"/>
        <v>39</v>
      </c>
      <c r="AA1456" s="2">
        <f t="shared" ca="1" si="627"/>
        <v>22</v>
      </c>
      <c r="AB1456" s="5">
        <f t="shared" ca="1" si="615"/>
        <v>267</v>
      </c>
      <c r="AC1456" s="5">
        <f t="shared" ca="1" si="616"/>
        <v>301</v>
      </c>
      <c r="AD1456" s="5">
        <f t="shared" ca="1" si="617"/>
        <v>247</v>
      </c>
      <c r="AE1456" s="5">
        <f t="shared" ca="1" si="618"/>
        <v>294</v>
      </c>
      <c r="AF1456" s="5">
        <f t="shared" ca="1" si="619"/>
        <v>316</v>
      </c>
      <c r="AG1456" s="5">
        <f t="shared" ca="1" si="620"/>
        <v>228</v>
      </c>
      <c r="AH1456" s="5">
        <f t="shared" ca="1" si="621"/>
        <v>327</v>
      </c>
      <c r="AI1456" s="5">
        <f t="shared" ca="1" si="622"/>
        <v>326</v>
      </c>
      <c r="AJ1456" s="5">
        <f t="shared" ca="1" si="623"/>
        <v>228</v>
      </c>
      <c r="AK1456" s="5">
        <f t="shared" ca="1" si="624"/>
        <v>263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IF(Замеры!M1454=0, " ", Замеры!M1454)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Замеры!O1454</f>
        <v>0</v>
      </c>
      <c r="S1457" s="2">
        <f>Замеры!P1454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30</v>
      </c>
      <c r="Z1457" s="2">
        <f t="shared" ca="1" si="627"/>
        <v>50</v>
      </c>
      <c r="AA1457" s="2">
        <f t="shared" ca="1" si="627"/>
        <v>32</v>
      </c>
      <c r="AB1457" s="5">
        <f t="shared" ca="1" si="615"/>
        <v>415</v>
      </c>
      <c r="AC1457" s="5">
        <f t="shared" ca="1" si="616"/>
        <v>414</v>
      </c>
      <c r="AD1457" s="5">
        <f t="shared" ca="1" si="617"/>
        <v>331</v>
      </c>
      <c r="AE1457" s="5">
        <f t="shared" ca="1" si="618"/>
        <v>418</v>
      </c>
      <c r="AF1457" s="5">
        <f t="shared" ca="1" si="619"/>
        <v>420</v>
      </c>
      <c r="AG1457" s="5">
        <f t="shared" ca="1" si="620"/>
        <v>402</v>
      </c>
      <c r="AH1457" s="5">
        <f t="shared" ca="1" si="621"/>
        <v>337</v>
      </c>
      <c r="AI1457" s="5">
        <f t="shared" ca="1" si="622"/>
        <v>466</v>
      </c>
      <c r="AJ1457" s="5">
        <f t="shared" ca="1" si="623"/>
        <v>414</v>
      </c>
      <c r="AK1457" s="5">
        <f t="shared" ca="1" si="624"/>
        <v>331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IF(Замеры!M1455=0, " ", Замеры!M1455)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Замеры!O1455</f>
        <v>0</v>
      </c>
      <c r="S1458" s="2">
        <f>Замеры!P1455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36</v>
      </c>
      <c r="Z1458" s="2">
        <f t="shared" ca="1" si="627"/>
        <v>32</v>
      </c>
      <c r="AA1458" s="2">
        <f t="shared" ca="1" si="627"/>
        <v>30</v>
      </c>
      <c r="AB1458" s="5">
        <f t="shared" ca="1" si="615"/>
        <v>364</v>
      </c>
      <c r="AC1458" s="5">
        <f t="shared" ca="1" si="616"/>
        <v>336</v>
      </c>
      <c r="AD1458" s="5">
        <f t="shared" ca="1" si="617"/>
        <v>311</v>
      </c>
      <c r="AE1458" s="5">
        <f t="shared" ca="1" si="618"/>
        <v>420</v>
      </c>
      <c r="AF1458" s="5">
        <f t="shared" ca="1" si="619"/>
        <v>319</v>
      </c>
      <c r="AG1458" s="5">
        <f t="shared" ca="1" si="620"/>
        <v>357</v>
      </c>
      <c r="AH1458" s="5">
        <f t="shared" ca="1" si="621"/>
        <v>320</v>
      </c>
      <c r="AI1458" s="5">
        <f t="shared" ca="1" si="622"/>
        <v>428</v>
      </c>
      <c r="AJ1458" s="5">
        <f t="shared" ca="1" si="623"/>
        <v>361</v>
      </c>
      <c r="AK1458" s="5">
        <f t="shared" ca="1" si="624"/>
        <v>447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IF(Замеры!M1456=0, " ", Замеры!M1456)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Замеры!O1456</f>
        <v>0</v>
      </c>
      <c r="S1459" s="2">
        <f>Замеры!P1456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23</v>
      </c>
      <c r="Z1459" s="2">
        <f t="shared" ca="1" si="627"/>
        <v>25</v>
      </c>
      <c r="AA1459" s="2">
        <f t="shared" ca="1" si="627"/>
        <v>43</v>
      </c>
      <c r="AB1459" s="5">
        <f t="shared" ca="1" si="615"/>
        <v>499</v>
      </c>
      <c r="AC1459" s="5">
        <f t="shared" ca="1" si="616"/>
        <v>464</v>
      </c>
      <c r="AD1459" s="5">
        <f t="shared" ca="1" si="617"/>
        <v>466</v>
      </c>
      <c r="AE1459" s="5">
        <f t="shared" ca="1" si="618"/>
        <v>574</v>
      </c>
      <c r="AF1459" s="5">
        <f t="shared" ca="1" si="619"/>
        <v>569</v>
      </c>
      <c r="AG1459" s="5">
        <f t="shared" ca="1" si="620"/>
        <v>522</v>
      </c>
      <c r="AH1459" s="5">
        <f t="shared" ca="1" si="621"/>
        <v>502</v>
      </c>
      <c r="AI1459" s="5">
        <f t="shared" ca="1" si="622"/>
        <v>464</v>
      </c>
      <c r="AJ1459" s="5">
        <f t="shared" ca="1" si="623"/>
        <v>531</v>
      </c>
      <c r="AK1459" s="5">
        <f t="shared" ca="1" si="624"/>
        <v>486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IF(Замеры!M1457=0, " ", Замеры!M1457)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Замеры!O1457</f>
        <v>0</v>
      </c>
      <c r="S1460" s="2">
        <f>Замеры!P1457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44</v>
      </c>
      <c r="Z1460" s="2">
        <f t="shared" ca="1" si="627"/>
        <v>20</v>
      </c>
      <c r="AA1460" s="2">
        <f t="shared" ca="1" si="627"/>
        <v>28</v>
      </c>
      <c r="AB1460" s="5">
        <f t="shared" ca="1" si="615"/>
        <v>357</v>
      </c>
      <c r="AC1460" s="5">
        <f t="shared" ca="1" si="616"/>
        <v>369</v>
      </c>
      <c r="AD1460" s="5">
        <f t="shared" ca="1" si="617"/>
        <v>329</v>
      </c>
      <c r="AE1460" s="5">
        <f t="shared" ca="1" si="618"/>
        <v>336</v>
      </c>
      <c r="AF1460" s="5">
        <f t="shared" ca="1" si="619"/>
        <v>290</v>
      </c>
      <c r="AG1460" s="5">
        <f t="shared" ca="1" si="620"/>
        <v>294</v>
      </c>
      <c r="AH1460" s="5">
        <f t="shared" ca="1" si="621"/>
        <v>409</v>
      </c>
      <c r="AI1460" s="5">
        <f t="shared" ca="1" si="622"/>
        <v>321</v>
      </c>
      <c r="AJ1460" s="5">
        <f t="shared" ca="1" si="623"/>
        <v>377</v>
      </c>
      <c r="AK1460" s="5">
        <f t="shared" ca="1" si="624"/>
        <v>365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IF(Замеры!M1458=0, " ", Замеры!M1458)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Замеры!O1458</f>
        <v>0</v>
      </c>
      <c r="S1461" s="2">
        <f>Замеры!P1458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23</v>
      </c>
      <c r="Z1461" s="2">
        <f t="shared" ca="1" si="627"/>
        <v>26</v>
      </c>
      <c r="AA1461" s="2">
        <f t="shared" ca="1" si="627"/>
        <v>31</v>
      </c>
      <c r="AB1461" s="5">
        <f t="shared" ca="1" si="615"/>
        <v>437</v>
      </c>
      <c r="AC1461" s="5">
        <f t="shared" ca="1" si="616"/>
        <v>331</v>
      </c>
      <c r="AD1461" s="5">
        <f t="shared" ca="1" si="617"/>
        <v>418</v>
      </c>
      <c r="AE1461" s="5">
        <f t="shared" ca="1" si="618"/>
        <v>335</v>
      </c>
      <c r="AF1461" s="5">
        <f t="shared" ca="1" si="619"/>
        <v>438</v>
      </c>
      <c r="AG1461" s="5">
        <f t="shared" ca="1" si="620"/>
        <v>335</v>
      </c>
      <c r="AH1461" s="5">
        <f t="shared" ca="1" si="621"/>
        <v>352</v>
      </c>
      <c r="AI1461" s="5">
        <f t="shared" ca="1" si="622"/>
        <v>392</v>
      </c>
      <c r="AJ1461" s="5">
        <f t="shared" ca="1" si="623"/>
        <v>334</v>
      </c>
      <c r="AK1461" s="5">
        <f t="shared" ca="1" si="624"/>
        <v>447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IF(Замеры!M1459=0, " ", Замеры!M1459)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Замеры!O1459</f>
        <v>0</v>
      </c>
      <c r="S1462" s="2">
        <f>Замеры!P1459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31</v>
      </c>
      <c r="Z1462" s="2">
        <f t="shared" ca="1" si="627"/>
        <v>39</v>
      </c>
      <c r="AA1462" s="2">
        <f t="shared" ca="1" si="627"/>
        <v>46</v>
      </c>
      <c r="AB1462" s="5">
        <f t="shared" ca="1" si="615"/>
        <v>543</v>
      </c>
      <c r="AC1462" s="5">
        <f t="shared" ca="1" si="616"/>
        <v>534</v>
      </c>
      <c r="AD1462" s="5">
        <f t="shared" ca="1" si="617"/>
        <v>524</v>
      </c>
      <c r="AE1462" s="5">
        <f t="shared" ca="1" si="618"/>
        <v>480</v>
      </c>
      <c r="AF1462" s="5">
        <f t="shared" ca="1" si="619"/>
        <v>498</v>
      </c>
      <c r="AG1462" s="5">
        <f t="shared" ca="1" si="620"/>
        <v>495</v>
      </c>
      <c r="AH1462" s="5">
        <f t="shared" ca="1" si="621"/>
        <v>505</v>
      </c>
      <c r="AI1462" s="5">
        <f t="shared" ca="1" si="622"/>
        <v>589</v>
      </c>
      <c r="AJ1462" s="5">
        <f t="shared" ca="1" si="623"/>
        <v>522</v>
      </c>
      <c r="AK1462" s="5">
        <f t="shared" ca="1" si="624"/>
        <v>475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IF(Замеры!M1460=0, " ", Замеры!M1460)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Замеры!O1460</f>
        <v>0</v>
      </c>
      <c r="S1463" s="2">
        <f>Замеры!P1460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44</v>
      </c>
      <c r="Z1463" s="2">
        <f t="shared" ca="1" si="627"/>
        <v>23</v>
      </c>
      <c r="AA1463" s="2">
        <f t="shared" ca="1" si="627"/>
        <v>34</v>
      </c>
      <c r="AB1463" s="5">
        <f t="shared" ca="1" si="615"/>
        <v>466</v>
      </c>
      <c r="AC1463" s="5">
        <f t="shared" ca="1" si="616"/>
        <v>433</v>
      </c>
      <c r="AD1463" s="5">
        <f t="shared" ca="1" si="617"/>
        <v>360</v>
      </c>
      <c r="AE1463" s="5">
        <f t="shared" ca="1" si="618"/>
        <v>423</v>
      </c>
      <c r="AF1463" s="5">
        <f t="shared" ca="1" si="619"/>
        <v>467</v>
      </c>
      <c r="AG1463" s="5">
        <f t="shared" ca="1" si="620"/>
        <v>415</v>
      </c>
      <c r="AH1463" s="5">
        <f t="shared" ca="1" si="621"/>
        <v>394</v>
      </c>
      <c r="AI1463" s="5">
        <f t="shared" ca="1" si="622"/>
        <v>376</v>
      </c>
      <c r="AJ1463" s="5">
        <f t="shared" ca="1" si="623"/>
        <v>488</v>
      </c>
      <c r="AK1463" s="5">
        <f t="shared" ca="1" si="624"/>
        <v>485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IF(Замеры!M1461=0, " ", Замеры!M1461)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Замеры!O1461</f>
        <v>0</v>
      </c>
      <c r="S1464" s="2">
        <f>Замеры!P1461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40</v>
      </c>
      <c r="Z1464" s="2">
        <f t="shared" ca="1" si="627"/>
        <v>29</v>
      </c>
      <c r="AA1464" s="2">
        <f t="shared" ca="1" si="627"/>
        <v>46</v>
      </c>
      <c r="AB1464" s="5">
        <f t="shared" ca="1" si="615"/>
        <v>483</v>
      </c>
      <c r="AC1464" s="5">
        <f t="shared" ca="1" si="616"/>
        <v>607</v>
      </c>
      <c r="AD1464" s="5">
        <f t="shared" ca="1" si="617"/>
        <v>518</v>
      </c>
      <c r="AE1464" s="5">
        <f t="shared" ca="1" si="618"/>
        <v>543</v>
      </c>
      <c r="AF1464" s="5">
        <f t="shared" ca="1" si="619"/>
        <v>578</v>
      </c>
      <c r="AG1464" s="5">
        <f t="shared" ca="1" si="620"/>
        <v>528</v>
      </c>
      <c r="AH1464" s="5">
        <f t="shared" ca="1" si="621"/>
        <v>569</v>
      </c>
      <c r="AI1464" s="5">
        <f t="shared" ca="1" si="622"/>
        <v>519</v>
      </c>
      <c r="AJ1464" s="5">
        <f t="shared" ca="1" si="623"/>
        <v>504</v>
      </c>
      <c r="AK1464" s="5">
        <f t="shared" ca="1" si="624"/>
        <v>485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IF(Замеры!M1462=0, " ", Замеры!M1462)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Замеры!O1462</f>
        <v>0</v>
      </c>
      <c r="S1465" s="2">
        <f>Замеры!P1462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28</v>
      </c>
      <c r="Z1465" s="2">
        <f t="shared" ca="1" si="627"/>
        <v>27</v>
      </c>
      <c r="AA1465" s="2">
        <f t="shared" ca="1" si="627"/>
        <v>29</v>
      </c>
      <c r="AB1465" s="5">
        <f t="shared" ca="1" si="615"/>
        <v>404</v>
      </c>
      <c r="AC1465" s="5">
        <f t="shared" ca="1" si="616"/>
        <v>295</v>
      </c>
      <c r="AD1465" s="5">
        <f t="shared" ca="1" si="617"/>
        <v>325</v>
      </c>
      <c r="AE1465" s="5">
        <f t="shared" ca="1" si="618"/>
        <v>357</v>
      </c>
      <c r="AF1465" s="5">
        <f t="shared" ca="1" si="619"/>
        <v>305</v>
      </c>
      <c r="AG1465" s="5">
        <f t="shared" ca="1" si="620"/>
        <v>379</v>
      </c>
      <c r="AH1465" s="5">
        <f t="shared" ca="1" si="621"/>
        <v>414</v>
      </c>
      <c r="AI1465" s="5">
        <f t="shared" ca="1" si="622"/>
        <v>323</v>
      </c>
      <c r="AJ1465" s="5">
        <f t="shared" ca="1" si="623"/>
        <v>306</v>
      </c>
      <c r="AK1465" s="5">
        <f t="shared" ca="1" si="624"/>
        <v>346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IF(Замеры!M1463=0, " ", Замеры!M1463)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Замеры!O1463</f>
        <v>0</v>
      </c>
      <c r="S1466" s="2">
        <f>Замеры!P1463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42</v>
      </c>
      <c r="Z1466" s="2">
        <f t="shared" ca="1" si="627"/>
        <v>44</v>
      </c>
      <c r="AA1466" s="2">
        <f t="shared" ca="1" si="627"/>
        <v>44</v>
      </c>
      <c r="AB1466" s="5">
        <f t="shared" ca="1" si="615"/>
        <v>520</v>
      </c>
      <c r="AC1466" s="5">
        <f t="shared" ca="1" si="616"/>
        <v>557</v>
      </c>
      <c r="AD1466" s="5">
        <f t="shared" ca="1" si="617"/>
        <v>533</v>
      </c>
      <c r="AE1466" s="5">
        <f t="shared" ca="1" si="618"/>
        <v>473</v>
      </c>
      <c r="AF1466" s="5">
        <f t="shared" ca="1" si="619"/>
        <v>536</v>
      </c>
      <c r="AG1466" s="5">
        <f t="shared" ca="1" si="620"/>
        <v>459</v>
      </c>
      <c r="AH1466" s="5">
        <f t="shared" ca="1" si="621"/>
        <v>496</v>
      </c>
      <c r="AI1466" s="5">
        <f t="shared" ca="1" si="622"/>
        <v>546</v>
      </c>
      <c r="AJ1466" s="5">
        <f t="shared" ca="1" si="623"/>
        <v>529</v>
      </c>
      <c r="AK1466" s="5">
        <f t="shared" ca="1" si="624"/>
        <v>556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IF(Замеры!M1464=0, " ", Замеры!M1464)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Замеры!O1464</f>
        <v>0</v>
      </c>
      <c r="S1467" s="2">
        <f>Замеры!P1464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28</v>
      </c>
      <c r="Z1467" s="2">
        <f t="shared" ca="1" si="627"/>
        <v>43</v>
      </c>
      <c r="AA1467" s="2">
        <f t="shared" ca="1" si="627"/>
        <v>23</v>
      </c>
      <c r="AB1467" s="5">
        <f t="shared" ca="1" si="615"/>
        <v>342</v>
      </c>
      <c r="AC1467" s="5">
        <f t="shared" ca="1" si="616"/>
        <v>374</v>
      </c>
      <c r="AD1467" s="5">
        <f t="shared" ca="1" si="617"/>
        <v>295</v>
      </c>
      <c r="AE1467" s="5">
        <f t="shared" ca="1" si="618"/>
        <v>359</v>
      </c>
      <c r="AF1467" s="5">
        <f t="shared" ca="1" si="619"/>
        <v>285</v>
      </c>
      <c r="AG1467" s="5">
        <f t="shared" ca="1" si="620"/>
        <v>245</v>
      </c>
      <c r="AH1467" s="5">
        <f t="shared" ca="1" si="621"/>
        <v>288</v>
      </c>
      <c r="AI1467" s="5">
        <f t="shared" ca="1" si="622"/>
        <v>350</v>
      </c>
      <c r="AJ1467" s="5">
        <f t="shared" ca="1" si="623"/>
        <v>252</v>
      </c>
      <c r="AK1467" s="5">
        <f t="shared" ca="1" si="624"/>
        <v>362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IF(Замеры!M1465=0, " ", Замеры!M1465)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Замеры!O1465</f>
        <v>0</v>
      </c>
      <c r="S1468" s="2">
        <f>Замеры!P1465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45</v>
      </c>
      <c r="Z1468" s="2">
        <f t="shared" ca="1" si="627"/>
        <v>42</v>
      </c>
      <c r="AA1468" s="2">
        <f t="shared" ca="1" si="627"/>
        <v>36</v>
      </c>
      <c r="AB1468" s="5">
        <f t="shared" ca="1" si="615"/>
        <v>468</v>
      </c>
      <c r="AC1468" s="5">
        <f t="shared" ca="1" si="616"/>
        <v>425</v>
      </c>
      <c r="AD1468" s="5">
        <f t="shared" ca="1" si="617"/>
        <v>478</v>
      </c>
      <c r="AE1468" s="5">
        <f t="shared" ca="1" si="618"/>
        <v>412</v>
      </c>
      <c r="AF1468" s="5">
        <f t="shared" ca="1" si="619"/>
        <v>442</v>
      </c>
      <c r="AG1468" s="5">
        <f t="shared" ca="1" si="620"/>
        <v>381</v>
      </c>
      <c r="AH1468" s="5">
        <f t="shared" ca="1" si="621"/>
        <v>490</v>
      </c>
      <c r="AI1468" s="5">
        <f t="shared" ca="1" si="622"/>
        <v>401</v>
      </c>
      <c r="AJ1468" s="5">
        <f t="shared" ca="1" si="623"/>
        <v>453</v>
      </c>
      <c r="AK1468" s="5">
        <f t="shared" ca="1" si="624"/>
        <v>418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IF(Замеры!M1466=0, " ", Замеры!M1466)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Замеры!O1466</f>
        <v>0</v>
      </c>
      <c r="S1469" s="2">
        <f>Замеры!P1466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43</v>
      </c>
      <c r="Z1469" s="2">
        <f t="shared" ca="1" si="627"/>
        <v>23</v>
      </c>
      <c r="AA1469" s="2">
        <f t="shared" ca="1" si="627"/>
        <v>49</v>
      </c>
      <c r="AB1469" s="5">
        <f t="shared" ca="1" si="615"/>
        <v>631</v>
      </c>
      <c r="AC1469" s="5">
        <f t="shared" ca="1" si="616"/>
        <v>616</v>
      </c>
      <c r="AD1469" s="5">
        <f t="shared" ca="1" si="617"/>
        <v>607</v>
      </c>
      <c r="AE1469" s="5">
        <f t="shared" ca="1" si="618"/>
        <v>616</v>
      </c>
      <c r="AF1469" s="5">
        <f t="shared" ca="1" si="619"/>
        <v>585</v>
      </c>
      <c r="AG1469" s="5">
        <f t="shared" ca="1" si="620"/>
        <v>561</v>
      </c>
      <c r="AH1469" s="5">
        <f t="shared" ca="1" si="621"/>
        <v>563</v>
      </c>
      <c r="AI1469" s="5">
        <f t="shared" ca="1" si="622"/>
        <v>592</v>
      </c>
      <c r="AJ1469" s="5">
        <f t="shared" ca="1" si="623"/>
        <v>617</v>
      </c>
      <c r="AK1469" s="5">
        <f t="shared" ca="1" si="624"/>
        <v>584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IF(Замеры!M1467=0, " ", Замеры!M1467)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Замеры!O1467</f>
        <v>0</v>
      </c>
      <c r="S1470" s="2">
        <f>Замеры!P1467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48</v>
      </c>
      <c r="Z1470" s="2">
        <f t="shared" ca="1" si="627"/>
        <v>36</v>
      </c>
      <c r="AA1470" s="2">
        <f t="shared" ca="1" si="627"/>
        <v>35</v>
      </c>
      <c r="AB1470" s="5">
        <f t="shared" ca="1" si="615"/>
        <v>458</v>
      </c>
      <c r="AC1470" s="5">
        <f t="shared" ca="1" si="616"/>
        <v>417</v>
      </c>
      <c r="AD1470" s="5">
        <f t="shared" ca="1" si="617"/>
        <v>413</v>
      </c>
      <c r="AE1470" s="5">
        <f t="shared" ca="1" si="618"/>
        <v>373</v>
      </c>
      <c r="AF1470" s="5">
        <f t="shared" ca="1" si="619"/>
        <v>427</v>
      </c>
      <c r="AG1470" s="5">
        <f t="shared" ca="1" si="620"/>
        <v>390</v>
      </c>
      <c r="AH1470" s="5">
        <f t="shared" ca="1" si="621"/>
        <v>420</v>
      </c>
      <c r="AI1470" s="5">
        <f t="shared" ca="1" si="622"/>
        <v>478</v>
      </c>
      <c r="AJ1470" s="5">
        <f t="shared" ca="1" si="623"/>
        <v>389</v>
      </c>
      <c r="AK1470" s="5">
        <f t="shared" ca="1" si="624"/>
        <v>474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IF(Замеры!M1468=0, " ", Замеры!M1468)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Замеры!O1468</f>
        <v>0</v>
      </c>
      <c r="S1471" s="2">
        <f>Замеры!P1468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48</v>
      </c>
      <c r="Z1471" s="2">
        <f t="shared" ca="1" si="627"/>
        <v>50</v>
      </c>
      <c r="AA1471" s="2">
        <f t="shared" ca="1" si="627"/>
        <v>44</v>
      </c>
      <c r="AB1471" s="5">
        <f t="shared" ca="1" si="615"/>
        <v>515</v>
      </c>
      <c r="AC1471" s="5">
        <f t="shared" ca="1" si="616"/>
        <v>482</v>
      </c>
      <c r="AD1471" s="5">
        <f t="shared" ca="1" si="617"/>
        <v>548</v>
      </c>
      <c r="AE1471" s="5">
        <f t="shared" ca="1" si="618"/>
        <v>555</v>
      </c>
      <c r="AF1471" s="5">
        <f t="shared" ca="1" si="619"/>
        <v>586</v>
      </c>
      <c r="AG1471" s="5">
        <f t="shared" ca="1" si="620"/>
        <v>576</v>
      </c>
      <c r="AH1471" s="5">
        <f t="shared" ca="1" si="621"/>
        <v>584</v>
      </c>
      <c r="AI1471" s="5">
        <f t="shared" ca="1" si="622"/>
        <v>480</v>
      </c>
      <c r="AJ1471" s="5">
        <f t="shared" ca="1" si="623"/>
        <v>488</v>
      </c>
      <c r="AK1471" s="5">
        <f t="shared" ca="1" si="624"/>
        <v>520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IF(Замеры!M1469=0, " ", Замеры!M1469)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Замеры!O1469</f>
        <v>0</v>
      </c>
      <c r="S1472" s="2">
        <f>Замеры!P1469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40</v>
      </c>
      <c r="Z1472" s="2">
        <f t="shared" ca="1" si="627"/>
        <v>34</v>
      </c>
      <c r="AA1472" s="2">
        <f t="shared" ca="1" si="627"/>
        <v>34</v>
      </c>
      <c r="AB1472" s="5">
        <f t="shared" ca="1" si="615"/>
        <v>373</v>
      </c>
      <c r="AC1472" s="5">
        <f t="shared" ca="1" si="616"/>
        <v>401</v>
      </c>
      <c r="AD1472" s="5">
        <f t="shared" ca="1" si="617"/>
        <v>459</v>
      </c>
      <c r="AE1472" s="5">
        <f t="shared" ca="1" si="618"/>
        <v>425</v>
      </c>
      <c r="AF1472" s="5">
        <f t="shared" ca="1" si="619"/>
        <v>403</v>
      </c>
      <c r="AG1472" s="5">
        <f t="shared" ca="1" si="620"/>
        <v>374</v>
      </c>
      <c r="AH1472" s="5">
        <f t="shared" ca="1" si="621"/>
        <v>405</v>
      </c>
      <c r="AI1472" s="5">
        <f t="shared" ca="1" si="622"/>
        <v>396</v>
      </c>
      <c r="AJ1472" s="5">
        <f t="shared" ca="1" si="623"/>
        <v>399</v>
      </c>
      <c r="AK1472" s="5">
        <f t="shared" ca="1" si="624"/>
        <v>362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IF(Замеры!M1470=0, " ", Замеры!M1470)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Замеры!O1470</f>
        <v>0</v>
      </c>
      <c r="S1473" s="2">
        <f>Замеры!P1470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30</v>
      </c>
      <c r="Z1473" s="2">
        <f t="shared" ca="1" si="627"/>
        <v>24</v>
      </c>
      <c r="AA1473" s="2">
        <f t="shared" ca="1" si="627"/>
        <v>24</v>
      </c>
      <c r="AB1473" s="5">
        <f t="shared" ca="1" si="615"/>
        <v>371</v>
      </c>
      <c r="AC1473" s="5">
        <f t="shared" ca="1" si="616"/>
        <v>289</v>
      </c>
      <c r="AD1473" s="5">
        <f t="shared" ca="1" si="617"/>
        <v>318</v>
      </c>
      <c r="AE1473" s="5">
        <f t="shared" ca="1" si="618"/>
        <v>373</v>
      </c>
      <c r="AF1473" s="5">
        <f t="shared" ca="1" si="619"/>
        <v>270</v>
      </c>
      <c r="AG1473" s="5">
        <f t="shared" ca="1" si="620"/>
        <v>267</v>
      </c>
      <c r="AH1473" s="5">
        <f t="shared" ca="1" si="621"/>
        <v>300</v>
      </c>
      <c r="AI1473" s="5">
        <f t="shared" ca="1" si="622"/>
        <v>386</v>
      </c>
      <c r="AJ1473" s="5">
        <f t="shared" ca="1" si="623"/>
        <v>302</v>
      </c>
      <c r="AK1473" s="5">
        <f t="shared" ca="1" si="624"/>
        <v>316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IF(Замеры!M1471=0, " ", Замеры!M1471)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Замеры!O1471</f>
        <v>0</v>
      </c>
      <c r="S1474" s="2">
        <f>Замеры!P1471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32</v>
      </c>
      <c r="Z1474" s="2">
        <f t="shared" ca="1" si="627"/>
        <v>42</v>
      </c>
      <c r="AA1474" s="2">
        <f t="shared" ca="1" si="627"/>
        <v>46</v>
      </c>
      <c r="AB1474" s="5">
        <f t="shared" ca="1" si="615"/>
        <v>581</v>
      </c>
      <c r="AC1474" s="5">
        <f t="shared" ca="1" si="616"/>
        <v>504</v>
      </c>
      <c r="AD1474" s="5">
        <f t="shared" ca="1" si="617"/>
        <v>596</v>
      </c>
      <c r="AE1474" s="5">
        <f t="shared" ca="1" si="618"/>
        <v>503</v>
      </c>
      <c r="AF1474" s="5">
        <f t="shared" ca="1" si="619"/>
        <v>521</v>
      </c>
      <c r="AG1474" s="5">
        <f t="shared" ca="1" si="620"/>
        <v>573</v>
      </c>
      <c r="AH1474" s="5">
        <f t="shared" ca="1" si="621"/>
        <v>592</v>
      </c>
      <c r="AI1474" s="5">
        <f t="shared" ca="1" si="622"/>
        <v>574</v>
      </c>
      <c r="AJ1474" s="5">
        <f t="shared" ca="1" si="623"/>
        <v>580</v>
      </c>
      <c r="AK1474" s="5">
        <f t="shared" ca="1" si="624"/>
        <v>503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IF(Замеры!M1472=0, " ", Замеры!M1472)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Замеры!O1472</f>
        <v>0</v>
      </c>
      <c r="S1475" s="2">
        <f>Замеры!P1472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31</v>
      </c>
      <c r="Z1475" s="2">
        <f t="shared" ca="1" si="627"/>
        <v>41</v>
      </c>
      <c r="AA1475" s="2">
        <f t="shared" ca="1" si="627"/>
        <v>28</v>
      </c>
      <c r="AB1475" s="5">
        <f t="shared" ca="1" si="615"/>
        <v>422</v>
      </c>
      <c r="AC1475" s="5">
        <f t="shared" ca="1" si="616"/>
        <v>372</v>
      </c>
      <c r="AD1475" s="5">
        <f t="shared" ca="1" si="617"/>
        <v>360</v>
      </c>
      <c r="AE1475" s="5">
        <f t="shared" ca="1" si="618"/>
        <v>295</v>
      </c>
      <c r="AF1475" s="5">
        <f t="shared" ca="1" si="619"/>
        <v>295</v>
      </c>
      <c r="AG1475" s="5">
        <f t="shared" ca="1" si="620"/>
        <v>335</v>
      </c>
      <c r="AH1475" s="5">
        <f t="shared" ca="1" si="621"/>
        <v>347</v>
      </c>
      <c r="AI1475" s="5">
        <f t="shared" ca="1" si="622"/>
        <v>337</v>
      </c>
      <c r="AJ1475" s="5">
        <f t="shared" ca="1" si="623"/>
        <v>410</v>
      </c>
      <c r="AK1475" s="5">
        <f t="shared" ca="1" si="624"/>
        <v>344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IF(Замеры!M1473=0, " ", Замеры!M1473)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Замеры!O1473</f>
        <v>0</v>
      </c>
      <c r="S1476" s="2">
        <f>Замеры!P1473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41</v>
      </c>
      <c r="Z1476" s="2">
        <f t="shared" ca="1" si="627"/>
        <v>45</v>
      </c>
      <c r="AA1476" s="2">
        <f t="shared" ca="1" si="627"/>
        <v>29</v>
      </c>
      <c r="AB1476" s="5">
        <f t="shared" ca="1" si="615"/>
        <v>329</v>
      </c>
      <c r="AC1476" s="5">
        <f t="shared" ca="1" si="616"/>
        <v>436</v>
      </c>
      <c r="AD1476" s="5">
        <f t="shared" ca="1" si="617"/>
        <v>363</v>
      </c>
      <c r="AE1476" s="5">
        <f t="shared" ca="1" si="618"/>
        <v>326</v>
      </c>
      <c r="AF1476" s="5">
        <f t="shared" ca="1" si="619"/>
        <v>319</v>
      </c>
      <c r="AG1476" s="5">
        <f t="shared" ca="1" si="620"/>
        <v>377</v>
      </c>
      <c r="AH1476" s="5">
        <f t="shared" ca="1" si="621"/>
        <v>430</v>
      </c>
      <c r="AI1476" s="5">
        <f t="shared" ca="1" si="622"/>
        <v>305</v>
      </c>
      <c r="AJ1476" s="5">
        <f t="shared" ca="1" si="623"/>
        <v>384</v>
      </c>
      <c r="AK1476" s="5">
        <f t="shared" ca="1" si="624"/>
        <v>411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IF(Замеры!M1474=0, " ", Замеры!M1474)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Замеры!O1474</f>
        <v>0</v>
      </c>
      <c r="S1477" s="2">
        <f>Замеры!P1474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32</v>
      </c>
      <c r="Z1477" s="2">
        <f t="shared" ca="1" si="627"/>
        <v>26</v>
      </c>
      <c r="AA1477" s="2">
        <f t="shared" ca="1" si="627"/>
        <v>50</v>
      </c>
      <c r="AB1477" s="5">
        <f t="shared" ca="1" si="615"/>
        <v>634</v>
      </c>
      <c r="AC1477" s="5">
        <f t="shared" ca="1" si="616"/>
        <v>513</v>
      </c>
      <c r="AD1477" s="5">
        <f t="shared" ca="1" si="617"/>
        <v>599</v>
      </c>
      <c r="AE1477" s="5">
        <f t="shared" ca="1" si="618"/>
        <v>593</v>
      </c>
      <c r="AF1477" s="5">
        <f t="shared" ca="1" si="619"/>
        <v>614</v>
      </c>
      <c r="AG1477" s="5">
        <f t="shared" ca="1" si="620"/>
        <v>516</v>
      </c>
      <c r="AH1477" s="5">
        <f t="shared" ca="1" si="621"/>
        <v>517</v>
      </c>
      <c r="AI1477" s="5">
        <f t="shared" ca="1" si="622"/>
        <v>606</v>
      </c>
      <c r="AJ1477" s="5">
        <f t="shared" ca="1" si="623"/>
        <v>623</v>
      </c>
      <c r="AK1477" s="5">
        <f t="shared" ca="1" si="624"/>
        <v>639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IF(Замеры!M1475=0, " ", Замеры!M1475)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Замеры!O1475</f>
        <v>0</v>
      </c>
      <c r="S1478" s="2">
        <f>Замеры!P1475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22</v>
      </c>
      <c r="Z1478" s="2">
        <f t="shared" ca="1" si="627"/>
        <v>22</v>
      </c>
      <c r="AA1478" s="2">
        <f t="shared" ca="1" si="627"/>
        <v>34</v>
      </c>
      <c r="AB1478" s="5">
        <f t="shared" ca="1" si="615"/>
        <v>438</v>
      </c>
      <c r="AC1478" s="5">
        <f t="shared" ca="1" si="616"/>
        <v>427</v>
      </c>
      <c r="AD1478" s="5">
        <f t="shared" ca="1" si="617"/>
        <v>471</v>
      </c>
      <c r="AE1478" s="5">
        <f t="shared" ca="1" si="618"/>
        <v>430</v>
      </c>
      <c r="AF1478" s="5">
        <f t="shared" ca="1" si="619"/>
        <v>398</v>
      </c>
      <c r="AG1478" s="5">
        <f t="shared" ca="1" si="620"/>
        <v>374</v>
      </c>
      <c r="AH1478" s="5">
        <f t="shared" ca="1" si="621"/>
        <v>364</v>
      </c>
      <c r="AI1478" s="5">
        <f t="shared" ca="1" si="622"/>
        <v>372</v>
      </c>
      <c r="AJ1478" s="5">
        <f t="shared" ca="1" si="623"/>
        <v>430</v>
      </c>
      <c r="AK1478" s="5">
        <f t="shared" ca="1" si="624"/>
        <v>362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IF(Замеры!M1476=0, " ", Замеры!M1476)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Замеры!O1476</f>
        <v>0</v>
      </c>
      <c r="S1479" s="2">
        <f>Замеры!P1476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33</v>
      </c>
      <c r="Z1479" s="2">
        <f t="shared" ca="1" si="641"/>
        <v>33</v>
      </c>
      <c r="AA1479" s="2">
        <f t="shared" ca="1" si="641"/>
        <v>26</v>
      </c>
      <c r="AB1479" s="5">
        <f t="shared" ref="AB1479:AB1500" ca="1" si="642">RANDBETWEEN(AA1479*10+5,AA1479*10+150)</f>
        <v>361</v>
      </c>
      <c r="AC1479" s="5">
        <f t="shared" ref="AC1479:AC1500" ca="1" si="643">RANDBETWEEN(AA1479*10+5,AA1479*10+150)</f>
        <v>294</v>
      </c>
      <c r="AD1479" s="5">
        <f t="shared" ref="AD1479:AD1500" ca="1" si="644">RANDBETWEEN(AA1479*10+5,AA1479*10+150)</f>
        <v>408</v>
      </c>
      <c r="AE1479" s="5">
        <f t="shared" ref="AE1479:AE1500" ca="1" si="645">RANDBETWEEN(AA1479*10+5,AA1479*10+150)</f>
        <v>281</v>
      </c>
      <c r="AF1479" s="5">
        <f t="shared" ref="AF1479:AF1500" ca="1" si="646">RANDBETWEEN(AA1479*10+5,AA1479*10+150)</f>
        <v>367</v>
      </c>
      <c r="AG1479" s="5">
        <f t="shared" ref="AG1479:AG1500" ca="1" si="647">RANDBETWEEN(AA1479*10+5,AA1479*10+150)</f>
        <v>349</v>
      </c>
      <c r="AH1479" s="5">
        <f t="shared" ref="AH1479:AH1500" ca="1" si="648">RANDBETWEEN(AA1479*10+5,AA1479*10+150)</f>
        <v>367</v>
      </c>
      <c r="AI1479" s="5">
        <f t="shared" ref="AI1479:AI1500" ca="1" si="649">RANDBETWEEN(AA1479*10+5,AA1479*10+150)</f>
        <v>369</v>
      </c>
      <c r="AJ1479" s="5">
        <f t="shared" ref="AJ1479:AJ1500" ca="1" si="650">RANDBETWEEN(AA1479*10+5,AA1479*10+150)</f>
        <v>379</v>
      </c>
      <c r="AK1479" s="5">
        <f t="shared" ref="AK1479:AK1500" ca="1" si="651">RANDBETWEEN(AA1479*10+5,AA1479*10+150)</f>
        <v>300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IF(Замеры!M1477=0, " ", Замеры!M1477)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Замеры!O1477</f>
        <v>0</v>
      </c>
      <c r="S1480" s="2">
        <f>Замеры!P1477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29</v>
      </c>
      <c r="Z1480" s="2">
        <f t="shared" ca="1" si="641"/>
        <v>21</v>
      </c>
      <c r="AA1480" s="2">
        <f t="shared" ca="1" si="641"/>
        <v>20</v>
      </c>
      <c r="AB1480" s="5">
        <f t="shared" ca="1" si="642"/>
        <v>223</v>
      </c>
      <c r="AC1480" s="5">
        <f t="shared" ca="1" si="643"/>
        <v>242</v>
      </c>
      <c r="AD1480" s="5">
        <f t="shared" ca="1" si="644"/>
        <v>205</v>
      </c>
      <c r="AE1480" s="5">
        <f t="shared" ca="1" si="645"/>
        <v>338</v>
      </c>
      <c r="AF1480" s="5">
        <f t="shared" ca="1" si="646"/>
        <v>308</v>
      </c>
      <c r="AG1480" s="5">
        <f t="shared" ca="1" si="647"/>
        <v>209</v>
      </c>
      <c r="AH1480" s="5">
        <f t="shared" ca="1" si="648"/>
        <v>286</v>
      </c>
      <c r="AI1480" s="5">
        <f t="shared" ca="1" si="649"/>
        <v>250</v>
      </c>
      <c r="AJ1480" s="5">
        <f t="shared" ca="1" si="650"/>
        <v>324</v>
      </c>
      <c r="AK1480" s="5">
        <f t="shared" ca="1" si="651"/>
        <v>274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IF(Замеры!M1478=0, " ", Замеры!M1478)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Замеры!O1478</f>
        <v>0</v>
      </c>
      <c r="S1481" s="2">
        <f>Замеры!P1478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26</v>
      </c>
      <c r="Z1481" s="2">
        <f t="shared" ca="1" si="641"/>
        <v>20</v>
      </c>
      <c r="AA1481" s="2">
        <f t="shared" ca="1" si="641"/>
        <v>23</v>
      </c>
      <c r="AB1481" s="5">
        <f t="shared" ca="1" si="642"/>
        <v>330</v>
      </c>
      <c r="AC1481" s="5">
        <f t="shared" ca="1" si="643"/>
        <v>364</v>
      </c>
      <c r="AD1481" s="5">
        <f t="shared" ca="1" si="644"/>
        <v>344</v>
      </c>
      <c r="AE1481" s="5">
        <f t="shared" ca="1" si="645"/>
        <v>279</v>
      </c>
      <c r="AF1481" s="5">
        <f t="shared" ca="1" si="646"/>
        <v>312</v>
      </c>
      <c r="AG1481" s="5">
        <f t="shared" ca="1" si="647"/>
        <v>310</v>
      </c>
      <c r="AH1481" s="5">
        <f t="shared" ca="1" si="648"/>
        <v>270</v>
      </c>
      <c r="AI1481" s="5">
        <f t="shared" ca="1" si="649"/>
        <v>292</v>
      </c>
      <c r="AJ1481" s="5">
        <f t="shared" ca="1" si="650"/>
        <v>254</v>
      </c>
      <c r="AK1481" s="5">
        <f t="shared" ca="1" si="651"/>
        <v>302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IF(Замеры!M1479=0, " ", Замеры!M1479)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Замеры!O1479</f>
        <v>0</v>
      </c>
      <c r="S1482" s="2">
        <f>Замеры!P1479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22</v>
      </c>
      <c r="Z1482" s="2">
        <f t="shared" ca="1" si="641"/>
        <v>37</v>
      </c>
      <c r="AA1482" s="2">
        <f t="shared" ca="1" si="641"/>
        <v>26</v>
      </c>
      <c r="AB1482" s="5">
        <f t="shared" ca="1" si="642"/>
        <v>278</v>
      </c>
      <c r="AC1482" s="5">
        <f t="shared" ca="1" si="643"/>
        <v>392</v>
      </c>
      <c r="AD1482" s="5">
        <f t="shared" ca="1" si="644"/>
        <v>333</v>
      </c>
      <c r="AE1482" s="5">
        <f t="shared" ca="1" si="645"/>
        <v>325</v>
      </c>
      <c r="AF1482" s="5">
        <f t="shared" ca="1" si="646"/>
        <v>398</v>
      </c>
      <c r="AG1482" s="5">
        <f t="shared" ca="1" si="647"/>
        <v>283</v>
      </c>
      <c r="AH1482" s="5">
        <f t="shared" ca="1" si="648"/>
        <v>279</v>
      </c>
      <c r="AI1482" s="5">
        <f t="shared" ca="1" si="649"/>
        <v>315</v>
      </c>
      <c r="AJ1482" s="5">
        <f t="shared" ca="1" si="650"/>
        <v>271</v>
      </c>
      <c r="AK1482" s="5">
        <f t="shared" ca="1" si="651"/>
        <v>281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IF(Замеры!M1480=0, " ", Замеры!M1480)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Замеры!O1480</f>
        <v>0</v>
      </c>
      <c r="S1483" s="2">
        <f>Замеры!P1480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20</v>
      </c>
      <c r="Z1483" s="2">
        <f t="shared" ca="1" si="641"/>
        <v>22</v>
      </c>
      <c r="AA1483" s="2">
        <f t="shared" ca="1" si="641"/>
        <v>22</v>
      </c>
      <c r="AB1483" s="5">
        <f t="shared" ca="1" si="642"/>
        <v>228</v>
      </c>
      <c r="AC1483" s="5">
        <f t="shared" ca="1" si="643"/>
        <v>293</v>
      </c>
      <c r="AD1483" s="5">
        <f t="shared" ca="1" si="644"/>
        <v>312</v>
      </c>
      <c r="AE1483" s="5">
        <f t="shared" ca="1" si="645"/>
        <v>307</v>
      </c>
      <c r="AF1483" s="5">
        <f t="shared" ca="1" si="646"/>
        <v>368</v>
      </c>
      <c r="AG1483" s="5">
        <f t="shared" ca="1" si="647"/>
        <v>263</v>
      </c>
      <c r="AH1483" s="5">
        <f t="shared" ca="1" si="648"/>
        <v>275</v>
      </c>
      <c r="AI1483" s="5">
        <f t="shared" ca="1" si="649"/>
        <v>310</v>
      </c>
      <c r="AJ1483" s="5">
        <f t="shared" ca="1" si="650"/>
        <v>279</v>
      </c>
      <c r="AK1483" s="5">
        <f t="shared" ca="1" si="651"/>
        <v>319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IF(Замеры!M1481=0, " ", Замеры!M1481)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Замеры!O1481</f>
        <v>0</v>
      </c>
      <c r="S1484" s="2">
        <f>Замеры!P1481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44</v>
      </c>
      <c r="Z1484" s="2">
        <f t="shared" ca="1" si="641"/>
        <v>23</v>
      </c>
      <c r="AA1484" s="2">
        <f t="shared" ca="1" si="641"/>
        <v>46</v>
      </c>
      <c r="AB1484" s="5">
        <f t="shared" ca="1" si="642"/>
        <v>511</v>
      </c>
      <c r="AC1484" s="5">
        <f t="shared" ca="1" si="643"/>
        <v>564</v>
      </c>
      <c r="AD1484" s="5">
        <f t="shared" ca="1" si="644"/>
        <v>570</v>
      </c>
      <c r="AE1484" s="5">
        <f t="shared" ca="1" si="645"/>
        <v>484</v>
      </c>
      <c r="AF1484" s="5">
        <f t="shared" ca="1" si="646"/>
        <v>493</v>
      </c>
      <c r="AG1484" s="5">
        <f t="shared" ca="1" si="647"/>
        <v>487</v>
      </c>
      <c r="AH1484" s="5">
        <f t="shared" ca="1" si="648"/>
        <v>536</v>
      </c>
      <c r="AI1484" s="5">
        <f t="shared" ca="1" si="649"/>
        <v>588</v>
      </c>
      <c r="AJ1484" s="5">
        <f t="shared" ca="1" si="650"/>
        <v>549</v>
      </c>
      <c r="AK1484" s="5">
        <f t="shared" ca="1" si="651"/>
        <v>603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IF(Замеры!M1482=0, " ", Замеры!M1482)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Замеры!O1482</f>
        <v>0</v>
      </c>
      <c r="S1485" s="2">
        <f>Замеры!P1482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31</v>
      </c>
      <c r="Z1485" s="2">
        <f t="shared" ca="1" si="641"/>
        <v>32</v>
      </c>
      <c r="AA1485" s="2">
        <f t="shared" ca="1" si="641"/>
        <v>38</v>
      </c>
      <c r="AB1485" s="5">
        <f t="shared" ca="1" si="642"/>
        <v>435</v>
      </c>
      <c r="AC1485" s="5">
        <f t="shared" ca="1" si="643"/>
        <v>421</v>
      </c>
      <c r="AD1485" s="5">
        <f t="shared" ca="1" si="644"/>
        <v>496</v>
      </c>
      <c r="AE1485" s="5">
        <f t="shared" ca="1" si="645"/>
        <v>431</v>
      </c>
      <c r="AF1485" s="5">
        <f t="shared" ca="1" si="646"/>
        <v>495</v>
      </c>
      <c r="AG1485" s="5">
        <f t="shared" ca="1" si="647"/>
        <v>509</v>
      </c>
      <c r="AH1485" s="5">
        <f t="shared" ca="1" si="648"/>
        <v>497</v>
      </c>
      <c r="AI1485" s="5">
        <f t="shared" ca="1" si="649"/>
        <v>423</v>
      </c>
      <c r="AJ1485" s="5">
        <f t="shared" ca="1" si="650"/>
        <v>513</v>
      </c>
      <c r="AK1485" s="5">
        <f t="shared" ca="1" si="651"/>
        <v>526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IF(Замеры!M1483=0, " ", Замеры!M1483)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Замеры!O1483</f>
        <v>0</v>
      </c>
      <c r="S1486" s="2">
        <f>Замеры!P1483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36</v>
      </c>
      <c r="Z1486" s="2">
        <f t="shared" ca="1" si="641"/>
        <v>22</v>
      </c>
      <c r="AA1486" s="2">
        <f t="shared" ca="1" si="641"/>
        <v>48</v>
      </c>
      <c r="AB1486" s="5">
        <f t="shared" ca="1" si="642"/>
        <v>498</v>
      </c>
      <c r="AC1486" s="5">
        <f t="shared" ca="1" si="643"/>
        <v>524</v>
      </c>
      <c r="AD1486" s="5">
        <f t="shared" ca="1" si="644"/>
        <v>533</v>
      </c>
      <c r="AE1486" s="5">
        <f t="shared" ca="1" si="645"/>
        <v>576</v>
      </c>
      <c r="AF1486" s="5">
        <f t="shared" ca="1" si="646"/>
        <v>524</v>
      </c>
      <c r="AG1486" s="5">
        <f t="shared" ca="1" si="647"/>
        <v>504</v>
      </c>
      <c r="AH1486" s="5">
        <f t="shared" ca="1" si="648"/>
        <v>606</v>
      </c>
      <c r="AI1486" s="5">
        <f t="shared" ca="1" si="649"/>
        <v>507</v>
      </c>
      <c r="AJ1486" s="5">
        <f t="shared" ca="1" si="650"/>
        <v>500</v>
      </c>
      <c r="AK1486" s="5">
        <f t="shared" ca="1" si="651"/>
        <v>615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IF(Замеры!M1484=0, " ", Замеры!M1484)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Замеры!O1484</f>
        <v>0</v>
      </c>
      <c r="S1487" s="2">
        <f>Замеры!P1484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34</v>
      </c>
      <c r="Z1487" s="2">
        <f t="shared" ca="1" si="641"/>
        <v>47</v>
      </c>
      <c r="AA1487" s="2">
        <f t="shared" ca="1" si="641"/>
        <v>27</v>
      </c>
      <c r="AB1487" s="5">
        <f t="shared" ca="1" si="642"/>
        <v>413</v>
      </c>
      <c r="AC1487" s="5">
        <f t="shared" ca="1" si="643"/>
        <v>379</v>
      </c>
      <c r="AD1487" s="5">
        <f t="shared" ca="1" si="644"/>
        <v>387</v>
      </c>
      <c r="AE1487" s="5">
        <f t="shared" ca="1" si="645"/>
        <v>359</v>
      </c>
      <c r="AF1487" s="5">
        <f t="shared" ca="1" si="646"/>
        <v>384</v>
      </c>
      <c r="AG1487" s="5">
        <f t="shared" ca="1" si="647"/>
        <v>419</v>
      </c>
      <c r="AH1487" s="5">
        <f t="shared" ca="1" si="648"/>
        <v>322</v>
      </c>
      <c r="AI1487" s="5">
        <f t="shared" ca="1" si="649"/>
        <v>377</v>
      </c>
      <c r="AJ1487" s="5">
        <f t="shared" ca="1" si="650"/>
        <v>324</v>
      </c>
      <c r="AK1487" s="5">
        <f t="shared" ca="1" si="651"/>
        <v>333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IF(Замеры!M1485=0, " ", Замеры!M1485)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Замеры!O1485</f>
        <v>0</v>
      </c>
      <c r="S1488" s="2">
        <f>Замеры!P1485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49</v>
      </c>
      <c r="Z1488" s="2">
        <f t="shared" ca="1" si="641"/>
        <v>42</v>
      </c>
      <c r="AA1488" s="2">
        <f t="shared" ca="1" si="641"/>
        <v>42</v>
      </c>
      <c r="AB1488" s="5">
        <f t="shared" ca="1" si="642"/>
        <v>457</v>
      </c>
      <c r="AC1488" s="5">
        <f t="shared" ca="1" si="643"/>
        <v>569</v>
      </c>
      <c r="AD1488" s="5">
        <f t="shared" ca="1" si="644"/>
        <v>503</v>
      </c>
      <c r="AE1488" s="5">
        <f t="shared" ca="1" si="645"/>
        <v>556</v>
      </c>
      <c r="AF1488" s="5">
        <f t="shared" ca="1" si="646"/>
        <v>446</v>
      </c>
      <c r="AG1488" s="5">
        <f t="shared" ca="1" si="647"/>
        <v>565</v>
      </c>
      <c r="AH1488" s="5">
        <f t="shared" ca="1" si="648"/>
        <v>524</v>
      </c>
      <c r="AI1488" s="5">
        <f t="shared" ca="1" si="649"/>
        <v>460</v>
      </c>
      <c r="AJ1488" s="5">
        <f t="shared" ca="1" si="650"/>
        <v>501</v>
      </c>
      <c r="AK1488" s="5">
        <f t="shared" ca="1" si="651"/>
        <v>427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IF(Замеры!M1486=0, " ", Замеры!M1486)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Замеры!O1486</f>
        <v>0</v>
      </c>
      <c r="S1489" s="2">
        <f>Замеры!P1486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27</v>
      </c>
      <c r="Z1489" s="2">
        <f t="shared" ca="1" si="641"/>
        <v>38</v>
      </c>
      <c r="AA1489" s="2">
        <f t="shared" ca="1" si="641"/>
        <v>41</v>
      </c>
      <c r="AB1489" s="5">
        <f t="shared" ca="1" si="642"/>
        <v>458</v>
      </c>
      <c r="AC1489" s="5">
        <f t="shared" ca="1" si="643"/>
        <v>442</v>
      </c>
      <c r="AD1489" s="5">
        <f t="shared" ca="1" si="644"/>
        <v>536</v>
      </c>
      <c r="AE1489" s="5">
        <f t="shared" ca="1" si="645"/>
        <v>415</v>
      </c>
      <c r="AF1489" s="5">
        <f t="shared" ca="1" si="646"/>
        <v>465</v>
      </c>
      <c r="AG1489" s="5">
        <f t="shared" ca="1" si="647"/>
        <v>473</v>
      </c>
      <c r="AH1489" s="5">
        <f t="shared" ca="1" si="648"/>
        <v>547</v>
      </c>
      <c r="AI1489" s="5">
        <f t="shared" ca="1" si="649"/>
        <v>539</v>
      </c>
      <c r="AJ1489" s="5">
        <f t="shared" ca="1" si="650"/>
        <v>546</v>
      </c>
      <c r="AK1489" s="5">
        <f t="shared" ca="1" si="651"/>
        <v>512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IF(Замеры!M1487=0, " ", Замеры!M1487)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Замеры!O1487</f>
        <v>0</v>
      </c>
      <c r="S1490" s="2">
        <f>Замеры!P1487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47</v>
      </c>
      <c r="Z1490" s="2">
        <f t="shared" ca="1" si="641"/>
        <v>27</v>
      </c>
      <c r="AA1490" s="2">
        <f t="shared" ca="1" si="641"/>
        <v>20</v>
      </c>
      <c r="AB1490" s="5">
        <f t="shared" ca="1" si="642"/>
        <v>255</v>
      </c>
      <c r="AC1490" s="5">
        <f t="shared" ca="1" si="643"/>
        <v>332</v>
      </c>
      <c r="AD1490" s="5">
        <f t="shared" ca="1" si="644"/>
        <v>237</v>
      </c>
      <c r="AE1490" s="5">
        <f t="shared" ca="1" si="645"/>
        <v>207</v>
      </c>
      <c r="AF1490" s="5">
        <f t="shared" ca="1" si="646"/>
        <v>229</v>
      </c>
      <c r="AG1490" s="5">
        <f t="shared" ca="1" si="647"/>
        <v>243</v>
      </c>
      <c r="AH1490" s="5">
        <f t="shared" ca="1" si="648"/>
        <v>226</v>
      </c>
      <c r="AI1490" s="5">
        <f t="shared" ca="1" si="649"/>
        <v>339</v>
      </c>
      <c r="AJ1490" s="5">
        <f t="shared" ca="1" si="650"/>
        <v>235</v>
      </c>
      <c r="AK1490" s="5">
        <f t="shared" ca="1" si="651"/>
        <v>246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IF(Замеры!M1488=0, " ", Замеры!M1488)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Замеры!O1488</f>
        <v>0</v>
      </c>
      <c r="S1491" s="2">
        <f>Замеры!P1488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50</v>
      </c>
      <c r="Z1491" s="2">
        <f t="shared" ca="1" si="641"/>
        <v>47</v>
      </c>
      <c r="AA1491" s="2">
        <f t="shared" ca="1" si="641"/>
        <v>50</v>
      </c>
      <c r="AB1491" s="5">
        <f t="shared" ca="1" si="642"/>
        <v>641</v>
      </c>
      <c r="AC1491" s="5">
        <f t="shared" ca="1" si="643"/>
        <v>611</v>
      </c>
      <c r="AD1491" s="5">
        <f t="shared" ca="1" si="644"/>
        <v>597</v>
      </c>
      <c r="AE1491" s="5">
        <f t="shared" ca="1" si="645"/>
        <v>572</v>
      </c>
      <c r="AF1491" s="5">
        <f t="shared" ca="1" si="646"/>
        <v>531</v>
      </c>
      <c r="AG1491" s="5">
        <f t="shared" ca="1" si="647"/>
        <v>515</v>
      </c>
      <c r="AH1491" s="5">
        <f t="shared" ca="1" si="648"/>
        <v>544</v>
      </c>
      <c r="AI1491" s="5">
        <f t="shared" ca="1" si="649"/>
        <v>628</v>
      </c>
      <c r="AJ1491" s="5">
        <f t="shared" ca="1" si="650"/>
        <v>574</v>
      </c>
      <c r="AK1491" s="5">
        <f t="shared" ca="1" si="651"/>
        <v>526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IF(Замеры!M1489=0, " ", Замеры!M1489)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Замеры!O1489</f>
        <v>0</v>
      </c>
      <c r="S1492" s="2">
        <f>Замеры!P1489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29</v>
      </c>
      <c r="Z1492" s="2">
        <f t="shared" ca="1" si="641"/>
        <v>25</v>
      </c>
      <c r="AA1492" s="2">
        <f t="shared" ca="1" si="641"/>
        <v>35</v>
      </c>
      <c r="AB1492" s="5">
        <f t="shared" ca="1" si="642"/>
        <v>462</v>
      </c>
      <c r="AC1492" s="5">
        <f t="shared" ca="1" si="643"/>
        <v>491</v>
      </c>
      <c r="AD1492" s="5">
        <f t="shared" ca="1" si="644"/>
        <v>408</v>
      </c>
      <c r="AE1492" s="5">
        <f t="shared" ca="1" si="645"/>
        <v>372</v>
      </c>
      <c r="AF1492" s="5">
        <f t="shared" ca="1" si="646"/>
        <v>406</v>
      </c>
      <c r="AG1492" s="5">
        <f t="shared" ca="1" si="647"/>
        <v>481</v>
      </c>
      <c r="AH1492" s="5">
        <f t="shared" ca="1" si="648"/>
        <v>470</v>
      </c>
      <c r="AI1492" s="5">
        <f t="shared" ca="1" si="649"/>
        <v>438</v>
      </c>
      <c r="AJ1492" s="5">
        <f t="shared" ca="1" si="650"/>
        <v>389</v>
      </c>
      <c r="AK1492" s="5">
        <f t="shared" ca="1" si="651"/>
        <v>362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IF(Замеры!M1490=0, " ", Замеры!M1490)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Замеры!O1490</f>
        <v>0</v>
      </c>
      <c r="S1493" s="2">
        <f>Замеры!P1490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31</v>
      </c>
      <c r="Z1493" s="2">
        <f t="shared" ca="1" si="641"/>
        <v>35</v>
      </c>
      <c r="AA1493" s="2">
        <f t="shared" ca="1" si="641"/>
        <v>24</v>
      </c>
      <c r="AB1493" s="5">
        <f t="shared" ca="1" si="642"/>
        <v>274</v>
      </c>
      <c r="AC1493" s="5">
        <f t="shared" ca="1" si="643"/>
        <v>254</v>
      </c>
      <c r="AD1493" s="5">
        <f t="shared" ca="1" si="644"/>
        <v>382</v>
      </c>
      <c r="AE1493" s="5">
        <f t="shared" ca="1" si="645"/>
        <v>301</v>
      </c>
      <c r="AF1493" s="5">
        <f t="shared" ca="1" si="646"/>
        <v>385</v>
      </c>
      <c r="AG1493" s="5">
        <f t="shared" ca="1" si="647"/>
        <v>257</v>
      </c>
      <c r="AH1493" s="5">
        <f t="shared" ca="1" si="648"/>
        <v>317</v>
      </c>
      <c r="AI1493" s="5">
        <f t="shared" ca="1" si="649"/>
        <v>321</v>
      </c>
      <c r="AJ1493" s="5">
        <f t="shared" ca="1" si="650"/>
        <v>314</v>
      </c>
      <c r="AK1493" s="5">
        <f t="shared" ca="1" si="651"/>
        <v>333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IF(Замеры!M1491=0, " ", Замеры!M1491)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Замеры!O1491</f>
        <v>0</v>
      </c>
      <c r="S1494" s="2">
        <f>Замеры!P1491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28</v>
      </c>
      <c r="Z1494" s="2">
        <f t="shared" ca="1" si="641"/>
        <v>32</v>
      </c>
      <c r="AA1494" s="2">
        <f t="shared" ca="1" si="641"/>
        <v>44</v>
      </c>
      <c r="AB1494" s="5">
        <f t="shared" ca="1" si="642"/>
        <v>478</v>
      </c>
      <c r="AC1494" s="5">
        <f t="shared" ca="1" si="643"/>
        <v>495</v>
      </c>
      <c r="AD1494" s="5">
        <f t="shared" ca="1" si="644"/>
        <v>473</v>
      </c>
      <c r="AE1494" s="5">
        <f t="shared" ca="1" si="645"/>
        <v>536</v>
      </c>
      <c r="AF1494" s="5">
        <f t="shared" ca="1" si="646"/>
        <v>511</v>
      </c>
      <c r="AG1494" s="5">
        <f t="shared" ca="1" si="647"/>
        <v>458</v>
      </c>
      <c r="AH1494" s="5">
        <f t="shared" ca="1" si="648"/>
        <v>546</v>
      </c>
      <c r="AI1494" s="5">
        <f t="shared" ca="1" si="649"/>
        <v>536</v>
      </c>
      <c r="AJ1494" s="5">
        <f t="shared" ca="1" si="650"/>
        <v>521</v>
      </c>
      <c r="AK1494" s="5">
        <f t="shared" ca="1" si="651"/>
        <v>490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IF(Замеры!M1492=0, " ", Замеры!M1492)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Замеры!O1492</f>
        <v>0</v>
      </c>
      <c r="S1495" s="2">
        <f>Замеры!P1492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43</v>
      </c>
      <c r="Z1495" s="2">
        <f t="shared" ca="1" si="641"/>
        <v>48</v>
      </c>
      <c r="AA1495" s="2">
        <f t="shared" ca="1" si="641"/>
        <v>40</v>
      </c>
      <c r="AB1495" s="5">
        <f t="shared" ca="1" si="642"/>
        <v>478</v>
      </c>
      <c r="AC1495" s="5">
        <f t="shared" ca="1" si="643"/>
        <v>518</v>
      </c>
      <c r="AD1495" s="5">
        <f t="shared" ca="1" si="644"/>
        <v>427</v>
      </c>
      <c r="AE1495" s="5">
        <f t="shared" ca="1" si="645"/>
        <v>406</v>
      </c>
      <c r="AF1495" s="5">
        <f t="shared" ca="1" si="646"/>
        <v>462</v>
      </c>
      <c r="AG1495" s="5">
        <f t="shared" ca="1" si="647"/>
        <v>516</v>
      </c>
      <c r="AH1495" s="5">
        <f t="shared" ca="1" si="648"/>
        <v>487</v>
      </c>
      <c r="AI1495" s="5">
        <f t="shared" ca="1" si="649"/>
        <v>486</v>
      </c>
      <c r="AJ1495" s="5">
        <f t="shared" ca="1" si="650"/>
        <v>441</v>
      </c>
      <c r="AK1495" s="5">
        <f t="shared" ca="1" si="651"/>
        <v>411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IF(Замеры!M1493=0, " ", Замеры!M1493)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Замеры!O1493</f>
        <v>0</v>
      </c>
      <c r="S1496" s="2">
        <f>Замеры!P1493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37</v>
      </c>
      <c r="Z1496" s="2">
        <f t="shared" ca="1" si="641"/>
        <v>40</v>
      </c>
      <c r="AA1496" s="2">
        <f t="shared" ca="1" si="641"/>
        <v>39</v>
      </c>
      <c r="AB1496" s="5">
        <f t="shared" ca="1" si="642"/>
        <v>450</v>
      </c>
      <c r="AC1496" s="5">
        <f t="shared" ca="1" si="643"/>
        <v>455</v>
      </c>
      <c r="AD1496" s="5">
        <f t="shared" ca="1" si="644"/>
        <v>449</v>
      </c>
      <c r="AE1496" s="5">
        <f t="shared" ca="1" si="645"/>
        <v>397</v>
      </c>
      <c r="AF1496" s="5">
        <f t="shared" ca="1" si="646"/>
        <v>433</v>
      </c>
      <c r="AG1496" s="5">
        <f t="shared" ca="1" si="647"/>
        <v>429</v>
      </c>
      <c r="AH1496" s="5">
        <f t="shared" ca="1" si="648"/>
        <v>481</v>
      </c>
      <c r="AI1496" s="5">
        <f t="shared" ca="1" si="649"/>
        <v>449</v>
      </c>
      <c r="AJ1496" s="5">
        <f t="shared" ca="1" si="650"/>
        <v>396</v>
      </c>
      <c r="AK1496" s="5">
        <f t="shared" ca="1" si="651"/>
        <v>445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IF(Замеры!M1494=0, " ", Замеры!M1494)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Замеры!O1494</f>
        <v>0</v>
      </c>
      <c r="S1497" s="2">
        <f>Замеры!P1494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37</v>
      </c>
      <c r="Z1497" s="2">
        <f t="shared" ca="1" si="641"/>
        <v>29</v>
      </c>
      <c r="AA1497" s="2">
        <f t="shared" ca="1" si="641"/>
        <v>32</v>
      </c>
      <c r="AB1497" s="5">
        <f t="shared" ca="1" si="642"/>
        <v>360</v>
      </c>
      <c r="AC1497" s="5">
        <f t="shared" ca="1" si="643"/>
        <v>417</v>
      </c>
      <c r="AD1497" s="5">
        <f t="shared" ca="1" si="644"/>
        <v>452</v>
      </c>
      <c r="AE1497" s="5">
        <f t="shared" ca="1" si="645"/>
        <v>326</v>
      </c>
      <c r="AF1497" s="5">
        <f t="shared" ca="1" si="646"/>
        <v>374</v>
      </c>
      <c r="AG1497" s="5">
        <f t="shared" ca="1" si="647"/>
        <v>409</v>
      </c>
      <c r="AH1497" s="5">
        <f t="shared" ca="1" si="648"/>
        <v>449</v>
      </c>
      <c r="AI1497" s="5">
        <f t="shared" ca="1" si="649"/>
        <v>466</v>
      </c>
      <c r="AJ1497" s="5">
        <f t="shared" ca="1" si="650"/>
        <v>428</v>
      </c>
      <c r="AK1497" s="5">
        <f t="shared" ca="1" si="651"/>
        <v>380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IF(Замеры!M1495=0, " ", Замеры!M1495)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Замеры!O1495</f>
        <v>0</v>
      </c>
      <c r="S1498" s="2">
        <f>Замеры!P1495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21</v>
      </c>
      <c r="Z1498" s="2">
        <f t="shared" ca="1" si="641"/>
        <v>41</v>
      </c>
      <c r="AA1498" s="2">
        <f t="shared" ca="1" si="641"/>
        <v>31</v>
      </c>
      <c r="AB1498" s="5">
        <f t="shared" ca="1" si="642"/>
        <v>376</v>
      </c>
      <c r="AC1498" s="5">
        <f t="shared" ca="1" si="643"/>
        <v>448</v>
      </c>
      <c r="AD1498" s="5">
        <f t="shared" ca="1" si="644"/>
        <v>396</v>
      </c>
      <c r="AE1498" s="5">
        <f t="shared" ca="1" si="645"/>
        <v>387</v>
      </c>
      <c r="AF1498" s="5">
        <f t="shared" ca="1" si="646"/>
        <v>352</v>
      </c>
      <c r="AG1498" s="5">
        <f t="shared" ca="1" si="647"/>
        <v>391</v>
      </c>
      <c r="AH1498" s="5">
        <f t="shared" ca="1" si="648"/>
        <v>457</v>
      </c>
      <c r="AI1498" s="5">
        <f t="shared" ca="1" si="649"/>
        <v>345</v>
      </c>
      <c r="AJ1498" s="5">
        <f t="shared" ca="1" si="650"/>
        <v>453</v>
      </c>
      <c r="AK1498" s="5">
        <f t="shared" ca="1" si="651"/>
        <v>459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IF(Замеры!M1496=0, " ", Замеры!M1496)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Замеры!O1496</f>
        <v>0</v>
      </c>
      <c r="S1499" s="2">
        <f>Замеры!P1496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21</v>
      </c>
      <c r="Z1499" s="2">
        <f t="shared" ca="1" si="641"/>
        <v>25</v>
      </c>
      <c r="AA1499" s="2">
        <f t="shared" ca="1" si="641"/>
        <v>28</v>
      </c>
      <c r="AB1499" s="5">
        <f t="shared" ca="1" si="642"/>
        <v>416</v>
      </c>
      <c r="AC1499" s="5">
        <f t="shared" ca="1" si="643"/>
        <v>343</v>
      </c>
      <c r="AD1499" s="5">
        <f t="shared" ca="1" si="644"/>
        <v>346</v>
      </c>
      <c r="AE1499" s="5">
        <f t="shared" ca="1" si="645"/>
        <v>319</v>
      </c>
      <c r="AF1499" s="5">
        <f t="shared" ca="1" si="646"/>
        <v>325</v>
      </c>
      <c r="AG1499" s="5">
        <f t="shared" ca="1" si="647"/>
        <v>380</v>
      </c>
      <c r="AH1499" s="5">
        <f t="shared" ca="1" si="648"/>
        <v>323</v>
      </c>
      <c r="AI1499" s="5">
        <f t="shared" ca="1" si="649"/>
        <v>418</v>
      </c>
      <c r="AJ1499" s="5">
        <f t="shared" ca="1" si="650"/>
        <v>373</v>
      </c>
      <c r="AK1499" s="5">
        <f t="shared" ca="1" si="651"/>
        <v>393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IF(Замеры!M1497=0, " ", Замеры!M1497)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Замеры!O1497</f>
        <v>0</v>
      </c>
      <c r="S1500" s="2">
        <f>Замеры!P1497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21</v>
      </c>
      <c r="Z1500" s="2">
        <f t="shared" ca="1" si="641"/>
        <v>30</v>
      </c>
      <c r="AA1500" s="2">
        <f t="shared" ca="1" si="641"/>
        <v>23</v>
      </c>
      <c r="AB1500" s="5">
        <f t="shared" ca="1" si="642"/>
        <v>260</v>
      </c>
      <c r="AC1500" s="5">
        <f t="shared" ca="1" si="643"/>
        <v>283</v>
      </c>
      <c r="AD1500" s="5">
        <f t="shared" ca="1" si="644"/>
        <v>310</v>
      </c>
      <c r="AE1500" s="5">
        <f t="shared" ca="1" si="645"/>
        <v>286</v>
      </c>
      <c r="AF1500" s="5">
        <f t="shared" ca="1" si="646"/>
        <v>297</v>
      </c>
      <c r="AG1500" s="5">
        <f t="shared" ca="1" si="647"/>
        <v>325</v>
      </c>
      <c r="AH1500" s="5">
        <f t="shared" ca="1" si="648"/>
        <v>340</v>
      </c>
      <c r="AI1500" s="5">
        <f t="shared" ca="1" si="649"/>
        <v>279</v>
      </c>
      <c r="AJ1500" s="5">
        <f t="shared" ca="1" si="650"/>
        <v>325</v>
      </c>
      <c r="AK1500" s="5">
        <f t="shared" ca="1" si="651"/>
        <v>354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 xr:uid="{00000000-0002-0000-0200-000000000000}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58" t="s">
        <v>93</v>
      </c>
      <c r="B1" s="48" t="s">
        <v>18</v>
      </c>
      <c r="C1" s="165" t="s">
        <v>19</v>
      </c>
      <c r="D1" s="165"/>
      <c r="E1" s="165"/>
      <c r="F1" s="165"/>
      <c r="G1" s="165" t="s">
        <v>20</v>
      </c>
      <c r="H1" s="165"/>
      <c r="I1" s="165"/>
      <c r="J1" s="165" t="s">
        <v>21</v>
      </c>
      <c r="K1" s="165"/>
      <c r="L1" s="165"/>
      <c r="M1" s="159" t="s">
        <v>22</v>
      </c>
      <c r="N1" s="160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58"/>
      <c r="B2" s="48"/>
      <c r="C2" s="165"/>
      <c r="D2" s="165"/>
      <c r="E2" s="165"/>
      <c r="F2" s="165"/>
      <c r="G2" s="165"/>
      <c r="H2" s="165"/>
      <c r="I2" s="165"/>
      <c r="J2" s="165"/>
      <c r="K2" s="165"/>
      <c r="L2" s="165"/>
      <c r="M2" s="161"/>
      <c r="N2" s="162"/>
      <c r="O2" s="7">
        <v>2</v>
      </c>
      <c r="P2" s="7">
        <v>12</v>
      </c>
      <c r="R2" s="7"/>
      <c r="S2" s="7"/>
    </row>
    <row r="3" spans="1:32" ht="13.5" customHeight="1" thickBot="1" x14ac:dyDescent="0.35">
      <c r="A3" s="158"/>
      <c r="B3" s="48"/>
      <c r="C3" s="166"/>
      <c r="D3" s="166"/>
      <c r="E3" s="166"/>
      <c r="F3" s="166"/>
      <c r="G3" s="165"/>
      <c r="H3" s="165"/>
      <c r="I3" s="165"/>
      <c r="J3" s="165"/>
      <c r="K3" s="165"/>
      <c r="L3" s="165"/>
      <c r="M3" s="161"/>
      <c r="N3" s="162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58"/>
      <c r="B4" s="49"/>
      <c r="C4" s="166"/>
      <c r="D4" s="166"/>
      <c r="E4" s="166"/>
      <c r="F4" s="166"/>
      <c r="G4" s="165"/>
      <c r="H4" s="165"/>
      <c r="I4" s="165"/>
      <c r="J4" s="165"/>
      <c r="K4" s="165"/>
      <c r="L4" s="165"/>
      <c r="M4" s="163"/>
      <c r="N4" s="164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IF(Замеры!I3=0, " ", Замеры!I3)</f>
        <v xml:space="preserve"> </v>
      </c>
      <c r="D7" s="49" t="str">
        <f>IF(O7=0, " ", CONCATENATE(Замеры!Q3,Замеры!R3,Замеры!S3,Замеры!T3,Замеры!Y3))</f>
        <v xml:space="preserve"> </v>
      </c>
      <c r="E7" s="49" t="str">
        <f>IF(Замеры!K3=0, " ", Замеры!K3)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Замеры!O3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IF(Замеры!I4=0, " ", Замеры!I4)</f>
        <v xml:space="preserve"> </v>
      </c>
      <c r="D8" s="49" t="str">
        <f>IF(O8=0, " ", CONCATENATE(Замеры!Q4,Замеры!R4,Замеры!S4,Замеры!T4,Замеры!Y4))</f>
        <v xml:space="preserve">  ОВВ</v>
      </c>
      <c r="E8" s="49" t="str">
        <f>IF(Замеры!K4=0, " ", Замеры!K4)</f>
        <v xml:space="preserve"> </v>
      </c>
      <c r="F8" s="49" t="e">
        <f t="shared" ref="F8:F71" si="4">CONCATENATE(T8,U8,V8)</f>
        <v>#VALUE!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0.16</v>
      </c>
      <c r="O8" s="8" t="str">
        <f>Замеры!O4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 t="e">
        <f t="shared" ref="T8:T71" si="13">E8*5</f>
        <v>#VALUE!</v>
      </c>
      <c r="U8" s="12" t="s">
        <v>72</v>
      </c>
      <c r="V8" s="8" t="e">
        <f t="shared" ref="V8:V71" si="14">E8*10</f>
        <v>#VALUE!</v>
      </c>
      <c r="X8" s="13" t="str">
        <f t="shared" si="3"/>
        <v xml:space="preserve"> </v>
      </c>
      <c r="Y8" s="8" t="e">
        <f t="shared" ref="Y8:Y71" si="15">X8*12</f>
        <v>#VALUE!</v>
      </c>
      <c r="AA8" s="14" t="e">
        <f t="shared" ref="AA8:AA71" ca="1" si="16">220/AD8</f>
        <v>#VALUE!</v>
      </c>
      <c r="AB8" s="14" t="e">
        <f t="shared" ref="AB8:AB71" ca="1" si="17">220/AE8</f>
        <v>#VALUE!</v>
      </c>
      <c r="AC8" s="14" t="e">
        <f t="shared" ref="AC8:AC71" ca="1" si="18">220/AF8</f>
        <v>#VALUE!</v>
      </c>
      <c r="AD8" s="8" t="e">
        <f t="shared" ref="AD8:AD71" ca="1" si="19">RANDBETWEEN(Y8*1.1+10,Y8*1.1+150)</f>
        <v>#VALUE!</v>
      </c>
      <c r="AE8" s="8" t="e">
        <f t="shared" ref="AE8:AE71" ca="1" si="20">RANDBETWEEN(Y8*1.1+10,Y8*1.1+150)</f>
        <v>#VALUE!</v>
      </c>
      <c r="AF8" s="8" t="e">
        <f t="shared" ref="AF8:AF71" ca="1" si="21">RANDBETWEEN(Y8*1.1+10,Y8*1.1+150)</f>
        <v>#VALUE!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IF(Замеры!I5=0, " ", Замеры!I5)</f>
        <v xml:space="preserve"> </v>
      </c>
      <c r="D9" s="49" t="str">
        <f>IF(O9=0, " ", CONCATENATE(Замеры!Q5,Замеры!R5,Замеры!S5,Замеры!T5,Замеры!Y5))</f>
        <v xml:space="preserve"> </v>
      </c>
      <c r="E9" s="49" t="str">
        <f>IF(Замеры!K5=0, " ", Замеры!K5)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Замеры!O5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IF(Замеры!I6=0, " ", Замеры!I6)</f>
        <v xml:space="preserve">S 203 </v>
      </c>
      <c r="D10" s="49" t="str">
        <f>IF(O10=0, " ", CONCATENATE(Замеры!Q6,Замеры!R6,Замеры!S6,Замеры!T6,Замеры!Y6))</f>
        <v>МД B ОВВ</v>
      </c>
      <c r="E10" s="49" t="str">
        <f>IF(Замеры!K6=0, " ", Замеры!K6)</f>
        <v>25</v>
      </c>
      <c r="F10" s="49" t="str">
        <f t="shared" si="4"/>
        <v>125-250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0.28999999999999998</v>
      </c>
      <c r="O10" s="8" t="str">
        <f>Замеры!O6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125</v>
      </c>
      <c r="U10" s="12" t="s">
        <v>72</v>
      </c>
      <c r="V10" s="8">
        <f t="shared" si="14"/>
        <v>250</v>
      </c>
      <c r="X10" s="13" t="str">
        <f t="shared" si="3"/>
        <v>25</v>
      </c>
      <c r="Y10" s="8">
        <f t="shared" si="15"/>
        <v>300</v>
      </c>
      <c r="AA10" s="14">
        <f t="shared" ca="1" si="16"/>
        <v>0.46709129511677283</v>
      </c>
      <c r="AB10" s="14">
        <f t="shared" ca="1" si="17"/>
        <v>0.53398058252427183</v>
      </c>
      <c r="AC10" s="14">
        <f t="shared" ca="1" si="18"/>
        <v>0.46511627906976744</v>
      </c>
      <c r="AD10" s="8">
        <f t="shared" ca="1" si="19"/>
        <v>471</v>
      </c>
      <c r="AE10" s="8">
        <f t="shared" ca="1" si="20"/>
        <v>412</v>
      </c>
      <c r="AF10" s="8">
        <f t="shared" ca="1" si="21"/>
        <v>473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IF(Замеры!I7=0, " ", Замеры!I7)</f>
        <v>SH 203 L</v>
      </c>
      <c r="D11" s="49" t="str">
        <f>IF(O11=0, " ", CONCATENATE(Замеры!Q7,Замеры!R7,Замеры!S7,Замеры!T7,Замеры!Y7))</f>
        <v>МД-С-ОВВ</v>
      </c>
      <c r="E11" s="49" t="str">
        <f>IF(Замеры!K7=0, " ", Замеры!K7)</f>
        <v>25</v>
      </c>
      <c r="F11" s="49" t="str">
        <f t="shared" si="4"/>
        <v>125-250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0.19</v>
      </c>
      <c r="O11" s="8" t="str">
        <f>Замеры!O7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>
        <f t="shared" si="13"/>
        <v>125</v>
      </c>
      <c r="U11" s="12" t="s">
        <v>72</v>
      </c>
      <c r="V11" s="8">
        <f t="shared" si="14"/>
        <v>250</v>
      </c>
      <c r="X11" s="13" t="str">
        <f t="shared" si="3"/>
        <v>25</v>
      </c>
      <c r="Y11" s="8">
        <f t="shared" si="15"/>
        <v>300</v>
      </c>
      <c r="AA11" s="14">
        <f t="shared" ca="1" si="16"/>
        <v>0.54320987654320985</v>
      </c>
      <c r="AB11" s="14">
        <f t="shared" ca="1" si="17"/>
        <v>0.52009456264775411</v>
      </c>
      <c r="AC11" s="14">
        <f t="shared" ca="1" si="18"/>
        <v>0.53268765133171914</v>
      </c>
      <c r="AD11" s="8">
        <f t="shared" ca="1" si="19"/>
        <v>405</v>
      </c>
      <c r="AE11" s="8">
        <f t="shared" ca="1" si="20"/>
        <v>423</v>
      </c>
      <c r="AF11" s="8">
        <f t="shared" ca="1" si="21"/>
        <v>413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IF(Замеры!I8=0, " ", Замеры!I8)</f>
        <v xml:space="preserve">S 203 </v>
      </c>
      <c r="D12" s="60" t="str">
        <f>IF(O12=0, " ", CONCATENATE(Замеры!Q8,Замеры!R8,Замеры!S8,Замеры!T8,Замеры!Y8))</f>
        <v>МД-С-ОВВ</v>
      </c>
      <c r="E12" s="60" t="str">
        <f>IF(Замеры!K8=0, " ", Замеры!K8)</f>
        <v>25</v>
      </c>
      <c r="F12" s="60" t="str">
        <f t="shared" si="4"/>
        <v>125-250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0.28000000000000003</v>
      </c>
      <c r="O12" s="8" t="str">
        <f>Замеры!O8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>
        <f t="shared" si="13"/>
        <v>125</v>
      </c>
      <c r="U12" s="12" t="s">
        <v>72</v>
      </c>
      <c r="V12" s="8">
        <f t="shared" si="14"/>
        <v>250</v>
      </c>
      <c r="X12" s="13" t="str">
        <f t="shared" si="3"/>
        <v>25</v>
      </c>
      <c r="Y12" s="8">
        <f t="shared" si="15"/>
        <v>300</v>
      </c>
      <c r="AA12" s="14">
        <f t="shared" ca="1" si="16"/>
        <v>0.60941828254847641</v>
      </c>
      <c r="AB12" s="14">
        <f t="shared" ca="1" si="17"/>
        <v>0.51643192488262912</v>
      </c>
      <c r="AC12" s="14">
        <f t="shared" ca="1" si="18"/>
        <v>0.55415617128463479</v>
      </c>
      <c r="AD12" s="8">
        <f t="shared" ca="1" si="19"/>
        <v>361</v>
      </c>
      <c r="AE12" s="8">
        <f t="shared" ca="1" si="20"/>
        <v>426</v>
      </c>
      <c r="AF12" s="8">
        <f t="shared" ca="1" si="21"/>
        <v>397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IF(Замеры!I9=0, " ", Замеры!I9)</f>
        <v xml:space="preserve"> T1c T160</v>
      </c>
      <c r="D13" s="60" t="str">
        <f>IF(O13=0, " ", CONCATENATE(Замеры!Q9,Замеры!R9,Замеры!S9,Замеры!T9,Замеры!Y9))</f>
        <v>МД-С-ОВВ</v>
      </c>
      <c r="E13" s="60" t="str">
        <f>IF(Замеры!K9=0, " ", Замеры!K9)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0.16</v>
      </c>
      <c r="O13" s="8" t="str">
        <f>Замеры!O9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0.15460295151089248</v>
      </c>
      <c r="AB13" s="14">
        <f t="shared" ref="AB13:AB44" ca="1" si="39">220/AE13</f>
        <v>0.16504126031507876</v>
      </c>
      <c r="AC13" s="14">
        <f t="shared" ref="AC13:AC44" ca="1" si="40">220/AF13</f>
        <v>0.15151515151515152</v>
      </c>
      <c r="AD13" s="8">
        <f t="shared" ref="AD13:AD44" ca="1" si="41">RANDBETWEEN(Y13*1.1+10,Y13*1.1+150)</f>
        <v>1423</v>
      </c>
      <c r="AE13" s="8">
        <f t="shared" ref="AE13:AE44" ca="1" si="42">RANDBETWEEN(Y13*1.1+10,Y13*1.1+150)</f>
        <v>1333</v>
      </c>
      <c r="AF13" s="8">
        <f t="shared" ref="AF13:AF44" ca="1" si="43">RANDBETWEEN(Y13*1.1+10,Y13*1.1+150)</f>
        <v>1452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IF(Замеры!I10=0, " ", Замеры!I10)</f>
        <v xml:space="preserve">S 203 </v>
      </c>
      <c r="D14" s="60" t="str">
        <f>IF(O14=0, " ", CONCATENATE(Замеры!Q10,Замеры!R10,Замеры!S10,Замеры!T10,Замеры!Y10))</f>
        <v>МДСОВВ</v>
      </c>
      <c r="E14" s="60" t="str">
        <f>IF(Замеры!K10=0, " ", Замеры!K10)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0.31</v>
      </c>
      <c r="O14" s="8" t="str">
        <f>Замеры!O10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0.57894736842105265</v>
      </c>
      <c r="AB14" s="14">
        <f t="shared" ca="1" si="39"/>
        <v>0.54320987654320985</v>
      </c>
      <c r="AC14" s="14">
        <f t="shared" ca="1" si="40"/>
        <v>0.47516198704103674</v>
      </c>
      <c r="AD14" s="8">
        <f t="shared" ca="1" si="41"/>
        <v>380</v>
      </c>
      <c r="AE14" s="8">
        <f t="shared" ca="1" si="42"/>
        <v>405</v>
      </c>
      <c r="AF14" s="8">
        <f t="shared" ca="1" si="43"/>
        <v>463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IF(Замеры!I11=0, " ", Замеры!I11)</f>
        <v>SH 203 L</v>
      </c>
      <c r="D15" s="60" t="str">
        <f>IF(O15=0, " ", CONCATENATE(Замеры!Q11,Замеры!R11,Замеры!S11,Замеры!T11,Замеры!Y11))</f>
        <v>МД-С-ОВВ</v>
      </c>
      <c r="E15" s="60" t="str">
        <f>IF(Замеры!K11=0, " ", Замеры!K11)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0.27</v>
      </c>
      <c r="O15" s="8" t="str">
        <f>Замеры!O11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0.62146892655367236</v>
      </c>
      <c r="AB15" s="14">
        <f t="shared" ca="1" si="39"/>
        <v>0.56555269922879181</v>
      </c>
      <c r="AC15" s="14">
        <f t="shared" ca="1" si="40"/>
        <v>0.6586826347305389</v>
      </c>
      <c r="AD15" s="8">
        <f t="shared" ca="1" si="41"/>
        <v>354</v>
      </c>
      <c r="AE15" s="8">
        <f t="shared" ca="1" si="42"/>
        <v>389</v>
      </c>
      <c r="AF15" s="8">
        <f t="shared" ca="1" si="43"/>
        <v>334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IF(Замеры!I12=0, " ", Замеры!I12)</f>
        <v xml:space="preserve">S 203 </v>
      </c>
      <c r="D16" s="60" t="str">
        <f>IF(O16=0, " ", CONCATENATE(Замеры!Q12,Замеры!R12,Замеры!S12,Замеры!T12,Замеры!Y12))</f>
        <v>МД-С-ОВВ</v>
      </c>
      <c r="E16" s="60" t="str">
        <f>IF(Замеры!K12=0, " ", Замеры!K12)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7.0000000000000007E-2</v>
      </c>
      <c r="O16" s="8" t="str">
        <f>Замеры!O12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0.707395498392283</v>
      </c>
      <c r="AB16" s="14">
        <f t="shared" ca="1" si="39"/>
        <v>0.56555269922879181</v>
      </c>
      <c r="AC16" s="14">
        <f t="shared" ca="1" si="40"/>
        <v>0.60773480662983426</v>
      </c>
      <c r="AD16" s="8">
        <f t="shared" ca="1" si="41"/>
        <v>311</v>
      </c>
      <c r="AE16" s="8">
        <f t="shared" ca="1" si="42"/>
        <v>389</v>
      </c>
      <c r="AF16" s="8">
        <f t="shared" ca="1" si="43"/>
        <v>362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IF(Замеры!I13=0, " ", Замеры!I13)</f>
        <v>SH 203 L</v>
      </c>
      <c r="D17" s="60" t="str">
        <f>IF(O17=0, " ", CONCATENATE(Замеры!Q13,Замеры!R13,Замеры!S13,Замеры!T13,Замеры!Y13))</f>
        <v>МД-С-ОВВ</v>
      </c>
      <c r="E17" s="60" t="str">
        <f>IF(Замеры!K13=0, " ", Замеры!K13)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0.2</v>
      </c>
      <c r="O17" s="8" t="str">
        <f>Замеры!O13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0.7407407407407407</v>
      </c>
      <c r="AB17" s="14">
        <f t="shared" ca="1" si="39"/>
        <v>0.60439560439560436</v>
      </c>
      <c r="AC17" s="14">
        <f t="shared" ca="1" si="40"/>
        <v>0.53140096618357491</v>
      </c>
      <c r="AD17" s="8">
        <f t="shared" ca="1" si="41"/>
        <v>297</v>
      </c>
      <c r="AE17" s="8">
        <f t="shared" ca="1" si="42"/>
        <v>364</v>
      </c>
      <c r="AF17" s="8">
        <f t="shared" ca="1" si="43"/>
        <v>414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IF(Замеры!I14=0, " ", Замеры!I14)</f>
        <v>SH 203 L</v>
      </c>
      <c r="D18" s="60" t="str">
        <f>IF(O18=0, " ", CONCATENATE(Замеры!Q14,Замеры!R14,Замеры!S14,Замеры!T14,Замеры!Y14))</f>
        <v>МД-С-ОВВ</v>
      </c>
      <c r="E18" s="60" t="str">
        <f>IF(Замеры!K14=0, " ", Замеры!K14)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0.14000000000000001</v>
      </c>
      <c r="O18" s="8" t="str">
        <f>Замеры!O14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0.89068825910931171</v>
      </c>
      <c r="AB18" s="14">
        <f t="shared" ca="1" si="39"/>
        <v>0.93220338983050843</v>
      </c>
      <c r="AC18" s="14">
        <f t="shared" ca="1" si="40"/>
        <v>0.81784386617100369</v>
      </c>
      <c r="AD18" s="8">
        <f t="shared" ca="1" si="41"/>
        <v>247</v>
      </c>
      <c r="AE18" s="8">
        <f t="shared" ca="1" si="42"/>
        <v>236</v>
      </c>
      <c r="AF18" s="8">
        <f t="shared" ca="1" si="43"/>
        <v>269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IF(Замеры!I15=0, " ", Замеры!I15)</f>
        <v xml:space="preserve"> T1c T160</v>
      </c>
      <c r="D19" s="60" t="str">
        <f>IF(O19=0, " ", CONCATENATE(Замеры!Q15,Замеры!R15,Замеры!S15,Замеры!T15,Замеры!Y15))</f>
        <v>МД-С-ОВВ</v>
      </c>
      <c r="E19" s="60" t="str">
        <f>IF(Замеры!K15=0, " ", Замеры!K15)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0.14000000000000001</v>
      </c>
      <c r="O19" s="8" t="str">
        <f>Замеры!O15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0.24255788313120177</v>
      </c>
      <c r="AB19" s="14">
        <f t="shared" ca="1" si="39"/>
        <v>0.24971623155505107</v>
      </c>
      <c r="AC19" s="14">
        <f t="shared" ca="1" si="40"/>
        <v>0.24858757062146894</v>
      </c>
      <c r="AD19" s="8">
        <f t="shared" ca="1" si="41"/>
        <v>907</v>
      </c>
      <c r="AE19" s="8">
        <f t="shared" ca="1" si="42"/>
        <v>881</v>
      </c>
      <c r="AF19" s="8">
        <f t="shared" ca="1" si="43"/>
        <v>885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IF(Замеры!I16=0, " ", Замеры!I16)</f>
        <v xml:space="preserve"> T1c T160</v>
      </c>
      <c r="D20" s="60" t="str">
        <f>IF(O20=0, " ", CONCATENATE(Замеры!Q16,Замеры!R16,Замеры!S16,Замеры!T16,Замеры!Y16))</f>
        <v>МД-С-ОВВ</v>
      </c>
      <c r="E20" s="60" t="str">
        <f>IF(Замеры!K16=0, " ", Замеры!K16)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0.2</v>
      </c>
      <c r="O20" s="8" t="str">
        <f>Замеры!O16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0.6179775280898876</v>
      </c>
      <c r="AB20" s="14">
        <f t="shared" ca="1" si="39"/>
        <v>0.54590570719602982</v>
      </c>
      <c r="AC20" s="14">
        <f t="shared" ca="1" si="40"/>
        <v>0.46025104602510458</v>
      </c>
      <c r="AD20" s="8">
        <f t="shared" ca="1" si="41"/>
        <v>356</v>
      </c>
      <c r="AE20" s="8">
        <f t="shared" ca="1" si="42"/>
        <v>403</v>
      </c>
      <c r="AF20" s="8">
        <f t="shared" ca="1" si="43"/>
        <v>478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IF(Замеры!I17=0, " ", Замеры!I17)</f>
        <v xml:space="preserve"> T1c T160</v>
      </c>
      <c r="D21" s="60" t="str">
        <f>IF(O21=0, " ", CONCATENATE(Замеры!Q17,Замеры!R17,Замеры!S17,Замеры!T17,Замеры!Y17))</f>
        <v>МД-С-ОВВ</v>
      </c>
      <c r="E21" s="60" t="str">
        <f>IF(Замеры!K17=0, " ", Замеры!K17)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0.05</v>
      </c>
      <c r="O21" s="8" t="str">
        <f>Замеры!O17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0.6470588235294118</v>
      </c>
      <c r="AB21" s="14">
        <f t="shared" ca="1" si="39"/>
        <v>0.5080831408775982</v>
      </c>
      <c r="AC21" s="14">
        <f t="shared" ca="1" si="40"/>
        <v>0.59782608695652173</v>
      </c>
      <c r="AD21" s="8">
        <f t="shared" ca="1" si="41"/>
        <v>340</v>
      </c>
      <c r="AE21" s="8">
        <f t="shared" ca="1" si="42"/>
        <v>433</v>
      </c>
      <c r="AF21" s="8">
        <f t="shared" ca="1" si="43"/>
        <v>368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IF(Замеры!I18=0, " ", Замеры!I18)</f>
        <v xml:space="preserve"> T1c T160</v>
      </c>
      <c r="D22" s="60" t="str">
        <f>IF(O22=0, " ", CONCATENATE(Замеры!Q18,Замеры!R18,Замеры!S18,Замеры!T18,Замеры!Y18))</f>
        <v>МД-С-ОВВ</v>
      </c>
      <c r="E22" s="60" t="str">
        <f>IF(Замеры!K18=0, " ", Замеры!K18)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0.27</v>
      </c>
      <c r="O22" s="8" t="str">
        <f>Замеры!O18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0.63583815028901736</v>
      </c>
      <c r="AB22" s="14">
        <f t="shared" ca="1" si="39"/>
        <v>0.47413793103448276</v>
      </c>
      <c r="AC22" s="14">
        <f t="shared" ca="1" si="40"/>
        <v>0.62678062678062674</v>
      </c>
      <c r="AD22" s="8">
        <f t="shared" ca="1" si="41"/>
        <v>346</v>
      </c>
      <c r="AE22" s="8">
        <f t="shared" ca="1" si="42"/>
        <v>464</v>
      </c>
      <c r="AF22" s="8">
        <f t="shared" ca="1" si="43"/>
        <v>351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IF(Замеры!I19=0, " ", Замеры!I19)</f>
        <v>SH203L</v>
      </c>
      <c r="D23" s="60" t="str">
        <f>IF(O23=0, " ", CONCATENATE(Замеры!Q19,Замеры!R19,Замеры!S19,Замеры!T19,Замеры!Y19))</f>
        <v>МД-С-ОВВ</v>
      </c>
      <c r="E23" s="60" t="str">
        <f>IF(Замеры!K19=0, " ", Замеры!K19)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0.22</v>
      </c>
      <c r="O23" s="8" t="str">
        <f>Замеры!O19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0.75342465753424659</v>
      </c>
      <c r="AB23" s="14">
        <f t="shared" ca="1" si="39"/>
        <v>0.62857142857142856</v>
      </c>
      <c r="AC23" s="14">
        <f t="shared" ca="1" si="40"/>
        <v>0.56994818652849744</v>
      </c>
      <c r="AD23" s="8">
        <f t="shared" ca="1" si="41"/>
        <v>292</v>
      </c>
      <c r="AE23" s="8">
        <f t="shared" ca="1" si="42"/>
        <v>350</v>
      </c>
      <c r="AF23" s="8">
        <f t="shared" ca="1" si="43"/>
        <v>386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IF(Замеры!I20=0, " ", Замеры!I20)</f>
        <v xml:space="preserve">S 203 </v>
      </c>
      <c r="D24" s="60" t="str">
        <f>IF(O24=0, " ", CONCATENATE(Замеры!Q20,Замеры!R20,Замеры!S20,Замеры!T20,Замеры!Y20))</f>
        <v>МД-С-ОВВ</v>
      </c>
      <c r="E24" s="60" t="str">
        <f>IF(Замеры!K20=0, " ", Замеры!K20)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0.34</v>
      </c>
      <c r="O24" s="8" t="str">
        <f>Замеры!O20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0.54187192118226601</v>
      </c>
      <c r="AB24" s="14">
        <f t="shared" ca="1" si="39"/>
        <v>0.60109289617486339</v>
      </c>
      <c r="AC24" s="14">
        <f t="shared" ca="1" si="40"/>
        <v>0.62857142857142856</v>
      </c>
      <c r="AD24" s="8">
        <f t="shared" ca="1" si="41"/>
        <v>406</v>
      </c>
      <c r="AE24" s="8">
        <f t="shared" ca="1" si="42"/>
        <v>366</v>
      </c>
      <c r="AF24" s="8">
        <f t="shared" ca="1" si="43"/>
        <v>350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IF(Замеры!I21=0, " ", Замеры!I21)</f>
        <v>SH203L</v>
      </c>
      <c r="D25" s="60" t="str">
        <f>IF(O25=0, " ", CONCATENATE(Замеры!Q21,Замеры!R21,Замеры!S21,Замеры!T21,Замеры!Y21))</f>
        <v>МД-С-ОВВ</v>
      </c>
      <c r="E25" s="60" t="str">
        <f>IF(Замеры!K21=0, " ", Замеры!K21)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0.25</v>
      </c>
      <c r="O25" s="8" t="str">
        <f>Замеры!O21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0.7432432432432432</v>
      </c>
      <c r="AB25" s="14">
        <f t="shared" ca="1" si="39"/>
        <v>0.86274509803921573</v>
      </c>
      <c r="AC25" s="14">
        <f t="shared" ca="1" si="40"/>
        <v>0.64327485380116955</v>
      </c>
      <c r="AD25" s="8">
        <f t="shared" ca="1" si="41"/>
        <v>296</v>
      </c>
      <c r="AE25" s="8">
        <f t="shared" ca="1" si="42"/>
        <v>255</v>
      </c>
      <c r="AF25" s="8">
        <f t="shared" ca="1" si="43"/>
        <v>342</v>
      </c>
    </row>
    <row r="26" spans="1:32" x14ac:dyDescent="0.3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IF(Замеры!I23=0, " ", Замеры!I23)</f>
        <v xml:space="preserve">S 203 </v>
      </c>
      <c r="D26" s="60" t="str">
        <f>IF(O26=0, " ", CONCATENATE(Замеры!Q23,Замеры!R23,Замеры!S23,Замеры!T23,Замеры!Y22))</f>
        <v>МД-С-ОВВ</v>
      </c>
      <c r="E26" s="60" t="str">
        <f>IF(Замеры!K23=0, " ", Замеры!K23)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0.24</v>
      </c>
      <c r="O26" s="8" t="str">
        <f>Замеры!O23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0.59945504087193457</v>
      </c>
      <c r="AB26" s="14">
        <f t="shared" ca="1" si="39"/>
        <v>0.62857142857142856</v>
      </c>
      <c r="AC26" s="14">
        <f t="shared" ca="1" si="40"/>
        <v>0.5</v>
      </c>
      <c r="AD26" s="8">
        <f t="shared" ca="1" si="41"/>
        <v>367</v>
      </c>
      <c r="AE26" s="8">
        <f t="shared" ca="1" si="42"/>
        <v>350</v>
      </c>
      <c r="AF26" s="8">
        <f t="shared" ca="1" si="43"/>
        <v>440</v>
      </c>
    </row>
    <row r="27" spans="1:32" x14ac:dyDescent="0.3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IF(Замеры!I24=0, " ", Замеры!I24)</f>
        <v>S 201</v>
      </c>
      <c r="D27" s="60" t="str">
        <f>IF(O27=0, " ", CONCATENATE(Замеры!Q24,Замеры!R24,Замеры!S24,Замеры!T24,Замеры!Y23))</f>
        <v>МД B ОВВ</v>
      </c>
      <c r="E27" s="60" t="str">
        <f>IF(Замеры!K24=0, " ", Замеры!K24)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0.22</v>
      </c>
      <c r="O27" s="8" t="str">
        <f>Замеры!O24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0.77464788732394363</v>
      </c>
      <c r="AB27" s="14">
        <f t="shared" ca="1" si="39"/>
        <v>0.78853046594982079</v>
      </c>
      <c r="AC27" s="14">
        <f t="shared" ca="1" si="40"/>
        <v>0.94017094017094016</v>
      </c>
      <c r="AD27" s="8">
        <f t="shared" ca="1" si="41"/>
        <v>284</v>
      </c>
      <c r="AE27" s="8">
        <f t="shared" ca="1" si="42"/>
        <v>279</v>
      </c>
      <c r="AF27" s="8">
        <f t="shared" ca="1" si="43"/>
        <v>234</v>
      </c>
    </row>
    <row r="28" spans="1:32" x14ac:dyDescent="0.3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IF(Замеры!I25=0, " ", Замеры!I25)</f>
        <v>S 203</v>
      </c>
      <c r="D28" s="60" t="str">
        <f>IF(O28=0, " ", CONCATENATE(Замеры!Q25,Замеры!R25,Замеры!S25,Замеры!T25,Замеры!Y24))</f>
        <v>МД C ОВВ</v>
      </c>
      <c r="E28" s="60" t="str">
        <f>IF(Замеры!K25=0, " ", Замеры!K25)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0.25</v>
      </c>
      <c r="O28" s="8" t="str">
        <f>Замеры!O25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0.41825095057034223</v>
      </c>
      <c r="AB28" s="14">
        <f t="shared" ca="1" si="39"/>
        <v>0.38800705467372132</v>
      </c>
      <c r="AC28" s="14">
        <f t="shared" ca="1" si="40"/>
        <v>0.43307086614173229</v>
      </c>
      <c r="AD28" s="8">
        <f t="shared" ca="1" si="41"/>
        <v>526</v>
      </c>
      <c r="AE28" s="8">
        <f t="shared" ca="1" si="42"/>
        <v>567</v>
      </c>
      <c r="AF28" s="8">
        <f t="shared" ca="1" si="43"/>
        <v>508</v>
      </c>
    </row>
    <row r="29" spans="1:32" x14ac:dyDescent="0.3">
      <c r="A29" s="35">
        <f>IF(Замеры!B25=0, " ", Замеры!B25)</f>
        <v>22</v>
      </c>
      <c r="B29" s="60">
        <f>Замеры!G28</f>
        <v>0</v>
      </c>
      <c r="C29" s="60" t="str">
        <f>IF(Замеры!I28=0, " ", Замеры!I28)</f>
        <v xml:space="preserve"> T1c T160</v>
      </c>
      <c r="D29" s="60" t="str">
        <f>IF(O29=0, " ", CONCATENATE(Замеры!Q28,Замеры!R28,Замеры!S28,Замеры!T26,Замеры!Y25))</f>
        <v>CОВВ</v>
      </c>
      <c r="E29" s="60" t="str">
        <f>IF(Замеры!K28=0, " ", Замеры!K28)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0.32</v>
      </c>
      <c r="O29" s="8" t="str">
        <f>Замеры!O28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0.20164986251145739</v>
      </c>
      <c r="AB29" s="14">
        <f t="shared" ca="1" si="39"/>
        <v>0.1870748299319728</v>
      </c>
      <c r="AC29" s="14">
        <f t="shared" ca="1" si="40"/>
        <v>0.18363939899833054</v>
      </c>
      <c r="AD29" s="8">
        <f t="shared" ca="1" si="41"/>
        <v>1091</v>
      </c>
      <c r="AE29" s="8">
        <f t="shared" ca="1" si="42"/>
        <v>1176</v>
      </c>
      <c r="AF29" s="8">
        <f t="shared" ca="1" si="43"/>
        <v>1198</v>
      </c>
    </row>
    <row r="30" spans="1:32" x14ac:dyDescent="0.3">
      <c r="A30" s="35">
        <f>IF(Замеры!B26=0, " ", Замеры!B26)</f>
        <v>23</v>
      </c>
      <c r="B30" s="60">
        <f>Замеры!G29</f>
        <v>0</v>
      </c>
      <c r="C30" s="60" t="str">
        <f>IF(Замеры!I29=0, " ", Замеры!I29)</f>
        <v>S233R</v>
      </c>
      <c r="D30" s="60" t="str">
        <f>IF(O30=0, " ", CONCATENATE(Замеры!Q29,Замеры!R29,Замеры!S29,Замеры!T27,Замеры!Y26))</f>
        <v>CОВВ</v>
      </c>
      <c r="E30" s="60" t="str">
        <f>IF(Замеры!K29=0, " ", Замеры!K29)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0.28000000000000003</v>
      </c>
      <c r="O30" s="8" t="str">
        <f>Замеры!O29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0.34161490683229812</v>
      </c>
      <c r="AB30" s="14">
        <f t="shared" ca="1" si="39"/>
        <v>0.36484245439469321</v>
      </c>
      <c r="AC30" s="14">
        <f t="shared" ca="1" si="40"/>
        <v>0.34920634920634919</v>
      </c>
      <c r="AD30" s="8">
        <f t="shared" ca="1" si="41"/>
        <v>644</v>
      </c>
      <c r="AE30" s="8">
        <f t="shared" ca="1" si="42"/>
        <v>603</v>
      </c>
      <c r="AF30" s="8">
        <f t="shared" ca="1" si="43"/>
        <v>630</v>
      </c>
    </row>
    <row r="31" spans="1:32" x14ac:dyDescent="0.3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CONCATENATE(Замеры!#REF!,Замеры!#REF!,Замеры!#REF!,Замеры!#REF!,Замеры!Y27))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IF(Замеры!B28=0, " ", Замеры!B28)</f>
        <v>25</v>
      </c>
      <c r="B32" s="60">
        <f>Замеры!G30</f>
        <v>0</v>
      </c>
      <c r="C32" s="60" t="str">
        <f>IF(Замеры!I30=0, " ", Замеры!I30)</f>
        <v>SH203L</v>
      </c>
      <c r="D32" s="60" t="str">
        <f>IF(O32=0, " ", CONCATENATE(Замеры!Q30,Замеры!R30,Замеры!S30,Замеры!T28,Замеры!Y28))</f>
        <v>CОВВ</v>
      </c>
      <c r="E32" s="60" t="str">
        <f>IF(Замеры!K30=0, " ", Замеры!K30)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0.26</v>
      </c>
      <c r="O32" s="8" t="str">
        <f>Замеры!O30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0.61971830985915488</v>
      </c>
      <c r="AB32" s="14">
        <f t="shared" ca="1" si="39"/>
        <v>0.61624649859943981</v>
      </c>
      <c r="AC32" s="14">
        <f t="shared" ca="1" si="40"/>
        <v>0.57742782152230976</v>
      </c>
      <c r="AD32" s="8">
        <f t="shared" ca="1" si="41"/>
        <v>355</v>
      </c>
      <c r="AE32" s="8">
        <f t="shared" ca="1" si="42"/>
        <v>357</v>
      </c>
      <c r="AF32" s="8">
        <f t="shared" ca="1" si="43"/>
        <v>381</v>
      </c>
    </row>
    <row r="33" spans="1:32" x14ac:dyDescent="0.3">
      <c r="A33" s="35">
        <f>IF(Замеры!B29=0, " ", Замеры!B29)</f>
        <v>26</v>
      </c>
      <c r="B33" s="60">
        <f>Замеры!G31</f>
        <v>0</v>
      </c>
      <c r="C33" s="60" t="str">
        <f>IF(Замеры!I31=0, " ", Замеры!I31)</f>
        <v>SH201L</v>
      </c>
      <c r="D33" s="60" t="str">
        <f>IF(O33=0, " ", CONCATENATE(Замеры!Q31,Замеры!R31,Замеры!S31,Замеры!T29,Замеры!Y29))</f>
        <v>CОВВ</v>
      </c>
      <c r="E33" s="60" t="str">
        <f>IF(Замеры!K31=0, " ", Замеры!K31)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0.27</v>
      </c>
      <c r="O33" s="8" t="str">
        <f>Замеры!O31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0.75601374570446733</v>
      </c>
      <c r="AB33" s="14">
        <f t="shared" ca="1" si="39"/>
        <v>0.89068825910931171</v>
      </c>
      <c r="AC33" s="14">
        <f t="shared" ca="1" si="40"/>
        <v>0.7857142857142857</v>
      </c>
      <c r="AD33" s="8">
        <f t="shared" ca="1" si="41"/>
        <v>291</v>
      </c>
      <c r="AE33" s="8">
        <f t="shared" ca="1" si="42"/>
        <v>247</v>
      </c>
      <c r="AF33" s="8">
        <f t="shared" ca="1" si="43"/>
        <v>280</v>
      </c>
    </row>
    <row r="34" spans="1:32" x14ac:dyDescent="0.3">
      <c r="A34" s="35">
        <f>IF(Замеры!B30=0, " ", Замеры!B30)</f>
        <v>27</v>
      </c>
      <c r="B34" s="60">
        <f>Замеры!G32</f>
        <v>0</v>
      </c>
      <c r="C34" s="60" t="str">
        <f>IF(Замеры!I32=0, " ", Замеры!I32)</f>
        <v>SH201L</v>
      </c>
      <c r="D34" s="60" t="str">
        <f>IF(O34=0, " ", CONCATENATE(Замеры!Q32,Замеры!R32,Замеры!S32,Замеры!T30,Замеры!Y30))</f>
        <v>CОВВ</v>
      </c>
      <c r="E34" s="60" t="str">
        <f>IF(Замеры!K32=0, " ", Замеры!K32)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</v>
      </c>
      <c r="O34" s="8" t="str">
        <f>Замеры!O32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0.694006309148265</v>
      </c>
      <c r="AB34" s="14">
        <f t="shared" ca="1" si="39"/>
        <v>0.95652173913043481</v>
      </c>
      <c r="AC34" s="14">
        <f t="shared" ca="1" si="40"/>
        <v>0.6875</v>
      </c>
      <c r="AD34" s="8">
        <f t="shared" ca="1" si="41"/>
        <v>317</v>
      </c>
      <c r="AE34" s="8">
        <f t="shared" ca="1" si="42"/>
        <v>230</v>
      </c>
      <c r="AF34" s="8">
        <f t="shared" ca="1" si="43"/>
        <v>320</v>
      </c>
    </row>
    <row r="35" spans="1:32" x14ac:dyDescent="0.3">
      <c r="A35" s="35">
        <f>IF(Замеры!B31=0, " ", Замеры!B31)</f>
        <v>28</v>
      </c>
      <c r="B35" s="60">
        <f>Замеры!G33</f>
        <v>0</v>
      </c>
      <c r="C35" s="60" t="str">
        <f>IF(Замеры!I33=0, " ", Замеры!I33)</f>
        <v>S231R</v>
      </c>
      <c r="D35" s="60" t="str">
        <f>IF(O35=0, " ", CONCATENATE(Замеры!Q33,Замеры!R33,Замеры!S33,Замеры!T31,Замеры!Y31))</f>
        <v>CОВВ</v>
      </c>
      <c r="E35" s="60" t="str">
        <f>IF(Замеры!K33=0, " ", Замеры!K33)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0.22</v>
      </c>
      <c r="O35" s="8" t="str">
        <f>Замеры!O33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0.7829181494661922</v>
      </c>
      <c r="AB35" s="14">
        <f t="shared" ca="1" si="39"/>
        <v>0.97777777777777775</v>
      </c>
      <c r="AC35" s="14">
        <f t="shared" ca="1" si="40"/>
        <v>0.81481481481481477</v>
      </c>
      <c r="AD35" s="8">
        <f t="shared" ca="1" si="41"/>
        <v>281</v>
      </c>
      <c r="AE35" s="8">
        <f t="shared" ca="1" si="42"/>
        <v>225</v>
      </c>
      <c r="AF35" s="8">
        <f t="shared" ca="1" si="43"/>
        <v>270</v>
      </c>
    </row>
    <row r="36" spans="1:32" x14ac:dyDescent="0.3">
      <c r="A36" s="35">
        <f>IF(Замеры!B32=0, " ", Замеры!B32)</f>
        <v>29</v>
      </c>
      <c r="B36" s="60">
        <f>Замеры!G34</f>
        <v>0</v>
      </c>
      <c r="C36" s="60" t="str">
        <f>IF(Замеры!I34=0, " ", Замеры!I34)</f>
        <v>SH203L</v>
      </c>
      <c r="D36" s="60" t="str">
        <f>IF(O36=0, " ", CONCATENATE(Замеры!Q34,Замеры!R34,Замеры!S34,Замеры!T32,Замеры!Y32))</f>
        <v>CОВВ</v>
      </c>
      <c r="E36" s="60" t="str">
        <f>IF(Замеры!K34=0, " ", Замеры!K34)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0.11</v>
      </c>
      <c r="O36" s="8" t="str">
        <f>Замеры!O34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0.66666666666666663</v>
      </c>
      <c r="AB36" s="14">
        <f t="shared" ca="1" si="39"/>
        <v>0.94827586206896552</v>
      </c>
      <c r="AC36" s="14">
        <f t="shared" ca="1" si="40"/>
        <v>0.88</v>
      </c>
      <c r="AD36" s="8">
        <f t="shared" ca="1" si="41"/>
        <v>330</v>
      </c>
      <c r="AE36" s="8">
        <f t="shared" ca="1" si="42"/>
        <v>232</v>
      </c>
      <c r="AF36" s="8">
        <f t="shared" ca="1" si="43"/>
        <v>250</v>
      </c>
    </row>
    <row r="37" spans="1:32" x14ac:dyDescent="0.3">
      <c r="A37" s="35">
        <f>IF(Замеры!B33=0, " ", Замеры!B33)</f>
        <v>30</v>
      </c>
      <c r="B37" s="60">
        <f>Замеры!G35</f>
        <v>0</v>
      </c>
      <c r="C37" s="60" t="str">
        <f>IF(Замеры!I35=0, " ", Замеры!I35)</f>
        <v>SH201L</v>
      </c>
      <c r="D37" s="60" t="str">
        <f>IF(O37=0, " ", CONCATENATE(Замеры!Q35,Замеры!R35,Замеры!S35,Замеры!T33,Замеры!Y33))</f>
        <v>CОВВ</v>
      </c>
      <c r="E37" s="60" t="str">
        <f>IF(Замеры!K35=0, " ", Замеры!K35)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0.14000000000000001</v>
      </c>
      <c r="O37" s="8" t="str">
        <f>Замеры!O35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0.79136690647482011</v>
      </c>
      <c r="AB37" s="14">
        <f t="shared" ca="1" si="39"/>
        <v>0.6179775280898876</v>
      </c>
      <c r="AC37" s="14">
        <f t="shared" ca="1" si="40"/>
        <v>0.90534979423868311</v>
      </c>
      <c r="AD37" s="8">
        <f t="shared" ca="1" si="41"/>
        <v>278</v>
      </c>
      <c r="AE37" s="8">
        <f t="shared" ca="1" si="42"/>
        <v>356</v>
      </c>
      <c r="AF37" s="8">
        <f t="shared" ca="1" si="43"/>
        <v>243</v>
      </c>
    </row>
    <row r="38" spans="1:32" x14ac:dyDescent="0.3">
      <c r="A38" s="35">
        <f>IF(Замеры!B34=0, " ", Замеры!B34)</f>
        <v>31</v>
      </c>
      <c r="B38" s="60">
        <f>Замеры!G36</f>
        <v>0</v>
      </c>
      <c r="C38" s="60" t="str">
        <f>IF(Замеры!I36=0, " ", Замеры!I36)</f>
        <v>SH201L</v>
      </c>
      <c r="D38" s="60" t="str">
        <f>IF(O38=0, " ", CONCATENATE(Замеры!Q36,Замеры!R36,Замеры!S36,Замеры!T34,Замеры!Y34))</f>
        <v>CОВВ</v>
      </c>
      <c r="E38" s="60" t="str">
        <f>IF(Замеры!K36=0, " ", Замеры!K36)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0.13</v>
      </c>
      <c r="O38" s="8" t="str">
        <f>Замеры!O36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0.70287539936102239</v>
      </c>
      <c r="AB38" s="14">
        <f t="shared" ca="1" si="39"/>
        <v>0.79136690647482011</v>
      </c>
      <c r="AC38" s="14">
        <f t="shared" ca="1" si="40"/>
        <v>0.68111455108359131</v>
      </c>
      <c r="AD38" s="8">
        <f t="shared" ca="1" si="41"/>
        <v>313</v>
      </c>
      <c r="AE38" s="8">
        <f t="shared" ca="1" si="42"/>
        <v>278</v>
      </c>
      <c r="AF38" s="8">
        <f t="shared" ca="1" si="43"/>
        <v>323</v>
      </c>
    </row>
    <row r="39" spans="1:32" x14ac:dyDescent="0.3">
      <c r="A39" s="35">
        <f>IF(Замеры!B35=0, " ", Замеры!B35)</f>
        <v>32</v>
      </c>
      <c r="B39" s="60">
        <f>Замеры!G37</f>
        <v>0</v>
      </c>
      <c r="C39" s="60" t="str">
        <f>IF(Замеры!I37=0, " ", Замеры!I37)</f>
        <v>SH201L</v>
      </c>
      <c r="D39" s="60" t="str">
        <f>IF(O39=0, " ", CONCATENATE(Замеры!Q37,Замеры!R37,Замеры!S37,Замеры!T35,Замеры!Y35))</f>
        <v>CОВВ</v>
      </c>
      <c r="E39" s="60" t="str">
        <f>IF(Замеры!K37=0, " ", Замеры!K37)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0.16</v>
      </c>
      <c r="O39" s="8" t="str">
        <f>Замеры!O37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0.93220338983050843</v>
      </c>
      <c r="AB39" s="14">
        <f t="shared" ca="1" si="39"/>
        <v>0.68535825545171336</v>
      </c>
      <c r="AC39" s="14">
        <f t="shared" ca="1" si="40"/>
        <v>0.694006309148265</v>
      </c>
      <c r="AD39" s="8">
        <f t="shared" ca="1" si="41"/>
        <v>236</v>
      </c>
      <c r="AE39" s="8">
        <f t="shared" ca="1" si="42"/>
        <v>321</v>
      </c>
      <c r="AF39" s="8">
        <f t="shared" ca="1" si="43"/>
        <v>317</v>
      </c>
    </row>
    <row r="40" spans="1:32" x14ac:dyDescent="0.3">
      <c r="A40" s="35">
        <f>IF(Замеры!B36=0, " ", Замеры!B36)</f>
        <v>33</v>
      </c>
      <c r="B40" s="60">
        <f>Замеры!G38</f>
        <v>0</v>
      </c>
      <c r="C40" s="60" t="str">
        <f>IF(Замеры!I38=0, " ", Замеры!I38)</f>
        <v xml:space="preserve"> </v>
      </c>
      <c r="D40" s="60" t="str">
        <f>IF(O40=0, " ", CONCATENATE(Замеры!Q38,Замеры!R38,Замеры!S38,Замеры!T36,Замеры!Y36))</f>
        <v>CОВВ</v>
      </c>
      <c r="E40" s="60" t="str">
        <f>IF(Замеры!K38=0, " ", Замеры!K38)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0.08</v>
      </c>
      <c r="O40" s="8" t="str">
        <f>Замеры!O38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0.7857142857142857</v>
      </c>
      <c r="AB40" s="14">
        <f t="shared" ca="1" si="39"/>
        <v>0.99099099099099097</v>
      </c>
      <c r="AC40" s="14">
        <f t="shared" ca="1" si="40"/>
        <v>0.70287539936102239</v>
      </c>
      <c r="AD40" s="8">
        <f t="shared" ca="1" si="41"/>
        <v>280</v>
      </c>
      <c r="AE40" s="8">
        <f t="shared" ca="1" si="42"/>
        <v>222</v>
      </c>
      <c r="AF40" s="8">
        <f t="shared" ca="1" si="43"/>
        <v>313</v>
      </c>
    </row>
    <row r="41" spans="1:32" x14ac:dyDescent="0.3">
      <c r="A41" s="35">
        <f>IF(Замеры!B37=0, " ", Замеры!B37)</f>
        <v>34</v>
      </c>
      <c r="B41" s="60">
        <f>Замеры!G39</f>
        <v>0</v>
      </c>
      <c r="C41" s="60" t="str">
        <f>IF(Замеры!I39=0, " ", Замеры!I39)</f>
        <v>SH201L</v>
      </c>
      <c r="D41" s="60" t="str">
        <f>IF(O41=0, " ", CONCATENATE(Замеры!Q39,Замеры!R39,Замеры!S39,Замеры!T37,Замеры!Y37))</f>
        <v>CОВВ</v>
      </c>
      <c r="E41" s="60" t="str">
        <f>IF(Замеры!K39=0, " ", Замеры!K39)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0.26</v>
      </c>
      <c r="O41" s="8" t="str">
        <f>Замеры!O39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0.69841269841269837</v>
      </c>
      <c r="AB41" s="14">
        <f t="shared" ca="1" si="39"/>
        <v>0.9821428571428571</v>
      </c>
      <c r="AC41" s="14">
        <f t="shared" ca="1" si="40"/>
        <v>0.95238095238095233</v>
      </c>
      <c r="AD41" s="8">
        <f t="shared" ca="1" si="41"/>
        <v>315</v>
      </c>
      <c r="AE41" s="8">
        <f t="shared" ca="1" si="42"/>
        <v>224</v>
      </c>
      <c r="AF41" s="8">
        <f t="shared" ca="1" si="43"/>
        <v>231</v>
      </c>
    </row>
    <row r="42" spans="1:32" x14ac:dyDescent="0.3">
      <c r="A42" s="35">
        <f>IF(Замеры!B38=0, " ", Замеры!B38)</f>
        <v>35</v>
      </c>
      <c r="B42" s="60">
        <f>Замеры!G40</f>
        <v>0</v>
      </c>
      <c r="C42" s="60" t="str">
        <f>IF(Замеры!I40=0, " ", Замеры!I40)</f>
        <v>SH201L</v>
      </c>
      <c r="D42" s="60" t="str">
        <f>IF(O42=0, " ", CONCATENATE(Замеры!Q40,Замеры!R40,Замеры!S40,Замеры!T38,Замеры!Y38))</f>
        <v>CОВВ</v>
      </c>
      <c r="E42" s="60" t="str">
        <f>IF(Замеры!K40=0, " ", Замеры!K40)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0.21</v>
      </c>
      <c r="O42" s="8" t="str">
        <f>Замеры!O40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0.68535825545171336</v>
      </c>
      <c r="AB42" s="14">
        <f t="shared" ca="1" si="39"/>
        <v>0.70967741935483875</v>
      </c>
      <c r="AC42" s="14">
        <f t="shared" ca="1" si="40"/>
        <v>0.61971830985915488</v>
      </c>
      <c r="AD42" s="8">
        <f t="shared" ca="1" si="41"/>
        <v>321</v>
      </c>
      <c r="AE42" s="8">
        <f t="shared" ca="1" si="42"/>
        <v>310</v>
      </c>
      <c r="AF42" s="8">
        <f t="shared" ca="1" si="43"/>
        <v>355</v>
      </c>
    </row>
    <row r="43" spans="1:32" x14ac:dyDescent="0.3">
      <c r="A43" s="35">
        <f>IF(Замеры!B39=0, " ", Замеры!B39)</f>
        <v>36</v>
      </c>
      <c r="B43" s="60">
        <f>Замеры!G41</f>
        <v>0</v>
      </c>
      <c r="C43" s="60" t="str">
        <f>IF(Замеры!I41=0, " ", Замеры!I41)</f>
        <v>SH201L</v>
      </c>
      <c r="D43" s="60" t="str">
        <f>IF(O43=0, " ", CONCATENATE(Замеры!Q41,Замеры!R41,Замеры!S41,Замеры!T39,Замеры!Y39))</f>
        <v>CОВВ</v>
      </c>
      <c r="E43" s="60" t="str">
        <f>IF(Замеры!K41=0, " ", Замеры!K41)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0.14000000000000001</v>
      </c>
      <c r="O43" s="8" t="str">
        <f>Замеры!O41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0.61971830985915488</v>
      </c>
      <c r="AB43" s="14">
        <f t="shared" ca="1" si="39"/>
        <v>0.64327485380116955</v>
      </c>
      <c r="AC43" s="14">
        <f t="shared" ca="1" si="40"/>
        <v>0.75862068965517238</v>
      </c>
      <c r="AD43" s="8">
        <f t="shared" ca="1" si="41"/>
        <v>355</v>
      </c>
      <c r="AE43" s="8">
        <f t="shared" ca="1" si="42"/>
        <v>342</v>
      </c>
      <c r="AF43" s="8">
        <f t="shared" ca="1" si="43"/>
        <v>290</v>
      </c>
    </row>
    <row r="44" spans="1:32" x14ac:dyDescent="0.3">
      <c r="A44" s="35">
        <f>IF(Замеры!B40=0, " ", Замеры!B40)</f>
        <v>37</v>
      </c>
      <c r="B44" s="60">
        <f>Замеры!G42</f>
        <v>0</v>
      </c>
      <c r="C44" s="60" t="str">
        <f>IF(Замеры!I42=0, " ", Замеры!I42)</f>
        <v>SH201L</v>
      </c>
      <c r="D44" s="60" t="str">
        <f>IF(O44=0, " ", CONCATENATE(Замеры!Q42,Замеры!R42,Замеры!S42,Замеры!T40,Замеры!Y40))</f>
        <v>CОВВ</v>
      </c>
      <c r="E44" s="60" t="str">
        <f>IF(Замеры!K42=0, " ", Замеры!K42)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0.23</v>
      </c>
      <c r="O44" s="8" t="str">
        <f>Замеры!O42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0.81481481481481477</v>
      </c>
      <c r="AB44" s="14">
        <f t="shared" ca="1" si="39"/>
        <v>0.66066066066066065</v>
      </c>
      <c r="AC44" s="14">
        <f t="shared" ca="1" si="40"/>
        <v>0.625</v>
      </c>
      <c r="AD44" s="8">
        <f t="shared" ca="1" si="41"/>
        <v>270</v>
      </c>
      <c r="AE44" s="8">
        <f t="shared" ca="1" si="42"/>
        <v>333</v>
      </c>
      <c r="AF44" s="8">
        <f t="shared" ca="1" si="43"/>
        <v>352</v>
      </c>
    </row>
    <row r="45" spans="1:32" x14ac:dyDescent="0.3">
      <c r="A45" s="35">
        <f>IF(Замеры!B41=0, " ", Замеры!B41)</f>
        <v>38</v>
      </c>
      <c r="B45" s="49">
        <f>Замеры!G43</f>
        <v>0</v>
      </c>
      <c r="C45" s="49" t="str">
        <f>IF(Замеры!I43=0, " ", Замеры!I43)</f>
        <v>S233R</v>
      </c>
      <c r="D45" s="49" t="str">
        <f>IF(O45=0, " ", CONCATENATE(Замеры!Q43,Замеры!R43,Замеры!S43,Замеры!T41,Замеры!Y41))</f>
        <v>CОВВ</v>
      </c>
      <c r="E45" s="49" t="str">
        <f>IF(Замеры!K43=0, " ", Замеры!K43)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0.34</v>
      </c>
      <c r="O45" s="8" t="str">
        <f>Замеры!O43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0.7142857142857143</v>
      </c>
      <c r="AB45" s="14">
        <f t="shared" ca="1" si="17"/>
        <v>0.88709677419354838</v>
      </c>
      <c r="AC45" s="14">
        <f t="shared" ca="1" si="18"/>
        <v>0.64139941690962099</v>
      </c>
      <c r="AD45" s="8">
        <f t="shared" ca="1" si="19"/>
        <v>308</v>
      </c>
      <c r="AE45" s="8">
        <f t="shared" ca="1" si="20"/>
        <v>248</v>
      </c>
      <c r="AF45" s="8">
        <f t="shared" ca="1" si="21"/>
        <v>343</v>
      </c>
    </row>
    <row r="46" spans="1:32" x14ac:dyDescent="0.3">
      <c r="A46" s="35">
        <f>IF(Замеры!B42=0, " ", Замеры!B42)</f>
        <v>39</v>
      </c>
      <c r="B46" s="49">
        <f>Замеры!G44</f>
        <v>0</v>
      </c>
      <c r="C46" s="49" t="str">
        <f>IF(Замеры!I44=0, " ", Замеры!I44)</f>
        <v>S233R</v>
      </c>
      <c r="D46" s="49" t="str">
        <f>IF(O46=0, " ", CONCATENATE(Замеры!Q44,Замеры!R44,Замеры!S44,Замеры!T42,Замеры!Y42))</f>
        <v>CОВВ</v>
      </c>
      <c r="E46" s="49" t="str">
        <f>IF(Замеры!K44=0, " ", Замеры!K44)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0.35</v>
      </c>
      <c r="O46" s="8" t="str">
        <f>Замеры!O44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0.74576271186440679</v>
      </c>
      <c r="AB46" s="14">
        <f t="shared" ca="1" si="17"/>
        <v>0.69841269841269837</v>
      </c>
      <c r="AC46" s="14">
        <f t="shared" ca="1" si="18"/>
        <v>0.76388888888888884</v>
      </c>
      <c r="AD46" s="8">
        <f t="shared" ca="1" si="19"/>
        <v>295</v>
      </c>
      <c r="AE46" s="8">
        <f t="shared" ca="1" si="20"/>
        <v>315</v>
      </c>
      <c r="AF46" s="8">
        <f t="shared" ca="1" si="21"/>
        <v>288</v>
      </c>
    </row>
    <row r="47" spans="1:32" x14ac:dyDescent="0.3">
      <c r="A47" s="35">
        <f>IF(Замеры!B43=0, " ", Замеры!B43)</f>
        <v>40</v>
      </c>
      <c r="B47" s="49">
        <f>Замеры!G45</f>
        <v>0</v>
      </c>
      <c r="C47" s="49" t="str">
        <f>IF(Замеры!I45=0, " ", Замеры!I45)</f>
        <v xml:space="preserve"> T1c T160</v>
      </c>
      <c r="D47" s="49" t="str">
        <f>IF(O47=0, " ", CONCATENATE(Замеры!Q45,Замеры!R45,Замеры!S45,Замеры!T43,Замеры!Y43))</f>
        <v>CОВВ</v>
      </c>
      <c r="E47" s="49" t="str">
        <f>IF(Замеры!K45=0, " ", Замеры!K45)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0.27</v>
      </c>
      <c r="O47" s="8" t="str">
        <f>Замеры!O45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0.19891500904159132</v>
      </c>
      <c r="AB47" s="14">
        <f t="shared" ca="1" si="17"/>
        <v>0.19909502262443438</v>
      </c>
      <c r="AC47" s="14">
        <f t="shared" ca="1" si="18"/>
        <v>0.19766397124887691</v>
      </c>
      <c r="AD47" s="8">
        <f t="shared" ca="1" si="19"/>
        <v>1106</v>
      </c>
      <c r="AE47" s="8">
        <f t="shared" ca="1" si="20"/>
        <v>1105</v>
      </c>
      <c r="AF47" s="8">
        <f t="shared" ca="1" si="21"/>
        <v>1113</v>
      </c>
    </row>
    <row r="48" spans="1:32" x14ac:dyDescent="0.3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CONCATENATE(Замеры!#REF!,Замеры!#REF!,Замеры!#REF!,Замеры!T44,Замеры!Y44))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CONCATENATE(Замеры!#REF!,Замеры!#REF!,Замеры!#REF!,Замеры!T45,Замеры!Y45))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IF(Замеры!B46=0, " ", Замеры!B46)</f>
        <v>43</v>
      </c>
      <c r="B50" s="49">
        <f>Замеры!G46</f>
        <v>0</v>
      </c>
      <c r="C50" s="49" t="str">
        <f>IF(Замеры!I46=0, " ", Замеры!I46)</f>
        <v xml:space="preserve"> </v>
      </c>
      <c r="D50" s="49" t="str">
        <f>IF(O50=0, " ", CONCATENATE(Замеры!Q46,Замеры!R46,Замеры!S46,Замеры!T46,Замеры!Y46))</f>
        <v xml:space="preserve"> </v>
      </c>
      <c r="E50" s="49" t="str">
        <f>IF(Замеры!K46=0, " ", Замеры!K46)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Замеры!O46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IF(Замеры!B47=0, " ", Замеры!B47)</f>
        <v>44</v>
      </c>
      <c r="B51" s="49">
        <f>Замеры!G47</f>
        <v>0</v>
      </c>
      <c r="C51" s="49" t="str">
        <f>IF(Замеры!I47=0, " ", Замеры!I47)</f>
        <v xml:space="preserve"> </v>
      </c>
      <c r="D51" s="49" t="str">
        <f>IF(O51=0, " ", CONCATENATE(Замеры!Q47,Замеры!R47,Замеры!S47,Замеры!T47,Замеры!Y47))</f>
        <v xml:space="preserve"> </v>
      </c>
      <c r="E51" s="49" t="str">
        <f>IF(Замеры!K47=0, " ", Замеры!K47)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Замеры!O47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IF(Замеры!B48=0, " ", Замеры!B48)</f>
        <v>45</v>
      </c>
      <c r="B52" s="49">
        <f>Замеры!G48</f>
        <v>0</v>
      </c>
      <c r="C52" s="49" t="str">
        <f>IF(Замеры!I48=0, " ", Замеры!I48)</f>
        <v xml:space="preserve"> </v>
      </c>
      <c r="D52" s="49" t="str">
        <f>IF(O52=0, " ", CONCATENATE(Замеры!Q48,Замеры!R48,Замеры!S48,Замеры!T48,Замеры!Y48))</f>
        <v xml:space="preserve"> </v>
      </c>
      <c r="E52" s="49" t="str">
        <f>IF(Замеры!K48=0, " ", Замеры!K48)</f>
        <v xml:space="preserve"> </v>
      </c>
      <c r="F52" s="49" t="e">
        <f t="shared" si="4"/>
        <v>#VALUE!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 t="str">
        <f t="shared" si="11"/>
        <v xml:space="preserve"> </v>
      </c>
      <c r="N52" s="29" t="str">
        <f t="shared" ca="1" si="12"/>
        <v xml:space="preserve"> </v>
      </c>
      <c r="O52" s="8">
        <f>Замеры!O48</f>
        <v>0</v>
      </c>
      <c r="P52" s="8" t="b">
        <f t="shared" si="0"/>
        <v>1</v>
      </c>
      <c r="Q52" s="8" t="b">
        <f t="shared" si="1"/>
        <v>1</v>
      </c>
      <c r="R52" s="8" t="b">
        <f t="shared" si="2"/>
        <v>1</v>
      </c>
      <c r="S52" s="8" t="s">
        <v>72</v>
      </c>
      <c r="T52" s="8" t="e">
        <f t="shared" si="13"/>
        <v>#VALUE!</v>
      </c>
      <c r="U52" s="12" t="s">
        <v>72</v>
      </c>
      <c r="V52" s="8" t="e">
        <f t="shared" si="14"/>
        <v>#VALUE!</v>
      </c>
      <c r="X52" s="13" t="str">
        <f t="shared" si="3"/>
        <v xml:space="preserve"> </v>
      </c>
      <c r="Y52" s="8" t="e">
        <f t="shared" si="15"/>
        <v>#VALUE!</v>
      </c>
      <c r="AA52" s="14" t="e">
        <f t="shared" ca="1" si="16"/>
        <v>#VALUE!</v>
      </c>
      <c r="AB52" s="14" t="e">
        <f t="shared" ca="1" si="17"/>
        <v>#VALUE!</v>
      </c>
      <c r="AC52" s="14" t="e">
        <f t="shared" ca="1" si="18"/>
        <v>#VALUE!</v>
      </c>
      <c r="AD52" s="8" t="e">
        <f t="shared" ca="1" si="19"/>
        <v>#VALUE!</v>
      </c>
      <c r="AE52" s="8" t="e">
        <f t="shared" ca="1" si="20"/>
        <v>#VALUE!</v>
      </c>
      <c r="AF52" s="8" t="e">
        <f t="shared" ca="1" si="21"/>
        <v>#VALUE!</v>
      </c>
    </row>
    <row r="53" spans="1:32" x14ac:dyDescent="0.3">
      <c r="A53" s="35">
        <f>IF(Замеры!B49=0, " ", Замеры!B49)</f>
        <v>46</v>
      </c>
      <c r="B53" s="49">
        <f>Замеры!G49</f>
        <v>0</v>
      </c>
      <c r="C53" s="49" t="str">
        <f>IF(Замеры!I49=0, " ", Замеры!I49)</f>
        <v xml:space="preserve"> </v>
      </c>
      <c r="D53" s="49" t="str">
        <f>IF(O53=0, " ", CONCATENATE(Замеры!Q49,Замеры!R49,Замеры!S49,Замеры!T49,Замеры!Y49))</f>
        <v xml:space="preserve"> </v>
      </c>
      <c r="E53" s="49" t="str">
        <f>IF(Замеры!K49=0, " ", Замеры!K49)</f>
        <v xml:space="preserve"> </v>
      </c>
      <c r="F53" s="49" t="e">
        <f t="shared" si="4"/>
        <v>#VALUE!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 t="str">
        <f t="shared" si="11"/>
        <v xml:space="preserve"> </v>
      </c>
      <c r="N53" s="29" t="str">
        <f t="shared" ca="1" si="12"/>
        <v xml:space="preserve"> </v>
      </c>
      <c r="O53" s="8">
        <f>Замеры!O49</f>
        <v>0</v>
      </c>
      <c r="P53" s="8" t="b">
        <f t="shared" si="0"/>
        <v>1</v>
      </c>
      <c r="Q53" s="8" t="b">
        <f t="shared" si="1"/>
        <v>1</v>
      </c>
      <c r="R53" s="8" t="b">
        <f t="shared" si="2"/>
        <v>1</v>
      </c>
      <c r="S53" s="8" t="s">
        <v>72</v>
      </c>
      <c r="T53" s="8" t="e">
        <f t="shared" si="13"/>
        <v>#VALUE!</v>
      </c>
      <c r="U53" s="12" t="s">
        <v>72</v>
      </c>
      <c r="V53" s="8" t="e">
        <f t="shared" si="14"/>
        <v>#VALUE!</v>
      </c>
      <c r="X53" s="13" t="str">
        <f t="shared" si="3"/>
        <v xml:space="preserve"> </v>
      </c>
      <c r="Y53" s="8" t="e">
        <f t="shared" si="15"/>
        <v>#VALUE!</v>
      </c>
      <c r="AA53" s="14" t="e">
        <f t="shared" ca="1" si="16"/>
        <v>#VALUE!</v>
      </c>
      <c r="AB53" s="14" t="e">
        <f t="shared" ca="1" si="17"/>
        <v>#VALUE!</v>
      </c>
      <c r="AC53" s="14" t="e">
        <f t="shared" ca="1" si="18"/>
        <v>#VALUE!</v>
      </c>
      <c r="AD53" s="8" t="e">
        <f t="shared" ca="1" si="19"/>
        <v>#VALUE!</v>
      </c>
      <c r="AE53" s="8" t="e">
        <f t="shared" ca="1" si="20"/>
        <v>#VALUE!</v>
      </c>
      <c r="AF53" s="8" t="e">
        <f t="shared" ca="1" si="21"/>
        <v>#VALUE!</v>
      </c>
    </row>
    <row r="54" spans="1:32" x14ac:dyDescent="0.3">
      <c r="A54" s="35">
        <f>IF(Замеры!B50=0, " ", Замеры!B50)</f>
        <v>47</v>
      </c>
      <c r="B54" s="49">
        <f>Замеры!G50</f>
        <v>0</v>
      </c>
      <c r="C54" s="49" t="str">
        <f>IF(Замеры!I50=0, " ", Замеры!I50)</f>
        <v xml:space="preserve"> </v>
      </c>
      <c r="D54" s="49" t="str">
        <f>IF(O54=0, " ", CONCATENATE(Замеры!Q50,Замеры!R50,Замеры!S50,Замеры!T50,Замеры!Y50))</f>
        <v xml:space="preserve"> </v>
      </c>
      <c r="E54" s="49" t="str">
        <f>IF(Замеры!K50=0, " ", Замеры!K50)</f>
        <v xml:space="preserve"> </v>
      </c>
      <c r="F54" s="49" t="e">
        <f t="shared" si="4"/>
        <v>#VALUE!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 t="str">
        <f t="shared" si="11"/>
        <v xml:space="preserve"> </v>
      </c>
      <c r="N54" s="29" t="str">
        <f t="shared" ca="1" si="12"/>
        <v xml:space="preserve"> </v>
      </c>
      <c r="O54" s="8">
        <f>Замеры!O50</f>
        <v>0</v>
      </c>
      <c r="P54" s="8" t="b">
        <f t="shared" si="0"/>
        <v>1</v>
      </c>
      <c r="Q54" s="8" t="b">
        <f t="shared" si="1"/>
        <v>1</v>
      </c>
      <c r="R54" s="8" t="b">
        <f t="shared" si="2"/>
        <v>1</v>
      </c>
      <c r="S54" s="8" t="s">
        <v>72</v>
      </c>
      <c r="T54" s="8" t="e">
        <f t="shared" si="13"/>
        <v>#VALUE!</v>
      </c>
      <c r="U54" s="12" t="s">
        <v>72</v>
      </c>
      <c r="V54" s="8" t="e">
        <f t="shared" si="14"/>
        <v>#VALUE!</v>
      </c>
      <c r="X54" s="13" t="str">
        <f t="shared" si="3"/>
        <v xml:space="preserve"> </v>
      </c>
      <c r="Y54" s="8" t="e">
        <f t="shared" si="15"/>
        <v>#VALUE!</v>
      </c>
      <c r="AA54" s="14" t="e">
        <f t="shared" ca="1" si="16"/>
        <v>#VALUE!</v>
      </c>
      <c r="AB54" s="14" t="e">
        <f t="shared" ca="1" si="17"/>
        <v>#VALUE!</v>
      </c>
      <c r="AC54" s="14" t="e">
        <f t="shared" ca="1" si="18"/>
        <v>#VALUE!</v>
      </c>
      <c r="AD54" s="8" t="e">
        <f t="shared" ca="1" si="19"/>
        <v>#VALUE!</v>
      </c>
      <c r="AE54" s="8" t="e">
        <f t="shared" ca="1" si="20"/>
        <v>#VALUE!</v>
      </c>
      <c r="AF54" s="8" t="e">
        <f t="shared" ca="1" si="21"/>
        <v>#VALUE!</v>
      </c>
    </row>
    <row r="55" spans="1:32" x14ac:dyDescent="0.3">
      <c r="A55" s="35">
        <f>IF(Замеры!B51=0, " ", Замеры!B51)</f>
        <v>48</v>
      </c>
      <c r="B55" s="49">
        <f>Замеры!G51</f>
        <v>0</v>
      </c>
      <c r="C55" s="49" t="str">
        <f>IF(Замеры!I51=0, " ", Замеры!I51)</f>
        <v xml:space="preserve"> </v>
      </c>
      <c r="D55" s="49" t="str">
        <f>IF(O55=0, " ", CONCATENATE(Замеры!Q51,Замеры!R51,Замеры!S51,Замеры!T51,Замеры!Y51))</f>
        <v xml:space="preserve"> </v>
      </c>
      <c r="E55" s="49" t="str">
        <f>IF(Замеры!K51=0, " ", Замеры!K51)</f>
        <v xml:space="preserve"> </v>
      </c>
      <c r="F55" s="49" t="e">
        <f t="shared" si="4"/>
        <v>#VALUE!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 t="str">
        <f t="shared" si="11"/>
        <v xml:space="preserve"> </v>
      </c>
      <c r="N55" s="29" t="str">
        <f t="shared" ca="1" si="12"/>
        <v xml:space="preserve"> </v>
      </c>
      <c r="O55" s="8">
        <f>Замеры!O51</f>
        <v>0</v>
      </c>
      <c r="P55" s="8" t="b">
        <f t="shared" si="0"/>
        <v>1</v>
      </c>
      <c r="Q55" s="8" t="b">
        <f t="shared" si="1"/>
        <v>1</v>
      </c>
      <c r="R55" s="8" t="b">
        <f t="shared" si="2"/>
        <v>1</v>
      </c>
      <c r="S55" s="8" t="s">
        <v>72</v>
      </c>
      <c r="T55" s="8" t="e">
        <f t="shared" si="13"/>
        <v>#VALUE!</v>
      </c>
      <c r="U55" s="12" t="s">
        <v>72</v>
      </c>
      <c r="V55" s="8" t="e">
        <f t="shared" si="14"/>
        <v>#VALUE!</v>
      </c>
      <c r="X55" s="13" t="str">
        <f t="shared" si="3"/>
        <v xml:space="preserve"> </v>
      </c>
      <c r="Y55" s="8" t="e">
        <f t="shared" si="15"/>
        <v>#VALUE!</v>
      </c>
      <c r="AA55" s="14" t="e">
        <f t="shared" ca="1" si="16"/>
        <v>#VALUE!</v>
      </c>
      <c r="AB55" s="14" t="e">
        <f t="shared" ca="1" si="17"/>
        <v>#VALUE!</v>
      </c>
      <c r="AC55" s="14" t="e">
        <f t="shared" ca="1" si="18"/>
        <v>#VALUE!</v>
      </c>
      <c r="AD55" s="8" t="e">
        <f t="shared" ca="1" si="19"/>
        <v>#VALUE!</v>
      </c>
      <c r="AE55" s="8" t="e">
        <f t="shared" ca="1" si="20"/>
        <v>#VALUE!</v>
      </c>
      <c r="AF55" s="8" t="e">
        <f t="shared" ca="1" si="21"/>
        <v>#VALUE!</v>
      </c>
    </row>
    <row r="56" spans="1:32" x14ac:dyDescent="0.3">
      <c r="A56" s="35">
        <f>IF(Замеры!B52=0, " ", Замеры!B52)</f>
        <v>49</v>
      </c>
      <c r="B56" s="49">
        <f>Замеры!G52</f>
        <v>0</v>
      </c>
      <c r="C56" s="49" t="str">
        <f>IF(Замеры!I52=0, " ", Замеры!I52)</f>
        <v xml:space="preserve"> </v>
      </c>
      <c r="D56" s="49" t="str">
        <f>IF(O56=0, " ", CONCATENATE(Замеры!Q52,Замеры!R52,Замеры!S52,Замеры!T52,Замеры!Y52))</f>
        <v xml:space="preserve"> </v>
      </c>
      <c r="E56" s="49" t="str">
        <f>IF(Замеры!K52=0, " ", Замеры!K52)</f>
        <v xml:space="preserve"> </v>
      </c>
      <c r="F56" s="49" t="e">
        <f t="shared" si="4"/>
        <v>#VALUE!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 t="str">
        <f t="shared" si="11"/>
        <v xml:space="preserve"> </v>
      </c>
      <c r="N56" s="29" t="str">
        <f t="shared" ca="1" si="12"/>
        <v xml:space="preserve"> </v>
      </c>
      <c r="O56" s="8">
        <f>Замеры!O52</f>
        <v>0</v>
      </c>
      <c r="P56" s="8" t="b">
        <f t="shared" si="0"/>
        <v>1</v>
      </c>
      <c r="Q56" s="8" t="b">
        <f t="shared" si="1"/>
        <v>1</v>
      </c>
      <c r="R56" s="8" t="b">
        <f t="shared" si="2"/>
        <v>1</v>
      </c>
      <c r="S56" s="8" t="s">
        <v>72</v>
      </c>
      <c r="T56" s="8" t="e">
        <f t="shared" si="13"/>
        <v>#VALUE!</v>
      </c>
      <c r="U56" s="12" t="s">
        <v>72</v>
      </c>
      <c r="V56" s="8" t="e">
        <f t="shared" si="14"/>
        <v>#VALUE!</v>
      </c>
      <c r="X56" s="13" t="str">
        <f t="shared" si="3"/>
        <v xml:space="preserve"> </v>
      </c>
      <c r="Y56" s="8" t="e">
        <f t="shared" si="15"/>
        <v>#VALUE!</v>
      </c>
      <c r="AA56" s="14" t="e">
        <f t="shared" ca="1" si="16"/>
        <v>#VALUE!</v>
      </c>
      <c r="AB56" s="14" t="e">
        <f t="shared" ca="1" si="17"/>
        <v>#VALUE!</v>
      </c>
      <c r="AC56" s="14" t="e">
        <f t="shared" ca="1" si="18"/>
        <v>#VALUE!</v>
      </c>
      <c r="AD56" s="8" t="e">
        <f t="shared" ca="1" si="19"/>
        <v>#VALUE!</v>
      </c>
      <c r="AE56" s="8" t="e">
        <f t="shared" ca="1" si="20"/>
        <v>#VALUE!</v>
      </c>
      <c r="AF56" s="8" t="e">
        <f t="shared" ca="1" si="21"/>
        <v>#VALUE!</v>
      </c>
    </row>
    <row r="57" spans="1:32" x14ac:dyDescent="0.3">
      <c r="A57" s="35">
        <f>IF(Замеры!B53=0, " ", Замеры!B53)</f>
        <v>50</v>
      </c>
      <c r="B57" s="49">
        <f>Замеры!G53</f>
        <v>0</v>
      </c>
      <c r="C57" s="49" t="str">
        <f>IF(Замеры!I53=0, " ", Замеры!I53)</f>
        <v xml:space="preserve"> </v>
      </c>
      <c r="D57" s="49" t="str">
        <f>IF(O57=0, " ", CONCATENATE(Замеры!Q53,Замеры!R53,Замеры!S53,Замеры!T53,Замеры!Y53))</f>
        <v xml:space="preserve"> </v>
      </c>
      <c r="E57" s="49" t="str">
        <f>IF(Замеры!K53=0, " ", Замеры!K53)</f>
        <v xml:space="preserve"> </v>
      </c>
      <c r="F57" s="49" t="e">
        <f t="shared" si="4"/>
        <v>#VALUE!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 t="str">
        <f t="shared" si="11"/>
        <v xml:space="preserve"> </v>
      </c>
      <c r="N57" s="29" t="str">
        <f t="shared" ca="1" si="12"/>
        <v xml:space="preserve"> </v>
      </c>
      <c r="O57" s="8">
        <f>Замеры!O53</f>
        <v>0</v>
      </c>
      <c r="P57" s="8" t="b">
        <f t="shared" si="0"/>
        <v>1</v>
      </c>
      <c r="Q57" s="8" t="b">
        <f t="shared" si="1"/>
        <v>1</v>
      </c>
      <c r="R57" s="8" t="b">
        <f t="shared" si="2"/>
        <v>1</v>
      </c>
      <c r="S57" s="8" t="s">
        <v>72</v>
      </c>
      <c r="T57" s="8" t="e">
        <f t="shared" si="13"/>
        <v>#VALUE!</v>
      </c>
      <c r="U57" s="12" t="s">
        <v>72</v>
      </c>
      <c r="V57" s="8" t="e">
        <f t="shared" si="14"/>
        <v>#VALUE!</v>
      </c>
      <c r="X57" s="13" t="str">
        <f t="shared" si="3"/>
        <v xml:space="preserve"> </v>
      </c>
      <c r="Y57" s="8" t="e">
        <f t="shared" si="15"/>
        <v>#VALUE!</v>
      </c>
      <c r="AA57" s="14" t="e">
        <f t="shared" ca="1" si="16"/>
        <v>#VALUE!</v>
      </c>
      <c r="AB57" s="14" t="e">
        <f t="shared" ca="1" si="17"/>
        <v>#VALUE!</v>
      </c>
      <c r="AC57" s="14" t="e">
        <f t="shared" ca="1" si="18"/>
        <v>#VALUE!</v>
      </c>
      <c r="AD57" s="8" t="e">
        <f t="shared" ca="1" si="19"/>
        <v>#VALUE!</v>
      </c>
      <c r="AE57" s="8" t="e">
        <f t="shared" ca="1" si="20"/>
        <v>#VALUE!</v>
      </c>
      <c r="AF57" s="8" t="e">
        <f t="shared" ca="1" si="21"/>
        <v>#VALUE!</v>
      </c>
    </row>
    <row r="58" spans="1:32" x14ac:dyDescent="0.3">
      <c r="A58" s="35">
        <f>IF(Замеры!B54=0, " ", Замеры!B54)</f>
        <v>51</v>
      </c>
      <c r="B58" s="49">
        <f>Замеры!G54</f>
        <v>0</v>
      </c>
      <c r="C58" s="49" t="str">
        <f>IF(Замеры!I54=0, " ", Замеры!I54)</f>
        <v xml:space="preserve"> </v>
      </c>
      <c r="D58" s="49" t="str">
        <f>IF(O58=0, " ", CONCATENATE(Замеры!Q54,Замеры!R54,Замеры!S54,Замеры!T54,Замеры!Y54))</f>
        <v xml:space="preserve"> </v>
      </c>
      <c r="E58" s="49" t="str">
        <f>IF(Замеры!K54=0, " ", Замеры!K54)</f>
        <v xml:space="preserve"> </v>
      </c>
      <c r="F58" s="49" t="e">
        <f t="shared" si="4"/>
        <v>#VALUE!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 t="str">
        <f t="shared" si="11"/>
        <v xml:space="preserve"> </v>
      </c>
      <c r="N58" s="29" t="str">
        <f t="shared" ca="1" si="12"/>
        <v xml:space="preserve"> </v>
      </c>
      <c r="O58" s="8">
        <f>Замеры!O54</f>
        <v>0</v>
      </c>
      <c r="P58" s="8" t="b">
        <f t="shared" si="0"/>
        <v>1</v>
      </c>
      <c r="Q58" s="8" t="b">
        <f t="shared" si="1"/>
        <v>1</v>
      </c>
      <c r="R58" s="8" t="b">
        <f t="shared" si="2"/>
        <v>1</v>
      </c>
      <c r="S58" s="8" t="s">
        <v>72</v>
      </c>
      <c r="T58" s="8" t="e">
        <f t="shared" si="13"/>
        <v>#VALUE!</v>
      </c>
      <c r="U58" s="12" t="s">
        <v>72</v>
      </c>
      <c r="V58" s="8" t="e">
        <f t="shared" si="14"/>
        <v>#VALUE!</v>
      </c>
      <c r="X58" s="13" t="str">
        <f t="shared" si="3"/>
        <v xml:space="preserve"> </v>
      </c>
      <c r="Y58" s="8" t="e">
        <f t="shared" si="15"/>
        <v>#VALUE!</v>
      </c>
      <c r="AA58" s="14" t="e">
        <f t="shared" ca="1" si="16"/>
        <v>#VALUE!</v>
      </c>
      <c r="AB58" s="14" t="e">
        <f t="shared" ca="1" si="17"/>
        <v>#VALUE!</v>
      </c>
      <c r="AC58" s="14" t="e">
        <f t="shared" ca="1" si="18"/>
        <v>#VALUE!</v>
      </c>
      <c r="AD58" s="8" t="e">
        <f t="shared" ca="1" si="19"/>
        <v>#VALUE!</v>
      </c>
      <c r="AE58" s="8" t="e">
        <f t="shared" ca="1" si="20"/>
        <v>#VALUE!</v>
      </c>
      <c r="AF58" s="8" t="e">
        <f t="shared" ca="1" si="21"/>
        <v>#VALUE!</v>
      </c>
    </row>
    <row r="59" spans="1:32" x14ac:dyDescent="0.3">
      <c r="A59" s="35">
        <f>IF(Замеры!B55=0, " ", Замеры!B55)</f>
        <v>52</v>
      </c>
      <c r="B59" s="49">
        <f>Замеры!G55</f>
        <v>0</v>
      </c>
      <c r="C59" s="49" t="str">
        <f>IF(Замеры!I55=0, " ", Замеры!I55)</f>
        <v xml:space="preserve"> </v>
      </c>
      <c r="D59" s="49" t="str">
        <f>IF(O59=0, " ", CONCATENATE(Замеры!Q55,Замеры!R55,Замеры!S55,Замеры!T55,Замеры!Y55))</f>
        <v xml:space="preserve"> </v>
      </c>
      <c r="E59" s="49" t="str">
        <f>IF(Замеры!K55=0, " ", Замеры!K55)</f>
        <v xml:space="preserve"> </v>
      </c>
      <c r="F59" s="49" t="e">
        <f t="shared" si="4"/>
        <v>#VALUE!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 t="str">
        <f t="shared" si="11"/>
        <v xml:space="preserve"> </v>
      </c>
      <c r="N59" s="29" t="str">
        <f t="shared" ca="1" si="12"/>
        <v xml:space="preserve"> </v>
      </c>
      <c r="O59" s="8">
        <f>Замеры!O55</f>
        <v>0</v>
      </c>
      <c r="P59" s="8" t="b">
        <f t="shared" si="0"/>
        <v>1</v>
      </c>
      <c r="Q59" s="8" t="b">
        <f t="shared" si="1"/>
        <v>1</v>
      </c>
      <c r="R59" s="8" t="b">
        <f t="shared" si="2"/>
        <v>1</v>
      </c>
      <c r="S59" s="8" t="s">
        <v>72</v>
      </c>
      <c r="T59" s="8" t="e">
        <f t="shared" si="13"/>
        <v>#VALUE!</v>
      </c>
      <c r="U59" s="12" t="s">
        <v>72</v>
      </c>
      <c r="V59" s="8" t="e">
        <f t="shared" si="14"/>
        <v>#VALUE!</v>
      </c>
      <c r="X59" s="13" t="str">
        <f t="shared" si="3"/>
        <v xml:space="preserve"> </v>
      </c>
      <c r="Y59" s="8" t="e">
        <f t="shared" si="15"/>
        <v>#VALUE!</v>
      </c>
      <c r="AA59" s="14" t="e">
        <f t="shared" ca="1" si="16"/>
        <v>#VALUE!</v>
      </c>
      <c r="AB59" s="14" t="e">
        <f t="shared" ca="1" si="17"/>
        <v>#VALUE!</v>
      </c>
      <c r="AC59" s="14" t="e">
        <f t="shared" ca="1" si="18"/>
        <v>#VALUE!</v>
      </c>
      <c r="AD59" s="8" t="e">
        <f t="shared" ca="1" si="19"/>
        <v>#VALUE!</v>
      </c>
      <c r="AE59" s="8" t="e">
        <f t="shared" ca="1" si="20"/>
        <v>#VALUE!</v>
      </c>
      <c r="AF59" s="8" t="e">
        <f t="shared" ca="1" si="21"/>
        <v>#VALUE!</v>
      </c>
    </row>
    <row r="60" spans="1:32" x14ac:dyDescent="0.3">
      <c r="A60" s="35">
        <f>IF(Замеры!B56=0, " ", Замеры!B56)</f>
        <v>53</v>
      </c>
      <c r="B60" s="49">
        <f>Замеры!G56</f>
        <v>0</v>
      </c>
      <c r="C60" s="49" t="str">
        <f>IF(Замеры!I56=0, " ", Замеры!I56)</f>
        <v xml:space="preserve"> </v>
      </c>
      <c r="D60" s="49" t="str">
        <f>IF(O60=0, " ", CONCATENATE(Замеры!Q56,Замеры!R56,Замеры!S56,Замеры!T56,Замеры!Y56))</f>
        <v xml:space="preserve"> </v>
      </c>
      <c r="E60" s="49" t="str">
        <f>IF(Замеры!K56=0, " ", Замеры!K56)</f>
        <v xml:space="preserve"> </v>
      </c>
      <c r="F60" s="49" t="e">
        <f t="shared" si="4"/>
        <v>#VALUE!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 t="str">
        <f t="shared" si="11"/>
        <v xml:space="preserve"> </v>
      </c>
      <c r="N60" s="29" t="str">
        <f t="shared" ca="1" si="12"/>
        <v xml:space="preserve"> </v>
      </c>
      <c r="O60" s="8">
        <f>Замеры!O56</f>
        <v>0</v>
      </c>
      <c r="P60" s="8" t="b">
        <f t="shared" si="0"/>
        <v>1</v>
      </c>
      <c r="Q60" s="8" t="b">
        <f t="shared" si="1"/>
        <v>1</v>
      </c>
      <c r="R60" s="8" t="b">
        <f t="shared" si="2"/>
        <v>1</v>
      </c>
      <c r="S60" s="8" t="s">
        <v>72</v>
      </c>
      <c r="T60" s="8" t="e">
        <f t="shared" si="13"/>
        <v>#VALUE!</v>
      </c>
      <c r="U60" s="12" t="s">
        <v>72</v>
      </c>
      <c r="V60" s="8" t="e">
        <f t="shared" si="14"/>
        <v>#VALUE!</v>
      </c>
      <c r="X60" s="13" t="str">
        <f t="shared" si="3"/>
        <v xml:space="preserve"> </v>
      </c>
      <c r="Y60" s="8" t="e">
        <f t="shared" si="15"/>
        <v>#VALUE!</v>
      </c>
      <c r="AA60" s="14" t="e">
        <f t="shared" ca="1" si="16"/>
        <v>#VALUE!</v>
      </c>
      <c r="AB60" s="14" t="e">
        <f t="shared" ca="1" si="17"/>
        <v>#VALUE!</v>
      </c>
      <c r="AC60" s="14" t="e">
        <f t="shared" ca="1" si="18"/>
        <v>#VALUE!</v>
      </c>
      <c r="AD60" s="8" t="e">
        <f t="shared" ca="1" si="19"/>
        <v>#VALUE!</v>
      </c>
      <c r="AE60" s="8" t="e">
        <f t="shared" ca="1" si="20"/>
        <v>#VALUE!</v>
      </c>
      <c r="AF60" s="8" t="e">
        <f t="shared" ca="1" si="21"/>
        <v>#VALUE!</v>
      </c>
    </row>
    <row r="61" spans="1:32" x14ac:dyDescent="0.3">
      <c r="A61" s="35">
        <f>IF(Замеры!B57=0, " ", Замеры!B57)</f>
        <v>54</v>
      </c>
      <c r="B61" s="49">
        <f>Замеры!G57</f>
        <v>0</v>
      </c>
      <c r="C61" s="49" t="str">
        <f>IF(Замеры!I57=0, " ", Замеры!I57)</f>
        <v xml:space="preserve"> </v>
      </c>
      <c r="D61" s="49" t="str">
        <f>IF(O61=0, " ", CONCATENATE(Замеры!Q57,Замеры!R57,Замеры!S57,Замеры!T57,Замеры!Y57))</f>
        <v xml:space="preserve"> </v>
      </c>
      <c r="E61" s="49" t="str">
        <f>IF(Замеры!K57=0, " ", Замеры!K57)</f>
        <v xml:space="preserve"> </v>
      </c>
      <c r="F61" s="49" t="e">
        <f t="shared" si="4"/>
        <v>#VALUE!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 t="str">
        <f t="shared" si="11"/>
        <v xml:space="preserve"> </v>
      </c>
      <c r="N61" s="29" t="str">
        <f t="shared" ca="1" si="12"/>
        <v xml:space="preserve"> </v>
      </c>
      <c r="O61" s="8">
        <f>Замеры!O57</f>
        <v>0</v>
      </c>
      <c r="P61" s="8" t="b">
        <f t="shared" si="0"/>
        <v>1</v>
      </c>
      <c r="Q61" s="8" t="b">
        <f t="shared" si="1"/>
        <v>1</v>
      </c>
      <c r="R61" s="8" t="b">
        <f t="shared" si="2"/>
        <v>1</v>
      </c>
      <c r="S61" s="8" t="s">
        <v>72</v>
      </c>
      <c r="T61" s="8" t="e">
        <f t="shared" si="13"/>
        <v>#VALUE!</v>
      </c>
      <c r="U61" s="12" t="s">
        <v>72</v>
      </c>
      <c r="V61" s="8" t="e">
        <f t="shared" si="14"/>
        <v>#VALUE!</v>
      </c>
      <c r="X61" s="13" t="str">
        <f t="shared" si="3"/>
        <v xml:space="preserve"> </v>
      </c>
      <c r="Y61" s="8" t="e">
        <f t="shared" si="15"/>
        <v>#VALUE!</v>
      </c>
      <c r="AA61" s="14" t="e">
        <f t="shared" ca="1" si="16"/>
        <v>#VALUE!</v>
      </c>
      <c r="AB61" s="14" t="e">
        <f t="shared" ca="1" si="17"/>
        <v>#VALUE!</v>
      </c>
      <c r="AC61" s="14" t="e">
        <f t="shared" ca="1" si="18"/>
        <v>#VALUE!</v>
      </c>
      <c r="AD61" s="8" t="e">
        <f t="shared" ca="1" si="19"/>
        <v>#VALUE!</v>
      </c>
      <c r="AE61" s="8" t="e">
        <f t="shared" ca="1" si="20"/>
        <v>#VALUE!</v>
      </c>
      <c r="AF61" s="8" t="e">
        <f t="shared" ca="1" si="21"/>
        <v>#VALUE!</v>
      </c>
    </row>
    <row r="62" spans="1:32" x14ac:dyDescent="0.3">
      <c r="A62" s="35">
        <f>IF(Замеры!B58=0, " ", Замеры!B58)</f>
        <v>55</v>
      </c>
      <c r="B62" s="49">
        <f>Замеры!G58</f>
        <v>0</v>
      </c>
      <c r="C62" s="49" t="str">
        <f>IF(Замеры!I58=0, " ", Замеры!I58)</f>
        <v xml:space="preserve"> </v>
      </c>
      <c r="D62" s="49" t="str">
        <f>IF(O62=0, " ", CONCATENATE(Замеры!Q58,Замеры!R58,Замеры!S58,Замеры!T58,Замеры!Y58))</f>
        <v xml:space="preserve"> </v>
      </c>
      <c r="E62" s="49" t="str">
        <f>IF(Замеры!K58=0, " ", Замеры!K58)</f>
        <v xml:space="preserve"> </v>
      </c>
      <c r="F62" s="49" t="e">
        <f t="shared" si="4"/>
        <v>#VALUE!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 t="str">
        <f t="shared" si="11"/>
        <v xml:space="preserve"> </v>
      </c>
      <c r="N62" s="29" t="str">
        <f t="shared" ca="1" si="12"/>
        <v xml:space="preserve"> </v>
      </c>
      <c r="O62" s="8">
        <f>Замеры!O58</f>
        <v>0</v>
      </c>
      <c r="P62" s="8" t="b">
        <f t="shared" si="0"/>
        <v>1</v>
      </c>
      <c r="Q62" s="8" t="b">
        <f t="shared" si="1"/>
        <v>1</v>
      </c>
      <c r="R62" s="8" t="b">
        <f t="shared" si="2"/>
        <v>1</v>
      </c>
      <c r="S62" s="8" t="s">
        <v>72</v>
      </c>
      <c r="T62" s="8" t="e">
        <f t="shared" si="13"/>
        <v>#VALUE!</v>
      </c>
      <c r="U62" s="12" t="s">
        <v>72</v>
      </c>
      <c r="V62" s="8" t="e">
        <f t="shared" si="14"/>
        <v>#VALUE!</v>
      </c>
      <c r="X62" s="13" t="str">
        <f t="shared" si="3"/>
        <v xml:space="preserve"> </v>
      </c>
      <c r="Y62" s="8" t="e">
        <f t="shared" si="15"/>
        <v>#VALUE!</v>
      </c>
      <c r="AA62" s="14" t="e">
        <f t="shared" ca="1" si="16"/>
        <v>#VALUE!</v>
      </c>
      <c r="AB62" s="14" t="e">
        <f t="shared" ca="1" si="17"/>
        <v>#VALUE!</v>
      </c>
      <c r="AC62" s="14" t="e">
        <f t="shared" ca="1" si="18"/>
        <v>#VALUE!</v>
      </c>
      <c r="AD62" s="8" t="e">
        <f t="shared" ca="1" si="19"/>
        <v>#VALUE!</v>
      </c>
      <c r="AE62" s="8" t="e">
        <f t="shared" ca="1" si="20"/>
        <v>#VALUE!</v>
      </c>
      <c r="AF62" s="8" t="e">
        <f t="shared" ca="1" si="21"/>
        <v>#VALUE!</v>
      </c>
    </row>
    <row r="63" spans="1:32" x14ac:dyDescent="0.3">
      <c r="A63" s="35">
        <f>IF(Замеры!B59=0, " ", Замеры!B59)</f>
        <v>56</v>
      </c>
      <c r="B63" s="49">
        <f>Замеры!G59</f>
        <v>0</v>
      </c>
      <c r="C63" s="49" t="str">
        <f>IF(Замеры!I59=0, " ", Замеры!I59)</f>
        <v xml:space="preserve"> </v>
      </c>
      <c r="D63" s="49" t="str">
        <f>IF(O63=0, " ", CONCATENATE(Замеры!Q59,Замеры!R59,Замеры!S59,Замеры!T59,Замеры!Y59))</f>
        <v xml:space="preserve"> </v>
      </c>
      <c r="E63" s="49" t="str">
        <f>IF(Замеры!K59=0, " ", Замеры!K59)</f>
        <v xml:space="preserve"> </v>
      </c>
      <c r="F63" s="49" t="e">
        <f t="shared" si="4"/>
        <v>#VALUE!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 t="str">
        <f t="shared" si="11"/>
        <v xml:space="preserve"> </v>
      </c>
      <c r="N63" s="29" t="str">
        <f t="shared" ca="1" si="12"/>
        <v xml:space="preserve"> </v>
      </c>
      <c r="O63" s="8">
        <f>Замеры!O59</f>
        <v>0</v>
      </c>
      <c r="P63" s="8" t="b">
        <f t="shared" si="0"/>
        <v>1</v>
      </c>
      <c r="Q63" s="8" t="b">
        <f t="shared" si="1"/>
        <v>1</v>
      </c>
      <c r="R63" s="8" t="b">
        <f t="shared" si="2"/>
        <v>1</v>
      </c>
      <c r="S63" s="8" t="s">
        <v>72</v>
      </c>
      <c r="T63" s="8" t="e">
        <f t="shared" si="13"/>
        <v>#VALUE!</v>
      </c>
      <c r="U63" s="12" t="s">
        <v>72</v>
      </c>
      <c r="V63" s="8" t="e">
        <f t="shared" si="14"/>
        <v>#VALUE!</v>
      </c>
      <c r="X63" s="13" t="str">
        <f t="shared" si="3"/>
        <v xml:space="preserve"> </v>
      </c>
      <c r="Y63" s="8" t="e">
        <f t="shared" si="15"/>
        <v>#VALUE!</v>
      </c>
      <c r="AA63" s="14" t="e">
        <f t="shared" ca="1" si="16"/>
        <v>#VALUE!</v>
      </c>
      <c r="AB63" s="14" t="e">
        <f t="shared" ca="1" si="17"/>
        <v>#VALUE!</v>
      </c>
      <c r="AC63" s="14" t="e">
        <f t="shared" ca="1" si="18"/>
        <v>#VALUE!</v>
      </c>
      <c r="AD63" s="8" t="e">
        <f t="shared" ca="1" si="19"/>
        <v>#VALUE!</v>
      </c>
      <c r="AE63" s="8" t="e">
        <f t="shared" ca="1" si="20"/>
        <v>#VALUE!</v>
      </c>
      <c r="AF63" s="8" t="e">
        <f t="shared" ca="1" si="21"/>
        <v>#VALUE!</v>
      </c>
    </row>
    <row r="64" spans="1:32" x14ac:dyDescent="0.3">
      <c r="A64" s="35">
        <f>IF(Замеры!B60=0, " ", Замеры!B60)</f>
        <v>57</v>
      </c>
      <c r="B64" s="49">
        <f>Замеры!G60</f>
        <v>0</v>
      </c>
      <c r="C64" s="49" t="str">
        <f>IF(Замеры!I60=0, " ", Замеры!I60)</f>
        <v xml:space="preserve"> </v>
      </c>
      <c r="D64" s="49" t="str">
        <f>IF(O64=0, " ", CONCATENATE(Замеры!Q60,Замеры!R60,Замеры!S60,Замеры!T60,Замеры!Y60))</f>
        <v xml:space="preserve"> </v>
      </c>
      <c r="E64" s="49" t="str">
        <f>IF(Замеры!K60=0, " ", Замеры!K60)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Замеры!O60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IF(Замеры!B61=0, " ", Замеры!B61)</f>
        <v>58</v>
      </c>
      <c r="B65" s="49">
        <f>Замеры!G61</f>
        <v>0</v>
      </c>
      <c r="C65" s="49" t="str">
        <f>IF(Замеры!I61=0, " ", Замеры!I61)</f>
        <v xml:space="preserve"> </v>
      </c>
      <c r="D65" s="49" t="str">
        <f>IF(O65=0, " ", CONCATENATE(Замеры!Q61,Замеры!R61,Замеры!S61,Замеры!T61,Замеры!Y61))</f>
        <v xml:space="preserve"> </v>
      </c>
      <c r="E65" s="49" t="str">
        <f>IF(Замеры!K61=0, " ", Замеры!K61)</f>
        <v xml:space="preserve"> </v>
      </c>
      <c r="F65" s="49" t="e">
        <f t="shared" si="4"/>
        <v>#VALUE!</v>
      </c>
      <c r="G65" s="51" t="str">
        <f t="shared" si="5"/>
        <v>-</v>
      </c>
      <c r="H65" s="52" t="str">
        <f t="shared" si="6"/>
        <v>-</v>
      </c>
      <c r="I65" s="51" t="str">
        <f t="shared" si="7"/>
        <v>-</v>
      </c>
      <c r="J65" s="29" t="str">
        <f t="shared" si="8"/>
        <v>-</v>
      </c>
      <c r="K65" s="46" t="str">
        <f t="shared" si="9"/>
        <v>-</v>
      </c>
      <c r="L65" s="29" t="str">
        <f t="shared" si="10"/>
        <v>-</v>
      </c>
      <c r="M65" s="29" t="str">
        <f t="shared" si="11"/>
        <v xml:space="preserve"> </v>
      </c>
      <c r="N65" s="29" t="str">
        <f t="shared" ca="1" si="12"/>
        <v xml:space="preserve"> </v>
      </c>
      <c r="O65" s="8">
        <f>Замеры!O61</f>
        <v>0</v>
      </c>
      <c r="P65" s="8" t="b">
        <f t="shared" si="0"/>
        <v>1</v>
      </c>
      <c r="Q65" s="8" t="b">
        <f t="shared" si="1"/>
        <v>1</v>
      </c>
      <c r="R65" s="8" t="b">
        <f t="shared" si="2"/>
        <v>1</v>
      </c>
      <c r="S65" s="8" t="s">
        <v>72</v>
      </c>
      <c r="T65" s="8" t="e">
        <f t="shared" si="13"/>
        <v>#VALUE!</v>
      </c>
      <c r="U65" s="12" t="s">
        <v>72</v>
      </c>
      <c r="V65" s="8" t="e">
        <f t="shared" si="14"/>
        <v>#VALUE!</v>
      </c>
      <c r="X65" s="13" t="str">
        <f t="shared" si="3"/>
        <v xml:space="preserve"> </v>
      </c>
      <c r="Y65" s="8" t="e">
        <f t="shared" si="15"/>
        <v>#VALUE!</v>
      </c>
      <c r="AA65" s="14" t="e">
        <f t="shared" ca="1" si="16"/>
        <v>#VALUE!</v>
      </c>
      <c r="AB65" s="14" t="e">
        <f t="shared" ca="1" si="17"/>
        <v>#VALUE!</v>
      </c>
      <c r="AC65" s="14" t="e">
        <f t="shared" ca="1" si="18"/>
        <v>#VALUE!</v>
      </c>
      <c r="AD65" s="8" t="e">
        <f t="shared" ca="1" si="19"/>
        <v>#VALUE!</v>
      </c>
      <c r="AE65" s="8" t="e">
        <f t="shared" ca="1" si="20"/>
        <v>#VALUE!</v>
      </c>
      <c r="AF65" s="8" t="e">
        <f t="shared" ca="1" si="21"/>
        <v>#VALUE!</v>
      </c>
    </row>
    <row r="66" spans="1:32" x14ac:dyDescent="0.3">
      <c r="A66" s="35">
        <f>IF(Замеры!B62=0, " ", Замеры!B62)</f>
        <v>59</v>
      </c>
      <c r="B66" s="49">
        <f>Замеры!G62</f>
        <v>0</v>
      </c>
      <c r="C66" s="49" t="str">
        <f>IF(Замеры!I62=0, " ", Замеры!I62)</f>
        <v xml:space="preserve"> </v>
      </c>
      <c r="D66" s="49" t="str">
        <f>IF(O66=0, " ", CONCATENATE(Замеры!Q62,Замеры!R62,Замеры!S62,Замеры!T62,Замеры!Y62))</f>
        <v xml:space="preserve"> </v>
      </c>
      <c r="E66" s="49" t="str">
        <f>IF(Замеры!K62=0, " ", Замеры!K62)</f>
        <v xml:space="preserve"> </v>
      </c>
      <c r="F66" s="49" t="e">
        <f t="shared" si="4"/>
        <v>#VALUE!</v>
      </c>
      <c r="G66" s="51" t="str">
        <f t="shared" si="5"/>
        <v>-</v>
      </c>
      <c r="H66" s="52" t="str">
        <f t="shared" si="6"/>
        <v>-</v>
      </c>
      <c r="I66" s="51" t="str">
        <f t="shared" si="7"/>
        <v>-</v>
      </c>
      <c r="J66" s="29" t="str">
        <f t="shared" si="8"/>
        <v>-</v>
      </c>
      <c r="K66" s="46" t="str">
        <f t="shared" si="9"/>
        <v>-</v>
      </c>
      <c r="L66" s="29" t="str">
        <f t="shared" si="10"/>
        <v>-</v>
      </c>
      <c r="M66" s="29" t="str">
        <f t="shared" si="11"/>
        <v xml:space="preserve"> </v>
      </c>
      <c r="N66" s="29" t="str">
        <f t="shared" ca="1" si="12"/>
        <v xml:space="preserve"> </v>
      </c>
      <c r="O66" s="8">
        <f>Замеры!O62</f>
        <v>0</v>
      </c>
      <c r="P66" s="8" t="b">
        <f t="shared" si="0"/>
        <v>1</v>
      </c>
      <c r="Q66" s="8" t="b">
        <f t="shared" si="1"/>
        <v>1</v>
      </c>
      <c r="R66" s="8" t="b">
        <f t="shared" si="2"/>
        <v>1</v>
      </c>
      <c r="S66" s="8" t="s">
        <v>72</v>
      </c>
      <c r="T66" s="8" t="e">
        <f t="shared" si="13"/>
        <v>#VALUE!</v>
      </c>
      <c r="U66" s="12" t="s">
        <v>72</v>
      </c>
      <c r="V66" s="8" t="e">
        <f t="shared" si="14"/>
        <v>#VALUE!</v>
      </c>
      <c r="X66" s="13" t="str">
        <f t="shared" si="3"/>
        <v xml:space="preserve"> </v>
      </c>
      <c r="Y66" s="8" t="e">
        <f t="shared" si="15"/>
        <v>#VALUE!</v>
      </c>
      <c r="AA66" s="14" t="e">
        <f t="shared" ca="1" si="16"/>
        <v>#VALUE!</v>
      </c>
      <c r="AB66" s="14" t="e">
        <f t="shared" ca="1" si="17"/>
        <v>#VALUE!</v>
      </c>
      <c r="AC66" s="14" t="e">
        <f t="shared" ca="1" si="18"/>
        <v>#VALUE!</v>
      </c>
      <c r="AD66" s="8" t="e">
        <f t="shared" ca="1" si="19"/>
        <v>#VALUE!</v>
      </c>
      <c r="AE66" s="8" t="e">
        <f t="shared" ca="1" si="20"/>
        <v>#VALUE!</v>
      </c>
      <c r="AF66" s="8" t="e">
        <f t="shared" ca="1" si="21"/>
        <v>#VALUE!</v>
      </c>
    </row>
    <row r="67" spans="1:32" x14ac:dyDescent="0.3">
      <c r="A67" s="35">
        <f>IF(Замеры!B63=0, " ", Замеры!B63)</f>
        <v>60</v>
      </c>
      <c r="B67" s="49">
        <f>Замеры!G63</f>
        <v>0</v>
      </c>
      <c r="C67" s="49" t="str">
        <f>IF(Замеры!I63=0, " ", Замеры!I63)</f>
        <v xml:space="preserve"> </v>
      </c>
      <c r="D67" s="49" t="str">
        <f>IF(O67=0, " ", CONCATENATE(Замеры!Q63,Замеры!R63,Замеры!S63,Замеры!T63,Замеры!Y63))</f>
        <v xml:space="preserve"> </v>
      </c>
      <c r="E67" s="49" t="str">
        <f>IF(Замеры!K63=0, " ", Замеры!K63)</f>
        <v xml:space="preserve"> </v>
      </c>
      <c r="F67" s="49" t="e">
        <f t="shared" si="4"/>
        <v>#VALUE!</v>
      </c>
      <c r="G67" s="51" t="str">
        <f t="shared" si="5"/>
        <v>-</v>
      </c>
      <c r="H67" s="52" t="str">
        <f t="shared" si="6"/>
        <v>-</v>
      </c>
      <c r="I67" s="51" t="str">
        <f t="shared" si="7"/>
        <v>-</v>
      </c>
      <c r="J67" s="29" t="str">
        <f t="shared" si="8"/>
        <v>-</v>
      </c>
      <c r="K67" s="46" t="str">
        <f t="shared" si="9"/>
        <v>-</v>
      </c>
      <c r="L67" s="29" t="str">
        <f t="shared" si="10"/>
        <v>-</v>
      </c>
      <c r="M67" s="29" t="str">
        <f t="shared" si="11"/>
        <v xml:space="preserve"> </v>
      </c>
      <c r="N67" s="29" t="str">
        <f t="shared" ca="1" si="12"/>
        <v xml:space="preserve"> </v>
      </c>
      <c r="O67" s="8">
        <f>Замеры!O63</f>
        <v>0</v>
      </c>
      <c r="P67" s="8" t="b">
        <f t="shared" si="0"/>
        <v>1</v>
      </c>
      <c r="Q67" s="8" t="b">
        <f t="shared" si="1"/>
        <v>1</v>
      </c>
      <c r="R67" s="8" t="b">
        <f t="shared" si="2"/>
        <v>1</v>
      </c>
      <c r="S67" s="8" t="s">
        <v>72</v>
      </c>
      <c r="T67" s="8" t="e">
        <f t="shared" si="13"/>
        <v>#VALUE!</v>
      </c>
      <c r="U67" s="12" t="s">
        <v>72</v>
      </c>
      <c r="V67" s="8" t="e">
        <f t="shared" si="14"/>
        <v>#VALUE!</v>
      </c>
      <c r="X67" s="13" t="str">
        <f t="shared" si="3"/>
        <v xml:space="preserve"> </v>
      </c>
      <c r="Y67" s="8" t="e">
        <f t="shared" si="15"/>
        <v>#VALUE!</v>
      </c>
      <c r="AA67" s="14" t="e">
        <f t="shared" ca="1" si="16"/>
        <v>#VALUE!</v>
      </c>
      <c r="AB67" s="14" t="e">
        <f t="shared" ca="1" si="17"/>
        <v>#VALUE!</v>
      </c>
      <c r="AC67" s="14" t="e">
        <f t="shared" ca="1" si="18"/>
        <v>#VALUE!</v>
      </c>
      <c r="AD67" s="8" t="e">
        <f t="shared" ca="1" si="19"/>
        <v>#VALUE!</v>
      </c>
      <c r="AE67" s="8" t="e">
        <f t="shared" ca="1" si="20"/>
        <v>#VALUE!</v>
      </c>
      <c r="AF67" s="8" t="e">
        <f t="shared" ca="1" si="21"/>
        <v>#VALUE!</v>
      </c>
    </row>
    <row r="68" spans="1:32" x14ac:dyDescent="0.3">
      <c r="A68" s="35">
        <f>IF(Замеры!B64=0, " ", Замеры!B64)</f>
        <v>61</v>
      </c>
      <c r="B68" s="49">
        <f>Замеры!G64</f>
        <v>0</v>
      </c>
      <c r="C68" s="49" t="str">
        <f>IF(Замеры!I64=0, " ", Замеры!I64)</f>
        <v xml:space="preserve"> </v>
      </c>
      <c r="D68" s="49" t="str">
        <f>IF(O68=0, " ", CONCATENATE(Замеры!Q64,Замеры!R64,Замеры!S64,Замеры!T64,Замеры!Y64))</f>
        <v xml:space="preserve"> </v>
      </c>
      <c r="E68" s="49" t="str">
        <f>IF(Замеры!K64=0, " ", Замеры!K64)</f>
        <v xml:space="preserve"> </v>
      </c>
      <c r="F68" s="49" t="e">
        <f t="shared" si="4"/>
        <v>#VALUE!</v>
      </c>
      <c r="G68" s="51" t="str">
        <f t="shared" si="5"/>
        <v>-</v>
      </c>
      <c r="H68" s="52" t="str">
        <f t="shared" si="6"/>
        <v>-</v>
      </c>
      <c r="I68" s="51" t="str">
        <f t="shared" si="7"/>
        <v>-</v>
      </c>
      <c r="J68" s="29" t="str">
        <f t="shared" si="8"/>
        <v>-</v>
      </c>
      <c r="K68" s="46" t="str">
        <f t="shared" si="9"/>
        <v>-</v>
      </c>
      <c r="L68" s="29" t="str">
        <f t="shared" si="10"/>
        <v>-</v>
      </c>
      <c r="M68" s="29" t="str">
        <f t="shared" si="11"/>
        <v xml:space="preserve"> </v>
      </c>
      <c r="N68" s="29" t="str">
        <f t="shared" ca="1" si="12"/>
        <v xml:space="preserve"> </v>
      </c>
      <c r="O68" s="8">
        <f>Замеры!O64</f>
        <v>0</v>
      </c>
      <c r="P68" s="8" t="b">
        <f t="shared" si="0"/>
        <v>1</v>
      </c>
      <c r="Q68" s="8" t="b">
        <f t="shared" si="1"/>
        <v>1</v>
      </c>
      <c r="R68" s="8" t="b">
        <f t="shared" si="2"/>
        <v>1</v>
      </c>
      <c r="S68" s="8" t="s">
        <v>72</v>
      </c>
      <c r="T68" s="8" t="e">
        <f t="shared" si="13"/>
        <v>#VALUE!</v>
      </c>
      <c r="U68" s="12" t="s">
        <v>72</v>
      </c>
      <c r="V68" s="8" t="e">
        <f t="shared" si="14"/>
        <v>#VALUE!</v>
      </c>
      <c r="X68" s="13" t="str">
        <f t="shared" si="3"/>
        <v xml:space="preserve"> </v>
      </c>
      <c r="Y68" s="8" t="e">
        <f t="shared" si="15"/>
        <v>#VALUE!</v>
      </c>
      <c r="AA68" s="14" t="e">
        <f t="shared" ca="1" si="16"/>
        <v>#VALUE!</v>
      </c>
      <c r="AB68" s="14" t="e">
        <f t="shared" ca="1" si="17"/>
        <v>#VALUE!</v>
      </c>
      <c r="AC68" s="14" t="e">
        <f t="shared" ca="1" si="18"/>
        <v>#VALUE!</v>
      </c>
      <c r="AD68" s="8" t="e">
        <f t="shared" ca="1" si="19"/>
        <v>#VALUE!</v>
      </c>
      <c r="AE68" s="8" t="e">
        <f t="shared" ca="1" si="20"/>
        <v>#VALUE!</v>
      </c>
      <c r="AF68" s="8" t="e">
        <f t="shared" ca="1" si="21"/>
        <v>#VALUE!</v>
      </c>
    </row>
    <row r="69" spans="1:32" x14ac:dyDescent="0.3">
      <c r="A69" s="35">
        <f>IF(Замеры!B65=0, " ", Замеры!B65)</f>
        <v>62</v>
      </c>
      <c r="B69" s="49">
        <f>Замеры!G65</f>
        <v>0</v>
      </c>
      <c r="C69" s="49" t="str">
        <f>IF(Замеры!I65=0, " ", Замеры!I65)</f>
        <v xml:space="preserve"> </v>
      </c>
      <c r="D69" s="49" t="str">
        <f>IF(O69=0, " ", CONCATENATE(Замеры!Q65,Замеры!R65,Замеры!S65,Замеры!T65,Замеры!Y65))</f>
        <v xml:space="preserve"> </v>
      </c>
      <c r="E69" s="49" t="str">
        <f>IF(Замеры!K65=0, " ", Замеры!K65)</f>
        <v xml:space="preserve"> </v>
      </c>
      <c r="F69" s="49" t="e">
        <f t="shared" si="4"/>
        <v>#VALUE!</v>
      </c>
      <c r="G69" s="51" t="str">
        <f t="shared" si="5"/>
        <v>-</v>
      </c>
      <c r="H69" s="52" t="str">
        <f t="shared" si="6"/>
        <v>-</v>
      </c>
      <c r="I69" s="51" t="str">
        <f t="shared" si="7"/>
        <v>-</v>
      </c>
      <c r="J69" s="29" t="str">
        <f t="shared" si="8"/>
        <v>-</v>
      </c>
      <c r="K69" s="46" t="str">
        <f t="shared" si="9"/>
        <v>-</v>
      </c>
      <c r="L69" s="29" t="str">
        <f t="shared" si="10"/>
        <v>-</v>
      </c>
      <c r="M69" s="29" t="str">
        <f t="shared" si="11"/>
        <v xml:space="preserve"> </v>
      </c>
      <c r="N69" s="29" t="str">
        <f t="shared" ca="1" si="12"/>
        <v xml:space="preserve"> </v>
      </c>
      <c r="O69" s="8">
        <f>Замеры!O65</f>
        <v>0</v>
      </c>
      <c r="P69" s="8" t="b">
        <f t="shared" si="0"/>
        <v>1</v>
      </c>
      <c r="Q69" s="8" t="b">
        <f t="shared" si="1"/>
        <v>1</v>
      </c>
      <c r="R69" s="8" t="b">
        <f t="shared" si="2"/>
        <v>1</v>
      </c>
      <c r="S69" s="8" t="s">
        <v>72</v>
      </c>
      <c r="T69" s="8" t="e">
        <f t="shared" si="13"/>
        <v>#VALUE!</v>
      </c>
      <c r="U69" s="12" t="s">
        <v>72</v>
      </c>
      <c r="V69" s="8" t="e">
        <f t="shared" si="14"/>
        <v>#VALUE!</v>
      </c>
      <c r="X69" s="13" t="str">
        <f t="shared" si="3"/>
        <v xml:space="preserve"> </v>
      </c>
      <c r="Y69" s="8" t="e">
        <f t="shared" si="15"/>
        <v>#VALUE!</v>
      </c>
      <c r="AA69" s="14" t="e">
        <f t="shared" ca="1" si="16"/>
        <v>#VALUE!</v>
      </c>
      <c r="AB69" s="14" t="e">
        <f t="shared" ca="1" si="17"/>
        <v>#VALUE!</v>
      </c>
      <c r="AC69" s="14" t="e">
        <f t="shared" ca="1" si="18"/>
        <v>#VALUE!</v>
      </c>
      <c r="AD69" s="8" t="e">
        <f t="shared" ca="1" si="19"/>
        <v>#VALUE!</v>
      </c>
      <c r="AE69" s="8" t="e">
        <f t="shared" ca="1" si="20"/>
        <v>#VALUE!</v>
      </c>
      <c r="AF69" s="8" t="e">
        <f t="shared" ca="1" si="21"/>
        <v>#VALUE!</v>
      </c>
    </row>
    <row r="70" spans="1:32" x14ac:dyDescent="0.3">
      <c r="A70" s="35">
        <f>IF(Замеры!B66=0, " ", Замеры!B66)</f>
        <v>63</v>
      </c>
      <c r="B70" s="49">
        <f>Замеры!G66</f>
        <v>0</v>
      </c>
      <c r="C70" s="49" t="str">
        <f>IF(Замеры!I66=0, " ", Замеры!I66)</f>
        <v xml:space="preserve"> </v>
      </c>
      <c r="D70" s="49" t="str">
        <f>IF(O70=0, " ", CONCATENATE(Замеры!Q66,Замеры!R66,Замеры!S66,Замеры!T66,Замеры!Y66))</f>
        <v xml:space="preserve"> </v>
      </c>
      <c r="E70" s="49" t="str">
        <f>IF(Замеры!K66=0, " ", Замеры!K66)</f>
        <v xml:space="preserve"> </v>
      </c>
      <c r="F70" s="49" t="e">
        <f t="shared" si="4"/>
        <v>#VALUE!</v>
      </c>
      <c r="G70" s="51" t="str">
        <f t="shared" si="5"/>
        <v>-</v>
      </c>
      <c r="H70" s="52" t="str">
        <f t="shared" si="6"/>
        <v>-</v>
      </c>
      <c r="I70" s="51" t="str">
        <f t="shared" si="7"/>
        <v>-</v>
      </c>
      <c r="J70" s="29" t="str">
        <f t="shared" si="8"/>
        <v>-</v>
      </c>
      <c r="K70" s="46" t="str">
        <f t="shared" si="9"/>
        <v>-</v>
      </c>
      <c r="L70" s="29" t="str">
        <f t="shared" si="10"/>
        <v>-</v>
      </c>
      <c r="M70" s="29" t="str">
        <f t="shared" si="11"/>
        <v xml:space="preserve"> </v>
      </c>
      <c r="N70" s="29" t="str">
        <f t="shared" ca="1" si="12"/>
        <v xml:space="preserve"> </v>
      </c>
      <c r="O70" s="8">
        <f>Замеры!O66</f>
        <v>0</v>
      </c>
      <c r="P70" s="8" t="b">
        <f t="shared" si="0"/>
        <v>1</v>
      </c>
      <c r="Q70" s="8" t="b">
        <f t="shared" si="1"/>
        <v>1</v>
      </c>
      <c r="R70" s="8" t="b">
        <f t="shared" si="2"/>
        <v>1</v>
      </c>
      <c r="S70" s="8" t="s">
        <v>72</v>
      </c>
      <c r="T70" s="8" t="e">
        <f t="shared" si="13"/>
        <v>#VALUE!</v>
      </c>
      <c r="U70" s="12" t="s">
        <v>72</v>
      </c>
      <c r="V70" s="8" t="e">
        <f t="shared" si="14"/>
        <v>#VALUE!</v>
      </c>
      <c r="X70" s="13" t="str">
        <f t="shared" si="3"/>
        <v xml:space="preserve"> </v>
      </c>
      <c r="Y70" s="8" t="e">
        <f t="shared" si="15"/>
        <v>#VALUE!</v>
      </c>
      <c r="AA70" s="14" t="e">
        <f t="shared" ca="1" si="16"/>
        <v>#VALUE!</v>
      </c>
      <c r="AB70" s="14" t="e">
        <f t="shared" ca="1" si="17"/>
        <v>#VALUE!</v>
      </c>
      <c r="AC70" s="14" t="e">
        <f t="shared" ca="1" si="18"/>
        <v>#VALUE!</v>
      </c>
      <c r="AD70" s="8" t="e">
        <f t="shared" ca="1" si="19"/>
        <v>#VALUE!</v>
      </c>
      <c r="AE70" s="8" t="e">
        <f t="shared" ca="1" si="20"/>
        <v>#VALUE!</v>
      </c>
      <c r="AF70" s="8" t="e">
        <f t="shared" ca="1" si="21"/>
        <v>#VALUE!</v>
      </c>
    </row>
    <row r="71" spans="1:32" x14ac:dyDescent="0.3">
      <c r="A71" s="35">
        <f>IF(Замеры!B67=0, " ", Замеры!B67)</f>
        <v>64</v>
      </c>
      <c r="B71" s="49">
        <f>Замеры!G67</f>
        <v>0</v>
      </c>
      <c r="C71" s="49" t="str">
        <f>IF(Замеры!I67=0, " ", Замеры!I67)</f>
        <v xml:space="preserve"> </v>
      </c>
      <c r="D71" s="49" t="str">
        <f>IF(O71=0, " ", CONCATENATE(Замеры!Q67,Замеры!R67,Замеры!S67,Замеры!T67,Замеры!Y67))</f>
        <v xml:space="preserve"> </v>
      </c>
      <c r="E71" s="49" t="str">
        <f>IF(Замеры!K67=0, " ", Замеры!K67)</f>
        <v xml:space="preserve"> </v>
      </c>
      <c r="F71" s="49" t="e">
        <f t="shared" si="4"/>
        <v>#VALUE!</v>
      </c>
      <c r="G71" s="51" t="str">
        <f t="shared" si="5"/>
        <v>-</v>
      </c>
      <c r="H71" s="52" t="str">
        <f t="shared" si="6"/>
        <v>-</v>
      </c>
      <c r="I71" s="51" t="str">
        <f t="shared" si="7"/>
        <v>-</v>
      </c>
      <c r="J71" s="29" t="str">
        <f t="shared" si="8"/>
        <v>-</v>
      </c>
      <c r="K71" s="46" t="str">
        <f t="shared" si="9"/>
        <v>-</v>
      </c>
      <c r="L71" s="29" t="str">
        <f t="shared" si="10"/>
        <v>-</v>
      </c>
      <c r="M71" s="29" t="str">
        <f t="shared" si="11"/>
        <v xml:space="preserve"> </v>
      </c>
      <c r="N71" s="29" t="str">
        <f t="shared" ca="1" si="12"/>
        <v xml:space="preserve"> </v>
      </c>
      <c r="O71" s="8">
        <f>Замеры!O67</f>
        <v>0</v>
      </c>
      <c r="P71" s="8" t="b">
        <f t="shared" ref="P71:P134" si="44">OR(O71=$N$1,O71=$O$1,O71=$P$1,O71=$O$2)</f>
        <v>1</v>
      </c>
      <c r="Q71" s="8" t="b">
        <f t="shared" ref="Q71:Q134" si="45">OR(O71=$N$2,O71=$O$3,O71=$P$1,O71=$O$2)</f>
        <v>1</v>
      </c>
      <c r="R71" s="8" t="b">
        <f t="shared" ref="R71:R134" si="46">OR(O71=$N$3,O71=$O$3,O71=$P$1,O71=$O$1)</f>
        <v>1</v>
      </c>
      <c r="S71" s="8" t="s">
        <v>72</v>
      </c>
      <c r="T71" s="8" t="e">
        <f t="shared" si="13"/>
        <v>#VALUE!</v>
      </c>
      <c r="U71" s="12" t="s">
        <v>72</v>
      </c>
      <c r="V71" s="8" t="e">
        <f t="shared" si="14"/>
        <v>#VALUE!</v>
      </c>
      <c r="X71" s="13" t="str">
        <f t="shared" ref="X71:X134" si="47">E71</f>
        <v xml:space="preserve"> </v>
      </c>
      <c r="Y71" s="8" t="e">
        <f t="shared" si="15"/>
        <v>#VALUE!</v>
      </c>
      <c r="AA71" s="14" t="e">
        <f t="shared" ca="1" si="16"/>
        <v>#VALUE!</v>
      </c>
      <c r="AB71" s="14" t="e">
        <f t="shared" ca="1" si="17"/>
        <v>#VALUE!</v>
      </c>
      <c r="AC71" s="14" t="e">
        <f t="shared" ca="1" si="18"/>
        <v>#VALUE!</v>
      </c>
      <c r="AD71" s="8" t="e">
        <f t="shared" ca="1" si="19"/>
        <v>#VALUE!</v>
      </c>
      <c r="AE71" s="8" t="e">
        <f t="shared" ca="1" si="20"/>
        <v>#VALUE!</v>
      </c>
      <c r="AF71" s="8" t="e">
        <f t="shared" ca="1" si="21"/>
        <v>#VALUE!</v>
      </c>
    </row>
    <row r="72" spans="1:32" x14ac:dyDescent="0.3">
      <c r="A72" s="35">
        <f>IF(Замеры!B68=0, " ", Замеры!B68)</f>
        <v>65</v>
      </c>
      <c r="B72" s="49">
        <f>Замеры!G68</f>
        <v>0</v>
      </c>
      <c r="C72" s="49" t="str">
        <f>IF(Замеры!I68=0, " ", Замеры!I68)</f>
        <v xml:space="preserve"> </v>
      </c>
      <c r="D72" s="49" t="str">
        <f>IF(O72=0, " ", CONCATENATE(Замеры!Q68,Замеры!R68,Замеры!S68,Замеры!T68,Замеры!Y68))</f>
        <v xml:space="preserve"> </v>
      </c>
      <c r="E72" s="49" t="str">
        <f>IF(Замеры!K68=0, " ", Замеры!K68)</f>
        <v xml:space="preserve"> </v>
      </c>
      <c r="F72" s="49" t="e">
        <f t="shared" ref="F72:F135" si="48">CONCATENATE(T72,U72,V72)</f>
        <v>#VALUE!</v>
      </c>
      <c r="G72" s="51" t="str">
        <f t="shared" ref="G72:G135" si="49">IF(OR(O72=$O$1,O72=$P$1,O72=$Q$1,O72=$P$2),AA72,"-")</f>
        <v>-</v>
      </c>
      <c r="H72" s="52" t="str">
        <f t="shared" ref="H72:H135" si="50">IF(OR(O72=$O$2,O72=$P$3,O72=$Q$1,O72=$P$2),AB72,"-")</f>
        <v>-</v>
      </c>
      <c r="I72" s="51" t="str">
        <f t="shared" ref="I72:I135" si="51">IF(OR(O72=$O$3,O72=$P$3,O72=$Q$1,O72=$P$1),AC72,"-")</f>
        <v>-</v>
      </c>
      <c r="J72" s="29" t="str">
        <f t="shared" ref="J72:J135" si="52">IF(OR(O72=$O$1,O72=$P$1,O72=$Q$1,O72=$P$2),AD72,"-")</f>
        <v>-</v>
      </c>
      <c r="K72" s="46" t="str">
        <f t="shared" ref="K72:K135" si="53">IF(OR(O72=$O$2,O72=$P$3,O72=$Q$1,O72=$P$2),AE72,"-")</f>
        <v>-</v>
      </c>
      <c r="L72" s="29" t="str">
        <f t="shared" ref="L72:L135" si="54">IF(OR(O72=$O$3,O72=$P$3,O72=$Q$1,O72=$P$1),AF72,"-")</f>
        <v>-</v>
      </c>
      <c r="M72" s="29" t="str">
        <f t="shared" ref="M72:M135" si="55">IF(O72=0," ",$V$1)</f>
        <v xml:space="preserve"> </v>
      </c>
      <c r="N72" s="29" t="str">
        <f t="shared" ref="N72:N135" ca="1" si="56">IF(O72=0," ", RANDBETWEEN($T$1,$U$1)/100)</f>
        <v xml:space="preserve"> </v>
      </c>
      <c r="O72" s="8">
        <f>Замеры!O68</f>
        <v>0</v>
      </c>
      <c r="P72" s="8" t="b">
        <f t="shared" si="44"/>
        <v>1</v>
      </c>
      <c r="Q72" s="8" t="b">
        <f t="shared" si="45"/>
        <v>1</v>
      </c>
      <c r="R72" s="8" t="b">
        <f t="shared" si="46"/>
        <v>1</v>
      </c>
      <c r="S72" s="8" t="s">
        <v>72</v>
      </c>
      <c r="T72" s="8" t="e">
        <f t="shared" ref="T72:T135" si="57">E72*5</f>
        <v>#VALUE!</v>
      </c>
      <c r="U72" s="12" t="s">
        <v>72</v>
      </c>
      <c r="V72" s="8" t="e">
        <f t="shared" ref="V72:V135" si="58">E72*10</f>
        <v>#VALUE!</v>
      </c>
      <c r="X72" s="13" t="str">
        <f t="shared" si="47"/>
        <v xml:space="preserve"> </v>
      </c>
      <c r="Y72" s="8" t="e">
        <f t="shared" ref="Y72:Y135" si="59">X72*12</f>
        <v>#VALUE!</v>
      </c>
      <c r="AA72" s="14" t="e">
        <f t="shared" ref="AA72:AA135" ca="1" si="60">220/AD72</f>
        <v>#VALUE!</v>
      </c>
      <c r="AB72" s="14" t="e">
        <f t="shared" ref="AB72:AB135" ca="1" si="61">220/AE72</f>
        <v>#VALUE!</v>
      </c>
      <c r="AC72" s="14" t="e">
        <f t="shared" ref="AC72:AC135" ca="1" si="62">220/AF72</f>
        <v>#VALUE!</v>
      </c>
      <c r="AD72" s="8" t="e">
        <f t="shared" ref="AD72:AD135" ca="1" si="63">RANDBETWEEN(Y72*1.1+10,Y72*1.1+150)</f>
        <v>#VALUE!</v>
      </c>
      <c r="AE72" s="8" t="e">
        <f t="shared" ref="AE72:AE135" ca="1" si="64">RANDBETWEEN(Y72*1.1+10,Y72*1.1+150)</f>
        <v>#VALUE!</v>
      </c>
      <c r="AF72" s="8" t="e">
        <f t="shared" ref="AF72:AF135" ca="1" si="65">RANDBETWEEN(Y72*1.1+10,Y72*1.1+150)</f>
        <v>#VALUE!</v>
      </c>
    </row>
    <row r="73" spans="1:32" x14ac:dyDescent="0.3">
      <c r="A73" s="35">
        <f>IF(Замеры!B69=0, " ", Замеры!B69)</f>
        <v>66</v>
      </c>
      <c r="B73" s="49">
        <f>Замеры!G69</f>
        <v>0</v>
      </c>
      <c r="C73" s="49" t="str">
        <f>IF(Замеры!I69=0, " ", Замеры!I69)</f>
        <v xml:space="preserve"> </v>
      </c>
      <c r="D73" s="49" t="str">
        <f>IF(O73=0, " ", CONCATENATE(Замеры!Q69,Замеры!R69,Замеры!S69,Замеры!T69,Замеры!Y69))</f>
        <v xml:space="preserve"> </v>
      </c>
      <c r="E73" s="49" t="str">
        <f>IF(Замеры!K69=0, " ", Замеры!K69)</f>
        <v xml:space="preserve"> </v>
      </c>
      <c r="F73" s="49" t="e">
        <f t="shared" si="48"/>
        <v>#VALUE!</v>
      </c>
      <c r="G73" s="51" t="str">
        <f t="shared" si="49"/>
        <v>-</v>
      </c>
      <c r="H73" s="52" t="str">
        <f t="shared" si="50"/>
        <v>-</v>
      </c>
      <c r="I73" s="51" t="str">
        <f t="shared" si="51"/>
        <v>-</v>
      </c>
      <c r="J73" s="29" t="str">
        <f t="shared" si="52"/>
        <v>-</v>
      </c>
      <c r="K73" s="46" t="str">
        <f t="shared" si="53"/>
        <v>-</v>
      </c>
      <c r="L73" s="29" t="str">
        <f t="shared" si="54"/>
        <v>-</v>
      </c>
      <c r="M73" s="29" t="str">
        <f t="shared" si="55"/>
        <v xml:space="preserve"> </v>
      </c>
      <c r="N73" s="29" t="str">
        <f t="shared" ca="1" si="56"/>
        <v xml:space="preserve"> </v>
      </c>
      <c r="O73" s="8">
        <f>Замеры!O69</f>
        <v>0</v>
      </c>
      <c r="P73" s="8" t="b">
        <f t="shared" si="44"/>
        <v>1</v>
      </c>
      <c r="Q73" s="8" t="b">
        <f t="shared" si="45"/>
        <v>1</v>
      </c>
      <c r="R73" s="8" t="b">
        <f t="shared" si="46"/>
        <v>1</v>
      </c>
      <c r="S73" s="8" t="s">
        <v>72</v>
      </c>
      <c r="T73" s="8" t="e">
        <f t="shared" si="57"/>
        <v>#VALUE!</v>
      </c>
      <c r="U73" s="12" t="s">
        <v>72</v>
      </c>
      <c r="V73" s="8" t="e">
        <f t="shared" si="58"/>
        <v>#VALUE!</v>
      </c>
      <c r="X73" s="13" t="str">
        <f t="shared" si="47"/>
        <v xml:space="preserve"> </v>
      </c>
      <c r="Y73" s="8" t="e">
        <f t="shared" si="59"/>
        <v>#VALUE!</v>
      </c>
      <c r="AA73" s="14" t="e">
        <f t="shared" ca="1" si="60"/>
        <v>#VALUE!</v>
      </c>
      <c r="AB73" s="14" t="e">
        <f t="shared" ca="1" si="61"/>
        <v>#VALUE!</v>
      </c>
      <c r="AC73" s="14" t="e">
        <f t="shared" ca="1" si="62"/>
        <v>#VALUE!</v>
      </c>
      <c r="AD73" s="8" t="e">
        <f t="shared" ca="1" si="63"/>
        <v>#VALUE!</v>
      </c>
      <c r="AE73" s="8" t="e">
        <f t="shared" ca="1" si="64"/>
        <v>#VALUE!</v>
      </c>
      <c r="AF73" s="8" t="e">
        <f t="shared" ca="1" si="65"/>
        <v>#VALUE!</v>
      </c>
    </row>
    <row r="74" spans="1:32" x14ac:dyDescent="0.3">
      <c r="A74" s="35">
        <f>IF(Замеры!B70=0, " ", Замеры!B70)</f>
        <v>67</v>
      </c>
      <c r="B74" s="49">
        <f>Замеры!G70</f>
        <v>0</v>
      </c>
      <c r="C74" s="49" t="str">
        <f>IF(Замеры!I70=0, " ", Замеры!I70)</f>
        <v xml:space="preserve"> </v>
      </c>
      <c r="D74" s="49" t="str">
        <f>IF(O74=0, " ", CONCATENATE(Замеры!Q70,Замеры!R70,Замеры!S70,Замеры!T70,Замеры!Y70))</f>
        <v xml:space="preserve"> </v>
      </c>
      <c r="E74" s="49" t="str">
        <f>IF(Замеры!K70=0, " ", Замеры!K70)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Замеры!O70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IF(Замеры!B71=0, " ", Замеры!B71)</f>
        <v>68</v>
      </c>
      <c r="B75" s="49">
        <f>Замеры!G71</f>
        <v>0</v>
      </c>
      <c r="C75" s="49" t="str">
        <f>IF(Замеры!I71=0, " ", Замеры!I71)</f>
        <v xml:space="preserve"> </v>
      </c>
      <c r="D75" s="49" t="str">
        <f>IF(O75=0, " ", CONCATENATE(Замеры!Q71,Замеры!R71,Замеры!S71,Замеры!T71,Замеры!Y71))</f>
        <v xml:space="preserve"> </v>
      </c>
      <c r="E75" s="49" t="str">
        <f>IF(Замеры!K71=0, " ", Замеры!K71)</f>
        <v xml:space="preserve"> </v>
      </c>
      <c r="F75" s="49" t="e">
        <f t="shared" si="48"/>
        <v>#VALUE!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Замеры!O71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#VALUE!</v>
      </c>
      <c r="U75" s="12" t="s">
        <v>72</v>
      </c>
      <c r="V75" s="8" t="e">
        <f t="shared" si="58"/>
        <v>#VALUE!</v>
      </c>
      <c r="X75" s="13" t="str">
        <f t="shared" si="47"/>
        <v xml:space="preserve"> </v>
      </c>
      <c r="Y75" s="8" t="e">
        <f t="shared" si="59"/>
        <v>#VALUE!</v>
      </c>
      <c r="AA75" s="14" t="e">
        <f t="shared" ca="1" si="60"/>
        <v>#VALUE!</v>
      </c>
      <c r="AB75" s="14" t="e">
        <f t="shared" ca="1" si="61"/>
        <v>#VALUE!</v>
      </c>
      <c r="AC75" s="14" t="e">
        <f t="shared" ca="1" si="62"/>
        <v>#VALUE!</v>
      </c>
      <c r="AD75" s="8" t="e">
        <f t="shared" ca="1" si="63"/>
        <v>#VALUE!</v>
      </c>
      <c r="AE75" s="8" t="e">
        <f t="shared" ca="1" si="64"/>
        <v>#VALUE!</v>
      </c>
      <c r="AF75" s="8" t="e">
        <f t="shared" ca="1" si="65"/>
        <v>#VALUE!</v>
      </c>
    </row>
    <row r="76" spans="1:32" x14ac:dyDescent="0.3">
      <c r="A76" s="35">
        <f>IF(Замеры!B72=0, " ", Замеры!B72)</f>
        <v>69</v>
      </c>
      <c r="B76" s="49">
        <f>Замеры!G72</f>
        <v>0</v>
      </c>
      <c r="C76" s="49" t="str">
        <f>IF(Замеры!I72=0, " ", Замеры!I72)</f>
        <v xml:space="preserve"> </v>
      </c>
      <c r="D76" s="49" t="str">
        <f>IF(O76=0, " ", CONCATENATE(Замеры!Q72,Замеры!R72,Замеры!S72,Замеры!T72,Замеры!Y72))</f>
        <v xml:space="preserve"> </v>
      </c>
      <c r="E76" s="49" t="str">
        <f>IF(Замеры!K72=0, " ", Замеры!K72)</f>
        <v xml:space="preserve"> </v>
      </c>
      <c r="F76" s="49" t="e">
        <f t="shared" si="48"/>
        <v>#VALUE!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Замеры!O72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#VALUE!</v>
      </c>
      <c r="U76" s="12" t="s">
        <v>72</v>
      </c>
      <c r="V76" s="8" t="e">
        <f t="shared" si="58"/>
        <v>#VALUE!</v>
      </c>
      <c r="X76" s="13" t="str">
        <f t="shared" si="47"/>
        <v xml:space="preserve"> </v>
      </c>
      <c r="Y76" s="8" t="e">
        <f t="shared" si="59"/>
        <v>#VALUE!</v>
      </c>
      <c r="AA76" s="14" t="e">
        <f t="shared" ca="1" si="60"/>
        <v>#VALUE!</v>
      </c>
      <c r="AB76" s="14" t="e">
        <f t="shared" ca="1" si="61"/>
        <v>#VALUE!</v>
      </c>
      <c r="AC76" s="14" t="e">
        <f t="shared" ca="1" si="62"/>
        <v>#VALUE!</v>
      </c>
      <c r="AD76" s="8" t="e">
        <f t="shared" ca="1" si="63"/>
        <v>#VALUE!</v>
      </c>
      <c r="AE76" s="8" t="e">
        <f t="shared" ca="1" si="64"/>
        <v>#VALUE!</v>
      </c>
      <c r="AF76" s="8" t="e">
        <f t="shared" ca="1" si="65"/>
        <v>#VALUE!</v>
      </c>
    </row>
    <row r="77" spans="1:32" x14ac:dyDescent="0.3">
      <c r="A77" s="35">
        <f>IF(Замеры!B73=0, " ", Замеры!B73)</f>
        <v>70</v>
      </c>
      <c r="B77" s="49">
        <f>Замеры!G73</f>
        <v>0</v>
      </c>
      <c r="C77" s="49" t="str">
        <f>IF(Замеры!I73=0, " ", Замеры!I73)</f>
        <v xml:space="preserve"> </v>
      </c>
      <c r="D77" s="49" t="str">
        <f>IF(O77=0, " ", CONCATENATE(Замеры!Q73,Замеры!R73,Замеры!S73,Замеры!T73,Замеры!Y73))</f>
        <v xml:space="preserve"> </v>
      </c>
      <c r="E77" s="49" t="str">
        <f>IF(Замеры!K73=0, " ", Замеры!K73)</f>
        <v xml:space="preserve"> </v>
      </c>
      <c r="F77" s="49" t="e">
        <f t="shared" si="48"/>
        <v>#VALUE!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Замеры!O73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#VALUE!</v>
      </c>
      <c r="U77" s="12" t="s">
        <v>72</v>
      </c>
      <c r="V77" s="8" t="e">
        <f t="shared" si="58"/>
        <v>#VALUE!</v>
      </c>
      <c r="X77" s="13" t="str">
        <f t="shared" si="47"/>
        <v xml:space="preserve"> </v>
      </c>
      <c r="Y77" s="8" t="e">
        <f t="shared" si="59"/>
        <v>#VALUE!</v>
      </c>
      <c r="AA77" s="14" t="e">
        <f t="shared" ca="1" si="60"/>
        <v>#VALUE!</v>
      </c>
      <c r="AB77" s="14" t="e">
        <f t="shared" ca="1" si="61"/>
        <v>#VALUE!</v>
      </c>
      <c r="AC77" s="14" t="e">
        <f t="shared" ca="1" si="62"/>
        <v>#VALUE!</v>
      </c>
      <c r="AD77" s="8" t="e">
        <f t="shared" ca="1" si="63"/>
        <v>#VALUE!</v>
      </c>
      <c r="AE77" s="8" t="e">
        <f t="shared" ca="1" si="64"/>
        <v>#VALUE!</v>
      </c>
      <c r="AF77" s="8" t="e">
        <f t="shared" ca="1" si="65"/>
        <v>#VALUE!</v>
      </c>
    </row>
    <row r="78" spans="1:32" x14ac:dyDescent="0.3">
      <c r="A78" s="35">
        <f>IF(Замеры!B74=0, " ", Замеры!B74)</f>
        <v>71</v>
      </c>
      <c r="B78" s="49">
        <f>Замеры!G74</f>
        <v>0</v>
      </c>
      <c r="C78" s="49" t="str">
        <f>IF(Замеры!I74=0, " ", Замеры!I74)</f>
        <v xml:space="preserve"> </v>
      </c>
      <c r="D78" s="49" t="str">
        <f>IF(O78=0, " ", CONCATENATE(Замеры!Q74,Замеры!R74,Замеры!S74,Замеры!T74,Замеры!Y74))</f>
        <v xml:space="preserve"> </v>
      </c>
      <c r="E78" s="49" t="str">
        <f>IF(Замеры!K74=0, " ", Замеры!K74)</f>
        <v xml:space="preserve"> </v>
      </c>
      <c r="F78" s="49" t="e">
        <f t="shared" si="48"/>
        <v>#VALUE!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Замеры!O74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#VALUE!</v>
      </c>
      <c r="U78" s="12" t="s">
        <v>72</v>
      </c>
      <c r="V78" s="8" t="e">
        <f t="shared" si="58"/>
        <v>#VALUE!</v>
      </c>
      <c r="X78" s="13" t="str">
        <f t="shared" si="47"/>
        <v xml:space="preserve"> </v>
      </c>
      <c r="Y78" s="8" t="e">
        <f t="shared" si="59"/>
        <v>#VALUE!</v>
      </c>
      <c r="AA78" s="14" t="e">
        <f t="shared" ca="1" si="60"/>
        <v>#VALUE!</v>
      </c>
      <c r="AB78" s="14" t="e">
        <f t="shared" ca="1" si="61"/>
        <v>#VALUE!</v>
      </c>
      <c r="AC78" s="14" t="e">
        <f t="shared" ca="1" si="62"/>
        <v>#VALUE!</v>
      </c>
      <c r="AD78" s="8" t="e">
        <f t="shared" ca="1" si="63"/>
        <v>#VALUE!</v>
      </c>
      <c r="AE78" s="8" t="e">
        <f t="shared" ca="1" si="64"/>
        <v>#VALUE!</v>
      </c>
      <c r="AF78" s="8" t="e">
        <f t="shared" ca="1" si="65"/>
        <v>#VALUE!</v>
      </c>
    </row>
    <row r="79" spans="1:32" x14ac:dyDescent="0.3">
      <c r="A79" s="35">
        <f>IF(Замеры!B75=0, " ", Замеры!B75)</f>
        <v>72</v>
      </c>
      <c r="B79" s="49">
        <f>Замеры!G75</f>
        <v>0</v>
      </c>
      <c r="C79" s="49" t="str">
        <f>IF(Замеры!I75=0, " ", Замеры!I75)</f>
        <v xml:space="preserve"> </v>
      </c>
      <c r="D79" s="49" t="str">
        <f>IF(O79=0, " ", CONCATENATE(Замеры!Q75,Замеры!R75,Замеры!S75,Замеры!T75,Замеры!Y75))</f>
        <v xml:space="preserve"> </v>
      </c>
      <c r="E79" s="49" t="str">
        <f>IF(Замеры!K75=0, " ", Замеры!K75)</f>
        <v xml:space="preserve"> </v>
      </c>
      <c r="F79" s="49" t="e">
        <f t="shared" si="48"/>
        <v>#VALUE!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Замеры!O75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#VALUE!</v>
      </c>
      <c r="U79" s="12" t="s">
        <v>72</v>
      </c>
      <c r="V79" s="8" t="e">
        <f t="shared" si="58"/>
        <v>#VALUE!</v>
      </c>
      <c r="X79" s="13" t="str">
        <f t="shared" si="47"/>
        <v xml:space="preserve"> </v>
      </c>
      <c r="Y79" s="8" t="e">
        <f t="shared" si="59"/>
        <v>#VALUE!</v>
      </c>
      <c r="AA79" s="14" t="e">
        <f t="shared" ca="1" si="60"/>
        <v>#VALUE!</v>
      </c>
      <c r="AB79" s="14" t="e">
        <f t="shared" ca="1" si="61"/>
        <v>#VALUE!</v>
      </c>
      <c r="AC79" s="14" t="e">
        <f t="shared" ca="1" si="62"/>
        <v>#VALUE!</v>
      </c>
      <c r="AD79" s="8" t="e">
        <f t="shared" ca="1" si="63"/>
        <v>#VALUE!</v>
      </c>
      <c r="AE79" s="8" t="e">
        <f t="shared" ca="1" si="64"/>
        <v>#VALUE!</v>
      </c>
      <c r="AF79" s="8" t="e">
        <f t="shared" ca="1" si="65"/>
        <v>#VALUE!</v>
      </c>
    </row>
    <row r="80" spans="1:32" x14ac:dyDescent="0.3">
      <c r="A80" s="35">
        <f>IF(Замеры!B76=0, " ", Замеры!B76)</f>
        <v>73</v>
      </c>
      <c r="B80" s="49">
        <f>Замеры!G76</f>
        <v>0</v>
      </c>
      <c r="C80" s="49" t="str">
        <f>IF(Замеры!I76=0, " ", Замеры!I76)</f>
        <v xml:space="preserve"> </v>
      </c>
      <c r="D80" s="49" t="str">
        <f>IF(O80=0, " ", CONCATENATE(Замеры!Q76,Замеры!R76,Замеры!S76,Замеры!T76,Замеры!Y76))</f>
        <v xml:space="preserve"> </v>
      </c>
      <c r="E80" s="49" t="str">
        <f>IF(Замеры!K76=0, " ", Замеры!K76)</f>
        <v xml:space="preserve"> </v>
      </c>
      <c r="F80" s="49" t="e">
        <f t="shared" si="48"/>
        <v>#VALUE!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Замеры!O76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#VALUE!</v>
      </c>
      <c r="U80" s="12" t="s">
        <v>72</v>
      </c>
      <c r="V80" s="8" t="e">
        <f t="shared" si="58"/>
        <v>#VALUE!</v>
      </c>
      <c r="X80" s="13" t="str">
        <f t="shared" si="47"/>
        <v xml:space="preserve"> </v>
      </c>
      <c r="Y80" s="8" t="e">
        <f t="shared" si="59"/>
        <v>#VALUE!</v>
      </c>
      <c r="AA80" s="14" t="e">
        <f t="shared" ca="1" si="60"/>
        <v>#VALUE!</v>
      </c>
      <c r="AB80" s="14" t="e">
        <f t="shared" ca="1" si="61"/>
        <v>#VALUE!</v>
      </c>
      <c r="AC80" s="14" t="e">
        <f t="shared" ca="1" si="62"/>
        <v>#VALUE!</v>
      </c>
      <c r="AD80" s="8" t="e">
        <f t="shared" ca="1" si="63"/>
        <v>#VALUE!</v>
      </c>
      <c r="AE80" s="8" t="e">
        <f t="shared" ca="1" si="64"/>
        <v>#VALUE!</v>
      </c>
      <c r="AF80" s="8" t="e">
        <f t="shared" ca="1" si="65"/>
        <v>#VALUE!</v>
      </c>
    </row>
    <row r="81" spans="1:32" x14ac:dyDescent="0.3">
      <c r="A81" s="35">
        <f>IF(Замеры!B77=0, " ", Замеры!B77)</f>
        <v>74</v>
      </c>
      <c r="B81" s="49">
        <f>Замеры!G77</f>
        <v>0</v>
      </c>
      <c r="C81" s="49" t="str">
        <f>IF(Замеры!I77=0, " ", Замеры!I77)</f>
        <v xml:space="preserve"> </v>
      </c>
      <c r="D81" s="49" t="str">
        <f>IF(O81=0, " ", CONCATENATE(Замеры!Q77,Замеры!R77,Замеры!S77,Замеры!T77,Замеры!Y77))</f>
        <v xml:space="preserve"> </v>
      </c>
      <c r="E81" s="49" t="str">
        <f>IF(Замеры!K77=0, " ", Замеры!K77)</f>
        <v xml:space="preserve"> </v>
      </c>
      <c r="F81" s="49" t="e">
        <f t="shared" si="48"/>
        <v>#VALUE!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Замеры!O77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#VALUE!</v>
      </c>
      <c r="U81" s="12" t="s">
        <v>72</v>
      </c>
      <c r="V81" s="8" t="e">
        <f t="shared" si="58"/>
        <v>#VALUE!</v>
      </c>
      <c r="X81" s="13" t="str">
        <f t="shared" si="47"/>
        <v xml:space="preserve"> </v>
      </c>
      <c r="Y81" s="8" t="e">
        <f t="shared" si="59"/>
        <v>#VALUE!</v>
      </c>
      <c r="AA81" s="14" t="e">
        <f t="shared" ca="1" si="60"/>
        <v>#VALUE!</v>
      </c>
      <c r="AB81" s="14" t="e">
        <f t="shared" ca="1" si="61"/>
        <v>#VALUE!</v>
      </c>
      <c r="AC81" s="14" t="e">
        <f t="shared" ca="1" si="62"/>
        <v>#VALUE!</v>
      </c>
      <c r="AD81" s="8" t="e">
        <f t="shared" ca="1" si="63"/>
        <v>#VALUE!</v>
      </c>
      <c r="AE81" s="8" t="e">
        <f t="shared" ca="1" si="64"/>
        <v>#VALUE!</v>
      </c>
      <c r="AF81" s="8" t="e">
        <f t="shared" ca="1" si="65"/>
        <v>#VALUE!</v>
      </c>
    </row>
    <row r="82" spans="1:32" x14ac:dyDescent="0.3">
      <c r="A82" s="35">
        <f>IF(Замеры!B78=0, " ", Замеры!B78)</f>
        <v>75</v>
      </c>
      <c r="B82" s="49">
        <f>Замеры!G78</f>
        <v>0</v>
      </c>
      <c r="C82" s="49" t="str">
        <f>IF(Замеры!I78=0, " ", Замеры!I78)</f>
        <v xml:space="preserve"> </v>
      </c>
      <c r="D82" s="49" t="str">
        <f>IF(O82=0, " ", CONCATENATE(Замеры!Q78,Замеры!R78,Замеры!S78,Замеры!T78,Замеры!Y78))</f>
        <v xml:space="preserve"> </v>
      </c>
      <c r="E82" s="49" t="str">
        <f>IF(Замеры!K78=0, " ", Замеры!K78)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Замеры!O78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>
        <f>Замеры!G79</f>
        <v>0</v>
      </c>
      <c r="C83" s="49" t="str">
        <f>IF(Замеры!I79=0, " ", Замеры!I79)</f>
        <v xml:space="preserve"> </v>
      </c>
      <c r="D83" s="49" t="str">
        <f>IF(O83=0, " ", CONCATENATE(Замеры!Q79,Замеры!R79,Замеры!S79,Замеры!T79,Замеры!Y79))</f>
        <v xml:space="preserve"> </v>
      </c>
      <c r="E83" s="49" t="str">
        <f>IF(Замеры!K79=0, " ", Замеры!K79)</f>
        <v xml:space="preserve"> </v>
      </c>
      <c r="F83" s="49" t="e">
        <f t="shared" si="48"/>
        <v>#VALUE!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Замеры!O79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#VALUE!</v>
      </c>
      <c r="U83" s="12" t="s">
        <v>72</v>
      </c>
      <c r="V83" s="8" t="e">
        <f t="shared" si="58"/>
        <v>#VALUE!</v>
      </c>
      <c r="X83" s="13" t="str">
        <f t="shared" si="47"/>
        <v xml:space="preserve"> </v>
      </c>
      <c r="Y83" s="8" t="e">
        <f t="shared" si="59"/>
        <v>#VALUE!</v>
      </c>
      <c r="AA83" s="14" t="e">
        <f t="shared" ca="1" si="60"/>
        <v>#VALUE!</v>
      </c>
      <c r="AB83" s="14" t="e">
        <f t="shared" ca="1" si="61"/>
        <v>#VALUE!</v>
      </c>
      <c r="AC83" s="14" t="e">
        <f t="shared" ca="1" si="62"/>
        <v>#VALUE!</v>
      </c>
      <c r="AD83" s="8" t="e">
        <f t="shared" ca="1" si="63"/>
        <v>#VALUE!</v>
      </c>
      <c r="AE83" s="8" t="e">
        <f t="shared" ca="1" si="64"/>
        <v>#VALUE!</v>
      </c>
      <c r="AF83" s="8" t="e">
        <f t="shared" ca="1" si="65"/>
        <v>#VALUE!</v>
      </c>
    </row>
    <row r="84" spans="1:32" x14ac:dyDescent="0.3">
      <c r="A84" s="35">
        <f>IF(Замеры!B80=0, " ", Замеры!B80)</f>
        <v>77</v>
      </c>
      <c r="B84" s="49">
        <f>Замеры!G80</f>
        <v>0</v>
      </c>
      <c r="C84" s="49" t="str">
        <f>IF(Замеры!I80=0, " ", Замеры!I80)</f>
        <v xml:space="preserve"> </v>
      </c>
      <c r="D84" s="49" t="str">
        <f>IF(O84=0, " ", CONCATENATE(Замеры!Q80,Замеры!R80,Замеры!S80,Замеры!T80,Замеры!Y80))</f>
        <v xml:space="preserve"> </v>
      </c>
      <c r="E84" s="49" t="str">
        <f>IF(Замеры!K80=0, " ", Замеры!K80)</f>
        <v xml:space="preserve"> </v>
      </c>
      <c r="F84" s="49" t="e">
        <f t="shared" si="48"/>
        <v>#VALUE!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Замеры!O80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 t="e">
        <f t="shared" si="57"/>
        <v>#VALUE!</v>
      </c>
      <c r="U84" s="12" t="s">
        <v>72</v>
      </c>
      <c r="V84" s="8" t="e">
        <f t="shared" si="58"/>
        <v>#VALUE!</v>
      </c>
      <c r="X84" s="13" t="str">
        <f t="shared" si="47"/>
        <v xml:space="preserve"> </v>
      </c>
      <c r="Y84" s="8" t="e">
        <f t="shared" si="59"/>
        <v>#VALUE!</v>
      </c>
      <c r="AA84" s="14" t="e">
        <f t="shared" ca="1" si="60"/>
        <v>#VALUE!</v>
      </c>
      <c r="AB84" s="14" t="e">
        <f t="shared" ca="1" si="61"/>
        <v>#VALUE!</v>
      </c>
      <c r="AC84" s="14" t="e">
        <f t="shared" ca="1" si="62"/>
        <v>#VALUE!</v>
      </c>
      <c r="AD84" s="8" t="e">
        <f t="shared" ca="1" si="63"/>
        <v>#VALUE!</v>
      </c>
      <c r="AE84" s="8" t="e">
        <f t="shared" ca="1" si="64"/>
        <v>#VALUE!</v>
      </c>
      <c r="AF84" s="8" t="e">
        <f t="shared" ca="1" si="65"/>
        <v>#VALUE!</v>
      </c>
    </row>
    <row r="85" spans="1:32" x14ac:dyDescent="0.3">
      <c r="A85" s="35">
        <f>IF(Замеры!B81=0, " ", Замеры!B81)</f>
        <v>78</v>
      </c>
      <c r="B85" s="49">
        <f>Замеры!G81</f>
        <v>0</v>
      </c>
      <c r="C85" s="49" t="str">
        <f>IF(Замеры!I81=0, " ", Замеры!I81)</f>
        <v xml:space="preserve"> </v>
      </c>
      <c r="D85" s="49" t="str">
        <f>IF(O85=0, " ", CONCATENATE(Замеры!Q81,Замеры!R81,Замеры!S81,Замеры!T81,Замеры!Y81))</f>
        <v xml:space="preserve"> </v>
      </c>
      <c r="E85" s="49" t="str">
        <f>IF(Замеры!K81=0, " ", Замеры!K81)</f>
        <v xml:space="preserve"> </v>
      </c>
      <c r="F85" s="49" t="e">
        <f t="shared" si="48"/>
        <v>#VALUE!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Замеры!O81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 t="e">
        <f t="shared" si="57"/>
        <v>#VALUE!</v>
      </c>
      <c r="U85" s="12" t="s">
        <v>72</v>
      </c>
      <c r="V85" s="8" t="e">
        <f t="shared" si="58"/>
        <v>#VALUE!</v>
      </c>
      <c r="X85" s="13" t="str">
        <f t="shared" si="47"/>
        <v xml:space="preserve"> </v>
      </c>
      <c r="Y85" s="8" t="e">
        <f t="shared" si="59"/>
        <v>#VALUE!</v>
      </c>
      <c r="AA85" s="14" t="e">
        <f t="shared" ca="1" si="60"/>
        <v>#VALUE!</v>
      </c>
      <c r="AB85" s="14" t="e">
        <f t="shared" ca="1" si="61"/>
        <v>#VALUE!</v>
      </c>
      <c r="AC85" s="14" t="e">
        <f t="shared" ca="1" si="62"/>
        <v>#VALUE!</v>
      </c>
      <c r="AD85" s="8" t="e">
        <f t="shared" ca="1" si="63"/>
        <v>#VALUE!</v>
      </c>
      <c r="AE85" s="8" t="e">
        <f t="shared" ca="1" si="64"/>
        <v>#VALUE!</v>
      </c>
      <c r="AF85" s="8" t="e">
        <f t="shared" ca="1" si="65"/>
        <v>#VALUE!</v>
      </c>
    </row>
    <row r="86" spans="1:32" x14ac:dyDescent="0.3">
      <c r="A86" s="35">
        <f>IF(Замеры!B82=0, " ", Замеры!B82)</f>
        <v>79</v>
      </c>
      <c r="B86" s="49">
        <f>Замеры!G82</f>
        <v>0</v>
      </c>
      <c r="C86" s="49" t="str">
        <f>IF(Замеры!I82=0, " ", Замеры!I82)</f>
        <v xml:space="preserve"> </v>
      </c>
      <c r="D86" s="49" t="str">
        <f>IF(O86=0, " ", CONCATENATE(Замеры!Q82,Замеры!R82,Замеры!S82,Замеры!T82,Замеры!Y82))</f>
        <v xml:space="preserve"> </v>
      </c>
      <c r="E86" s="49" t="str">
        <f>IF(Замеры!K82=0, " ", Замеры!K82)</f>
        <v xml:space="preserve"> </v>
      </c>
      <c r="F86" s="49" t="e">
        <f t="shared" si="48"/>
        <v>#VALUE!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Замеры!O82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 t="e">
        <f t="shared" si="57"/>
        <v>#VALUE!</v>
      </c>
      <c r="U86" s="12" t="s">
        <v>72</v>
      </c>
      <c r="V86" s="8" t="e">
        <f t="shared" si="58"/>
        <v>#VALUE!</v>
      </c>
      <c r="X86" s="13" t="str">
        <f t="shared" si="47"/>
        <v xml:space="preserve"> </v>
      </c>
      <c r="Y86" s="8" t="e">
        <f t="shared" si="59"/>
        <v>#VALUE!</v>
      </c>
      <c r="AA86" s="14" t="e">
        <f t="shared" ca="1" si="60"/>
        <v>#VALUE!</v>
      </c>
      <c r="AB86" s="14" t="e">
        <f t="shared" ca="1" si="61"/>
        <v>#VALUE!</v>
      </c>
      <c r="AC86" s="14" t="e">
        <f t="shared" ca="1" si="62"/>
        <v>#VALUE!</v>
      </c>
      <c r="AD86" s="8" t="e">
        <f t="shared" ca="1" si="63"/>
        <v>#VALUE!</v>
      </c>
      <c r="AE86" s="8" t="e">
        <f t="shared" ca="1" si="64"/>
        <v>#VALUE!</v>
      </c>
      <c r="AF86" s="8" t="e">
        <f t="shared" ca="1" si="65"/>
        <v>#VALUE!</v>
      </c>
    </row>
    <row r="87" spans="1:32" x14ac:dyDescent="0.3">
      <c r="A87" s="35">
        <f>IF(Замеры!B83=0, " ", Замеры!B83)</f>
        <v>80</v>
      </c>
      <c r="B87" s="49">
        <f>Замеры!G83</f>
        <v>0</v>
      </c>
      <c r="C87" s="49" t="str">
        <f>IF(Замеры!I83=0, " ", Замеры!I83)</f>
        <v xml:space="preserve"> </v>
      </c>
      <c r="D87" s="49" t="str">
        <f>IF(O87=0, " ", CONCATENATE(Замеры!Q83,Замеры!R83,Замеры!S83,Замеры!T83,Замеры!Y83))</f>
        <v xml:space="preserve"> </v>
      </c>
      <c r="E87" s="49" t="str">
        <f>IF(Замеры!K83=0, " ", Замеры!K83)</f>
        <v xml:space="preserve"> </v>
      </c>
      <c r="F87" s="49" t="e">
        <f t="shared" si="48"/>
        <v>#VALUE!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Замеры!O83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 t="e">
        <f t="shared" si="57"/>
        <v>#VALUE!</v>
      </c>
      <c r="U87" s="12" t="s">
        <v>72</v>
      </c>
      <c r="V87" s="8" t="e">
        <f t="shared" si="58"/>
        <v>#VALUE!</v>
      </c>
      <c r="X87" s="13" t="str">
        <f t="shared" si="47"/>
        <v xml:space="preserve"> </v>
      </c>
      <c r="Y87" s="8" t="e">
        <f t="shared" si="59"/>
        <v>#VALUE!</v>
      </c>
      <c r="AA87" s="14" t="e">
        <f t="shared" ca="1" si="60"/>
        <v>#VALUE!</v>
      </c>
      <c r="AB87" s="14" t="e">
        <f t="shared" ca="1" si="61"/>
        <v>#VALUE!</v>
      </c>
      <c r="AC87" s="14" t="e">
        <f t="shared" ca="1" si="62"/>
        <v>#VALUE!</v>
      </c>
      <c r="AD87" s="8" t="e">
        <f t="shared" ca="1" si="63"/>
        <v>#VALUE!</v>
      </c>
      <c r="AE87" s="8" t="e">
        <f t="shared" ca="1" si="64"/>
        <v>#VALUE!</v>
      </c>
      <c r="AF87" s="8" t="e">
        <f t="shared" ca="1" si="65"/>
        <v>#VALUE!</v>
      </c>
    </row>
    <row r="88" spans="1:32" x14ac:dyDescent="0.3">
      <c r="A88" s="35">
        <f>IF(Замеры!B84=0, " ", Замеры!B84)</f>
        <v>81</v>
      </c>
      <c r="B88" s="49">
        <f>Замеры!G84</f>
        <v>0</v>
      </c>
      <c r="C88" s="49" t="str">
        <f>IF(Замеры!I84=0, " ", Замеры!I84)</f>
        <v xml:space="preserve"> </v>
      </c>
      <c r="D88" s="49" t="str">
        <f>IF(O88=0, " ", CONCATENATE(Замеры!Q84,Замеры!R84,Замеры!S84,Замеры!T84,Замеры!Y84))</f>
        <v xml:space="preserve"> </v>
      </c>
      <c r="E88" s="49" t="str">
        <f>IF(Замеры!K84=0, " ", Замеры!K84)</f>
        <v xml:space="preserve"> </v>
      </c>
      <c r="F88" s="49" t="e">
        <f t="shared" si="48"/>
        <v>#VALUE!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Замеры!O84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 t="e">
        <f t="shared" si="57"/>
        <v>#VALUE!</v>
      </c>
      <c r="U88" s="12" t="s">
        <v>72</v>
      </c>
      <c r="V88" s="8" t="e">
        <f t="shared" si="58"/>
        <v>#VALUE!</v>
      </c>
      <c r="X88" s="13" t="str">
        <f t="shared" si="47"/>
        <v xml:space="preserve"> </v>
      </c>
      <c r="Y88" s="8" t="e">
        <f t="shared" si="59"/>
        <v>#VALUE!</v>
      </c>
      <c r="AA88" s="14" t="e">
        <f t="shared" ca="1" si="60"/>
        <v>#VALUE!</v>
      </c>
      <c r="AB88" s="14" t="e">
        <f t="shared" ca="1" si="61"/>
        <v>#VALUE!</v>
      </c>
      <c r="AC88" s="14" t="e">
        <f t="shared" ca="1" si="62"/>
        <v>#VALUE!</v>
      </c>
      <c r="AD88" s="8" t="e">
        <f t="shared" ca="1" si="63"/>
        <v>#VALUE!</v>
      </c>
      <c r="AE88" s="8" t="e">
        <f t="shared" ca="1" si="64"/>
        <v>#VALUE!</v>
      </c>
      <c r="AF88" s="8" t="e">
        <f t="shared" ca="1" si="65"/>
        <v>#VALUE!</v>
      </c>
    </row>
    <row r="89" spans="1:32" x14ac:dyDescent="0.3">
      <c r="A89" s="35">
        <f>IF(Замеры!B85=0, " ", Замеры!B85)</f>
        <v>82</v>
      </c>
      <c r="B89" s="49">
        <f>Замеры!G85</f>
        <v>0</v>
      </c>
      <c r="C89" s="49" t="str">
        <f>IF(Замеры!I85=0, " ", Замеры!I85)</f>
        <v xml:space="preserve"> </v>
      </c>
      <c r="D89" s="49" t="str">
        <f>IF(O89=0, " ", CONCATENATE(Замеры!Q85,Замеры!R85,Замеры!S85,Замеры!T85,Замеры!Y85))</f>
        <v xml:space="preserve"> </v>
      </c>
      <c r="E89" s="49" t="str">
        <f>IF(Замеры!K85=0, " ", Замеры!K85)</f>
        <v xml:space="preserve"> </v>
      </c>
      <c r="F89" s="49" t="e">
        <f t="shared" si="48"/>
        <v>#VALUE!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Замеры!O85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 t="e">
        <f t="shared" si="57"/>
        <v>#VALUE!</v>
      </c>
      <c r="U89" s="12" t="s">
        <v>72</v>
      </c>
      <c r="V89" s="8" t="e">
        <f t="shared" si="58"/>
        <v>#VALUE!</v>
      </c>
      <c r="X89" s="13" t="str">
        <f t="shared" si="47"/>
        <v xml:space="preserve"> </v>
      </c>
      <c r="Y89" s="8" t="e">
        <f t="shared" si="59"/>
        <v>#VALUE!</v>
      </c>
      <c r="AA89" s="14" t="e">
        <f t="shared" ca="1" si="60"/>
        <v>#VALUE!</v>
      </c>
      <c r="AB89" s="14" t="e">
        <f t="shared" ca="1" si="61"/>
        <v>#VALUE!</v>
      </c>
      <c r="AC89" s="14" t="e">
        <f t="shared" ca="1" si="62"/>
        <v>#VALUE!</v>
      </c>
      <c r="AD89" s="8" t="e">
        <f t="shared" ca="1" si="63"/>
        <v>#VALUE!</v>
      </c>
      <c r="AE89" s="8" t="e">
        <f t="shared" ca="1" si="64"/>
        <v>#VALUE!</v>
      </c>
      <c r="AF89" s="8" t="e">
        <f t="shared" ca="1" si="65"/>
        <v>#VALUE!</v>
      </c>
    </row>
    <row r="90" spans="1:32" x14ac:dyDescent="0.3">
      <c r="A90" s="35">
        <f>IF(Замеры!B86=0, " ", Замеры!B86)</f>
        <v>83</v>
      </c>
      <c r="B90" s="49">
        <f>Замеры!G86</f>
        <v>0</v>
      </c>
      <c r="C90" s="49" t="str">
        <f>IF(Замеры!I86=0, " ", Замеры!I86)</f>
        <v xml:space="preserve"> </v>
      </c>
      <c r="D90" s="49" t="str">
        <f>IF(O90=0, " ", CONCATENATE(Замеры!Q86,Замеры!R86,Замеры!S86,Замеры!T86,Замеры!Y86))</f>
        <v xml:space="preserve"> </v>
      </c>
      <c r="E90" s="49" t="str">
        <f>IF(Замеры!K86=0, " ", Замеры!K86)</f>
        <v xml:space="preserve"> </v>
      </c>
      <c r="F90" s="49" t="e">
        <f t="shared" si="48"/>
        <v>#VALUE!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Замеры!O86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 t="e">
        <f t="shared" si="57"/>
        <v>#VALUE!</v>
      </c>
      <c r="U90" s="12" t="s">
        <v>72</v>
      </c>
      <c r="V90" s="8" t="e">
        <f t="shared" si="58"/>
        <v>#VALUE!</v>
      </c>
      <c r="X90" s="13" t="str">
        <f t="shared" si="47"/>
        <v xml:space="preserve"> </v>
      </c>
      <c r="Y90" s="8" t="e">
        <f t="shared" si="59"/>
        <v>#VALUE!</v>
      </c>
      <c r="AA90" s="14" t="e">
        <f t="shared" ca="1" si="60"/>
        <v>#VALUE!</v>
      </c>
      <c r="AB90" s="14" t="e">
        <f t="shared" ca="1" si="61"/>
        <v>#VALUE!</v>
      </c>
      <c r="AC90" s="14" t="e">
        <f t="shared" ca="1" si="62"/>
        <v>#VALUE!</v>
      </c>
      <c r="AD90" s="8" t="e">
        <f t="shared" ca="1" si="63"/>
        <v>#VALUE!</v>
      </c>
      <c r="AE90" s="8" t="e">
        <f t="shared" ca="1" si="64"/>
        <v>#VALUE!</v>
      </c>
      <c r="AF90" s="8" t="e">
        <f t="shared" ca="1" si="65"/>
        <v>#VALUE!</v>
      </c>
    </row>
    <row r="91" spans="1:32" x14ac:dyDescent="0.3">
      <c r="A91" s="35">
        <f>IF(Замеры!B87=0, " ", Замеры!B87)</f>
        <v>84</v>
      </c>
      <c r="B91" s="49">
        <f>Замеры!G87</f>
        <v>0</v>
      </c>
      <c r="C91" s="49" t="str">
        <f>IF(Замеры!I87=0, " ", Замеры!I87)</f>
        <v xml:space="preserve"> </v>
      </c>
      <c r="D91" s="49" t="str">
        <f>IF(O91=0, " ", CONCATENATE(Замеры!Q87,Замеры!R87,Замеры!S87,Замеры!T87,Замеры!Y87))</f>
        <v xml:space="preserve"> </v>
      </c>
      <c r="E91" s="49" t="str">
        <f>IF(Замеры!K87=0, " ", Замеры!K87)</f>
        <v xml:space="preserve"> </v>
      </c>
      <c r="F91" s="49" t="e">
        <f t="shared" si="48"/>
        <v>#VALUE!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Замеры!O87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 t="e">
        <f t="shared" si="57"/>
        <v>#VALUE!</v>
      </c>
      <c r="U91" s="12" t="s">
        <v>72</v>
      </c>
      <c r="V91" s="8" t="e">
        <f t="shared" si="58"/>
        <v>#VALUE!</v>
      </c>
      <c r="X91" s="13" t="str">
        <f t="shared" si="47"/>
        <v xml:space="preserve"> </v>
      </c>
      <c r="Y91" s="8" t="e">
        <f t="shared" si="59"/>
        <v>#VALUE!</v>
      </c>
      <c r="AA91" s="14" t="e">
        <f t="shared" ca="1" si="60"/>
        <v>#VALUE!</v>
      </c>
      <c r="AB91" s="14" t="e">
        <f t="shared" ca="1" si="61"/>
        <v>#VALUE!</v>
      </c>
      <c r="AC91" s="14" t="e">
        <f t="shared" ca="1" si="62"/>
        <v>#VALUE!</v>
      </c>
      <c r="AD91" s="8" t="e">
        <f t="shared" ca="1" si="63"/>
        <v>#VALUE!</v>
      </c>
      <c r="AE91" s="8" t="e">
        <f t="shared" ca="1" si="64"/>
        <v>#VALUE!</v>
      </c>
      <c r="AF91" s="8" t="e">
        <f t="shared" ca="1" si="65"/>
        <v>#VALUE!</v>
      </c>
    </row>
    <row r="92" spans="1:32" x14ac:dyDescent="0.3">
      <c r="A92" s="35">
        <f>IF(Замеры!B88=0, " ", Замеры!B88)</f>
        <v>85</v>
      </c>
      <c r="B92" s="49">
        <f>Замеры!G88</f>
        <v>0</v>
      </c>
      <c r="C92" s="49" t="str">
        <f>IF(Замеры!I88=0, " ", Замеры!I88)</f>
        <v xml:space="preserve"> </v>
      </c>
      <c r="D92" s="49" t="str">
        <f>IF(O92=0, " ", CONCATENATE(Замеры!Q88,Замеры!R88,Замеры!S88,Замеры!T88,Замеры!Y88))</f>
        <v xml:space="preserve"> </v>
      </c>
      <c r="E92" s="49" t="str">
        <f>IF(Замеры!K88=0, " ", Замеры!K88)</f>
        <v xml:space="preserve"> </v>
      </c>
      <c r="F92" s="49" t="e">
        <f t="shared" si="48"/>
        <v>#VALUE!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Замеры!O88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 t="e">
        <f t="shared" si="57"/>
        <v>#VALUE!</v>
      </c>
      <c r="U92" s="12" t="s">
        <v>72</v>
      </c>
      <c r="V92" s="8" t="e">
        <f t="shared" si="58"/>
        <v>#VALUE!</v>
      </c>
      <c r="X92" s="13" t="str">
        <f t="shared" si="47"/>
        <v xml:space="preserve"> </v>
      </c>
      <c r="Y92" s="8" t="e">
        <f t="shared" si="59"/>
        <v>#VALUE!</v>
      </c>
      <c r="AA92" s="14" t="e">
        <f t="shared" ca="1" si="60"/>
        <v>#VALUE!</v>
      </c>
      <c r="AB92" s="14" t="e">
        <f t="shared" ca="1" si="61"/>
        <v>#VALUE!</v>
      </c>
      <c r="AC92" s="14" t="e">
        <f t="shared" ca="1" si="62"/>
        <v>#VALUE!</v>
      </c>
      <c r="AD92" s="8" t="e">
        <f t="shared" ca="1" si="63"/>
        <v>#VALUE!</v>
      </c>
      <c r="AE92" s="8" t="e">
        <f t="shared" ca="1" si="64"/>
        <v>#VALUE!</v>
      </c>
      <c r="AF92" s="8" t="e">
        <f t="shared" ca="1" si="65"/>
        <v>#VALUE!</v>
      </c>
    </row>
    <row r="93" spans="1:32" x14ac:dyDescent="0.3">
      <c r="A93" s="35">
        <f>IF(Замеры!B89=0, " ", Замеры!B89)</f>
        <v>86</v>
      </c>
      <c r="B93" s="49">
        <f>Замеры!G89</f>
        <v>0</v>
      </c>
      <c r="C93" s="49" t="str">
        <f>IF(Замеры!I89=0, " ", Замеры!I89)</f>
        <v xml:space="preserve"> </v>
      </c>
      <c r="D93" s="49" t="str">
        <f>IF(O93=0, " ", CONCATENATE(Замеры!Q89,Замеры!R89,Замеры!S89,Замеры!T89,Замеры!Y89))</f>
        <v xml:space="preserve"> </v>
      </c>
      <c r="E93" s="49" t="str">
        <f>IF(Замеры!K89=0, " ", Замеры!K89)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Замеры!O89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>
        <f>Замеры!G90</f>
        <v>0</v>
      </c>
      <c r="C94" s="49" t="str">
        <f>IF(Замеры!I90=0, " ", Замеры!I90)</f>
        <v xml:space="preserve"> </v>
      </c>
      <c r="D94" s="49" t="str">
        <f>IF(O94=0, " ", CONCATENATE(Замеры!Q90,Замеры!R90,Замеры!S90,Замеры!T90,Замеры!Y90))</f>
        <v xml:space="preserve"> </v>
      </c>
      <c r="E94" s="49" t="str">
        <f>IF(Замеры!K90=0, " ", Замеры!K90)</f>
        <v xml:space="preserve"> </v>
      </c>
      <c r="F94" s="49" t="e">
        <f t="shared" si="48"/>
        <v>#VALUE!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Замеры!O90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#VALUE!</v>
      </c>
      <c r="U94" s="12" t="s">
        <v>72</v>
      </c>
      <c r="V94" s="8" t="e">
        <f t="shared" si="58"/>
        <v>#VALUE!</v>
      </c>
      <c r="X94" s="13" t="str">
        <f t="shared" si="47"/>
        <v xml:space="preserve"> </v>
      </c>
      <c r="Y94" s="8" t="e">
        <f t="shared" si="59"/>
        <v>#VALUE!</v>
      </c>
      <c r="AA94" s="14" t="e">
        <f t="shared" ca="1" si="60"/>
        <v>#VALUE!</v>
      </c>
      <c r="AB94" s="14" t="e">
        <f t="shared" ca="1" si="61"/>
        <v>#VALUE!</v>
      </c>
      <c r="AC94" s="14" t="e">
        <f t="shared" ca="1" si="62"/>
        <v>#VALUE!</v>
      </c>
      <c r="AD94" s="8" t="e">
        <f t="shared" ca="1" si="63"/>
        <v>#VALUE!</v>
      </c>
      <c r="AE94" s="8" t="e">
        <f t="shared" ca="1" si="64"/>
        <v>#VALUE!</v>
      </c>
      <c r="AF94" s="8" t="e">
        <f t="shared" ca="1" si="65"/>
        <v>#VALUE!</v>
      </c>
    </row>
    <row r="95" spans="1:32" x14ac:dyDescent="0.3">
      <c r="A95" s="35">
        <f>IF(Замеры!B91=0, " ", Замеры!B91)</f>
        <v>88</v>
      </c>
      <c r="B95" s="49">
        <f>Замеры!G91</f>
        <v>0</v>
      </c>
      <c r="C95" s="49" t="str">
        <f>IF(Замеры!I91=0, " ", Замеры!I91)</f>
        <v xml:space="preserve"> </v>
      </c>
      <c r="D95" s="49" t="str">
        <f>IF(O95=0, " ", CONCATENATE(Замеры!Q91,Замеры!R91,Замеры!S91,Замеры!T91,Замеры!Y91))</f>
        <v xml:space="preserve"> </v>
      </c>
      <c r="E95" s="49" t="str">
        <f>IF(Замеры!K91=0, " ", Замеры!K91)</f>
        <v xml:space="preserve"> </v>
      </c>
      <c r="F95" s="49" t="e">
        <f t="shared" si="48"/>
        <v>#VALUE!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Замеры!O91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 t="e">
        <f t="shared" si="57"/>
        <v>#VALUE!</v>
      </c>
      <c r="U95" s="12" t="s">
        <v>72</v>
      </c>
      <c r="V95" s="8" t="e">
        <f t="shared" si="58"/>
        <v>#VALUE!</v>
      </c>
      <c r="X95" s="13" t="str">
        <f t="shared" si="47"/>
        <v xml:space="preserve"> </v>
      </c>
      <c r="Y95" s="8" t="e">
        <f t="shared" si="59"/>
        <v>#VALUE!</v>
      </c>
      <c r="AA95" s="14" t="e">
        <f t="shared" ca="1" si="60"/>
        <v>#VALUE!</v>
      </c>
      <c r="AB95" s="14" t="e">
        <f t="shared" ca="1" si="61"/>
        <v>#VALUE!</v>
      </c>
      <c r="AC95" s="14" t="e">
        <f t="shared" ca="1" si="62"/>
        <v>#VALUE!</v>
      </c>
      <c r="AD95" s="8" t="e">
        <f t="shared" ca="1" si="63"/>
        <v>#VALUE!</v>
      </c>
      <c r="AE95" s="8" t="e">
        <f t="shared" ca="1" si="64"/>
        <v>#VALUE!</v>
      </c>
      <c r="AF95" s="8" t="e">
        <f t="shared" ca="1" si="65"/>
        <v>#VALUE!</v>
      </c>
    </row>
    <row r="96" spans="1:32" x14ac:dyDescent="0.3">
      <c r="A96" s="35">
        <f>IF(Замеры!B92=0, " ", Замеры!B92)</f>
        <v>89</v>
      </c>
      <c r="B96" s="49" t="str">
        <f>Замеры!G92</f>
        <v xml:space="preserve">Группа от QF </v>
      </c>
      <c r="C96" s="49" t="str">
        <f>IF(Замеры!I92=0, " ", Замеры!I92)</f>
        <v xml:space="preserve"> </v>
      </c>
      <c r="D96" s="49" t="str">
        <f>IF(O96=0, " ", CONCATENATE(Замеры!Q92,Замеры!R92,Замеры!S92,Замеры!T92,Замеры!Y92))</f>
        <v xml:space="preserve"> </v>
      </c>
      <c r="E96" s="49" t="str">
        <f>IF(Замеры!K92=0, " ", Замеры!K92)</f>
        <v xml:space="preserve"> </v>
      </c>
      <c r="F96" s="49" t="e">
        <f t="shared" si="48"/>
        <v>#VALUE!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Замеры!O92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 t="e">
        <f t="shared" si="57"/>
        <v>#VALUE!</v>
      </c>
      <c r="U96" s="12" t="s">
        <v>72</v>
      </c>
      <c r="V96" s="8" t="e">
        <f t="shared" si="58"/>
        <v>#VALUE!</v>
      </c>
      <c r="X96" s="13" t="str">
        <f t="shared" si="47"/>
        <v xml:space="preserve"> </v>
      </c>
      <c r="Y96" s="8" t="e">
        <f t="shared" si="59"/>
        <v>#VALUE!</v>
      </c>
      <c r="AA96" s="14" t="e">
        <f t="shared" ca="1" si="60"/>
        <v>#VALUE!</v>
      </c>
      <c r="AB96" s="14" t="e">
        <f t="shared" ca="1" si="61"/>
        <v>#VALUE!</v>
      </c>
      <c r="AC96" s="14" t="e">
        <f t="shared" ca="1" si="62"/>
        <v>#VALUE!</v>
      </c>
      <c r="AD96" s="8" t="e">
        <f t="shared" ca="1" si="63"/>
        <v>#VALUE!</v>
      </c>
      <c r="AE96" s="8" t="e">
        <f t="shared" ca="1" si="64"/>
        <v>#VALUE!</v>
      </c>
      <c r="AF96" s="8" t="e">
        <f t="shared" ca="1" si="65"/>
        <v>#VALUE!</v>
      </c>
    </row>
    <row r="97" spans="1:32" x14ac:dyDescent="0.3">
      <c r="A97" s="35">
        <f>IF(Замеры!B93=0, " ", Замеры!B93)</f>
        <v>90</v>
      </c>
      <c r="B97" s="49" t="str">
        <f>Замеры!G93</f>
        <v xml:space="preserve">Группа от QF </v>
      </c>
      <c r="C97" s="49" t="str">
        <f>IF(Замеры!I93=0, " ", Замеры!I93)</f>
        <v xml:space="preserve"> </v>
      </c>
      <c r="D97" s="49" t="str">
        <f>IF(O97=0, " ", CONCATENATE(Замеры!Q93,Замеры!R93,Замеры!S93,Замеры!T93,Замеры!Y93))</f>
        <v xml:space="preserve"> </v>
      </c>
      <c r="E97" s="49" t="str">
        <f>IF(Замеры!K93=0, " ", Замеры!K93)</f>
        <v xml:space="preserve"> </v>
      </c>
      <c r="F97" s="49" t="e">
        <f t="shared" si="48"/>
        <v>#VALUE!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Замеры!O93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 t="e">
        <f t="shared" si="57"/>
        <v>#VALUE!</v>
      </c>
      <c r="U97" s="12" t="s">
        <v>72</v>
      </c>
      <c r="V97" s="8" t="e">
        <f t="shared" si="58"/>
        <v>#VALUE!</v>
      </c>
      <c r="X97" s="13" t="str">
        <f t="shared" si="47"/>
        <v xml:space="preserve"> </v>
      </c>
      <c r="Y97" s="8" t="e">
        <f t="shared" si="59"/>
        <v>#VALUE!</v>
      </c>
      <c r="AA97" s="14" t="e">
        <f t="shared" ca="1" si="60"/>
        <v>#VALUE!</v>
      </c>
      <c r="AB97" s="14" t="e">
        <f t="shared" ca="1" si="61"/>
        <v>#VALUE!</v>
      </c>
      <c r="AC97" s="14" t="e">
        <f t="shared" ca="1" si="62"/>
        <v>#VALUE!</v>
      </c>
      <c r="AD97" s="8" t="e">
        <f t="shared" ca="1" si="63"/>
        <v>#VALUE!</v>
      </c>
      <c r="AE97" s="8" t="e">
        <f t="shared" ca="1" si="64"/>
        <v>#VALUE!</v>
      </c>
      <c r="AF97" s="8" t="e">
        <f t="shared" ca="1" si="65"/>
        <v>#VALUE!</v>
      </c>
    </row>
    <row r="98" spans="1:32" x14ac:dyDescent="0.3">
      <c r="A98" s="35">
        <f>IF(Замеры!B94=0, " ", Замеры!B94)</f>
        <v>91</v>
      </c>
      <c r="B98" s="49" t="str">
        <f>Замеры!G94</f>
        <v xml:space="preserve">Группа от QF </v>
      </c>
      <c r="C98" s="49" t="str">
        <f>IF(Замеры!I94=0, " ", Замеры!I94)</f>
        <v xml:space="preserve"> </v>
      </c>
      <c r="D98" s="49" t="str">
        <f>IF(O98=0, " ", CONCATENATE(Замеры!Q94,Замеры!R94,Замеры!S94,Замеры!T94,Замеры!Y94))</f>
        <v xml:space="preserve"> </v>
      </c>
      <c r="E98" s="49" t="str">
        <f>IF(Замеры!K94=0, " ", Замеры!K94)</f>
        <v xml:space="preserve"> </v>
      </c>
      <c r="F98" s="49" t="e">
        <f t="shared" si="48"/>
        <v>#VALUE!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Замеры!O94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 t="e">
        <f t="shared" si="57"/>
        <v>#VALUE!</v>
      </c>
      <c r="U98" s="12" t="s">
        <v>72</v>
      </c>
      <c r="V98" s="8" t="e">
        <f t="shared" si="58"/>
        <v>#VALUE!</v>
      </c>
      <c r="X98" s="13" t="str">
        <f t="shared" si="47"/>
        <v xml:space="preserve"> </v>
      </c>
      <c r="Y98" s="8" t="e">
        <f t="shared" si="59"/>
        <v>#VALUE!</v>
      </c>
      <c r="AA98" s="14" t="e">
        <f t="shared" ca="1" si="60"/>
        <v>#VALUE!</v>
      </c>
      <c r="AB98" s="14" t="e">
        <f t="shared" ca="1" si="61"/>
        <v>#VALUE!</v>
      </c>
      <c r="AC98" s="14" t="e">
        <f t="shared" ca="1" si="62"/>
        <v>#VALUE!</v>
      </c>
      <c r="AD98" s="8" t="e">
        <f t="shared" ca="1" si="63"/>
        <v>#VALUE!</v>
      </c>
      <c r="AE98" s="8" t="e">
        <f t="shared" ca="1" si="64"/>
        <v>#VALUE!</v>
      </c>
      <c r="AF98" s="8" t="e">
        <f t="shared" ca="1" si="65"/>
        <v>#VALUE!</v>
      </c>
    </row>
    <row r="99" spans="1:32" x14ac:dyDescent="0.3">
      <c r="A99" s="35">
        <f>IF(Замеры!B95=0, " ", Замеры!B95)</f>
        <v>92</v>
      </c>
      <c r="B99" s="49" t="str">
        <f>Замеры!G95</f>
        <v xml:space="preserve">Группа от QF </v>
      </c>
      <c r="C99" s="49" t="str">
        <f>IF(Замеры!I95=0, " ", Замеры!I95)</f>
        <v xml:space="preserve"> </v>
      </c>
      <c r="D99" s="49" t="str">
        <f>IF(O99=0, " ", CONCATENATE(Замеры!Q95,Замеры!R95,Замеры!S95,Замеры!T95,Замеры!Y95))</f>
        <v xml:space="preserve"> </v>
      </c>
      <c r="E99" s="49" t="str">
        <f>IF(Замеры!K95=0, " ", Замеры!K95)</f>
        <v xml:space="preserve"> </v>
      </c>
      <c r="F99" s="49" t="e">
        <f t="shared" si="48"/>
        <v>#VALUE!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Замеры!O95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 t="e">
        <f t="shared" si="57"/>
        <v>#VALUE!</v>
      </c>
      <c r="U99" s="12" t="s">
        <v>72</v>
      </c>
      <c r="V99" s="8" t="e">
        <f t="shared" si="58"/>
        <v>#VALUE!</v>
      </c>
      <c r="X99" s="13" t="str">
        <f t="shared" si="47"/>
        <v xml:space="preserve"> </v>
      </c>
      <c r="Y99" s="8" t="e">
        <f t="shared" si="59"/>
        <v>#VALUE!</v>
      </c>
      <c r="AA99" s="14" t="e">
        <f t="shared" ca="1" si="60"/>
        <v>#VALUE!</v>
      </c>
      <c r="AB99" s="14" t="e">
        <f t="shared" ca="1" si="61"/>
        <v>#VALUE!</v>
      </c>
      <c r="AC99" s="14" t="e">
        <f t="shared" ca="1" si="62"/>
        <v>#VALUE!</v>
      </c>
      <c r="AD99" s="8" t="e">
        <f t="shared" ca="1" si="63"/>
        <v>#VALUE!</v>
      </c>
      <c r="AE99" s="8" t="e">
        <f t="shared" ca="1" si="64"/>
        <v>#VALUE!</v>
      </c>
      <c r="AF99" s="8" t="e">
        <f t="shared" ca="1" si="65"/>
        <v>#VALUE!</v>
      </c>
    </row>
    <row r="100" spans="1:32" x14ac:dyDescent="0.3">
      <c r="A100" s="35">
        <f>IF(Замеры!B96=0, " ", Замеры!B96)</f>
        <v>93</v>
      </c>
      <c r="B100" s="49" t="str">
        <f>Замеры!G96</f>
        <v xml:space="preserve">Группа от QF </v>
      </c>
      <c r="C100" s="49" t="str">
        <f>IF(Замеры!I96=0, " ", Замеры!I96)</f>
        <v xml:space="preserve"> </v>
      </c>
      <c r="D100" s="49" t="str">
        <f>IF(O100=0, " ", CONCATENATE(Замеры!Q96,Замеры!R96,Замеры!S96,Замеры!T96,Замеры!Y96))</f>
        <v xml:space="preserve"> </v>
      </c>
      <c r="E100" s="49" t="str">
        <f>IF(Замеры!K96=0, " ", Замеры!K96)</f>
        <v xml:space="preserve"> </v>
      </c>
      <c r="F100" s="49" t="e">
        <f t="shared" si="48"/>
        <v>#VALUE!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Замеры!O96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 t="e">
        <f t="shared" si="57"/>
        <v>#VALUE!</v>
      </c>
      <c r="U100" s="12" t="s">
        <v>72</v>
      </c>
      <c r="V100" s="8" t="e">
        <f t="shared" si="58"/>
        <v>#VALUE!</v>
      </c>
      <c r="X100" s="13" t="str">
        <f t="shared" si="47"/>
        <v xml:space="preserve"> </v>
      </c>
      <c r="Y100" s="8" t="e">
        <f t="shared" si="59"/>
        <v>#VALUE!</v>
      </c>
      <c r="AA100" s="14" t="e">
        <f t="shared" ca="1" si="60"/>
        <v>#VALUE!</v>
      </c>
      <c r="AB100" s="14" t="e">
        <f t="shared" ca="1" si="61"/>
        <v>#VALUE!</v>
      </c>
      <c r="AC100" s="14" t="e">
        <f t="shared" ca="1" si="62"/>
        <v>#VALUE!</v>
      </c>
      <c r="AD100" s="8" t="e">
        <f t="shared" ca="1" si="63"/>
        <v>#VALUE!</v>
      </c>
      <c r="AE100" s="8" t="e">
        <f t="shared" ca="1" si="64"/>
        <v>#VALUE!</v>
      </c>
      <c r="AF100" s="8" t="e">
        <f t="shared" ca="1" si="65"/>
        <v>#VALUE!</v>
      </c>
    </row>
    <row r="101" spans="1:32" x14ac:dyDescent="0.3">
      <c r="A101" s="35">
        <f>IF(Замеры!B97=0, " ", Замеры!B97)</f>
        <v>94</v>
      </c>
      <c r="B101" s="49" t="str">
        <f>Замеры!G97</f>
        <v xml:space="preserve">Группа от QF </v>
      </c>
      <c r="C101" s="49" t="str">
        <f>IF(Замеры!I97=0, " ", Замеры!I97)</f>
        <v xml:space="preserve"> </v>
      </c>
      <c r="D101" s="49" t="str">
        <f>IF(O101=0, " ", CONCATENATE(Замеры!Q97,Замеры!R97,Замеры!S97,Замеры!T97,Замеры!Y97))</f>
        <v xml:space="preserve"> </v>
      </c>
      <c r="E101" s="49" t="str">
        <f>IF(Замеры!K97=0, " ", Замеры!K97)</f>
        <v xml:space="preserve"> </v>
      </c>
      <c r="F101" s="49" t="e">
        <f t="shared" si="48"/>
        <v>#VALUE!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Замеры!O97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 t="e">
        <f t="shared" si="57"/>
        <v>#VALUE!</v>
      </c>
      <c r="U101" s="12" t="s">
        <v>72</v>
      </c>
      <c r="V101" s="8" t="e">
        <f t="shared" si="58"/>
        <v>#VALUE!</v>
      </c>
      <c r="X101" s="13" t="str">
        <f t="shared" si="47"/>
        <v xml:space="preserve"> </v>
      </c>
      <c r="Y101" s="8" t="e">
        <f t="shared" si="59"/>
        <v>#VALUE!</v>
      </c>
      <c r="AA101" s="14" t="e">
        <f t="shared" ca="1" si="60"/>
        <v>#VALUE!</v>
      </c>
      <c r="AB101" s="14" t="e">
        <f t="shared" ca="1" si="61"/>
        <v>#VALUE!</v>
      </c>
      <c r="AC101" s="14" t="e">
        <f t="shared" ca="1" si="62"/>
        <v>#VALUE!</v>
      </c>
      <c r="AD101" s="8" t="e">
        <f t="shared" ca="1" si="63"/>
        <v>#VALUE!</v>
      </c>
      <c r="AE101" s="8" t="e">
        <f t="shared" ca="1" si="64"/>
        <v>#VALUE!</v>
      </c>
      <c r="AF101" s="8" t="e">
        <f t="shared" ca="1" si="65"/>
        <v>#VALUE!</v>
      </c>
    </row>
    <row r="102" spans="1:32" x14ac:dyDescent="0.3">
      <c r="A102" s="35">
        <f>IF(Замеры!B98=0, " ", Замеры!B98)</f>
        <v>95</v>
      </c>
      <c r="B102" s="49" t="str">
        <f>Замеры!G98</f>
        <v xml:space="preserve">Группа от QF </v>
      </c>
      <c r="C102" s="49" t="str">
        <f>IF(Замеры!I98=0, " ", Замеры!I98)</f>
        <v xml:space="preserve"> </v>
      </c>
      <c r="D102" s="49" t="str">
        <f>IF(O102=0, " ", CONCATENATE(Замеры!Q98,Замеры!R98,Замеры!S98,Замеры!T98,Замеры!Y98))</f>
        <v xml:space="preserve"> </v>
      </c>
      <c r="E102" s="49" t="str">
        <f>IF(Замеры!K98=0, " ", Замеры!K98)</f>
        <v xml:space="preserve"> </v>
      </c>
      <c r="F102" s="49" t="e">
        <f t="shared" si="48"/>
        <v>#VALUE!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Замеры!O98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 t="e">
        <f t="shared" si="57"/>
        <v>#VALUE!</v>
      </c>
      <c r="U102" s="12" t="s">
        <v>72</v>
      </c>
      <c r="V102" s="8" t="e">
        <f t="shared" si="58"/>
        <v>#VALUE!</v>
      </c>
      <c r="X102" s="13" t="str">
        <f t="shared" si="47"/>
        <v xml:space="preserve"> </v>
      </c>
      <c r="Y102" s="8" t="e">
        <f t="shared" si="59"/>
        <v>#VALUE!</v>
      </c>
      <c r="AA102" s="14" t="e">
        <f t="shared" ca="1" si="60"/>
        <v>#VALUE!</v>
      </c>
      <c r="AB102" s="14" t="e">
        <f t="shared" ca="1" si="61"/>
        <v>#VALUE!</v>
      </c>
      <c r="AC102" s="14" t="e">
        <f t="shared" ca="1" si="62"/>
        <v>#VALUE!</v>
      </c>
      <c r="AD102" s="8" t="e">
        <f t="shared" ca="1" si="63"/>
        <v>#VALUE!</v>
      </c>
      <c r="AE102" s="8" t="e">
        <f t="shared" ca="1" si="64"/>
        <v>#VALUE!</v>
      </c>
      <c r="AF102" s="8" t="e">
        <f t="shared" ca="1" si="65"/>
        <v>#VALUE!</v>
      </c>
    </row>
    <row r="103" spans="1:32" x14ac:dyDescent="0.3">
      <c r="A103" s="35">
        <f>IF(Замеры!B99=0, " ", Замеры!B99)</f>
        <v>96</v>
      </c>
      <c r="B103" s="49" t="str">
        <f>Замеры!G99</f>
        <v xml:space="preserve">Группа от QF </v>
      </c>
      <c r="C103" s="49" t="str">
        <f>IF(Замеры!I99=0, " ", Замеры!I99)</f>
        <v xml:space="preserve"> </v>
      </c>
      <c r="D103" s="49" t="str">
        <f>IF(O103=0, " ", CONCATENATE(Замеры!Q99,Замеры!R99,Замеры!S99,Замеры!T99,Замеры!Y99))</f>
        <v xml:space="preserve"> </v>
      </c>
      <c r="E103" s="49" t="str">
        <f>IF(Замеры!K99=0, " ", Замеры!K99)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Замеры!O99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 t="str">
        <f>Замеры!G100</f>
        <v xml:space="preserve">Группа от QF </v>
      </c>
      <c r="C104" s="49" t="str">
        <f>IF(Замеры!I100=0, " ", Замеры!I100)</f>
        <v xml:space="preserve"> </v>
      </c>
      <c r="D104" s="49" t="str">
        <f>IF(O104=0, " ", CONCATENATE(Замеры!Q100,Замеры!R100,Замеры!S100,Замеры!T100,Замеры!Y100))</f>
        <v xml:space="preserve"> </v>
      </c>
      <c r="E104" s="49" t="str">
        <f>IF(Замеры!K100=0, " ", Замеры!K100)</f>
        <v xml:space="preserve"> </v>
      </c>
      <c r="F104" s="49" t="e">
        <f t="shared" si="48"/>
        <v>#VALUE!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Замеры!O100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#VALUE!</v>
      </c>
      <c r="U104" s="12" t="s">
        <v>72</v>
      </c>
      <c r="V104" s="8" t="e">
        <f t="shared" si="58"/>
        <v>#VALUE!</v>
      </c>
      <c r="X104" s="13" t="str">
        <f t="shared" si="47"/>
        <v xml:space="preserve"> </v>
      </c>
      <c r="Y104" s="8" t="e">
        <f t="shared" si="59"/>
        <v>#VALUE!</v>
      </c>
      <c r="AA104" s="14" t="e">
        <f t="shared" ca="1" si="60"/>
        <v>#VALUE!</v>
      </c>
      <c r="AB104" s="14" t="e">
        <f t="shared" ca="1" si="61"/>
        <v>#VALUE!</v>
      </c>
      <c r="AC104" s="14" t="e">
        <f t="shared" ca="1" si="62"/>
        <v>#VALUE!</v>
      </c>
      <c r="AD104" s="8" t="e">
        <f t="shared" ca="1" si="63"/>
        <v>#VALUE!</v>
      </c>
      <c r="AE104" s="8" t="e">
        <f t="shared" ca="1" si="64"/>
        <v>#VALUE!</v>
      </c>
      <c r="AF104" s="8" t="e">
        <f t="shared" ca="1" si="65"/>
        <v>#VALUE!</v>
      </c>
    </row>
    <row r="105" spans="1:32" x14ac:dyDescent="0.3">
      <c r="A105" s="35">
        <f>IF(Замеры!B101=0, " ", Замеры!B101)</f>
        <v>98</v>
      </c>
      <c r="B105" s="49" t="str">
        <f>Замеры!G101</f>
        <v xml:space="preserve">Группа от QF </v>
      </c>
      <c r="C105" s="49" t="str">
        <f>IF(Замеры!I101=0, " ", Замеры!I101)</f>
        <v xml:space="preserve"> </v>
      </c>
      <c r="D105" s="49" t="str">
        <f>IF(O105=0, " ", CONCATENATE(Замеры!Q101,Замеры!R101,Замеры!S101,Замеры!T101,Замеры!Y101))</f>
        <v xml:space="preserve"> </v>
      </c>
      <c r="E105" s="49" t="str">
        <f>IF(Замеры!K101=0, " ", Замеры!K101)</f>
        <v xml:space="preserve"> </v>
      </c>
      <c r="F105" s="49" t="e">
        <f t="shared" si="48"/>
        <v>#VALUE!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Замеры!O101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 t="e">
        <f t="shared" si="57"/>
        <v>#VALUE!</v>
      </c>
      <c r="U105" s="12" t="s">
        <v>72</v>
      </c>
      <c r="V105" s="8" t="e">
        <f t="shared" si="58"/>
        <v>#VALUE!</v>
      </c>
      <c r="X105" s="13" t="str">
        <f t="shared" si="47"/>
        <v xml:space="preserve"> </v>
      </c>
      <c r="Y105" s="8" t="e">
        <f t="shared" si="59"/>
        <v>#VALUE!</v>
      </c>
      <c r="AA105" s="14" t="e">
        <f t="shared" ca="1" si="60"/>
        <v>#VALUE!</v>
      </c>
      <c r="AB105" s="14" t="e">
        <f t="shared" ca="1" si="61"/>
        <v>#VALUE!</v>
      </c>
      <c r="AC105" s="14" t="e">
        <f t="shared" ca="1" si="62"/>
        <v>#VALUE!</v>
      </c>
      <c r="AD105" s="8" t="e">
        <f t="shared" ca="1" si="63"/>
        <v>#VALUE!</v>
      </c>
      <c r="AE105" s="8" t="e">
        <f t="shared" ca="1" si="64"/>
        <v>#VALUE!</v>
      </c>
      <c r="AF105" s="8" t="e">
        <f t="shared" ca="1" si="65"/>
        <v>#VALUE!</v>
      </c>
    </row>
    <row r="106" spans="1:32" x14ac:dyDescent="0.3">
      <c r="A106" s="35">
        <f>IF(Замеры!B102=0, " ", Замеры!B102)</f>
        <v>99</v>
      </c>
      <c r="B106" s="49" t="str">
        <f>Замеры!G102</f>
        <v xml:space="preserve">Группа от QF </v>
      </c>
      <c r="C106" s="49" t="str">
        <f>IF(Замеры!I102=0, " ", Замеры!I102)</f>
        <v xml:space="preserve"> </v>
      </c>
      <c r="D106" s="49" t="str">
        <f>IF(O106=0, " ", CONCATENATE(Замеры!Q102,Замеры!R102,Замеры!S102,Замеры!T102,Замеры!Y102))</f>
        <v xml:space="preserve"> </v>
      </c>
      <c r="E106" s="49" t="str">
        <f>IF(Замеры!K102=0, " ", Замеры!K102)</f>
        <v xml:space="preserve"> </v>
      </c>
      <c r="F106" s="49" t="e">
        <f t="shared" si="48"/>
        <v>#VALUE!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Замеры!O102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 t="e">
        <f t="shared" si="57"/>
        <v>#VALUE!</v>
      </c>
      <c r="U106" s="12" t="s">
        <v>72</v>
      </c>
      <c r="V106" s="8" t="e">
        <f t="shared" si="58"/>
        <v>#VALUE!</v>
      </c>
      <c r="X106" s="13" t="str">
        <f t="shared" si="47"/>
        <v xml:space="preserve"> </v>
      </c>
      <c r="Y106" s="8" t="e">
        <f t="shared" si="59"/>
        <v>#VALUE!</v>
      </c>
      <c r="AA106" s="14" t="e">
        <f t="shared" ca="1" si="60"/>
        <v>#VALUE!</v>
      </c>
      <c r="AB106" s="14" t="e">
        <f t="shared" ca="1" si="61"/>
        <v>#VALUE!</v>
      </c>
      <c r="AC106" s="14" t="e">
        <f t="shared" ca="1" si="62"/>
        <v>#VALUE!</v>
      </c>
      <c r="AD106" s="8" t="e">
        <f t="shared" ca="1" si="63"/>
        <v>#VALUE!</v>
      </c>
      <c r="AE106" s="8" t="e">
        <f t="shared" ca="1" si="64"/>
        <v>#VALUE!</v>
      </c>
      <c r="AF106" s="8" t="e">
        <f t="shared" ca="1" si="65"/>
        <v>#VALUE!</v>
      </c>
    </row>
    <row r="107" spans="1:32" x14ac:dyDescent="0.3">
      <c r="A107" s="35">
        <f>IF(Замеры!B103=0, " ", Замеры!B103)</f>
        <v>100</v>
      </c>
      <c r="B107" s="49" t="str">
        <f>Замеры!G103</f>
        <v xml:space="preserve">Группа от QF </v>
      </c>
      <c r="C107" s="49" t="str">
        <f>IF(Замеры!I103=0, " ", Замеры!I103)</f>
        <v xml:space="preserve"> </v>
      </c>
      <c r="D107" s="49" t="str">
        <f>IF(O107=0, " ", CONCATENATE(Замеры!Q103,Замеры!R103,Замеры!S103,Замеры!T103,Замеры!Y103))</f>
        <v xml:space="preserve"> </v>
      </c>
      <c r="E107" s="49" t="str">
        <f>IF(Замеры!K103=0, " ", Замеры!K103)</f>
        <v xml:space="preserve"> </v>
      </c>
      <c r="F107" s="49" t="e">
        <f t="shared" si="48"/>
        <v>#VALUE!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Замеры!O103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 t="e">
        <f t="shared" si="57"/>
        <v>#VALUE!</v>
      </c>
      <c r="U107" s="12" t="s">
        <v>72</v>
      </c>
      <c r="V107" s="8" t="e">
        <f t="shared" si="58"/>
        <v>#VALUE!</v>
      </c>
      <c r="X107" s="13" t="str">
        <f t="shared" si="47"/>
        <v xml:space="preserve"> </v>
      </c>
      <c r="Y107" s="8" t="e">
        <f t="shared" si="59"/>
        <v>#VALUE!</v>
      </c>
      <c r="AA107" s="14" t="e">
        <f t="shared" ca="1" si="60"/>
        <v>#VALUE!</v>
      </c>
      <c r="AB107" s="14" t="e">
        <f t="shared" ca="1" si="61"/>
        <v>#VALUE!</v>
      </c>
      <c r="AC107" s="14" t="e">
        <f t="shared" ca="1" si="62"/>
        <v>#VALUE!</v>
      </c>
      <c r="AD107" s="8" t="e">
        <f t="shared" ca="1" si="63"/>
        <v>#VALUE!</v>
      </c>
      <c r="AE107" s="8" t="e">
        <f t="shared" ca="1" si="64"/>
        <v>#VALUE!</v>
      </c>
      <c r="AF107" s="8" t="e">
        <f t="shared" ca="1" si="65"/>
        <v>#VALUE!</v>
      </c>
    </row>
    <row r="108" spans="1:32" x14ac:dyDescent="0.3">
      <c r="A108" s="35">
        <f>IF(Замеры!B104=0, " ", Замеры!B104)</f>
        <v>101</v>
      </c>
      <c r="B108" s="49" t="str">
        <f>Замеры!G104</f>
        <v xml:space="preserve">Группа от QF </v>
      </c>
      <c r="C108" s="49" t="str">
        <f>IF(Замеры!I104=0, " ", Замеры!I104)</f>
        <v xml:space="preserve"> </v>
      </c>
      <c r="D108" s="49" t="str">
        <f>IF(O108=0, " ", CONCATENATE(Замеры!Q104,Замеры!R104,Замеры!S104,Замеры!T104,Замеры!Y104))</f>
        <v xml:space="preserve"> </v>
      </c>
      <c r="E108" s="49" t="str">
        <f>IF(Замеры!K104=0, " ", Замеры!K104)</f>
        <v xml:space="preserve"> </v>
      </c>
      <c r="F108" s="49" t="e">
        <f t="shared" si="48"/>
        <v>#VALUE!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Замеры!O104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 t="e">
        <f t="shared" si="57"/>
        <v>#VALUE!</v>
      </c>
      <c r="U108" s="12" t="s">
        <v>72</v>
      </c>
      <c r="V108" s="8" t="e">
        <f t="shared" si="58"/>
        <v>#VALUE!</v>
      </c>
      <c r="X108" s="13" t="str">
        <f t="shared" si="47"/>
        <v xml:space="preserve"> </v>
      </c>
      <c r="Y108" s="8" t="e">
        <f t="shared" si="59"/>
        <v>#VALUE!</v>
      </c>
      <c r="AA108" s="14" t="e">
        <f t="shared" ca="1" si="60"/>
        <v>#VALUE!</v>
      </c>
      <c r="AB108" s="14" t="e">
        <f t="shared" ca="1" si="61"/>
        <v>#VALUE!</v>
      </c>
      <c r="AC108" s="14" t="e">
        <f t="shared" ca="1" si="62"/>
        <v>#VALUE!</v>
      </c>
      <c r="AD108" s="8" t="e">
        <f t="shared" ca="1" si="63"/>
        <v>#VALUE!</v>
      </c>
      <c r="AE108" s="8" t="e">
        <f t="shared" ca="1" si="64"/>
        <v>#VALUE!</v>
      </c>
      <c r="AF108" s="8" t="e">
        <f t="shared" ca="1" si="65"/>
        <v>#VALUE!</v>
      </c>
    </row>
    <row r="109" spans="1:32" x14ac:dyDescent="0.3">
      <c r="A109" s="35">
        <f>IF(Замеры!B105=0, " ", Замеры!B105)</f>
        <v>102</v>
      </c>
      <c r="B109" s="49" t="str">
        <f>Замеры!G105</f>
        <v xml:space="preserve">Группа от QF </v>
      </c>
      <c r="C109" s="49" t="str">
        <f>IF(Замеры!I105=0, " ", Замеры!I105)</f>
        <v xml:space="preserve"> </v>
      </c>
      <c r="D109" s="49" t="str">
        <f>IF(O109=0, " ", CONCATENATE(Замеры!Q105,Замеры!R105,Замеры!S105,Замеры!T105,Замеры!Y105))</f>
        <v xml:space="preserve"> </v>
      </c>
      <c r="E109" s="49" t="str">
        <f>IF(Замеры!K105=0, " ", Замеры!K105)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Замеры!O105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 t="str">
        <f>Замеры!G106</f>
        <v xml:space="preserve">Группа от QF </v>
      </c>
      <c r="C110" s="49" t="str">
        <f>IF(Замеры!I106=0, " ", Замеры!I106)</f>
        <v xml:space="preserve"> </v>
      </c>
      <c r="D110" s="49" t="str">
        <f>IF(O110=0, " ", CONCATENATE(Замеры!Q106,Замеры!R106,Замеры!S106,Замеры!T106,Замеры!Y106))</f>
        <v xml:space="preserve"> </v>
      </c>
      <c r="E110" s="49" t="str">
        <f>IF(Замеры!K106=0, " ", Замеры!K106)</f>
        <v xml:space="preserve"> </v>
      </c>
      <c r="F110" s="49" t="e">
        <f t="shared" si="48"/>
        <v>#VALUE!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Замеры!O106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#VALUE!</v>
      </c>
      <c r="U110" s="12" t="s">
        <v>72</v>
      </c>
      <c r="V110" s="8" t="e">
        <f t="shared" si="58"/>
        <v>#VALUE!</v>
      </c>
      <c r="X110" s="13" t="str">
        <f t="shared" si="47"/>
        <v xml:space="preserve"> </v>
      </c>
      <c r="Y110" s="8" t="e">
        <f t="shared" si="59"/>
        <v>#VALUE!</v>
      </c>
      <c r="AA110" s="14" t="e">
        <f t="shared" ca="1" si="60"/>
        <v>#VALUE!</v>
      </c>
      <c r="AB110" s="14" t="e">
        <f t="shared" ca="1" si="61"/>
        <v>#VALUE!</v>
      </c>
      <c r="AC110" s="14" t="e">
        <f t="shared" ca="1" si="62"/>
        <v>#VALUE!</v>
      </c>
      <c r="AD110" s="8" t="e">
        <f t="shared" ca="1" si="63"/>
        <v>#VALUE!</v>
      </c>
      <c r="AE110" s="8" t="e">
        <f t="shared" ca="1" si="64"/>
        <v>#VALUE!</v>
      </c>
      <c r="AF110" s="8" t="e">
        <f t="shared" ca="1" si="65"/>
        <v>#VALUE!</v>
      </c>
    </row>
    <row r="111" spans="1:32" x14ac:dyDescent="0.3">
      <c r="A111" s="35">
        <f>IF(Замеры!B107=0, " ", Замеры!B107)</f>
        <v>104</v>
      </c>
      <c r="B111" s="49" t="str">
        <f>Замеры!G107</f>
        <v xml:space="preserve">Группа от QF </v>
      </c>
      <c r="C111" s="49" t="str">
        <f>IF(Замеры!I107=0, " ", Замеры!I107)</f>
        <v xml:space="preserve"> </v>
      </c>
      <c r="D111" s="49" t="str">
        <f>IF(O111=0, " ", CONCATENATE(Замеры!Q107,Замеры!R107,Замеры!S107,Замеры!T107,Замеры!Y107))</f>
        <v xml:space="preserve"> </v>
      </c>
      <c r="E111" s="49" t="str">
        <f>IF(Замеры!K107=0, " ", Замеры!K107)</f>
        <v xml:space="preserve"> </v>
      </c>
      <c r="F111" s="49" t="e">
        <f t="shared" si="48"/>
        <v>#VALUE!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Замеры!O107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 t="e">
        <f t="shared" si="57"/>
        <v>#VALUE!</v>
      </c>
      <c r="U111" s="12" t="s">
        <v>72</v>
      </c>
      <c r="V111" s="8" t="e">
        <f t="shared" si="58"/>
        <v>#VALUE!</v>
      </c>
      <c r="X111" s="13" t="str">
        <f t="shared" si="47"/>
        <v xml:space="preserve"> </v>
      </c>
      <c r="Y111" s="8" t="e">
        <f t="shared" si="59"/>
        <v>#VALUE!</v>
      </c>
      <c r="AA111" s="14" t="e">
        <f t="shared" ca="1" si="60"/>
        <v>#VALUE!</v>
      </c>
      <c r="AB111" s="14" t="e">
        <f t="shared" ca="1" si="61"/>
        <v>#VALUE!</v>
      </c>
      <c r="AC111" s="14" t="e">
        <f t="shared" ca="1" si="62"/>
        <v>#VALUE!</v>
      </c>
      <c r="AD111" s="8" t="e">
        <f t="shared" ca="1" si="63"/>
        <v>#VALUE!</v>
      </c>
      <c r="AE111" s="8" t="e">
        <f t="shared" ca="1" si="64"/>
        <v>#VALUE!</v>
      </c>
      <c r="AF111" s="8" t="e">
        <f t="shared" ca="1" si="65"/>
        <v>#VALUE!</v>
      </c>
    </row>
    <row r="112" spans="1:32" x14ac:dyDescent="0.3">
      <c r="A112" s="35">
        <f>IF(Замеры!B108=0, " ", Замеры!B108)</f>
        <v>105</v>
      </c>
      <c r="B112" s="49" t="str">
        <f>Замеры!G108</f>
        <v xml:space="preserve">Группа от QF </v>
      </c>
      <c r="C112" s="49" t="str">
        <f>IF(Замеры!I108=0, " ", Замеры!I108)</f>
        <v xml:space="preserve"> </v>
      </c>
      <c r="D112" s="49" t="str">
        <f>IF(O112=0, " ", CONCATENATE(Замеры!Q108,Замеры!R108,Замеры!S108,Замеры!T108,Замеры!Y108))</f>
        <v xml:space="preserve"> </v>
      </c>
      <c r="E112" s="49" t="str">
        <f>IF(Замеры!K108=0, " ", Замеры!K108)</f>
        <v xml:space="preserve"> </v>
      </c>
      <c r="F112" s="49" t="e">
        <f t="shared" si="48"/>
        <v>#VALUE!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Замеры!O108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 t="e">
        <f t="shared" si="57"/>
        <v>#VALUE!</v>
      </c>
      <c r="U112" s="12" t="s">
        <v>72</v>
      </c>
      <c r="V112" s="8" t="e">
        <f t="shared" si="58"/>
        <v>#VALUE!</v>
      </c>
      <c r="X112" s="13" t="str">
        <f t="shared" si="47"/>
        <v xml:space="preserve"> </v>
      </c>
      <c r="Y112" s="8" t="e">
        <f t="shared" si="59"/>
        <v>#VALUE!</v>
      </c>
      <c r="AA112" s="14" t="e">
        <f t="shared" ca="1" si="60"/>
        <v>#VALUE!</v>
      </c>
      <c r="AB112" s="14" t="e">
        <f t="shared" ca="1" si="61"/>
        <v>#VALUE!</v>
      </c>
      <c r="AC112" s="14" t="e">
        <f t="shared" ca="1" si="62"/>
        <v>#VALUE!</v>
      </c>
      <c r="AD112" s="8" t="e">
        <f t="shared" ca="1" si="63"/>
        <v>#VALUE!</v>
      </c>
      <c r="AE112" s="8" t="e">
        <f t="shared" ca="1" si="64"/>
        <v>#VALUE!</v>
      </c>
      <c r="AF112" s="8" t="e">
        <f t="shared" ca="1" si="65"/>
        <v>#VALUE!</v>
      </c>
    </row>
    <row r="113" spans="1:32" x14ac:dyDescent="0.3">
      <c r="A113" s="35">
        <f>IF(Замеры!B109=0, " ", Замеры!B109)</f>
        <v>106</v>
      </c>
      <c r="B113" s="49" t="str">
        <f>Замеры!G109</f>
        <v xml:space="preserve">Группа от QF </v>
      </c>
      <c r="C113" s="49" t="str">
        <f>IF(Замеры!I109=0, " ", Замеры!I109)</f>
        <v xml:space="preserve"> </v>
      </c>
      <c r="D113" s="49" t="str">
        <f>IF(O113=0, " ", CONCATENATE(Замеры!Q109,Замеры!R109,Замеры!S109,Замеры!T109,Замеры!Y109))</f>
        <v xml:space="preserve"> </v>
      </c>
      <c r="E113" s="49" t="str">
        <f>IF(Замеры!K109=0, " ", Замеры!K109)</f>
        <v xml:space="preserve"> </v>
      </c>
      <c r="F113" s="49" t="e">
        <f t="shared" si="48"/>
        <v>#VALUE!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Замеры!O109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 t="e">
        <f t="shared" si="57"/>
        <v>#VALUE!</v>
      </c>
      <c r="U113" s="12" t="s">
        <v>72</v>
      </c>
      <c r="V113" s="8" t="e">
        <f t="shared" si="58"/>
        <v>#VALUE!</v>
      </c>
      <c r="X113" s="13" t="str">
        <f t="shared" si="47"/>
        <v xml:space="preserve"> </v>
      </c>
      <c r="Y113" s="8" t="e">
        <f t="shared" si="59"/>
        <v>#VALUE!</v>
      </c>
      <c r="AA113" s="14" t="e">
        <f t="shared" ca="1" si="60"/>
        <v>#VALUE!</v>
      </c>
      <c r="AB113" s="14" t="e">
        <f t="shared" ca="1" si="61"/>
        <v>#VALUE!</v>
      </c>
      <c r="AC113" s="14" t="e">
        <f t="shared" ca="1" si="62"/>
        <v>#VALUE!</v>
      </c>
      <c r="AD113" s="8" t="e">
        <f t="shared" ca="1" si="63"/>
        <v>#VALUE!</v>
      </c>
      <c r="AE113" s="8" t="e">
        <f t="shared" ca="1" si="64"/>
        <v>#VALUE!</v>
      </c>
      <c r="AF113" s="8" t="e">
        <f t="shared" ca="1" si="65"/>
        <v>#VALUE!</v>
      </c>
    </row>
    <row r="114" spans="1:32" x14ac:dyDescent="0.3">
      <c r="A114" s="35">
        <f>IF(Замеры!B110=0, " ", Замеры!B110)</f>
        <v>107</v>
      </c>
      <c r="B114" s="49" t="str">
        <f>Замеры!G110</f>
        <v xml:space="preserve">Группа от QF </v>
      </c>
      <c r="C114" s="49" t="str">
        <f>IF(Замеры!I110=0, " ", Замеры!I110)</f>
        <v xml:space="preserve"> </v>
      </c>
      <c r="D114" s="49" t="str">
        <f>IF(O114=0, " ", CONCATENATE(Замеры!Q110,Замеры!R110,Замеры!S110,Замеры!T110,Замеры!Y110))</f>
        <v xml:space="preserve"> </v>
      </c>
      <c r="E114" s="49" t="str">
        <f>IF(Замеры!K110=0, " ", Замеры!K110)</f>
        <v xml:space="preserve"> </v>
      </c>
      <c r="F114" s="49" t="e">
        <f t="shared" si="48"/>
        <v>#VALUE!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Замеры!O110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 t="e">
        <f t="shared" si="57"/>
        <v>#VALUE!</v>
      </c>
      <c r="U114" s="12" t="s">
        <v>72</v>
      </c>
      <c r="V114" s="8" t="e">
        <f t="shared" si="58"/>
        <v>#VALUE!</v>
      </c>
      <c r="X114" s="13" t="str">
        <f t="shared" si="47"/>
        <v xml:space="preserve"> </v>
      </c>
      <c r="Y114" s="8" t="e">
        <f t="shared" si="59"/>
        <v>#VALUE!</v>
      </c>
      <c r="AA114" s="14" t="e">
        <f t="shared" ca="1" si="60"/>
        <v>#VALUE!</v>
      </c>
      <c r="AB114" s="14" t="e">
        <f t="shared" ca="1" si="61"/>
        <v>#VALUE!</v>
      </c>
      <c r="AC114" s="14" t="e">
        <f t="shared" ca="1" si="62"/>
        <v>#VALUE!</v>
      </c>
      <c r="AD114" s="8" t="e">
        <f t="shared" ca="1" si="63"/>
        <v>#VALUE!</v>
      </c>
      <c r="AE114" s="8" t="e">
        <f t="shared" ca="1" si="64"/>
        <v>#VALUE!</v>
      </c>
      <c r="AF114" s="8" t="e">
        <f t="shared" ca="1" si="65"/>
        <v>#VALUE!</v>
      </c>
    </row>
    <row r="115" spans="1:32" x14ac:dyDescent="0.3">
      <c r="A115" s="35">
        <f>IF(Замеры!B111=0, " ", Замеры!B111)</f>
        <v>108</v>
      </c>
      <c r="B115" s="49" t="str">
        <f>Замеры!G111</f>
        <v xml:space="preserve">Группа от QF </v>
      </c>
      <c r="C115" s="49" t="str">
        <f>IF(Замеры!I111=0, " ", Замеры!I111)</f>
        <v xml:space="preserve"> </v>
      </c>
      <c r="D115" s="49" t="str">
        <f>IF(O115=0, " ", CONCATENATE(Замеры!Q111,Замеры!R111,Замеры!S111,Замеры!T111,Замеры!Y111))</f>
        <v xml:space="preserve"> </v>
      </c>
      <c r="E115" s="49" t="str">
        <f>IF(Замеры!K111=0, " ", Замеры!K111)</f>
        <v xml:space="preserve"> </v>
      </c>
      <c r="F115" s="49" t="e">
        <f t="shared" si="48"/>
        <v>#VALUE!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Замеры!O111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 t="e">
        <f t="shared" si="57"/>
        <v>#VALUE!</v>
      </c>
      <c r="U115" s="12" t="s">
        <v>72</v>
      </c>
      <c r="V115" s="8" t="e">
        <f t="shared" si="58"/>
        <v>#VALUE!</v>
      </c>
      <c r="X115" s="13" t="str">
        <f t="shared" si="47"/>
        <v xml:space="preserve"> </v>
      </c>
      <c r="Y115" s="8" t="e">
        <f t="shared" si="59"/>
        <v>#VALUE!</v>
      </c>
      <c r="AA115" s="14" t="e">
        <f t="shared" ca="1" si="60"/>
        <v>#VALUE!</v>
      </c>
      <c r="AB115" s="14" t="e">
        <f t="shared" ca="1" si="61"/>
        <v>#VALUE!</v>
      </c>
      <c r="AC115" s="14" t="e">
        <f t="shared" ca="1" si="62"/>
        <v>#VALUE!</v>
      </c>
      <c r="AD115" s="8" t="e">
        <f t="shared" ca="1" si="63"/>
        <v>#VALUE!</v>
      </c>
      <c r="AE115" s="8" t="e">
        <f t="shared" ca="1" si="64"/>
        <v>#VALUE!</v>
      </c>
      <c r="AF115" s="8" t="e">
        <f t="shared" ca="1" si="65"/>
        <v>#VALUE!</v>
      </c>
    </row>
    <row r="116" spans="1:32" x14ac:dyDescent="0.3">
      <c r="A116" s="35">
        <f>IF(Замеры!B112=0, " ", Замеры!B112)</f>
        <v>109</v>
      </c>
      <c r="B116" s="49" t="str">
        <f>Замеры!G112</f>
        <v xml:space="preserve">Группа от QF </v>
      </c>
      <c r="C116" s="49" t="str">
        <f>IF(Замеры!I112=0, " ", Замеры!I112)</f>
        <v xml:space="preserve"> </v>
      </c>
      <c r="D116" s="49" t="str">
        <f>IF(O116=0, " ", CONCATENATE(Замеры!Q112,Замеры!R112,Замеры!S112,Замеры!T112,Замеры!Y112))</f>
        <v xml:space="preserve"> </v>
      </c>
      <c r="E116" s="49" t="str">
        <f>IF(Замеры!K112=0, " ", Замеры!K112)</f>
        <v xml:space="preserve"> </v>
      </c>
      <c r="F116" s="49" t="e">
        <f t="shared" si="48"/>
        <v>#VALUE!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Замеры!O112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 t="e">
        <f t="shared" si="57"/>
        <v>#VALUE!</v>
      </c>
      <c r="U116" s="12" t="s">
        <v>72</v>
      </c>
      <c r="V116" s="8" t="e">
        <f t="shared" si="58"/>
        <v>#VALUE!</v>
      </c>
      <c r="X116" s="13" t="str">
        <f t="shared" si="47"/>
        <v xml:space="preserve"> </v>
      </c>
      <c r="Y116" s="8" t="e">
        <f t="shared" si="59"/>
        <v>#VALUE!</v>
      </c>
      <c r="AA116" s="14" t="e">
        <f t="shared" ca="1" si="60"/>
        <v>#VALUE!</v>
      </c>
      <c r="AB116" s="14" t="e">
        <f t="shared" ca="1" si="61"/>
        <v>#VALUE!</v>
      </c>
      <c r="AC116" s="14" t="e">
        <f t="shared" ca="1" si="62"/>
        <v>#VALUE!</v>
      </c>
      <c r="AD116" s="8" t="e">
        <f t="shared" ca="1" si="63"/>
        <v>#VALUE!</v>
      </c>
      <c r="AE116" s="8" t="e">
        <f t="shared" ca="1" si="64"/>
        <v>#VALUE!</v>
      </c>
      <c r="AF116" s="8" t="e">
        <f t="shared" ca="1" si="65"/>
        <v>#VALUE!</v>
      </c>
    </row>
    <row r="117" spans="1:32" x14ac:dyDescent="0.3">
      <c r="A117" s="35">
        <f>IF(Замеры!B113=0, " ", Замеры!B113)</f>
        <v>110</v>
      </c>
      <c r="B117" s="49" t="str">
        <f>Замеры!G113</f>
        <v xml:space="preserve">Группа от QF </v>
      </c>
      <c r="C117" s="49" t="str">
        <f>IF(Замеры!I113=0, " ", Замеры!I113)</f>
        <v xml:space="preserve"> </v>
      </c>
      <c r="D117" s="49" t="str">
        <f>IF(O117=0, " ", CONCATENATE(Замеры!Q113,Замеры!R113,Замеры!S113,Замеры!T113,Замеры!Y113))</f>
        <v xml:space="preserve"> </v>
      </c>
      <c r="E117" s="49" t="str">
        <f>IF(Замеры!K113=0, " ", Замеры!K113)</f>
        <v xml:space="preserve"> </v>
      </c>
      <c r="F117" s="49" t="e">
        <f t="shared" si="48"/>
        <v>#VALUE!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Замеры!O113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 t="e">
        <f t="shared" si="57"/>
        <v>#VALUE!</v>
      </c>
      <c r="U117" s="12" t="s">
        <v>72</v>
      </c>
      <c r="V117" s="8" t="e">
        <f t="shared" si="58"/>
        <v>#VALUE!</v>
      </c>
      <c r="X117" s="13" t="str">
        <f t="shared" si="47"/>
        <v xml:space="preserve"> </v>
      </c>
      <c r="Y117" s="8" t="e">
        <f t="shared" si="59"/>
        <v>#VALUE!</v>
      </c>
      <c r="AA117" s="14" t="e">
        <f t="shared" ca="1" si="60"/>
        <v>#VALUE!</v>
      </c>
      <c r="AB117" s="14" t="e">
        <f t="shared" ca="1" si="61"/>
        <v>#VALUE!</v>
      </c>
      <c r="AC117" s="14" t="e">
        <f t="shared" ca="1" si="62"/>
        <v>#VALUE!</v>
      </c>
      <c r="AD117" s="8" t="e">
        <f t="shared" ca="1" si="63"/>
        <v>#VALUE!</v>
      </c>
      <c r="AE117" s="8" t="e">
        <f t="shared" ca="1" si="64"/>
        <v>#VALUE!</v>
      </c>
      <c r="AF117" s="8" t="e">
        <f t="shared" ca="1" si="65"/>
        <v>#VALUE!</v>
      </c>
    </row>
    <row r="118" spans="1:32" x14ac:dyDescent="0.3">
      <c r="A118" s="35">
        <f>IF(Замеры!B114=0, " ", Замеры!B114)</f>
        <v>111</v>
      </c>
      <c r="B118" s="49" t="str">
        <f>Замеры!G114</f>
        <v xml:space="preserve">Группа от QF </v>
      </c>
      <c r="C118" s="49" t="str">
        <f>IF(Замеры!I114=0, " ", Замеры!I114)</f>
        <v xml:space="preserve"> </v>
      </c>
      <c r="D118" s="49" t="str">
        <f>IF(O118=0, " ", CONCATENATE(Замеры!Q114,Замеры!R114,Замеры!S114,Замеры!T114,Замеры!Y114))</f>
        <v xml:space="preserve"> </v>
      </c>
      <c r="E118" s="49" t="str">
        <f>IF(Замеры!K114=0, " ", Замеры!K114)</f>
        <v xml:space="preserve"> </v>
      </c>
      <c r="F118" s="49" t="e">
        <f t="shared" si="48"/>
        <v>#VALUE!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Замеры!O114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 t="e">
        <f t="shared" si="57"/>
        <v>#VALUE!</v>
      </c>
      <c r="U118" s="12" t="s">
        <v>72</v>
      </c>
      <c r="V118" s="8" t="e">
        <f t="shared" si="58"/>
        <v>#VALUE!</v>
      </c>
      <c r="X118" s="13" t="str">
        <f t="shared" si="47"/>
        <v xml:space="preserve"> </v>
      </c>
      <c r="Y118" s="8" t="e">
        <f t="shared" si="59"/>
        <v>#VALUE!</v>
      </c>
      <c r="AA118" s="14" t="e">
        <f t="shared" ca="1" si="60"/>
        <v>#VALUE!</v>
      </c>
      <c r="AB118" s="14" t="e">
        <f t="shared" ca="1" si="61"/>
        <v>#VALUE!</v>
      </c>
      <c r="AC118" s="14" t="e">
        <f t="shared" ca="1" si="62"/>
        <v>#VALUE!</v>
      </c>
      <c r="AD118" s="8" t="e">
        <f t="shared" ca="1" si="63"/>
        <v>#VALUE!</v>
      </c>
      <c r="AE118" s="8" t="e">
        <f t="shared" ca="1" si="64"/>
        <v>#VALUE!</v>
      </c>
      <c r="AF118" s="8" t="e">
        <f t="shared" ca="1" si="65"/>
        <v>#VALUE!</v>
      </c>
    </row>
    <row r="119" spans="1:32" x14ac:dyDescent="0.3">
      <c r="A119" s="35">
        <f>IF(Замеры!B115=0, " ", Замеры!B115)</f>
        <v>112</v>
      </c>
      <c r="B119" s="49" t="str">
        <f>Замеры!G115</f>
        <v xml:space="preserve">Группа от QF </v>
      </c>
      <c r="C119" s="49" t="str">
        <f>IF(Замеры!I115=0, " ", Замеры!I115)</f>
        <v xml:space="preserve"> </v>
      </c>
      <c r="D119" s="49" t="str">
        <f>IF(O119=0, " ", CONCATENATE(Замеры!Q115,Замеры!R115,Замеры!S115,Замеры!T115,Замеры!Y115))</f>
        <v xml:space="preserve"> </v>
      </c>
      <c r="E119" s="49" t="str">
        <f>IF(Замеры!K115=0, " ", Замеры!K115)</f>
        <v xml:space="preserve"> </v>
      </c>
      <c r="F119" s="49" t="e">
        <f t="shared" si="48"/>
        <v>#VALUE!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Замеры!O115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 t="e">
        <f t="shared" si="57"/>
        <v>#VALUE!</v>
      </c>
      <c r="U119" s="12" t="s">
        <v>72</v>
      </c>
      <c r="V119" s="8" t="e">
        <f t="shared" si="58"/>
        <v>#VALUE!</v>
      </c>
      <c r="X119" s="13" t="str">
        <f t="shared" si="47"/>
        <v xml:space="preserve"> </v>
      </c>
      <c r="Y119" s="8" t="e">
        <f t="shared" si="59"/>
        <v>#VALUE!</v>
      </c>
      <c r="AA119" s="14" t="e">
        <f t="shared" ca="1" si="60"/>
        <v>#VALUE!</v>
      </c>
      <c r="AB119" s="14" t="e">
        <f t="shared" ca="1" si="61"/>
        <v>#VALUE!</v>
      </c>
      <c r="AC119" s="14" t="e">
        <f t="shared" ca="1" si="62"/>
        <v>#VALUE!</v>
      </c>
      <c r="AD119" s="8" t="e">
        <f t="shared" ca="1" si="63"/>
        <v>#VALUE!</v>
      </c>
      <c r="AE119" s="8" t="e">
        <f t="shared" ca="1" si="64"/>
        <v>#VALUE!</v>
      </c>
      <c r="AF119" s="8" t="e">
        <f t="shared" ca="1" si="65"/>
        <v>#VALUE!</v>
      </c>
    </row>
    <row r="120" spans="1:32" x14ac:dyDescent="0.3">
      <c r="A120" s="35">
        <f>IF(Замеры!B116=0, " ", Замеры!B116)</f>
        <v>113</v>
      </c>
      <c r="B120" s="49" t="str">
        <f>Замеры!G116</f>
        <v xml:space="preserve">Группа от QF </v>
      </c>
      <c r="C120" s="49" t="str">
        <f>IF(Замеры!I116=0, " ", Замеры!I116)</f>
        <v xml:space="preserve"> </v>
      </c>
      <c r="D120" s="49" t="str">
        <f>IF(O120=0, " ", CONCATENATE(Замеры!Q116,Замеры!R116,Замеры!S116,Замеры!T116,Замеры!Y116))</f>
        <v xml:space="preserve"> </v>
      </c>
      <c r="E120" s="49" t="str">
        <f>IF(Замеры!K116=0, " ", Замеры!K116)</f>
        <v xml:space="preserve"> </v>
      </c>
      <c r="F120" s="49" t="e">
        <f t="shared" si="48"/>
        <v>#VALUE!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Замеры!O116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 t="e">
        <f t="shared" si="57"/>
        <v>#VALUE!</v>
      </c>
      <c r="U120" s="12" t="s">
        <v>72</v>
      </c>
      <c r="V120" s="8" t="e">
        <f t="shared" si="58"/>
        <v>#VALUE!</v>
      </c>
      <c r="X120" s="13" t="str">
        <f t="shared" si="47"/>
        <v xml:space="preserve"> </v>
      </c>
      <c r="Y120" s="8" t="e">
        <f t="shared" si="59"/>
        <v>#VALUE!</v>
      </c>
      <c r="AA120" s="14" t="e">
        <f t="shared" ca="1" si="60"/>
        <v>#VALUE!</v>
      </c>
      <c r="AB120" s="14" t="e">
        <f t="shared" ca="1" si="61"/>
        <v>#VALUE!</v>
      </c>
      <c r="AC120" s="14" t="e">
        <f t="shared" ca="1" si="62"/>
        <v>#VALUE!</v>
      </c>
      <c r="AD120" s="8" t="e">
        <f t="shared" ca="1" si="63"/>
        <v>#VALUE!</v>
      </c>
      <c r="AE120" s="8" t="e">
        <f t="shared" ca="1" si="64"/>
        <v>#VALUE!</v>
      </c>
      <c r="AF120" s="8" t="e">
        <f t="shared" ca="1" si="65"/>
        <v>#VALUE!</v>
      </c>
    </row>
    <row r="121" spans="1:32" x14ac:dyDescent="0.3">
      <c r="A121" s="35">
        <f>IF(Замеры!B117=0, " ", Замеры!B117)</f>
        <v>114</v>
      </c>
      <c r="B121" s="49" t="str">
        <f>Замеры!G117</f>
        <v xml:space="preserve">Группа от QF </v>
      </c>
      <c r="C121" s="49" t="str">
        <f>IF(Замеры!I117=0, " ", Замеры!I117)</f>
        <v xml:space="preserve"> </v>
      </c>
      <c r="D121" s="49" t="str">
        <f>IF(O121=0, " ", CONCATENATE(Замеры!Q117,Замеры!R117,Замеры!S117,Замеры!T117,Замеры!Y117))</f>
        <v xml:space="preserve"> </v>
      </c>
      <c r="E121" s="49" t="str">
        <f>IF(Замеры!K117=0, " ", Замеры!K117)</f>
        <v xml:space="preserve"> </v>
      </c>
      <c r="F121" s="49" t="e">
        <f t="shared" si="48"/>
        <v>#VALUE!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Замеры!O117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 t="e">
        <f t="shared" si="57"/>
        <v>#VALUE!</v>
      </c>
      <c r="U121" s="12" t="s">
        <v>72</v>
      </c>
      <c r="V121" s="8" t="e">
        <f t="shared" si="58"/>
        <v>#VALUE!</v>
      </c>
      <c r="X121" s="13" t="str">
        <f t="shared" si="47"/>
        <v xml:space="preserve"> </v>
      </c>
      <c r="Y121" s="8" t="e">
        <f t="shared" si="59"/>
        <v>#VALUE!</v>
      </c>
      <c r="AA121" s="14" t="e">
        <f t="shared" ca="1" si="60"/>
        <v>#VALUE!</v>
      </c>
      <c r="AB121" s="14" t="e">
        <f t="shared" ca="1" si="61"/>
        <v>#VALUE!</v>
      </c>
      <c r="AC121" s="14" t="e">
        <f t="shared" ca="1" si="62"/>
        <v>#VALUE!</v>
      </c>
      <c r="AD121" s="8" t="e">
        <f t="shared" ca="1" si="63"/>
        <v>#VALUE!</v>
      </c>
      <c r="AE121" s="8" t="e">
        <f t="shared" ca="1" si="64"/>
        <v>#VALUE!</v>
      </c>
      <c r="AF121" s="8" t="e">
        <f t="shared" ca="1" si="65"/>
        <v>#VALUE!</v>
      </c>
    </row>
    <row r="122" spans="1:32" x14ac:dyDescent="0.3">
      <c r="A122" s="35">
        <f>IF(Замеры!B118=0, " ", Замеры!B118)</f>
        <v>115</v>
      </c>
      <c r="B122" s="49" t="str">
        <f>Замеры!G118</f>
        <v xml:space="preserve">Группа от QF </v>
      </c>
      <c r="C122" s="49" t="str">
        <f>IF(Замеры!I118=0, " ", Замеры!I118)</f>
        <v xml:space="preserve"> </v>
      </c>
      <c r="D122" s="49" t="str">
        <f>IF(O122=0, " ", CONCATENATE(Замеры!Q118,Замеры!R118,Замеры!S118,Замеры!T118,Замеры!Y118))</f>
        <v xml:space="preserve"> </v>
      </c>
      <c r="E122" s="49" t="str">
        <f>IF(Замеры!K118=0, " ", Замеры!K118)</f>
        <v xml:space="preserve"> </v>
      </c>
      <c r="F122" s="49" t="e">
        <f t="shared" si="48"/>
        <v>#VALUE!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Замеры!O118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 t="e">
        <f t="shared" si="57"/>
        <v>#VALUE!</v>
      </c>
      <c r="U122" s="12" t="s">
        <v>72</v>
      </c>
      <c r="V122" s="8" t="e">
        <f t="shared" si="58"/>
        <v>#VALUE!</v>
      </c>
      <c r="X122" s="13" t="str">
        <f t="shared" si="47"/>
        <v xml:space="preserve"> </v>
      </c>
      <c r="Y122" s="8" t="e">
        <f t="shared" si="59"/>
        <v>#VALUE!</v>
      </c>
      <c r="AA122" s="14" t="e">
        <f t="shared" ca="1" si="60"/>
        <v>#VALUE!</v>
      </c>
      <c r="AB122" s="14" t="e">
        <f t="shared" ca="1" si="61"/>
        <v>#VALUE!</v>
      </c>
      <c r="AC122" s="14" t="e">
        <f t="shared" ca="1" si="62"/>
        <v>#VALUE!</v>
      </c>
      <c r="AD122" s="8" t="e">
        <f t="shared" ca="1" si="63"/>
        <v>#VALUE!</v>
      </c>
      <c r="AE122" s="8" t="e">
        <f t="shared" ca="1" si="64"/>
        <v>#VALUE!</v>
      </c>
      <c r="AF122" s="8" t="e">
        <f t="shared" ca="1" si="65"/>
        <v>#VALUE!</v>
      </c>
    </row>
    <row r="123" spans="1:32" x14ac:dyDescent="0.3">
      <c r="A123" s="35">
        <f>IF(Замеры!B119=0, " ", Замеры!B119)</f>
        <v>116</v>
      </c>
      <c r="B123" s="49" t="str">
        <f>Замеры!G119</f>
        <v xml:space="preserve">Группа от QF </v>
      </c>
      <c r="C123" s="49" t="str">
        <f>IF(Замеры!I119=0, " ", Замеры!I119)</f>
        <v xml:space="preserve"> </v>
      </c>
      <c r="D123" s="49" t="str">
        <f>IF(O123=0, " ", CONCATENATE(Замеры!Q119,Замеры!R119,Замеры!S119,Замеры!T119,Замеры!Y119))</f>
        <v xml:space="preserve"> </v>
      </c>
      <c r="E123" s="49" t="str">
        <f>IF(Замеры!K119=0, " ", Замеры!K119)</f>
        <v xml:space="preserve"> </v>
      </c>
      <c r="F123" s="49" t="e">
        <f t="shared" si="48"/>
        <v>#VALUE!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Замеры!O119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 t="e">
        <f t="shared" si="57"/>
        <v>#VALUE!</v>
      </c>
      <c r="U123" s="12" t="s">
        <v>72</v>
      </c>
      <c r="V123" s="8" t="e">
        <f t="shared" si="58"/>
        <v>#VALUE!</v>
      </c>
      <c r="X123" s="13" t="str">
        <f t="shared" si="47"/>
        <v xml:space="preserve"> </v>
      </c>
      <c r="Y123" s="8" t="e">
        <f t="shared" si="59"/>
        <v>#VALUE!</v>
      </c>
      <c r="AA123" s="14" t="e">
        <f t="shared" ca="1" si="60"/>
        <v>#VALUE!</v>
      </c>
      <c r="AB123" s="14" t="e">
        <f t="shared" ca="1" si="61"/>
        <v>#VALUE!</v>
      </c>
      <c r="AC123" s="14" t="e">
        <f t="shared" ca="1" si="62"/>
        <v>#VALUE!</v>
      </c>
      <c r="AD123" s="8" t="e">
        <f t="shared" ca="1" si="63"/>
        <v>#VALUE!</v>
      </c>
      <c r="AE123" s="8" t="e">
        <f t="shared" ca="1" si="64"/>
        <v>#VALUE!</v>
      </c>
      <c r="AF123" s="8" t="e">
        <f t="shared" ca="1" si="65"/>
        <v>#VALUE!</v>
      </c>
    </row>
    <row r="124" spans="1:32" x14ac:dyDescent="0.3">
      <c r="A124" s="35">
        <f>IF(Замеры!B120=0, " ", Замеры!B120)</f>
        <v>117</v>
      </c>
      <c r="B124" s="49" t="str">
        <f>Замеры!G120</f>
        <v xml:space="preserve">Группа от QF </v>
      </c>
      <c r="C124" s="49" t="str">
        <f>IF(Замеры!I120=0, " ", Замеры!I120)</f>
        <v xml:space="preserve"> </v>
      </c>
      <c r="D124" s="49" t="str">
        <f>IF(O124=0, " ", CONCATENATE(Замеры!Q120,Замеры!R120,Замеры!S120,Замеры!T120,Замеры!Y120))</f>
        <v xml:space="preserve"> </v>
      </c>
      <c r="E124" s="49" t="str">
        <f>IF(Замеры!K120=0, " ", Замеры!K120)</f>
        <v xml:space="preserve"> </v>
      </c>
      <c r="F124" s="49" t="e">
        <f t="shared" si="48"/>
        <v>#VALUE!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Замеры!O120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 t="e">
        <f t="shared" si="57"/>
        <v>#VALUE!</v>
      </c>
      <c r="U124" s="12" t="s">
        <v>72</v>
      </c>
      <c r="V124" s="8" t="e">
        <f t="shared" si="58"/>
        <v>#VALUE!</v>
      </c>
      <c r="X124" s="13" t="str">
        <f t="shared" si="47"/>
        <v xml:space="preserve"> </v>
      </c>
      <c r="Y124" s="8" t="e">
        <f t="shared" si="59"/>
        <v>#VALUE!</v>
      </c>
      <c r="AA124" s="14" t="e">
        <f t="shared" ca="1" si="60"/>
        <v>#VALUE!</v>
      </c>
      <c r="AB124" s="14" t="e">
        <f t="shared" ca="1" si="61"/>
        <v>#VALUE!</v>
      </c>
      <c r="AC124" s="14" t="e">
        <f t="shared" ca="1" si="62"/>
        <v>#VALUE!</v>
      </c>
      <c r="AD124" s="8" t="e">
        <f t="shared" ca="1" si="63"/>
        <v>#VALUE!</v>
      </c>
      <c r="AE124" s="8" t="e">
        <f t="shared" ca="1" si="64"/>
        <v>#VALUE!</v>
      </c>
      <c r="AF124" s="8" t="e">
        <f t="shared" ca="1" si="65"/>
        <v>#VALUE!</v>
      </c>
    </row>
    <row r="125" spans="1:32" x14ac:dyDescent="0.3">
      <c r="A125" s="35">
        <f>IF(Замеры!B121=0, " ", Замеры!B121)</f>
        <v>118</v>
      </c>
      <c r="B125" s="49" t="str">
        <f>Замеры!G121</f>
        <v xml:space="preserve">Группа от QF </v>
      </c>
      <c r="C125" s="49" t="str">
        <f>IF(Замеры!I121=0, " ", Замеры!I121)</f>
        <v xml:space="preserve"> </v>
      </c>
      <c r="D125" s="49" t="str">
        <f>IF(O125=0, " ", CONCATENATE(Замеры!Q121,Замеры!R121,Замеры!S121,Замеры!T121,Замеры!Y121))</f>
        <v xml:space="preserve"> </v>
      </c>
      <c r="E125" s="49" t="str">
        <f>IF(Замеры!K121=0, " ", Замеры!K121)</f>
        <v xml:space="preserve"> </v>
      </c>
      <c r="F125" s="49" t="e">
        <f t="shared" si="48"/>
        <v>#VALUE!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Замеры!O121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 t="e">
        <f t="shared" si="57"/>
        <v>#VALUE!</v>
      </c>
      <c r="U125" s="12" t="s">
        <v>72</v>
      </c>
      <c r="V125" s="8" t="e">
        <f t="shared" si="58"/>
        <v>#VALUE!</v>
      </c>
      <c r="X125" s="13" t="str">
        <f t="shared" si="47"/>
        <v xml:space="preserve"> </v>
      </c>
      <c r="Y125" s="8" t="e">
        <f t="shared" si="59"/>
        <v>#VALUE!</v>
      </c>
      <c r="AA125" s="14" t="e">
        <f t="shared" ca="1" si="60"/>
        <v>#VALUE!</v>
      </c>
      <c r="AB125" s="14" t="e">
        <f t="shared" ca="1" si="61"/>
        <v>#VALUE!</v>
      </c>
      <c r="AC125" s="14" t="e">
        <f t="shared" ca="1" si="62"/>
        <v>#VALUE!</v>
      </c>
      <c r="AD125" s="8" t="e">
        <f t="shared" ca="1" si="63"/>
        <v>#VALUE!</v>
      </c>
      <c r="AE125" s="8" t="e">
        <f t="shared" ca="1" si="64"/>
        <v>#VALUE!</v>
      </c>
      <c r="AF125" s="8" t="e">
        <f t="shared" ca="1" si="65"/>
        <v>#VALUE!</v>
      </c>
    </row>
    <row r="126" spans="1:32" x14ac:dyDescent="0.3">
      <c r="A126" s="35">
        <f>IF(Замеры!B122=0, " ", Замеры!B122)</f>
        <v>119</v>
      </c>
      <c r="B126" s="49" t="str">
        <f>Замеры!G122</f>
        <v xml:space="preserve">Группа от QF </v>
      </c>
      <c r="C126" s="49" t="str">
        <f>IF(Замеры!I122=0, " ", Замеры!I122)</f>
        <v xml:space="preserve"> </v>
      </c>
      <c r="D126" s="49" t="str">
        <f>IF(O126=0, " ", CONCATENATE(Замеры!Q122,Замеры!R122,Замеры!S122,Замеры!T122,Замеры!Y122))</f>
        <v xml:space="preserve"> </v>
      </c>
      <c r="E126" s="49" t="str">
        <f>IF(Замеры!K122=0, " ", Замеры!K122)</f>
        <v xml:space="preserve"> </v>
      </c>
      <c r="F126" s="49" t="e">
        <f t="shared" si="48"/>
        <v>#VALUE!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Замеры!O122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 t="e">
        <f t="shared" si="57"/>
        <v>#VALUE!</v>
      </c>
      <c r="U126" s="12" t="s">
        <v>72</v>
      </c>
      <c r="V126" s="8" t="e">
        <f t="shared" si="58"/>
        <v>#VALUE!</v>
      </c>
      <c r="X126" s="13" t="str">
        <f t="shared" si="47"/>
        <v xml:space="preserve"> </v>
      </c>
      <c r="Y126" s="8" t="e">
        <f t="shared" si="59"/>
        <v>#VALUE!</v>
      </c>
      <c r="AA126" s="14" t="e">
        <f t="shared" ca="1" si="60"/>
        <v>#VALUE!</v>
      </c>
      <c r="AB126" s="14" t="e">
        <f t="shared" ca="1" si="61"/>
        <v>#VALUE!</v>
      </c>
      <c r="AC126" s="14" t="e">
        <f t="shared" ca="1" si="62"/>
        <v>#VALUE!</v>
      </c>
      <c r="AD126" s="8" t="e">
        <f t="shared" ca="1" si="63"/>
        <v>#VALUE!</v>
      </c>
      <c r="AE126" s="8" t="e">
        <f t="shared" ca="1" si="64"/>
        <v>#VALUE!</v>
      </c>
      <c r="AF126" s="8" t="e">
        <f t="shared" ca="1" si="65"/>
        <v>#VALUE!</v>
      </c>
    </row>
    <row r="127" spans="1:32" x14ac:dyDescent="0.3">
      <c r="A127" s="35">
        <f>IF(Замеры!B123=0, " ", Замеры!B123)</f>
        <v>120</v>
      </c>
      <c r="B127" s="49" t="str">
        <f>Замеры!G123</f>
        <v xml:space="preserve">Группа от QF </v>
      </c>
      <c r="C127" s="49" t="str">
        <f>IF(Замеры!I123=0, " ", Замеры!I123)</f>
        <v xml:space="preserve"> </v>
      </c>
      <c r="D127" s="49" t="str">
        <f>IF(O127=0, " ", CONCATENATE(Замеры!Q123,Замеры!R123,Замеры!S123,Замеры!T123,Замеры!Y123))</f>
        <v xml:space="preserve"> </v>
      </c>
      <c r="E127" s="49" t="str">
        <f>IF(Замеры!K123=0, " ", Замеры!K123)</f>
        <v xml:space="preserve"> </v>
      </c>
      <c r="F127" s="49" t="e">
        <f t="shared" si="48"/>
        <v>#VALUE!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Замеры!O123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 t="e">
        <f t="shared" si="57"/>
        <v>#VALUE!</v>
      </c>
      <c r="U127" s="12" t="s">
        <v>72</v>
      </c>
      <c r="V127" s="8" t="e">
        <f t="shared" si="58"/>
        <v>#VALUE!</v>
      </c>
      <c r="X127" s="13" t="str">
        <f t="shared" si="47"/>
        <v xml:space="preserve"> </v>
      </c>
      <c r="Y127" s="8" t="e">
        <f t="shared" si="59"/>
        <v>#VALUE!</v>
      </c>
      <c r="AA127" s="14" t="e">
        <f t="shared" ca="1" si="60"/>
        <v>#VALUE!</v>
      </c>
      <c r="AB127" s="14" t="e">
        <f t="shared" ca="1" si="61"/>
        <v>#VALUE!</v>
      </c>
      <c r="AC127" s="14" t="e">
        <f t="shared" ca="1" si="62"/>
        <v>#VALUE!</v>
      </c>
      <c r="AD127" s="8" t="e">
        <f t="shared" ca="1" si="63"/>
        <v>#VALUE!</v>
      </c>
      <c r="AE127" s="8" t="e">
        <f t="shared" ca="1" si="64"/>
        <v>#VALUE!</v>
      </c>
      <c r="AF127" s="8" t="e">
        <f t="shared" ca="1" si="65"/>
        <v>#VALUE!</v>
      </c>
    </row>
    <row r="128" spans="1:32" x14ac:dyDescent="0.3">
      <c r="A128" s="35">
        <f>IF(Замеры!B124=0, " ", Замеры!B124)</f>
        <v>121</v>
      </c>
      <c r="B128" s="49" t="str">
        <f>Замеры!G124</f>
        <v xml:space="preserve">Группа от QF </v>
      </c>
      <c r="C128" s="49" t="str">
        <f>IF(Замеры!I124=0, " ", Замеры!I124)</f>
        <v xml:space="preserve"> </v>
      </c>
      <c r="D128" s="49" t="str">
        <f>IF(O128=0, " ", CONCATENATE(Замеры!Q124,Замеры!R124,Замеры!S124,Замеры!T124,Замеры!Y124))</f>
        <v xml:space="preserve"> </v>
      </c>
      <c r="E128" s="49" t="str">
        <f>IF(Замеры!K124=0, " ", Замеры!K124)</f>
        <v xml:space="preserve"> </v>
      </c>
      <c r="F128" s="49" t="e">
        <f t="shared" si="48"/>
        <v>#VALUE!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Замеры!O124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 t="e">
        <f t="shared" si="57"/>
        <v>#VALUE!</v>
      </c>
      <c r="U128" s="12" t="s">
        <v>72</v>
      </c>
      <c r="V128" s="8" t="e">
        <f t="shared" si="58"/>
        <v>#VALUE!</v>
      </c>
      <c r="X128" s="13" t="str">
        <f t="shared" si="47"/>
        <v xml:space="preserve"> </v>
      </c>
      <c r="Y128" s="8" t="e">
        <f t="shared" si="59"/>
        <v>#VALUE!</v>
      </c>
      <c r="AA128" s="14" t="e">
        <f t="shared" ca="1" si="60"/>
        <v>#VALUE!</v>
      </c>
      <c r="AB128" s="14" t="e">
        <f t="shared" ca="1" si="61"/>
        <v>#VALUE!</v>
      </c>
      <c r="AC128" s="14" t="e">
        <f t="shared" ca="1" si="62"/>
        <v>#VALUE!</v>
      </c>
      <c r="AD128" s="8" t="e">
        <f t="shared" ca="1" si="63"/>
        <v>#VALUE!</v>
      </c>
      <c r="AE128" s="8" t="e">
        <f t="shared" ca="1" si="64"/>
        <v>#VALUE!</v>
      </c>
      <c r="AF128" s="8" t="e">
        <f t="shared" ca="1" si="65"/>
        <v>#VALUE!</v>
      </c>
    </row>
    <row r="129" spans="1:32" x14ac:dyDescent="0.3">
      <c r="A129" s="35">
        <f>IF(Замеры!B125=0, " ", Замеры!B125)</f>
        <v>122</v>
      </c>
      <c r="B129" s="49" t="str">
        <f>Замеры!G125</f>
        <v xml:space="preserve">Группа от QF </v>
      </c>
      <c r="C129" s="49" t="str">
        <f>IF(Замеры!I125=0, " ", Замеры!I125)</f>
        <v xml:space="preserve"> </v>
      </c>
      <c r="D129" s="49" t="str">
        <f>IF(O129=0, " ", CONCATENATE(Замеры!Q125,Замеры!R125,Замеры!S125,Замеры!T125,Замеры!Y125))</f>
        <v xml:space="preserve"> </v>
      </c>
      <c r="E129" s="49" t="str">
        <f>IF(Замеры!K125=0, " ", Замеры!K125)</f>
        <v xml:space="preserve"> </v>
      </c>
      <c r="F129" s="49" t="e">
        <f t="shared" si="48"/>
        <v>#VALUE!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Замеры!O125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 t="e">
        <f t="shared" si="57"/>
        <v>#VALUE!</v>
      </c>
      <c r="U129" s="12" t="s">
        <v>72</v>
      </c>
      <c r="V129" s="8" t="e">
        <f t="shared" si="58"/>
        <v>#VALUE!</v>
      </c>
      <c r="X129" s="13" t="str">
        <f t="shared" si="47"/>
        <v xml:space="preserve"> </v>
      </c>
      <c r="Y129" s="8" t="e">
        <f t="shared" si="59"/>
        <v>#VALUE!</v>
      </c>
      <c r="AA129" s="14" t="e">
        <f t="shared" ca="1" si="60"/>
        <v>#VALUE!</v>
      </c>
      <c r="AB129" s="14" t="e">
        <f t="shared" ca="1" si="61"/>
        <v>#VALUE!</v>
      </c>
      <c r="AC129" s="14" t="e">
        <f t="shared" ca="1" si="62"/>
        <v>#VALUE!</v>
      </c>
      <c r="AD129" s="8" t="e">
        <f t="shared" ca="1" si="63"/>
        <v>#VALUE!</v>
      </c>
      <c r="AE129" s="8" t="e">
        <f t="shared" ca="1" si="64"/>
        <v>#VALUE!</v>
      </c>
      <c r="AF129" s="8" t="e">
        <f t="shared" ca="1" si="65"/>
        <v>#VALUE!</v>
      </c>
    </row>
    <row r="130" spans="1:32" x14ac:dyDescent="0.3">
      <c r="A130" s="35">
        <f>IF(Замеры!B126=0, " ", Замеры!B126)</f>
        <v>123</v>
      </c>
      <c r="B130" s="49" t="str">
        <f>Замеры!G126</f>
        <v xml:space="preserve">Группа от QF </v>
      </c>
      <c r="C130" s="49" t="str">
        <f>IF(Замеры!I126=0, " ", Замеры!I126)</f>
        <v xml:space="preserve"> </v>
      </c>
      <c r="D130" s="49" t="str">
        <f>IF(O130=0, " ", CONCATENATE(Замеры!Q126,Замеры!R126,Замеры!S126,Замеры!T126,Замеры!Y126))</f>
        <v xml:space="preserve"> </v>
      </c>
      <c r="E130" s="49" t="str">
        <f>IF(Замеры!K126=0, " ", Замеры!K126)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Замеры!O126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 t="str">
        <f>Замеры!G127</f>
        <v xml:space="preserve">Группа от QF </v>
      </c>
      <c r="C131" s="49" t="str">
        <f>IF(Замеры!I127=0, " ", Замеры!I127)</f>
        <v xml:space="preserve"> </v>
      </c>
      <c r="D131" s="49" t="str">
        <f>IF(O131=0, " ", CONCATENATE(Замеры!Q127,Замеры!R127,Замеры!S127,Замеры!T127,Замеры!Y127))</f>
        <v xml:space="preserve"> </v>
      </c>
      <c r="E131" s="49" t="str">
        <f>IF(Замеры!K127=0, " ", Замеры!K127)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Замеры!O127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 xml:space="preserve">Группа от QF </v>
      </c>
      <c r="C132" s="49" t="str">
        <f>IF(Замеры!I128=0, " ", Замеры!I128)</f>
        <v xml:space="preserve"> </v>
      </c>
      <c r="D132" s="49" t="str">
        <f>IF(O132=0, " ", CONCATENATE(Замеры!Q128,Замеры!R128,Замеры!S128,Замеры!T128,Замеры!Y128))</f>
        <v xml:space="preserve"> </v>
      </c>
      <c r="E132" s="49" t="str">
        <f>IF(Замеры!K128=0, " ", Замеры!K128)</f>
        <v xml:space="preserve"> </v>
      </c>
      <c r="F132" s="49" t="e">
        <f t="shared" si="48"/>
        <v>#VALUE!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Замеры!O128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#VALUE!</v>
      </c>
      <c r="U132" s="12" t="s">
        <v>72</v>
      </c>
      <c r="V132" s="8" t="e">
        <f t="shared" si="58"/>
        <v>#VALUE!</v>
      </c>
      <c r="X132" s="13" t="str">
        <f t="shared" si="47"/>
        <v xml:space="preserve"> </v>
      </c>
      <c r="Y132" s="8" t="e">
        <f t="shared" si="59"/>
        <v>#VALUE!</v>
      </c>
      <c r="AA132" s="14" t="e">
        <f t="shared" ca="1" si="60"/>
        <v>#VALUE!</v>
      </c>
      <c r="AB132" s="14" t="e">
        <f t="shared" ca="1" si="61"/>
        <v>#VALUE!</v>
      </c>
      <c r="AC132" s="14" t="e">
        <f t="shared" ca="1" si="62"/>
        <v>#VALUE!</v>
      </c>
      <c r="AD132" s="8" t="e">
        <f t="shared" ca="1" si="63"/>
        <v>#VALUE!</v>
      </c>
      <c r="AE132" s="8" t="e">
        <f t="shared" ca="1" si="64"/>
        <v>#VALUE!</v>
      </c>
      <c r="AF132" s="8" t="e">
        <f t="shared" ca="1" si="65"/>
        <v>#VALUE!</v>
      </c>
    </row>
    <row r="133" spans="1:32" x14ac:dyDescent="0.3">
      <c r="A133" s="35">
        <f>IF(Замеры!B129=0, " ", Замеры!B129)</f>
        <v>126</v>
      </c>
      <c r="B133" s="49" t="str">
        <f>Замеры!G129</f>
        <v xml:space="preserve">Группа от QF </v>
      </c>
      <c r="C133" s="49" t="str">
        <f>IF(Замеры!I129=0, " ", Замеры!I129)</f>
        <v xml:space="preserve"> </v>
      </c>
      <c r="D133" s="49" t="str">
        <f>IF(O133=0, " ", CONCATENATE(Замеры!Q129,Замеры!R129,Замеры!S129,Замеры!T129,Замеры!Y129))</f>
        <v xml:space="preserve"> </v>
      </c>
      <c r="E133" s="49" t="str">
        <f>IF(Замеры!K129=0, " ", Замеры!K129)</f>
        <v xml:space="preserve"> </v>
      </c>
      <c r="F133" s="49" t="e">
        <f t="shared" si="48"/>
        <v>#VALUE!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Замеры!O129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#VALUE!</v>
      </c>
      <c r="U133" s="12" t="s">
        <v>72</v>
      </c>
      <c r="V133" s="8" t="e">
        <f t="shared" si="58"/>
        <v>#VALUE!</v>
      </c>
      <c r="X133" s="13" t="str">
        <f t="shared" si="47"/>
        <v xml:space="preserve"> </v>
      </c>
      <c r="Y133" s="8" t="e">
        <f t="shared" si="59"/>
        <v>#VALUE!</v>
      </c>
      <c r="AA133" s="14" t="e">
        <f t="shared" ca="1" si="60"/>
        <v>#VALUE!</v>
      </c>
      <c r="AB133" s="14" t="e">
        <f t="shared" ca="1" si="61"/>
        <v>#VALUE!</v>
      </c>
      <c r="AC133" s="14" t="e">
        <f t="shared" ca="1" si="62"/>
        <v>#VALUE!</v>
      </c>
      <c r="AD133" s="8" t="e">
        <f t="shared" ca="1" si="63"/>
        <v>#VALUE!</v>
      </c>
      <c r="AE133" s="8" t="e">
        <f t="shared" ca="1" si="64"/>
        <v>#VALUE!</v>
      </c>
      <c r="AF133" s="8" t="e">
        <f t="shared" ca="1" si="65"/>
        <v>#VALUE!</v>
      </c>
    </row>
    <row r="134" spans="1:32" x14ac:dyDescent="0.3">
      <c r="A134" s="35">
        <f>IF(Замеры!B130=0, " ", Замеры!B130)</f>
        <v>127</v>
      </c>
      <c r="B134" s="49" t="str">
        <f>Замеры!G130</f>
        <v xml:space="preserve">Группа от QF </v>
      </c>
      <c r="C134" s="49" t="str">
        <f>IF(Замеры!I130=0, " ", Замеры!I130)</f>
        <v xml:space="preserve"> </v>
      </c>
      <c r="D134" s="49" t="str">
        <f>IF(O134=0, " ", CONCATENATE(Замеры!Q130,Замеры!R130,Замеры!S130,Замеры!T130,Замеры!Y130))</f>
        <v xml:space="preserve"> </v>
      </c>
      <c r="E134" s="49" t="str">
        <f>IF(Замеры!K130=0, " ", Замеры!K130)</f>
        <v xml:space="preserve"> </v>
      </c>
      <c r="F134" s="49" t="e">
        <f t="shared" si="48"/>
        <v>#VALUE!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Замеры!O130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#VALUE!</v>
      </c>
      <c r="U134" s="12" t="s">
        <v>72</v>
      </c>
      <c r="V134" s="8" t="e">
        <f t="shared" si="58"/>
        <v>#VALUE!</v>
      </c>
      <c r="X134" s="13" t="str">
        <f t="shared" si="47"/>
        <v xml:space="preserve"> </v>
      </c>
      <c r="Y134" s="8" t="e">
        <f t="shared" si="59"/>
        <v>#VALUE!</v>
      </c>
      <c r="AA134" s="14" t="e">
        <f t="shared" ca="1" si="60"/>
        <v>#VALUE!</v>
      </c>
      <c r="AB134" s="14" t="e">
        <f t="shared" ca="1" si="61"/>
        <v>#VALUE!</v>
      </c>
      <c r="AC134" s="14" t="e">
        <f t="shared" ca="1" si="62"/>
        <v>#VALUE!</v>
      </c>
      <c r="AD134" s="8" t="e">
        <f t="shared" ca="1" si="63"/>
        <v>#VALUE!</v>
      </c>
      <c r="AE134" s="8" t="e">
        <f t="shared" ca="1" si="64"/>
        <v>#VALUE!</v>
      </c>
      <c r="AF134" s="8" t="e">
        <f t="shared" ca="1" si="65"/>
        <v>#VALUE!</v>
      </c>
    </row>
    <row r="135" spans="1:32" x14ac:dyDescent="0.3">
      <c r="A135" s="35">
        <f>IF(Замеры!B131=0, " ", Замеры!B131)</f>
        <v>128</v>
      </c>
      <c r="B135" s="49" t="str">
        <f>Замеры!G131</f>
        <v xml:space="preserve">Группа от QF </v>
      </c>
      <c r="C135" s="49" t="str">
        <f>IF(Замеры!I131=0, " ", Замеры!I131)</f>
        <v xml:space="preserve"> </v>
      </c>
      <c r="D135" s="49" t="str">
        <f>IF(O135=0, " ", CONCATENATE(Замеры!Q131,Замеры!R131,Замеры!S131,Замеры!T131,Замеры!Y131))</f>
        <v xml:space="preserve"> </v>
      </c>
      <c r="E135" s="49" t="str">
        <f>IF(Замеры!K131=0, " ", Замеры!K131)</f>
        <v xml:space="preserve"> </v>
      </c>
      <c r="F135" s="49" t="e">
        <f t="shared" si="48"/>
        <v>#VALUE!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Замеры!O131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#VALUE!</v>
      </c>
      <c r="U135" s="12" t="s">
        <v>72</v>
      </c>
      <c r="V135" s="8" t="e">
        <f t="shared" si="58"/>
        <v>#VALUE!</v>
      </c>
      <c r="X135" s="13" t="str">
        <f t="shared" ref="X135:X198" si="69">E135</f>
        <v xml:space="preserve"> </v>
      </c>
      <c r="Y135" s="8" t="e">
        <f t="shared" si="59"/>
        <v>#VALUE!</v>
      </c>
      <c r="AA135" s="14" t="e">
        <f t="shared" ca="1" si="60"/>
        <v>#VALUE!</v>
      </c>
      <c r="AB135" s="14" t="e">
        <f t="shared" ca="1" si="61"/>
        <v>#VALUE!</v>
      </c>
      <c r="AC135" s="14" t="e">
        <f t="shared" ca="1" si="62"/>
        <v>#VALUE!</v>
      </c>
      <c r="AD135" s="8" t="e">
        <f t="shared" ca="1" si="63"/>
        <v>#VALUE!</v>
      </c>
      <c r="AE135" s="8" t="e">
        <f t="shared" ca="1" si="64"/>
        <v>#VALUE!</v>
      </c>
      <c r="AF135" s="8" t="e">
        <f t="shared" ca="1" si="65"/>
        <v>#VALUE!</v>
      </c>
    </row>
    <row r="136" spans="1:32" x14ac:dyDescent="0.3">
      <c r="A136" s="35">
        <f>IF(Замеры!B132=0, " ", Замеры!B132)</f>
        <v>129</v>
      </c>
      <c r="B136" s="49" t="str">
        <f>Замеры!G132</f>
        <v xml:space="preserve">Группа от QF </v>
      </c>
      <c r="C136" s="49" t="str">
        <f>IF(Замеры!I132=0, " ", Замеры!I132)</f>
        <v xml:space="preserve"> </v>
      </c>
      <c r="D136" s="49" t="str">
        <f>IF(O136=0, " ", CONCATENATE(Замеры!Q132,Замеры!R132,Замеры!S132,Замеры!T132,Замеры!Y132))</f>
        <v xml:space="preserve"> </v>
      </c>
      <c r="E136" s="49" t="str">
        <f>IF(Замеры!K132=0, " ", Замеры!K132)</f>
        <v xml:space="preserve"> </v>
      </c>
      <c r="F136" s="49" t="e">
        <f t="shared" ref="F136:F199" si="70">CONCATENATE(T136,U136,V136)</f>
        <v>#VALUE!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Замеры!O132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#VALUE!</v>
      </c>
      <c r="U136" s="12" t="s">
        <v>72</v>
      </c>
      <c r="V136" s="8" t="e">
        <f t="shared" ref="V136:V199" si="80">E136*10</f>
        <v>#VALUE!</v>
      </c>
      <c r="X136" s="13" t="str">
        <f t="shared" si="69"/>
        <v xml:space="preserve"> </v>
      </c>
      <c r="Y136" s="8" t="e">
        <f t="shared" ref="Y136:Y199" si="81">X136*12</f>
        <v>#VALUE!</v>
      </c>
      <c r="AA136" s="14" t="e">
        <f t="shared" ref="AA136:AA199" ca="1" si="82">220/AD136</f>
        <v>#VALUE!</v>
      </c>
      <c r="AB136" s="14" t="e">
        <f t="shared" ref="AB136:AB199" ca="1" si="83">220/AE136</f>
        <v>#VALUE!</v>
      </c>
      <c r="AC136" s="14" t="e">
        <f t="shared" ref="AC136:AC199" ca="1" si="84">220/AF136</f>
        <v>#VALUE!</v>
      </c>
      <c r="AD136" s="8" t="e">
        <f t="shared" ref="AD136:AD199" ca="1" si="85">RANDBETWEEN(Y136*1.1+10,Y136*1.1+150)</f>
        <v>#VALUE!</v>
      </c>
      <c r="AE136" s="8" t="e">
        <f t="shared" ref="AE136:AE199" ca="1" si="86">RANDBETWEEN(Y136*1.1+10,Y136*1.1+150)</f>
        <v>#VALUE!</v>
      </c>
      <c r="AF136" s="8" t="e">
        <f t="shared" ref="AF136:AF199" ca="1" si="87">RANDBETWEEN(Y136*1.1+10,Y136*1.1+150)</f>
        <v>#VALUE!</v>
      </c>
    </row>
    <row r="137" spans="1:32" x14ac:dyDescent="0.3">
      <c r="A137" s="35">
        <f>IF(Замеры!B133=0, " ", Замеры!B133)</f>
        <v>130</v>
      </c>
      <c r="B137" s="49" t="str">
        <f>Замеры!G133</f>
        <v xml:space="preserve">Группа от QF </v>
      </c>
      <c r="C137" s="49" t="str">
        <f>IF(Замеры!I133=0, " ", Замеры!I133)</f>
        <v xml:space="preserve"> </v>
      </c>
      <c r="D137" s="49" t="str">
        <f>IF(O137=0, " ", CONCATENATE(Замеры!Q133,Замеры!R133,Замеры!S133,Замеры!T133,Замеры!Y133))</f>
        <v xml:space="preserve"> </v>
      </c>
      <c r="E137" s="49" t="str">
        <f>IF(Замеры!K133=0, " ", Замеры!K133)</f>
        <v xml:space="preserve"> </v>
      </c>
      <c r="F137" s="49" t="e">
        <f t="shared" si="70"/>
        <v>#VALUE!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Замеры!O133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#VALUE!</v>
      </c>
      <c r="U137" s="12" t="s">
        <v>72</v>
      </c>
      <c r="V137" s="8" t="e">
        <f t="shared" si="80"/>
        <v>#VALUE!</v>
      </c>
      <c r="X137" s="13" t="str">
        <f t="shared" si="69"/>
        <v xml:space="preserve"> </v>
      </c>
      <c r="Y137" s="8" t="e">
        <f t="shared" si="81"/>
        <v>#VALUE!</v>
      </c>
      <c r="AA137" s="14" t="e">
        <f t="shared" ca="1" si="82"/>
        <v>#VALUE!</v>
      </c>
      <c r="AB137" s="14" t="e">
        <f t="shared" ca="1" si="83"/>
        <v>#VALUE!</v>
      </c>
      <c r="AC137" s="14" t="e">
        <f t="shared" ca="1" si="84"/>
        <v>#VALUE!</v>
      </c>
      <c r="AD137" s="8" t="e">
        <f t="shared" ca="1" si="85"/>
        <v>#VALUE!</v>
      </c>
      <c r="AE137" s="8" t="e">
        <f t="shared" ca="1" si="86"/>
        <v>#VALUE!</v>
      </c>
      <c r="AF137" s="8" t="e">
        <f t="shared" ca="1" si="87"/>
        <v>#VALUE!</v>
      </c>
    </row>
    <row r="138" spans="1:32" x14ac:dyDescent="0.3">
      <c r="A138" s="35">
        <f>IF(Замеры!B134=0, " ", Замеры!B134)</f>
        <v>131</v>
      </c>
      <c r="B138" s="49" t="str">
        <f>Замеры!G134</f>
        <v xml:space="preserve">Группа от QF </v>
      </c>
      <c r="C138" s="49" t="str">
        <f>IF(Замеры!I134=0, " ", Замеры!I134)</f>
        <v xml:space="preserve"> </v>
      </c>
      <c r="D138" s="49" t="str">
        <f>IF(O138=0, " ", CONCATENATE(Замеры!Q134,Замеры!R134,Замеры!S134,Замеры!T134,Замеры!Y134))</f>
        <v xml:space="preserve"> </v>
      </c>
      <c r="E138" s="49" t="str">
        <f>IF(Замеры!K134=0, " ", Замеры!K134)</f>
        <v xml:space="preserve"> </v>
      </c>
      <c r="F138" s="49" t="e">
        <f t="shared" si="70"/>
        <v>#VALUE!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Замеры!O134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#VALUE!</v>
      </c>
      <c r="U138" s="12" t="s">
        <v>72</v>
      </c>
      <c r="V138" s="8" t="e">
        <f t="shared" si="80"/>
        <v>#VALUE!</v>
      </c>
      <c r="X138" s="13" t="str">
        <f t="shared" si="69"/>
        <v xml:space="preserve"> </v>
      </c>
      <c r="Y138" s="8" t="e">
        <f t="shared" si="81"/>
        <v>#VALUE!</v>
      </c>
      <c r="AA138" s="14" t="e">
        <f t="shared" ca="1" si="82"/>
        <v>#VALUE!</v>
      </c>
      <c r="AB138" s="14" t="e">
        <f t="shared" ca="1" si="83"/>
        <v>#VALUE!</v>
      </c>
      <c r="AC138" s="14" t="e">
        <f t="shared" ca="1" si="84"/>
        <v>#VALUE!</v>
      </c>
      <c r="AD138" s="8" t="e">
        <f t="shared" ca="1" si="85"/>
        <v>#VALUE!</v>
      </c>
      <c r="AE138" s="8" t="e">
        <f t="shared" ca="1" si="86"/>
        <v>#VALUE!</v>
      </c>
      <c r="AF138" s="8" t="e">
        <f t="shared" ca="1" si="87"/>
        <v>#VALUE!</v>
      </c>
    </row>
    <row r="139" spans="1:32" x14ac:dyDescent="0.3">
      <c r="A139" s="35">
        <f>IF(Замеры!B135=0, " ", Замеры!B135)</f>
        <v>132</v>
      </c>
      <c r="B139" s="49" t="str">
        <f>Замеры!G135</f>
        <v xml:space="preserve">Группа от QF </v>
      </c>
      <c r="C139" s="49" t="str">
        <f>IF(Замеры!I135=0, " ", Замеры!I135)</f>
        <v xml:space="preserve"> </v>
      </c>
      <c r="D139" s="49" t="str">
        <f>IF(O139=0, " ", CONCATENATE(Замеры!Q135,Замеры!R135,Замеры!S135,Замеры!T135,Замеры!Y135))</f>
        <v xml:space="preserve"> </v>
      </c>
      <c r="E139" s="49" t="str">
        <f>IF(Замеры!K135=0, " ", Замеры!K135)</f>
        <v xml:space="preserve"> </v>
      </c>
      <c r="F139" s="49" t="e">
        <f t="shared" si="70"/>
        <v>#VALUE!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Замеры!O135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#VALUE!</v>
      </c>
      <c r="U139" s="12" t="s">
        <v>72</v>
      </c>
      <c r="V139" s="8" t="e">
        <f t="shared" si="80"/>
        <v>#VALUE!</v>
      </c>
      <c r="X139" s="13" t="str">
        <f t="shared" si="69"/>
        <v xml:space="preserve"> </v>
      </c>
      <c r="Y139" s="8" t="e">
        <f t="shared" si="81"/>
        <v>#VALUE!</v>
      </c>
      <c r="AA139" s="14" t="e">
        <f t="shared" ca="1" si="82"/>
        <v>#VALUE!</v>
      </c>
      <c r="AB139" s="14" t="e">
        <f t="shared" ca="1" si="83"/>
        <v>#VALUE!</v>
      </c>
      <c r="AC139" s="14" t="e">
        <f t="shared" ca="1" si="84"/>
        <v>#VALUE!</v>
      </c>
      <c r="AD139" s="8" t="e">
        <f t="shared" ca="1" si="85"/>
        <v>#VALUE!</v>
      </c>
      <c r="AE139" s="8" t="e">
        <f t="shared" ca="1" si="86"/>
        <v>#VALUE!</v>
      </c>
      <c r="AF139" s="8" t="e">
        <f t="shared" ca="1" si="87"/>
        <v>#VALUE!</v>
      </c>
    </row>
    <row r="140" spans="1:32" x14ac:dyDescent="0.3">
      <c r="A140" s="35">
        <f>IF(Замеры!B136=0, " ", Замеры!B136)</f>
        <v>133</v>
      </c>
      <c r="B140" s="49" t="str">
        <f>Замеры!G136</f>
        <v xml:space="preserve">Группа от QF </v>
      </c>
      <c r="C140" s="49" t="str">
        <f>IF(Замеры!I136=0, " ", Замеры!I136)</f>
        <v xml:space="preserve"> </v>
      </c>
      <c r="D140" s="49" t="str">
        <f>IF(O140=0, " ", CONCATENATE(Замеры!Q136,Замеры!R136,Замеры!S136,Замеры!T136,Замеры!Y136))</f>
        <v xml:space="preserve"> </v>
      </c>
      <c r="E140" s="49" t="str">
        <f>IF(Замеры!K136=0, " ", Замеры!K136)</f>
        <v xml:space="preserve"> </v>
      </c>
      <c r="F140" s="49" t="e">
        <f t="shared" si="70"/>
        <v>#VALUE!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Замеры!O136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#VALUE!</v>
      </c>
      <c r="U140" s="12" t="s">
        <v>72</v>
      </c>
      <c r="V140" s="8" t="e">
        <f t="shared" si="80"/>
        <v>#VALUE!</v>
      </c>
      <c r="X140" s="13" t="str">
        <f t="shared" si="69"/>
        <v xml:space="preserve"> </v>
      </c>
      <c r="Y140" s="8" t="e">
        <f t="shared" si="81"/>
        <v>#VALUE!</v>
      </c>
      <c r="AA140" s="14" t="e">
        <f t="shared" ca="1" si="82"/>
        <v>#VALUE!</v>
      </c>
      <c r="AB140" s="14" t="e">
        <f t="shared" ca="1" si="83"/>
        <v>#VALUE!</v>
      </c>
      <c r="AC140" s="14" t="e">
        <f t="shared" ca="1" si="84"/>
        <v>#VALUE!</v>
      </c>
      <c r="AD140" s="8" t="e">
        <f t="shared" ca="1" si="85"/>
        <v>#VALUE!</v>
      </c>
      <c r="AE140" s="8" t="e">
        <f t="shared" ca="1" si="86"/>
        <v>#VALUE!</v>
      </c>
      <c r="AF140" s="8" t="e">
        <f t="shared" ca="1" si="87"/>
        <v>#VALUE!</v>
      </c>
    </row>
    <row r="141" spans="1:32" x14ac:dyDescent="0.3">
      <c r="A141" s="35">
        <f>IF(Замеры!B137=0, " ", Замеры!B137)</f>
        <v>134</v>
      </c>
      <c r="B141" s="49" t="str">
        <f>Замеры!G137</f>
        <v xml:space="preserve">Группа от QF </v>
      </c>
      <c r="C141" s="49" t="str">
        <f>IF(Замеры!I137=0, " ", Замеры!I137)</f>
        <v xml:space="preserve"> </v>
      </c>
      <c r="D141" s="49" t="str">
        <f>IF(O141=0, " ", CONCATENATE(Замеры!Q137,Замеры!R137,Замеры!S137,Замеры!T137,Замеры!Y137))</f>
        <v xml:space="preserve"> </v>
      </c>
      <c r="E141" s="49" t="str">
        <f>IF(Замеры!K137=0, " ", Замеры!K137)</f>
        <v xml:space="preserve"> </v>
      </c>
      <c r="F141" s="49" t="e">
        <f t="shared" si="70"/>
        <v>#VALUE!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Замеры!O137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#VALUE!</v>
      </c>
      <c r="U141" s="12" t="s">
        <v>72</v>
      </c>
      <c r="V141" s="8" t="e">
        <f t="shared" si="80"/>
        <v>#VALUE!</v>
      </c>
      <c r="X141" s="13" t="str">
        <f t="shared" si="69"/>
        <v xml:space="preserve"> </v>
      </c>
      <c r="Y141" s="8" t="e">
        <f t="shared" si="81"/>
        <v>#VALUE!</v>
      </c>
      <c r="AA141" s="14" t="e">
        <f t="shared" ca="1" si="82"/>
        <v>#VALUE!</v>
      </c>
      <c r="AB141" s="14" t="e">
        <f t="shared" ca="1" si="83"/>
        <v>#VALUE!</v>
      </c>
      <c r="AC141" s="14" t="e">
        <f t="shared" ca="1" si="84"/>
        <v>#VALUE!</v>
      </c>
      <c r="AD141" s="8" t="e">
        <f t="shared" ca="1" si="85"/>
        <v>#VALUE!</v>
      </c>
      <c r="AE141" s="8" t="e">
        <f t="shared" ca="1" si="86"/>
        <v>#VALUE!</v>
      </c>
      <c r="AF141" s="8" t="e">
        <f t="shared" ca="1" si="87"/>
        <v>#VALUE!</v>
      </c>
    </row>
    <row r="142" spans="1:32" x14ac:dyDescent="0.3">
      <c r="A142" s="35">
        <f>IF(Замеры!B138=0, " ", Замеры!B138)</f>
        <v>135</v>
      </c>
      <c r="B142" s="49" t="str">
        <f>Замеры!G138</f>
        <v xml:space="preserve">Группа от QF </v>
      </c>
      <c r="C142" s="49" t="str">
        <f>IF(Замеры!I138=0, " ", Замеры!I138)</f>
        <v xml:space="preserve"> </v>
      </c>
      <c r="D142" s="49" t="str">
        <f>IF(O142=0, " ", CONCATENATE(Замеры!Q138,Замеры!R138,Замеры!S138,Замеры!T138,Замеры!Y138))</f>
        <v xml:space="preserve"> </v>
      </c>
      <c r="E142" s="49" t="str">
        <f>IF(Замеры!K138=0, " ", Замеры!K138)</f>
        <v xml:space="preserve"> </v>
      </c>
      <c r="F142" s="49" t="e">
        <f t="shared" si="70"/>
        <v>#VALUE!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Замеры!O138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#VALUE!</v>
      </c>
      <c r="U142" s="12" t="s">
        <v>72</v>
      </c>
      <c r="V142" s="8" t="e">
        <f t="shared" si="80"/>
        <v>#VALUE!</v>
      </c>
      <c r="X142" s="13" t="str">
        <f t="shared" si="69"/>
        <v xml:space="preserve"> </v>
      </c>
      <c r="Y142" s="8" t="e">
        <f t="shared" si="81"/>
        <v>#VALUE!</v>
      </c>
      <c r="AA142" s="14" t="e">
        <f t="shared" ca="1" si="82"/>
        <v>#VALUE!</v>
      </c>
      <c r="AB142" s="14" t="e">
        <f t="shared" ca="1" si="83"/>
        <v>#VALUE!</v>
      </c>
      <c r="AC142" s="14" t="e">
        <f t="shared" ca="1" si="84"/>
        <v>#VALUE!</v>
      </c>
      <c r="AD142" s="8" t="e">
        <f t="shared" ca="1" si="85"/>
        <v>#VALUE!</v>
      </c>
      <c r="AE142" s="8" t="e">
        <f t="shared" ca="1" si="86"/>
        <v>#VALUE!</v>
      </c>
      <c r="AF142" s="8" t="e">
        <f t="shared" ca="1" si="87"/>
        <v>#VALUE!</v>
      </c>
    </row>
    <row r="143" spans="1:32" x14ac:dyDescent="0.3">
      <c r="A143" s="35">
        <f>IF(Замеры!B139=0, " ", Замеры!B139)</f>
        <v>136</v>
      </c>
      <c r="B143" s="49" t="str">
        <f>Замеры!G139</f>
        <v xml:space="preserve">Группа от QF </v>
      </c>
      <c r="C143" s="49" t="str">
        <f>IF(Замеры!I139=0, " ", Замеры!I139)</f>
        <v xml:space="preserve"> </v>
      </c>
      <c r="D143" s="49" t="str">
        <f>IF(O143=0, " ", CONCATENATE(Замеры!Q139,Замеры!R139,Замеры!S139,Замеры!T139,Замеры!Y139))</f>
        <v xml:space="preserve"> </v>
      </c>
      <c r="E143" s="49" t="str">
        <f>IF(Замеры!K139=0, " ", Замеры!K139)</f>
        <v xml:space="preserve"> </v>
      </c>
      <c r="F143" s="49" t="e">
        <f t="shared" si="70"/>
        <v>#VALUE!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Замеры!O139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#VALUE!</v>
      </c>
      <c r="U143" s="12" t="s">
        <v>72</v>
      </c>
      <c r="V143" s="8" t="e">
        <f t="shared" si="80"/>
        <v>#VALUE!</v>
      </c>
      <c r="X143" s="13" t="str">
        <f t="shared" si="69"/>
        <v xml:space="preserve"> </v>
      </c>
      <c r="Y143" s="8" t="e">
        <f t="shared" si="81"/>
        <v>#VALUE!</v>
      </c>
      <c r="AA143" s="14" t="e">
        <f t="shared" ca="1" si="82"/>
        <v>#VALUE!</v>
      </c>
      <c r="AB143" s="14" t="e">
        <f t="shared" ca="1" si="83"/>
        <v>#VALUE!</v>
      </c>
      <c r="AC143" s="14" t="e">
        <f t="shared" ca="1" si="84"/>
        <v>#VALUE!</v>
      </c>
      <c r="AD143" s="8" t="e">
        <f t="shared" ca="1" si="85"/>
        <v>#VALUE!</v>
      </c>
      <c r="AE143" s="8" t="e">
        <f t="shared" ca="1" si="86"/>
        <v>#VALUE!</v>
      </c>
      <c r="AF143" s="8" t="e">
        <f t="shared" ca="1" si="87"/>
        <v>#VALUE!</v>
      </c>
    </row>
    <row r="144" spans="1:32" x14ac:dyDescent="0.3">
      <c r="A144" s="35">
        <f>IF(Замеры!B140=0, " ", Замеры!B140)</f>
        <v>137</v>
      </c>
      <c r="B144" s="49" t="str">
        <f>Замеры!G140</f>
        <v xml:space="preserve">Группа от QF </v>
      </c>
      <c r="C144" s="49" t="str">
        <f>IF(Замеры!I140=0, " ", Замеры!I140)</f>
        <v xml:space="preserve"> </v>
      </c>
      <c r="D144" s="49" t="str">
        <f>IF(O144=0, " ", CONCATENATE(Замеры!Q140,Замеры!R140,Замеры!S140,Замеры!T140,Замеры!Y140))</f>
        <v xml:space="preserve"> </v>
      </c>
      <c r="E144" s="49" t="str">
        <f>IF(Замеры!K140=0, " ", Замеры!K140)</f>
        <v xml:space="preserve"> </v>
      </c>
      <c r="F144" s="49" t="e">
        <f t="shared" si="70"/>
        <v>#VALUE!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Замеры!O140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#VALUE!</v>
      </c>
      <c r="U144" s="12" t="s">
        <v>72</v>
      </c>
      <c r="V144" s="8" t="e">
        <f t="shared" si="80"/>
        <v>#VALUE!</v>
      </c>
      <c r="X144" s="13" t="str">
        <f t="shared" si="69"/>
        <v xml:space="preserve"> </v>
      </c>
      <c r="Y144" s="8" t="e">
        <f t="shared" si="81"/>
        <v>#VALUE!</v>
      </c>
      <c r="AA144" s="14" t="e">
        <f t="shared" ca="1" si="82"/>
        <v>#VALUE!</v>
      </c>
      <c r="AB144" s="14" t="e">
        <f t="shared" ca="1" si="83"/>
        <v>#VALUE!</v>
      </c>
      <c r="AC144" s="14" t="e">
        <f t="shared" ca="1" si="84"/>
        <v>#VALUE!</v>
      </c>
      <c r="AD144" s="8" t="e">
        <f t="shared" ca="1" si="85"/>
        <v>#VALUE!</v>
      </c>
      <c r="AE144" s="8" t="e">
        <f t="shared" ca="1" si="86"/>
        <v>#VALUE!</v>
      </c>
      <c r="AF144" s="8" t="e">
        <f t="shared" ca="1" si="87"/>
        <v>#VALUE!</v>
      </c>
    </row>
    <row r="145" spans="1:32" x14ac:dyDescent="0.3">
      <c r="A145" s="35">
        <f>IF(Замеры!B141=0, " ", Замеры!B141)</f>
        <v>138</v>
      </c>
      <c r="B145" s="49" t="str">
        <f>Замеры!G141</f>
        <v xml:space="preserve">Группа от QF </v>
      </c>
      <c r="C145" s="49" t="str">
        <f>IF(Замеры!I141=0, " ", Замеры!I141)</f>
        <v xml:space="preserve"> </v>
      </c>
      <c r="D145" s="49" t="str">
        <f>IF(O145=0, " ", CONCATENATE(Замеры!Q141,Замеры!R141,Замеры!S141,Замеры!T141,Замеры!Y141))</f>
        <v xml:space="preserve"> </v>
      </c>
      <c r="E145" s="49" t="str">
        <f>IF(Замеры!K141=0, " ", Замеры!K141)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Замеры!O141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 t="str">
        <f>Замеры!G142</f>
        <v xml:space="preserve">Группа от QF </v>
      </c>
      <c r="C146" s="49" t="str">
        <f>IF(Замеры!I142=0, " ", Замеры!I142)</f>
        <v xml:space="preserve"> </v>
      </c>
      <c r="D146" s="49" t="str">
        <f>IF(O146=0, " ", CONCATENATE(Замеры!Q142,Замеры!R142,Замеры!S142,Замеры!T142,Замеры!Y142))</f>
        <v xml:space="preserve"> </v>
      </c>
      <c r="E146" s="49" t="str">
        <f>IF(Замеры!K142=0, " ", Замеры!K142)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Замеры!O142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 xml:space="preserve">Группа от QF </v>
      </c>
      <c r="C147" s="49" t="str">
        <f>IF(Замеры!I143=0, " ", Замеры!I143)</f>
        <v xml:space="preserve"> </v>
      </c>
      <c r="D147" s="49" t="str">
        <f>IF(O147=0, " ", CONCATENATE(Замеры!Q143,Замеры!R143,Замеры!S143,Замеры!T143,Замеры!Y143))</f>
        <v xml:space="preserve"> </v>
      </c>
      <c r="E147" s="49" t="str">
        <f>IF(Замеры!K143=0, " ", Замеры!K143)</f>
        <v xml:space="preserve"> </v>
      </c>
      <c r="F147" s="49" t="e">
        <f t="shared" si="70"/>
        <v>#VALUE!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 t="str">
        <f t="shared" si="77"/>
        <v xml:space="preserve"> </v>
      </c>
      <c r="N147" s="29" t="str">
        <f t="shared" ca="1" si="78"/>
        <v xml:space="preserve"> </v>
      </c>
      <c r="O147" s="8">
        <f>Замеры!O143</f>
        <v>0</v>
      </c>
      <c r="P147" s="8" t="b">
        <f t="shared" si="66"/>
        <v>1</v>
      </c>
      <c r="Q147" s="8" t="b">
        <f t="shared" si="67"/>
        <v>1</v>
      </c>
      <c r="R147" s="8" t="b">
        <f t="shared" si="68"/>
        <v>1</v>
      </c>
      <c r="S147" s="8" t="s">
        <v>72</v>
      </c>
      <c r="T147" s="8" t="e">
        <f t="shared" si="79"/>
        <v>#VALUE!</v>
      </c>
      <c r="U147" s="12" t="s">
        <v>72</v>
      </c>
      <c r="V147" s="8" t="e">
        <f t="shared" si="80"/>
        <v>#VALUE!</v>
      </c>
      <c r="X147" s="13" t="str">
        <f t="shared" si="69"/>
        <v xml:space="preserve"> </v>
      </c>
      <c r="Y147" s="8" t="e">
        <f t="shared" si="81"/>
        <v>#VALUE!</v>
      </c>
      <c r="AA147" s="14" t="e">
        <f t="shared" ca="1" si="82"/>
        <v>#VALUE!</v>
      </c>
      <c r="AB147" s="14" t="e">
        <f t="shared" ca="1" si="83"/>
        <v>#VALUE!</v>
      </c>
      <c r="AC147" s="14" t="e">
        <f t="shared" ca="1" si="84"/>
        <v>#VALUE!</v>
      </c>
      <c r="AD147" s="8" t="e">
        <f t="shared" ca="1" si="85"/>
        <v>#VALUE!</v>
      </c>
      <c r="AE147" s="8" t="e">
        <f t="shared" ca="1" si="86"/>
        <v>#VALUE!</v>
      </c>
      <c r="AF147" s="8" t="e">
        <f t="shared" ca="1" si="87"/>
        <v>#VALUE!</v>
      </c>
    </row>
    <row r="148" spans="1:32" x14ac:dyDescent="0.3">
      <c r="A148" s="35">
        <f>IF(Замеры!B144=0, " ", Замеры!B144)</f>
        <v>141</v>
      </c>
      <c r="B148" s="49" t="str">
        <f>Замеры!G144</f>
        <v xml:space="preserve">Группа от QF </v>
      </c>
      <c r="C148" s="49" t="str">
        <f>IF(Замеры!I144=0, " ", Замеры!I144)</f>
        <v xml:space="preserve"> </v>
      </c>
      <c r="D148" s="49" t="str">
        <f>IF(O148=0, " ", CONCATENATE(Замеры!Q144,Замеры!R144,Замеры!S144,Замеры!T144,Замеры!Y144))</f>
        <v xml:space="preserve"> </v>
      </c>
      <c r="E148" s="49" t="str">
        <f>IF(Замеры!K144=0, " ", Замеры!K144)</f>
        <v xml:space="preserve"> </v>
      </c>
      <c r="F148" s="49" t="e">
        <f t="shared" si="70"/>
        <v>#VALUE!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 t="str">
        <f t="shared" si="77"/>
        <v xml:space="preserve"> </v>
      </c>
      <c r="N148" s="29" t="str">
        <f t="shared" ca="1" si="78"/>
        <v xml:space="preserve"> </v>
      </c>
      <c r="O148" s="8">
        <f>Замеры!O144</f>
        <v>0</v>
      </c>
      <c r="P148" s="8" t="b">
        <f t="shared" si="66"/>
        <v>1</v>
      </c>
      <c r="Q148" s="8" t="b">
        <f t="shared" si="67"/>
        <v>1</v>
      </c>
      <c r="R148" s="8" t="b">
        <f t="shared" si="68"/>
        <v>1</v>
      </c>
      <c r="S148" s="8" t="s">
        <v>72</v>
      </c>
      <c r="T148" s="8" t="e">
        <f t="shared" si="79"/>
        <v>#VALUE!</v>
      </c>
      <c r="U148" s="12" t="s">
        <v>72</v>
      </c>
      <c r="V148" s="8" t="e">
        <f t="shared" si="80"/>
        <v>#VALUE!</v>
      </c>
      <c r="X148" s="13" t="str">
        <f t="shared" si="69"/>
        <v xml:space="preserve"> </v>
      </c>
      <c r="Y148" s="8" t="e">
        <f t="shared" si="81"/>
        <v>#VALUE!</v>
      </c>
      <c r="AA148" s="14" t="e">
        <f t="shared" ca="1" si="82"/>
        <v>#VALUE!</v>
      </c>
      <c r="AB148" s="14" t="e">
        <f t="shared" ca="1" si="83"/>
        <v>#VALUE!</v>
      </c>
      <c r="AC148" s="14" t="e">
        <f t="shared" ca="1" si="84"/>
        <v>#VALUE!</v>
      </c>
      <c r="AD148" s="8" t="e">
        <f t="shared" ca="1" si="85"/>
        <v>#VALUE!</v>
      </c>
      <c r="AE148" s="8" t="e">
        <f t="shared" ca="1" si="86"/>
        <v>#VALUE!</v>
      </c>
      <c r="AF148" s="8" t="e">
        <f t="shared" ca="1" si="87"/>
        <v>#VALUE!</v>
      </c>
    </row>
    <row r="149" spans="1:32" x14ac:dyDescent="0.3">
      <c r="A149" s="35">
        <f>IF(Замеры!B145=0, " ", Замеры!B145)</f>
        <v>142</v>
      </c>
      <c r="B149" s="49" t="str">
        <f>Замеры!G145</f>
        <v xml:space="preserve">Группа от QF </v>
      </c>
      <c r="C149" s="49" t="str">
        <f>IF(Замеры!I145=0, " ", Замеры!I145)</f>
        <v xml:space="preserve"> </v>
      </c>
      <c r="D149" s="49" t="str">
        <f>IF(O149=0, " ", CONCATENATE(Замеры!Q145,Замеры!R145,Замеры!S145,Замеры!T145,Замеры!Y145))</f>
        <v xml:space="preserve"> </v>
      </c>
      <c r="E149" s="49" t="str">
        <f>IF(Замеры!K145=0, " ", Замеры!K145)</f>
        <v xml:space="preserve"> </v>
      </c>
      <c r="F149" s="49" t="e">
        <f t="shared" si="70"/>
        <v>#VALUE!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 t="str">
        <f t="shared" si="77"/>
        <v xml:space="preserve"> </v>
      </c>
      <c r="N149" s="29" t="str">
        <f t="shared" ca="1" si="78"/>
        <v xml:space="preserve"> </v>
      </c>
      <c r="O149" s="8">
        <f>Замеры!O145</f>
        <v>0</v>
      </c>
      <c r="P149" s="8" t="b">
        <f t="shared" si="66"/>
        <v>1</v>
      </c>
      <c r="Q149" s="8" t="b">
        <f t="shared" si="67"/>
        <v>1</v>
      </c>
      <c r="R149" s="8" t="b">
        <f t="shared" si="68"/>
        <v>1</v>
      </c>
      <c r="S149" s="8" t="s">
        <v>72</v>
      </c>
      <c r="T149" s="8" t="e">
        <f t="shared" si="79"/>
        <v>#VALUE!</v>
      </c>
      <c r="U149" s="12" t="s">
        <v>72</v>
      </c>
      <c r="V149" s="8" t="e">
        <f t="shared" si="80"/>
        <v>#VALUE!</v>
      </c>
      <c r="X149" s="13" t="str">
        <f t="shared" si="69"/>
        <v xml:space="preserve"> </v>
      </c>
      <c r="Y149" s="8" t="e">
        <f t="shared" si="81"/>
        <v>#VALUE!</v>
      </c>
      <c r="AA149" s="14" t="e">
        <f t="shared" ca="1" si="82"/>
        <v>#VALUE!</v>
      </c>
      <c r="AB149" s="14" t="e">
        <f t="shared" ca="1" si="83"/>
        <v>#VALUE!</v>
      </c>
      <c r="AC149" s="14" t="e">
        <f t="shared" ca="1" si="84"/>
        <v>#VALUE!</v>
      </c>
      <c r="AD149" s="8" t="e">
        <f t="shared" ca="1" si="85"/>
        <v>#VALUE!</v>
      </c>
      <c r="AE149" s="8" t="e">
        <f t="shared" ca="1" si="86"/>
        <v>#VALUE!</v>
      </c>
      <c r="AF149" s="8" t="e">
        <f t="shared" ca="1" si="87"/>
        <v>#VALUE!</v>
      </c>
    </row>
    <row r="150" spans="1:32" x14ac:dyDescent="0.3">
      <c r="A150" s="35">
        <f>IF(Замеры!B146=0, " ", Замеры!B146)</f>
        <v>143</v>
      </c>
      <c r="B150" s="49" t="str">
        <f>Замеры!G146</f>
        <v xml:space="preserve">Группа от QF </v>
      </c>
      <c r="C150" s="49" t="str">
        <f>IF(Замеры!I146=0, " ", Замеры!I146)</f>
        <v xml:space="preserve"> </v>
      </c>
      <c r="D150" s="49" t="str">
        <f>IF(O150=0, " ", CONCATENATE(Замеры!Q146,Замеры!R146,Замеры!S146,Замеры!T146,Замеры!Y146))</f>
        <v xml:space="preserve"> </v>
      </c>
      <c r="E150" s="49" t="str">
        <f>IF(Замеры!K146=0, " ", Замеры!K146)</f>
        <v xml:space="preserve"> </v>
      </c>
      <c r="F150" s="49" t="e">
        <f t="shared" si="70"/>
        <v>#VALUE!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 t="str">
        <f t="shared" si="77"/>
        <v xml:space="preserve"> </v>
      </c>
      <c r="N150" s="29" t="str">
        <f t="shared" ca="1" si="78"/>
        <v xml:space="preserve"> </v>
      </c>
      <c r="O150" s="8">
        <f>Замеры!O146</f>
        <v>0</v>
      </c>
      <c r="P150" s="8" t="b">
        <f t="shared" si="66"/>
        <v>1</v>
      </c>
      <c r="Q150" s="8" t="b">
        <f t="shared" si="67"/>
        <v>1</v>
      </c>
      <c r="R150" s="8" t="b">
        <f t="shared" si="68"/>
        <v>1</v>
      </c>
      <c r="S150" s="8" t="s">
        <v>72</v>
      </c>
      <c r="T150" s="8" t="e">
        <f t="shared" si="79"/>
        <v>#VALUE!</v>
      </c>
      <c r="U150" s="12" t="s">
        <v>72</v>
      </c>
      <c r="V150" s="8" t="e">
        <f t="shared" si="80"/>
        <v>#VALUE!</v>
      </c>
      <c r="X150" s="13" t="str">
        <f t="shared" si="69"/>
        <v xml:space="preserve"> </v>
      </c>
      <c r="Y150" s="8" t="e">
        <f t="shared" si="81"/>
        <v>#VALUE!</v>
      </c>
      <c r="AA150" s="14" t="e">
        <f t="shared" ca="1" si="82"/>
        <v>#VALUE!</v>
      </c>
      <c r="AB150" s="14" t="e">
        <f t="shared" ca="1" si="83"/>
        <v>#VALUE!</v>
      </c>
      <c r="AC150" s="14" t="e">
        <f t="shared" ca="1" si="84"/>
        <v>#VALUE!</v>
      </c>
      <c r="AD150" s="8" t="e">
        <f t="shared" ca="1" si="85"/>
        <v>#VALUE!</v>
      </c>
      <c r="AE150" s="8" t="e">
        <f t="shared" ca="1" si="86"/>
        <v>#VALUE!</v>
      </c>
      <c r="AF150" s="8" t="e">
        <f t="shared" ca="1" si="87"/>
        <v>#VALUE!</v>
      </c>
    </row>
    <row r="151" spans="1:32" x14ac:dyDescent="0.3">
      <c r="A151" s="35">
        <f>IF(Замеры!B147=0, " ", Замеры!B147)</f>
        <v>144</v>
      </c>
      <c r="B151" s="49" t="str">
        <f>Замеры!G147</f>
        <v xml:space="preserve">Группа от QF </v>
      </c>
      <c r="C151" s="49" t="str">
        <f>IF(Замеры!I147=0, " ", Замеры!I147)</f>
        <v xml:space="preserve"> </v>
      </c>
      <c r="D151" s="49" t="str">
        <f>IF(O151=0, " ", CONCATENATE(Замеры!Q147,Замеры!R147,Замеры!S147,Замеры!T147,Замеры!Y147))</f>
        <v xml:space="preserve"> </v>
      </c>
      <c r="E151" s="49" t="str">
        <f>IF(Замеры!K147=0, " ", Замеры!K147)</f>
        <v xml:space="preserve"> </v>
      </c>
      <c r="F151" s="49" t="e">
        <f t="shared" si="70"/>
        <v>#VALUE!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 t="str">
        <f t="shared" si="77"/>
        <v xml:space="preserve"> </v>
      </c>
      <c r="N151" s="29" t="str">
        <f t="shared" ca="1" si="78"/>
        <v xml:space="preserve"> </v>
      </c>
      <c r="O151" s="8">
        <f>Замеры!O147</f>
        <v>0</v>
      </c>
      <c r="P151" s="8" t="b">
        <f t="shared" si="66"/>
        <v>1</v>
      </c>
      <c r="Q151" s="8" t="b">
        <f t="shared" si="67"/>
        <v>1</v>
      </c>
      <c r="R151" s="8" t="b">
        <f t="shared" si="68"/>
        <v>1</v>
      </c>
      <c r="S151" s="8" t="s">
        <v>72</v>
      </c>
      <c r="T151" s="8" t="e">
        <f t="shared" si="79"/>
        <v>#VALUE!</v>
      </c>
      <c r="U151" s="12" t="s">
        <v>72</v>
      </c>
      <c r="V151" s="8" t="e">
        <f t="shared" si="80"/>
        <v>#VALUE!</v>
      </c>
      <c r="X151" s="13" t="str">
        <f t="shared" si="69"/>
        <v xml:space="preserve"> </v>
      </c>
      <c r="Y151" s="8" t="e">
        <f t="shared" si="81"/>
        <v>#VALUE!</v>
      </c>
      <c r="AA151" s="14" t="e">
        <f t="shared" ca="1" si="82"/>
        <v>#VALUE!</v>
      </c>
      <c r="AB151" s="14" t="e">
        <f t="shared" ca="1" si="83"/>
        <v>#VALUE!</v>
      </c>
      <c r="AC151" s="14" t="e">
        <f t="shared" ca="1" si="84"/>
        <v>#VALUE!</v>
      </c>
      <c r="AD151" s="8" t="e">
        <f t="shared" ca="1" si="85"/>
        <v>#VALUE!</v>
      </c>
      <c r="AE151" s="8" t="e">
        <f t="shared" ca="1" si="86"/>
        <v>#VALUE!</v>
      </c>
      <c r="AF151" s="8" t="e">
        <f t="shared" ca="1" si="87"/>
        <v>#VALUE!</v>
      </c>
    </row>
    <row r="152" spans="1:32" x14ac:dyDescent="0.3">
      <c r="A152" s="35">
        <f>IF(Замеры!B148=0, " ", Замеры!B148)</f>
        <v>145</v>
      </c>
      <c r="B152" s="49" t="str">
        <f>Замеры!G148</f>
        <v xml:space="preserve">Группа от QF </v>
      </c>
      <c r="C152" s="49" t="str">
        <f>IF(Замеры!I148=0, " ", Замеры!I148)</f>
        <v xml:space="preserve"> </v>
      </c>
      <c r="D152" s="49" t="str">
        <f>IF(O152=0, " ", CONCATENATE(Замеры!Q148,Замеры!R148,Замеры!S148,Замеры!T148,Замеры!Y148))</f>
        <v xml:space="preserve"> </v>
      </c>
      <c r="E152" s="49" t="str">
        <f>IF(Замеры!K148=0, " ", Замеры!K148)</f>
        <v xml:space="preserve"> </v>
      </c>
      <c r="F152" s="49" t="e">
        <f t="shared" si="70"/>
        <v>#VALUE!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 t="str">
        <f t="shared" si="77"/>
        <v xml:space="preserve"> </v>
      </c>
      <c r="N152" s="29" t="str">
        <f t="shared" ca="1" si="78"/>
        <v xml:space="preserve"> </v>
      </c>
      <c r="O152" s="8">
        <f>Замеры!O148</f>
        <v>0</v>
      </c>
      <c r="P152" s="8" t="b">
        <f t="shared" si="66"/>
        <v>1</v>
      </c>
      <c r="Q152" s="8" t="b">
        <f t="shared" si="67"/>
        <v>1</v>
      </c>
      <c r="R152" s="8" t="b">
        <f t="shared" si="68"/>
        <v>1</v>
      </c>
      <c r="S152" s="8" t="s">
        <v>72</v>
      </c>
      <c r="T152" s="8" t="e">
        <f t="shared" si="79"/>
        <v>#VALUE!</v>
      </c>
      <c r="U152" s="12" t="s">
        <v>72</v>
      </c>
      <c r="V152" s="8" t="e">
        <f t="shared" si="80"/>
        <v>#VALUE!</v>
      </c>
      <c r="X152" s="13" t="str">
        <f t="shared" si="69"/>
        <v xml:space="preserve"> </v>
      </c>
      <c r="Y152" s="8" t="e">
        <f t="shared" si="81"/>
        <v>#VALUE!</v>
      </c>
      <c r="AA152" s="14" t="e">
        <f t="shared" ca="1" si="82"/>
        <v>#VALUE!</v>
      </c>
      <c r="AB152" s="14" t="e">
        <f t="shared" ca="1" si="83"/>
        <v>#VALUE!</v>
      </c>
      <c r="AC152" s="14" t="e">
        <f t="shared" ca="1" si="84"/>
        <v>#VALUE!</v>
      </c>
      <c r="AD152" s="8" t="e">
        <f t="shared" ca="1" si="85"/>
        <v>#VALUE!</v>
      </c>
      <c r="AE152" s="8" t="e">
        <f t="shared" ca="1" si="86"/>
        <v>#VALUE!</v>
      </c>
      <c r="AF152" s="8" t="e">
        <f t="shared" ca="1" si="87"/>
        <v>#VALUE!</v>
      </c>
    </row>
    <row r="153" spans="1:32" x14ac:dyDescent="0.3">
      <c r="A153" s="35">
        <f>IF(Замеры!B149=0, " ", Замеры!B149)</f>
        <v>146</v>
      </c>
      <c r="B153" s="49" t="str">
        <f>Замеры!G149</f>
        <v xml:space="preserve">Группа от QF </v>
      </c>
      <c r="C153" s="49" t="str">
        <f>IF(Замеры!I149=0, " ", Замеры!I149)</f>
        <v xml:space="preserve"> </v>
      </c>
      <c r="D153" s="49" t="str">
        <f>IF(O153=0, " ", CONCATENATE(Замеры!Q149,Замеры!R149,Замеры!S149,Замеры!T149,Замеры!Y149))</f>
        <v xml:space="preserve"> </v>
      </c>
      <c r="E153" s="49" t="str">
        <f>IF(Замеры!K149=0, " ", Замеры!K149)</f>
        <v xml:space="preserve"> </v>
      </c>
      <c r="F153" s="49" t="e">
        <f t="shared" si="70"/>
        <v>#VALUE!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 t="str">
        <f t="shared" si="77"/>
        <v xml:space="preserve"> </v>
      </c>
      <c r="N153" s="29" t="str">
        <f t="shared" ca="1" si="78"/>
        <v xml:space="preserve"> </v>
      </c>
      <c r="O153" s="8">
        <f>Замеры!O149</f>
        <v>0</v>
      </c>
      <c r="P153" s="8" t="b">
        <f t="shared" si="66"/>
        <v>1</v>
      </c>
      <c r="Q153" s="8" t="b">
        <f t="shared" si="67"/>
        <v>1</v>
      </c>
      <c r="R153" s="8" t="b">
        <f t="shared" si="68"/>
        <v>1</v>
      </c>
      <c r="S153" s="8" t="s">
        <v>72</v>
      </c>
      <c r="T153" s="8" t="e">
        <f t="shared" si="79"/>
        <v>#VALUE!</v>
      </c>
      <c r="U153" s="12" t="s">
        <v>72</v>
      </c>
      <c r="V153" s="8" t="e">
        <f t="shared" si="80"/>
        <v>#VALUE!</v>
      </c>
      <c r="X153" s="13" t="str">
        <f t="shared" si="69"/>
        <v xml:space="preserve"> </v>
      </c>
      <c r="Y153" s="8" t="e">
        <f t="shared" si="81"/>
        <v>#VALUE!</v>
      </c>
      <c r="AA153" s="14" t="e">
        <f t="shared" ca="1" si="82"/>
        <v>#VALUE!</v>
      </c>
      <c r="AB153" s="14" t="e">
        <f t="shared" ca="1" si="83"/>
        <v>#VALUE!</v>
      </c>
      <c r="AC153" s="14" t="e">
        <f t="shared" ca="1" si="84"/>
        <v>#VALUE!</v>
      </c>
      <c r="AD153" s="8" t="e">
        <f t="shared" ca="1" si="85"/>
        <v>#VALUE!</v>
      </c>
      <c r="AE153" s="8" t="e">
        <f t="shared" ca="1" si="86"/>
        <v>#VALUE!</v>
      </c>
      <c r="AF153" s="8" t="e">
        <f t="shared" ca="1" si="87"/>
        <v>#VALUE!</v>
      </c>
    </row>
    <row r="154" spans="1:32" x14ac:dyDescent="0.3">
      <c r="A154" s="35">
        <f>IF(Замеры!B150=0, " ", Замеры!B150)</f>
        <v>147</v>
      </c>
      <c r="B154" s="49" t="str">
        <f>Замеры!G150</f>
        <v xml:space="preserve">Группа от QF </v>
      </c>
      <c r="C154" s="49" t="str">
        <f>IF(Замеры!I150=0, " ", Замеры!I150)</f>
        <v xml:space="preserve"> </v>
      </c>
      <c r="D154" s="49" t="str">
        <f>IF(O154=0, " ", CONCATENATE(Замеры!Q150,Замеры!R150,Замеры!S150,Замеры!T150,Замеры!Y150))</f>
        <v xml:space="preserve"> </v>
      </c>
      <c r="E154" s="49" t="str">
        <f>IF(Замеры!K150=0, " ", Замеры!K150)</f>
        <v xml:space="preserve"> </v>
      </c>
      <c r="F154" s="49" t="e">
        <f t="shared" si="70"/>
        <v>#VALUE!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 t="str">
        <f t="shared" si="77"/>
        <v xml:space="preserve"> </v>
      </c>
      <c r="N154" s="29" t="str">
        <f t="shared" ca="1" si="78"/>
        <v xml:space="preserve"> </v>
      </c>
      <c r="O154" s="8">
        <f>Замеры!O150</f>
        <v>0</v>
      </c>
      <c r="P154" s="8" t="b">
        <f t="shared" si="66"/>
        <v>1</v>
      </c>
      <c r="Q154" s="8" t="b">
        <f t="shared" si="67"/>
        <v>1</v>
      </c>
      <c r="R154" s="8" t="b">
        <f t="shared" si="68"/>
        <v>1</v>
      </c>
      <c r="S154" s="8" t="s">
        <v>72</v>
      </c>
      <c r="T154" s="8" t="e">
        <f t="shared" si="79"/>
        <v>#VALUE!</v>
      </c>
      <c r="U154" s="12" t="s">
        <v>72</v>
      </c>
      <c r="V154" s="8" t="e">
        <f t="shared" si="80"/>
        <v>#VALUE!</v>
      </c>
      <c r="X154" s="13" t="str">
        <f t="shared" si="69"/>
        <v xml:space="preserve"> </v>
      </c>
      <c r="Y154" s="8" t="e">
        <f t="shared" si="81"/>
        <v>#VALUE!</v>
      </c>
      <c r="AA154" s="14" t="e">
        <f t="shared" ca="1" si="82"/>
        <v>#VALUE!</v>
      </c>
      <c r="AB154" s="14" t="e">
        <f t="shared" ca="1" si="83"/>
        <v>#VALUE!</v>
      </c>
      <c r="AC154" s="14" t="e">
        <f t="shared" ca="1" si="84"/>
        <v>#VALUE!</v>
      </c>
      <c r="AD154" s="8" t="e">
        <f t="shared" ca="1" si="85"/>
        <v>#VALUE!</v>
      </c>
      <c r="AE154" s="8" t="e">
        <f t="shared" ca="1" si="86"/>
        <v>#VALUE!</v>
      </c>
      <c r="AF154" s="8" t="e">
        <f t="shared" ca="1" si="87"/>
        <v>#VALUE!</v>
      </c>
    </row>
    <row r="155" spans="1:32" x14ac:dyDescent="0.3">
      <c r="A155" s="35">
        <f>IF(Замеры!B151=0, " ", Замеры!B151)</f>
        <v>148</v>
      </c>
      <c r="B155" s="49" t="str">
        <f>Замеры!G151</f>
        <v xml:space="preserve">Группа от QF </v>
      </c>
      <c r="C155" s="49" t="str">
        <f>IF(Замеры!I151=0, " ", Замеры!I151)</f>
        <v xml:space="preserve"> </v>
      </c>
      <c r="D155" s="49" t="str">
        <f>IF(O155=0, " ", CONCATENATE(Замеры!Q151,Замеры!R151,Замеры!S151,Замеры!T151,Замеры!Y151))</f>
        <v xml:space="preserve"> </v>
      </c>
      <c r="E155" s="49" t="str">
        <f>IF(Замеры!K151=0, " ", Замеры!K151)</f>
        <v xml:space="preserve"> </v>
      </c>
      <c r="F155" s="49" t="e">
        <f t="shared" si="70"/>
        <v>#VALUE!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 t="str">
        <f t="shared" si="77"/>
        <v xml:space="preserve"> </v>
      </c>
      <c r="N155" s="29" t="str">
        <f t="shared" ca="1" si="78"/>
        <v xml:space="preserve"> </v>
      </c>
      <c r="O155" s="8">
        <f>Замеры!O151</f>
        <v>0</v>
      </c>
      <c r="P155" s="8" t="b">
        <f t="shared" si="66"/>
        <v>1</v>
      </c>
      <c r="Q155" s="8" t="b">
        <f t="shared" si="67"/>
        <v>1</v>
      </c>
      <c r="R155" s="8" t="b">
        <f t="shared" si="68"/>
        <v>1</v>
      </c>
      <c r="S155" s="8" t="s">
        <v>72</v>
      </c>
      <c r="T155" s="8" t="e">
        <f t="shared" si="79"/>
        <v>#VALUE!</v>
      </c>
      <c r="U155" s="12" t="s">
        <v>72</v>
      </c>
      <c r="V155" s="8" t="e">
        <f t="shared" si="80"/>
        <v>#VALUE!</v>
      </c>
      <c r="X155" s="13" t="str">
        <f t="shared" si="69"/>
        <v xml:space="preserve"> </v>
      </c>
      <c r="Y155" s="8" t="e">
        <f t="shared" si="81"/>
        <v>#VALUE!</v>
      </c>
      <c r="AA155" s="14" t="e">
        <f t="shared" ca="1" si="82"/>
        <v>#VALUE!</v>
      </c>
      <c r="AB155" s="14" t="e">
        <f t="shared" ca="1" si="83"/>
        <v>#VALUE!</v>
      </c>
      <c r="AC155" s="14" t="e">
        <f t="shared" ca="1" si="84"/>
        <v>#VALUE!</v>
      </c>
      <c r="AD155" s="8" t="e">
        <f t="shared" ca="1" si="85"/>
        <v>#VALUE!</v>
      </c>
      <c r="AE155" s="8" t="e">
        <f t="shared" ca="1" si="86"/>
        <v>#VALUE!</v>
      </c>
      <c r="AF155" s="8" t="e">
        <f t="shared" ca="1" si="87"/>
        <v>#VALUE!</v>
      </c>
    </row>
    <row r="156" spans="1:32" x14ac:dyDescent="0.3">
      <c r="A156" s="35">
        <f>IF(Замеры!B152=0, " ", Замеры!B152)</f>
        <v>149</v>
      </c>
      <c r="B156" s="49" t="str">
        <f>Замеры!G152</f>
        <v xml:space="preserve">Группа от QF </v>
      </c>
      <c r="C156" s="49" t="str">
        <f>IF(Замеры!I152=0, " ", Замеры!I152)</f>
        <v xml:space="preserve"> </v>
      </c>
      <c r="D156" s="49" t="str">
        <f>IF(O156=0, " ", CONCATENATE(Замеры!Q152,Замеры!R152,Замеры!S152,Замеры!T152,Замеры!Y152))</f>
        <v xml:space="preserve"> </v>
      </c>
      <c r="E156" s="49" t="str">
        <f>IF(Замеры!K152=0, " ", Замеры!K152)</f>
        <v xml:space="preserve"> </v>
      </c>
      <c r="F156" s="49" t="e">
        <f t="shared" si="70"/>
        <v>#VALUE!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 t="str">
        <f t="shared" si="77"/>
        <v xml:space="preserve"> </v>
      </c>
      <c r="N156" s="29" t="str">
        <f t="shared" ca="1" si="78"/>
        <v xml:space="preserve"> </v>
      </c>
      <c r="O156" s="8">
        <f>Замеры!O152</f>
        <v>0</v>
      </c>
      <c r="P156" s="8" t="b">
        <f t="shared" si="66"/>
        <v>1</v>
      </c>
      <c r="Q156" s="8" t="b">
        <f t="shared" si="67"/>
        <v>1</v>
      </c>
      <c r="R156" s="8" t="b">
        <f t="shared" si="68"/>
        <v>1</v>
      </c>
      <c r="S156" s="8" t="s">
        <v>72</v>
      </c>
      <c r="T156" s="8" t="e">
        <f t="shared" si="79"/>
        <v>#VALUE!</v>
      </c>
      <c r="U156" s="12" t="s">
        <v>72</v>
      </c>
      <c r="V156" s="8" t="e">
        <f t="shared" si="80"/>
        <v>#VALUE!</v>
      </c>
      <c r="X156" s="13" t="str">
        <f t="shared" si="69"/>
        <v xml:space="preserve"> </v>
      </c>
      <c r="Y156" s="8" t="e">
        <f t="shared" si="81"/>
        <v>#VALUE!</v>
      </c>
      <c r="AA156" s="14" t="e">
        <f t="shared" ca="1" si="82"/>
        <v>#VALUE!</v>
      </c>
      <c r="AB156" s="14" t="e">
        <f t="shared" ca="1" si="83"/>
        <v>#VALUE!</v>
      </c>
      <c r="AC156" s="14" t="e">
        <f t="shared" ca="1" si="84"/>
        <v>#VALUE!</v>
      </c>
      <c r="AD156" s="8" t="e">
        <f t="shared" ca="1" si="85"/>
        <v>#VALUE!</v>
      </c>
      <c r="AE156" s="8" t="e">
        <f t="shared" ca="1" si="86"/>
        <v>#VALUE!</v>
      </c>
      <c r="AF156" s="8" t="e">
        <f t="shared" ca="1" si="87"/>
        <v>#VALUE!</v>
      </c>
    </row>
    <row r="157" spans="1:32" x14ac:dyDescent="0.3">
      <c r="A157" s="35">
        <f>IF(Замеры!B153=0, " ", Замеры!B153)</f>
        <v>150</v>
      </c>
      <c r="B157" s="49" t="str">
        <f>Замеры!G153</f>
        <v xml:space="preserve">Группа от QF </v>
      </c>
      <c r="C157" s="49" t="str">
        <f>IF(Замеры!I153=0, " ", Замеры!I153)</f>
        <v xml:space="preserve"> </v>
      </c>
      <c r="D157" s="49" t="str">
        <f>IF(O157=0, " ", CONCATENATE(Замеры!Q153,Замеры!R153,Замеры!S153,Замеры!T153,Замеры!Y153))</f>
        <v xml:space="preserve"> </v>
      </c>
      <c r="E157" s="49" t="str">
        <f>IF(Замеры!K153=0, " ", Замеры!K153)</f>
        <v xml:space="preserve"> </v>
      </c>
      <c r="F157" s="49" t="e">
        <f t="shared" si="70"/>
        <v>#VALUE!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 t="str">
        <f t="shared" si="77"/>
        <v xml:space="preserve"> </v>
      </c>
      <c r="N157" s="29" t="str">
        <f t="shared" ca="1" si="78"/>
        <v xml:space="preserve"> </v>
      </c>
      <c r="O157" s="8">
        <f>Замеры!O153</f>
        <v>0</v>
      </c>
      <c r="P157" s="8" t="b">
        <f t="shared" si="66"/>
        <v>1</v>
      </c>
      <c r="Q157" s="8" t="b">
        <f t="shared" si="67"/>
        <v>1</v>
      </c>
      <c r="R157" s="8" t="b">
        <f t="shared" si="68"/>
        <v>1</v>
      </c>
      <c r="S157" s="8" t="s">
        <v>72</v>
      </c>
      <c r="T157" s="8" t="e">
        <f t="shared" si="79"/>
        <v>#VALUE!</v>
      </c>
      <c r="U157" s="12" t="s">
        <v>72</v>
      </c>
      <c r="V157" s="8" t="e">
        <f t="shared" si="80"/>
        <v>#VALUE!</v>
      </c>
      <c r="X157" s="13" t="str">
        <f t="shared" si="69"/>
        <v xml:space="preserve"> </v>
      </c>
      <c r="Y157" s="8" t="e">
        <f t="shared" si="81"/>
        <v>#VALUE!</v>
      </c>
      <c r="AA157" s="14" t="e">
        <f t="shared" ca="1" si="82"/>
        <v>#VALUE!</v>
      </c>
      <c r="AB157" s="14" t="e">
        <f t="shared" ca="1" si="83"/>
        <v>#VALUE!</v>
      </c>
      <c r="AC157" s="14" t="e">
        <f t="shared" ca="1" si="84"/>
        <v>#VALUE!</v>
      </c>
      <c r="AD157" s="8" t="e">
        <f t="shared" ca="1" si="85"/>
        <v>#VALUE!</v>
      </c>
      <c r="AE157" s="8" t="e">
        <f t="shared" ca="1" si="86"/>
        <v>#VALUE!</v>
      </c>
      <c r="AF157" s="8" t="e">
        <f t="shared" ca="1" si="87"/>
        <v>#VALUE!</v>
      </c>
    </row>
    <row r="158" spans="1:32" x14ac:dyDescent="0.3">
      <c r="A158" s="35">
        <f>IF(Замеры!B154=0, " ", Замеры!B154)</f>
        <v>151</v>
      </c>
      <c r="B158" s="49" t="str">
        <f>Замеры!G154</f>
        <v xml:space="preserve">Группа от QF </v>
      </c>
      <c r="C158" s="49" t="str">
        <f>IF(Замеры!I154=0, " ", Замеры!I154)</f>
        <v xml:space="preserve"> </v>
      </c>
      <c r="D158" s="49" t="str">
        <f>IF(O158=0, " ", CONCATENATE(Замеры!Q154,Замеры!R154,Замеры!S154,Замеры!T154,Замеры!Y154))</f>
        <v xml:space="preserve"> </v>
      </c>
      <c r="E158" s="49" t="str">
        <f>IF(Замеры!K154=0, " ", Замеры!K154)</f>
        <v xml:space="preserve"> </v>
      </c>
      <c r="F158" s="49" t="e">
        <f t="shared" si="70"/>
        <v>#VALUE!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 t="str">
        <f t="shared" si="77"/>
        <v xml:space="preserve"> </v>
      </c>
      <c r="N158" s="29" t="str">
        <f t="shared" ca="1" si="78"/>
        <v xml:space="preserve"> </v>
      </c>
      <c r="O158" s="8">
        <f>Замеры!O154</f>
        <v>0</v>
      </c>
      <c r="P158" s="8" t="b">
        <f t="shared" si="66"/>
        <v>1</v>
      </c>
      <c r="Q158" s="8" t="b">
        <f t="shared" si="67"/>
        <v>1</v>
      </c>
      <c r="R158" s="8" t="b">
        <f t="shared" si="68"/>
        <v>1</v>
      </c>
      <c r="S158" s="8" t="s">
        <v>72</v>
      </c>
      <c r="T158" s="8" t="e">
        <f t="shared" si="79"/>
        <v>#VALUE!</v>
      </c>
      <c r="U158" s="12" t="s">
        <v>72</v>
      </c>
      <c r="V158" s="8" t="e">
        <f t="shared" si="80"/>
        <v>#VALUE!</v>
      </c>
      <c r="X158" s="13" t="str">
        <f t="shared" si="69"/>
        <v xml:space="preserve"> </v>
      </c>
      <c r="Y158" s="8" t="e">
        <f t="shared" si="81"/>
        <v>#VALUE!</v>
      </c>
      <c r="AA158" s="14" t="e">
        <f t="shared" ca="1" si="82"/>
        <v>#VALUE!</v>
      </c>
      <c r="AB158" s="14" t="e">
        <f t="shared" ca="1" si="83"/>
        <v>#VALUE!</v>
      </c>
      <c r="AC158" s="14" t="e">
        <f t="shared" ca="1" si="84"/>
        <v>#VALUE!</v>
      </c>
      <c r="AD158" s="8" t="e">
        <f t="shared" ca="1" si="85"/>
        <v>#VALUE!</v>
      </c>
      <c r="AE158" s="8" t="e">
        <f t="shared" ca="1" si="86"/>
        <v>#VALUE!</v>
      </c>
      <c r="AF158" s="8" t="e">
        <f t="shared" ca="1" si="87"/>
        <v>#VALUE!</v>
      </c>
    </row>
    <row r="159" spans="1:32" x14ac:dyDescent="0.3">
      <c r="A159" s="35">
        <f>IF(Замеры!B155=0, " ", Замеры!B155)</f>
        <v>152</v>
      </c>
      <c r="B159" s="49" t="str">
        <f>Замеры!G155</f>
        <v xml:space="preserve">Группа от QF </v>
      </c>
      <c r="C159" s="49" t="str">
        <f>IF(Замеры!I155=0, " ", Замеры!I155)</f>
        <v xml:space="preserve"> </v>
      </c>
      <c r="D159" s="49" t="str">
        <f>IF(O159=0, " ", CONCATENATE(Замеры!Q155,Замеры!R155,Замеры!S155,Замеры!T155,Замеры!Y155))</f>
        <v xml:space="preserve"> </v>
      </c>
      <c r="E159" s="49" t="str">
        <f>IF(Замеры!K155=0, " ", Замеры!K155)</f>
        <v xml:space="preserve"> </v>
      </c>
      <c r="F159" s="49" t="e">
        <f t="shared" si="70"/>
        <v>#VALUE!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 t="str">
        <f t="shared" si="77"/>
        <v xml:space="preserve"> </v>
      </c>
      <c r="N159" s="29" t="str">
        <f t="shared" ca="1" si="78"/>
        <v xml:space="preserve"> </v>
      </c>
      <c r="O159" s="8">
        <f>Замеры!O155</f>
        <v>0</v>
      </c>
      <c r="P159" s="8" t="b">
        <f t="shared" si="66"/>
        <v>1</v>
      </c>
      <c r="Q159" s="8" t="b">
        <f t="shared" si="67"/>
        <v>1</v>
      </c>
      <c r="R159" s="8" t="b">
        <f t="shared" si="68"/>
        <v>1</v>
      </c>
      <c r="S159" s="8" t="s">
        <v>72</v>
      </c>
      <c r="T159" s="8" t="e">
        <f t="shared" si="79"/>
        <v>#VALUE!</v>
      </c>
      <c r="U159" s="12" t="s">
        <v>72</v>
      </c>
      <c r="V159" s="8" t="e">
        <f t="shared" si="80"/>
        <v>#VALUE!</v>
      </c>
      <c r="X159" s="13" t="str">
        <f t="shared" si="69"/>
        <v xml:space="preserve"> </v>
      </c>
      <c r="Y159" s="8" t="e">
        <f t="shared" si="81"/>
        <v>#VALUE!</v>
      </c>
      <c r="AA159" s="14" t="e">
        <f t="shared" ca="1" si="82"/>
        <v>#VALUE!</v>
      </c>
      <c r="AB159" s="14" t="e">
        <f t="shared" ca="1" si="83"/>
        <v>#VALUE!</v>
      </c>
      <c r="AC159" s="14" t="e">
        <f t="shared" ca="1" si="84"/>
        <v>#VALUE!</v>
      </c>
      <c r="AD159" s="8" t="e">
        <f t="shared" ca="1" si="85"/>
        <v>#VALUE!</v>
      </c>
      <c r="AE159" s="8" t="e">
        <f t="shared" ca="1" si="86"/>
        <v>#VALUE!</v>
      </c>
      <c r="AF159" s="8" t="e">
        <f t="shared" ca="1" si="87"/>
        <v>#VALUE!</v>
      </c>
    </row>
    <row r="160" spans="1:32" x14ac:dyDescent="0.3">
      <c r="A160" s="35">
        <f>IF(Замеры!B156=0, " ", Замеры!B156)</f>
        <v>153</v>
      </c>
      <c r="B160" s="49" t="str">
        <f>Замеры!G156</f>
        <v xml:space="preserve">Группа от QF </v>
      </c>
      <c r="C160" s="49" t="str">
        <f>IF(Замеры!I156=0, " ", Замеры!I156)</f>
        <v xml:space="preserve"> </v>
      </c>
      <c r="D160" s="49" t="str">
        <f>IF(O160=0, " ", CONCATENATE(Замеры!Q156,Замеры!R156,Замеры!S156,Замеры!T156,Замеры!Y156))</f>
        <v xml:space="preserve"> </v>
      </c>
      <c r="E160" s="49" t="str">
        <f>IF(Замеры!K156=0, " ", Замеры!K156)</f>
        <v xml:space="preserve"> </v>
      </c>
      <c r="F160" s="49" t="e">
        <f t="shared" si="70"/>
        <v>#VALUE!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 t="str">
        <f t="shared" si="77"/>
        <v xml:space="preserve"> </v>
      </c>
      <c r="N160" s="29" t="str">
        <f t="shared" ca="1" si="78"/>
        <v xml:space="preserve"> </v>
      </c>
      <c r="O160" s="8">
        <f>Замеры!O156</f>
        <v>0</v>
      </c>
      <c r="P160" s="8" t="b">
        <f t="shared" si="66"/>
        <v>1</v>
      </c>
      <c r="Q160" s="8" t="b">
        <f t="shared" si="67"/>
        <v>1</v>
      </c>
      <c r="R160" s="8" t="b">
        <f t="shared" si="68"/>
        <v>1</v>
      </c>
      <c r="S160" s="8" t="s">
        <v>72</v>
      </c>
      <c r="T160" s="8" t="e">
        <f t="shared" si="79"/>
        <v>#VALUE!</v>
      </c>
      <c r="U160" s="12" t="s">
        <v>72</v>
      </c>
      <c r="V160" s="8" t="e">
        <f t="shared" si="80"/>
        <v>#VALUE!</v>
      </c>
      <c r="X160" s="13" t="str">
        <f t="shared" si="69"/>
        <v xml:space="preserve"> </v>
      </c>
      <c r="Y160" s="8" t="e">
        <f t="shared" si="81"/>
        <v>#VALUE!</v>
      </c>
      <c r="AA160" s="14" t="e">
        <f t="shared" ca="1" si="82"/>
        <v>#VALUE!</v>
      </c>
      <c r="AB160" s="14" t="e">
        <f t="shared" ca="1" si="83"/>
        <v>#VALUE!</v>
      </c>
      <c r="AC160" s="14" t="e">
        <f t="shared" ca="1" si="84"/>
        <v>#VALUE!</v>
      </c>
      <c r="AD160" s="8" t="e">
        <f t="shared" ca="1" si="85"/>
        <v>#VALUE!</v>
      </c>
      <c r="AE160" s="8" t="e">
        <f t="shared" ca="1" si="86"/>
        <v>#VALUE!</v>
      </c>
      <c r="AF160" s="8" t="e">
        <f t="shared" ca="1" si="87"/>
        <v>#VALUE!</v>
      </c>
    </row>
    <row r="161" spans="1:32" x14ac:dyDescent="0.3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IF(Замеры!I157=0, " ", Замеры!I157)</f>
        <v xml:space="preserve"> </v>
      </c>
      <c r="D161" s="49" t="str">
        <f>IF(O161=0, " ", CONCATENATE(Замеры!Q157,Замеры!R157,Замеры!S157,Замеры!T157,Замеры!Y157))</f>
        <v xml:space="preserve"> </v>
      </c>
      <c r="E161" s="49" t="str">
        <f>IF(Замеры!K157=0, " ", Замеры!K157)</f>
        <v xml:space="preserve"> </v>
      </c>
      <c r="F161" s="49" t="e">
        <f t="shared" si="70"/>
        <v>#VALUE!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Замеры!O157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#VALUE!</v>
      </c>
      <c r="U161" s="12" t="s">
        <v>72</v>
      </c>
      <c r="V161" s="8" t="e">
        <f t="shared" si="80"/>
        <v>#VALUE!</v>
      </c>
      <c r="X161" s="13" t="str">
        <f t="shared" si="69"/>
        <v xml:space="preserve"> </v>
      </c>
      <c r="Y161" s="8" t="e">
        <f t="shared" si="81"/>
        <v>#VALUE!</v>
      </c>
      <c r="AA161" s="14" t="e">
        <f t="shared" ca="1" si="82"/>
        <v>#VALUE!</v>
      </c>
      <c r="AB161" s="14" t="e">
        <f t="shared" ca="1" si="83"/>
        <v>#VALUE!</v>
      </c>
      <c r="AC161" s="14" t="e">
        <f t="shared" ca="1" si="84"/>
        <v>#VALUE!</v>
      </c>
      <c r="AD161" s="8" t="e">
        <f t="shared" ca="1" si="85"/>
        <v>#VALUE!</v>
      </c>
      <c r="AE161" s="8" t="e">
        <f t="shared" ca="1" si="86"/>
        <v>#VALUE!</v>
      </c>
      <c r="AF161" s="8" t="e">
        <f t="shared" ca="1" si="87"/>
        <v>#VALUE!</v>
      </c>
    </row>
    <row r="162" spans="1:32" x14ac:dyDescent="0.3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IF(Замеры!I158=0, " ", Замеры!I158)</f>
        <v xml:space="preserve"> </v>
      </c>
      <c r="D162" s="49" t="str">
        <f>IF(O162=0, " ", CONCATENATE(Замеры!Q158,Замеры!R158,Замеры!S158,Замеры!T158,Замеры!Y158))</f>
        <v xml:space="preserve"> </v>
      </c>
      <c r="E162" s="49" t="str">
        <f>IF(Замеры!K158=0, " ", Замеры!K158)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Замеры!O158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3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IF(Замеры!I159=0, " ", Замеры!I159)</f>
        <v xml:space="preserve"> </v>
      </c>
      <c r="D163" s="49" t="str">
        <f>IF(O163=0, " ", CONCATENATE(Замеры!Q159,Замеры!R159,Замеры!S159,Замеры!T159,Замеры!Y159))</f>
        <v xml:space="preserve"> </v>
      </c>
      <c r="E163" s="49" t="str">
        <f>IF(Замеры!K159=0, " ", Замеры!K159)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Замеры!O159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72</v>
      </c>
      <c r="T163" s="8" t="e">
        <f t="shared" si="79"/>
        <v>#VALUE!</v>
      </c>
      <c r="U163" s="12" t="s">
        <v>72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3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IF(Замеры!I160=0, " ", Замеры!I160)</f>
        <v xml:space="preserve"> </v>
      </c>
      <c r="D164" s="49" t="str">
        <f>IF(O164=0, " ", CONCATENATE(Замеры!Q160,Замеры!R160,Замеры!S160,Замеры!T160,Замеры!Y160))</f>
        <v xml:space="preserve"> </v>
      </c>
      <c r="E164" s="49" t="str">
        <f>IF(Замеры!K160=0, " ", Замеры!K160)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Замеры!O160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72</v>
      </c>
      <c r="T164" s="8" t="e">
        <f t="shared" si="79"/>
        <v>#VALUE!</v>
      </c>
      <c r="U164" s="12" t="s">
        <v>72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3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IF(Замеры!I161=0, " ", Замеры!I161)</f>
        <v xml:space="preserve"> </v>
      </c>
      <c r="D165" s="49" t="str">
        <f>IF(O165=0, " ", CONCATENATE(Замеры!Q161,Замеры!R161,Замеры!S161,Замеры!T161,Замеры!Y161))</f>
        <v xml:space="preserve"> </v>
      </c>
      <c r="E165" s="49" t="str">
        <f>IF(Замеры!K161=0, " ", Замеры!K161)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Замеры!O161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72</v>
      </c>
      <c r="T165" s="8" t="e">
        <f t="shared" si="79"/>
        <v>#VALUE!</v>
      </c>
      <c r="U165" s="12" t="s">
        <v>72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3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IF(Замеры!I162=0, " ", Замеры!I162)</f>
        <v xml:space="preserve"> </v>
      </c>
      <c r="D166" s="49" t="str">
        <f>IF(O166=0, " ", CONCATENATE(Замеры!Q162,Замеры!R162,Замеры!S162,Замеры!T162,Замеры!Y162))</f>
        <v xml:space="preserve"> </v>
      </c>
      <c r="E166" s="49" t="str">
        <f>IF(Замеры!K162=0, " ", Замеры!K162)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Замеры!O162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72</v>
      </c>
      <c r="T166" s="8" t="e">
        <f t="shared" si="79"/>
        <v>#VALUE!</v>
      </c>
      <c r="U166" s="12" t="s">
        <v>72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3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IF(Замеры!I163=0, " ", Замеры!I163)</f>
        <v xml:space="preserve"> </v>
      </c>
      <c r="D167" s="49" t="str">
        <f>IF(O167=0, " ", CONCATENATE(Замеры!Q163,Замеры!R163,Замеры!S163,Замеры!T163,Замеры!Y163))</f>
        <v xml:space="preserve"> </v>
      </c>
      <c r="E167" s="49" t="str">
        <f>IF(Замеры!K163=0, " ", Замеры!K163)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Замеры!O163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72</v>
      </c>
      <c r="T167" s="8" t="e">
        <f t="shared" si="79"/>
        <v>#VALUE!</v>
      </c>
      <c r="U167" s="12" t="s">
        <v>72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3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IF(Замеры!I164=0, " ", Замеры!I164)</f>
        <v xml:space="preserve"> </v>
      </c>
      <c r="D168" s="49" t="str">
        <f>IF(O168=0, " ", CONCATENATE(Замеры!Q164,Замеры!R164,Замеры!S164,Замеры!T164,Замеры!Y164))</f>
        <v xml:space="preserve"> </v>
      </c>
      <c r="E168" s="49" t="str">
        <f>IF(Замеры!K164=0, " ", Замеры!K164)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Замеры!O164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72</v>
      </c>
      <c r="T168" s="8" t="e">
        <f t="shared" si="79"/>
        <v>#VALUE!</v>
      </c>
      <c r="U168" s="12" t="s">
        <v>72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3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IF(Замеры!I165=0, " ", Замеры!I165)</f>
        <v xml:space="preserve"> </v>
      </c>
      <c r="D169" s="49" t="str">
        <f>IF(O169=0, " ", CONCATENATE(Замеры!Q165,Замеры!R165,Замеры!S165,Замеры!T165,Замеры!Y165))</f>
        <v xml:space="preserve"> </v>
      </c>
      <c r="E169" s="49" t="str">
        <f>IF(Замеры!K165=0, " ", Замеры!K165)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Замеры!O165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72</v>
      </c>
      <c r="T169" s="8" t="e">
        <f t="shared" si="79"/>
        <v>#VALUE!</v>
      </c>
      <c r="U169" s="12" t="s">
        <v>72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3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IF(Замеры!I166=0, " ", Замеры!I166)</f>
        <v xml:space="preserve"> </v>
      </c>
      <c r="D170" s="49" t="str">
        <f>IF(O170=0, " ", CONCATENATE(Замеры!Q166,Замеры!R166,Замеры!S166,Замеры!T166,Замеры!Y166))</f>
        <v xml:space="preserve"> </v>
      </c>
      <c r="E170" s="49" t="str">
        <f>IF(Замеры!K166=0, " ", Замеры!K166)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Замеры!O166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72</v>
      </c>
      <c r="T170" s="8" t="e">
        <f t="shared" si="79"/>
        <v>#VALUE!</v>
      </c>
      <c r="U170" s="12" t="s">
        <v>72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IF(Замеры!I167=0, " ", Замеры!I167)</f>
        <v xml:space="preserve"> </v>
      </c>
      <c r="D171" s="49" t="str">
        <f>IF(O171=0, " ", CONCATENATE(Замеры!Q167,Замеры!R167,Замеры!S167,Замеры!T167,Замеры!Y167))</f>
        <v xml:space="preserve"> </v>
      </c>
      <c r="E171" s="49" t="str">
        <f>IF(Замеры!K167=0, " ", Замеры!K167)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Замеры!O167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IF(Замеры!I168=0, " ", Замеры!I168)</f>
        <v xml:space="preserve"> </v>
      </c>
      <c r="D172" s="49" t="str">
        <f>IF(O172=0, " ", CONCATENATE(Замеры!Q168,Замеры!R168,Замеры!S168,Замеры!T168,Замеры!Y168))</f>
        <v xml:space="preserve"> </v>
      </c>
      <c r="E172" s="49" t="str">
        <f>IF(Замеры!K168=0, " ", Замеры!K168)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Замеры!O168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IF(Замеры!I169=0, " ", Замеры!I169)</f>
        <v xml:space="preserve"> </v>
      </c>
      <c r="D173" s="49" t="str">
        <f>IF(O173=0, " ", CONCATENATE(Замеры!Q169,Замеры!R169,Замеры!S169,Замеры!T169,Замеры!Y169))</f>
        <v xml:space="preserve"> </v>
      </c>
      <c r="E173" s="49" t="str">
        <f>IF(Замеры!K169=0, " ", Замеры!K169)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Замеры!O169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IF(Замеры!I170=0, " ", Замеры!I170)</f>
        <v xml:space="preserve"> </v>
      </c>
      <c r="D174" s="49" t="str">
        <f>IF(O174=0, " ", CONCATENATE(Замеры!Q170,Замеры!R170,Замеры!S170,Замеры!T170,Замеры!Y170))</f>
        <v xml:space="preserve"> </v>
      </c>
      <c r="E174" s="49" t="str">
        <f>IF(Замеры!K170=0, " ", Замеры!K170)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Замеры!O170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IF(Замеры!I171=0, " ", Замеры!I171)</f>
        <v xml:space="preserve"> </v>
      </c>
      <c r="D175" s="49" t="str">
        <f>IF(O175=0, " ", CONCATENATE(Замеры!Q171,Замеры!R171,Замеры!S171,Замеры!T171,Замеры!Y171))</f>
        <v xml:space="preserve"> </v>
      </c>
      <c r="E175" s="49" t="str">
        <f>IF(Замеры!K171=0, " ", Замеры!K171)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Замеры!O171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IF(Замеры!I172=0, " ", Замеры!I172)</f>
        <v xml:space="preserve"> </v>
      </c>
      <c r="D176" s="49" t="str">
        <f>IF(O176=0, " ", CONCATENATE(Замеры!Q172,Замеры!R172,Замеры!S172,Замеры!T172,Замеры!Y172))</f>
        <v xml:space="preserve"> </v>
      </c>
      <c r="E176" s="49" t="str">
        <f>IF(Замеры!K172=0, " ", Замеры!K172)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Замеры!O172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IF(Замеры!I173=0, " ", Замеры!I173)</f>
        <v xml:space="preserve"> </v>
      </c>
      <c r="D177" s="49" t="str">
        <f>IF(O177=0, " ", CONCATENATE(Замеры!Q173,Замеры!R173,Замеры!S173,Замеры!T173,Замеры!Y173))</f>
        <v xml:space="preserve"> </v>
      </c>
      <c r="E177" s="49" t="str">
        <f>IF(Замеры!K173=0, " ", Замеры!K173)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Замеры!O173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IF(Замеры!I174=0, " ", Замеры!I174)</f>
        <v xml:space="preserve"> </v>
      </c>
      <c r="D178" s="49" t="str">
        <f>IF(O178=0, " ", CONCATENATE(Замеры!Q174,Замеры!R174,Замеры!S174,Замеры!T174,Замеры!Y174))</f>
        <v xml:space="preserve"> </v>
      </c>
      <c r="E178" s="49" t="str">
        <f>IF(Замеры!K174=0, " ", Замеры!K174)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Замеры!O174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IF(Замеры!I175=0, " ", Замеры!I175)</f>
        <v xml:space="preserve"> </v>
      </c>
      <c r="D179" s="49" t="str">
        <f>IF(O179=0, " ", CONCATENATE(Замеры!Q175,Замеры!R175,Замеры!S175,Замеры!T175,Замеры!Y175))</f>
        <v xml:space="preserve"> </v>
      </c>
      <c r="E179" s="49" t="str">
        <f>IF(Замеры!K175=0, " ", Замеры!K175)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Замеры!O175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IF(Замеры!I176=0, " ", Замеры!I176)</f>
        <v xml:space="preserve"> </v>
      </c>
      <c r="D180" s="49" t="str">
        <f>IF(O180=0, " ", CONCATENATE(Замеры!Q176,Замеры!R176,Замеры!S176,Замеры!T176,Замеры!Y176))</f>
        <v xml:space="preserve"> </v>
      </c>
      <c r="E180" s="49" t="str">
        <f>IF(Замеры!K176=0, " ", Замеры!K176)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Замеры!O176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IF(Замеры!I177=0, " ", Замеры!I177)</f>
        <v xml:space="preserve"> </v>
      </c>
      <c r="D181" s="49" t="str">
        <f>IF(O181=0, " ", CONCATENATE(Замеры!Q177,Замеры!R177,Замеры!S177,Замеры!T177,Замеры!Y177))</f>
        <v xml:space="preserve"> </v>
      </c>
      <c r="E181" s="49" t="str">
        <f>IF(Замеры!K177=0, " ", Замеры!K177)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Замеры!O177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IF(Замеры!I178=0, " ", Замеры!I178)</f>
        <v xml:space="preserve"> </v>
      </c>
      <c r="D182" s="49" t="str">
        <f>IF(O182=0, " ", CONCATENATE(Замеры!Q178,Замеры!R178,Замеры!S178,Замеры!T178,Замеры!Y178))</f>
        <v xml:space="preserve"> </v>
      </c>
      <c r="E182" s="49" t="str">
        <f>IF(Замеры!K178=0, " ", Замеры!K178)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Замеры!O178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IF(Замеры!I179=0, " ", Замеры!I179)</f>
        <v xml:space="preserve"> </v>
      </c>
      <c r="D183" s="49" t="str">
        <f>IF(O183=0, " ", CONCATENATE(Замеры!Q179,Замеры!R179,Замеры!S179,Замеры!T179,Замеры!Y179))</f>
        <v xml:space="preserve"> </v>
      </c>
      <c r="E183" s="49" t="str">
        <f>IF(Замеры!K179=0, " ", Замеры!K179)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Замеры!O179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IF(Замеры!I180=0, " ", Замеры!I180)</f>
        <v xml:space="preserve"> </v>
      </c>
      <c r="D184" s="49" t="str">
        <f>IF(O184=0, " ", CONCATENATE(Замеры!Q180,Замеры!R180,Замеры!S180,Замеры!T180,Замеры!Y180))</f>
        <v xml:space="preserve"> </v>
      </c>
      <c r="E184" s="49" t="str">
        <f>IF(Замеры!K180=0, " ", Замеры!K180)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Замеры!O180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IF(Замеры!I181=0, " ", Замеры!I181)</f>
        <v xml:space="preserve"> </v>
      </c>
      <c r="D185" s="49" t="str">
        <f>IF(O185=0, " ", CONCATENATE(Замеры!Q181,Замеры!R181,Замеры!S181,Замеры!T181,Замеры!Y181))</f>
        <v xml:space="preserve"> </v>
      </c>
      <c r="E185" s="49" t="str">
        <f>IF(Замеры!K181=0, " ", Замеры!K181)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Замеры!O181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IF(Замеры!I182=0, " ", Замеры!I182)</f>
        <v xml:space="preserve"> </v>
      </c>
      <c r="D186" s="49" t="str">
        <f>IF(O186=0, " ", CONCATENATE(Замеры!Q182,Замеры!R182,Замеры!S182,Замеры!T182,Замеры!Y182))</f>
        <v xml:space="preserve"> </v>
      </c>
      <c r="E186" s="49" t="str">
        <f>IF(Замеры!K182=0, " ", Замеры!K182)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Замеры!O182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IF(Замеры!I183=0, " ", Замеры!I183)</f>
        <v xml:space="preserve"> </v>
      </c>
      <c r="D187" s="49" t="str">
        <f>IF(O187=0, " ", CONCATENATE(Замеры!Q183,Замеры!R183,Замеры!S183,Замеры!T183,Замеры!Y183))</f>
        <v xml:space="preserve"> </v>
      </c>
      <c r="E187" s="49" t="str">
        <f>IF(Замеры!K183=0, " ", Замеры!K183)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Замеры!O183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IF(Замеры!I184=0, " ", Замеры!I184)</f>
        <v xml:space="preserve"> </v>
      </c>
      <c r="D188" s="49" t="str">
        <f>IF(O188=0, " ", CONCATENATE(Замеры!Q184,Замеры!R184,Замеры!S184,Замеры!T184,Замеры!Y184))</f>
        <v xml:space="preserve"> </v>
      </c>
      <c r="E188" s="49" t="str">
        <f>IF(Замеры!K184=0, " ", Замеры!K184)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Замеры!O184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IF(Замеры!I185=0, " ", Замеры!I185)</f>
        <v xml:space="preserve"> </v>
      </c>
      <c r="D189" s="49" t="str">
        <f>IF(O189=0, " ", CONCATENATE(Замеры!Q185,Замеры!R185,Замеры!S185,Замеры!T185,Замеры!Y185))</f>
        <v xml:space="preserve"> </v>
      </c>
      <c r="E189" s="49" t="str">
        <f>IF(Замеры!K185=0, " ", Замеры!K185)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Замеры!O185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IF(Замеры!I186=0, " ", Замеры!I186)</f>
        <v xml:space="preserve"> </v>
      </c>
      <c r="D190" s="49" t="str">
        <f>IF(O190=0, " ", CONCATENATE(Замеры!Q186,Замеры!R186,Замеры!S186,Замеры!T186,Замеры!Y186))</f>
        <v xml:space="preserve"> </v>
      </c>
      <c r="E190" s="49" t="str">
        <f>IF(Замеры!K186=0, " ", Замеры!K186)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Замеры!O186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IF(Замеры!I187=0, " ", Замеры!I187)</f>
        <v xml:space="preserve"> </v>
      </c>
      <c r="D191" s="49" t="str">
        <f>IF(O191=0, " ", CONCATENATE(Замеры!Q187,Замеры!R187,Замеры!S187,Замеры!T187,Замеры!Y187))</f>
        <v xml:space="preserve"> </v>
      </c>
      <c r="E191" s="49" t="str">
        <f>IF(Замеры!K187=0, " ", Замеры!K187)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Замеры!O187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IF(Замеры!I188=0, " ", Замеры!I188)</f>
        <v xml:space="preserve"> </v>
      </c>
      <c r="D192" s="49" t="str">
        <f>IF(O192=0, " ", CONCATENATE(Замеры!Q188,Замеры!R188,Замеры!S188,Замеры!T188,Замеры!Y188))</f>
        <v xml:space="preserve"> </v>
      </c>
      <c r="E192" s="49" t="str">
        <f>IF(Замеры!K188=0, " ", Замеры!K188)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Замеры!O188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IF(Замеры!I189=0, " ", Замеры!I189)</f>
        <v xml:space="preserve"> </v>
      </c>
      <c r="D193" s="49" t="str">
        <f>IF(O193=0, " ", CONCATENATE(Замеры!Q189,Замеры!R189,Замеры!S189,Замеры!T189,Замеры!Y189))</f>
        <v xml:space="preserve"> </v>
      </c>
      <c r="E193" s="49" t="str">
        <f>IF(Замеры!K189=0, " ", Замеры!K189)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Замеры!O189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IF(Замеры!I190=0, " ", Замеры!I190)</f>
        <v xml:space="preserve"> </v>
      </c>
      <c r="D194" s="49" t="str">
        <f>IF(O194=0, " ", CONCATENATE(Замеры!Q190,Замеры!R190,Замеры!S190,Замеры!T190,Замеры!Y190))</f>
        <v xml:space="preserve"> </v>
      </c>
      <c r="E194" s="49" t="str">
        <f>IF(Замеры!K190=0, " ", Замеры!K190)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Замеры!O190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IF(Замеры!I191=0, " ", Замеры!I191)</f>
        <v xml:space="preserve"> </v>
      </c>
      <c r="D195" s="49" t="str">
        <f>IF(O195=0, " ", CONCATENATE(Замеры!Q191,Замеры!R191,Замеры!S191,Замеры!T191,Замеры!Y191))</f>
        <v xml:space="preserve"> </v>
      </c>
      <c r="E195" s="49" t="str">
        <f>IF(Замеры!K191=0, " ", Замеры!K191)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Замеры!O191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IF(Замеры!I192=0, " ", Замеры!I192)</f>
        <v xml:space="preserve"> </v>
      </c>
      <c r="D196" s="49" t="str">
        <f>IF(O196=0, " ", CONCATENATE(Замеры!Q192,Замеры!R192,Замеры!S192,Замеры!T192,Замеры!Y192))</f>
        <v xml:space="preserve"> </v>
      </c>
      <c r="E196" s="49" t="str">
        <f>IF(Замеры!K192=0, " ", Замеры!K192)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Замеры!O192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IF(Замеры!I193=0, " ", Замеры!I193)</f>
        <v xml:space="preserve"> </v>
      </c>
      <c r="D197" s="49" t="str">
        <f>IF(O197=0, " ", CONCATENATE(Замеры!Q193,Замеры!R193,Замеры!S193,Замеры!T193,Замеры!Y193))</f>
        <v xml:space="preserve"> </v>
      </c>
      <c r="E197" s="49" t="str">
        <f>IF(Замеры!K193=0, " ", Замеры!K193)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Замеры!O193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IF(Замеры!I194=0, " ", Замеры!I194)</f>
        <v xml:space="preserve"> </v>
      </c>
      <c r="D198" s="49" t="str">
        <f>IF(O198=0, " ", CONCATENATE(Замеры!Q194,Замеры!R194,Замеры!S194,Замеры!T194,Замеры!Y194))</f>
        <v xml:space="preserve"> </v>
      </c>
      <c r="E198" s="49" t="str">
        <f>IF(Замеры!K194=0, " ", Замеры!K194)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Замеры!O194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IF(Замеры!I195=0, " ", Замеры!I195)</f>
        <v xml:space="preserve"> </v>
      </c>
      <c r="D199" s="49" t="str">
        <f>IF(O199=0, " ", CONCATENATE(Замеры!Q195,Замеры!R195,Замеры!S195,Замеры!T195,Замеры!Y195))</f>
        <v xml:space="preserve"> </v>
      </c>
      <c r="E199" s="49" t="str">
        <f>IF(Замеры!K195=0, " ", Замеры!K195)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Замеры!O195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IF(Замеры!I196=0, " ", Замеры!I196)</f>
        <v xml:space="preserve"> </v>
      </c>
      <c r="D200" s="49" t="str">
        <f>IF(O200=0, " ", CONCATENATE(Замеры!Q196,Замеры!R196,Замеры!S196,Замеры!T196,Замеры!Y196))</f>
        <v xml:space="preserve"> </v>
      </c>
      <c r="E200" s="49" t="str">
        <f>IF(Замеры!K196=0, " ", Замеры!K196)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Замеры!O196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IF(Замеры!I197=0, " ", Замеры!I197)</f>
        <v xml:space="preserve"> </v>
      </c>
      <c r="D201" s="49" t="str">
        <f>IF(O201=0, " ", CONCATENATE(Замеры!Q197,Замеры!R197,Замеры!S197,Замеры!T197,Замеры!Y197))</f>
        <v xml:space="preserve"> </v>
      </c>
      <c r="E201" s="49" t="str">
        <f>IF(Замеры!K197=0, " ", Замеры!K197)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Замеры!O197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IF(Замеры!I198=0, " ", Замеры!I198)</f>
        <v xml:space="preserve"> </v>
      </c>
      <c r="D202" s="49" t="str">
        <f>IF(O202=0, " ", CONCATENATE(Замеры!Q198,Замеры!R198,Замеры!S198,Замеры!T198,Замеры!Y198))</f>
        <v xml:space="preserve"> </v>
      </c>
      <c r="E202" s="49" t="str">
        <f>IF(Замеры!K198=0, " ", Замеры!K198)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Замеры!O198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IF(Замеры!I199=0, " ", Замеры!I199)</f>
        <v xml:space="preserve"> </v>
      </c>
      <c r="D203" s="49" t="str">
        <f>IF(O203=0, " ", CONCATENATE(Замеры!Q199,Замеры!R199,Замеры!S199,Замеры!T199,Замеры!Y199))</f>
        <v xml:space="preserve"> </v>
      </c>
      <c r="E203" s="49" t="str">
        <f>IF(Замеры!K199=0, " ", Замеры!K199)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Замеры!O199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IF(Замеры!I200=0, " ", Замеры!I200)</f>
        <v xml:space="preserve"> </v>
      </c>
      <c r="D204" s="49" t="str">
        <f>IF(O204=0, " ", CONCATENATE(Замеры!Q200,Замеры!R200,Замеры!S200,Замеры!T200,Замеры!Y200))</f>
        <v xml:space="preserve"> </v>
      </c>
      <c r="E204" s="49" t="str">
        <f>IF(Замеры!K200=0, " ", Замеры!K200)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Замеры!O200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IF(Замеры!I201=0, " ", Замеры!I201)</f>
        <v xml:space="preserve"> </v>
      </c>
      <c r="D205" s="49" t="str">
        <f>IF(O205=0, " ", CONCATENATE(Замеры!Q201,Замеры!R201,Замеры!S201,Замеры!T201,Замеры!Y201))</f>
        <v xml:space="preserve"> </v>
      </c>
      <c r="E205" s="49" t="str">
        <f>IF(Замеры!K201=0, " ", Замеры!K201)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Замеры!O201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IF(Замеры!I202=0, " ", Замеры!I202)</f>
        <v xml:space="preserve"> </v>
      </c>
      <c r="D206" s="49" t="str">
        <f>IF(O206=0, " ", CONCATENATE(Замеры!Q202,Замеры!R202,Замеры!S202,Замеры!T202,Замеры!Y202))</f>
        <v xml:space="preserve"> </v>
      </c>
      <c r="E206" s="49" t="str">
        <f>IF(Замеры!K202=0, " ", Замеры!K202)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Замеры!O202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IF(Замеры!I203=0, " ", Замеры!I203)</f>
        <v xml:space="preserve"> </v>
      </c>
      <c r="D207" s="49" t="str">
        <f>IF(O207=0, " ", CONCATENATE(Замеры!Q203,Замеры!R203,Замеры!S203,Замеры!T203,Замеры!Y203))</f>
        <v xml:space="preserve"> </v>
      </c>
      <c r="E207" s="49" t="str">
        <f>IF(Замеры!K203=0, " ", Замеры!K203)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Замеры!O203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IF(Замеры!I204=0, " ", Замеры!I204)</f>
        <v xml:space="preserve"> </v>
      </c>
      <c r="D208" s="49" t="str">
        <f>IF(O208=0, " ", CONCATENATE(Замеры!Q204,Замеры!R204,Замеры!S204,Замеры!T204,Замеры!Y204))</f>
        <v xml:space="preserve"> </v>
      </c>
      <c r="E208" s="49" t="str">
        <f>IF(Замеры!K204=0, " ", Замеры!K204)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Замеры!O204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IF(Замеры!I205=0, " ", Замеры!I205)</f>
        <v xml:space="preserve"> </v>
      </c>
      <c r="D209" s="49" t="str">
        <f>IF(O209=0, " ", CONCATENATE(Замеры!Q205,Замеры!R205,Замеры!S205,Замеры!T205,Замеры!Y205))</f>
        <v xml:space="preserve"> </v>
      </c>
      <c r="E209" s="49" t="str">
        <f>IF(Замеры!K205=0, " ", Замеры!K205)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Замеры!O205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IF(Замеры!I206=0, " ", Замеры!I206)</f>
        <v xml:space="preserve"> </v>
      </c>
      <c r="D210" s="49" t="str">
        <f>IF(O210=0, " ", CONCATENATE(Замеры!Q206,Замеры!R206,Замеры!S206,Замеры!T206,Замеры!Y206))</f>
        <v xml:space="preserve"> </v>
      </c>
      <c r="E210" s="49" t="str">
        <f>IF(Замеры!K206=0, " ", Замеры!K206)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Замеры!O206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IF(Замеры!I207=0, " ", Замеры!I207)</f>
        <v xml:space="preserve"> </v>
      </c>
      <c r="D211" s="49" t="str">
        <f>IF(O211=0, " ", CONCATENATE(Замеры!Q207,Замеры!R207,Замеры!S207,Замеры!T207,Замеры!Y207))</f>
        <v xml:space="preserve"> </v>
      </c>
      <c r="E211" s="49" t="str">
        <f>IF(Замеры!K207=0, " ", Замеры!K207)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Замеры!O207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IF(Замеры!I208=0, " ", Замеры!I208)</f>
        <v xml:space="preserve"> </v>
      </c>
      <c r="D212" s="49" t="str">
        <f>IF(O212=0, " ", CONCATENATE(Замеры!Q208,Замеры!R208,Замеры!S208,Замеры!T208,Замеры!Y208))</f>
        <v xml:space="preserve"> </v>
      </c>
      <c r="E212" s="49" t="str">
        <f>IF(Замеры!K208=0, " ", Замеры!K208)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Замеры!O208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IF(Замеры!I209=0, " ", Замеры!I209)</f>
        <v xml:space="preserve"> </v>
      </c>
      <c r="D213" s="49" t="str">
        <f>IF(O213=0, " ", CONCATENATE(Замеры!Q209,Замеры!R209,Замеры!S209,Замеры!T209,Замеры!Y209))</f>
        <v xml:space="preserve"> </v>
      </c>
      <c r="E213" s="49" t="str">
        <f>IF(Замеры!K209=0, " ", Замеры!K209)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Замеры!O209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IF(Замеры!I210=0, " ", Замеры!I210)</f>
        <v xml:space="preserve"> </v>
      </c>
      <c r="D214" s="49" t="str">
        <f>IF(O214=0, " ", CONCATENATE(Замеры!Q210,Замеры!R210,Замеры!S210,Замеры!T210,Замеры!Y210))</f>
        <v xml:space="preserve"> </v>
      </c>
      <c r="E214" s="49" t="str">
        <f>IF(Замеры!K210=0, " ", Замеры!K210)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Замеры!O210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IF(Замеры!I211=0, " ", Замеры!I211)</f>
        <v xml:space="preserve"> </v>
      </c>
      <c r="D215" s="49" t="str">
        <f>IF(O215=0, " ", CONCATENATE(Замеры!Q211,Замеры!R211,Замеры!S211,Замеры!T211,Замеры!Y211))</f>
        <v xml:space="preserve"> </v>
      </c>
      <c r="E215" s="49" t="str">
        <f>IF(Замеры!K211=0, " ", Замеры!K211)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Замеры!O211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IF(Замеры!I212=0, " ", Замеры!I212)</f>
        <v xml:space="preserve"> </v>
      </c>
      <c r="D216" s="49" t="str">
        <f>IF(O216=0, " ", CONCATENATE(Замеры!Q212,Замеры!R212,Замеры!S212,Замеры!T212,Замеры!Y212))</f>
        <v xml:space="preserve"> </v>
      </c>
      <c r="E216" s="49" t="str">
        <f>IF(Замеры!K212=0, " ", Замеры!K212)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Замеры!O212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IF(Замеры!I213=0, " ", Замеры!I213)</f>
        <v xml:space="preserve"> </v>
      </c>
      <c r="D217" s="49" t="str">
        <f>IF(O217=0, " ", CONCATENATE(Замеры!Q213,Замеры!R213,Замеры!S213,Замеры!T213,Замеры!Y213))</f>
        <v xml:space="preserve"> </v>
      </c>
      <c r="E217" s="49" t="str">
        <f>IF(Замеры!K213=0, " ", Замеры!K213)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Замеры!O213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IF(Замеры!I214=0, " ", Замеры!I214)</f>
        <v xml:space="preserve"> </v>
      </c>
      <c r="D218" s="49" t="str">
        <f>IF(O218=0, " ", CONCATENATE(Замеры!Q214,Замеры!R214,Замеры!S214,Замеры!T214,Замеры!Y214))</f>
        <v xml:space="preserve"> </v>
      </c>
      <c r="E218" s="49" t="str">
        <f>IF(Замеры!K214=0, " ", Замеры!K214)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Замеры!O214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IF(Замеры!I215=0, " ", Замеры!I215)</f>
        <v xml:space="preserve"> </v>
      </c>
      <c r="D219" s="49" t="str">
        <f>IF(O219=0, " ", CONCATENATE(Замеры!Q215,Замеры!R215,Замеры!S215,Замеры!T215,Замеры!Y215))</f>
        <v xml:space="preserve"> </v>
      </c>
      <c r="E219" s="49" t="str">
        <f>IF(Замеры!K215=0, " ", Замеры!K215)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Замеры!O215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IF(Замеры!I216=0, " ", Замеры!I216)</f>
        <v xml:space="preserve"> </v>
      </c>
      <c r="D220" s="49" t="str">
        <f>IF(O220=0, " ", CONCATENATE(Замеры!Q216,Замеры!R216,Замеры!S216,Замеры!T216,Замеры!Y216))</f>
        <v xml:space="preserve"> </v>
      </c>
      <c r="E220" s="49" t="str">
        <f>IF(Замеры!K216=0, " ", Замеры!K216)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Замеры!O216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IF(Замеры!I217=0, " ", Замеры!I217)</f>
        <v xml:space="preserve"> </v>
      </c>
      <c r="D221" s="49" t="str">
        <f>IF(O221=0, " ", CONCATENATE(Замеры!Q217,Замеры!R217,Замеры!S217,Замеры!T217,Замеры!Y217))</f>
        <v xml:space="preserve"> </v>
      </c>
      <c r="E221" s="49" t="str">
        <f>IF(Замеры!K217=0, " ", Замеры!K217)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Замеры!O217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IF(Замеры!I218=0, " ", Замеры!I218)</f>
        <v xml:space="preserve"> </v>
      </c>
      <c r="D222" s="49" t="str">
        <f>IF(O222=0, " ", CONCATENATE(Замеры!Q218,Замеры!R218,Замеры!S218,Замеры!T218,Замеры!Y218))</f>
        <v xml:space="preserve"> </v>
      </c>
      <c r="E222" s="49" t="str">
        <f>IF(Замеры!K218=0, " ", Замеры!K218)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Замеры!O218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IF(Замеры!I219=0, " ", Замеры!I219)</f>
        <v xml:space="preserve"> </v>
      </c>
      <c r="D223" s="49" t="str">
        <f>IF(O223=0, " ", CONCATENATE(Замеры!Q219,Замеры!R219,Замеры!S219,Замеры!T219,Замеры!Y219))</f>
        <v xml:space="preserve"> </v>
      </c>
      <c r="E223" s="49" t="str">
        <f>IF(Замеры!K219=0, " ", Замеры!K219)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Замеры!O219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IF(Замеры!I220=0, " ", Замеры!I220)</f>
        <v xml:space="preserve"> </v>
      </c>
      <c r="D224" s="49" t="str">
        <f>IF(O224=0, " ", CONCATENATE(Замеры!Q220,Замеры!R220,Замеры!S220,Замеры!T220,Замеры!Y220))</f>
        <v xml:space="preserve"> </v>
      </c>
      <c r="E224" s="49" t="str">
        <f>IF(Замеры!K220=0, " ", Замеры!K220)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Замеры!O220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IF(Замеры!I221=0, " ", Замеры!I221)</f>
        <v xml:space="preserve"> </v>
      </c>
      <c r="D225" s="49" t="str">
        <f>IF(O225=0, " ", CONCATENATE(Замеры!Q221,Замеры!R221,Замеры!S221,Замеры!T221,Замеры!Y221))</f>
        <v xml:space="preserve"> </v>
      </c>
      <c r="E225" s="49" t="str">
        <f>IF(Замеры!K221=0, " ", Замеры!K221)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Замеры!O221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IF(Замеры!I222=0, " ", Замеры!I222)</f>
        <v xml:space="preserve"> </v>
      </c>
      <c r="D226" s="49" t="str">
        <f>IF(O226=0, " ", CONCATENATE(Замеры!Q222,Замеры!R222,Замеры!S222,Замеры!T222,Замеры!Y222))</f>
        <v xml:space="preserve"> </v>
      </c>
      <c r="E226" s="49" t="str">
        <f>IF(Замеры!K222=0, " ", Замеры!K222)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Замеры!O222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IF(Замеры!I223=0, " ", Замеры!I223)</f>
        <v xml:space="preserve"> </v>
      </c>
      <c r="D227" s="49" t="str">
        <f>IF(O227=0, " ", CONCATENATE(Замеры!Q223,Замеры!R223,Замеры!S223,Замеры!T223,Замеры!Y223))</f>
        <v xml:space="preserve"> </v>
      </c>
      <c r="E227" s="49" t="str">
        <f>IF(Замеры!K223=0, " ", Замеры!K223)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Замеры!O223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IF(Замеры!I224=0, " ", Замеры!I224)</f>
        <v xml:space="preserve"> </v>
      </c>
      <c r="D228" s="49" t="str">
        <f>IF(O228=0, " ", CONCATENATE(Замеры!Q224,Замеры!R224,Замеры!S224,Замеры!T224,Замеры!Y224))</f>
        <v xml:space="preserve"> </v>
      </c>
      <c r="E228" s="49" t="str">
        <f>IF(Замеры!K224=0, " ", Замеры!K224)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Замеры!O224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IF(Замеры!I225=0, " ", Замеры!I225)</f>
        <v xml:space="preserve"> </v>
      </c>
      <c r="D229" s="49" t="str">
        <f>IF(O229=0, " ", CONCATENATE(Замеры!Q225,Замеры!R225,Замеры!S225,Замеры!T225,Замеры!Y225))</f>
        <v xml:space="preserve"> </v>
      </c>
      <c r="E229" s="49" t="str">
        <f>IF(Замеры!K225=0, " ", Замеры!K225)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Замеры!O225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IF(Замеры!I226=0, " ", Замеры!I226)</f>
        <v xml:space="preserve"> </v>
      </c>
      <c r="D230" s="49" t="str">
        <f>IF(O230=0, " ", CONCATENATE(Замеры!Q226,Замеры!R226,Замеры!S226,Замеры!T226,Замеры!Y226))</f>
        <v xml:space="preserve"> </v>
      </c>
      <c r="E230" s="49" t="str">
        <f>IF(Замеры!K226=0, " ", Замеры!K226)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Замеры!O226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IF(Замеры!I227=0, " ", Замеры!I227)</f>
        <v xml:space="preserve"> </v>
      </c>
      <c r="D231" s="49" t="str">
        <f>IF(O231=0, " ", CONCATENATE(Замеры!Q227,Замеры!R227,Замеры!S227,Замеры!T227,Замеры!Y227))</f>
        <v xml:space="preserve"> </v>
      </c>
      <c r="E231" s="49" t="str">
        <f>IF(Замеры!K227=0, " ", Замеры!K227)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Замеры!O227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IF(Замеры!I228=0, " ", Замеры!I228)</f>
        <v xml:space="preserve"> </v>
      </c>
      <c r="D232" s="49" t="str">
        <f>IF(O232=0, " ", CONCATENATE(Замеры!Q228,Замеры!R228,Замеры!S228,Замеры!T228,Замеры!Y228))</f>
        <v xml:space="preserve"> </v>
      </c>
      <c r="E232" s="49" t="str">
        <f>IF(Замеры!K228=0, " ", Замеры!K228)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Замеры!O228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IF(Замеры!I229=0, " ", Замеры!I229)</f>
        <v xml:space="preserve"> </v>
      </c>
      <c r="D233" s="49" t="str">
        <f>IF(O233=0, " ", CONCATENATE(Замеры!Q229,Замеры!R229,Замеры!S229,Замеры!T229,Замеры!Y229))</f>
        <v xml:space="preserve"> </v>
      </c>
      <c r="E233" s="49" t="str">
        <f>IF(Замеры!K229=0, " ", Замеры!K229)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Замеры!O229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IF(Замеры!I230=0, " ", Замеры!I230)</f>
        <v xml:space="preserve"> </v>
      </c>
      <c r="D234" s="49" t="str">
        <f>IF(O234=0, " ", CONCATENATE(Замеры!Q230,Замеры!R230,Замеры!S230,Замеры!T230,Замеры!Y230))</f>
        <v xml:space="preserve"> </v>
      </c>
      <c r="E234" s="49" t="str">
        <f>IF(Замеры!K230=0, " ", Замеры!K230)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Замеры!O230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IF(Замеры!I231=0, " ", Замеры!I231)</f>
        <v xml:space="preserve"> </v>
      </c>
      <c r="D235" s="49" t="str">
        <f>IF(O235=0, " ", CONCATENATE(Замеры!Q231,Замеры!R231,Замеры!S231,Замеры!T231,Замеры!Y231))</f>
        <v xml:space="preserve"> </v>
      </c>
      <c r="E235" s="49" t="str">
        <f>IF(Замеры!K231=0, " ", Замеры!K231)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Замеры!O231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IF(Замеры!I232=0, " ", Замеры!I232)</f>
        <v xml:space="preserve"> </v>
      </c>
      <c r="D236" s="49" t="str">
        <f>IF(O236=0, " ", CONCATENATE(Замеры!Q232,Замеры!R232,Замеры!S232,Замеры!T232,Замеры!Y232))</f>
        <v xml:space="preserve"> </v>
      </c>
      <c r="E236" s="49" t="str">
        <f>IF(Замеры!K232=0, " ", Замеры!K232)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Замеры!O232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IF(Замеры!I233=0, " ", Замеры!I233)</f>
        <v xml:space="preserve"> </v>
      </c>
      <c r="D237" s="49" t="str">
        <f>IF(O237=0, " ", CONCATENATE(Замеры!Q233,Замеры!R233,Замеры!S233,Замеры!T233,Замеры!Y233))</f>
        <v xml:space="preserve"> </v>
      </c>
      <c r="E237" s="49" t="str">
        <f>IF(Замеры!K233=0, " ", Замеры!K233)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Замеры!O233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IF(Замеры!I234=0, " ", Замеры!I234)</f>
        <v xml:space="preserve"> </v>
      </c>
      <c r="D238" s="49" t="str">
        <f>IF(O238=0, " ", CONCATENATE(Замеры!Q234,Замеры!R234,Замеры!S234,Замеры!T234,Замеры!Y234))</f>
        <v xml:space="preserve"> </v>
      </c>
      <c r="E238" s="49" t="str">
        <f>IF(Замеры!K234=0, " ", Замеры!K234)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Замеры!O234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IF(Замеры!I235=0, " ", Замеры!I235)</f>
        <v xml:space="preserve"> </v>
      </c>
      <c r="D239" s="49" t="str">
        <f>IF(O239=0, " ", CONCATENATE(Замеры!Q235,Замеры!R235,Замеры!S235,Замеры!T235,Замеры!Y235))</f>
        <v xml:space="preserve"> </v>
      </c>
      <c r="E239" s="49" t="str">
        <f>IF(Замеры!K235=0, " ", Замеры!K235)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Замеры!O235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IF(Замеры!I236=0, " ", Замеры!I236)</f>
        <v xml:space="preserve"> </v>
      </c>
      <c r="D240" s="49" t="str">
        <f>IF(O240=0, " ", CONCATENATE(Замеры!Q236,Замеры!R236,Замеры!S236,Замеры!T236,Замеры!Y236))</f>
        <v xml:space="preserve"> </v>
      </c>
      <c r="E240" s="49" t="str">
        <f>IF(Замеры!K236=0, " ", Замеры!K236)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Замеры!O236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IF(Замеры!I237=0, " ", Замеры!I237)</f>
        <v xml:space="preserve"> </v>
      </c>
      <c r="D241" s="49" t="str">
        <f>IF(O241=0, " ", CONCATENATE(Замеры!Q237,Замеры!R237,Замеры!S237,Замеры!T237,Замеры!Y237))</f>
        <v xml:space="preserve"> </v>
      </c>
      <c r="E241" s="49" t="str">
        <f>IF(Замеры!K237=0, " ", Замеры!K237)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Замеры!O237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IF(Замеры!I238=0, " ", Замеры!I238)</f>
        <v xml:space="preserve"> </v>
      </c>
      <c r="D242" s="49" t="str">
        <f>IF(O242=0, " ", CONCATENATE(Замеры!Q238,Замеры!R238,Замеры!S238,Замеры!T238,Замеры!Y238))</f>
        <v xml:space="preserve"> </v>
      </c>
      <c r="E242" s="49" t="str">
        <f>IF(Замеры!K238=0, " ", Замеры!K238)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Замеры!O238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IF(Замеры!I239=0, " ", Замеры!I239)</f>
        <v xml:space="preserve"> </v>
      </c>
      <c r="D243" s="49" t="str">
        <f>IF(O243=0, " ", CONCATENATE(Замеры!Q239,Замеры!R239,Замеры!S239,Замеры!T239,Замеры!Y239))</f>
        <v xml:space="preserve"> </v>
      </c>
      <c r="E243" s="49" t="str">
        <f>IF(Замеры!K239=0, " ", Замеры!K239)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Замеры!O239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IF(Замеры!I240=0, " ", Замеры!I240)</f>
        <v xml:space="preserve"> </v>
      </c>
      <c r="D244" s="49" t="str">
        <f>IF(O244=0, " ", CONCATENATE(Замеры!Q240,Замеры!R240,Замеры!S240,Замеры!T240,Замеры!Y240))</f>
        <v xml:space="preserve"> </v>
      </c>
      <c r="E244" s="49" t="str">
        <f>IF(Замеры!K240=0, " ", Замеры!K240)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Замеры!O240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IF(Замеры!I241=0, " ", Замеры!I241)</f>
        <v xml:space="preserve"> </v>
      </c>
      <c r="D245" s="49" t="str">
        <f>IF(O245=0, " ", CONCATENATE(Замеры!Q241,Замеры!R241,Замеры!S241,Замеры!T241,Замеры!Y241))</f>
        <v xml:space="preserve"> </v>
      </c>
      <c r="E245" s="49" t="str">
        <f>IF(Замеры!K241=0, " ", Замеры!K241)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Замеры!O241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IF(Замеры!I242=0, " ", Замеры!I242)</f>
        <v xml:space="preserve"> </v>
      </c>
      <c r="D246" s="49" t="str">
        <f>IF(O246=0, " ", CONCATENATE(Замеры!Q242,Замеры!R242,Замеры!S242,Замеры!T242,Замеры!Y242))</f>
        <v xml:space="preserve"> </v>
      </c>
      <c r="E246" s="49" t="str">
        <f>IF(Замеры!K242=0, " ", Замеры!K242)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Замеры!O242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IF(Замеры!I243=0, " ", Замеры!I243)</f>
        <v xml:space="preserve"> </v>
      </c>
      <c r="D247" s="49" t="str">
        <f>IF(O247=0, " ", CONCATENATE(Замеры!Q243,Замеры!R243,Замеры!S243,Замеры!T243,Замеры!Y243))</f>
        <v xml:space="preserve"> </v>
      </c>
      <c r="E247" s="49" t="str">
        <f>IF(Замеры!K243=0, " ", Замеры!K243)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Замеры!O243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IF(Замеры!I244=0, " ", Замеры!I244)</f>
        <v xml:space="preserve"> </v>
      </c>
      <c r="D248" s="49" t="str">
        <f>IF(O248=0, " ", CONCATENATE(Замеры!Q244,Замеры!R244,Замеры!S244,Замеры!T244,Замеры!Y244))</f>
        <v xml:space="preserve"> </v>
      </c>
      <c r="E248" s="49" t="str">
        <f>IF(Замеры!K244=0, " ", Замеры!K244)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Замеры!O244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IF(Замеры!I245=0, " ", Замеры!I245)</f>
        <v xml:space="preserve"> </v>
      </c>
      <c r="D249" s="49" t="str">
        <f>IF(O249=0, " ", CONCATENATE(Замеры!Q245,Замеры!R245,Замеры!S245,Замеры!T245,Замеры!Y245))</f>
        <v xml:space="preserve"> </v>
      </c>
      <c r="E249" s="49" t="str">
        <f>IF(Замеры!K245=0, " ", Замеры!K245)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Замеры!O245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IF(Замеры!I246=0, " ", Замеры!I246)</f>
        <v xml:space="preserve"> </v>
      </c>
      <c r="D250" s="49" t="str">
        <f>IF(O250=0, " ", CONCATENATE(Замеры!Q246,Замеры!R246,Замеры!S246,Замеры!T246,Замеры!Y246))</f>
        <v xml:space="preserve"> </v>
      </c>
      <c r="E250" s="49" t="str">
        <f>IF(Замеры!K246=0, " ", Замеры!K246)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Замеры!O246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IF(Замеры!I247=0, " ", Замеры!I247)</f>
        <v xml:space="preserve"> </v>
      </c>
      <c r="D251" s="49" t="str">
        <f>IF(O251=0, " ", CONCATENATE(Замеры!Q247,Замеры!R247,Замеры!S247,Замеры!T247,Замеры!Y247))</f>
        <v xml:space="preserve"> </v>
      </c>
      <c r="E251" s="49" t="str">
        <f>IF(Замеры!K247=0, " ", Замеры!K247)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Замеры!O247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IF(Замеры!I248=0, " ", Замеры!I248)</f>
        <v xml:space="preserve"> </v>
      </c>
      <c r="D252" s="49" t="str">
        <f>IF(O252=0, " ", CONCATENATE(Замеры!Q248,Замеры!R248,Замеры!S248,Замеры!T248,Замеры!Y248))</f>
        <v xml:space="preserve"> </v>
      </c>
      <c r="E252" s="49" t="str">
        <f>IF(Замеры!K248=0, " ", Замеры!K248)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Замеры!O248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IF(Замеры!I249=0, " ", Замеры!I249)</f>
        <v xml:space="preserve"> </v>
      </c>
      <c r="D253" s="49" t="str">
        <f>IF(O253=0, " ", CONCATENATE(Замеры!Q249,Замеры!R249,Замеры!S249,Замеры!T249,Замеры!Y249))</f>
        <v xml:space="preserve"> </v>
      </c>
      <c r="E253" s="49" t="str">
        <f>IF(Замеры!K249=0, " ", Замеры!K249)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Замеры!O249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IF(Замеры!I250=0, " ", Замеры!I250)</f>
        <v xml:space="preserve"> </v>
      </c>
      <c r="D254" s="49" t="str">
        <f>IF(O254=0, " ", CONCATENATE(Замеры!Q250,Замеры!R250,Замеры!S250,Замеры!T250,Замеры!Y250))</f>
        <v xml:space="preserve"> </v>
      </c>
      <c r="E254" s="49" t="str">
        <f>IF(Замеры!K250=0, " ", Замеры!K250)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Замеры!O250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IF(Замеры!I251=0, " ", Замеры!I251)</f>
        <v xml:space="preserve"> </v>
      </c>
      <c r="D255" s="49" t="str">
        <f>IF(O255=0, " ", CONCATENATE(Замеры!Q251,Замеры!R251,Замеры!S251,Замеры!T251,Замеры!Y251))</f>
        <v xml:space="preserve"> </v>
      </c>
      <c r="E255" s="49" t="str">
        <f>IF(Замеры!K251=0, " ", Замеры!K251)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Замеры!O251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IF(Замеры!I252=0, " ", Замеры!I252)</f>
        <v xml:space="preserve"> </v>
      </c>
      <c r="D256" s="49" t="str">
        <f>IF(O256=0, " ", CONCATENATE(Замеры!Q252,Замеры!R252,Замеры!S252,Замеры!T252,Замеры!Y252))</f>
        <v xml:space="preserve"> </v>
      </c>
      <c r="E256" s="49" t="str">
        <f>IF(Замеры!K252=0, " ", Замеры!K252)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Замеры!O252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IF(Замеры!I253=0, " ", Замеры!I253)</f>
        <v xml:space="preserve"> </v>
      </c>
      <c r="D257" s="49" t="str">
        <f>IF(O257=0, " ", CONCATENATE(Замеры!Q253,Замеры!R253,Замеры!S253,Замеры!T253,Замеры!Y253))</f>
        <v xml:space="preserve"> </v>
      </c>
      <c r="E257" s="49" t="str">
        <f>IF(Замеры!K253=0, " ", Замеры!K253)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Замеры!O253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IF(Замеры!I254=0, " ", Замеры!I254)</f>
        <v xml:space="preserve"> </v>
      </c>
      <c r="D258" s="49" t="str">
        <f>IF(O258=0, " ", CONCATENATE(Замеры!Q254,Замеры!R254,Замеры!S254,Замеры!T254,Замеры!Y254))</f>
        <v xml:space="preserve"> </v>
      </c>
      <c r="E258" s="49" t="str">
        <f>IF(Замеры!K254=0, " ", Замеры!K254)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Замеры!O254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IF(Замеры!I255=0, " ", Замеры!I255)</f>
        <v xml:space="preserve"> </v>
      </c>
      <c r="D259" s="49" t="str">
        <f>IF(O259=0, " ", CONCATENATE(Замеры!Q255,Замеры!R255,Замеры!S255,Замеры!T255,Замеры!Y255))</f>
        <v xml:space="preserve"> </v>
      </c>
      <c r="E259" s="49" t="str">
        <f>IF(Замеры!K255=0, " ", Замеры!K255)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Замеры!O255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IF(Замеры!I256=0, " ", Замеры!I256)</f>
        <v xml:space="preserve"> </v>
      </c>
      <c r="D260" s="49" t="str">
        <f>IF(O260=0, " ", CONCATENATE(Замеры!Q256,Замеры!R256,Замеры!S256,Замеры!T256,Замеры!Y256))</f>
        <v xml:space="preserve"> </v>
      </c>
      <c r="E260" s="49" t="str">
        <f>IF(Замеры!K256=0, " ", Замеры!K256)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Замеры!O256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IF(Замеры!I257=0, " ", Замеры!I257)</f>
        <v xml:space="preserve"> </v>
      </c>
      <c r="D261" s="49" t="str">
        <f>IF(O261=0, " ", CONCATENATE(Замеры!Q257,Замеры!R257,Замеры!S257,Замеры!T257,Замеры!Y257))</f>
        <v xml:space="preserve"> </v>
      </c>
      <c r="E261" s="49" t="str">
        <f>IF(Замеры!K257=0, " ", Замеры!K257)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Замеры!O257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IF(Замеры!I258=0, " ", Замеры!I258)</f>
        <v xml:space="preserve"> </v>
      </c>
      <c r="D262" s="49" t="str">
        <f>IF(O262=0, " ", CONCATENATE(Замеры!Q258,Замеры!R258,Замеры!S258,Замеры!T258,Замеры!Y258))</f>
        <v xml:space="preserve"> </v>
      </c>
      <c r="E262" s="49" t="str">
        <f>IF(Замеры!K258=0, " ", Замеры!K258)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Замеры!O258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IF(Замеры!I259=0, " ", Замеры!I259)</f>
        <v xml:space="preserve"> </v>
      </c>
      <c r="D263" s="49" t="str">
        <f>IF(O263=0, " ", CONCATENATE(Замеры!Q259,Замеры!R259,Замеры!S259,Замеры!T259,Замеры!Y259))</f>
        <v xml:space="preserve"> </v>
      </c>
      <c r="E263" s="49" t="str">
        <f>IF(Замеры!K259=0, " ", Замеры!K259)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Замеры!O259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IF(Замеры!I260=0, " ", Замеры!I260)</f>
        <v xml:space="preserve"> </v>
      </c>
      <c r="D264" s="49" t="str">
        <f>IF(O264=0, " ", CONCATENATE(Замеры!Q260,Замеры!R260,Замеры!S260,Замеры!T260,Замеры!Y260))</f>
        <v xml:space="preserve"> </v>
      </c>
      <c r="E264" s="49" t="str">
        <f>IF(Замеры!K260=0, " ", Замеры!K260)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Замеры!O260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IF(Замеры!I261=0, " ", Замеры!I261)</f>
        <v xml:space="preserve"> </v>
      </c>
      <c r="D265" s="49" t="str">
        <f>IF(O265=0, " ", CONCATENATE(Замеры!Q261,Замеры!R261,Замеры!S261,Замеры!T261,Замеры!Y261))</f>
        <v xml:space="preserve"> </v>
      </c>
      <c r="E265" s="49" t="str">
        <f>IF(Замеры!K261=0, " ", Замеры!K261)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Замеры!O261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IF(Замеры!I262=0, " ", Замеры!I262)</f>
        <v xml:space="preserve"> </v>
      </c>
      <c r="D266" s="49" t="str">
        <f>IF(O266=0, " ", CONCATENATE(Замеры!Q262,Замеры!R262,Замеры!S262,Замеры!T262,Замеры!Y262))</f>
        <v xml:space="preserve"> </v>
      </c>
      <c r="E266" s="49" t="str">
        <f>IF(Замеры!K262=0, " ", Замеры!K262)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Замеры!O262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IF(Замеры!I263=0, " ", Замеры!I263)</f>
        <v xml:space="preserve"> </v>
      </c>
      <c r="D267" s="49" t="str">
        <f>IF(O267=0, " ", CONCATENATE(Замеры!Q263,Замеры!R263,Замеры!S263,Замеры!T263,Замеры!Y263))</f>
        <v xml:space="preserve"> </v>
      </c>
      <c r="E267" s="49" t="str">
        <f>IF(Замеры!K263=0, " ", Замеры!K263)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Замеры!O263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IF(Замеры!I264=0, " ", Замеры!I264)</f>
        <v xml:space="preserve"> </v>
      </c>
      <c r="D268" s="49" t="str">
        <f>IF(O268=0, " ", CONCATENATE(Замеры!Q264,Замеры!R264,Замеры!S264,Замеры!T264,Замеры!Y264))</f>
        <v xml:space="preserve"> </v>
      </c>
      <c r="E268" s="49" t="str">
        <f>IF(Замеры!K264=0, " ", Замеры!K264)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Замеры!O264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IF(Замеры!I265=0, " ", Замеры!I265)</f>
        <v xml:space="preserve"> </v>
      </c>
      <c r="D269" s="49" t="str">
        <f>IF(O269=0, " ", CONCATENATE(Замеры!Q265,Замеры!R265,Замеры!S265,Замеры!T265,Замеры!Y265))</f>
        <v xml:space="preserve"> </v>
      </c>
      <c r="E269" s="49" t="str">
        <f>IF(Замеры!K265=0, " ", Замеры!K265)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Замеры!O265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IF(Замеры!I266=0, " ", Замеры!I266)</f>
        <v xml:space="preserve"> </v>
      </c>
      <c r="D270" s="49" t="str">
        <f>IF(O270=0, " ", CONCATENATE(Замеры!Q266,Замеры!R266,Замеры!S266,Замеры!T266,Замеры!Y266))</f>
        <v xml:space="preserve"> </v>
      </c>
      <c r="E270" s="49" t="str">
        <f>IF(Замеры!K266=0, " ", Замеры!K266)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Замеры!O266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IF(Замеры!I267=0, " ", Замеры!I267)</f>
        <v xml:space="preserve"> </v>
      </c>
      <c r="D271" s="49" t="str">
        <f>IF(O271=0, " ", CONCATENATE(Замеры!Q267,Замеры!R267,Замеры!S267,Замеры!T267,Замеры!Y267))</f>
        <v xml:space="preserve"> </v>
      </c>
      <c r="E271" s="49" t="str">
        <f>IF(Замеры!K267=0, " ", Замеры!K267)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Замеры!O267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IF(Замеры!I268=0, " ", Замеры!I268)</f>
        <v xml:space="preserve"> </v>
      </c>
      <c r="D272" s="49" t="str">
        <f>IF(O272=0, " ", CONCATENATE(Замеры!Q268,Замеры!R268,Замеры!S268,Замеры!T268,Замеры!Y268))</f>
        <v xml:space="preserve"> </v>
      </c>
      <c r="E272" s="49" t="str">
        <f>IF(Замеры!K268=0, " ", Замеры!K268)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Замеры!O268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IF(Замеры!I269=0, " ", Замеры!I269)</f>
        <v xml:space="preserve"> </v>
      </c>
      <c r="D273" s="49" t="str">
        <f>IF(O273=0, " ", CONCATENATE(Замеры!Q269,Замеры!R269,Замеры!S269,Замеры!T269,Замеры!Y269))</f>
        <v xml:space="preserve"> </v>
      </c>
      <c r="E273" s="49" t="str">
        <f>IF(Замеры!K269=0, " ", Замеры!K269)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Замеры!O269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IF(Замеры!I270=0, " ", Замеры!I270)</f>
        <v xml:space="preserve"> </v>
      </c>
      <c r="D274" s="49" t="str">
        <f>IF(O274=0, " ", CONCATENATE(Замеры!Q270,Замеры!R270,Замеры!S270,Замеры!T270,Замеры!Y270))</f>
        <v xml:space="preserve"> </v>
      </c>
      <c r="E274" s="49" t="str">
        <f>IF(Замеры!K270=0, " ", Замеры!K270)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Замеры!O270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IF(Замеры!I271=0, " ", Замеры!I271)</f>
        <v xml:space="preserve"> </v>
      </c>
      <c r="D275" s="49" t="str">
        <f>IF(O275=0, " ", CONCATENATE(Замеры!Q271,Замеры!R271,Замеры!S271,Замеры!T271,Замеры!Y271))</f>
        <v xml:space="preserve"> </v>
      </c>
      <c r="E275" s="49" t="str">
        <f>IF(Замеры!K271=0, " ", Замеры!K271)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Замеры!O271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IF(Замеры!I272=0, " ", Замеры!I272)</f>
        <v xml:space="preserve"> </v>
      </c>
      <c r="D276" s="49" t="str">
        <f>IF(O276=0, " ", CONCATENATE(Замеры!Q272,Замеры!R272,Замеры!S272,Замеры!T272,Замеры!Y272))</f>
        <v xml:space="preserve"> </v>
      </c>
      <c r="E276" s="49" t="str">
        <f>IF(Замеры!K272=0, " ", Замеры!K272)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Замеры!O272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IF(Замеры!I273=0, " ", Замеры!I273)</f>
        <v xml:space="preserve"> </v>
      </c>
      <c r="D277" s="49" t="str">
        <f>IF(O277=0, " ", CONCATENATE(Замеры!Q273,Замеры!R273,Замеры!S273,Замеры!T273,Замеры!Y273))</f>
        <v xml:space="preserve"> </v>
      </c>
      <c r="E277" s="49" t="str">
        <f>IF(Замеры!K273=0, " ", Замеры!K273)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Замеры!O273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IF(Замеры!I274=0, " ", Замеры!I274)</f>
        <v xml:space="preserve"> </v>
      </c>
      <c r="D278" s="49" t="str">
        <f>IF(O278=0, " ", CONCATENATE(Замеры!Q274,Замеры!R274,Замеры!S274,Замеры!T274,Замеры!Y274))</f>
        <v xml:space="preserve"> </v>
      </c>
      <c r="E278" s="49" t="str">
        <f>IF(Замеры!K274=0, " ", Замеры!K274)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Замеры!O274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IF(Замеры!I275=0, " ", Замеры!I275)</f>
        <v xml:space="preserve"> </v>
      </c>
      <c r="D279" s="49" t="str">
        <f>IF(O279=0, " ", CONCATENATE(Замеры!Q275,Замеры!R275,Замеры!S275,Замеры!T275,Замеры!Y275))</f>
        <v xml:space="preserve"> </v>
      </c>
      <c r="E279" s="49" t="str">
        <f>IF(Замеры!K275=0, " ", Замеры!K275)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Замеры!O275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IF(Замеры!I276=0, " ", Замеры!I276)</f>
        <v xml:space="preserve"> </v>
      </c>
      <c r="D280" s="49" t="str">
        <f>IF(O280=0, " ", CONCATENATE(Замеры!Q276,Замеры!R276,Замеры!S276,Замеры!T276,Замеры!Y276))</f>
        <v xml:space="preserve"> </v>
      </c>
      <c r="E280" s="49" t="str">
        <f>IF(Замеры!K276=0, " ", Замеры!K276)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Замеры!O276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IF(Замеры!I277=0, " ", Замеры!I277)</f>
        <v xml:space="preserve"> </v>
      </c>
      <c r="D281" s="49" t="str">
        <f>IF(O281=0, " ", CONCATENATE(Замеры!Q277,Замеры!R277,Замеры!S277,Замеры!T277,Замеры!Y277))</f>
        <v xml:space="preserve"> </v>
      </c>
      <c r="E281" s="49" t="str">
        <f>IF(Замеры!K277=0, " ", Замеры!K277)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Замеры!O277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IF(Замеры!I278=0, " ", Замеры!I278)</f>
        <v xml:space="preserve"> </v>
      </c>
      <c r="D282" s="49" t="str">
        <f>IF(O282=0, " ", CONCATENATE(Замеры!Q278,Замеры!R278,Замеры!S278,Замеры!T278,Замеры!Y278))</f>
        <v xml:space="preserve"> </v>
      </c>
      <c r="E282" s="49" t="str">
        <f>IF(Замеры!K278=0, " ", Замеры!K278)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Замеры!O278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IF(Замеры!I279=0, " ", Замеры!I279)</f>
        <v xml:space="preserve"> </v>
      </c>
      <c r="D283" s="49" t="str">
        <f>IF(O283=0, " ", CONCATENATE(Замеры!Q279,Замеры!R279,Замеры!S279,Замеры!T279,Замеры!Y279))</f>
        <v xml:space="preserve"> </v>
      </c>
      <c r="E283" s="49" t="str">
        <f>IF(Замеры!K279=0, " ", Замеры!K279)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Замеры!O279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IF(Замеры!I280=0, " ", Замеры!I280)</f>
        <v xml:space="preserve"> </v>
      </c>
      <c r="D284" s="49" t="str">
        <f>IF(O284=0, " ", CONCATENATE(Замеры!Q280,Замеры!R280,Замеры!S280,Замеры!T280,Замеры!Y280))</f>
        <v xml:space="preserve"> </v>
      </c>
      <c r="E284" s="49" t="str">
        <f>IF(Замеры!K280=0, " ", Замеры!K280)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Замеры!O280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IF(Замеры!I281=0, " ", Замеры!I281)</f>
        <v xml:space="preserve"> </v>
      </c>
      <c r="D285" s="49" t="str">
        <f>IF(O285=0, " ", CONCATENATE(Замеры!Q281,Замеры!R281,Замеры!S281,Замеры!T281,Замеры!Y281))</f>
        <v xml:space="preserve"> </v>
      </c>
      <c r="E285" s="49" t="str">
        <f>IF(Замеры!K281=0, " ", Замеры!K281)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Замеры!O281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IF(Замеры!I282=0, " ", Замеры!I282)</f>
        <v xml:space="preserve"> </v>
      </c>
      <c r="D286" s="49" t="str">
        <f>IF(O286=0, " ", CONCATENATE(Замеры!Q282,Замеры!R282,Замеры!S282,Замеры!T282,Замеры!Y282))</f>
        <v xml:space="preserve"> </v>
      </c>
      <c r="E286" s="49" t="str">
        <f>IF(Замеры!K282=0, " ", Замеры!K282)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Замеры!O282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IF(Замеры!I283=0, " ", Замеры!I283)</f>
        <v xml:space="preserve"> </v>
      </c>
      <c r="D287" s="49" t="str">
        <f>IF(O287=0, " ", CONCATENATE(Замеры!Q283,Замеры!R283,Замеры!S283,Замеры!T283,Замеры!Y283))</f>
        <v xml:space="preserve"> </v>
      </c>
      <c r="E287" s="49" t="str">
        <f>IF(Замеры!K283=0, " ", Замеры!K283)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Замеры!O283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IF(Замеры!I284=0, " ", Замеры!I284)</f>
        <v xml:space="preserve"> </v>
      </c>
      <c r="D288" s="49" t="str">
        <f>IF(O288=0, " ", CONCATENATE(Замеры!Q284,Замеры!R284,Замеры!S284,Замеры!T284,Замеры!Y284))</f>
        <v xml:space="preserve"> </v>
      </c>
      <c r="E288" s="49" t="str">
        <f>IF(Замеры!K284=0, " ", Замеры!K284)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Замеры!O284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IF(Замеры!I285=0, " ", Замеры!I285)</f>
        <v xml:space="preserve"> </v>
      </c>
      <c r="D289" s="49" t="str">
        <f>IF(O289=0, " ", CONCATENATE(Замеры!Q285,Замеры!R285,Замеры!S285,Замеры!T285,Замеры!Y285))</f>
        <v xml:space="preserve"> </v>
      </c>
      <c r="E289" s="49" t="str">
        <f>IF(Замеры!K285=0, " ", Замеры!K285)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Замеры!O285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IF(Замеры!I286=0, " ", Замеры!I286)</f>
        <v xml:space="preserve"> </v>
      </c>
      <c r="D290" s="49" t="str">
        <f>IF(O290=0, " ", CONCATENATE(Замеры!Q286,Замеры!R286,Замеры!S286,Замеры!T286,Замеры!Y286))</f>
        <v xml:space="preserve"> </v>
      </c>
      <c r="E290" s="49" t="str">
        <f>IF(Замеры!K286=0, " ", Замеры!K286)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Замеры!O286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IF(Замеры!I287=0, " ", Замеры!I287)</f>
        <v xml:space="preserve"> </v>
      </c>
      <c r="D291" s="49" t="str">
        <f>IF(O291=0, " ", CONCATENATE(Замеры!Q287,Замеры!R287,Замеры!S287,Замеры!T287,Замеры!Y287))</f>
        <v xml:space="preserve"> </v>
      </c>
      <c r="E291" s="49" t="str">
        <f>IF(Замеры!K287=0, " ", Замеры!K287)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Замеры!O287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IF(Замеры!I288=0, " ", Замеры!I288)</f>
        <v xml:space="preserve"> </v>
      </c>
      <c r="D292" s="49" t="str">
        <f>IF(O292=0, " ", CONCATENATE(Замеры!Q288,Замеры!R288,Замеры!S288,Замеры!T288,Замеры!Y288))</f>
        <v xml:space="preserve"> </v>
      </c>
      <c r="E292" s="49" t="str">
        <f>IF(Замеры!K288=0, " ", Замеры!K288)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Замеры!O288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IF(Замеры!I289=0, " ", Замеры!I289)</f>
        <v xml:space="preserve"> </v>
      </c>
      <c r="D293" s="49" t="str">
        <f>IF(O293=0, " ", CONCATENATE(Замеры!Q289,Замеры!R289,Замеры!S289,Замеры!T289,Замеры!Y289))</f>
        <v xml:space="preserve"> </v>
      </c>
      <c r="E293" s="49" t="str">
        <f>IF(Замеры!K289=0, " ", Замеры!K289)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Замеры!O289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IF(Замеры!I290=0, " ", Замеры!I290)</f>
        <v xml:space="preserve"> </v>
      </c>
      <c r="D294" s="49" t="str">
        <f>IF(O294=0, " ", CONCATENATE(Замеры!Q290,Замеры!R290,Замеры!S290,Замеры!T290,Замеры!Y290))</f>
        <v xml:space="preserve"> </v>
      </c>
      <c r="E294" s="49" t="str">
        <f>IF(Замеры!K290=0, " ", Замеры!K290)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Замеры!O290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IF(Замеры!I291=0, " ", Замеры!I291)</f>
        <v xml:space="preserve"> </v>
      </c>
      <c r="D295" s="49" t="str">
        <f>IF(O295=0, " ", CONCATENATE(Замеры!Q291,Замеры!R291,Замеры!S291,Замеры!T291,Замеры!Y291))</f>
        <v xml:space="preserve"> </v>
      </c>
      <c r="E295" s="49" t="str">
        <f>IF(Замеры!K291=0, " ", Замеры!K291)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Замеры!O291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IF(Замеры!I292=0, " ", Замеры!I292)</f>
        <v xml:space="preserve"> </v>
      </c>
      <c r="D296" s="49" t="str">
        <f>IF(O296=0, " ", CONCATENATE(Замеры!Q292,Замеры!R292,Замеры!S292,Замеры!T292,Замеры!Y292))</f>
        <v xml:space="preserve"> </v>
      </c>
      <c r="E296" s="49" t="str">
        <f>IF(Замеры!K292=0, " ", Замеры!K292)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Замеры!O292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IF(Замеры!I293=0, " ", Замеры!I293)</f>
        <v xml:space="preserve"> </v>
      </c>
      <c r="D297" s="49" t="str">
        <f>IF(O297=0, " ", CONCATENATE(Замеры!Q293,Замеры!R293,Замеры!S293,Замеры!T293,Замеры!Y293))</f>
        <v xml:space="preserve"> </v>
      </c>
      <c r="E297" s="49" t="str">
        <f>IF(Замеры!K293=0, " ", Замеры!K293)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Замеры!O293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IF(Замеры!I294=0, " ", Замеры!I294)</f>
        <v xml:space="preserve"> </v>
      </c>
      <c r="D298" s="49" t="str">
        <f>IF(O298=0, " ", CONCATENATE(Замеры!Q294,Замеры!R294,Замеры!S294,Замеры!T294,Замеры!Y294))</f>
        <v xml:space="preserve"> </v>
      </c>
      <c r="E298" s="49" t="str">
        <f>IF(Замеры!K294=0, " ", Замеры!K294)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Замеры!O294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IF(Замеры!I295=0, " ", Замеры!I295)</f>
        <v xml:space="preserve"> </v>
      </c>
      <c r="D299" s="49" t="str">
        <f>IF(O299=0, " ", CONCATENATE(Замеры!Q295,Замеры!R295,Замеры!S295,Замеры!T295,Замеры!Y295))</f>
        <v xml:space="preserve"> </v>
      </c>
      <c r="E299" s="49" t="str">
        <f>IF(Замеры!K295=0, " ", Замеры!K295)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Замеры!O295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IF(Замеры!I296=0, " ", Замеры!I296)</f>
        <v xml:space="preserve"> </v>
      </c>
      <c r="D300" s="49" t="str">
        <f>IF(O300=0, " ", CONCATENATE(Замеры!Q296,Замеры!R296,Замеры!S296,Замеры!T296,Замеры!Y296))</f>
        <v xml:space="preserve"> </v>
      </c>
      <c r="E300" s="49" t="str">
        <f>IF(Замеры!K296=0, " ", Замеры!K296)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Замеры!O296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IF(Замеры!I297=0, " ", Замеры!I297)</f>
        <v xml:space="preserve"> </v>
      </c>
      <c r="D301" s="49" t="str">
        <f>IF(O301=0, " ", CONCATENATE(Замеры!Q297,Замеры!R297,Замеры!S297,Замеры!T297,Замеры!Y297))</f>
        <v xml:space="preserve"> </v>
      </c>
      <c r="E301" s="49" t="str">
        <f>IF(Замеры!K297=0, " ", Замеры!K297)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Замеры!O297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IF(Замеры!I298=0, " ", Замеры!I298)</f>
        <v xml:space="preserve"> </v>
      </c>
      <c r="D302" s="49" t="str">
        <f>IF(O302=0, " ", CONCATENATE(Замеры!Q298,Замеры!R298,Замеры!S298,Замеры!T298,Замеры!Y298))</f>
        <v xml:space="preserve"> </v>
      </c>
      <c r="E302" s="49" t="str">
        <f>IF(Замеры!K298=0, " ", Замеры!K298)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Замеры!O298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IF(Замеры!I299=0, " ", Замеры!I299)</f>
        <v xml:space="preserve"> </v>
      </c>
      <c r="D303" s="49" t="str">
        <f>IF(O303=0, " ", CONCATENATE(Замеры!Q299,Замеры!R299,Замеры!S299,Замеры!T299,Замеры!Y299))</f>
        <v xml:space="preserve"> </v>
      </c>
      <c r="E303" s="49" t="str">
        <f>IF(Замеры!K299=0, " ", Замеры!K299)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Замеры!O299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IF(Замеры!I300=0, " ", Замеры!I300)</f>
        <v xml:space="preserve"> </v>
      </c>
      <c r="D304" s="49" t="str">
        <f>IF(O304=0, " ", CONCATENATE(Замеры!Q300,Замеры!R300,Замеры!S300,Замеры!T300,Замеры!Y300))</f>
        <v xml:space="preserve"> </v>
      </c>
      <c r="E304" s="49" t="str">
        <f>IF(Замеры!K300=0, " ", Замеры!K300)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Замеры!O300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IF(Замеры!I301=0, " ", Замеры!I301)</f>
        <v xml:space="preserve"> </v>
      </c>
      <c r="D305" s="49" t="str">
        <f>IF(O305=0, " ", CONCATENATE(Замеры!Q301,Замеры!R301,Замеры!S301,Замеры!T301,Замеры!Y301))</f>
        <v xml:space="preserve"> </v>
      </c>
      <c r="E305" s="49" t="str">
        <f>IF(Замеры!K301=0, " ", Замеры!K301)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Замеры!O301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IF(Замеры!I302=0, " ", Замеры!I302)</f>
        <v xml:space="preserve"> </v>
      </c>
      <c r="D306" s="49" t="str">
        <f>IF(O306=0, " ", CONCATENATE(Замеры!Q302,Замеры!R302,Замеры!S302,Замеры!T302,Замеры!Y302))</f>
        <v xml:space="preserve"> </v>
      </c>
      <c r="E306" s="49" t="str">
        <f>IF(Замеры!K302=0, " ", Замеры!K302)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Замеры!O302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IF(Замеры!I303=0, " ", Замеры!I303)</f>
        <v xml:space="preserve"> </v>
      </c>
      <c r="D307" s="49" t="str">
        <f>IF(O307=0, " ", CONCATENATE(Замеры!Q303,Замеры!R303,Замеры!S303,Замеры!T303,Замеры!Y303))</f>
        <v xml:space="preserve"> </v>
      </c>
      <c r="E307" s="49" t="str">
        <f>IF(Замеры!K303=0, " ", Замеры!K303)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Замеры!O303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IF(Замеры!I304=0, " ", Замеры!I304)</f>
        <v xml:space="preserve"> </v>
      </c>
      <c r="D308" s="49" t="str">
        <f>IF(O308=0, " ", CONCATENATE(Замеры!Q304,Замеры!R304,Замеры!S304,Замеры!T304,Замеры!Y304))</f>
        <v xml:space="preserve"> </v>
      </c>
      <c r="E308" s="49" t="str">
        <f>IF(Замеры!K304=0, " ", Замеры!K304)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Замеры!O304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IF(Замеры!I305=0, " ", Замеры!I305)</f>
        <v xml:space="preserve"> </v>
      </c>
      <c r="D309" s="49" t="str">
        <f>IF(O309=0, " ", CONCATENATE(Замеры!Q305,Замеры!R305,Замеры!S305,Замеры!T305,Замеры!Y305))</f>
        <v xml:space="preserve"> </v>
      </c>
      <c r="E309" s="49" t="str">
        <f>IF(Замеры!K305=0, " ", Замеры!K305)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Замеры!O305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IF(Замеры!I306=0, " ", Замеры!I306)</f>
        <v xml:space="preserve"> </v>
      </c>
      <c r="D310" s="49" t="str">
        <f>IF(O310=0, " ", CONCATENATE(Замеры!Q306,Замеры!R306,Замеры!S306,Замеры!T306,Замеры!Y306))</f>
        <v xml:space="preserve"> </v>
      </c>
      <c r="E310" s="49" t="str">
        <f>IF(Замеры!K306=0, " ", Замеры!K306)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Замеры!O306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IF(Замеры!I307=0, " ", Замеры!I307)</f>
        <v xml:space="preserve"> </v>
      </c>
      <c r="D311" s="49" t="str">
        <f>IF(O311=0, " ", CONCATENATE(Замеры!Q307,Замеры!R307,Замеры!S307,Замеры!T307,Замеры!Y307))</f>
        <v xml:space="preserve"> </v>
      </c>
      <c r="E311" s="49" t="str">
        <f>IF(Замеры!K307=0, " ", Замеры!K307)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Замеры!O307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IF(Замеры!I308=0, " ", Замеры!I308)</f>
        <v xml:space="preserve"> </v>
      </c>
      <c r="D312" s="49" t="str">
        <f>IF(O312=0, " ", CONCATENATE(Замеры!Q308,Замеры!R308,Замеры!S308,Замеры!T308,Замеры!Y308))</f>
        <v xml:space="preserve"> </v>
      </c>
      <c r="E312" s="49" t="str">
        <f>IF(Замеры!K308=0, " ", Замеры!K308)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Замеры!O308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IF(Замеры!I309=0, " ", Замеры!I309)</f>
        <v xml:space="preserve"> </v>
      </c>
      <c r="D313" s="49" t="str">
        <f>IF(O313=0, " ", CONCATENATE(Замеры!Q309,Замеры!R309,Замеры!S309,Замеры!T309,Замеры!Y309))</f>
        <v xml:space="preserve"> </v>
      </c>
      <c r="E313" s="49" t="str">
        <f>IF(Замеры!K309=0, " ", Замеры!K309)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Замеры!O309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IF(Замеры!I310=0, " ", Замеры!I310)</f>
        <v xml:space="preserve"> </v>
      </c>
      <c r="D314" s="49" t="str">
        <f>IF(O314=0, " ", CONCATENATE(Замеры!Q310,Замеры!R310,Замеры!S310,Замеры!T310,Замеры!Y310))</f>
        <v xml:space="preserve"> </v>
      </c>
      <c r="E314" s="49" t="str">
        <f>IF(Замеры!K310=0, " ", Замеры!K310)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Замеры!O310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IF(Замеры!I311=0, " ", Замеры!I311)</f>
        <v xml:space="preserve"> </v>
      </c>
      <c r="D315" s="49" t="str">
        <f>IF(O315=0, " ", CONCATENATE(Замеры!Q311,Замеры!R311,Замеры!S311,Замеры!T311,Замеры!Y311))</f>
        <v xml:space="preserve"> </v>
      </c>
      <c r="E315" s="49" t="str">
        <f>IF(Замеры!K311=0, " ", Замеры!K311)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Замеры!O311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IF(Замеры!I312=0, " ", Замеры!I312)</f>
        <v xml:space="preserve"> </v>
      </c>
      <c r="D316" s="49" t="str">
        <f>IF(O316=0, " ", CONCATENATE(Замеры!Q312,Замеры!R312,Замеры!S312,Замеры!T312,Замеры!Y312))</f>
        <v xml:space="preserve"> </v>
      </c>
      <c r="E316" s="49" t="str">
        <f>IF(Замеры!K312=0, " ", Замеры!K312)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Замеры!O312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IF(Замеры!I313=0, " ", Замеры!I313)</f>
        <v xml:space="preserve"> </v>
      </c>
      <c r="D317" s="49" t="str">
        <f>IF(O317=0, " ", CONCATENATE(Замеры!Q313,Замеры!R313,Замеры!S313,Замеры!T313,Замеры!Y313))</f>
        <v xml:space="preserve"> </v>
      </c>
      <c r="E317" s="49" t="str">
        <f>IF(Замеры!K313=0, " ", Замеры!K313)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Замеры!O313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IF(Замеры!I314=0, " ", Замеры!I314)</f>
        <v xml:space="preserve"> </v>
      </c>
      <c r="D318" s="49" t="str">
        <f>IF(O318=0, " ", CONCATENATE(Замеры!Q314,Замеры!R314,Замеры!S314,Замеры!T314,Замеры!Y314))</f>
        <v xml:space="preserve"> </v>
      </c>
      <c r="E318" s="49" t="str">
        <f>IF(Замеры!K314=0, " ", Замеры!K314)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Замеры!O314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IF(Замеры!I315=0, " ", Замеры!I315)</f>
        <v xml:space="preserve"> </v>
      </c>
      <c r="D319" s="49" t="str">
        <f>IF(O319=0, " ", CONCATENATE(Замеры!Q315,Замеры!R315,Замеры!S315,Замеры!T315,Замеры!Y315))</f>
        <v xml:space="preserve"> </v>
      </c>
      <c r="E319" s="49" t="str">
        <f>IF(Замеры!K315=0, " ", Замеры!K315)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Замеры!O315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IF(Замеры!I316=0, " ", Замеры!I316)</f>
        <v xml:space="preserve"> </v>
      </c>
      <c r="D320" s="49" t="str">
        <f>IF(O320=0, " ", CONCATENATE(Замеры!Q316,Замеры!R316,Замеры!S316,Замеры!T316,Замеры!Y316))</f>
        <v xml:space="preserve"> </v>
      </c>
      <c r="E320" s="49" t="str">
        <f>IF(Замеры!K316=0, " ", Замеры!K316)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Замеры!O316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IF(Замеры!I317=0, " ", Замеры!I317)</f>
        <v xml:space="preserve"> </v>
      </c>
      <c r="D321" s="49" t="str">
        <f>IF(O321=0, " ", CONCATENATE(Замеры!Q317,Замеры!R317,Замеры!S317,Замеры!T317,Замеры!Y317))</f>
        <v xml:space="preserve"> </v>
      </c>
      <c r="E321" s="49" t="str">
        <f>IF(Замеры!K317=0, " ", Замеры!K317)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Замеры!O317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IF(Замеры!I318=0, " ", Замеры!I318)</f>
        <v xml:space="preserve"> </v>
      </c>
      <c r="D322" s="49" t="str">
        <f>IF(O322=0, " ", CONCATENATE(Замеры!Q318,Замеры!R318,Замеры!S318,Замеры!T318,Замеры!Y318))</f>
        <v xml:space="preserve"> </v>
      </c>
      <c r="E322" s="49" t="str">
        <f>IF(Замеры!K318=0, " ", Замеры!K318)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Замеры!O318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IF(Замеры!I319=0, " ", Замеры!I319)</f>
        <v xml:space="preserve"> </v>
      </c>
      <c r="D323" s="49" t="str">
        <f>IF(O323=0, " ", CONCATENATE(Замеры!Q319,Замеры!R319,Замеры!S319,Замеры!T319,Замеры!Y319))</f>
        <v xml:space="preserve"> </v>
      </c>
      <c r="E323" s="49" t="str">
        <f>IF(Замеры!K319=0, " ", Замеры!K319)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Замеры!O319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IF(Замеры!I320=0, " ", Замеры!I320)</f>
        <v xml:space="preserve"> </v>
      </c>
      <c r="D324" s="49" t="str">
        <f>IF(O324=0, " ", CONCATENATE(Замеры!Q320,Замеры!R320,Замеры!S320,Замеры!T320,Замеры!Y320))</f>
        <v xml:space="preserve"> </v>
      </c>
      <c r="E324" s="49" t="str">
        <f>IF(Замеры!K320=0, " ", Замеры!K320)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Замеры!O320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IF(Замеры!I321=0, " ", Замеры!I321)</f>
        <v xml:space="preserve"> </v>
      </c>
      <c r="D325" s="49" t="str">
        <f>IF(O325=0, " ", CONCATENATE(Замеры!Q321,Замеры!R321,Замеры!S321,Замеры!T321,Замеры!Y321))</f>
        <v xml:space="preserve"> </v>
      </c>
      <c r="E325" s="49" t="str">
        <f>IF(Замеры!K321=0, " ", Замеры!K321)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Замеры!O321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IF(Замеры!I322=0, " ", Замеры!I322)</f>
        <v xml:space="preserve"> </v>
      </c>
      <c r="D326" s="49" t="str">
        <f>IF(O326=0, " ", CONCATENATE(Замеры!Q322,Замеры!R322,Замеры!S322,Замеры!T322,Замеры!Y322))</f>
        <v xml:space="preserve"> </v>
      </c>
      <c r="E326" s="49" t="str">
        <f>IF(Замеры!K322=0, " ", Замеры!K322)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Замеры!O322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IF(Замеры!I323=0, " ", Замеры!I323)</f>
        <v xml:space="preserve"> </v>
      </c>
      <c r="D327" s="49" t="str">
        <f>IF(O327=0, " ", CONCATENATE(Замеры!Q323,Замеры!R323,Замеры!S323,Замеры!T323,Замеры!Y323))</f>
        <v xml:space="preserve"> </v>
      </c>
      <c r="E327" s="49" t="str">
        <f>IF(Замеры!K323=0, " ", Замеры!K323)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Замеры!O323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IF(Замеры!I324=0, " ", Замеры!I324)</f>
        <v xml:space="preserve"> </v>
      </c>
      <c r="D328" s="49" t="str">
        <f>IF(O328=0, " ", CONCATENATE(Замеры!Q324,Замеры!R324,Замеры!S324,Замеры!T324,Замеры!Y324))</f>
        <v xml:space="preserve"> </v>
      </c>
      <c r="E328" s="49" t="str">
        <f>IF(Замеры!K324=0, " ", Замеры!K324)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Замеры!O324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IF(Замеры!I325=0, " ", Замеры!I325)</f>
        <v xml:space="preserve"> </v>
      </c>
      <c r="D329" s="49" t="str">
        <f>IF(O329=0, " ", CONCATENATE(Замеры!Q325,Замеры!R325,Замеры!S325,Замеры!T325,Замеры!Y325))</f>
        <v xml:space="preserve"> </v>
      </c>
      <c r="E329" s="49" t="str">
        <f>IF(Замеры!K325=0, " ", Замеры!K325)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Замеры!O325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IF(Замеры!I326=0, " ", Замеры!I326)</f>
        <v xml:space="preserve"> </v>
      </c>
      <c r="D330" s="49" t="str">
        <f>IF(O330=0, " ", CONCATENATE(Замеры!Q326,Замеры!R326,Замеры!S326,Замеры!T326,Замеры!Y326))</f>
        <v xml:space="preserve"> </v>
      </c>
      <c r="E330" s="49" t="str">
        <f>IF(Замеры!K326=0, " ", Замеры!K326)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Замеры!O326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IF(Замеры!I327=0, " ", Замеры!I327)</f>
        <v xml:space="preserve"> </v>
      </c>
      <c r="D331" s="49" t="str">
        <f>IF(O331=0, " ", CONCATENATE(Замеры!Q327,Замеры!R327,Замеры!S327,Замеры!T327,Замеры!Y327))</f>
        <v xml:space="preserve"> </v>
      </c>
      <c r="E331" s="49" t="str">
        <f>IF(Замеры!K327=0, " ", Замеры!K327)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Замеры!O327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IF(Замеры!I328=0, " ", Замеры!I328)</f>
        <v xml:space="preserve"> </v>
      </c>
      <c r="D332" s="49" t="str">
        <f>IF(O332=0, " ", CONCATENATE(Замеры!Q328,Замеры!R328,Замеры!S328,Замеры!T328,Замеры!Y328))</f>
        <v xml:space="preserve"> </v>
      </c>
      <c r="E332" s="49" t="str">
        <f>IF(Замеры!K328=0, " ", Замеры!K328)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Замеры!O328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IF(Замеры!I329=0, " ", Замеры!I329)</f>
        <v xml:space="preserve"> </v>
      </c>
      <c r="D333" s="49" t="str">
        <f>IF(O333=0, " ", CONCATENATE(Замеры!Q329,Замеры!R329,Замеры!S329,Замеры!T329,Замеры!Y329))</f>
        <v xml:space="preserve"> </v>
      </c>
      <c r="E333" s="49" t="str">
        <f>IF(Замеры!K329=0, " ", Замеры!K329)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Замеры!O329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IF(Замеры!I330=0, " ", Замеры!I330)</f>
        <v xml:space="preserve"> </v>
      </c>
      <c r="D334" s="49" t="str">
        <f>IF(O334=0, " ", CONCATENATE(Замеры!Q330,Замеры!R330,Замеры!S330,Замеры!T330,Замеры!Y330))</f>
        <v xml:space="preserve"> </v>
      </c>
      <c r="E334" s="49" t="str">
        <f>IF(Замеры!K330=0, " ", Замеры!K330)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Замеры!O330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IF(Замеры!I331=0, " ", Замеры!I331)</f>
        <v xml:space="preserve"> </v>
      </c>
      <c r="D335" s="49" t="str">
        <f>IF(O335=0, " ", CONCATENATE(Замеры!Q331,Замеры!R331,Замеры!S331,Замеры!T331,Замеры!Y331))</f>
        <v xml:space="preserve"> </v>
      </c>
      <c r="E335" s="49" t="str">
        <f>IF(Замеры!K331=0, " ", Замеры!K331)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Замеры!O331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IF(Замеры!I332=0, " ", Замеры!I332)</f>
        <v xml:space="preserve"> </v>
      </c>
      <c r="D336" s="49" t="str">
        <f>IF(O336=0, " ", CONCATENATE(Замеры!Q332,Замеры!R332,Замеры!S332,Замеры!T332,Замеры!Y332))</f>
        <v xml:space="preserve"> </v>
      </c>
      <c r="E336" s="49" t="str">
        <f>IF(Замеры!K332=0, " ", Замеры!K332)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Замеры!O332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IF(Замеры!I333=0, " ", Замеры!I333)</f>
        <v xml:space="preserve"> </v>
      </c>
      <c r="D337" s="49" t="str">
        <f>IF(O337=0, " ", CONCATENATE(Замеры!Q333,Замеры!R333,Замеры!S333,Замеры!T333,Замеры!Y333))</f>
        <v xml:space="preserve"> </v>
      </c>
      <c r="E337" s="49" t="str">
        <f>IF(Замеры!K333=0, " ", Замеры!K333)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Замеры!O333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IF(Замеры!I334=0, " ", Замеры!I334)</f>
        <v xml:space="preserve"> </v>
      </c>
      <c r="D338" s="49" t="str">
        <f>IF(O338=0, " ", CONCATENATE(Замеры!Q334,Замеры!R334,Замеры!S334,Замеры!T334,Замеры!Y334))</f>
        <v xml:space="preserve"> </v>
      </c>
      <c r="E338" s="49" t="str">
        <f>IF(Замеры!K334=0, " ", Замеры!K334)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Замеры!O334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IF(Замеры!I335=0, " ", Замеры!I335)</f>
        <v xml:space="preserve"> </v>
      </c>
      <c r="D339" s="49" t="str">
        <f>IF(O339=0, " ", CONCATENATE(Замеры!Q335,Замеры!R335,Замеры!S335,Замеры!T335,Замеры!Y335))</f>
        <v xml:space="preserve"> </v>
      </c>
      <c r="E339" s="49" t="str">
        <f>IF(Замеры!K335=0, " ", Замеры!K335)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Замеры!O335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IF(Замеры!I336=0, " ", Замеры!I336)</f>
        <v xml:space="preserve"> </v>
      </c>
      <c r="D340" s="49" t="str">
        <f>IF(O340=0, " ", CONCATENATE(Замеры!Q336,Замеры!R336,Замеры!S336,Замеры!T336,Замеры!Y336))</f>
        <v xml:space="preserve"> </v>
      </c>
      <c r="E340" s="49" t="str">
        <f>IF(Замеры!K336=0, " ", Замеры!K336)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Замеры!O336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IF(Замеры!I337=0, " ", Замеры!I337)</f>
        <v xml:space="preserve"> </v>
      </c>
      <c r="D341" s="49" t="str">
        <f>IF(O341=0, " ", CONCATENATE(Замеры!Q337,Замеры!R337,Замеры!S337,Замеры!T337,Замеры!Y337))</f>
        <v xml:space="preserve"> </v>
      </c>
      <c r="E341" s="49" t="str">
        <f>IF(Замеры!K337=0, " ", Замеры!K337)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Замеры!O337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IF(Замеры!I338=0, " ", Замеры!I338)</f>
        <v xml:space="preserve"> </v>
      </c>
      <c r="D342" s="49" t="str">
        <f>IF(O342=0, " ", CONCATENATE(Замеры!Q338,Замеры!R338,Замеры!S338,Замеры!T338,Замеры!Y338))</f>
        <v xml:space="preserve"> </v>
      </c>
      <c r="E342" s="49" t="str">
        <f>IF(Замеры!K338=0, " ", Замеры!K338)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Замеры!O338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IF(Замеры!I339=0, " ", Замеры!I339)</f>
        <v xml:space="preserve"> </v>
      </c>
      <c r="D343" s="49" t="str">
        <f>IF(O343=0, " ", CONCATENATE(Замеры!Q339,Замеры!R339,Замеры!S339,Замеры!T339,Замеры!Y339))</f>
        <v xml:space="preserve"> </v>
      </c>
      <c r="E343" s="49" t="str">
        <f>IF(Замеры!K339=0, " ", Замеры!K339)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Замеры!O339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IF(Замеры!I340=0, " ", Замеры!I340)</f>
        <v xml:space="preserve"> </v>
      </c>
      <c r="D344" s="49" t="str">
        <f>IF(O344=0, " ", CONCATENATE(Замеры!Q340,Замеры!R340,Замеры!S340,Замеры!T340,Замеры!Y340))</f>
        <v xml:space="preserve"> </v>
      </c>
      <c r="E344" s="49" t="str">
        <f>IF(Замеры!K340=0, " ", Замеры!K340)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Замеры!O340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IF(Замеры!I341=0, " ", Замеры!I341)</f>
        <v xml:space="preserve"> </v>
      </c>
      <c r="D345" s="49" t="str">
        <f>IF(O345=0, " ", CONCATENATE(Замеры!Q341,Замеры!R341,Замеры!S341,Замеры!T341,Замеры!Y341))</f>
        <v xml:space="preserve"> </v>
      </c>
      <c r="E345" s="49" t="str">
        <f>IF(Замеры!K341=0, " ", Замеры!K341)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Замеры!O341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IF(Замеры!I342=0, " ", Замеры!I342)</f>
        <v xml:space="preserve"> </v>
      </c>
      <c r="D346" s="49" t="str">
        <f>IF(O346=0, " ", CONCATENATE(Замеры!Q342,Замеры!R342,Замеры!S342,Замеры!T342,Замеры!Y342))</f>
        <v xml:space="preserve"> </v>
      </c>
      <c r="E346" s="49" t="str">
        <f>IF(Замеры!K342=0, " ", Замеры!K342)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Замеры!O342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IF(Замеры!I343=0, " ", Замеры!I343)</f>
        <v xml:space="preserve"> </v>
      </c>
      <c r="D347" s="49" t="str">
        <f>IF(O347=0, " ", CONCATENATE(Замеры!Q343,Замеры!R343,Замеры!S343,Замеры!T343,Замеры!Y343))</f>
        <v xml:space="preserve"> </v>
      </c>
      <c r="E347" s="49" t="str">
        <f>IF(Замеры!K343=0, " ", Замеры!K343)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Замеры!O343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IF(Замеры!I344=0, " ", Замеры!I344)</f>
        <v xml:space="preserve"> </v>
      </c>
      <c r="D348" s="49" t="str">
        <f>IF(O348=0, " ", CONCATENATE(Замеры!Q344,Замеры!R344,Замеры!S344,Замеры!T344,Замеры!Y344))</f>
        <v xml:space="preserve"> </v>
      </c>
      <c r="E348" s="49" t="str">
        <f>IF(Замеры!K344=0, " ", Замеры!K344)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Замеры!O344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IF(Замеры!I345=0, " ", Замеры!I345)</f>
        <v xml:space="preserve"> </v>
      </c>
      <c r="D349" s="49" t="str">
        <f>IF(O349=0, " ", CONCATENATE(Замеры!Q345,Замеры!R345,Замеры!S345,Замеры!T345,Замеры!Y345))</f>
        <v xml:space="preserve"> </v>
      </c>
      <c r="E349" s="49" t="str">
        <f>IF(Замеры!K345=0, " ", Замеры!K345)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Замеры!O345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IF(Замеры!I346=0, " ", Замеры!I346)</f>
        <v xml:space="preserve"> </v>
      </c>
      <c r="D350" s="49" t="str">
        <f>IF(O350=0, " ", CONCATENATE(Замеры!Q346,Замеры!R346,Замеры!S346,Замеры!T346,Замеры!Y346))</f>
        <v xml:space="preserve"> </v>
      </c>
      <c r="E350" s="49" t="str">
        <f>IF(Замеры!K346=0, " ", Замеры!K346)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Замеры!O346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IF(Замеры!I347=0, " ", Замеры!I347)</f>
        <v xml:space="preserve"> </v>
      </c>
      <c r="D351" s="49" t="str">
        <f>IF(O351=0, " ", CONCATENATE(Замеры!Q347,Замеры!R347,Замеры!S347,Замеры!T347,Замеры!Y347))</f>
        <v xml:space="preserve"> </v>
      </c>
      <c r="E351" s="49" t="str">
        <f>IF(Замеры!K347=0, " ", Замеры!K347)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Замеры!O347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IF(Замеры!I348=0, " ", Замеры!I348)</f>
        <v xml:space="preserve"> </v>
      </c>
      <c r="D352" s="49" t="str">
        <f>IF(O352=0, " ", CONCATENATE(Замеры!Q348,Замеры!R348,Замеры!S348,Замеры!T348,Замеры!Y348))</f>
        <v xml:space="preserve"> </v>
      </c>
      <c r="E352" s="49" t="str">
        <f>IF(Замеры!K348=0, " ", Замеры!K348)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Замеры!O348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IF(Замеры!I349=0, " ", Замеры!I349)</f>
        <v xml:space="preserve"> </v>
      </c>
      <c r="D353" s="49" t="str">
        <f>IF(O353=0, " ", CONCATENATE(Замеры!Q349,Замеры!R349,Замеры!S349,Замеры!T349,Замеры!Y349))</f>
        <v xml:space="preserve"> </v>
      </c>
      <c r="E353" s="49" t="str">
        <f>IF(Замеры!K349=0, " ", Замеры!K349)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Замеры!O349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IF(Замеры!I350=0, " ", Замеры!I350)</f>
        <v xml:space="preserve"> </v>
      </c>
      <c r="D354" s="49" t="str">
        <f>IF(O354=0, " ", CONCATENATE(Замеры!Q350,Замеры!R350,Замеры!S350,Замеры!T350,Замеры!Y350))</f>
        <v xml:space="preserve"> </v>
      </c>
      <c r="E354" s="49" t="str">
        <f>IF(Замеры!K350=0, " ", Замеры!K350)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Замеры!O350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IF(Замеры!I351=0, " ", Замеры!I351)</f>
        <v xml:space="preserve"> </v>
      </c>
      <c r="D355" s="49" t="str">
        <f>IF(O355=0, " ", CONCATENATE(Замеры!Q351,Замеры!R351,Замеры!S351,Замеры!T351,Замеры!Y351))</f>
        <v xml:space="preserve"> </v>
      </c>
      <c r="E355" s="49" t="str">
        <f>IF(Замеры!K351=0, " ", Замеры!K351)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Замеры!O351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IF(Замеры!I352=0, " ", Замеры!I352)</f>
        <v xml:space="preserve"> </v>
      </c>
      <c r="D356" s="49" t="str">
        <f>IF(O356=0, " ", CONCATENATE(Замеры!Q352,Замеры!R352,Замеры!S352,Замеры!T352,Замеры!Y352))</f>
        <v xml:space="preserve"> </v>
      </c>
      <c r="E356" s="49" t="str">
        <f>IF(Замеры!K352=0, " ", Замеры!K352)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Замеры!O352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IF(Замеры!I353=0, " ", Замеры!I353)</f>
        <v xml:space="preserve"> </v>
      </c>
      <c r="D357" s="49" t="str">
        <f>IF(O357=0, " ", CONCATENATE(Замеры!Q353,Замеры!R353,Замеры!S353,Замеры!T353,Замеры!Y353))</f>
        <v xml:space="preserve"> </v>
      </c>
      <c r="E357" s="49" t="str">
        <f>IF(Замеры!K353=0, " ", Замеры!K353)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Замеры!O353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IF(Замеры!I354=0, " ", Замеры!I354)</f>
        <v xml:space="preserve"> </v>
      </c>
      <c r="D358" s="49" t="str">
        <f>IF(O358=0, " ", CONCATENATE(Замеры!Q354,Замеры!R354,Замеры!S354,Замеры!T354,Замеры!Y354))</f>
        <v xml:space="preserve"> </v>
      </c>
      <c r="E358" s="49" t="str">
        <f>IF(Замеры!K354=0, " ", Замеры!K354)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Замеры!O354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IF(Замеры!I355=0, " ", Замеры!I355)</f>
        <v xml:space="preserve"> </v>
      </c>
      <c r="D359" s="49" t="str">
        <f>IF(O359=0, " ", CONCATENATE(Замеры!Q355,Замеры!R355,Замеры!S355,Замеры!T355,Замеры!Y355))</f>
        <v xml:space="preserve"> </v>
      </c>
      <c r="E359" s="49" t="str">
        <f>IF(Замеры!K355=0, " ", Замеры!K355)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Замеры!O355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IF(Замеры!I356=0, " ", Замеры!I356)</f>
        <v xml:space="preserve"> </v>
      </c>
      <c r="D360" s="49" t="str">
        <f>IF(O360=0, " ", CONCATENATE(Замеры!Q356,Замеры!R356,Замеры!S356,Замеры!T356,Замеры!Y356))</f>
        <v xml:space="preserve"> </v>
      </c>
      <c r="E360" s="49" t="str">
        <f>IF(Замеры!K356=0, " ", Замеры!K356)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Замеры!O356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IF(Замеры!I357=0, " ", Замеры!I357)</f>
        <v xml:space="preserve"> </v>
      </c>
      <c r="D361" s="49" t="str">
        <f>IF(O361=0, " ", CONCATENATE(Замеры!Q357,Замеры!R357,Замеры!S357,Замеры!T357,Замеры!Y357))</f>
        <v xml:space="preserve"> </v>
      </c>
      <c r="E361" s="49" t="str">
        <f>IF(Замеры!K357=0, " ", Замеры!K357)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Замеры!O357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IF(Замеры!I358=0, " ", Замеры!I358)</f>
        <v xml:space="preserve"> </v>
      </c>
      <c r="D362" s="49" t="str">
        <f>IF(O362=0, " ", CONCATENATE(Замеры!Q358,Замеры!R358,Замеры!S358,Замеры!T358,Замеры!Y358))</f>
        <v xml:space="preserve"> </v>
      </c>
      <c r="E362" s="49" t="str">
        <f>IF(Замеры!K358=0, " ", Замеры!K358)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Замеры!O358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IF(Замеры!I359=0, " ", Замеры!I359)</f>
        <v xml:space="preserve"> </v>
      </c>
      <c r="D363" s="49" t="str">
        <f>IF(O363=0, " ", CONCATENATE(Замеры!Q359,Замеры!R359,Замеры!S359,Замеры!T359,Замеры!Y359))</f>
        <v xml:space="preserve"> </v>
      </c>
      <c r="E363" s="49" t="str">
        <f>IF(Замеры!K359=0, " ", Замеры!K359)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Замеры!O359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IF(Замеры!I360=0, " ", Замеры!I360)</f>
        <v xml:space="preserve"> </v>
      </c>
      <c r="D364" s="49" t="str">
        <f>IF(O364=0, " ", CONCATENATE(Замеры!Q360,Замеры!R360,Замеры!S360,Замеры!T360,Замеры!Y360))</f>
        <v xml:space="preserve"> </v>
      </c>
      <c r="E364" s="49" t="str">
        <f>IF(Замеры!K360=0, " ", Замеры!K360)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Замеры!O360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IF(Замеры!I361=0, " ", Замеры!I361)</f>
        <v xml:space="preserve"> </v>
      </c>
      <c r="D365" s="49" t="str">
        <f>IF(O365=0, " ", CONCATENATE(Замеры!Q361,Замеры!R361,Замеры!S361,Замеры!T361,Замеры!Y361))</f>
        <v xml:space="preserve"> </v>
      </c>
      <c r="E365" s="49" t="str">
        <f>IF(Замеры!K361=0, " ", Замеры!K361)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Замеры!O361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IF(Замеры!I362=0, " ", Замеры!I362)</f>
        <v xml:space="preserve"> </v>
      </c>
      <c r="D366" s="49" t="str">
        <f>IF(O366=0, " ", CONCATENATE(Замеры!Q362,Замеры!R362,Замеры!S362,Замеры!T362,Замеры!Y362))</f>
        <v xml:space="preserve"> </v>
      </c>
      <c r="E366" s="49" t="str">
        <f>IF(Замеры!K362=0, " ", Замеры!K362)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Замеры!O362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IF(Замеры!I363=0, " ", Замеры!I363)</f>
        <v xml:space="preserve"> </v>
      </c>
      <c r="D367" s="49" t="str">
        <f>IF(O367=0, " ", CONCATENATE(Замеры!Q363,Замеры!R363,Замеры!S363,Замеры!T363,Замеры!Y363))</f>
        <v xml:space="preserve"> </v>
      </c>
      <c r="E367" s="49" t="str">
        <f>IF(Замеры!K363=0, " ", Замеры!K363)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Замеры!O363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IF(Замеры!I364=0, " ", Замеры!I364)</f>
        <v xml:space="preserve"> </v>
      </c>
      <c r="D368" s="49" t="str">
        <f>IF(O368=0, " ", CONCATENATE(Замеры!Q364,Замеры!R364,Замеры!S364,Замеры!T364,Замеры!Y364))</f>
        <v xml:space="preserve"> </v>
      </c>
      <c r="E368" s="49" t="str">
        <f>IF(Замеры!K364=0, " ", Замеры!K364)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Замеры!O364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IF(Замеры!I365=0, " ", Замеры!I365)</f>
        <v xml:space="preserve"> </v>
      </c>
      <c r="D369" s="49" t="str">
        <f>IF(O369=0, " ", CONCATENATE(Замеры!Q365,Замеры!R365,Замеры!S365,Замеры!T365,Замеры!Y365))</f>
        <v xml:space="preserve"> </v>
      </c>
      <c r="E369" s="49" t="str">
        <f>IF(Замеры!K365=0, " ", Замеры!K365)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Замеры!O365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IF(Замеры!I366=0, " ", Замеры!I366)</f>
        <v xml:space="preserve"> </v>
      </c>
      <c r="D370" s="49" t="str">
        <f>IF(O370=0, " ", CONCATENATE(Замеры!Q366,Замеры!R366,Замеры!S366,Замеры!T366,Замеры!Y366))</f>
        <v xml:space="preserve"> </v>
      </c>
      <c r="E370" s="49" t="str">
        <f>IF(Замеры!K366=0, " ", Замеры!K366)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Замеры!O366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IF(Замеры!I367=0, " ", Замеры!I367)</f>
        <v xml:space="preserve"> </v>
      </c>
      <c r="D371" s="49" t="str">
        <f>IF(O371=0, " ", CONCATENATE(Замеры!Q367,Замеры!R367,Замеры!S367,Замеры!T367,Замеры!Y367))</f>
        <v xml:space="preserve"> </v>
      </c>
      <c r="E371" s="49" t="str">
        <f>IF(Замеры!K367=0, " ", Замеры!K367)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Замеры!O367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IF(Замеры!I368=0, " ", Замеры!I368)</f>
        <v xml:space="preserve"> </v>
      </c>
      <c r="D372" s="49" t="str">
        <f>IF(O372=0, " ", CONCATENATE(Замеры!Q368,Замеры!R368,Замеры!S368,Замеры!T368,Замеры!Y368))</f>
        <v xml:space="preserve"> </v>
      </c>
      <c r="E372" s="49" t="str">
        <f>IF(Замеры!K368=0, " ", Замеры!K368)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Замеры!O368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IF(Замеры!I369=0, " ", Замеры!I369)</f>
        <v xml:space="preserve"> </v>
      </c>
      <c r="D373" s="49" t="str">
        <f>IF(O373=0, " ", CONCATENATE(Замеры!Q369,Замеры!R369,Замеры!S369,Замеры!T369,Замеры!Y369))</f>
        <v xml:space="preserve"> </v>
      </c>
      <c r="E373" s="49" t="str">
        <f>IF(Замеры!K369=0, " ", Замеры!K369)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Замеры!O369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IF(Замеры!I370=0, " ", Замеры!I370)</f>
        <v xml:space="preserve"> </v>
      </c>
      <c r="D374" s="49" t="str">
        <f>IF(O374=0, " ", CONCATENATE(Замеры!Q370,Замеры!R370,Замеры!S370,Замеры!T370,Замеры!Y370))</f>
        <v xml:space="preserve"> </v>
      </c>
      <c r="E374" s="49" t="str">
        <f>IF(Замеры!K370=0, " ", Замеры!K370)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Замеры!O370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IF(Замеры!I371=0, " ", Замеры!I371)</f>
        <v xml:space="preserve"> </v>
      </c>
      <c r="D375" s="49" t="str">
        <f>IF(O375=0, " ", CONCATENATE(Замеры!Q371,Замеры!R371,Замеры!S371,Замеры!T371,Замеры!Y371))</f>
        <v xml:space="preserve"> </v>
      </c>
      <c r="E375" s="49" t="str">
        <f>IF(Замеры!K371=0, " ", Замеры!K371)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Замеры!O371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IF(Замеры!I372=0, " ", Замеры!I372)</f>
        <v xml:space="preserve"> </v>
      </c>
      <c r="D376" s="49" t="str">
        <f>IF(O376=0, " ", CONCATENATE(Замеры!Q372,Замеры!R372,Замеры!S372,Замеры!T372,Замеры!Y372))</f>
        <v xml:space="preserve"> </v>
      </c>
      <c r="E376" s="49" t="str">
        <f>IF(Замеры!K372=0, " ", Замеры!K372)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Замеры!O372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IF(Замеры!I373=0, " ", Замеры!I373)</f>
        <v xml:space="preserve"> </v>
      </c>
      <c r="D377" s="49" t="str">
        <f>IF(O377=0, " ", CONCATENATE(Замеры!Q373,Замеры!R373,Замеры!S373,Замеры!T373,Замеры!Y373))</f>
        <v xml:space="preserve"> </v>
      </c>
      <c r="E377" s="49" t="str">
        <f>IF(Замеры!K373=0, " ", Замеры!K373)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Замеры!O373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IF(Замеры!I374=0, " ", Замеры!I374)</f>
        <v xml:space="preserve"> </v>
      </c>
      <c r="D378" s="49" t="str">
        <f>IF(O378=0, " ", CONCATENATE(Замеры!Q374,Замеры!R374,Замеры!S374,Замеры!T374,Замеры!Y374))</f>
        <v xml:space="preserve"> </v>
      </c>
      <c r="E378" s="49" t="str">
        <f>IF(Замеры!K374=0, " ", Замеры!K374)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Замеры!O374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IF(Замеры!I375=0, " ", Замеры!I375)</f>
        <v xml:space="preserve"> </v>
      </c>
      <c r="D379" s="49" t="str">
        <f>IF(O379=0, " ", CONCATENATE(Замеры!Q375,Замеры!R375,Замеры!S375,Замеры!T375,Замеры!Y375))</f>
        <v xml:space="preserve"> </v>
      </c>
      <c r="E379" s="49" t="str">
        <f>IF(Замеры!K375=0, " ", Замеры!K375)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Замеры!O375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IF(Замеры!I376=0, " ", Замеры!I376)</f>
        <v xml:space="preserve"> </v>
      </c>
      <c r="D380" s="49" t="str">
        <f>IF(O380=0, " ", CONCATENATE(Замеры!Q376,Замеры!R376,Замеры!S376,Замеры!T376,Замеры!Y376))</f>
        <v xml:space="preserve"> </v>
      </c>
      <c r="E380" s="49" t="str">
        <f>IF(Замеры!K376=0, " ", Замеры!K376)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Замеры!O376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IF(Замеры!I377=0, " ", Замеры!I377)</f>
        <v xml:space="preserve"> </v>
      </c>
      <c r="D381" s="49" t="str">
        <f>IF(O381=0, " ", CONCATENATE(Замеры!Q377,Замеры!R377,Замеры!S377,Замеры!T377,Замеры!Y377))</f>
        <v xml:space="preserve"> </v>
      </c>
      <c r="E381" s="49" t="str">
        <f>IF(Замеры!K377=0, " ", Замеры!K377)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Замеры!O377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IF(Замеры!I378=0, " ", Замеры!I378)</f>
        <v xml:space="preserve"> </v>
      </c>
      <c r="D382" s="49" t="str">
        <f>IF(O382=0, " ", CONCATENATE(Замеры!Q378,Замеры!R378,Замеры!S378,Замеры!T378,Замеры!Y378))</f>
        <v xml:space="preserve"> </v>
      </c>
      <c r="E382" s="49" t="str">
        <f>IF(Замеры!K378=0, " ", Замеры!K378)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Замеры!O378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IF(Замеры!I379=0, " ", Замеры!I379)</f>
        <v xml:space="preserve"> </v>
      </c>
      <c r="D383" s="49" t="str">
        <f>IF(O383=0, " ", CONCATENATE(Замеры!Q379,Замеры!R379,Замеры!S379,Замеры!T379,Замеры!Y379))</f>
        <v xml:space="preserve"> </v>
      </c>
      <c r="E383" s="49" t="str">
        <f>IF(Замеры!K379=0, " ", Замеры!K379)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Замеры!O379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IF(Замеры!I380=0, " ", Замеры!I380)</f>
        <v xml:space="preserve"> </v>
      </c>
      <c r="D384" s="49" t="str">
        <f>IF(O384=0, " ", CONCATENATE(Замеры!Q380,Замеры!R380,Замеры!S380,Замеры!T380,Замеры!Y380))</f>
        <v xml:space="preserve"> </v>
      </c>
      <c r="E384" s="49" t="str">
        <f>IF(Замеры!K380=0, " ", Замеры!K380)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Замеры!O380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IF(Замеры!I381=0, " ", Замеры!I381)</f>
        <v xml:space="preserve"> </v>
      </c>
      <c r="D385" s="49" t="str">
        <f>IF(O385=0, " ", CONCATENATE(Замеры!Q381,Замеры!R381,Замеры!S381,Замеры!T381,Замеры!Y381))</f>
        <v xml:space="preserve"> </v>
      </c>
      <c r="E385" s="49" t="str">
        <f>IF(Замеры!K381=0, " ", Замеры!K381)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Замеры!O381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IF(Замеры!I382=0, " ", Замеры!I382)</f>
        <v xml:space="preserve"> </v>
      </c>
      <c r="D386" s="49" t="str">
        <f>IF(O386=0, " ", CONCATENATE(Замеры!Q382,Замеры!R382,Замеры!S382,Замеры!T382,Замеры!Y382))</f>
        <v xml:space="preserve"> </v>
      </c>
      <c r="E386" s="49" t="str">
        <f>IF(Замеры!K382=0, " ", Замеры!K382)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Замеры!O382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IF(Замеры!I383=0, " ", Замеры!I383)</f>
        <v xml:space="preserve"> </v>
      </c>
      <c r="D387" s="49" t="str">
        <f>IF(O387=0, " ", CONCATENATE(Замеры!Q383,Замеры!R383,Замеры!S383,Замеры!T383,Замеры!Y383))</f>
        <v xml:space="preserve"> </v>
      </c>
      <c r="E387" s="49" t="str">
        <f>IF(Замеры!K383=0, " ", Замеры!K383)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Замеры!O383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IF(Замеры!I384=0, " ", Замеры!I384)</f>
        <v xml:space="preserve"> </v>
      </c>
      <c r="D388" s="49" t="str">
        <f>IF(O388=0, " ", CONCATENATE(Замеры!Q384,Замеры!R384,Замеры!S384,Замеры!T384,Замеры!Y384))</f>
        <v xml:space="preserve"> </v>
      </c>
      <c r="E388" s="49" t="str">
        <f>IF(Замеры!K384=0, " ", Замеры!K384)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Замеры!O384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IF(Замеры!I385=0, " ", Замеры!I385)</f>
        <v xml:space="preserve"> </v>
      </c>
      <c r="D389" s="49" t="str">
        <f>IF(O389=0, " ", CONCATENATE(Замеры!Q385,Замеры!R385,Замеры!S385,Замеры!T385,Замеры!Y385))</f>
        <v xml:space="preserve"> </v>
      </c>
      <c r="E389" s="49" t="str">
        <f>IF(Замеры!K385=0, " ", Замеры!K385)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Замеры!O385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IF(Замеры!I386=0, " ", Замеры!I386)</f>
        <v xml:space="preserve"> </v>
      </c>
      <c r="D390" s="49" t="str">
        <f>IF(O390=0, " ", CONCATENATE(Замеры!Q386,Замеры!R386,Замеры!S386,Замеры!T386,Замеры!Y386))</f>
        <v xml:space="preserve"> </v>
      </c>
      <c r="E390" s="49" t="str">
        <f>IF(Замеры!K386=0, " ", Замеры!K386)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Замеры!O386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IF(Замеры!I387=0, " ", Замеры!I387)</f>
        <v xml:space="preserve"> </v>
      </c>
      <c r="D391" s="49" t="str">
        <f>IF(O391=0, " ", CONCATENATE(Замеры!Q387,Замеры!R387,Замеры!S387,Замеры!T387,Замеры!Y387))</f>
        <v xml:space="preserve"> </v>
      </c>
      <c r="E391" s="49" t="str">
        <f>IF(Замеры!K387=0, " ", Замеры!K387)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Замеры!O387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IF(Замеры!I388=0, " ", Замеры!I388)</f>
        <v xml:space="preserve"> </v>
      </c>
      <c r="D392" s="49" t="str">
        <f>IF(O392=0, " ", CONCATENATE(Замеры!Q388,Замеры!R388,Замеры!S388,Замеры!T388,Замеры!Y388))</f>
        <v xml:space="preserve"> </v>
      </c>
      <c r="E392" s="49" t="str">
        <f>IF(Замеры!K388=0, " ", Замеры!K388)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Замеры!O388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IF(Замеры!I389=0, " ", Замеры!I389)</f>
        <v xml:space="preserve"> </v>
      </c>
      <c r="D393" s="49" t="str">
        <f>IF(O393=0, " ", CONCATENATE(Замеры!Q389,Замеры!R389,Замеры!S389,Замеры!T389,Замеры!Y389))</f>
        <v xml:space="preserve"> </v>
      </c>
      <c r="E393" s="49" t="str">
        <f>IF(Замеры!K389=0, " ", Замеры!K389)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Замеры!O389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IF(Замеры!I390=0, " ", Замеры!I390)</f>
        <v xml:space="preserve"> </v>
      </c>
      <c r="D394" s="49" t="str">
        <f>IF(O394=0, " ", CONCATENATE(Замеры!Q390,Замеры!R390,Замеры!S390,Замеры!T390,Замеры!Y390))</f>
        <v xml:space="preserve"> </v>
      </c>
      <c r="E394" s="49" t="str">
        <f>IF(Замеры!K390=0, " ", Замеры!K390)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Замеры!O390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IF(Замеры!I391=0, " ", Замеры!I391)</f>
        <v xml:space="preserve"> </v>
      </c>
      <c r="D395" s="49" t="str">
        <f>IF(O395=0, " ", CONCATENATE(Замеры!Q391,Замеры!R391,Замеры!S391,Замеры!T391,Замеры!Y391))</f>
        <v xml:space="preserve"> </v>
      </c>
      <c r="E395" s="49" t="str">
        <f>IF(Замеры!K391=0, " ", Замеры!K391)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Замеры!O391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IF(Замеры!I392=0, " ", Замеры!I392)</f>
        <v xml:space="preserve"> </v>
      </c>
      <c r="D396" s="49" t="str">
        <f>IF(O396=0, " ", CONCATENATE(Замеры!Q392,Замеры!R392,Замеры!S392,Замеры!T392,Замеры!Y392))</f>
        <v xml:space="preserve"> </v>
      </c>
      <c r="E396" s="49" t="str">
        <f>IF(Замеры!K392=0, " ", Замеры!K392)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Замеры!O392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IF(Замеры!I393=0, " ", Замеры!I393)</f>
        <v xml:space="preserve"> </v>
      </c>
      <c r="D397" s="49" t="str">
        <f>IF(O397=0, " ", CONCATENATE(Замеры!Q393,Замеры!R393,Замеры!S393,Замеры!T393,Замеры!Y393))</f>
        <v xml:space="preserve"> </v>
      </c>
      <c r="E397" s="49" t="str">
        <f>IF(Замеры!K393=0, " ", Замеры!K393)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Замеры!O393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IF(Замеры!I394=0, " ", Замеры!I394)</f>
        <v xml:space="preserve"> </v>
      </c>
      <c r="D398" s="49" t="str">
        <f>IF(O398=0, " ", CONCATENATE(Замеры!Q394,Замеры!R394,Замеры!S394,Замеры!T394,Замеры!Y394))</f>
        <v xml:space="preserve"> </v>
      </c>
      <c r="E398" s="49" t="str">
        <f>IF(Замеры!K394=0, " ", Замеры!K394)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Замеры!O394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IF(Замеры!I395=0, " ", Замеры!I395)</f>
        <v xml:space="preserve"> </v>
      </c>
      <c r="D399" s="49" t="str">
        <f>IF(O399=0, " ", CONCATENATE(Замеры!Q395,Замеры!R395,Замеры!S395,Замеры!T395,Замеры!Y395))</f>
        <v xml:space="preserve"> </v>
      </c>
      <c r="E399" s="49" t="str">
        <f>IF(Замеры!K395=0, " ", Замеры!K395)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Замеры!O395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IF(Замеры!I396=0, " ", Замеры!I396)</f>
        <v xml:space="preserve"> </v>
      </c>
      <c r="D400" s="49" t="str">
        <f>IF(O400=0, " ", CONCATENATE(Замеры!Q396,Замеры!R396,Замеры!S396,Замеры!T396,Замеры!Y396))</f>
        <v xml:space="preserve"> </v>
      </c>
      <c r="E400" s="49" t="str">
        <f>IF(Замеры!K396=0, " ", Замеры!K396)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Замеры!O396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IF(Замеры!I397=0, " ", Замеры!I397)</f>
        <v xml:space="preserve"> </v>
      </c>
      <c r="D401" s="49" t="str">
        <f>IF(O401=0, " ", CONCATENATE(Замеры!Q397,Замеры!R397,Замеры!S397,Замеры!T397,Замеры!Y397))</f>
        <v xml:space="preserve"> </v>
      </c>
      <c r="E401" s="49" t="str">
        <f>IF(Замеры!K397=0, " ", Замеры!K397)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Замеры!O397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IF(Замеры!I398=0, " ", Замеры!I398)</f>
        <v xml:space="preserve"> </v>
      </c>
      <c r="D402" s="49" t="str">
        <f>IF(O402=0, " ", CONCATENATE(Замеры!Q398,Замеры!R398,Замеры!S398,Замеры!T398,Замеры!Y398))</f>
        <v xml:space="preserve"> </v>
      </c>
      <c r="E402" s="49" t="str">
        <f>IF(Замеры!K398=0, " ", Замеры!K398)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Замеры!O398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IF(Замеры!I399=0, " ", Замеры!I399)</f>
        <v xml:space="preserve"> </v>
      </c>
      <c r="D403" s="49" t="str">
        <f>IF(O403=0, " ", CONCATENATE(Замеры!Q399,Замеры!R399,Замеры!S399,Замеры!T399,Замеры!Y399))</f>
        <v xml:space="preserve"> </v>
      </c>
      <c r="E403" s="49" t="str">
        <f>IF(Замеры!K399=0, " ", Замеры!K399)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Замеры!O399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IF(Замеры!I400=0, " ", Замеры!I400)</f>
        <v xml:space="preserve"> </v>
      </c>
      <c r="D404" s="49" t="str">
        <f>IF(O404=0, " ", CONCATENATE(Замеры!Q400,Замеры!R400,Замеры!S400,Замеры!T400,Замеры!Y400))</f>
        <v xml:space="preserve"> </v>
      </c>
      <c r="E404" s="49" t="str">
        <f>IF(Замеры!K400=0, " ", Замеры!K400)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Замеры!O400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IF(Замеры!I401=0, " ", Замеры!I401)</f>
        <v xml:space="preserve"> </v>
      </c>
      <c r="D405" s="49" t="str">
        <f>IF(O405=0, " ", CONCATENATE(Замеры!Q401,Замеры!R401,Замеры!S401,Замеры!T401,Замеры!Y401))</f>
        <v xml:space="preserve"> </v>
      </c>
      <c r="E405" s="49" t="str">
        <f>IF(Замеры!K401=0, " ", Замеры!K401)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Замеры!O401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IF(Замеры!I402=0, " ", Замеры!I402)</f>
        <v xml:space="preserve"> </v>
      </c>
      <c r="D406" s="49" t="str">
        <f>IF(O406=0, " ", CONCATENATE(Замеры!Q402,Замеры!R402,Замеры!S402,Замеры!T402,Замеры!Y402))</f>
        <v xml:space="preserve"> </v>
      </c>
      <c r="E406" s="49" t="str">
        <f>IF(Замеры!K402=0, " ", Замеры!K402)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Замеры!O402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IF(Замеры!I403=0, " ", Замеры!I403)</f>
        <v xml:space="preserve"> </v>
      </c>
      <c r="D407" s="49" t="str">
        <f>IF(O407=0, " ", CONCATENATE(Замеры!Q403,Замеры!R403,Замеры!S403,Замеры!T403,Замеры!Y403))</f>
        <v xml:space="preserve"> </v>
      </c>
      <c r="E407" s="49" t="str">
        <f>IF(Замеры!K403=0, " ", Замеры!K403)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Замеры!O403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IF(Замеры!I404=0, " ", Замеры!I404)</f>
        <v xml:space="preserve"> </v>
      </c>
      <c r="D408" s="49" t="str">
        <f>IF(O408=0, " ", CONCATENATE(Замеры!Q404,Замеры!R404,Замеры!S404,Замеры!T404,Замеры!Y404))</f>
        <v xml:space="preserve"> </v>
      </c>
      <c r="E408" s="49" t="str">
        <f>IF(Замеры!K404=0, " ", Замеры!K404)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Замеры!O404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IF(Замеры!I405=0, " ", Замеры!I405)</f>
        <v xml:space="preserve"> </v>
      </c>
      <c r="D409" s="49" t="str">
        <f>IF(O409=0, " ", CONCATENATE(Замеры!Q405,Замеры!R405,Замеры!S405,Замеры!T405,Замеры!Y405))</f>
        <v xml:space="preserve"> </v>
      </c>
      <c r="E409" s="49" t="str">
        <f>IF(Замеры!K405=0, " ", Замеры!K405)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Замеры!O405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IF(Замеры!I406=0, " ", Замеры!I406)</f>
        <v xml:space="preserve"> </v>
      </c>
      <c r="D410" s="49" t="str">
        <f>IF(O410=0, " ", CONCATENATE(Замеры!Q406,Замеры!R406,Замеры!S406,Замеры!T406,Замеры!Y406))</f>
        <v xml:space="preserve"> </v>
      </c>
      <c r="E410" s="49" t="str">
        <f>IF(Замеры!K406=0, " ", Замеры!K406)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Замеры!O406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IF(Замеры!I407=0, " ", Замеры!I407)</f>
        <v xml:space="preserve"> </v>
      </c>
      <c r="D411" s="49" t="str">
        <f>IF(O411=0, " ", CONCATENATE(Замеры!Q407,Замеры!R407,Замеры!S407,Замеры!T407,Замеры!Y407))</f>
        <v xml:space="preserve"> </v>
      </c>
      <c r="E411" s="49" t="str">
        <f>IF(Замеры!K407=0, " ", Замеры!K407)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Замеры!O407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IF(Замеры!I408=0, " ", Замеры!I408)</f>
        <v xml:space="preserve"> </v>
      </c>
      <c r="D412" s="49" t="str">
        <f>IF(O412=0, " ", CONCATENATE(Замеры!Q408,Замеры!R408,Замеры!S408,Замеры!T408,Замеры!Y408))</f>
        <v xml:space="preserve"> </v>
      </c>
      <c r="E412" s="49" t="str">
        <f>IF(Замеры!K408=0, " ", Замеры!K408)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Замеры!O408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IF(Замеры!I409=0, " ", Замеры!I409)</f>
        <v xml:space="preserve"> </v>
      </c>
      <c r="D413" s="49" t="str">
        <f>IF(O413=0, " ", CONCATENATE(Замеры!Q409,Замеры!R409,Замеры!S409,Замеры!T409,Замеры!Y409))</f>
        <v xml:space="preserve"> </v>
      </c>
      <c r="E413" s="49" t="str">
        <f>IF(Замеры!K409=0, " ", Замеры!K409)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Замеры!O409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IF(Замеры!I410=0, " ", Замеры!I410)</f>
        <v xml:space="preserve"> </v>
      </c>
      <c r="D414" s="49" t="str">
        <f>IF(O414=0, " ", CONCATENATE(Замеры!Q410,Замеры!R410,Замеры!S410,Замеры!T410,Замеры!Y410))</f>
        <v xml:space="preserve"> </v>
      </c>
      <c r="E414" s="49" t="str">
        <f>IF(Замеры!K410=0, " ", Замеры!K410)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Замеры!O410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IF(Замеры!I411=0, " ", Замеры!I411)</f>
        <v xml:space="preserve"> </v>
      </c>
      <c r="D415" s="49" t="str">
        <f>IF(O415=0, " ", CONCATENATE(Замеры!Q411,Замеры!R411,Замеры!S411,Замеры!T411,Замеры!Y411))</f>
        <v xml:space="preserve"> </v>
      </c>
      <c r="E415" s="49" t="str">
        <f>IF(Замеры!K411=0, " ", Замеры!K411)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Замеры!O411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IF(Замеры!I412=0, " ", Замеры!I412)</f>
        <v xml:space="preserve"> </v>
      </c>
      <c r="D416" s="49" t="str">
        <f>IF(O416=0, " ", CONCATENATE(Замеры!Q412,Замеры!R412,Замеры!S412,Замеры!T412,Замеры!Y412))</f>
        <v xml:space="preserve"> </v>
      </c>
      <c r="E416" s="49" t="str">
        <f>IF(Замеры!K412=0, " ", Замеры!K412)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Замеры!O412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IF(Замеры!I413=0, " ", Замеры!I413)</f>
        <v xml:space="preserve"> </v>
      </c>
      <c r="D417" s="49" t="str">
        <f>IF(O417=0, " ", CONCATENATE(Замеры!Q413,Замеры!R413,Замеры!S413,Замеры!T413,Замеры!Y413))</f>
        <v xml:space="preserve"> </v>
      </c>
      <c r="E417" s="49" t="str">
        <f>IF(Замеры!K413=0, " ", Замеры!K413)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Замеры!O413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IF(Замеры!I414=0, " ", Замеры!I414)</f>
        <v xml:space="preserve"> </v>
      </c>
      <c r="D418" s="49" t="str">
        <f>IF(O418=0, " ", CONCATENATE(Замеры!Q414,Замеры!R414,Замеры!S414,Замеры!T414,Замеры!Y414))</f>
        <v xml:space="preserve"> </v>
      </c>
      <c r="E418" s="49" t="str">
        <f>IF(Замеры!K414=0, " ", Замеры!K414)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Замеры!O414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IF(Замеры!I415=0, " ", Замеры!I415)</f>
        <v xml:space="preserve"> </v>
      </c>
      <c r="D419" s="49" t="str">
        <f>IF(O419=0, " ", CONCATENATE(Замеры!Q415,Замеры!R415,Замеры!S415,Замеры!T415,Замеры!Y415))</f>
        <v xml:space="preserve"> </v>
      </c>
      <c r="E419" s="49" t="str">
        <f>IF(Замеры!K415=0, " ", Замеры!K415)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Замеры!O415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IF(Замеры!I416=0, " ", Замеры!I416)</f>
        <v xml:space="preserve"> </v>
      </c>
      <c r="D420" s="49" t="str">
        <f>IF(O420=0, " ", CONCATENATE(Замеры!Q416,Замеры!R416,Замеры!S416,Замеры!T416,Замеры!Y416))</f>
        <v xml:space="preserve"> </v>
      </c>
      <c r="E420" s="49" t="str">
        <f>IF(Замеры!K416=0, " ", Замеры!K416)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Замеры!O416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IF(Замеры!I417=0, " ", Замеры!I417)</f>
        <v xml:space="preserve"> </v>
      </c>
      <c r="D421" s="49" t="str">
        <f>IF(O421=0, " ", CONCATENATE(Замеры!Q417,Замеры!R417,Замеры!S417,Замеры!T417,Замеры!Y417))</f>
        <v xml:space="preserve"> </v>
      </c>
      <c r="E421" s="49" t="str">
        <f>IF(Замеры!K417=0, " ", Замеры!K417)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Замеры!O417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IF(Замеры!I418=0, " ", Замеры!I418)</f>
        <v xml:space="preserve"> </v>
      </c>
      <c r="D422" s="49" t="str">
        <f>IF(O422=0, " ", CONCATENATE(Замеры!Q418,Замеры!R418,Замеры!S418,Замеры!T418,Замеры!Y418))</f>
        <v xml:space="preserve"> </v>
      </c>
      <c r="E422" s="49" t="str">
        <f>IF(Замеры!K418=0, " ", Замеры!K418)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Замеры!O418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IF(Замеры!I419=0, " ", Замеры!I419)</f>
        <v xml:space="preserve"> </v>
      </c>
      <c r="D423" s="49" t="str">
        <f>IF(O423=0, " ", CONCATENATE(Замеры!Q419,Замеры!R419,Замеры!S419,Замеры!T419,Замеры!Y419))</f>
        <v xml:space="preserve"> </v>
      </c>
      <c r="E423" s="49" t="str">
        <f>IF(Замеры!K419=0, " ", Замеры!K419)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Замеры!O419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IF(Замеры!I420=0, " ", Замеры!I420)</f>
        <v xml:space="preserve"> </v>
      </c>
      <c r="D424" s="49" t="str">
        <f>IF(O424=0, " ", CONCATENATE(Замеры!Q420,Замеры!R420,Замеры!S420,Замеры!T420,Замеры!Y420))</f>
        <v xml:space="preserve"> </v>
      </c>
      <c r="E424" s="49" t="str">
        <f>IF(Замеры!K420=0, " ", Замеры!K420)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Замеры!O420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IF(Замеры!I421=0, " ", Замеры!I421)</f>
        <v xml:space="preserve"> </v>
      </c>
      <c r="D425" s="49" t="str">
        <f>IF(O425=0, " ", CONCATENATE(Замеры!Q421,Замеры!R421,Замеры!S421,Замеры!T421,Замеры!Y421))</f>
        <v xml:space="preserve"> </v>
      </c>
      <c r="E425" s="49" t="str">
        <f>IF(Замеры!K421=0, " ", Замеры!K421)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Замеры!O421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IF(Замеры!I422=0, " ", Замеры!I422)</f>
        <v xml:space="preserve"> </v>
      </c>
      <c r="D426" s="49" t="str">
        <f>IF(O426=0, " ", CONCATENATE(Замеры!Q422,Замеры!R422,Замеры!S422,Замеры!T422,Замеры!Y422))</f>
        <v xml:space="preserve"> </v>
      </c>
      <c r="E426" s="49" t="str">
        <f>IF(Замеры!K422=0, " ", Замеры!K422)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Замеры!O422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IF(Замеры!I423=0, " ", Замеры!I423)</f>
        <v xml:space="preserve"> </v>
      </c>
      <c r="D427" s="49" t="str">
        <f>IF(O427=0, " ", CONCATENATE(Замеры!Q423,Замеры!R423,Замеры!S423,Замеры!T423,Замеры!Y423))</f>
        <v xml:space="preserve"> </v>
      </c>
      <c r="E427" s="49" t="str">
        <f>IF(Замеры!K423=0, " ", Замеры!K423)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Замеры!O423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IF(Замеры!I424=0, " ", Замеры!I424)</f>
        <v xml:space="preserve"> </v>
      </c>
      <c r="D428" s="49" t="str">
        <f>IF(O428=0, " ", CONCATENATE(Замеры!Q424,Замеры!R424,Замеры!S424,Замеры!T424,Замеры!Y424))</f>
        <v xml:space="preserve"> </v>
      </c>
      <c r="E428" s="49" t="str">
        <f>IF(Замеры!K424=0, " ", Замеры!K424)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Замеры!O424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IF(Замеры!I425=0, " ", Замеры!I425)</f>
        <v xml:space="preserve"> </v>
      </c>
      <c r="D429" s="49" t="str">
        <f>IF(O429=0, " ", CONCATENATE(Замеры!Q425,Замеры!R425,Замеры!S425,Замеры!T425,Замеры!Y425))</f>
        <v xml:space="preserve"> </v>
      </c>
      <c r="E429" s="49" t="str">
        <f>IF(Замеры!K425=0, " ", Замеры!K425)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Замеры!O425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IF(Замеры!I426=0, " ", Замеры!I426)</f>
        <v xml:space="preserve"> </v>
      </c>
      <c r="D430" s="49" t="str">
        <f>IF(O430=0, " ", CONCATENATE(Замеры!Q426,Замеры!R426,Замеры!S426,Замеры!T426,Замеры!Y426))</f>
        <v xml:space="preserve"> </v>
      </c>
      <c r="E430" s="49" t="str">
        <f>IF(Замеры!K426=0, " ", Замеры!K426)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Замеры!O426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IF(Замеры!I427=0, " ", Замеры!I427)</f>
        <v xml:space="preserve"> </v>
      </c>
      <c r="D431" s="49" t="str">
        <f>IF(O431=0, " ", CONCATENATE(Замеры!Q427,Замеры!R427,Замеры!S427,Замеры!T427,Замеры!Y427))</f>
        <v xml:space="preserve"> </v>
      </c>
      <c r="E431" s="49" t="str">
        <f>IF(Замеры!K427=0, " ", Замеры!K427)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Замеры!O427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IF(Замеры!I428=0, " ", Замеры!I428)</f>
        <v xml:space="preserve"> </v>
      </c>
      <c r="D432" s="49" t="str">
        <f>IF(O432=0, " ", CONCATENATE(Замеры!Q428,Замеры!R428,Замеры!S428,Замеры!T428,Замеры!Y428))</f>
        <v xml:space="preserve"> </v>
      </c>
      <c r="E432" s="49" t="str">
        <f>IF(Замеры!K428=0, " ", Замеры!K428)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Замеры!O428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IF(Замеры!I429=0, " ", Замеры!I429)</f>
        <v xml:space="preserve"> </v>
      </c>
      <c r="D433" s="49" t="str">
        <f>IF(O433=0, " ", CONCATENATE(Замеры!Q429,Замеры!R429,Замеры!S429,Замеры!T429,Замеры!Y429))</f>
        <v xml:space="preserve"> </v>
      </c>
      <c r="E433" s="49" t="str">
        <f>IF(Замеры!K429=0, " ", Замеры!K429)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Замеры!O429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IF(Замеры!I430=0, " ", Замеры!I430)</f>
        <v xml:space="preserve"> </v>
      </c>
      <c r="D434" s="49" t="str">
        <f>IF(O434=0, " ", CONCATENATE(Замеры!Q430,Замеры!R430,Замеры!S430,Замеры!T430,Замеры!Y430))</f>
        <v xml:space="preserve"> </v>
      </c>
      <c r="E434" s="49" t="str">
        <f>IF(Замеры!K430=0, " ", Замеры!K430)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Замеры!O430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IF(Замеры!I431=0, " ", Замеры!I431)</f>
        <v xml:space="preserve"> </v>
      </c>
      <c r="D435" s="49" t="str">
        <f>IF(O435=0, " ", CONCATENATE(Замеры!Q431,Замеры!R431,Замеры!S431,Замеры!T431,Замеры!Y431))</f>
        <v xml:space="preserve"> </v>
      </c>
      <c r="E435" s="49" t="str">
        <f>IF(Замеры!K431=0, " ", Замеры!K431)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Замеры!O431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IF(Замеры!I432=0, " ", Замеры!I432)</f>
        <v xml:space="preserve"> </v>
      </c>
      <c r="D436" s="49" t="str">
        <f>IF(O436=0, " ", CONCATENATE(Замеры!Q432,Замеры!R432,Замеры!S432,Замеры!T432,Замеры!Y432))</f>
        <v xml:space="preserve"> </v>
      </c>
      <c r="E436" s="49" t="str">
        <f>IF(Замеры!K432=0, " ", Замеры!K432)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Замеры!O432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IF(Замеры!I433=0, " ", Замеры!I433)</f>
        <v xml:space="preserve"> </v>
      </c>
      <c r="D437" s="49" t="str">
        <f>IF(O437=0, " ", CONCATENATE(Замеры!Q433,Замеры!R433,Замеры!S433,Замеры!T433,Замеры!Y433))</f>
        <v xml:space="preserve"> </v>
      </c>
      <c r="E437" s="49" t="str">
        <f>IF(Замеры!K433=0, " ", Замеры!K433)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Замеры!O433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IF(Замеры!I434=0, " ", Замеры!I434)</f>
        <v xml:space="preserve"> </v>
      </c>
      <c r="D438" s="49" t="str">
        <f>IF(O438=0, " ", CONCATENATE(Замеры!Q434,Замеры!R434,Замеры!S434,Замеры!T434,Замеры!Y434))</f>
        <v xml:space="preserve"> </v>
      </c>
      <c r="E438" s="49" t="str">
        <f>IF(Замеры!K434=0, " ", Замеры!K434)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Замеры!O434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IF(Замеры!I435=0, " ", Замеры!I435)</f>
        <v xml:space="preserve"> </v>
      </c>
      <c r="D439" s="49" t="str">
        <f>IF(O439=0, " ", CONCATENATE(Замеры!Q435,Замеры!R435,Замеры!S435,Замеры!T435,Замеры!Y435))</f>
        <v xml:space="preserve"> </v>
      </c>
      <c r="E439" s="49" t="str">
        <f>IF(Замеры!K435=0, " ", Замеры!K435)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Замеры!O435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IF(Замеры!I436=0, " ", Замеры!I436)</f>
        <v xml:space="preserve"> </v>
      </c>
      <c r="D440" s="49" t="str">
        <f>IF(O440=0, " ", CONCATENATE(Замеры!Q436,Замеры!R436,Замеры!S436,Замеры!T436,Замеры!Y436))</f>
        <v xml:space="preserve"> </v>
      </c>
      <c r="E440" s="49" t="str">
        <f>IF(Замеры!K436=0, " ", Замеры!K436)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Замеры!O436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IF(Замеры!I437=0, " ", Замеры!I437)</f>
        <v xml:space="preserve"> </v>
      </c>
      <c r="D441" s="49" t="str">
        <f>IF(O441=0, " ", CONCATENATE(Замеры!Q437,Замеры!R437,Замеры!S437,Замеры!T437,Замеры!Y437))</f>
        <v xml:space="preserve"> </v>
      </c>
      <c r="E441" s="49" t="str">
        <f>IF(Замеры!K437=0, " ", Замеры!K437)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Замеры!O437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IF(Замеры!I438=0, " ", Замеры!I438)</f>
        <v xml:space="preserve"> </v>
      </c>
      <c r="D442" s="49" t="str">
        <f>IF(O442=0, " ", CONCATENATE(Замеры!Q438,Замеры!R438,Замеры!S438,Замеры!T438,Замеры!Y438))</f>
        <v xml:space="preserve"> </v>
      </c>
      <c r="E442" s="49" t="str">
        <f>IF(Замеры!K438=0, " ", Замеры!K438)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Замеры!O438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IF(Замеры!I439=0, " ", Замеры!I439)</f>
        <v xml:space="preserve"> </v>
      </c>
      <c r="D443" s="49" t="str">
        <f>IF(O443=0, " ", CONCATENATE(Замеры!Q439,Замеры!R439,Замеры!S439,Замеры!T439,Замеры!Y439))</f>
        <v xml:space="preserve"> </v>
      </c>
      <c r="E443" s="49" t="str">
        <f>IF(Замеры!K439=0, " ", Замеры!K439)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Замеры!O439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IF(Замеры!I440=0, " ", Замеры!I440)</f>
        <v xml:space="preserve"> </v>
      </c>
      <c r="D444" s="49" t="str">
        <f>IF(O444=0, " ", CONCATENATE(Замеры!Q440,Замеры!R440,Замеры!S440,Замеры!T440,Замеры!Y440))</f>
        <v xml:space="preserve"> </v>
      </c>
      <c r="E444" s="49" t="str">
        <f>IF(Замеры!K440=0, " ", Замеры!K440)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Замеры!O440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IF(Замеры!I441=0, " ", Замеры!I441)</f>
        <v xml:space="preserve"> </v>
      </c>
      <c r="D445" s="49" t="str">
        <f>IF(O445=0, " ", CONCATENATE(Замеры!Q441,Замеры!R441,Замеры!S441,Замеры!T441,Замеры!Y441))</f>
        <v xml:space="preserve"> </v>
      </c>
      <c r="E445" s="49" t="str">
        <f>IF(Замеры!K441=0, " ", Замеры!K441)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Замеры!O441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IF(Замеры!I442=0, " ", Замеры!I442)</f>
        <v xml:space="preserve"> </v>
      </c>
      <c r="D446" s="49" t="str">
        <f>IF(O446=0, " ", CONCATENATE(Замеры!Q442,Замеры!R442,Замеры!S442,Замеры!T442,Замеры!Y442))</f>
        <v xml:space="preserve"> </v>
      </c>
      <c r="E446" s="49" t="str">
        <f>IF(Замеры!K442=0, " ", Замеры!K442)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Замеры!O442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IF(Замеры!I443=0, " ", Замеры!I443)</f>
        <v xml:space="preserve"> </v>
      </c>
      <c r="D447" s="49" t="str">
        <f>IF(O447=0, " ", CONCATENATE(Замеры!Q443,Замеры!R443,Замеры!S443,Замеры!T443,Замеры!Y443))</f>
        <v xml:space="preserve"> </v>
      </c>
      <c r="E447" s="49" t="str">
        <f>IF(Замеры!K443=0, " ", Замеры!K443)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Замеры!O443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IF(Замеры!I444=0, " ", Замеры!I444)</f>
        <v xml:space="preserve"> </v>
      </c>
      <c r="D448" s="49" t="str">
        <f>IF(O448=0, " ", CONCATENATE(Замеры!Q444,Замеры!R444,Замеры!S444,Замеры!T444,Замеры!Y444))</f>
        <v xml:space="preserve"> </v>
      </c>
      <c r="E448" s="49" t="str">
        <f>IF(Замеры!K444=0, " ", Замеры!K444)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Замеры!O444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IF(Замеры!I445=0, " ", Замеры!I445)</f>
        <v xml:space="preserve"> </v>
      </c>
      <c r="D449" s="49" t="str">
        <f>IF(O449=0, " ", CONCATENATE(Замеры!Q445,Замеры!R445,Замеры!S445,Замеры!T445,Замеры!Y445))</f>
        <v xml:space="preserve"> </v>
      </c>
      <c r="E449" s="49" t="str">
        <f>IF(Замеры!K445=0, " ", Замеры!K445)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Замеры!O445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IF(Замеры!I446=0, " ", Замеры!I446)</f>
        <v xml:space="preserve"> </v>
      </c>
      <c r="D450" s="49" t="str">
        <f>IF(O450=0, " ", CONCATENATE(Замеры!Q446,Замеры!R446,Замеры!S446,Замеры!T446,Замеры!Y446))</f>
        <v xml:space="preserve"> </v>
      </c>
      <c r="E450" s="49" t="str">
        <f>IF(Замеры!K446=0, " ", Замеры!K446)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Замеры!O446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IF(Замеры!I447=0, " ", Замеры!I447)</f>
        <v xml:space="preserve"> </v>
      </c>
      <c r="D451" s="49" t="str">
        <f>IF(O451=0, " ", CONCATENATE(Замеры!Q447,Замеры!R447,Замеры!S447,Замеры!T447,Замеры!Y447))</f>
        <v xml:space="preserve"> </v>
      </c>
      <c r="E451" s="49" t="str">
        <f>IF(Замеры!K447=0, " ", Замеры!K447)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Замеры!O447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IF(Замеры!I448=0, " ", Замеры!I448)</f>
        <v xml:space="preserve"> </v>
      </c>
      <c r="D452" s="49" t="str">
        <f>IF(O452=0, " ", CONCATENATE(Замеры!Q448,Замеры!R448,Замеры!S448,Замеры!T448,Замеры!Y448))</f>
        <v xml:space="preserve"> </v>
      </c>
      <c r="E452" s="49" t="str">
        <f>IF(Замеры!K448=0, " ", Замеры!K448)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Замеры!O448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IF(Замеры!I449=0, " ", Замеры!I449)</f>
        <v xml:space="preserve"> </v>
      </c>
      <c r="D453" s="49" t="str">
        <f>IF(O453=0, " ", CONCATENATE(Замеры!Q449,Замеры!R449,Замеры!S449,Замеры!T449,Замеры!Y449))</f>
        <v xml:space="preserve"> </v>
      </c>
      <c r="E453" s="49" t="str">
        <f>IF(Замеры!K449=0, " ", Замеры!K449)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Замеры!O449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IF(Замеры!I450=0, " ", Замеры!I450)</f>
        <v xml:space="preserve"> </v>
      </c>
      <c r="D454" s="49" t="str">
        <f>IF(O454=0, " ", CONCATENATE(Замеры!Q450,Замеры!R450,Замеры!S450,Замеры!T450,Замеры!Y450))</f>
        <v xml:space="preserve"> </v>
      </c>
      <c r="E454" s="49" t="str">
        <f>IF(Замеры!K450=0, " ", Замеры!K450)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Замеры!O450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IF(Замеры!I451=0, " ", Замеры!I451)</f>
        <v xml:space="preserve"> </v>
      </c>
      <c r="D455" s="49" t="str">
        <f>IF(O455=0, " ", CONCATENATE(Замеры!Q451,Замеры!R451,Замеры!S451,Замеры!T451,Замеры!Y451))</f>
        <v xml:space="preserve"> </v>
      </c>
      <c r="E455" s="49" t="str">
        <f>IF(Замеры!K451=0, " ", Замеры!K451)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Замеры!O451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IF(Замеры!I452=0, " ", Замеры!I452)</f>
        <v xml:space="preserve"> </v>
      </c>
      <c r="D456" s="49" t="str">
        <f>IF(O456=0, " ", CONCATENATE(Замеры!Q452,Замеры!R452,Замеры!S452,Замеры!T452,Замеры!Y452))</f>
        <v xml:space="preserve"> </v>
      </c>
      <c r="E456" s="49" t="str">
        <f>IF(Замеры!K452=0, " ", Замеры!K452)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Замеры!O452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IF(Замеры!I453=0, " ", Замеры!I453)</f>
        <v xml:space="preserve"> </v>
      </c>
      <c r="D457" s="49" t="str">
        <f>IF(O457=0, " ", CONCATENATE(Замеры!Q453,Замеры!R453,Замеры!S453,Замеры!T453,Замеры!Y453))</f>
        <v xml:space="preserve"> </v>
      </c>
      <c r="E457" s="49" t="str">
        <f>IF(Замеры!K453=0, " ", Замеры!K453)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Замеры!O453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IF(Замеры!I454=0, " ", Замеры!I454)</f>
        <v xml:space="preserve"> </v>
      </c>
      <c r="D458" s="49" t="str">
        <f>IF(O458=0, " ", CONCATENATE(Замеры!Q454,Замеры!R454,Замеры!S454,Замеры!T454,Замеры!Y454))</f>
        <v xml:space="preserve"> </v>
      </c>
      <c r="E458" s="49" t="str">
        <f>IF(Замеры!K454=0, " ", Замеры!K454)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Замеры!O454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IF(Замеры!I455=0, " ", Замеры!I455)</f>
        <v xml:space="preserve"> </v>
      </c>
      <c r="D459" s="49" t="str">
        <f>IF(O459=0, " ", CONCATENATE(Замеры!Q455,Замеры!R455,Замеры!S455,Замеры!T455,Замеры!Y455))</f>
        <v xml:space="preserve"> </v>
      </c>
      <c r="E459" s="49" t="str">
        <f>IF(Замеры!K455=0, " ", Замеры!K455)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Замеры!O455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IF(Замеры!I456=0, " ", Замеры!I456)</f>
        <v xml:space="preserve"> </v>
      </c>
      <c r="D460" s="49" t="str">
        <f>IF(O460=0, " ", CONCATENATE(Замеры!Q456,Замеры!R456,Замеры!S456,Замеры!T456,Замеры!Y456))</f>
        <v xml:space="preserve"> </v>
      </c>
      <c r="E460" s="49" t="str">
        <f>IF(Замеры!K456=0, " ", Замеры!K456)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Замеры!O456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IF(Замеры!I457=0, " ", Замеры!I457)</f>
        <v xml:space="preserve"> </v>
      </c>
      <c r="D461" s="49" t="str">
        <f>IF(O461=0, " ", CONCATENATE(Замеры!Q457,Замеры!R457,Замеры!S457,Замеры!T457,Замеры!Y457))</f>
        <v xml:space="preserve"> </v>
      </c>
      <c r="E461" s="49" t="str">
        <f>IF(Замеры!K457=0, " ", Замеры!K457)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Замеры!O457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IF(Замеры!I458=0, " ", Замеры!I458)</f>
        <v xml:space="preserve"> </v>
      </c>
      <c r="D462" s="49" t="str">
        <f>IF(O462=0, " ", CONCATENATE(Замеры!Q458,Замеры!R458,Замеры!S458,Замеры!T458,Замеры!Y458))</f>
        <v xml:space="preserve"> </v>
      </c>
      <c r="E462" s="49" t="str">
        <f>IF(Замеры!K458=0, " ", Замеры!K458)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Замеры!O458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IF(Замеры!I459=0, " ", Замеры!I459)</f>
        <v xml:space="preserve"> </v>
      </c>
      <c r="D463" s="49" t="str">
        <f>IF(O463=0, " ", CONCATENATE(Замеры!Q459,Замеры!R459,Замеры!S459,Замеры!T459,Замеры!Y459))</f>
        <v xml:space="preserve"> </v>
      </c>
      <c r="E463" s="49" t="str">
        <f>IF(Замеры!K459=0, " ", Замеры!K459)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Замеры!O459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IF(Замеры!I460=0, " ", Замеры!I460)</f>
        <v xml:space="preserve"> </v>
      </c>
      <c r="D464" s="49" t="str">
        <f>IF(O464=0, " ", CONCATENATE(Замеры!Q460,Замеры!R460,Замеры!S460,Замеры!T460,Замеры!Y460))</f>
        <v xml:space="preserve"> </v>
      </c>
      <c r="E464" s="49" t="str">
        <f>IF(Замеры!K460=0, " ", Замеры!K460)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Замеры!O460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IF(Замеры!I461=0, " ", Замеры!I461)</f>
        <v xml:space="preserve"> </v>
      </c>
      <c r="D465" s="49" t="str">
        <f>IF(O465=0, " ", CONCATENATE(Замеры!Q461,Замеры!R461,Замеры!S461,Замеры!T461,Замеры!Y461))</f>
        <v xml:space="preserve"> </v>
      </c>
      <c r="E465" s="49" t="str">
        <f>IF(Замеры!K461=0, " ", Замеры!K461)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Замеры!O461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IF(Замеры!I462=0, " ", Замеры!I462)</f>
        <v xml:space="preserve"> </v>
      </c>
      <c r="D466" s="49" t="str">
        <f>IF(O466=0, " ", CONCATENATE(Замеры!Q462,Замеры!R462,Замеры!S462,Замеры!T462,Замеры!Y462))</f>
        <v xml:space="preserve"> </v>
      </c>
      <c r="E466" s="49" t="str">
        <f>IF(Замеры!K462=0, " ", Замеры!K462)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Замеры!O462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IF(Замеры!I463=0, " ", Замеры!I463)</f>
        <v xml:space="preserve"> </v>
      </c>
      <c r="D467" s="49" t="str">
        <f>IF(O467=0, " ", CONCATENATE(Замеры!Q463,Замеры!R463,Замеры!S463,Замеры!T463,Замеры!Y463))</f>
        <v xml:space="preserve"> </v>
      </c>
      <c r="E467" s="49" t="str">
        <f>IF(Замеры!K463=0, " ", Замеры!K463)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Замеры!O463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IF(Замеры!I464=0, " ", Замеры!I464)</f>
        <v xml:space="preserve"> </v>
      </c>
      <c r="D468" s="49" t="str">
        <f>IF(O468=0, " ", CONCATENATE(Замеры!Q464,Замеры!R464,Замеры!S464,Замеры!T464,Замеры!Y464))</f>
        <v xml:space="preserve"> </v>
      </c>
      <c r="E468" s="49" t="str">
        <f>IF(Замеры!K464=0, " ", Замеры!K464)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Замеры!O464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IF(Замеры!I465=0, " ", Замеры!I465)</f>
        <v xml:space="preserve"> </v>
      </c>
      <c r="D469" s="49" t="str">
        <f>IF(O469=0, " ", CONCATENATE(Замеры!Q465,Замеры!R465,Замеры!S465,Замеры!T465,Замеры!Y465))</f>
        <v xml:space="preserve"> </v>
      </c>
      <c r="E469" s="49" t="str">
        <f>IF(Замеры!K465=0, " ", Замеры!K465)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Замеры!O465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IF(Замеры!I466=0, " ", Замеры!I466)</f>
        <v xml:space="preserve"> </v>
      </c>
      <c r="D470" s="49" t="str">
        <f>IF(O470=0, " ", CONCATENATE(Замеры!Q466,Замеры!R466,Замеры!S466,Замеры!T466,Замеры!Y466))</f>
        <v xml:space="preserve"> </v>
      </c>
      <c r="E470" s="49" t="str">
        <f>IF(Замеры!K466=0, " ", Замеры!K466)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Замеры!O466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IF(Замеры!I467=0, " ", Замеры!I467)</f>
        <v xml:space="preserve"> </v>
      </c>
      <c r="D471" s="49" t="str">
        <f>IF(O471=0, " ", CONCATENATE(Замеры!Q467,Замеры!R467,Замеры!S467,Замеры!T467,Замеры!Y467))</f>
        <v xml:space="preserve"> </v>
      </c>
      <c r="E471" s="49" t="str">
        <f>IF(Замеры!K467=0, " ", Замеры!K467)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Замеры!O467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IF(Замеры!I468=0, " ", Замеры!I468)</f>
        <v xml:space="preserve"> </v>
      </c>
      <c r="D472" s="49" t="str">
        <f>IF(O472=0, " ", CONCATENATE(Замеры!Q468,Замеры!R468,Замеры!S468,Замеры!T468,Замеры!Y468))</f>
        <v xml:space="preserve"> </v>
      </c>
      <c r="E472" s="49" t="str">
        <f>IF(Замеры!K468=0, " ", Замеры!K468)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Замеры!O468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IF(Замеры!I469=0, " ", Замеры!I469)</f>
        <v xml:space="preserve"> </v>
      </c>
      <c r="D473" s="49" t="str">
        <f>IF(O473=0, " ", CONCATENATE(Замеры!Q469,Замеры!R469,Замеры!S469,Замеры!T469,Замеры!Y469))</f>
        <v xml:space="preserve"> </v>
      </c>
      <c r="E473" s="49" t="str">
        <f>IF(Замеры!K469=0, " ", Замеры!K469)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Замеры!O469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IF(Замеры!I470=0, " ", Замеры!I470)</f>
        <v xml:space="preserve"> </v>
      </c>
      <c r="D474" s="49" t="str">
        <f>IF(O474=0, " ", CONCATENATE(Замеры!Q470,Замеры!R470,Замеры!S470,Замеры!T470,Замеры!Y470))</f>
        <v xml:space="preserve"> </v>
      </c>
      <c r="E474" s="49" t="str">
        <f>IF(Замеры!K470=0, " ", Замеры!K470)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Замеры!O470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IF(Замеры!I471=0, " ", Замеры!I471)</f>
        <v xml:space="preserve"> </v>
      </c>
      <c r="D475" s="49" t="str">
        <f>IF(O475=0, " ", CONCATENATE(Замеры!Q471,Замеры!R471,Замеры!S471,Замеры!T471,Замеры!Y471))</f>
        <v xml:space="preserve"> </v>
      </c>
      <c r="E475" s="49" t="str">
        <f>IF(Замеры!K471=0, " ", Замеры!K471)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Замеры!O471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IF(Замеры!I472=0, " ", Замеры!I472)</f>
        <v xml:space="preserve"> </v>
      </c>
      <c r="D476" s="49" t="str">
        <f>IF(O476=0, " ", CONCATENATE(Замеры!Q472,Замеры!R472,Замеры!S472,Замеры!T472,Замеры!Y472))</f>
        <v xml:space="preserve"> </v>
      </c>
      <c r="E476" s="49" t="str">
        <f>IF(Замеры!K472=0, " ", Замеры!K472)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Замеры!O472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IF(Замеры!I473=0, " ", Замеры!I473)</f>
        <v xml:space="preserve"> </v>
      </c>
      <c r="D477" s="49" t="str">
        <f>IF(O477=0, " ", CONCATENATE(Замеры!Q473,Замеры!R473,Замеры!S473,Замеры!T473,Замеры!Y473))</f>
        <v xml:space="preserve"> </v>
      </c>
      <c r="E477" s="49" t="str">
        <f>IF(Замеры!K473=0, " ", Замеры!K473)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Замеры!O473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IF(Замеры!I474=0, " ", Замеры!I474)</f>
        <v xml:space="preserve"> </v>
      </c>
      <c r="D478" s="49" t="str">
        <f>IF(O478=0, " ", CONCATENATE(Замеры!Q474,Замеры!R474,Замеры!S474,Замеры!T474,Замеры!Y474))</f>
        <v xml:space="preserve"> </v>
      </c>
      <c r="E478" s="49" t="str">
        <f>IF(Замеры!K474=0, " ", Замеры!K474)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Замеры!O474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IF(Замеры!I475=0, " ", Замеры!I475)</f>
        <v xml:space="preserve"> </v>
      </c>
      <c r="D479" s="49" t="str">
        <f>IF(O479=0, " ", CONCATENATE(Замеры!Q475,Замеры!R475,Замеры!S475,Замеры!T475,Замеры!Y475))</f>
        <v xml:space="preserve"> </v>
      </c>
      <c r="E479" s="49" t="str">
        <f>IF(Замеры!K475=0, " ", Замеры!K475)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Замеры!O475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IF(Замеры!I476=0, " ", Замеры!I476)</f>
        <v xml:space="preserve"> </v>
      </c>
      <c r="D480" s="49" t="str">
        <f>IF(O480=0, " ", CONCATENATE(Замеры!Q476,Замеры!R476,Замеры!S476,Замеры!T476,Замеры!Y476))</f>
        <v xml:space="preserve"> </v>
      </c>
      <c r="E480" s="49" t="str">
        <f>IF(Замеры!K476=0, " ", Замеры!K476)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Замеры!O476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IF(Замеры!I477=0, " ", Замеры!I477)</f>
        <v xml:space="preserve"> </v>
      </c>
      <c r="D481" s="49" t="str">
        <f>IF(O481=0, " ", CONCATENATE(Замеры!Q477,Замеры!R477,Замеры!S477,Замеры!T477,Замеры!Y477))</f>
        <v xml:space="preserve"> </v>
      </c>
      <c r="E481" s="49" t="str">
        <f>IF(Замеры!K477=0, " ", Замеры!K477)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Замеры!O477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IF(Замеры!I478=0, " ", Замеры!I478)</f>
        <v xml:space="preserve"> </v>
      </c>
      <c r="D482" s="49" t="str">
        <f>IF(O482=0, " ", CONCATENATE(Замеры!Q478,Замеры!R478,Замеры!S478,Замеры!T478,Замеры!Y478))</f>
        <v xml:space="preserve"> </v>
      </c>
      <c r="E482" s="49" t="str">
        <f>IF(Замеры!K478=0, " ", Замеры!K478)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Замеры!O478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IF(Замеры!I479=0, " ", Замеры!I479)</f>
        <v xml:space="preserve"> </v>
      </c>
      <c r="D483" s="49" t="str">
        <f>IF(O483=0, " ", CONCATENATE(Замеры!Q479,Замеры!R479,Замеры!S479,Замеры!T479,Замеры!Y479))</f>
        <v xml:space="preserve"> </v>
      </c>
      <c r="E483" s="49" t="str">
        <f>IF(Замеры!K479=0, " ", Замеры!K479)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Замеры!O479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IF(Замеры!I480=0, " ", Замеры!I480)</f>
        <v xml:space="preserve"> </v>
      </c>
      <c r="D484" s="49" t="str">
        <f>IF(O484=0, " ", CONCATENATE(Замеры!Q480,Замеры!R480,Замеры!S480,Замеры!T480,Замеры!Y480))</f>
        <v xml:space="preserve"> </v>
      </c>
      <c r="E484" s="49" t="str">
        <f>IF(Замеры!K480=0, " ", Замеры!K480)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Замеры!O480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IF(Замеры!I481=0, " ", Замеры!I481)</f>
        <v xml:space="preserve"> </v>
      </c>
      <c r="D485" s="49" t="str">
        <f>IF(O485=0, " ", CONCATENATE(Замеры!Q481,Замеры!R481,Замеры!S481,Замеры!T481,Замеры!Y481))</f>
        <v xml:space="preserve"> </v>
      </c>
      <c r="E485" s="49" t="str">
        <f>IF(Замеры!K481=0, " ", Замеры!K481)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Замеры!O481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IF(Замеры!I482=0, " ", Замеры!I482)</f>
        <v xml:space="preserve"> </v>
      </c>
      <c r="D486" s="49" t="str">
        <f>IF(O486=0, " ", CONCATENATE(Замеры!Q482,Замеры!R482,Замеры!S482,Замеры!T482,Замеры!Y482))</f>
        <v xml:space="preserve"> </v>
      </c>
      <c r="E486" s="49" t="str">
        <f>IF(Замеры!K482=0, " ", Замеры!K482)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Замеры!O482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IF(Замеры!I483=0, " ", Замеры!I483)</f>
        <v xml:space="preserve"> </v>
      </c>
      <c r="D487" s="49" t="str">
        <f>IF(O487=0, " ", CONCATENATE(Замеры!Q483,Замеры!R483,Замеры!S483,Замеры!T483,Замеры!Y483))</f>
        <v xml:space="preserve"> </v>
      </c>
      <c r="E487" s="49" t="str">
        <f>IF(Замеры!K483=0, " ", Замеры!K483)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Замеры!O483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IF(Замеры!I484=0, " ", Замеры!I484)</f>
        <v xml:space="preserve"> </v>
      </c>
      <c r="D488" s="49" t="str">
        <f>IF(O488=0, " ", CONCATENATE(Замеры!Q484,Замеры!R484,Замеры!S484,Замеры!T484,Замеры!Y484))</f>
        <v xml:space="preserve"> </v>
      </c>
      <c r="E488" s="49" t="str">
        <f>IF(Замеры!K484=0, " ", Замеры!K484)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Замеры!O484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IF(Замеры!I485=0, " ", Замеры!I485)</f>
        <v xml:space="preserve"> </v>
      </c>
      <c r="D489" s="49" t="str">
        <f>IF(O489=0, " ", CONCATENATE(Замеры!Q485,Замеры!R485,Замеры!S485,Замеры!T485,Замеры!Y485))</f>
        <v xml:space="preserve"> </v>
      </c>
      <c r="E489" s="49" t="str">
        <f>IF(Замеры!K485=0, " ", Замеры!K485)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Замеры!O485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IF(Замеры!I486=0, " ", Замеры!I486)</f>
        <v xml:space="preserve"> </v>
      </c>
      <c r="D490" s="49" t="str">
        <f>IF(O490=0, " ", CONCATENATE(Замеры!Q486,Замеры!R486,Замеры!S486,Замеры!T486,Замеры!Y486))</f>
        <v xml:space="preserve"> </v>
      </c>
      <c r="E490" s="49" t="str">
        <f>IF(Замеры!K486=0, " ", Замеры!K486)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Замеры!O486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IF(Замеры!I487=0, " ", Замеры!I487)</f>
        <v xml:space="preserve"> </v>
      </c>
      <c r="D491" s="49" t="str">
        <f>IF(O491=0, " ", CONCATENATE(Замеры!Q487,Замеры!R487,Замеры!S487,Замеры!T487,Замеры!Y487))</f>
        <v xml:space="preserve"> </v>
      </c>
      <c r="E491" s="49" t="str">
        <f>IF(Замеры!K487=0, " ", Замеры!K487)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Замеры!O487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IF(Замеры!I488=0, " ", Замеры!I488)</f>
        <v xml:space="preserve"> </v>
      </c>
      <c r="D492" s="49" t="str">
        <f>IF(O492=0, " ", CONCATENATE(Замеры!Q488,Замеры!R488,Замеры!S488,Замеры!T488,Замеры!Y488))</f>
        <v xml:space="preserve"> </v>
      </c>
      <c r="E492" s="49" t="str">
        <f>IF(Замеры!K488=0, " ", Замеры!K488)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Замеры!O488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IF(Замеры!I489=0, " ", Замеры!I489)</f>
        <v xml:space="preserve"> </v>
      </c>
      <c r="D493" s="49" t="str">
        <f>IF(O493=0, " ", CONCATENATE(Замеры!Q489,Замеры!R489,Замеры!S489,Замеры!T489,Замеры!Y489))</f>
        <v xml:space="preserve"> </v>
      </c>
      <c r="E493" s="49" t="str">
        <f>IF(Замеры!K489=0, " ", Замеры!K489)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Замеры!O489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IF(Замеры!I490=0, " ", Замеры!I490)</f>
        <v xml:space="preserve"> </v>
      </c>
      <c r="D494" s="49" t="str">
        <f>IF(O494=0, " ", CONCATENATE(Замеры!Q490,Замеры!R490,Замеры!S490,Замеры!T490,Замеры!Y490))</f>
        <v xml:space="preserve"> </v>
      </c>
      <c r="E494" s="49" t="str">
        <f>IF(Замеры!K490=0, " ", Замеры!K490)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Замеры!O490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IF(Замеры!I491=0, " ", Замеры!I491)</f>
        <v xml:space="preserve"> </v>
      </c>
      <c r="D495" s="49" t="str">
        <f>IF(O495=0, " ", CONCATENATE(Замеры!Q491,Замеры!R491,Замеры!S491,Замеры!T491,Замеры!Y491))</f>
        <v xml:space="preserve"> </v>
      </c>
      <c r="E495" s="49" t="str">
        <f>IF(Замеры!K491=0, " ", Замеры!K491)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Замеры!O491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IF(Замеры!I492=0, " ", Замеры!I492)</f>
        <v xml:space="preserve"> </v>
      </c>
      <c r="D496" s="49" t="str">
        <f>IF(O496=0, " ", CONCATENATE(Замеры!Q492,Замеры!R492,Замеры!S492,Замеры!T492,Замеры!Y492))</f>
        <v xml:space="preserve"> </v>
      </c>
      <c r="E496" s="49" t="str">
        <f>IF(Замеры!K492=0, " ", Замеры!K492)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Замеры!O492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IF(Замеры!I493=0, " ", Замеры!I493)</f>
        <v xml:space="preserve"> </v>
      </c>
      <c r="D497" s="49" t="str">
        <f>IF(O497=0, " ", CONCATENATE(Замеры!Q493,Замеры!R493,Замеры!S493,Замеры!T493,Замеры!Y493))</f>
        <v xml:space="preserve"> </v>
      </c>
      <c r="E497" s="49" t="str">
        <f>IF(Замеры!K493=0, " ", Замеры!K493)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Замеры!O493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IF(Замеры!I494=0, " ", Замеры!I494)</f>
        <v xml:space="preserve"> </v>
      </c>
      <c r="D498" s="49" t="str">
        <f>IF(O498=0, " ", CONCATENATE(Замеры!Q494,Замеры!R494,Замеры!S494,Замеры!T494,Замеры!Y494))</f>
        <v xml:space="preserve"> </v>
      </c>
      <c r="E498" s="49" t="str">
        <f>IF(Замеры!K494=0, " ", Замеры!K494)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Замеры!O494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IF(Замеры!I495=0, " ", Замеры!I495)</f>
        <v xml:space="preserve"> </v>
      </c>
      <c r="D499" s="49" t="str">
        <f>IF(O499=0, " ", CONCATENATE(Замеры!Q495,Замеры!R495,Замеры!S495,Замеры!T495,Замеры!Y495))</f>
        <v xml:space="preserve"> </v>
      </c>
      <c r="E499" s="49" t="str">
        <f>IF(Замеры!K495=0, " ", Замеры!K495)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Замеры!O495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IF(Замеры!I496=0, " ", Замеры!I496)</f>
        <v xml:space="preserve"> </v>
      </c>
      <c r="D500" s="49" t="str">
        <f>IF(O500=0, " ", CONCATENATE(Замеры!Q496,Замеры!R496,Замеры!S496,Замеры!T496,Замеры!Y496))</f>
        <v xml:space="preserve"> </v>
      </c>
      <c r="E500" s="49" t="str">
        <f>IF(Замеры!K496=0, " ", Замеры!K496)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Замеры!O496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IF(Замеры!I497=0, " ", Замеры!I497)</f>
        <v xml:space="preserve"> </v>
      </c>
      <c r="D501" s="49" t="str">
        <f>IF(O501=0, " ", CONCATENATE(Замеры!Q497,Замеры!R497,Замеры!S497,Замеры!T497,Замеры!Y497))</f>
        <v xml:space="preserve"> </v>
      </c>
      <c r="E501" s="49" t="str">
        <f>IF(Замеры!K497=0, " ", Замеры!K497)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Замеры!O497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IF(Замеры!I498=0, " ", Замеры!I498)</f>
        <v xml:space="preserve"> </v>
      </c>
      <c r="D502" s="49" t="str">
        <f>IF(O502=0, " ", CONCATENATE(Замеры!Q498,Замеры!R498,Замеры!S498,Замеры!T498,Замеры!Y498))</f>
        <v xml:space="preserve"> </v>
      </c>
      <c r="E502" s="49" t="str">
        <f>IF(Замеры!K498=0, " ", Замеры!K498)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Замеры!O498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IF(Замеры!I499=0, " ", Замеры!I499)</f>
        <v xml:space="preserve"> </v>
      </c>
      <c r="D503" s="49" t="str">
        <f>IF(O503=0, " ", CONCATENATE(Замеры!Q499,Замеры!R499,Замеры!S499,Замеры!T499,Замеры!Y499))</f>
        <v xml:space="preserve"> </v>
      </c>
      <c r="E503" s="49" t="str">
        <f>IF(Замеры!K499=0, " ", Замеры!K499)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Замеры!O499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IF(Замеры!I500=0, " ", Замеры!I500)</f>
        <v xml:space="preserve"> </v>
      </c>
      <c r="D504" s="49" t="str">
        <f>IF(O504=0, " ", CONCATENATE(Замеры!Q500,Замеры!R500,Замеры!S500,Замеры!T500,Замеры!Y500))</f>
        <v xml:space="preserve"> </v>
      </c>
      <c r="E504" s="49" t="str">
        <f>IF(Замеры!K500=0, " ", Замеры!K500)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Замеры!O500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IF(Замеры!I501=0, " ", Замеры!I501)</f>
        <v xml:space="preserve"> </v>
      </c>
      <c r="D505" s="49" t="str">
        <f>IF(O505=0, " ", CONCATENATE(Замеры!Q501,Замеры!R501,Замеры!S501,Замеры!T501,Замеры!Y501))</f>
        <v xml:space="preserve"> </v>
      </c>
      <c r="E505" s="49" t="str">
        <f>IF(Замеры!K501=0, " ", Замеры!K501)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Замеры!O501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IF(Замеры!I502=0, " ", Замеры!I502)</f>
        <v xml:space="preserve"> </v>
      </c>
      <c r="D506" s="49" t="str">
        <f>IF(O506=0, " ", CONCATENATE(Замеры!Q502,Замеры!R502,Замеры!S502,Замеры!T502,Замеры!Y502))</f>
        <v xml:space="preserve"> </v>
      </c>
      <c r="E506" s="49" t="str">
        <f>IF(Замеры!K502=0, " ", Замеры!K502)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Замеры!O502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IF(Замеры!I503=0, " ", Замеры!I503)</f>
        <v xml:space="preserve"> </v>
      </c>
      <c r="D507" s="49" t="str">
        <f>IF(O507=0, " ", CONCATENATE(Замеры!Q503,Замеры!R503,Замеры!S503,Замеры!T503,Замеры!Y503))</f>
        <v xml:space="preserve"> </v>
      </c>
      <c r="E507" s="49" t="str">
        <f>IF(Замеры!K503=0, " ", Замеры!K503)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Замеры!O503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IF(Замеры!I504=0, " ", Замеры!I504)</f>
        <v xml:space="preserve"> </v>
      </c>
      <c r="D508" s="49" t="str">
        <f>IF(O508=0, " ", CONCATENATE(Замеры!Q504,Замеры!R504,Замеры!S504,Замеры!T504,Замеры!Y504))</f>
        <v xml:space="preserve"> </v>
      </c>
      <c r="E508" s="49" t="str">
        <f>IF(Замеры!K504=0, " ", Замеры!K504)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Замеры!O504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IF(Замеры!I505=0, " ", Замеры!I505)</f>
        <v xml:space="preserve"> </v>
      </c>
      <c r="D509" s="49" t="str">
        <f>IF(O509=0, " ", CONCATENATE(Замеры!Q505,Замеры!R505,Замеры!S505,Замеры!T505,Замеры!Y505))</f>
        <v xml:space="preserve"> </v>
      </c>
      <c r="E509" s="49" t="str">
        <f>IF(Замеры!K505=0, " ", Замеры!K505)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Замеры!O505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IF(Замеры!I506=0, " ", Замеры!I506)</f>
        <v xml:space="preserve"> </v>
      </c>
      <c r="D510" s="49" t="str">
        <f>IF(O510=0, " ", CONCATENATE(Замеры!Q506,Замеры!R506,Замеры!S506,Замеры!T506,Замеры!Y506))</f>
        <v xml:space="preserve"> </v>
      </c>
      <c r="E510" s="49" t="str">
        <f>IF(Замеры!K506=0, " ", Замеры!K506)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Замеры!O506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IF(Замеры!I507=0, " ", Замеры!I507)</f>
        <v xml:space="preserve"> </v>
      </c>
      <c r="D511" s="49" t="str">
        <f>IF(O511=0, " ", CONCATENATE(Замеры!Q507,Замеры!R507,Замеры!S507,Замеры!T507,Замеры!Y507))</f>
        <v xml:space="preserve"> </v>
      </c>
      <c r="E511" s="49" t="str">
        <f>IF(Замеры!K507=0, " ", Замеры!K507)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Замеры!O507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IF(Замеры!I508=0, " ", Замеры!I508)</f>
        <v xml:space="preserve"> </v>
      </c>
      <c r="D512" s="49" t="str">
        <f>IF(O512=0, " ", CONCATENATE(Замеры!Q508,Замеры!R508,Замеры!S508,Замеры!T508,Замеры!Y508))</f>
        <v xml:space="preserve"> </v>
      </c>
      <c r="E512" s="49" t="str">
        <f>IF(Замеры!K508=0, " ", Замеры!K508)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Замеры!O508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IF(Замеры!I509=0, " ", Замеры!I509)</f>
        <v xml:space="preserve"> </v>
      </c>
      <c r="D513" s="49" t="str">
        <f>IF(O513=0, " ", CONCATENATE(Замеры!Q509,Замеры!R509,Замеры!S509,Замеры!T509,Замеры!Y509))</f>
        <v xml:space="preserve"> </v>
      </c>
      <c r="E513" s="49" t="str">
        <f>IF(Замеры!K509=0, " ", Замеры!K509)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Замеры!O509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IF(Замеры!I510=0, " ", Замеры!I510)</f>
        <v xml:space="preserve"> </v>
      </c>
      <c r="D514" s="49" t="str">
        <f>IF(O514=0, " ", CONCATENATE(Замеры!Q510,Замеры!R510,Замеры!S510,Замеры!T510,Замеры!Y510))</f>
        <v xml:space="preserve"> </v>
      </c>
      <c r="E514" s="49" t="str">
        <f>IF(Замеры!K510=0, " ", Замеры!K510)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Замеры!O510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IF(Замеры!I511=0, " ", Замеры!I511)</f>
        <v xml:space="preserve"> </v>
      </c>
      <c r="D515" s="49" t="str">
        <f>IF(O515=0, " ", CONCATENATE(Замеры!Q511,Замеры!R511,Замеры!S511,Замеры!T511,Замеры!Y511))</f>
        <v xml:space="preserve"> </v>
      </c>
      <c r="E515" s="49" t="str">
        <f>IF(Замеры!K511=0, " ", Замеры!K511)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Замеры!O511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IF(Замеры!I512=0, " ", Замеры!I512)</f>
        <v xml:space="preserve"> </v>
      </c>
      <c r="D516" s="49" t="str">
        <f>IF(O516=0, " ", CONCATENATE(Замеры!Q512,Замеры!R512,Замеры!S512,Замеры!T512,Замеры!Y512))</f>
        <v xml:space="preserve"> </v>
      </c>
      <c r="E516" s="49" t="str">
        <f>IF(Замеры!K512=0, " ", Замеры!K512)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Замеры!O512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IF(Замеры!I513=0, " ", Замеры!I513)</f>
        <v xml:space="preserve"> </v>
      </c>
      <c r="D517" s="49" t="str">
        <f>IF(O517=0, " ", CONCATENATE(Замеры!Q513,Замеры!R513,Замеры!S513,Замеры!T513,Замеры!Y513))</f>
        <v xml:space="preserve"> </v>
      </c>
      <c r="E517" s="49" t="str">
        <f>IF(Замеры!K513=0, " ", Замеры!K513)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Замеры!O513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IF(Замеры!I514=0, " ", Замеры!I514)</f>
        <v xml:space="preserve"> </v>
      </c>
      <c r="D518" s="49" t="str">
        <f>IF(O518=0, " ", CONCATENATE(Замеры!Q514,Замеры!R514,Замеры!S514,Замеры!T514,Замеры!Y514))</f>
        <v xml:space="preserve"> </v>
      </c>
      <c r="E518" s="49" t="str">
        <f>IF(Замеры!K514=0, " ", Замеры!K514)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Замеры!O514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IF(Замеры!I515=0, " ", Замеры!I515)</f>
        <v xml:space="preserve"> </v>
      </c>
      <c r="D519" s="49" t="str">
        <f>IF(O519=0, " ", CONCATENATE(Замеры!Q515,Замеры!R515,Замеры!S515,Замеры!T515,Замеры!Y515))</f>
        <v xml:space="preserve"> </v>
      </c>
      <c r="E519" s="49" t="str">
        <f>IF(Замеры!K515=0, " ", Замеры!K515)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Замеры!O515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IF(Замеры!I516=0, " ", Замеры!I516)</f>
        <v xml:space="preserve"> </v>
      </c>
      <c r="D520" s="49" t="str">
        <f>IF(O520=0, " ", CONCATENATE(Замеры!Q516,Замеры!R516,Замеры!S516,Замеры!T516,Замеры!Y516))</f>
        <v xml:space="preserve"> </v>
      </c>
      <c r="E520" s="49" t="str">
        <f>IF(Замеры!K516=0, " ", Замеры!K516)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Замеры!O516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IF(Замеры!I517=0, " ", Замеры!I517)</f>
        <v xml:space="preserve"> </v>
      </c>
      <c r="D521" s="49" t="str">
        <f>IF(O521=0, " ", CONCATENATE(Замеры!Q517,Замеры!R517,Замеры!S517,Замеры!T517,Замеры!Y517))</f>
        <v xml:space="preserve"> </v>
      </c>
      <c r="E521" s="49" t="str">
        <f>IF(Замеры!K517=0, " ", Замеры!K517)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Замеры!O517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IF(Замеры!I518=0, " ", Замеры!I518)</f>
        <v xml:space="preserve"> </v>
      </c>
      <c r="D522" s="49" t="str">
        <f>IF(O522=0, " ", CONCATENATE(Замеры!Q518,Замеры!R518,Замеры!S518,Замеры!T518,Замеры!Y518))</f>
        <v xml:space="preserve"> </v>
      </c>
      <c r="E522" s="49" t="str">
        <f>IF(Замеры!K518=0, " ", Замеры!K518)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Замеры!O518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IF(Замеры!I519=0, " ", Замеры!I519)</f>
        <v xml:space="preserve"> </v>
      </c>
      <c r="D523" s="49" t="str">
        <f>IF(O523=0, " ", CONCATENATE(Замеры!Q519,Замеры!R519,Замеры!S519,Замеры!T519,Замеры!Y519))</f>
        <v xml:space="preserve"> </v>
      </c>
      <c r="E523" s="49" t="str">
        <f>IF(Замеры!K519=0, " ", Замеры!K519)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Замеры!O519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IF(Замеры!I520=0, " ", Замеры!I520)</f>
        <v xml:space="preserve"> </v>
      </c>
      <c r="D524" s="49" t="str">
        <f>IF(O524=0, " ", CONCATENATE(Замеры!Q520,Замеры!R520,Замеры!S520,Замеры!T520,Замеры!Y520))</f>
        <v xml:space="preserve"> </v>
      </c>
      <c r="E524" s="49" t="str">
        <f>IF(Замеры!K520=0, " ", Замеры!K520)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Замеры!O520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IF(Замеры!I521=0, " ", Замеры!I521)</f>
        <v xml:space="preserve"> </v>
      </c>
      <c r="D525" s="49" t="str">
        <f>IF(O525=0, " ", CONCATENATE(Замеры!Q521,Замеры!R521,Замеры!S521,Замеры!T521,Замеры!Y521))</f>
        <v xml:space="preserve"> </v>
      </c>
      <c r="E525" s="49" t="str">
        <f>IF(Замеры!K521=0, " ", Замеры!K521)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Замеры!O521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IF(Замеры!I522=0, " ", Замеры!I522)</f>
        <v xml:space="preserve"> </v>
      </c>
      <c r="D526" s="49" t="str">
        <f>IF(O526=0, " ", CONCATENATE(Замеры!Q522,Замеры!R522,Замеры!S522,Замеры!T522,Замеры!Y522))</f>
        <v xml:space="preserve"> </v>
      </c>
      <c r="E526" s="49" t="str">
        <f>IF(Замеры!K522=0, " ", Замеры!K522)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Замеры!O522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IF(Замеры!I523=0, " ", Замеры!I523)</f>
        <v xml:space="preserve"> </v>
      </c>
      <c r="D527" s="49" t="str">
        <f>IF(O527=0, " ", CONCATENATE(Замеры!Q523,Замеры!R523,Замеры!S523,Замеры!T523,Замеры!Y523))</f>
        <v xml:space="preserve"> </v>
      </c>
      <c r="E527" s="49" t="str">
        <f>IF(Замеры!K523=0, " ", Замеры!K523)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Замеры!O523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IF(Замеры!I524=0, " ", Замеры!I524)</f>
        <v xml:space="preserve"> </v>
      </c>
      <c r="D528" s="49" t="str">
        <f>IF(O528=0, " ", CONCATENATE(Замеры!Q524,Замеры!R524,Замеры!S524,Замеры!T524,Замеры!Y524))</f>
        <v xml:space="preserve"> </v>
      </c>
      <c r="E528" s="49" t="str">
        <f>IF(Замеры!K524=0, " ", Замеры!K524)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Замеры!O524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IF(Замеры!I525=0, " ", Замеры!I525)</f>
        <v xml:space="preserve"> </v>
      </c>
      <c r="D529" s="49" t="str">
        <f>IF(O529=0, " ", CONCATENATE(Замеры!Q525,Замеры!R525,Замеры!S525,Замеры!T525,Замеры!Y525))</f>
        <v xml:space="preserve"> </v>
      </c>
      <c r="E529" s="49" t="str">
        <f>IF(Замеры!K525=0, " ", Замеры!K525)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Замеры!O525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IF(Замеры!I526=0, " ", Замеры!I526)</f>
        <v xml:space="preserve"> </v>
      </c>
      <c r="D530" s="49" t="str">
        <f>IF(O530=0, " ", CONCATENATE(Замеры!Q526,Замеры!R526,Замеры!S526,Замеры!T526,Замеры!Y526))</f>
        <v xml:space="preserve"> </v>
      </c>
      <c r="E530" s="49" t="str">
        <f>IF(Замеры!K526=0, " ", Замеры!K526)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Замеры!O526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IF(Замеры!I527=0, " ", Замеры!I527)</f>
        <v xml:space="preserve"> </v>
      </c>
      <c r="D531" s="49" t="str">
        <f>IF(O531=0, " ", CONCATENATE(Замеры!Q527,Замеры!R527,Замеры!S527,Замеры!T527,Замеры!Y527))</f>
        <v xml:space="preserve"> </v>
      </c>
      <c r="E531" s="49" t="str">
        <f>IF(Замеры!K527=0, " ", Замеры!K527)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Замеры!O527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IF(Замеры!I528=0, " ", Замеры!I528)</f>
        <v xml:space="preserve"> </v>
      </c>
      <c r="D532" s="49" t="str">
        <f>IF(O532=0, " ", CONCATENATE(Замеры!Q528,Замеры!R528,Замеры!S528,Замеры!T528,Замеры!Y528))</f>
        <v xml:space="preserve"> </v>
      </c>
      <c r="E532" s="49" t="str">
        <f>IF(Замеры!K528=0, " ", Замеры!K528)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Замеры!O528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IF(Замеры!I529=0, " ", Замеры!I529)</f>
        <v xml:space="preserve"> </v>
      </c>
      <c r="D533" s="49" t="str">
        <f>IF(O533=0, " ", CONCATENATE(Замеры!Q529,Замеры!R529,Замеры!S529,Замеры!T529,Замеры!Y529))</f>
        <v xml:space="preserve"> </v>
      </c>
      <c r="E533" s="49" t="str">
        <f>IF(Замеры!K529=0, " ", Замеры!K529)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Замеры!O529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IF(Замеры!I530=0, " ", Замеры!I530)</f>
        <v xml:space="preserve"> </v>
      </c>
      <c r="D534" s="49" t="str">
        <f>IF(O534=0, " ", CONCATENATE(Замеры!Q530,Замеры!R530,Замеры!S530,Замеры!T530,Замеры!Y530))</f>
        <v xml:space="preserve"> </v>
      </c>
      <c r="E534" s="49" t="str">
        <f>IF(Замеры!K530=0, " ", Замеры!K530)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Замеры!O530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IF(Замеры!I531=0, " ", Замеры!I531)</f>
        <v xml:space="preserve"> </v>
      </c>
      <c r="D535" s="49" t="str">
        <f>IF(O535=0, " ", CONCATENATE(Замеры!Q531,Замеры!R531,Замеры!S531,Замеры!T531,Замеры!Y531))</f>
        <v xml:space="preserve"> </v>
      </c>
      <c r="E535" s="49" t="str">
        <f>IF(Замеры!K531=0, " ", Замеры!K531)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Замеры!O531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IF(Замеры!I532=0, " ", Замеры!I532)</f>
        <v xml:space="preserve"> </v>
      </c>
      <c r="D536" s="49" t="str">
        <f>IF(O536=0, " ", CONCATENATE(Замеры!Q532,Замеры!R532,Замеры!S532,Замеры!T532,Замеры!Y532))</f>
        <v xml:space="preserve"> </v>
      </c>
      <c r="E536" s="49" t="str">
        <f>IF(Замеры!K532=0, " ", Замеры!K532)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Замеры!O532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IF(Замеры!I533=0, " ", Замеры!I533)</f>
        <v xml:space="preserve"> </v>
      </c>
      <c r="D537" s="49" t="str">
        <f>IF(O537=0, " ", CONCATENATE(Замеры!Q533,Замеры!R533,Замеры!S533,Замеры!T533,Замеры!Y533))</f>
        <v xml:space="preserve"> </v>
      </c>
      <c r="E537" s="49" t="str">
        <f>IF(Замеры!K533=0, " ", Замеры!K533)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Замеры!O533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IF(Замеры!I534=0, " ", Замеры!I534)</f>
        <v xml:space="preserve"> </v>
      </c>
      <c r="D538" s="49" t="str">
        <f>IF(O538=0, " ", CONCATENATE(Замеры!Q534,Замеры!R534,Замеры!S534,Замеры!T534,Замеры!Y534))</f>
        <v xml:space="preserve"> </v>
      </c>
      <c r="E538" s="49" t="str">
        <f>IF(Замеры!K534=0, " ", Замеры!K534)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Замеры!O534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IF(Замеры!I535=0, " ", Замеры!I535)</f>
        <v xml:space="preserve"> </v>
      </c>
      <c r="D539" s="49" t="str">
        <f>IF(O539=0, " ", CONCATENATE(Замеры!Q535,Замеры!R535,Замеры!S535,Замеры!T535,Замеры!Y535))</f>
        <v xml:space="preserve"> </v>
      </c>
      <c r="E539" s="49" t="str">
        <f>IF(Замеры!K535=0, " ", Замеры!K535)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Замеры!O535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IF(Замеры!I536=0, " ", Замеры!I536)</f>
        <v xml:space="preserve"> </v>
      </c>
      <c r="D540" s="49" t="str">
        <f>IF(O540=0, " ", CONCATENATE(Замеры!Q536,Замеры!R536,Замеры!S536,Замеры!T536,Замеры!Y536))</f>
        <v xml:space="preserve"> </v>
      </c>
      <c r="E540" s="49" t="str">
        <f>IF(Замеры!K536=0, " ", Замеры!K536)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Замеры!O536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IF(Замеры!I537=0, " ", Замеры!I537)</f>
        <v xml:space="preserve"> </v>
      </c>
      <c r="D541" s="49" t="str">
        <f>IF(O541=0, " ", CONCATENATE(Замеры!Q537,Замеры!R537,Замеры!S537,Замеры!T537,Замеры!Y537))</f>
        <v xml:space="preserve"> </v>
      </c>
      <c r="E541" s="49" t="str">
        <f>IF(Замеры!K537=0, " ", Замеры!K537)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Замеры!O537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IF(Замеры!I538=0, " ", Замеры!I538)</f>
        <v xml:space="preserve"> </v>
      </c>
      <c r="D542" s="49" t="str">
        <f>IF(O542=0, " ", CONCATENATE(Замеры!Q538,Замеры!R538,Замеры!S538,Замеры!T538,Замеры!Y538))</f>
        <v xml:space="preserve"> </v>
      </c>
      <c r="E542" s="49" t="str">
        <f>IF(Замеры!K538=0, " ", Замеры!K538)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Замеры!O538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IF(Замеры!I539=0, " ", Замеры!I539)</f>
        <v xml:space="preserve"> </v>
      </c>
      <c r="D543" s="49" t="str">
        <f>IF(O543=0, " ", CONCATENATE(Замеры!Q539,Замеры!R539,Замеры!S539,Замеры!T539,Замеры!Y539))</f>
        <v xml:space="preserve"> </v>
      </c>
      <c r="E543" s="49" t="str">
        <f>IF(Замеры!K539=0, " ", Замеры!K539)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Замеры!O539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IF(Замеры!I540=0, " ", Замеры!I540)</f>
        <v xml:space="preserve"> </v>
      </c>
      <c r="D544" s="49" t="str">
        <f>IF(O544=0, " ", CONCATENATE(Замеры!Q540,Замеры!R540,Замеры!S540,Замеры!T540,Замеры!Y540))</f>
        <v xml:space="preserve"> </v>
      </c>
      <c r="E544" s="49" t="str">
        <f>IF(Замеры!K540=0, " ", Замеры!K540)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Замеры!O540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IF(Замеры!I541=0, " ", Замеры!I541)</f>
        <v xml:space="preserve"> </v>
      </c>
      <c r="D545" s="49" t="str">
        <f>IF(O545=0, " ", CONCATENATE(Замеры!Q541,Замеры!R541,Замеры!S541,Замеры!T541,Замеры!Y541))</f>
        <v xml:space="preserve"> </v>
      </c>
      <c r="E545" s="49" t="str">
        <f>IF(Замеры!K541=0, " ", Замеры!K541)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Замеры!O541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IF(Замеры!I542=0, " ", Замеры!I542)</f>
        <v xml:space="preserve"> </v>
      </c>
      <c r="D546" s="49" t="str">
        <f>IF(O546=0, " ", CONCATENATE(Замеры!Q542,Замеры!R542,Замеры!S542,Замеры!T542,Замеры!Y542))</f>
        <v xml:space="preserve"> </v>
      </c>
      <c r="E546" s="49" t="str">
        <f>IF(Замеры!K542=0, " ", Замеры!K542)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Замеры!O542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IF(Замеры!I543=0, " ", Замеры!I543)</f>
        <v xml:space="preserve"> </v>
      </c>
      <c r="D547" s="49" t="str">
        <f>IF(O547=0, " ", CONCATENATE(Замеры!Q543,Замеры!R543,Замеры!S543,Замеры!T543,Замеры!Y543))</f>
        <v xml:space="preserve"> </v>
      </c>
      <c r="E547" s="49" t="str">
        <f>IF(Замеры!K543=0, " ", Замеры!K543)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Замеры!O543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IF(Замеры!I544=0, " ", Замеры!I544)</f>
        <v xml:space="preserve"> </v>
      </c>
      <c r="D548" s="49" t="str">
        <f>IF(O548=0, " ", CONCATENATE(Замеры!Q544,Замеры!R544,Замеры!S544,Замеры!T544,Замеры!Y544))</f>
        <v xml:space="preserve"> </v>
      </c>
      <c r="E548" s="49" t="str">
        <f>IF(Замеры!K544=0, " ", Замеры!K544)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Замеры!O544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IF(Замеры!I545=0, " ", Замеры!I545)</f>
        <v xml:space="preserve"> </v>
      </c>
      <c r="D549" s="49" t="str">
        <f>IF(O549=0, " ", CONCATENATE(Замеры!Q545,Замеры!R545,Замеры!S545,Замеры!T545,Замеры!Y545))</f>
        <v xml:space="preserve"> </v>
      </c>
      <c r="E549" s="49" t="str">
        <f>IF(Замеры!K545=0, " ", Замеры!K545)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Замеры!O545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IF(Замеры!I546=0, " ", Замеры!I546)</f>
        <v xml:space="preserve"> </v>
      </c>
      <c r="D550" s="49" t="str">
        <f>IF(O550=0, " ", CONCATENATE(Замеры!Q546,Замеры!R546,Замеры!S546,Замеры!T546,Замеры!Y546))</f>
        <v xml:space="preserve"> </v>
      </c>
      <c r="E550" s="49" t="str">
        <f>IF(Замеры!K546=0, " ", Замеры!K546)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Замеры!O546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IF(Замеры!I547=0, " ", Замеры!I547)</f>
        <v xml:space="preserve"> </v>
      </c>
      <c r="D551" s="49" t="str">
        <f>IF(O551=0, " ", CONCATENATE(Замеры!Q547,Замеры!R547,Замеры!S547,Замеры!T547,Замеры!Y547))</f>
        <v xml:space="preserve"> </v>
      </c>
      <c r="E551" s="49" t="str">
        <f>IF(Замеры!K547=0, " ", Замеры!K547)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Замеры!O547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IF(Замеры!I548=0, " ", Замеры!I548)</f>
        <v xml:space="preserve"> </v>
      </c>
      <c r="D552" s="49" t="str">
        <f>IF(O552=0, " ", CONCATENATE(Замеры!Q548,Замеры!R548,Замеры!S548,Замеры!T548,Замеры!Y548))</f>
        <v xml:space="preserve"> </v>
      </c>
      <c r="E552" s="49" t="str">
        <f>IF(Замеры!K548=0, " ", Замеры!K548)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Замеры!O548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IF(Замеры!I549=0, " ", Замеры!I549)</f>
        <v xml:space="preserve"> </v>
      </c>
      <c r="D553" s="49" t="str">
        <f>IF(O553=0, " ", CONCATENATE(Замеры!Q549,Замеры!R549,Замеры!S549,Замеры!T549,Замеры!Y549))</f>
        <v xml:space="preserve"> </v>
      </c>
      <c r="E553" s="49" t="str">
        <f>IF(Замеры!K549=0, " ", Замеры!K549)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Замеры!O549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IF(Замеры!I550=0, " ", Замеры!I550)</f>
        <v xml:space="preserve"> </v>
      </c>
      <c r="D554" s="49" t="str">
        <f>IF(O554=0, " ", CONCATENATE(Замеры!Q550,Замеры!R550,Замеры!S550,Замеры!T550,Замеры!Y550))</f>
        <v xml:space="preserve"> </v>
      </c>
      <c r="E554" s="49" t="str">
        <f>IF(Замеры!K550=0, " ", Замеры!K550)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Замеры!O550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IF(Замеры!I551=0, " ", Замеры!I551)</f>
        <v xml:space="preserve"> </v>
      </c>
      <c r="D555" s="49" t="str">
        <f>IF(O555=0, " ", CONCATENATE(Замеры!Q551,Замеры!R551,Замеры!S551,Замеры!T551,Замеры!Y551))</f>
        <v xml:space="preserve"> </v>
      </c>
      <c r="E555" s="49" t="str">
        <f>IF(Замеры!K551=0, " ", Замеры!K551)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Замеры!O551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IF(Замеры!I552=0, " ", Замеры!I552)</f>
        <v xml:space="preserve"> </v>
      </c>
      <c r="D556" s="49" t="str">
        <f>IF(O556=0, " ", CONCATENATE(Замеры!Q552,Замеры!R552,Замеры!S552,Замеры!T552,Замеры!Y552))</f>
        <v xml:space="preserve"> </v>
      </c>
      <c r="E556" s="49" t="str">
        <f>IF(Замеры!K552=0, " ", Замеры!K552)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Замеры!O552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IF(Замеры!I553=0, " ", Замеры!I553)</f>
        <v xml:space="preserve"> </v>
      </c>
      <c r="D557" s="49" t="str">
        <f>IF(O557=0, " ", CONCATENATE(Замеры!Q553,Замеры!R553,Замеры!S553,Замеры!T553,Замеры!Y553))</f>
        <v xml:space="preserve"> </v>
      </c>
      <c r="E557" s="49" t="str">
        <f>IF(Замеры!K553=0, " ", Замеры!K553)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Замеры!O553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IF(Замеры!I554=0, " ", Замеры!I554)</f>
        <v xml:space="preserve"> </v>
      </c>
      <c r="D558" s="49" t="str">
        <f>IF(O558=0, " ", CONCATENATE(Замеры!Q554,Замеры!R554,Замеры!S554,Замеры!T554,Замеры!Y554))</f>
        <v xml:space="preserve"> </v>
      </c>
      <c r="E558" s="49" t="str">
        <f>IF(Замеры!K554=0, " ", Замеры!K554)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Замеры!O554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IF(Замеры!I555=0, " ", Замеры!I555)</f>
        <v xml:space="preserve"> </v>
      </c>
      <c r="D559" s="49" t="str">
        <f>IF(O559=0, " ", CONCATENATE(Замеры!Q555,Замеры!R555,Замеры!S555,Замеры!T555,Замеры!Y555))</f>
        <v xml:space="preserve"> </v>
      </c>
      <c r="E559" s="49" t="str">
        <f>IF(Замеры!K555=0, " ", Замеры!K555)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Замеры!O555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IF(Замеры!I556=0, " ", Замеры!I556)</f>
        <v xml:space="preserve"> </v>
      </c>
      <c r="D560" s="49" t="str">
        <f>IF(O560=0, " ", CONCATENATE(Замеры!Q556,Замеры!R556,Замеры!S556,Замеры!T556,Замеры!Y556))</f>
        <v xml:space="preserve"> </v>
      </c>
      <c r="E560" s="49" t="str">
        <f>IF(Замеры!K556=0, " ", Замеры!K556)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Замеры!O556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IF(Замеры!I557=0, " ", Замеры!I557)</f>
        <v xml:space="preserve"> </v>
      </c>
      <c r="D561" s="49" t="str">
        <f>IF(O561=0, " ", CONCATENATE(Замеры!Q557,Замеры!R557,Замеры!S557,Замеры!T557,Замеры!Y557))</f>
        <v xml:space="preserve"> </v>
      </c>
      <c r="E561" s="49" t="str">
        <f>IF(Замеры!K557=0, " ", Замеры!K557)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Замеры!O557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IF(Замеры!I558=0, " ", Замеры!I558)</f>
        <v xml:space="preserve"> </v>
      </c>
      <c r="D562" s="49" t="str">
        <f>IF(O562=0, " ", CONCATENATE(Замеры!Q558,Замеры!R558,Замеры!S558,Замеры!T558,Замеры!Y558))</f>
        <v xml:space="preserve"> </v>
      </c>
      <c r="E562" s="49" t="str">
        <f>IF(Замеры!K558=0, " ", Замеры!K558)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Замеры!O558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IF(Замеры!I559=0, " ", Замеры!I559)</f>
        <v xml:space="preserve"> </v>
      </c>
      <c r="D563" s="49" t="str">
        <f>IF(O563=0, " ", CONCATENATE(Замеры!Q559,Замеры!R559,Замеры!S559,Замеры!T559,Замеры!Y559))</f>
        <v xml:space="preserve"> </v>
      </c>
      <c r="E563" s="49" t="str">
        <f>IF(Замеры!K559=0, " ", Замеры!K559)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Замеры!O559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IF(Замеры!I560=0, " ", Замеры!I560)</f>
        <v xml:space="preserve"> </v>
      </c>
      <c r="D564" s="49" t="str">
        <f>IF(O564=0, " ", CONCATENATE(Замеры!Q560,Замеры!R560,Замеры!S560,Замеры!T560,Замеры!Y560))</f>
        <v xml:space="preserve"> </v>
      </c>
      <c r="E564" s="49" t="str">
        <f>IF(Замеры!K560=0, " ", Замеры!K560)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Замеры!O560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IF(Замеры!I561=0, " ", Замеры!I561)</f>
        <v xml:space="preserve"> </v>
      </c>
      <c r="D565" s="49" t="str">
        <f>IF(O565=0, " ", CONCATENATE(Замеры!Q561,Замеры!R561,Замеры!S561,Замеры!T561,Замеры!Y561))</f>
        <v xml:space="preserve"> </v>
      </c>
      <c r="E565" s="49" t="str">
        <f>IF(Замеры!K561=0, " ", Замеры!K561)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Замеры!O561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IF(Замеры!I562=0, " ", Замеры!I562)</f>
        <v xml:space="preserve"> </v>
      </c>
      <c r="D566" s="49" t="str">
        <f>IF(O566=0, " ", CONCATENATE(Замеры!Q562,Замеры!R562,Замеры!S562,Замеры!T562,Замеры!Y562))</f>
        <v xml:space="preserve"> </v>
      </c>
      <c r="E566" s="49" t="str">
        <f>IF(Замеры!K562=0, " ", Замеры!K562)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Замеры!O562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IF(Замеры!I563=0, " ", Замеры!I563)</f>
        <v xml:space="preserve"> </v>
      </c>
      <c r="D567" s="49" t="str">
        <f>IF(O567=0, " ", CONCATENATE(Замеры!Q563,Замеры!R563,Замеры!S563,Замеры!T563,Замеры!Y563))</f>
        <v xml:space="preserve"> </v>
      </c>
      <c r="E567" s="49" t="str">
        <f>IF(Замеры!K563=0, " ", Замеры!K563)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Замеры!O563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IF(Замеры!I564=0, " ", Замеры!I564)</f>
        <v xml:space="preserve"> </v>
      </c>
      <c r="D568" s="49" t="str">
        <f>IF(O568=0, " ", CONCATENATE(Замеры!Q564,Замеры!R564,Замеры!S564,Замеры!T564,Замеры!Y564))</f>
        <v xml:space="preserve"> </v>
      </c>
      <c r="E568" s="49" t="str">
        <f>IF(Замеры!K564=0, " ", Замеры!K564)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Замеры!O564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IF(Замеры!I565=0, " ", Замеры!I565)</f>
        <v xml:space="preserve"> </v>
      </c>
      <c r="D569" s="49" t="str">
        <f>IF(O569=0, " ", CONCATENATE(Замеры!Q565,Замеры!R565,Замеры!S565,Замеры!T565,Замеры!Y565))</f>
        <v xml:space="preserve"> </v>
      </c>
      <c r="E569" s="49" t="str">
        <f>IF(Замеры!K565=0, " ", Замеры!K565)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Замеры!O565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IF(Замеры!I566=0, " ", Замеры!I566)</f>
        <v xml:space="preserve"> </v>
      </c>
      <c r="D570" s="49" t="str">
        <f>IF(O570=0, " ", CONCATENATE(Замеры!Q566,Замеры!R566,Замеры!S566,Замеры!T566,Замеры!Y566))</f>
        <v xml:space="preserve"> </v>
      </c>
      <c r="E570" s="49" t="str">
        <f>IF(Замеры!K566=0, " ", Замеры!K566)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Замеры!O566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IF(Замеры!I567=0, " ", Замеры!I567)</f>
        <v xml:space="preserve"> </v>
      </c>
      <c r="D571" s="49" t="str">
        <f>IF(O571=0, " ", CONCATENATE(Замеры!Q567,Замеры!R567,Замеры!S567,Замеры!T567,Замеры!Y567))</f>
        <v xml:space="preserve"> </v>
      </c>
      <c r="E571" s="49" t="str">
        <f>IF(Замеры!K567=0, " ", Замеры!K567)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Замеры!O567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IF(Замеры!I568=0, " ", Замеры!I568)</f>
        <v xml:space="preserve"> </v>
      </c>
      <c r="D572" s="49" t="str">
        <f>IF(O572=0, " ", CONCATENATE(Замеры!Q568,Замеры!R568,Замеры!S568,Замеры!T568,Замеры!Y568))</f>
        <v xml:space="preserve"> </v>
      </c>
      <c r="E572" s="49" t="str">
        <f>IF(Замеры!K568=0, " ", Замеры!K568)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Замеры!O568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IF(Замеры!I569=0, " ", Замеры!I569)</f>
        <v xml:space="preserve"> </v>
      </c>
      <c r="D573" s="49" t="str">
        <f>IF(O573=0, " ", CONCATENATE(Замеры!Q569,Замеры!R569,Замеры!S569,Замеры!T569,Замеры!Y569))</f>
        <v xml:space="preserve"> </v>
      </c>
      <c r="E573" s="49" t="str">
        <f>IF(Замеры!K569=0, " ", Замеры!K569)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Замеры!O569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IF(Замеры!I570=0, " ", Замеры!I570)</f>
        <v xml:space="preserve"> </v>
      </c>
      <c r="D574" s="49" t="str">
        <f>IF(O574=0, " ", CONCATENATE(Замеры!Q570,Замеры!R570,Замеры!S570,Замеры!T570,Замеры!Y570))</f>
        <v xml:space="preserve"> </v>
      </c>
      <c r="E574" s="49" t="str">
        <f>IF(Замеры!K570=0, " ", Замеры!K570)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Замеры!O570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IF(Замеры!I571=0, " ", Замеры!I571)</f>
        <v xml:space="preserve"> </v>
      </c>
      <c r="D575" s="49" t="str">
        <f>IF(O575=0, " ", CONCATENATE(Замеры!Q571,Замеры!R571,Замеры!S571,Замеры!T571,Замеры!Y571))</f>
        <v xml:space="preserve"> </v>
      </c>
      <c r="E575" s="49" t="str">
        <f>IF(Замеры!K571=0, " ", Замеры!K571)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Замеры!O571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IF(Замеры!I572=0, " ", Замеры!I572)</f>
        <v xml:space="preserve"> </v>
      </c>
      <c r="D576" s="49" t="str">
        <f>IF(O576=0, " ", CONCATENATE(Замеры!Q572,Замеры!R572,Замеры!S572,Замеры!T572,Замеры!Y572))</f>
        <v xml:space="preserve"> </v>
      </c>
      <c r="E576" s="49" t="str">
        <f>IF(Замеры!K572=0, " ", Замеры!K572)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Замеры!O572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IF(Замеры!I573=0, " ", Замеры!I573)</f>
        <v xml:space="preserve"> </v>
      </c>
      <c r="D577" s="49" t="str">
        <f>IF(O577=0, " ", CONCATENATE(Замеры!Q573,Замеры!R573,Замеры!S573,Замеры!T573,Замеры!Y573))</f>
        <v xml:space="preserve"> </v>
      </c>
      <c r="E577" s="49" t="str">
        <f>IF(Замеры!K573=0, " ", Замеры!K573)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Замеры!O573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IF(Замеры!I574=0, " ", Замеры!I574)</f>
        <v xml:space="preserve"> </v>
      </c>
      <c r="D578" s="49" t="str">
        <f>IF(O578=0, " ", CONCATENATE(Замеры!Q574,Замеры!R574,Замеры!S574,Замеры!T574,Замеры!Y574))</f>
        <v xml:space="preserve"> </v>
      </c>
      <c r="E578" s="49" t="str">
        <f>IF(Замеры!K574=0, " ", Замеры!K574)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Замеры!O574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IF(Замеры!I575=0, " ", Замеры!I575)</f>
        <v xml:space="preserve"> </v>
      </c>
      <c r="D579" s="49" t="str">
        <f>IF(O579=0, " ", CONCATENATE(Замеры!Q575,Замеры!R575,Замеры!S575,Замеры!T575,Замеры!Y575))</f>
        <v xml:space="preserve"> </v>
      </c>
      <c r="E579" s="49" t="str">
        <f>IF(Замеры!K575=0, " ", Замеры!K575)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Замеры!O575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IF(Замеры!I576=0, " ", Замеры!I576)</f>
        <v xml:space="preserve"> </v>
      </c>
      <c r="D580" s="49" t="str">
        <f>IF(O580=0, " ", CONCATENATE(Замеры!Q576,Замеры!R576,Замеры!S576,Замеры!T576,Замеры!Y576))</f>
        <v xml:space="preserve"> </v>
      </c>
      <c r="E580" s="49" t="str">
        <f>IF(Замеры!K576=0, " ", Замеры!K576)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Замеры!O576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IF(Замеры!I577=0, " ", Замеры!I577)</f>
        <v xml:space="preserve"> </v>
      </c>
      <c r="D581" s="49" t="str">
        <f>IF(O581=0, " ", CONCATENATE(Замеры!Q577,Замеры!R577,Замеры!S577,Замеры!T577,Замеры!Y577))</f>
        <v xml:space="preserve"> </v>
      </c>
      <c r="E581" s="49" t="str">
        <f>IF(Замеры!K577=0, " ", Замеры!K577)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Замеры!O577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IF(Замеры!I578=0, " ", Замеры!I578)</f>
        <v xml:space="preserve"> </v>
      </c>
      <c r="D582" s="49" t="str">
        <f>IF(O582=0, " ", CONCATENATE(Замеры!Q578,Замеры!R578,Замеры!S578,Замеры!T578,Замеры!Y578))</f>
        <v xml:space="preserve"> </v>
      </c>
      <c r="E582" s="49" t="str">
        <f>IF(Замеры!K578=0, " ", Замеры!K578)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Замеры!O578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IF(Замеры!I579=0, " ", Замеры!I579)</f>
        <v xml:space="preserve"> </v>
      </c>
      <c r="D583" s="49" t="str">
        <f>IF(O583=0, " ", CONCATENATE(Замеры!Q579,Замеры!R579,Замеры!S579,Замеры!T579,Замеры!Y579))</f>
        <v xml:space="preserve"> </v>
      </c>
      <c r="E583" s="49" t="str">
        <f>IF(Замеры!K579=0, " ", Замеры!K579)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Замеры!O579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IF(Замеры!I580=0, " ", Замеры!I580)</f>
        <v xml:space="preserve"> </v>
      </c>
      <c r="D584" s="49" t="str">
        <f>IF(O584=0, " ", CONCATENATE(Замеры!Q580,Замеры!R580,Замеры!S580,Замеры!T580,Замеры!Y580))</f>
        <v xml:space="preserve"> </v>
      </c>
      <c r="E584" s="49" t="str">
        <f>IF(Замеры!K580=0, " ", Замеры!K580)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Замеры!O580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IF(Замеры!I581=0, " ", Замеры!I581)</f>
        <v xml:space="preserve"> </v>
      </c>
      <c r="D585" s="49" t="str">
        <f>IF(O585=0, " ", CONCATENATE(Замеры!Q581,Замеры!R581,Замеры!S581,Замеры!T581,Замеры!Y581))</f>
        <v xml:space="preserve"> </v>
      </c>
      <c r="E585" s="49" t="str">
        <f>IF(Замеры!K581=0, " ", Замеры!K581)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Замеры!O581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IF(Замеры!I582=0, " ", Замеры!I582)</f>
        <v xml:space="preserve"> </v>
      </c>
      <c r="D586" s="49" t="str">
        <f>IF(O586=0, " ", CONCATENATE(Замеры!Q582,Замеры!R582,Замеры!S582,Замеры!T582,Замеры!Y582))</f>
        <v xml:space="preserve"> </v>
      </c>
      <c r="E586" s="49" t="str">
        <f>IF(Замеры!K582=0, " ", Замеры!K582)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Замеры!O582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IF(Замеры!I583=0, " ", Замеры!I583)</f>
        <v xml:space="preserve"> </v>
      </c>
      <c r="D587" s="49" t="str">
        <f>IF(O587=0, " ", CONCATENATE(Замеры!Q583,Замеры!R583,Замеры!S583,Замеры!T583,Замеры!Y583))</f>
        <v xml:space="preserve"> </v>
      </c>
      <c r="E587" s="49" t="str">
        <f>IF(Замеры!K583=0, " ", Замеры!K583)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Замеры!O583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IF(Замеры!I584=0, " ", Замеры!I584)</f>
        <v xml:space="preserve"> </v>
      </c>
      <c r="D588" s="49" t="str">
        <f>IF(O588=0, " ", CONCATENATE(Замеры!Q584,Замеры!R584,Замеры!S584,Замеры!T584,Замеры!Y584))</f>
        <v xml:space="preserve"> </v>
      </c>
      <c r="E588" s="49" t="str">
        <f>IF(Замеры!K584=0, " ", Замеры!K584)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Замеры!O584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IF(Замеры!I585=0, " ", Замеры!I585)</f>
        <v xml:space="preserve"> </v>
      </c>
      <c r="D589" s="49" t="str">
        <f>IF(O589=0, " ", CONCATENATE(Замеры!Q585,Замеры!R585,Замеры!S585,Замеры!T585,Замеры!Y585))</f>
        <v xml:space="preserve"> </v>
      </c>
      <c r="E589" s="49" t="str">
        <f>IF(Замеры!K585=0, " ", Замеры!K585)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Замеры!O585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IF(Замеры!I586=0, " ", Замеры!I586)</f>
        <v xml:space="preserve"> </v>
      </c>
      <c r="D590" s="49" t="str">
        <f>IF(O590=0, " ", CONCATENATE(Замеры!Q586,Замеры!R586,Замеры!S586,Замеры!T586,Замеры!Y586))</f>
        <v xml:space="preserve"> </v>
      </c>
      <c r="E590" s="49" t="str">
        <f>IF(Замеры!K586=0, " ", Замеры!K586)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Замеры!O586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IF(Замеры!I587=0, " ", Замеры!I587)</f>
        <v xml:space="preserve"> </v>
      </c>
      <c r="D591" s="49" t="str">
        <f>IF(O591=0, " ", CONCATENATE(Замеры!Q587,Замеры!R587,Замеры!S587,Замеры!T587,Замеры!Y587))</f>
        <v xml:space="preserve"> </v>
      </c>
      <c r="E591" s="49" t="str">
        <f>IF(Замеры!K587=0, " ", Замеры!K587)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Замеры!O587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IF(Замеры!I588=0, " ", Замеры!I588)</f>
        <v xml:space="preserve"> </v>
      </c>
      <c r="D592" s="49" t="str">
        <f>IF(O592=0, " ", CONCATENATE(Замеры!Q588,Замеры!R588,Замеры!S588,Замеры!T588,Замеры!Y588))</f>
        <v xml:space="preserve"> </v>
      </c>
      <c r="E592" s="49" t="str">
        <f>IF(Замеры!K588=0, " ", Замеры!K588)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Замеры!O588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IF(Замеры!I589=0, " ", Замеры!I589)</f>
        <v xml:space="preserve"> </v>
      </c>
      <c r="D593" s="49" t="str">
        <f>IF(O593=0, " ", CONCATENATE(Замеры!Q589,Замеры!R589,Замеры!S589,Замеры!T589,Замеры!Y589))</f>
        <v xml:space="preserve"> </v>
      </c>
      <c r="E593" s="49" t="str">
        <f>IF(Замеры!K589=0, " ", Замеры!K589)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Замеры!O589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IF(Замеры!I590=0, " ", Замеры!I590)</f>
        <v xml:space="preserve"> </v>
      </c>
      <c r="D594" s="49" t="str">
        <f>IF(O594=0, " ", CONCATENATE(Замеры!Q590,Замеры!R590,Замеры!S590,Замеры!T590,Замеры!Y590))</f>
        <v xml:space="preserve"> </v>
      </c>
      <c r="E594" s="49" t="str">
        <f>IF(Замеры!K590=0, " ", Замеры!K590)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Замеры!O590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IF(Замеры!I591=0, " ", Замеры!I591)</f>
        <v xml:space="preserve"> </v>
      </c>
      <c r="D595" s="49" t="str">
        <f>IF(O595=0, " ", CONCATENATE(Замеры!Q591,Замеры!R591,Замеры!S591,Замеры!T591,Замеры!Y591))</f>
        <v xml:space="preserve"> </v>
      </c>
      <c r="E595" s="49" t="str">
        <f>IF(Замеры!K591=0, " ", Замеры!K591)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Замеры!O591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IF(Замеры!I592=0, " ", Замеры!I592)</f>
        <v xml:space="preserve"> </v>
      </c>
      <c r="D596" s="49" t="str">
        <f>IF(O596=0, " ", CONCATENATE(Замеры!Q592,Замеры!R592,Замеры!S592,Замеры!T592,Замеры!Y592))</f>
        <v xml:space="preserve"> </v>
      </c>
      <c r="E596" s="49" t="str">
        <f>IF(Замеры!K592=0, " ", Замеры!K592)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Замеры!O592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IF(Замеры!I593=0, " ", Замеры!I593)</f>
        <v xml:space="preserve"> </v>
      </c>
      <c r="D597" s="49" t="str">
        <f>IF(O597=0, " ", CONCATENATE(Замеры!Q593,Замеры!R593,Замеры!S593,Замеры!T593,Замеры!Y593))</f>
        <v xml:space="preserve"> </v>
      </c>
      <c r="E597" s="49" t="str">
        <f>IF(Замеры!K593=0, " ", Замеры!K593)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Замеры!O593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IF(Замеры!I594=0, " ", Замеры!I594)</f>
        <v xml:space="preserve"> </v>
      </c>
      <c r="D598" s="49" t="str">
        <f>IF(O598=0, " ", CONCATENATE(Замеры!Q594,Замеры!R594,Замеры!S594,Замеры!T594,Замеры!Y594))</f>
        <v xml:space="preserve"> </v>
      </c>
      <c r="E598" s="49" t="str">
        <f>IF(Замеры!K594=0, " ", Замеры!K594)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Замеры!O594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IF(Замеры!I595=0, " ", Замеры!I595)</f>
        <v xml:space="preserve"> </v>
      </c>
      <c r="D599" s="49" t="str">
        <f>IF(O599=0, " ", CONCATENATE(Замеры!Q595,Замеры!R595,Замеры!S595,Замеры!T595,Замеры!Y595))</f>
        <v xml:space="preserve"> </v>
      </c>
      <c r="E599" s="49" t="str">
        <f>IF(Замеры!K595=0, " ", Замеры!K595)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Замеры!O595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IF(Замеры!I596=0, " ", Замеры!I596)</f>
        <v xml:space="preserve"> </v>
      </c>
      <c r="D600" s="49" t="str">
        <f>IF(O600=0, " ", CONCATENATE(Замеры!Q596,Замеры!R596,Замеры!S596,Замеры!T596,Замеры!Y596))</f>
        <v xml:space="preserve"> </v>
      </c>
      <c r="E600" s="49" t="str">
        <f>IF(Замеры!K596=0, " ", Замеры!K596)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Замеры!O596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IF(Замеры!I597=0, " ", Замеры!I597)</f>
        <v xml:space="preserve"> </v>
      </c>
      <c r="D601" s="49" t="str">
        <f>IF(O601=0, " ", CONCATENATE(Замеры!Q597,Замеры!R597,Замеры!S597,Замеры!T597,Замеры!Y597))</f>
        <v xml:space="preserve"> </v>
      </c>
      <c r="E601" s="49" t="str">
        <f>IF(Замеры!K597=0, " ", Замеры!K597)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Замеры!O597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IF(Замеры!I598=0, " ", Замеры!I598)</f>
        <v xml:space="preserve"> </v>
      </c>
      <c r="D602" s="49" t="str">
        <f>IF(O602=0, " ", CONCATENATE(Замеры!Q598,Замеры!R598,Замеры!S598,Замеры!T598,Замеры!Y598))</f>
        <v xml:space="preserve"> </v>
      </c>
      <c r="E602" s="49" t="str">
        <f>IF(Замеры!K598=0, " ", Замеры!K598)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Замеры!O598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IF(Замеры!I599=0, " ", Замеры!I599)</f>
        <v xml:space="preserve"> </v>
      </c>
      <c r="D603" s="49" t="str">
        <f>IF(O603=0, " ", CONCATENATE(Замеры!Q599,Замеры!R599,Замеры!S599,Замеры!T599,Замеры!Y599))</f>
        <v xml:space="preserve"> </v>
      </c>
      <c r="E603" s="49" t="str">
        <f>IF(Замеры!K599=0, " ", Замеры!K599)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Замеры!O599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IF(Замеры!I600=0, " ", Замеры!I600)</f>
        <v xml:space="preserve"> </v>
      </c>
      <c r="D604" s="49" t="str">
        <f>IF(O604=0, " ", CONCATENATE(Замеры!Q600,Замеры!R600,Замеры!S600,Замеры!T600,Замеры!Y600))</f>
        <v xml:space="preserve"> </v>
      </c>
      <c r="E604" s="49" t="str">
        <f>IF(Замеры!K600=0, " ", Замеры!K600)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Замеры!O600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IF(Замеры!I601=0, " ", Замеры!I601)</f>
        <v xml:space="preserve"> </v>
      </c>
      <c r="D605" s="49" t="str">
        <f>IF(O605=0, " ", CONCATENATE(Замеры!Q601,Замеры!R601,Замеры!S601,Замеры!T601,Замеры!Y601))</f>
        <v xml:space="preserve"> </v>
      </c>
      <c r="E605" s="49" t="str">
        <f>IF(Замеры!K601=0, " ", Замеры!K601)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Замеры!O601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IF(Замеры!I602=0, " ", Замеры!I602)</f>
        <v xml:space="preserve"> </v>
      </c>
      <c r="D606" s="49" t="str">
        <f>IF(O606=0, " ", CONCATENATE(Замеры!Q602,Замеры!R602,Замеры!S602,Замеры!T602,Замеры!Y602))</f>
        <v xml:space="preserve"> </v>
      </c>
      <c r="E606" s="49" t="str">
        <f>IF(Замеры!K602=0, " ", Замеры!K602)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Замеры!O602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IF(Замеры!I603=0, " ", Замеры!I603)</f>
        <v xml:space="preserve"> </v>
      </c>
      <c r="D607" s="49" t="str">
        <f>IF(O607=0, " ", CONCATENATE(Замеры!Q603,Замеры!R603,Замеры!S603,Замеры!T603,Замеры!Y603))</f>
        <v xml:space="preserve"> </v>
      </c>
      <c r="E607" s="49" t="str">
        <f>IF(Замеры!K603=0, " ", Замеры!K603)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Замеры!O603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IF(Замеры!I604=0, " ", Замеры!I604)</f>
        <v xml:space="preserve"> </v>
      </c>
      <c r="D608" s="49" t="str">
        <f>IF(O608=0, " ", CONCATENATE(Замеры!Q604,Замеры!R604,Замеры!S604,Замеры!T604,Замеры!Y604))</f>
        <v xml:space="preserve"> </v>
      </c>
      <c r="E608" s="49" t="str">
        <f>IF(Замеры!K604=0, " ", Замеры!K604)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Замеры!O604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IF(Замеры!I605=0, " ", Замеры!I605)</f>
        <v xml:space="preserve"> </v>
      </c>
      <c r="D609" s="49" t="str">
        <f>IF(O609=0, " ", CONCATENATE(Замеры!Q605,Замеры!R605,Замеры!S605,Замеры!T605,Замеры!Y605))</f>
        <v xml:space="preserve"> </v>
      </c>
      <c r="E609" s="49" t="str">
        <f>IF(Замеры!K605=0, " ", Замеры!K605)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Замеры!O605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IF(Замеры!I606=0, " ", Замеры!I606)</f>
        <v xml:space="preserve"> </v>
      </c>
      <c r="D610" s="49" t="str">
        <f>IF(O610=0, " ", CONCATENATE(Замеры!Q606,Замеры!R606,Замеры!S606,Замеры!T606,Замеры!Y606))</f>
        <v xml:space="preserve"> </v>
      </c>
      <c r="E610" s="49" t="str">
        <f>IF(Замеры!K606=0, " ", Замеры!K606)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Замеры!O606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IF(Замеры!I607=0, " ", Замеры!I607)</f>
        <v xml:space="preserve"> </v>
      </c>
      <c r="D611" s="49" t="str">
        <f>IF(O611=0, " ", CONCATENATE(Замеры!Q607,Замеры!R607,Замеры!S607,Замеры!T607,Замеры!Y607))</f>
        <v xml:space="preserve"> </v>
      </c>
      <c r="E611" s="49" t="str">
        <f>IF(Замеры!K607=0, " ", Замеры!K607)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Замеры!O607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IF(Замеры!I608=0, " ", Замеры!I608)</f>
        <v xml:space="preserve"> </v>
      </c>
      <c r="D612" s="49" t="str">
        <f>IF(O612=0, " ", CONCATENATE(Замеры!Q608,Замеры!R608,Замеры!S608,Замеры!T608,Замеры!Y608))</f>
        <v xml:space="preserve"> </v>
      </c>
      <c r="E612" s="49" t="str">
        <f>IF(Замеры!K608=0, " ", Замеры!K608)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Замеры!O608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IF(Замеры!I609=0, " ", Замеры!I609)</f>
        <v xml:space="preserve"> </v>
      </c>
      <c r="D613" s="49" t="str">
        <f>IF(O613=0, " ", CONCATENATE(Замеры!Q609,Замеры!R609,Замеры!S609,Замеры!T609,Замеры!Y609))</f>
        <v xml:space="preserve"> </v>
      </c>
      <c r="E613" s="49" t="str">
        <f>IF(Замеры!K609=0, " ", Замеры!K609)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Замеры!O609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IF(Замеры!I610=0, " ", Замеры!I610)</f>
        <v xml:space="preserve"> </v>
      </c>
      <c r="D614" s="49" t="str">
        <f>IF(O614=0, " ", CONCATENATE(Замеры!Q610,Замеры!R610,Замеры!S610,Замеры!T610,Замеры!Y610))</f>
        <v xml:space="preserve"> </v>
      </c>
      <c r="E614" s="49" t="str">
        <f>IF(Замеры!K610=0, " ", Замеры!K610)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Замеры!O610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IF(Замеры!I611=0, " ", Замеры!I611)</f>
        <v xml:space="preserve"> </v>
      </c>
      <c r="D615" s="49" t="str">
        <f>IF(O615=0, " ", CONCATENATE(Замеры!Q611,Замеры!R611,Замеры!S611,Замеры!T611,Замеры!Y611))</f>
        <v xml:space="preserve"> </v>
      </c>
      <c r="E615" s="49" t="str">
        <f>IF(Замеры!K611=0, " ", Замеры!K611)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Замеры!O611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IF(Замеры!I612=0, " ", Замеры!I612)</f>
        <v xml:space="preserve"> </v>
      </c>
      <c r="D616" s="49" t="str">
        <f>IF(O616=0, " ", CONCATENATE(Замеры!Q612,Замеры!R612,Замеры!S612,Замеры!T612,Замеры!Y612))</f>
        <v xml:space="preserve"> </v>
      </c>
      <c r="E616" s="49" t="str">
        <f>IF(Замеры!K612=0, " ", Замеры!K612)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Замеры!O612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IF(Замеры!I613=0, " ", Замеры!I613)</f>
        <v xml:space="preserve"> </v>
      </c>
      <c r="D617" s="49" t="str">
        <f>IF(O617=0, " ", CONCATENATE(Замеры!Q613,Замеры!R613,Замеры!S613,Замеры!T613,Замеры!Y613))</f>
        <v xml:space="preserve"> </v>
      </c>
      <c r="E617" s="49" t="str">
        <f>IF(Замеры!K613=0, " ", Замеры!K613)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Замеры!O613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IF(Замеры!I614=0, " ", Замеры!I614)</f>
        <v xml:space="preserve"> </v>
      </c>
      <c r="D618" s="49" t="str">
        <f>IF(O618=0, " ", CONCATENATE(Замеры!Q614,Замеры!R614,Замеры!S614,Замеры!T614,Замеры!Y614))</f>
        <v xml:space="preserve"> </v>
      </c>
      <c r="E618" s="49" t="str">
        <f>IF(Замеры!K614=0, " ", Замеры!K614)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Замеры!O614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IF(Замеры!I615=0, " ", Замеры!I615)</f>
        <v xml:space="preserve"> </v>
      </c>
      <c r="D619" s="49" t="str">
        <f>IF(O619=0, " ", CONCATENATE(Замеры!Q615,Замеры!R615,Замеры!S615,Замеры!T615,Замеры!Y615))</f>
        <v xml:space="preserve"> </v>
      </c>
      <c r="E619" s="49" t="str">
        <f>IF(Замеры!K615=0, " ", Замеры!K615)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Замеры!O615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IF(Замеры!I616=0, " ", Замеры!I616)</f>
        <v xml:space="preserve"> </v>
      </c>
      <c r="D620" s="49" t="str">
        <f>IF(O620=0, " ", CONCATENATE(Замеры!Q616,Замеры!R616,Замеры!S616,Замеры!T616,Замеры!Y616))</f>
        <v xml:space="preserve"> </v>
      </c>
      <c r="E620" s="49" t="str">
        <f>IF(Замеры!K616=0, " ", Замеры!K616)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Замеры!O616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IF(Замеры!I617=0, " ", Замеры!I617)</f>
        <v xml:space="preserve"> </v>
      </c>
      <c r="D621" s="49" t="str">
        <f>IF(O621=0, " ", CONCATENATE(Замеры!Q617,Замеры!R617,Замеры!S617,Замеры!T617,Замеры!Y617))</f>
        <v xml:space="preserve"> </v>
      </c>
      <c r="E621" s="49" t="str">
        <f>IF(Замеры!K617=0, " ", Замеры!K617)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Замеры!O617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IF(Замеры!I618=0, " ", Замеры!I618)</f>
        <v xml:space="preserve"> </v>
      </c>
      <c r="D622" s="49" t="str">
        <f>IF(O622=0, " ", CONCATENATE(Замеры!Q618,Замеры!R618,Замеры!S618,Замеры!T618,Замеры!Y618))</f>
        <v xml:space="preserve"> </v>
      </c>
      <c r="E622" s="49" t="str">
        <f>IF(Замеры!K618=0, " ", Замеры!K618)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Замеры!O618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IF(Замеры!I619=0, " ", Замеры!I619)</f>
        <v xml:space="preserve"> </v>
      </c>
      <c r="D623" s="49" t="str">
        <f>IF(O623=0, " ", CONCATENATE(Замеры!Q619,Замеры!R619,Замеры!S619,Замеры!T619,Замеры!Y619))</f>
        <v xml:space="preserve"> </v>
      </c>
      <c r="E623" s="49" t="str">
        <f>IF(Замеры!K619=0, " ", Замеры!K619)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Замеры!O619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IF(Замеры!I620=0, " ", Замеры!I620)</f>
        <v xml:space="preserve"> </v>
      </c>
      <c r="D624" s="49" t="str">
        <f>IF(O624=0, " ", CONCATENATE(Замеры!Q620,Замеры!R620,Замеры!S620,Замеры!T620,Замеры!Y620))</f>
        <v xml:space="preserve"> </v>
      </c>
      <c r="E624" s="49" t="str">
        <f>IF(Замеры!K620=0, " ", Замеры!K620)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Замеры!O620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IF(Замеры!I621=0, " ", Замеры!I621)</f>
        <v xml:space="preserve"> </v>
      </c>
      <c r="D625" s="49" t="str">
        <f>IF(O625=0, " ", CONCATENATE(Замеры!Q621,Замеры!R621,Замеры!S621,Замеры!T621,Замеры!Y621))</f>
        <v xml:space="preserve"> </v>
      </c>
      <c r="E625" s="49" t="str">
        <f>IF(Замеры!K621=0, " ", Замеры!K621)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Замеры!O621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IF(Замеры!I622=0, " ", Замеры!I622)</f>
        <v xml:space="preserve"> </v>
      </c>
      <c r="D626" s="49" t="str">
        <f>IF(O626=0, " ", CONCATENATE(Замеры!Q622,Замеры!R622,Замеры!S622,Замеры!T622,Замеры!Y622))</f>
        <v xml:space="preserve"> </v>
      </c>
      <c r="E626" s="49" t="str">
        <f>IF(Замеры!K622=0, " ", Замеры!K622)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Замеры!O622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IF(Замеры!I623=0, " ", Замеры!I623)</f>
        <v xml:space="preserve"> </v>
      </c>
      <c r="D627" s="49" t="str">
        <f>IF(O627=0, " ", CONCATENATE(Замеры!Q623,Замеры!R623,Замеры!S623,Замеры!T623,Замеры!Y623))</f>
        <v xml:space="preserve"> </v>
      </c>
      <c r="E627" s="49" t="str">
        <f>IF(Замеры!K623=0, " ", Замеры!K623)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Замеры!O623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IF(Замеры!I624=0, " ", Замеры!I624)</f>
        <v xml:space="preserve"> </v>
      </c>
      <c r="D628" s="49" t="str">
        <f>IF(O628=0, " ", CONCATENATE(Замеры!Q624,Замеры!R624,Замеры!S624,Замеры!T624,Замеры!Y624))</f>
        <v xml:space="preserve"> </v>
      </c>
      <c r="E628" s="49" t="str">
        <f>IF(Замеры!K624=0, " ", Замеры!K624)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Замеры!O624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IF(Замеры!I625=0, " ", Замеры!I625)</f>
        <v xml:space="preserve"> </v>
      </c>
      <c r="D629" s="49" t="str">
        <f>IF(O629=0, " ", CONCATENATE(Замеры!Q625,Замеры!R625,Замеры!S625,Замеры!T625,Замеры!Y625))</f>
        <v xml:space="preserve"> </v>
      </c>
      <c r="E629" s="49" t="str">
        <f>IF(Замеры!K625=0, " ", Замеры!K625)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Замеры!O625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IF(Замеры!I626=0, " ", Замеры!I626)</f>
        <v xml:space="preserve"> </v>
      </c>
      <c r="D630" s="49" t="str">
        <f>IF(O630=0, " ", CONCATENATE(Замеры!Q626,Замеры!R626,Замеры!S626,Замеры!T626,Замеры!Y626))</f>
        <v xml:space="preserve"> </v>
      </c>
      <c r="E630" s="49" t="str">
        <f>IF(Замеры!K626=0, " ", Замеры!K626)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Замеры!O626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IF(Замеры!I627=0, " ", Замеры!I627)</f>
        <v xml:space="preserve"> </v>
      </c>
      <c r="D631" s="49" t="str">
        <f>IF(O631=0, " ", CONCATENATE(Замеры!Q627,Замеры!R627,Замеры!S627,Замеры!T627,Замеры!Y627))</f>
        <v xml:space="preserve"> </v>
      </c>
      <c r="E631" s="49" t="str">
        <f>IF(Замеры!K627=0, " ", Замеры!K627)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Замеры!O627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IF(Замеры!I628=0, " ", Замеры!I628)</f>
        <v xml:space="preserve"> </v>
      </c>
      <c r="D632" s="49" t="str">
        <f>IF(O632=0, " ", CONCATENATE(Замеры!Q628,Замеры!R628,Замеры!S628,Замеры!T628,Замеры!Y628))</f>
        <v xml:space="preserve"> </v>
      </c>
      <c r="E632" s="49" t="str">
        <f>IF(Замеры!K628=0, " ", Замеры!K628)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Замеры!O628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IF(Замеры!I629=0, " ", Замеры!I629)</f>
        <v xml:space="preserve"> </v>
      </c>
      <c r="D633" s="49" t="str">
        <f>IF(O633=0, " ", CONCATENATE(Замеры!Q629,Замеры!R629,Замеры!S629,Замеры!T629,Замеры!Y629))</f>
        <v xml:space="preserve"> </v>
      </c>
      <c r="E633" s="49" t="str">
        <f>IF(Замеры!K629=0, " ", Замеры!K629)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Замеры!O629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IF(Замеры!I630=0, " ", Замеры!I630)</f>
        <v xml:space="preserve"> </v>
      </c>
      <c r="D634" s="49" t="str">
        <f>IF(O634=0, " ", CONCATENATE(Замеры!Q630,Замеры!R630,Замеры!S630,Замеры!T630,Замеры!Y630))</f>
        <v xml:space="preserve"> </v>
      </c>
      <c r="E634" s="49" t="str">
        <f>IF(Замеры!K630=0, " ", Замеры!K630)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Замеры!O630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IF(Замеры!I631=0, " ", Замеры!I631)</f>
        <v xml:space="preserve"> </v>
      </c>
      <c r="D635" s="49" t="str">
        <f>IF(O635=0, " ", CONCATENATE(Замеры!Q631,Замеры!R631,Замеры!S631,Замеры!T631,Замеры!Y631))</f>
        <v xml:space="preserve"> </v>
      </c>
      <c r="E635" s="49" t="str">
        <f>IF(Замеры!K631=0, " ", Замеры!K631)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Замеры!O631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IF(Замеры!I632=0, " ", Замеры!I632)</f>
        <v xml:space="preserve"> </v>
      </c>
      <c r="D636" s="49" t="str">
        <f>IF(O636=0, " ", CONCATENATE(Замеры!Q632,Замеры!R632,Замеры!S632,Замеры!T632,Замеры!Y632))</f>
        <v xml:space="preserve"> </v>
      </c>
      <c r="E636" s="49" t="str">
        <f>IF(Замеры!K632=0, " ", Замеры!K632)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Замеры!O632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IF(Замеры!I633=0, " ", Замеры!I633)</f>
        <v xml:space="preserve"> </v>
      </c>
      <c r="D637" s="49" t="str">
        <f>IF(O637=0, " ", CONCATENATE(Замеры!Q633,Замеры!R633,Замеры!S633,Замеры!T633,Замеры!Y633))</f>
        <v xml:space="preserve"> </v>
      </c>
      <c r="E637" s="49" t="str">
        <f>IF(Замеры!K633=0, " ", Замеры!K633)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Замеры!O633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IF(Замеры!I634=0, " ", Замеры!I634)</f>
        <v xml:space="preserve"> </v>
      </c>
      <c r="D638" s="49" t="str">
        <f>IF(O638=0, " ", CONCATENATE(Замеры!Q634,Замеры!R634,Замеры!S634,Замеры!T634,Замеры!Y634))</f>
        <v xml:space="preserve"> </v>
      </c>
      <c r="E638" s="49" t="str">
        <f>IF(Замеры!K634=0, " ", Замеры!K634)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Замеры!O634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IF(Замеры!I635=0, " ", Замеры!I635)</f>
        <v xml:space="preserve"> </v>
      </c>
      <c r="D639" s="49" t="str">
        <f>IF(O639=0, " ", CONCATENATE(Замеры!Q635,Замеры!R635,Замеры!S635,Замеры!T635,Замеры!Y635))</f>
        <v xml:space="preserve"> </v>
      </c>
      <c r="E639" s="49" t="str">
        <f>IF(Замеры!K635=0, " ", Замеры!K635)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Замеры!O635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IF(Замеры!I636=0, " ", Замеры!I636)</f>
        <v xml:space="preserve"> </v>
      </c>
      <c r="D640" s="49" t="str">
        <f>IF(O640=0, " ", CONCATENATE(Замеры!Q636,Замеры!R636,Замеры!S636,Замеры!T636,Замеры!Y636))</f>
        <v xml:space="preserve"> </v>
      </c>
      <c r="E640" s="49" t="str">
        <f>IF(Замеры!K636=0, " ", Замеры!K636)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Замеры!O636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IF(Замеры!I637=0, " ", Замеры!I637)</f>
        <v xml:space="preserve"> </v>
      </c>
      <c r="D641" s="49" t="str">
        <f>IF(O641=0, " ", CONCATENATE(Замеры!Q637,Замеры!R637,Замеры!S637,Замеры!T637,Замеры!Y637))</f>
        <v xml:space="preserve"> </v>
      </c>
      <c r="E641" s="49" t="str">
        <f>IF(Замеры!K637=0, " ", Замеры!K637)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Замеры!O637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IF(Замеры!I638=0, " ", Замеры!I638)</f>
        <v xml:space="preserve"> </v>
      </c>
      <c r="D642" s="49" t="str">
        <f>IF(O642=0, " ", CONCATENATE(Замеры!Q638,Замеры!R638,Замеры!S638,Замеры!T638,Замеры!Y638))</f>
        <v xml:space="preserve"> </v>
      </c>
      <c r="E642" s="49" t="str">
        <f>IF(Замеры!K638=0, " ", Замеры!K638)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Замеры!O638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IF(Замеры!I639=0, " ", Замеры!I639)</f>
        <v xml:space="preserve"> </v>
      </c>
      <c r="D643" s="49" t="str">
        <f>IF(O643=0, " ", CONCATENATE(Замеры!Q639,Замеры!R639,Замеры!S639,Замеры!T639,Замеры!Y639))</f>
        <v xml:space="preserve"> </v>
      </c>
      <c r="E643" s="49" t="str">
        <f>IF(Замеры!K639=0, " ", Замеры!K639)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Замеры!O639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IF(Замеры!I640=0, " ", Замеры!I640)</f>
        <v xml:space="preserve"> </v>
      </c>
      <c r="D644" s="49" t="str">
        <f>IF(O644=0, " ", CONCATENATE(Замеры!Q640,Замеры!R640,Замеры!S640,Замеры!T640,Замеры!Y640))</f>
        <v xml:space="preserve"> </v>
      </c>
      <c r="E644" s="49" t="str">
        <f>IF(Замеры!K640=0, " ", Замеры!K640)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Замеры!O640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IF(Замеры!I641=0, " ", Замеры!I641)</f>
        <v xml:space="preserve"> </v>
      </c>
      <c r="D645" s="49" t="str">
        <f>IF(O645=0, " ", CONCATENATE(Замеры!Q641,Замеры!R641,Замеры!S641,Замеры!T641,Замеры!Y641))</f>
        <v xml:space="preserve"> </v>
      </c>
      <c r="E645" s="49" t="str">
        <f>IF(Замеры!K641=0, " ", Замеры!K641)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Замеры!O641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IF(Замеры!I642=0, " ", Замеры!I642)</f>
        <v xml:space="preserve"> </v>
      </c>
      <c r="D646" s="49" t="str">
        <f>IF(O646=0, " ", CONCATENATE(Замеры!Q642,Замеры!R642,Замеры!S642,Замеры!T642,Замеры!Y642))</f>
        <v xml:space="preserve"> </v>
      </c>
      <c r="E646" s="49" t="str">
        <f>IF(Замеры!K642=0, " ", Замеры!K642)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Замеры!O642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IF(Замеры!I643=0, " ", Замеры!I643)</f>
        <v xml:space="preserve"> </v>
      </c>
      <c r="D647" s="49" t="str">
        <f>IF(O647=0, " ", CONCATENATE(Замеры!Q643,Замеры!R643,Замеры!S643,Замеры!T643,Замеры!Y643))</f>
        <v xml:space="preserve"> </v>
      </c>
      <c r="E647" s="49" t="str">
        <f>IF(Замеры!K643=0, " ", Замеры!K643)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Замеры!O643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IF(Замеры!I644=0, " ", Замеры!I644)</f>
        <v xml:space="preserve"> </v>
      </c>
      <c r="D648" s="49" t="str">
        <f>IF(O648=0, " ", CONCATENATE(Замеры!Q644,Замеры!R644,Замеры!S644,Замеры!T644,Замеры!Y644))</f>
        <v xml:space="preserve"> </v>
      </c>
      <c r="E648" s="49" t="str">
        <f>IF(Замеры!K644=0, " ", Замеры!K644)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Замеры!O644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IF(Замеры!I645=0, " ", Замеры!I645)</f>
        <v xml:space="preserve"> </v>
      </c>
      <c r="D649" s="49" t="str">
        <f>IF(O649=0, " ", CONCATENATE(Замеры!Q645,Замеры!R645,Замеры!S645,Замеры!T645,Замеры!Y645))</f>
        <v xml:space="preserve"> </v>
      </c>
      <c r="E649" s="49" t="str">
        <f>IF(Замеры!K645=0, " ", Замеры!K645)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Замеры!O645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IF(Замеры!I646=0, " ", Замеры!I646)</f>
        <v xml:space="preserve"> </v>
      </c>
      <c r="D650" s="49" t="str">
        <f>IF(O650=0, " ", CONCATENATE(Замеры!Q646,Замеры!R646,Замеры!S646,Замеры!T646,Замеры!Y646))</f>
        <v xml:space="preserve"> </v>
      </c>
      <c r="E650" s="49" t="str">
        <f>IF(Замеры!K646=0, " ", Замеры!K646)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Замеры!O646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IF(Замеры!I647=0, " ", Замеры!I647)</f>
        <v xml:space="preserve"> </v>
      </c>
      <c r="D651" s="49" t="str">
        <f>IF(O651=0, " ", CONCATENATE(Замеры!Q647,Замеры!R647,Замеры!S647,Замеры!T647,Замеры!Y647))</f>
        <v xml:space="preserve"> </v>
      </c>
      <c r="E651" s="49" t="str">
        <f>IF(Замеры!K647=0, " ", Замеры!K647)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Замеры!O647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IF(Замеры!I648=0, " ", Замеры!I648)</f>
        <v xml:space="preserve"> </v>
      </c>
      <c r="D652" s="49" t="str">
        <f>IF(O652=0, " ", CONCATENATE(Замеры!Q648,Замеры!R648,Замеры!S648,Замеры!T648,Замеры!Y648))</f>
        <v xml:space="preserve"> </v>
      </c>
      <c r="E652" s="49" t="str">
        <f>IF(Замеры!K648=0, " ", Замеры!K648)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Замеры!O648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IF(Замеры!I649=0, " ", Замеры!I649)</f>
        <v xml:space="preserve"> </v>
      </c>
      <c r="D653" s="49" t="str">
        <f>IF(O653=0, " ", CONCATENATE(Замеры!Q649,Замеры!R649,Замеры!S649,Замеры!T649,Замеры!Y649))</f>
        <v xml:space="preserve"> </v>
      </c>
      <c r="E653" s="49" t="str">
        <f>IF(Замеры!K649=0, " ", Замеры!K649)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Замеры!O649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IF(Замеры!I650=0, " ", Замеры!I650)</f>
        <v xml:space="preserve"> </v>
      </c>
      <c r="D654" s="49" t="str">
        <f>IF(O654=0, " ", CONCATENATE(Замеры!Q650,Замеры!R650,Замеры!S650,Замеры!T650,Замеры!Y650))</f>
        <v xml:space="preserve"> </v>
      </c>
      <c r="E654" s="49" t="str">
        <f>IF(Замеры!K650=0, " ", Замеры!K650)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Замеры!O650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IF(Замеры!I651=0, " ", Замеры!I651)</f>
        <v xml:space="preserve"> </v>
      </c>
      <c r="D655" s="49" t="str">
        <f>IF(O655=0, " ", CONCATENATE(Замеры!Q651,Замеры!R651,Замеры!S651,Замеры!T651,Замеры!Y651))</f>
        <v xml:space="preserve"> </v>
      </c>
      <c r="E655" s="49" t="str">
        <f>IF(Замеры!K651=0, " ", Замеры!K651)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Замеры!O651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IF(Замеры!I652=0, " ", Замеры!I652)</f>
        <v xml:space="preserve"> </v>
      </c>
      <c r="D656" s="49" t="str">
        <f>IF(O656=0, " ", CONCATENATE(Замеры!Q652,Замеры!R652,Замеры!S652,Замеры!T652,Замеры!Y652))</f>
        <v xml:space="preserve"> </v>
      </c>
      <c r="E656" s="49" t="str">
        <f>IF(Замеры!K652=0, " ", Замеры!K652)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Замеры!O652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IF(Замеры!I653=0, " ", Замеры!I653)</f>
        <v xml:space="preserve"> </v>
      </c>
      <c r="D657" s="49" t="str">
        <f>IF(O657=0, " ", CONCATENATE(Замеры!Q653,Замеры!R653,Замеры!S653,Замеры!T653,Замеры!Y653))</f>
        <v xml:space="preserve"> </v>
      </c>
      <c r="E657" s="49" t="str">
        <f>IF(Замеры!K653=0, " ", Замеры!K653)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Замеры!O653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IF(Замеры!I654=0, " ", Замеры!I654)</f>
        <v xml:space="preserve"> </v>
      </c>
      <c r="D658" s="49" t="str">
        <f>IF(O658=0, " ", CONCATENATE(Замеры!Q654,Замеры!R654,Замеры!S654,Замеры!T654,Замеры!Y654))</f>
        <v xml:space="preserve"> </v>
      </c>
      <c r="E658" s="49" t="str">
        <f>IF(Замеры!K654=0, " ", Замеры!K654)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Замеры!O654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IF(Замеры!I655=0, " ", Замеры!I655)</f>
        <v xml:space="preserve"> </v>
      </c>
      <c r="D659" s="49" t="str">
        <f>IF(O659=0, " ", CONCATENATE(Замеры!Q655,Замеры!R655,Замеры!S655,Замеры!T655,Замеры!Y655))</f>
        <v xml:space="preserve"> </v>
      </c>
      <c r="E659" s="49" t="str">
        <f>IF(Замеры!K655=0, " ", Замеры!K655)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Замеры!O655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IF(Замеры!I656=0, " ", Замеры!I656)</f>
        <v xml:space="preserve"> </v>
      </c>
      <c r="D660" s="49" t="str">
        <f>IF(O660=0, " ", CONCATENATE(Замеры!Q656,Замеры!R656,Замеры!S656,Замеры!T656,Замеры!Y656))</f>
        <v xml:space="preserve"> </v>
      </c>
      <c r="E660" s="49" t="str">
        <f>IF(Замеры!K656=0, " ", Замеры!K656)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Замеры!O656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IF(Замеры!I657=0, " ", Замеры!I657)</f>
        <v xml:space="preserve"> </v>
      </c>
      <c r="D661" s="49" t="str">
        <f>IF(O661=0, " ", CONCATENATE(Замеры!Q657,Замеры!R657,Замеры!S657,Замеры!T657,Замеры!Y657))</f>
        <v xml:space="preserve"> </v>
      </c>
      <c r="E661" s="49" t="str">
        <f>IF(Замеры!K657=0, " ", Замеры!K657)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Замеры!O657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IF(Замеры!I658=0, " ", Замеры!I658)</f>
        <v xml:space="preserve"> </v>
      </c>
      <c r="D662" s="49" t="str">
        <f>IF(O662=0, " ", CONCATENATE(Замеры!Q658,Замеры!R658,Замеры!S658,Замеры!T658,Замеры!Y658))</f>
        <v xml:space="preserve"> </v>
      </c>
      <c r="E662" s="49" t="str">
        <f>IF(Замеры!K658=0, " ", Замеры!K658)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Замеры!O658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IF(Замеры!I659=0, " ", Замеры!I659)</f>
        <v xml:space="preserve"> </v>
      </c>
      <c r="D663" s="49" t="str">
        <f>IF(O663=0, " ", CONCATENATE(Замеры!Q659,Замеры!R659,Замеры!S659,Замеры!T659,Замеры!Y659))</f>
        <v xml:space="preserve"> </v>
      </c>
      <c r="E663" s="49" t="str">
        <f>IF(Замеры!K659=0, " ", Замеры!K659)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Замеры!O659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IF(Замеры!I660=0, " ", Замеры!I660)</f>
        <v xml:space="preserve"> </v>
      </c>
      <c r="D664" s="49" t="str">
        <f>IF(O664=0, " ", CONCATENATE(Замеры!Q660,Замеры!R660,Замеры!S660,Замеры!T660,Замеры!Y660))</f>
        <v xml:space="preserve"> </v>
      </c>
      <c r="E664" s="49" t="str">
        <f>IF(Замеры!K660=0, " ", Замеры!K660)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Замеры!O660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IF(Замеры!I661=0, " ", Замеры!I661)</f>
        <v xml:space="preserve"> </v>
      </c>
      <c r="D665" s="49" t="str">
        <f>IF(O665=0, " ", CONCATENATE(Замеры!Q661,Замеры!R661,Замеры!S661,Замеры!T661,Замеры!Y661))</f>
        <v xml:space="preserve"> </v>
      </c>
      <c r="E665" s="49" t="str">
        <f>IF(Замеры!K661=0, " ", Замеры!K661)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Замеры!O661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IF(Замеры!I662=0, " ", Замеры!I662)</f>
        <v xml:space="preserve"> </v>
      </c>
      <c r="D666" s="49" t="str">
        <f>IF(O666=0, " ", CONCATENATE(Замеры!Q662,Замеры!R662,Замеры!S662,Замеры!T662,Замеры!Y662))</f>
        <v xml:space="preserve"> </v>
      </c>
      <c r="E666" s="49" t="str">
        <f>IF(Замеры!K662=0, " ", Замеры!K662)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Замеры!O662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IF(Замеры!I663=0, " ", Замеры!I663)</f>
        <v xml:space="preserve"> </v>
      </c>
      <c r="D667" s="49" t="str">
        <f>IF(O667=0, " ", CONCATENATE(Замеры!Q663,Замеры!R663,Замеры!S663,Замеры!T663,Замеры!Y663))</f>
        <v xml:space="preserve"> </v>
      </c>
      <c r="E667" s="49" t="str">
        <f>IF(Замеры!K663=0, " ", Замеры!K663)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Замеры!O663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IF(Замеры!I664=0, " ", Замеры!I664)</f>
        <v xml:space="preserve"> </v>
      </c>
      <c r="D668" s="49" t="str">
        <f>IF(O668=0, " ", CONCATENATE(Замеры!Q664,Замеры!R664,Замеры!S664,Замеры!T664,Замеры!Y664))</f>
        <v xml:space="preserve"> </v>
      </c>
      <c r="E668" s="49" t="str">
        <f>IF(Замеры!K664=0, " ", Замеры!K664)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Замеры!O664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IF(Замеры!I665=0, " ", Замеры!I665)</f>
        <v xml:space="preserve"> </v>
      </c>
      <c r="D669" s="49" t="str">
        <f>IF(O669=0, " ", CONCATENATE(Замеры!Q665,Замеры!R665,Замеры!S665,Замеры!T665,Замеры!Y665))</f>
        <v xml:space="preserve"> </v>
      </c>
      <c r="E669" s="49" t="str">
        <f>IF(Замеры!K665=0, " ", Замеры!K665)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Замеры!O665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IF(Замеры!I666=0, " ", Замеры!I666)</f>
        <v xml:space="preserve"> </v>
      </c>
      <c r="D670" s="49" t="str">
        <f>IF(O670=0, " ", CONCATENATE(Замеры!Q666,Замеры!R666,Замеры!S666,Замеры!T666,Замеры!Y666))</f>
        <v xml:space="preserve"> </v>
      </c>
      <c r="E670" s="49" t="str">
        <f>IF(Замеры!K666=0, " ", Замеры!K666)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Замеры!O666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IF(Замеры!I667=0, " ", Замеры!I667)</f>
        <v xml:space="preserve"> </v>
      </c>
      <c r="D671" s="49" t="str">
        <f>IF(O671=0, " ", CONCATENATE(Замеры!Q667,Замеры!R667,Замеры!S667,Замеры!T667,Замеры!Y667))</f>
        <v xml:space="preserve"> </v>
      </c>
      <c r="E671" s="49" t="str">
        <f>IF(Замеры!K667=0, " ", Замеры!K667)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Замеры!O667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IF(Замеры!I668=0, " ", Замеры!I668)</f>
        <v xml:space="preserve"> </v>
      </c>
      <c r="D672" s="49" t="str">
        <f>IF(O672=0, " ", CONCATENATE(Замеры!Q668,Замеры!R668,Замеры!S668,Замеры!T668,Замеры!Y668))</f>
        <v xml:space="preserve"> </v>
      </c>
      <c r="E672" s="49" t="str">
        <f>IF(Замеры!K668=0, " ", Замеры!K668)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Замеры!O668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IF(Замеры!I669=0, " ", Замеры!I669)</f>
        <v xml:space="preserve"> </v>
      </c>
      <c r="D673" s="49" t="str">
        <f>IF(O673=0, " ", CONCATENATE(Замеры!Q669,Замеры!R669,Замеры!S669,Замеры!T669,Замеры!Y669))</f>
        <v xml:space="preserve"> </v>
      </c>
      <c r="E673" s="49" t="str">
        <f>IF(Замеры!K669=0, " ", Замеры!K669)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Замеры!O669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IF(Замеры!I670=0, " ", Замеры!I670)</f>
        <v xml:space="preserve"> </v>
      </c>
      <c r="D674" s="49" t="str">
        <f>IF(O674=0, " ", CONCATENATE(Замеры!Q670,Замеры!R670,Замеры!S670,Замеры!T670,Замеры!Y670))</f>
        <v xml:space="preserve"> </v>
      </c>
      <c r="E674" s="49" t="str">
        <f>IF(Замеры!K670=0, " ", Замеры!K670)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Замеры!O670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IF(Замеры!I671=0, " ", Замеры!I671)</f>
        <v xml:space="preserve"> </v>
      </c>
      <c r="D675" s="49" t="str">
        <f>IF(O675=0, " ", CONCATENATE(Замеры!Q671,Замеры!R671,Замеры!S671,Замеры!T671,Замеры!Y671))</f>
        <v xml:space="preserve"> </v>
      </c>
      <c r="E675" s="49" t="str">
        <f>IF(Замеры!K671=0, " ", Замеры!K671)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Замеры!O671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IF(Замеры!I672=0, " ", Замеры!I672)</f>
        <v xml:space="preserve"> </v>
      </c>
      <c r="D676" s="49" t="str">
        <f>IF(O676=0, " ", CONCATENATE(Замеры!Q672,Замеры!R672,Замеры!S672,Замеры!T672,Замеры!Y672))</f>
        <v xml:space="preserve"> </v>
      </c>
      <c r="E676" s="49" t="str">
        <f>IF(Замеры!K672=0, " ", Замеры!K672)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Замеры!O672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IF(Замеры!I673=0, " ", Замеры!I673)</f>
        <v xml:space="preserve"> </v>
      </c>
      <c r="D677" s="49" t="str">
        <f>IF(O677=0, " ", CONCATENATE(Замеры!Q673,Замеры!R673,Замеры!S673,Замеры!T673,Замеры!Y673))</f>
        <v xml:space="preserve"> </v>
      </c>
      <c r="E677" s="49" t="str">
        <f>IF(Замеры!K673=0, " ", Замеры!K673)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Замеры!O673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IF(Замеры!I674=0, " ", Замеры!I674)</f>
        <v xml:space="preserve"> </v>
      </c>
      <c r="D678" s="49" t="str">
        <f>IF(O678=0, " ", CONCATENATE(Замеры!Q674,Замеры!R674,Замеры!S674,Замеры!T674,Замеры!Y674))</f>
        <v xml:space="preserve"> </v>
      </c>
      <c r="E678" s="49" t="str">
        <f>IF(Замеры!K674=0, " ", Замеры!K674)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Замеры!O674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IF(Замеры!I675=0, " ", Замеры!I675)</f>
        <v xml:space="preserve"> </v>
      </c>
      <c r="D679" s="49" t="str">
        <f>IF(O679=0, " ", CONCATENATE(Замеры!Q675,Замеры!R675,Замеры!S675,Замеры!T675,Замеры!Y675))</f>
        <v xml:space="preserve"> </v>
      </c>
      <c r="E679" s="49" t="str">
        <f>IF(Замеры!K675=0, " ", Замеры!K675)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Замеры!O675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IF(Замеры!I676=0, " ", Замеры!I676)</f>
        <v xml:space="preserve"> </v>
      </c>
      <c r="D680" s="49" t="str">
        <f>IF(O680=0, " ", CONCATENATE(Замеры!Q676,Замеры!R676,Замеры!S676,Замеры!T676,Замеры!Y676))</f>
        <v xml:space="preserve"> </v>
      </c>
      <c r="E680" s="49" t="str">
        <f>IF(Замеры!K676=0, " ", Замеры!K676)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Замеры!O676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IF(Замеры!I677=0, " ", Замеры!I677)</f>
        <v xml:space="preserve"> </v>
      </c>
      <c r="D681" s="49" t="str">
        <f>IF(O681=0, " ", CONCATENATE(Замеры!Q677,Замеры!R677,Замеры!S677,Замеры!T677,Замеры!Y677))</f>
        <v xml:space="preserve"> </v>
      </c>
      <c r="E681" s="49" t="str">
        <f>IF(Замеры!K677=0, " ", Замеры!K677)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Замеры!O677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IF(Замеры!I678=0, " ", Замеры!I678)</f>
        <v xml:space="preserve"> </v>
      </c>
      <c r="D682" s="49" t="str">
        <f>IF(O682=0, " ", CONCATENATE(Замеры!Q678,Замеры!R678,Замеры!S678,Замеры!T678,Замеры!Y678))</f>
        <v xml:space="preserve"> </v>
      </c>
      <c r="E682" s="49" t="str">
        <f>IF(Замеры!K678=0, " ", Замеры!K678)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Замеры!O678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IF(Замеры!I679=0, " ", Замеры!I679)</f>
        <v xml:space="preserve"> </v>
      </c>
      <c r="D683" s="49" t="str">
        <f>IF(O683=0, " ", CONCATENATE(Замеры!Q679,Замеры!R679,Замеры!S679,Замеры!T679,Замеры!Y679))</f>
        <v xml:space="preserve"> </v>
      </c>
      <c r="E683" s="49" t="str">
        <f>IF(Замеры!K679=0, " ", Замеры!K679)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Замеры!O679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IF(Замеры!I680=0, " ", Замеры!I680)</f>
        <v xml:space="preserve"> </v>
      </c>
      <c r="D684" s="49" t="str">
        <f>IF(O684=0, " ", CONCATENATE(Замеры!Q680,Замеры!R680,Замеры!S680,Замеры!T680,Замеры!Y680))</f>
        <v xml:space="preserve"> </v>
      </c>
      <c r="E684" s="49" t="str">
        <f>IF(Замеры!K680=0, " ", Замеры!K680)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Замеры!O680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IF(Замеры!I681=0, " ", Замеры!I681)</f>
        <v xml:space="preserve"> </v>
      </c>
      <c r="D685" s="49" t="str">
        <f>IF(O685=0, " ", CONCATENATE(Замеры!Q681,Замеры!R681,Замеры!S681,Замеры!T681,Замеры!Y681))</f>
        <v xml:space="preserve"> </v>
      </c>
      <c r="E685" s="49" t="str">
        <f>IF(Замеры!K681=0, " ", Замеры!K681)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Замеры!O681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IF(Замеры!I682=0, " ", Замеры!I682)</f>
        <v xml:space="preserve"> </v>
      </c>
      <c r="D686" s="49" t="str">
        <f>IF(O686=0, " ", CONCATENATE(Замеры!Q682,Замеры!R682,Замеры!S682,Замеры!T682,Замеры!Y682))</f>
        <v xml:space="preserve"> </v>
      </c>
      <c r="E686" s="49" t="str">
        <f>IF(Замеры!K682=0, " ", Замеры!K682)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Замеры!O682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IF(Замеры!I683=0, " ", Замеры!I683)</f>
        <v xml:space="preserve"> </v>
      </c>
      <c r="D687" s="49" t="str">
        <f>IF(O687=0, " ", CONCATENATE(Замеры!Q683,Замеры!R683,Замеры!S683,Замеры!T683,Замеры!Y683))</f>
        <v xml:space="preserve"> </v>
      </c>
      <c r="E687" s="49" t="str">
        <f>IF(Замеры!K683=0, " ", Замеры!K683)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Замеры!O683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IF(Замеры!I684=0, " ", Замеры!I684)</f>
        <v xml:space="preserve"> </v>
      </c>
      <c r="D688" s="49" t="str">
        <f>IF(O688=0, " ", CONCATENATE(Замеры!Q684,Замеры!R684,Замеры!S684,Замеры!T684,Замеры!Y684))</f>
        <v xml:space="preserve"> </v>
      </c>
      <c r="E688" s="49" t="str">
        <f>IF(Замеры!K684=0, " ", Замеры!K684)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Замеры!O684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IF(Замеры!I685=0, " ", Замеры!I685)</f>
        <v xml:space="preserve"> </v>
      </c>
      <c r="D689" s="49" t="str">
        <f>IF(O689=0, " ", CONCATENATE(Замеры!Q685,Замеры!R685,Замеры!S685,Замеры!T685,Замеры!Y685))</f>
        <v xml:space="preserve"> </v>
      </c>
      <c r="E689" s="49" t="str">
        <f>IF(Замеры!K685=0, " ", Замеры!K685)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Замеры!O685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IF(Замеры!I686=0, " ", Замеры!I686)</f>
        <v xml:space="preserve"> </v>
      </c>
      <c r="D690" s="49" t="str">
        <f>IF(O690=0, " ", CONCATENATE(Замеры!Q686,Замеры!R686,Замеры!S686,Замеры!T686,Замеры!Y686))</f>
        <v xml:space="preserve"> </v>
      </c>
      <c r="E690" s="49" t="str">
        <f>IF(Замеры!K686=0, " ", Замеры!K686)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Замеры!O686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IF(Замеры!I687=0, " ", Замеры!I687)</f>
        <v xml:space="preserve"> </v>
      </c>
      <c r="D691" s="49" t="str">
        <f>IF(O691=0, " ", CONCATENATE(Замеры!Q687,Замеры!R687,Замеры!S687,Замеры!T687,Замеры!Y687))</f>
        <v xml:space="preserve"> </v>
      </c>
      <c r="E691" s="49" t="str">
        <f>IF(Замеры!K687=0, " ", Замеры!K687)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Замеры!O687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IF(Замеры!I688=0, " ", Замеры!I688)</f>
        <v xml:space="preserve"> </v>
      </c>
      <c r="D692" s="49" t="str">
        <f>IF(O692=0, " ", CONCATENATE(Замеры!Q688,Замеры!R688,Замеры!S688,Замеры!T688,Замеры!Y688))</f>
        <v xml:space="preserve"> </v>
      </c>
      <c r="E692" s="49" t="str">
        <f>IF(Замеры!K688=0, " ", Замеры!K688)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Замеры!O688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IF(Замеры!I689=0, " ", Замеры!I689)</f>
        <v xml:space="preserve"> </v>
      </c>
      <c r="D693" s="49" t="str">
        <f>IF(O693=0, " ", CONCATENATE(Замеры!Q689,Замеры!R689,Замеры!S689,Замеры!T689,Замеры!Y689))</f>
        <v xml:space="preserve"> </v>
      </c>
      <c r="E693" s="49" t="str">
        <f>IF(Замеры!K689=0, " ", Замеры!K689)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Замеры!O689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IF(Замеры!I690=0, " ", Замеры!I690)</f>
        <v xml:space="preserve"> </v>
      </c>
      <c r="D694" s="49" t="str">
        <f>IF(O694=0, " ", CONCATENATE(Замеры!Q690,Замеры!R690,Замеры!S690,Замеры!T690,Замеры!Y690))</f>
        <v xml:space="preserve"> </v>
      </c>
      <c r="E694" s="49" t="str">
        <f>IF(Замеры!K690=0, " ", Замеры!K690)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Замеры!O690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IF(Замеры!I691=0, " ", Замеры!I691)</f>
        <v xml:space="preserve"> </v>
      </c>
      <c r="D695" s="49" t="str">
        <f>IF(O695=0, " ", CONCATENATE(Замеры!Q691,Замеры!R691,Замеры!S691,Замеры!T691,Замеры!Y691))</f>
        <v xml:space="preserve"> </v>
      </c>
      <c r="E695" s="49" t="str">
        <f>IF(Замеры!K691=0, " ", Замеры!K691)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Замеры!O691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IF(Замеры!I692=0, " ", Замеры!I692)</f>
        <v xml:space="preserve"> </v>
      </c>
      <c r="D696" s="49" t="str">
        <f>IF(O696=0, " ", CONCATENATE(Замеры!Q692,Замеры!R692,Замеры!S692,Замеры!T692,Замеры!Y692))</f>
        <v xml:space="preserve"> </v>
      </c>
      <c r="E696" s="49" t="str">
        <f>IF(Замеры!K692=0, " ", Замеры!K692)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Замеры!O692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IF(Замеры!I693=0, " ", Замеры!I693)</f>
        <v xml:space="preserve"> </v>
      </c>
      <c r="D697" s="49" t="str">
        <f>IF(O697=0, " ", CONCATENATE(Замеры!Q693,Замеры!R693,Замеры!S693,Замеры!T693,Замеры!Y693))</f>
        <v xml:space="preserve"> </v>
      </c>
      <c r="E697" s="49" t="str">
        <f>IF(Замеры!K693=0, " ", Замеры!K693)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Замеры!O693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IF(Замеры!I694=0, " ", Замеры!I694)</f>
        <v xml:space="preserve"> </v>
      </c>
      <c r="D698" s="49" t="str">
        <f>IF(O698=0, " ", CONCATENATE(Замеры!Q694,Замеры!R694,Замеры!S694,Замеры!T694,Замеры!Y694))</f>
        <v xml:space="preserve"> </v>
      </c>
      <c r="E698" s="49" t="str">
        <f>IF(Замеры!K694=0, " ", Замеры!K694)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Замеры!O694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IF(Замеры!I695=0, " ", Замеры!I695)</f>
        <v xml:space="preserve"> </v>
      </c>
      <c r="D699" s="49" t="str">
        <f>IF(O699=0, " ", CONCATENATE(Замеры!Q695,Замеры!R695,Замеры!S695,Замеры!T695,Замеры!Y695))</f>
        <v xml:space="preserve"> </v>
      </c>
      <c r="E699" s="49" t="str">
        <f>IF(Замеры!K695=0, " ", Замеры!K695)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Замеры!O695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IF(Замеры!I696=0, " ", Замеры!I696)</f>
        <v xml:space="preserve"> </v>
      </c>
      <c r="D700" s="49" t="str">
        <f>IF(O700=0, " ", CONCATENATE(Замеры!Q696,Замеры!R696,Замеры!S696,Замеры!T696,Замеры!Y696))</f>
        <v xml:space="preserve"> </v>
      </c>
      <c r="E700" s="49" t="str">
        <f>IF(Замеры!K696=0, " ", Замеры!K696)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Замеры!O696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IF(Замеры!I697=0, " ", Замеры!I697)</f>
        <v xml:space="preserve"> </v>
      </c>
      <c r="D701" s="49" t="str">
        <f>IF(O701=0, " ", CONCATENATE(Замеры!Q697,Замеры!R697,Замеры!S697,Замеры!T697,Замеры!Y697))</f>
        <v xml:space="preserve"> </v>
      </c>
      <c r="E701" s="49" t="str">
        <f>IF(Замеры!K697=0, " ", Замеры!K697)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Замеры!O697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IF(Замеры!I698=0, " ", Замеры!I698)</f>
        <v xml:space="preserve"> </v>
      </c>
      <c r="D702" s="49" t="str">
        <f>IF(O702=0, " ", CONCATENATE(Замеры!Q698,Замеры!R698,Замеры!S698,Замеры!T698,Замеры!Y698))</f>
        <v xml:space="preserve"> </v>
      </c>
      <c r="E702" s="49" t="str">
        <f>IF(Замеры!K698=0, " ", Замеры!K698)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Замеры!O698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IF(Замеры!I699=0, " ", Замеры!I699)</f>
        <v xml:space="preserve"> </v>
      </c>
      <c r="D703" s="49" t="str">
        <f>IF(O703=0, " ", CONCATENATE(Замеры!Q699,Замеры!R699,Замеры!S699,Замеры!T699,Замеры!Y699))</f>
        <v xml:space="preserve"> </v>
      </c>
      <c r="E703" s="49" t="str">
        <f>IF(Замеры!K699=0, " ", Замеры!K699)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Замеры!O699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IF(Замеры!I700=0, " ", Замеры!I700)</f>
        <v xml:space="preserve"> </v>
      </c>
      <c r="D704" s="49" t="str">
        <f>IF(O704=0, " ", CONCATENATE(Замеры!Q700,Замеры!R700,Замеры!S700,Замеры!T700,Замеры!Y700))</f>
        <v xml:space="preserve"> </v>
      </c>
      <c r="E704" s="49" t="str">
        <f>IF(Замеры!K700=0, " ", Замеры!K700)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Замеры!O700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IF(Замеры!I701=0, " ", Замеры!I701)</f>
        <v xml:space="preserve"> </v>
      </c>
      <c r="D705" s="49" t="str">
        <f>IF(O705=0, " ", CONCATENATE(Замеры!Q701,Замеры!R701,Замеры!S701,Замеры!T701,Замеры!Y701))</f>
        <v xml:space="preserve"> </v>
      </c>
      <c r="E705" s="49" t="str">
        <f>IF(Замеры!K701=0, " ", Замеры!K701)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Замеры!O701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IF(Замеры!I702=0, " ", Замеры!I702)</f>
        <v xml:space="preserve"> </v>
      </c>
      <c r="D706" s="49" t="str">
        <f>IF(O706=0, " ", CONCATENATE(Замеры!Q702,Замеры!R702,Замеры!S702,Замеры!T702,Замеры!Y702))</f>
        <v xml:space="preserve"> </v>
      </c>
      <c r="E706" s="49" t="str">
        <f>IF(Замеры!K702=0, " ", Замеры!K702)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Замеры!O702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IF(Замеры!I703=0, " ", Замеры!I703)</f>
        <v xml:space="preserve"> </v>
      </c>
      <c r="D707" s="49" t="str">
        <f>IF(O707=0, " ", CONCATENATE(Замеры!Q703,Замеры!R703,Замеры!S703,Замеры!T703,Замеры!Y703))</f>
        <v xml:space="preserve"> </v>
      </c>
      <c r="E707" s="49" t="str">
        <f>IF(Замеры!K703=0, " ", Замеры!K703)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Замеры!O703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IF(Замеры!I704=0, " ", Замеры!I704)</f>
        <v xml:space="preserve"> </v>
      </c>
      <c r="D708" s="49" t="str">
        <f>IF(O708=0, " ", CONCATENATE(Замеры!Q704,Замеры!R704,Замеры!S704,Замеры!T704,Замеры!Y704))</f>
        <v xml:space="preserve"> </v>
      </c>
      <c r="E708" s="49" t="str">
        <f>IF(Замеры!K704=0, " ", Замеры!K704)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Замеры!O704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IF(Замеры!I705=0, " ", Замеры!I705)</f>
        <v xml:space="preserve"> </v>
      </c>
      <c r="D709" s="49" t="str">
        <f>IF(O709=0, " ", CONCATENATE(Замеры!Q705,Замеры!R705,Замеры!S705,Замеры!T705,Замеры!Y705))</f>
        <v xml:space="preserve"> </v>
      </c>
      <c r="E709" s="49" t="str">
        <f>IF(Замеры!K705=0, " ", Замеры!K705)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Замеры!O705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IF(Замеры!I706=0, " ", Замеры!I706)</f>
        <v xml:space="preserve"> </v>
      </c>
      <c r="D710" s="49" t="str">
        <f>IF(O710=0, " ", CONCATENATE(Замеры!Q706,Замеры!R706,Замеры!S706,Замеры!T706,Замеры!Y706))</f>
        <v xml:space="preserve"> </v>
      </c>
      <c r="E710" s="49" t="str">
        <f>IF(Замеры!K706=0, " ", Замеры!K706)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Замеры!O706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IF(Замеры!I707=0, " ", Замеры!I707)</f>
        <v xml:space="preserve"> </v>
      </c>
      <c r="D711" s="49" t="str">
        <f>IF(O711=0, " ", CONCATENATE(Замеры!Q707,Замеры!R707,Замеры!S707,Замеры!T707,Замеры!Y707))</f>
        <v xml:space="preserve"> </v>
      </c>
      <c r="E711" s="49" t="str">
        <f>IF(Замеры!K707=0, " ", Замеры!K707)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Замеры!O707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IF(Замеры!I708=0, " ", Замеры!I708)</f>
        <v xml:space="preserve"> </v>
      </c>
      <c r="D712" s="49" t="str">
        <f>IF(O712=0, " ", CONCATENATE(Замеры!Q708,Замеры!R708,Замеры!S708,Замеры!T708,Замеры!Y708))</f>
        <v xml:space="preserve"> </v>
      </c>
      <c r="E712" s="49" t="str">
        <f>IF(Замеры!K708=0, " ", Замеры!K708)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Замеры!O708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IF(Замеры!I709=0, " ", Замеры!I709)</f>
        <v xml:space="preserve"> </v>
      </c>
      <c r="D713" s="49" t="str">
        <f>IF(O713=0, " ", CONCATENATE(Замеры!Q709,Замеры!R709,Замеры!S709,Замеры!T709,Замеры!Y709))</f>
        <v xml:space="preserve"> </v>
      </c>
      <c r="E713" s="49" t="str">
        <f>IF(Замеры!K709=0, " ", Замеры!K709)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Замеры!O709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IF(Замеры!I710=0, " ", Замеры!I710)</f>
        <v xml:space="preserve"> </v>
      </c>
      <c r="D714" s="49" t="str">
        <f>IF(O714=0, " ", CONCATENATE(Замеры!Q710,Замеры!R710,Замеры!S710,Замеры!T710,Замеры!Y710))</f>
        <v xml:space="preserve"> </v>
      </c>
      <c r="E714" s="49" t="str">
        <f>IF(Замеры!K710=0, " ", Замеры!K710)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Замеры!O710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IF(Замеры!I711=0, " ", Замеры!I711)</f>
        <v xml:space="preserve"> </v>
      </c>
      <c r="D715" s="49" t="str">
        <f>IF(O715=0, " ", CONCATENATE(Замеры!Q711,Замеры!R711,Замеры!S711,Замеры!T711,Замеры!Y711))</f>
        <v xml:space="preserve"> </v>
      </c>
      <c r="E715" s="49" t="str">
        <f>IF(Замеры!K711=0, " ", Замеры!K711)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Замеры!O711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IF(Замеры!I712=0, " ", Замеры!I712)</f>
        <v xml:space="preserve"> </v>
      </c>
      <c r="D716" s="49" t="str">
        <f>IF(O716=0, " ", CONCATENATE(Замеры!Q712,Замеры!R712,Замеры!S712,Замеры!T712,Замеры!Y712))</f>
        <v xml:space="preserve"> </v>
      </c>
      <c r="E716" s="49" t="str">
        <f>IF(Замеры!K712=0, " ", Замеры!K712)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Замеры!O712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IF(Замеры!I713=0, " ", Замеры!I713)</f>
        <v xml:space="preserve"> </v>
      </c>
      <c r="D717" s="49" t="str">
        <f>IF(O717=0, " ", CONCATENATE(Замеры!Q713,Замеры!R713,Замеры!S713,Замеры!T713,Замеры!Y713))</f>
        <v xml:space="preserve"> </v>
      </c>
      <c r="E717" s="49" t="str">
        <f>IF(Замеры!K713=0, " ", Замеры!K713)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Замеры!O713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IF(Замеры!I714=0, " ", Замеры!I714)</f>
        <v xml:space="preserve"> </v>
      </c>
      <c r="D718" s="49" t="str">
        <f>IF(O718=0, " ", CONCATENATE(Замеры!Q714,Замеры!R714,Замеры!S714,Замеры!T714,Замеры!Y714))</f>
        <v xml:space="preserve"> </v>
      </c>
      <c r="E718" s="49" t="str">
        <f>IF(Замеры!K714=0, " ", Замеры!K714)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Замеры!O714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IF(Замеры!I715=0, " ", Замеры!I715)</f>
        <v xml:space="preserve"> </v>
      </c>
      <c r="D719" s="49" t="str">
        <f>IF(O719=0, " ", CONCATENATE(Замеры!Q715,Замеры!R715,Замеры!S715,Замеры!T715,Замеры!Y715))</f>
        <v xml:space="preserve"> </v>
      </c>
      <c r="E719" s="49" t="str">
        <f>IF(Замеры!K715=0, " ", Замеры!K715)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Замеры!O715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IF(Замеры!I716=0, " ", Замеры!I716)</f>
        <v xml:space="preserve"> </v>
      </c>
      <c r="D720" s="49" t="str">
        <f>IF(O720=0, " ", CONCATENATE(Замеры!Q716,Замеры!R716,Замеры!S716,Замеры!T716,Замеры!Y716))</f>
        <v xml:space="preserve"> </v>
      </c>
      <c r="E720" s="49" t="str">
        <f>IF(Замеры!K716=0, " ", Замеры!K716)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Замеры!O716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IF(Замеры!I717=0, " ", Замеры!I717)</f>
        <v xml:space="preserve"> </v>
      </c>
      <c r="D721" s="49" t="str">
        <f>IF(O721=0, " ", CONCATENATE(Замеры!Q717,Замеры!R717,Замеры!S717,Замеры!T717,Замеры!Y717))</f>
        <v xml:space="preserve"> </v>
      </c>
      <c r="E721" s="49" t="str">
        <f>IF(Замеры!K717=0, " ", Замеры!K717)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Замеры!O717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IF(Замеры!I718=0, " ", Замеры!I718)</f>
        <v xml:space="preserve"> </v>
      </c>
      <c r="D722" s="49" t="str">
        <f>IF(O722=0, " ", CONCATENATE(Замеры!Q718,Замеры!R718,Замеры!S718,Замеры!T718,Замеры!Y718))</f>
        <v xml:space="preserve"> </v>
      </c>
      <c r="E722" s="49" t="str">
        <f>IF(Замеры!K718=0, " ", Замеры!K718)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Замеры!O718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IF(Замеры!I719=0, " ", Замеры!I719)</f>
        <v xml:space="preserve"> </v>
      </c>
      <c r="D723" s="49" t="str">
        <f>IF(O723=0, " ", CONCATENATE(Замеры!Q719,Замеры!R719,Замеры!S719,Замеры!T719,Замеры!Y719))</f>
        <v xml:space="preserve"> </v>
      </c>
      <c r="E723" s="49" t="str">
        <f>IF(Замеры!K719=0, " ", Замеры!K719)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Замеры!O719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IF(Замеры!I720=0, " ", Замеры!I720)</f>
        <v xml:space="preserve"> </v>
      </c>
      <c r="D724" s="49" t="str">
        <f>IF(O724=0, " ", CONCATENATE(Замеры!Q720,Замеры!R720,Замеры!S720,Замеры!T720,Замеры!Y720))</f>
        <v xml:space="preserve"> </v>
      </c>
      <c r="E724" s="49" t="str">
        <f>IF(Замеры!K720=0, " ", Замеры!K720)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Замеры!O720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IF(Замеры!I721=0, " ", Замеры!I721)</f>
        <v xml:space="preserve"> </v>
      </c>
      <c r="D725" s="49" t="str">
        <f>IF(O725=0, " ", CONCATENATE(Замеры!Q721,Замеры!R721,Замеры!S721,Замеры!T721,Замеры!Y721))</f>
        <v xml:space="preserve"> </v>
      </c>
      <c r="E725" s="49" t="str">
        <f>IF(Замеры!K721=0, " ", Замеры!K721)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Замеры!O721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IF(Замеры!I722=0, " ", Замеры!I722)</f>
        <v xml:space="preserve"> </v>
      </c>
      <c r="D726" s="49" t="str">
        <f>IF(O726=0, " ", CONCATENATE(Замеры!Q722,Замеры!R722,Замеры!S722,Замеры!T722,Замеры!Y722))</f>
        <v xml:space="preserve"> </v>
      </c>
      <c r="E726" s="49" t="str">
        <f>IF(Замеры!K722=0, " ", Замеры!K722)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Замеры!O722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IF(Замеры!I723=0, " ", Замеры!I723)</f>
        <v xml:space="preserve"> </v>
      </c>
      <c r="D727" s="49" t="str">
        <f>IF(O727=0, " ", CONCATENATE(Замеры!Q723,Замеры!R723,Замеры!S723,Замеры!T723,Замеры!Y723))</f>
        <v xml:space="preserve"> </v>
      </c>
      <c r="E727" s="49" t="str">
        <f>IF(Замеры!K723=0, " ", Замеры!K723)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Замеры!O723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IF(Замеры!I724=0, " ", Замеры!I724)</f>
        <v xml:space="preserve"> </v>
      </c>
      <c r="D728" s="49" t="str">
        <f>IF(O728=0, " ", CONCATENATE(Замеры!Q724,Замеры!R724,Замеры!S724,Замеры!T724,Замеры!Y724))</f>
        <v xml:space="preserve"> </v>
      </c>
      <c r="E728" s="49" t="str">
        <f>IF(Замеры!K724=0, " ", Замеры!K724)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Замеры!O724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IF(Замеры!I725=0, " ", Замеры!I725)</f>
        <v xml:space="preserve"> </v>
      </c>
      <c r="D729" s="49" t="str">
        <f>IF(O729=0, " ", CONCATENATE(Замеры!Q725,Замеры!R725,Замеры!S725,Замеры!T725,Замеры!Y725))</f>
        <v xml:space="preserve"> </v>
      </c>
      <c r="E729" s="49" t="str">
        <f>IF(Замеры!K725=0, " ", Замеры!K725)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Замеры!O725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IF(Замеры!I726=0, " ", Замеры!I726)</f>
        <v xml:space="preserve"> </v>
      </c>
      <c r="D730" s="49" t="str">
        <f>IF(O730=0, " ", CONCATENATE(Замеры!Q726,Замеры!R726,Замеры!S726,Замеры!T726,Замеры!Y726))</f>
        <v xml:space="preserve"> </v>
      </c>
      <c r="E730" s="49" t="str">
        <f>IF(Замеры!K726=0, " ", Замеры!K726)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Замеры!O726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IF(Замеры!I727=0, " ", Замеры!I727)</f>
        <v xml:space="preserve"> </v>
      </c>
      <c r="D731" s="49" t="str">
        <f>IF(O731=0, " ", CONCATENATE(Замеры!Q727,Замеры!R727,Замеры!S727,Замеры!T727,Замеры!Y727))</f>
        <v xml:space="preserve"> </v>
      </c>
      <c r="E731" s="49" t="str">
        <f>IF(Замеры!K727=0, " ", Замеры!K727)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Замеры!O727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IF(Замеры!I728=0, " ", Замеры!I728)</f>
        <v xml:space="preserve"> </v>
      </c>
      <c r="D732" s="49" t="str">
        <f>IF(O732=0, " ", CONCATENATE(Замеры!Q728,Замеры!R728,Замеры!S728,Замеры!T728,Замеры!Y728))</f>
        <v xml:space="preserve"> </v>
      </c>
      <c r="E732" s="49" t="str">
        <f>IF(Замеры!K728=0, " ", Замеры!K728)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Замеры!O728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IF(Замеры!I729=0, " ", Замеры!I729)</f>
        <v xml:space="preserve"> </v>
      </c>
      <c r="D733" s="49" t="str">
        <f>IF(O733=0, " ", CONCATENATE(Замеры!Q729,Замеры!R729,Замеры!S729,Замеры!T729,Замеры!Y729))</f>
        <v xml:space="preserve"> </v>
      </c>
      <c r="E733" s="49" t="str">
        <f>IF(Замеры!K729=0, " ", Замеры!K729)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Замеры!O729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IF(Замеры!I730=0, " ", Замеры!I730)</f>
        <v xml:space="preserve"> </v>
      </c>
      <c r="D734" s="49" t="str">
        <f>IF(O734=0, " ", CONCATENATE(Замеры!Q730,Замеры!R730,Замеры!S730,Замеры!T730,Замеры!Y730))</f>
        <v xml:space="preserve"> </v>
      </c>
      <c r="E734" s="49" t="str">
        <f>IF(Замеры!K730=0, " ", Замеры!K730)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Замеры!O730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IF(Замеры!I731=0, " ", Замеры!I731)</f>
        <v xml:space="preserve"> </v>
      </c>
      <c r="D735" s="49" t="str">
        <f>IF(O735=0, " ", CONCATENATE(Замеры!Q731,Замеры!R731,Замеры!S731,Замеры!T731,Замеры!Y731))</f>
        <v xml:space="preserve"> </v>
      </c>
      <c r="E735" s="49" t="str">
        <f>IF(Замеры!K731=0, " ", Замеры!K731)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Замеры!O731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IF(Замеры!I732=0, " ", Замеры!I732)</f>
        <v xml:space="preserve"> </v>
      </c>
      <c r="D736" s="49" t="str">
        <f>IF(O736=0, " ", CONCATENATE(Замеры!Q732,Замеры!R732,Замеры!S732,Замеры!T732,Замеры!Y732))</f>
        <v xml:space="preserve"> </v>
      </c>
      <c r="E736" s="49" t="str">
        <f>IF(Замеры!K732=0, " ", Замеры!K732)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Замеры!O732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IF(Замеры!I733=0, " ", Замеры!I733)</f>
        <v xml:space="preserve"> </v>
      </c>
      <c r="D737" s="49" t="str">
        <f>IF(O737=0, " ", CONCATENATE(Замеры!Q733,Замеры!R733,Замеры!S733,Замеры!T733,Замеры!Y733))</f>
        <v xml:space="preserve"> </v>
      </c>
      <c r="E737" s="49" t="str">
        <f>IF(Замеры!K733=0, " ", Замеры!K733)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Замеры!O733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IF(Замеры!I734=0, " ", Замеры!I734)</f>
        <v xml:space="preserve"> </v>
      </c>
      <c r="D738" s="49" t="str">
        <f>IF(O738=0, " ", CONCATENATE(Замеры!Q734,Замеры!R734,Замеры!S734,Замеры!T734,Замеры!Y734))</f>
        <v xml:space="preserve"> </v>
      </c>
      <c r="E738" s="49" t="str">
        <f>IF(Замеры!K734=0, " ", Замеры!K734)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Замеры!O734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IF(Замеры!I735=0, " ", Замеры!I735)</f>
        <v xml:space="preserve"> </v>
      </c>
      <c r="D739" s="49" t="str">
        <f>IF(O739=0, " ", CONCATENATE(Замеры!Q735,Замеры!R735,Замеры!S735,Замеры!T735,Замеры!Y735))</f>
        <v xml:space="preserve"> </v>
      </c>
      <c r="E739" s="49" t="str">
        <f>IF(Замеры!K735=0, " ", Замеры!K735)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Замеры!O735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IF(Замеры!I736=0, " ", Замеры!I736)</f>
        <v xml:space="preserve"> </v>
      </c>
      <c r="D740" s="49" t="str">
        <f>IF(O740=0, " ", CONCATENATE(Замеры!Q736,Замеры!R736,Замеры!S736,Замеры!T736,Замеры!Y736))</f>
        <v xml:space="preserve"> </v>
      </c>
      <c r="E740" s="49" t="str">
        <f>IF(Замеры!K736=0, " ", Замеры!K736)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Замеры!O736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IF(Замеры!I737=0, " ", Замеры!I737)</f>
        <v xml:space="preserve"> </v>
      </c>
      <c r="D741" s="49" t="str">
        <f>IF(O741=0, " ", CONCATENATE(Замеры!Q737,Замеры!R737,Замеры!S737,Замеры!T737,Замеры!Y737))</f>
        <v xml:space="preserve"> </v>
      </c>
      <c r="E741" s="49" t="str">
        <f>IF(Замеры!K737=0, " ", Замеры!K737)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Замеры!O737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IF(Замеры!I738=0, " ", Замеры!I738)</f>
        <v xml:space="preserve"> </v>
      </c>
      <c r="D742" s="49" t="str">
        <f>IF(O742=0, " ", CONCATENATE(Замеры!Q738,Замеры!R738,Замеры!S738,Замеры!T738,Замеры!Y738))</f>
        <v xml:space="preserve"> </v>
      </c>
      <c r="E742" s="49" t="str">
        <f>IF(Замеры!K738=0, " ", Замеры!K738)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Замеры!O738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IF(Замеры!I739=0, " ", Замеры!I739)</f>
        <v xml:space="preserve"> </v>
      </c>
      <c r="D743" s="49" t="str">
        <f>IF(O743=0, " ", CONCATENATE(Замеры!Q739,Замеры!R739,Замеры!S739,Замеры!T739,Замеры!Y739))</f>
        <v xml:space="preserve"> </v>
      </c>
      <c r="E743" s="49" t="str">
        <f>IF(Замеры!K739=0, " ", Замеры!K739)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Замеры!O739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IF(Замеры!I740=0, " ", Замеры!I740)</f>
        <v xml:space="preserve"> </v>
      </c>
      <c r="D744" s="49" t="str">
        <f>IF(O744=0, " ", CONCATENATE(Замеры!Q740,Замеры!R740,Замеры!S740,Замеры!T740,Замеры!Y740))</f>
        <v xml:space="preserve"> </v>
      </c>
      <c r="E744" s="49" t="str">
        <f>IF(Замеры!K740=0, " ", Замеры!K740)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Замеры!O740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IF(Замеры!I741=0, " ", Замеры!I741)</f>
        <v xml:space="preserve"> </v>
      </c>
      <c r="D745" s="49" t="str">
        <f>IF(O745=0, " ", CONCATENATE(Замеры!Q741,Замеры!R741,Замеры!S741,Замеры!T741,Замеры!Y741))</f>
        <v xml:space="preserve"> </v>
      </c>
      <c r="E745" s="49" t="str">
        <f>IF(Замеры!K741=0, " ", Замеры!K741)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Замеры!O741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IF(Замеры!I742=0, " ", Замеры!I742)</f>
        <v xml:space="preserve"> </v>
      </c>
      <c r="D746" s="49" t="str">
        <f>IF(O746=0, " ", CONCATENATE(Замеры!Q742,Замеры!R742,Замеры!S742,Замеры!T742,Замеры!Y742))</f>
        <v xml:space="preserve"> </v>
      </c>
      <c r="E746" s="49" t="str">
        <f>IF(Замеры!K742=0, " ", Замеры!K742)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Замеры!O742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IF(Замеры!I743=0, " ", Замеры!I743)</f>
        <v xml:space="preserve"> </v>
      </c>
      <c r="D747" s="49" t="str">
        <f>IF(O747=0, " ", CONCATENATE(Замеры!Q743,Замеры!R743,Замеры!S743,Замеры!T743,Замеры!Y743))</f>
        <v xml:space="preserve"> </v>
      </c>
      <c r="E747" s="49" t="str">
        <f>IF(Замеры!K743=0, " ", Замеры!K743)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Замеры!O743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IF(Замеры!I744=0, " ", Замеры!I744)</f>
        <v xml:space="preserve"> </v>
      </c>
      <c r="D748" s="49" t="str">
        <f>IF(O748=0, " ", CONCATENATE(Замеры!Q744,Замеры!R744,Замеры!S744,Замеры!T744,Замеры!Y744))</f>
        <v xml:space="preserve"> </v>
      </c>
      <c r="E748" s="49" t="str">
        <f>IF(Замеры!K744=0, " ", Замеры!K744)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Замеры!O744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IF(Замеры!I745=0, " ", Замеры!I745)</f>
        <v xml:space="preserve"> </v>
      </c>
      <c r="D749" s="49" t="str">
        <f>IF(O749=0, " ", CONCATENATE(Замеры!Q745,Замеры!R745,Замеры!S745,Замеры!T745,Замеры!Y745))</f>
        <v xml:space="preserve"> </v>
      </c>
      <c r="E749" s="49" t="str">
        <f>IF(Замеры!K745=0, " ", Замеры!K745)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Замеры!O745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IF(Замеры!I746=0, " ", Замеры!I746)</f>
        <v xml:space="preserve"> </v>
      </c>
      <c r="D750" s="49" t="str">
        <f>IF(O750=0, " ", CONCATENATE(Замеры!Q746,Замеры!R746,Замеры!S746,Замеры!T746,Замеры!Y746))</f>
        <v xml:space="preserve"> </v>
      </c>
      <c r="E750" s="49" t="str">
        <f>IF(Замеры!K746=0, " ", Замеры!K746)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Замеры!O746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IF(Замеры!I747=0, " ", Замеры!I747)</f>
        <v xml:space="preserve"> </v>
      </c>
      <c r="D751" s="49" t="str">
        <f>IF(O751=0, " ", CONCATENATE(Замеры!Q747,Замеры!R747,Замеры!S747,Замеры!T747,Замеры!Y747))</f>
        <v xml:space="preserve"> </v>
      </c>
      <c r="E751" s="49" t="str">
        <f>IF(Замеры!K747=0, " ", Замеры!K747)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Замеры!O747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IF(Замеры!I748=0, " ", Замеры!I748)</f>
        <v xml:space="preserve"> </v>
      </c>
      <c r="D752" s="49" t="str">
        <f>IF(O752=0, " ", CONCATENATE(Замеры!Q748,Замеры!R748,Замеры!S748,Замеры!T748,Замеры!Y748))</f>
        <v xml:space="preserve"> </v>
      </c>
      <c r="E752" s="49" t="str">
        <f>IF(Замеры!K748=0, " ", Замеры!K748)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Замеры!O748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IF(Замеры!I749=0, " ", Замеры!I749)</f>
        <v xml:space="preserve"> </v>
      </c>
      <c r="D753" s="49" t="str">
        <f>IF(O753=0, " ", CONCATENATE(Замеры!Q749,Замеры!R749,Замеры!S749,Замеры!T749,Замеры!Y749))</f>
        <v xml:space="preserve"> </v>
      </c>
      <c r="E753" s="49" t="str">
        <f>IF(Замеры!K749=0, " ", Замеры!K749)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Замеры!O749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IF(Замеры!I750=0, " ", Замеры!I750)</f>
        <v xml:space="preserve"> </v>
      </c>
      <c r="D754" s="49" t="str">
        <f>IF(O754=0, " ", CONCATENATE(Замеры!Q750,Замеры!R750,Замеры!S750,Замеры!T750,Замеры!Y750))</f>
        <v xml:space="preserve"> </v>
      </c>
      <c r="E754" s="49" t="str">
        <f>IF(Замеры!K750=0, " ", Замеры!K750)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Замеры!O750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IF(Замеры!I751=0, " ", Замеры!I751)</f>
        <v xml:space="preserve"> </v>
      </c>
      <c r="D755" s="49" t="str">
        <f>IF(O755=0, " ", CONCATENATE(Замеры!Q751,Замеры!R751,Замеры!S751,Замеры!T751,Замеры!Y751))</f>
        <v xml:space="preserve"> </v>
      </c>
      <c r="E755" s="49" t="str">
        <f>IF(Замеры!K751=0, " ", Замеры!K751)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Замеры!O751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IF(Замеры!I752=0, " ", Замеры!I752)</f>
        <v xml:space="preserve"> </v>
      </c>
      <c r="D756" s="49" t="str">
        <f>IF(O756=0, " ", CONCATENATE(Замеры!Q752,Замеры!R752,Замеры!S752,Замеры!T752,Замеры!Y752))</f>
        <v xml:space="preserve"> </v>
      </c>
      <c r="E756" s="49" t="str">
        <f>IF(Замеры!K752=0, " ", Замеры!K752)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Замеры!O752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IF(Замеры!I753=0, " ", Замеры!I753)</f>
        <v xml:space="preserve"> </v>
      </c>
      <c r="D757" s="49" t="str">
        <f>IF(O757=0, " ", CONCATENATE(Замеры!Q753,Замеры!R753,Замеры!S753,Замеры!T753,Замеры!Y753))</f>
        <v xml:space="preserve"> </v>
      </c>
      <c r="E757" s="49" t="str">
        <f>IF(Замеры!K753=0, " ", Замеры!K753)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Замеры!O753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IF(Замеры!I754=0, " ", Замеры!I754)</f>
        <v xml:space="preserve"> </v>
      </c>
      <c r="D758" s="49" t="str">
        <f>IF(O758=0, " ", CONCATENATE(Замеры!Q754,Замеры!R754,Замеры!S754,Замеры!T754,Замеры!Y754))</f>
        <v xml:space="preserve"> </v>
      </c>
      <c r="E758" s="49" t="str">
        <f>IF(Замеры!K754=0, " ", Замеры!K754)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Замеры!O754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IF(Замеры!I755=0, " ", Замеры!I755)</f>
        <v xml:space="preserve"> </v>
      </c>
      <c r="D759" s="49" t="str">
        <f>IF(O759=0, " ", CONCATENATE(Замеры!Q755,Замеры!R755,Замеры!S755,Замеры!T755,Замеры!Y755))</f>
        <v xml:space="preserve"> </v>
      </c>
      <c r="E759" s="49" t="str">
        <f>IF(Замеры!K755=0, " ", Замеры!K755)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Замеры!O755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IF(Замеры!I756=0, " ", Замеры!I756)</f>
        <v xml:space="preserve"> </v>
      </c>
      <c r="D760" s="49" t="str">
        <f>IF(O760=0, " ", CONCATENATE(Замеры!Q756,Замеры!R756,Замеры!S756,Замеры!T756,Замеры!Y756))</f>
        <v xml:space="preserve"> </v>
      </c>
      <c r="E760" s="49" t="str">
        <f>IF(Замеры!K756=0, " ", Замеры!K756)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Замеры!O756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IF(Замеры!I757=0, " ", Замеры!I757)</f>
        <v xml:space="preserve"> </v>
      </c>
      <c r="D761" s="49" t="str">
        <f>IF(O761=0, " ", CONCATENATE(Замеры!Q757,Замеры!R757,Замеры!S757,Замеры!T757,Замеры!Y757))</f>
        <v xml:space="preserve"> </v>
      </c>
      <c r="E761" s="49" t="str">
        <f>IF(Замеры!K757=0, " ", Замеры!K757)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Замеры!O757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IF(Замеры!I758=0, " ", Замеры!I758)</f>
        <v xml:space="preserve"> </v>
      </c>
      <c r="D762" s="49" t="str">
        <f>IF(O762=0, " ", CONCATENATE(Замеры!Q758,Замеры!R758,Замеры!S758,Замеры!T758,Замеры!Y758))</f>
        <v xml:space="preserve"> </v>
      </c>
      <c r="E762" s="49" t="str">
        <f>IF(Замеры!K758=0, " ", Замеры!K758)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Замеры!O758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IF(Замеры!I759=0, " ", Замеры!I759)</f>
        <v xml:space="preserve"> </v>
      </c>
      <c r="D763" s="49" t="str">
        <f>IF(O763=0, " ", CONCATENATE(Замеры!Q759,Замеры!R759,Замеры!S759,Замеры!T759,Замеры!Y759))</f>
        <v xml:space="preserve"> </v>
      </c>
      <c r="E763" s="49" t="str">
        <f>IF(Замеры!K759=0, " ", Замеры!K759)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Замеры!O759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IF(Замеры!I760=0, " ", Замеры!I760)</f>
        <v xml:space="preserve"> </v>
      </c>
      <c r="D764" s="49" t="str">
        <f>IF(O764=0, " ", CONCATENATE(Замеры!Q760,Замеры!R760,Замеры!S760,Замеры!T760,Замеры!Y760))</f>
        <v xml:space="preserve"> </v>
      </c>
      <c r="E764" s="49" t="str">
        <f>IF(Замеры!K760=0, " ", Замеры!K760)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Замеры!O760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IF(Замеры!I761=0, " ", Замеры!I761)</f>
        <v xml:space="preserve"> </v>
      </c>
      <c r="D765" s="49" t="str">
        <f>IF(O765=0, " ", CONCATENATE(Замеры!Q761,Замеры!R761,Замеры!S761,Замеры!T761,Замеры!Y761))</f>
        <v xml:space="preserve"> </v>
      </c>
      <c r="E765" s="49" t="str">
        <f>IF(Замеры!K761=0, " ", Замеры!K761)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Замеры!O761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IF(Замеры!I762=0, " ", Замеры!I762)</f>
        <v xml:space="preserve"> </v>
      </c>
      <c r="D766" s="49" t="str">
        <f>IF(O766=0, " ", CONCATENATE(Замеры!Q762,Замеры!R762,Замеры!S762,Замеры!T762,Замеры!Y762))</f>
        <v xml:space="preserve"> </v>
      </c>
      <c r="E766" s="49" t="str">
        <f>IF(Замеры!K762=0, " ", Замеры!K762)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Замеры!O762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IF(Замеры!I763=0, " ", Замеры!I763)</f>
        <v xml:space="preserve"> </v>
      </c>
      <c r="D767" s="49" t="str">
        <f>IF(O767=0, " ", CONCATENATE(Замеры!Q763,Замеры!R763,Замеры!S763,Замеры!T763,Замеры!Y763))</f>
        <v xml:space="preserve"> </v>
      </c>
      <c r="E767" s="49" t="str">
        <f>IF(Замеры!K763=0, " ", Замеры!K763)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Замеры!O763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IF(Замеры!I764=0, " ", Замеры!I764)</f>
        <v xml:space="preserve"> </v>
      </c>
      <c r="D768" s="49" t="str">
        <f>IF(O768=0, " ", CONCATENATE(Замеры!Q764,Замеры!R764,Замеры!S764,Замеры!T764,Замеры!Y764))</f>
        <v xml:space="preserve"> </v>
      </c>
      <c r="E768" s="49" t="str">
        <f>IF(Замеры!K764=0, " ", Замеры!K764)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Замеры!O764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IF(Замеры!I765=0, " ", Замеры!I765)</f>
        <v xml:space="preserve"> </v>
      </c>
      <c r="D769" s="49" t="str">
        <f>IF(O769=0, " ", CONCATENATE(Замеры!Q765,Замеры!R765,Замеры!S765,Замеры!T765,Замеры!Y765))</f>
        <v xml:space="preserve"> </v>
      </c>
      <c r="E769" s="49" t="str">
        <f>IF(Замеры!K765=0, " ", Замеры!K765)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Замеры!O765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IF(Замеры!I766=0, " ", Замеры!I766)</f>
        <v xml:space="preserve"> </v>
      </c>
      <c r="D770" s="49" t="str">
        <f>IF(O770=0, " ", CONCATENATE(Замеры!Q766,Замеры!R766,Замеры!S766,Замеры!T766,Замеры!Y766))</f>
        <v xml:space="preserve"> </v>
      </c>
      <c r="E770" s="49" t="str">
        <f>IF(Замеры!K766=0, " ", Замеры!K766)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Замеры!O766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IF(Замеры!I767=0, " ", Замеры!I767)</f>
        <v xml:space="preserve"> </v>
      </c>
      <c r="D771" s="49" t="str">
        <f>IF(O771=0, " ", CONCATENATE(Замеры!Q767,Замеры!R767,Замеры!S767,Замеры!T767,Замеры!Y767))</f>
        <v xml:space="preserve"> </v>
      </c>
      <c r="E771" s="49" t="str">
        <f>IF(Замеры!K767=0, " ", Замеры!K767)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Замеры!O767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IF(Замеры!I768=0, " ", Замеры!I768)</f>
        <v xml:space="preserve"> </v>
      </c>
      <c r="D772" s="49" t="str">
        <f>IF(O772=0, " ", CONCATENATE(Замеры!Q768,Замеры!R768,Замеры!S768,Замеры!T768,Замеры!Y768))</f>
        <v xml:space="preserve"> </v>
      </c>
      <c r="E772" s="49" t="str">
        <f>IF(Замеры!K768=0, " ", Замеры!K768)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Замеры!O768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IF(Замеры!I769=0, " ", Замеры!I769)</f>
        <v xml:space="preserve"> </v>
      </c>
      <c r="D773" s="49" t="str">
        <f>IF(O773=0, " ", CONCATENATE(Замеры!Q769,Замеры!R769,Замеры!S769,Замеры!T769,Замеры!Y769))</f>
        <v xml:space="preserve"> </v>
      </c>
      <c r="E773" s="49" t="str">
        <f>IF(Замеры!K769=0, " ", Замеры!K769)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Замеры!O769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IF(Замеры!I770=0, " ", Замеры!I770)</f>
        <v xml:space="preserve"> </v>
      </c>
      <c r="D774" s="49" t="str">
        <f>IF(O774=0, " ", CONCATENATE(Замеры!Q770,Замеры!R770,Замеры!S770,Замеры!T770,Замеры!Y770))</f>
        <v xml:space="preserve"> </v>
      </c>
      <c r="E774" s="49" t="str">
        <f>IF(Замеры!K770=0, " ", Замеры!K770)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Замеры!O770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IF(Замеры!I771=0, " ", Замеры!I771)</f>
        <v xml:space="preserve"> </v>
      </c>
      <c r="D775" s="49" t="str">
        <f>IF(O775=0, " ", CONCATENATE(Замеры!Q771,Замеры!R771,Замеры!S771,Замеры!T771,Замеры!Y771))</f>
        <v xml:space="preserve"> </v>
      </c>
      <c r="E775" s="49" t="str">
        <f>IF(Замеры!K771=0, " ", Замеры!K771)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Замеры!O771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IF(Замеры!I772=0, " ", Замеры!I772)</f>
        <v xml:space="preserve"> </v>
      </c>
      <c r="D776" s="49" t="str">
        <f>IF(O776=0, " ", CONCATENATE(Замеры!Q772,Замеры!R772,Замеры!S772,Замеры!T772,Замеры!Y772))</f>
        <v xml:space="preserve"> </v>
      </c>
      <c r="E776" s="49" t="str">
        <f>IF(Замеры!K772=0, " ", Замеры!K772)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Замеры!O772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IF(Замеры!I773=0, " ", Замеры!I773)</f>
        <v xml:space="preserve"> </v>
      </c>
      <c r="D777" s="49" t="str">
        <f>IF(O777=0, " ", CONCATENATE(Замеры!Q773,Замеры!R773,Замеры!S773,Замеры!T773,Замеры!Y773))</f>
        <v xml:space="preserve"> </v>
      </c>
      <c r="E777" s="49" t="str">
        <f>IF(Замеры!K773=0, " ", Замеры!K773)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Замеры!O773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IF(Замеры!I774=0, " ", Замеры!I774)</f>
        <v xml:space="preserve"> </v>
      </c>
      <c r="D778" s="49" t="str">
        <f>IF(O778=0, " ", CONCATENATE(Замеры!Q774,Замеры!R774,Замеры!S774,Замеры!T774,Замеры!Y774))</f>
        <v xml:space="preserve"> </v>
      </c>
      <c r="E778" s="49" t="str">
        <f>IF(Замеры!K774=0, " ", Замеры!K774)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Замеры!O774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IF(Замеры!I775=0, " ", Замеры!I775)</f>
        <v xml:space="preserve"> </v>
      </c>
      <c r="D779" s="49" t="str">
        <f>IF(O779=0, " ", CONCATENATE(Замеры!Q775,Замеры!R775,Замеры!S775,Замеры!T775,Замеры!Y775))</f>
        <v xml:space="preserve"> </v>
      </c>
      <c r="E779" s="49" t="str">
        <f>IF(Замеры!K775=0, " ", Замеры!K775)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Замеры!O775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IF(Замеры!I776=0, " ", Замеры!I776)</f>
        <v xml:space="preserve"> </v>
      </c>
      <c r="D780" s="49" t="str">
        <f>IF(O780=0, " ", CONCATENATE(Замеры!Q776,Замеры!R776,Замеры!S776,Замеры!T776,Замеры!Y776))</f>
        <v xml:space="preserve"> </v>
      </c>
      <c r="E780" s="49" t="str">
        <f>IF(Замеры!K776=0, " ", Замеры!K776)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Замеры!O776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IF(Замеры!I777=0, " ", Замеры!I777)</f>
        <v xml:space="preserve"> </v>
      </c>
      <c r="D781" s="49" t="str">
        <f>IF(O781=0, " ", CONCATENATE(Замеры!Q777,Замеры!R777,Замеры!S777,Замеры!T777,Замеры!Y777))</f>
        <v xml:space="preserve"> </v>
      </c>
      <c r="E781" s="49" t="str">
        <f>IF(Замеры!K777=0, " ", Замеры!K777)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Замеры!O777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IF(Замеры!I778=0, " ", Замеры!I778)</f>
        <v xml:space="preserve"> </v>
      </c>
      <c r="D782" s="49" t="str">
        <f>IF(O782=0, " ", CONCATENATE(Замеры!Q778,Замеры!R778,Замеры!S778,Замеры!T778,Замеры!Y778))</f>
        <v xml:space="preserve"> </v>
      </c>
      <c r="E782" s="49" t="str">
        <f>IF(Замеры!K778=0, " ", Замеры!K778)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Замеры!O778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IF(Замеры!I779=0, " ", Замеры!I779)</f>
        <v xml:space="preserve"> </v>
      </c>
      <c r="D783" s="49" t="str">
        <f>IF(O783=0, " ", CONCATENATE(Замеры!Q779,Замеры!R779,Замеры!S779,Замеры!T779,Замеры!Y779))</f>
        <v xml:space="preserve"> </v>
      </c>
      <c r="E783" s="49" t="str">
        <f>IF(Замеры!K779=0, " ", Замеры!K779)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Замеры!O779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IF(Замеры!I780=0, " ", Замеры!I780)</f>
        <v xml:space="preserve"> </v>
      </c>
      <c r="D784" s="49" t="str">
        <f>IF(O784=0, " ", CONCATENATE(Замеры!Q780,Замеры!R780,Замеры!S780,Замеры!T780,Замеры!Y780))</f>
        <v xml:space="preserve"> </v>
      </c>
      <c r="E784" s="49" t="str">
        <f>IF(Замеры!K780=0, " ", Замеры!K780)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Замеры!O780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IF(Замеры!I781=0, " ", Замеры!I781)</f>
        <v xml:space="preserve"> </v>
      </c>
      <c r="D785" s="49" t="str">
        <f>IF(O785=0, " ", CONCATENATE(Замеры!Q781,Замеры!R781,Замеры!S781,Замеры!T781,Замеры!Y781))</f>
        <v xml:space="preserve"> </v>
      </c>
      <c r="E785" s="49" t="str">
        <f>IF(Замеры!K781=0, " ", Замеры!K781)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Замеры!O781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IF(Замеры!I782=0, " ", Замеры!I782)</f>
        <v xml:space="preserve"> </v>
      </c>
      <c r="D786" s="49" t="str">
        <f>IF(O786=0, " ", CONCATENATE(Замеры!Q782,Замеры!R782,Замеры!S782,Замеры!T782,Замеры!Y782))</f>
        <v xml:space="preserve"> </v>
      </c>
      <c r="E786" s="49" t="str">
        <f>IF(Замеры!K782=0, " ", Замеры!K782)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Замеры!O782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IF(Замеры!I783=0, " ", Замеры!I783)</f>
        <v xml:space="preserve"> </v>
      </c>
      <c r="D787" s="49" t="str">
        <f>IF(O787=0, " ", CONCATENATE(Замеры!Q783,Замеры!R783,Замеры!S783,Замеры!T783,Замеры!Y783))</f>
        <v xml:space="preserve"> </v>
      </c>
      <c r="E787" s="49" t="str">
        <f>IF(Замеры!K783=0, " ", Замеры!K783)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Замеры!O783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IF(Замеры!I784=0, " ", Замеры!I784)</f>
        <v xml:space="preserve"> </v>
      </c>
      <c r="D788" s="49" t="str">
        <f>IF(O788=0, " ", CONCATENATE(Замеры!Q784,Замеры!R784,Замеры!S784,Замеры!T784,Замеры!Y784))</f>
        <v xml:space="preserve"> </v>
      </c>
      <c r="E788" s="49" t="str">
        <f>IF(Замеры!K784=0, " ", Замеры!K784)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Замеры!O784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IF(Замеры!I785=0, " ", Замеры!I785)</f>
        <v xml:space="preserve"> </v>
      </c>
      <c r="D789" s="49" t="str">
        <f>IF(O789=0, " ", CONCATENATE(Замеры!Q785,Замеры!R785,Замеры!S785,Замеры!T785,Замеры!Y785))</f>
        <v xml:space="preserve"> </v>
      </c>
      <c r="E789" s="49" t="str">
        <f>IF(Замеры!K785=0, " ", Замеры!K785)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Замеры!O785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IF(Замеры!I786=0, " ", Замеры!I786)</f>
        <v xml:space="preserve"> </v>
      </c>
      <c r="D790" s="49" t="str">
        <f>IF(O790=0, " ", CONCATENATE(Замеры!Q786,Замеры!R786,Замеры!S786,Замеры!T786,Замеры!Y786))</f>
        <v xml:space="preserve"> </v>
      </c>
      <c r="E790" s="49" t="str">
        <f>IF(Замеры!K786=0, " ", Замеры!K786)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Замеры!O786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IF(Замеры!I787=0, " ", Замеры!I787)</f>
        <v xml:space="preserve"> </v>
      </c>
      <c r="D791" s="49" t="str">
        <f>IF(O791=0, " ", CONCATENATE(Замеры!Q787,Замеры!R787,Замеры!S787,Замеры!T787,Замеры!Y787))</f>
        <v xml:space="preserve"> </v>
      </c>
      <c r="E791" s="49" t="str">
        <f>IF(Замеры!K787=0, " ", Замеры!K787)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Замеры!O787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IF(Замеры!I788=0, " ", Замеры!I788)</f>
        <v xml:space="preserve"> </v>
      </c>
      <c r="D792" s="49" t="str">
        <f>IF(O792=0, " ", CONCATENATE(Замеры!Q788,Замеры!R788,Замеры!S788,Замеры!T788,Замеры!Y788))</f>
        <v xml:space="preserve"> </v>
      </c>
      <c r="E792" s="49" t="str">
        <f>IF(Замеры!K788=0, " ", Замеры!K788)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Замеры!O788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IF(Замеры!I789=0, " ", Замеры!I789)</f>
        <v xml:space="preserve"> </v>
      </c>
      <c r="D793" s="49" t="str">
        <f>IF(O793=0, " ", CONCATENATE(Замеры!Q789,Замеры!R789,Замеры!S789,Замеры!T789,Замеры!Y789))</f>
        <v xml:space="preserve"> </v>
      </c>
      <c r="E793" s="49" t="str">
        <f>IF(Замеры!K789=0, " ", Замеры!K789)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Замеры!O789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IF(Замеры!I790=0, " ", Замеры!I790)</f>
        <v xml:space="preserve"> </v>
      </c>
      <c r="D794" s="49" t="str">
        <f>IF(O794=0, " ", CONCATENATE(Замеры!Q790,Замеры!R790,Замеры!S790,Замеры!T790,Замеры!Y790))</f>
        <v xml:space="preserve"> </v>
      </c>
      <c r="E794" s="49" t="str">
        <f>IF(Замеры!K790=0, " ", Замеры!K790)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Замеры!O790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IF(Замеры!I791=0, " ", Замеры!I791)</f>
        <v xml:space="preserve"> </v>
      </c>
      <c r="D795" s="49" t="str">
        <f>IF(O795=0, " ", CONCATENATE(Замеры!Q791,Замеры!R791,Замеры!S791,Замеры!T791,Замеры!Y791))</f>
        <v xml:space="preserve"> </v>
      </c>
      <c r="E795" s="49" t="str">
        <f>IF(Замеры!K791=0, " ", Замеры!K791)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Замеры!O791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IF(Замеры!I792=0, " ", Замеры!I792)</f>
        <v xml:space="preserve"> </v>
      </c>
      <c r="D796" s="49" t="str">
        <f>IF(O796=0, " ", CONCATENATE(Замеры!Q792,Замеры!R792,Замеры!S792,Замеры!T792,Замеры!Y792))</f>
        <v xml:space="preserve"> </v>
      </c>
      <c r="E796" s="49" t="str">
        <f>IF(Замеры!K792=0, " ", Замеры!K792)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Замеры!O792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IF(Замеры!I793=0, " ", Замеры!I793)</f>
        <v xml:space="preserve"> </v>
      </c>
      <c r="D797" s="49" t="str">
        <f>IF(O797=0, " ", CONCATENATE(Замеры!Q793,Замеры!R793,Замеры!S793,Замеры!T793,Замеры!Y793))</f>
        <v xml:space="preserve"> </v>
      </c>
      <c r="E797" s="49" t="str">
        <f>IF(Замеры!K793=0, " ", Замеры!K793)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Замеры!O793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IF(Замеры!I794=0, " ", Замеры!I794)</f>
        <v xml:space="preserve"> </v>
      </c>
      <c r="D798" s="49" t="str">
        <f>IF(O798=0, " ", CONCATENATE(Замеры!Q794,Замеры!R794,Замеры!S794,Замеры!T794,Замеры!Y794))</f>
        <v xml:space="preserve"> </v>
      </c>
      <c r="E798" s="49" t="str">
        <f>IF(Замеры!K794=0, " ", Замеры!K794)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Замеры!O794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IF(Замеры!I795=0, " ", Замеры!I795)</f>
        <v xml:space="preserve"> </v>
      </c>
      <c r="D799" s="49" t="str">
        <f>IF(O799=0, " ", CONCATENATE(Замеры!Q795,Замеры!R795,Замеры!S795,Замеры!T795,Замеры!Y795))</f>
        <v xml:space="preserve"> </v>
      </c>
      <c r="E799" s="49" t="str">
        <f>IF(Замеры!K795=0, " ", Замеры!K795)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Замеры!O795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IF(Замеры!I796=0, " ", Замеры!I796)</f>
        <v xml:space="preserve"> </v>
      </c>
      <c r="D800" s="49" t="str">
        <f>IF(O800=0, " ", CONCATENATE(Замеры!Q796,Замеры!R796,Замеры!S796,Замеры!T796,Замеры!Y796))</f>
        <v xml:space="preserve"> </v>
      </c>
      <c r="E800" s="49" t="str">
        <f>IF(Замеры!K796=0, " ", Замеры!K796)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Замеры!O796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IF(Замеры!I797=0, " ", Замеры!I797)</f>
        <v xml:space="preserve"> </v>
      </c>
      <c r="D801" s="49" t="str">
        <f>IF(O801=0, " ", CONCATENATE(Замеры!Q797,Замеры!R797,Замеры!S797,Замеры!T797,Замеры!Y797))</f>
        <v xml:space="preserve"> </v>
      </c>
      <c r="E801" s="49" t="str">
        <f>IF(Замеры!K797=0, " ", Замеры!K797)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Замеры!O797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IF(Замеры!I798=0, " ", Замеры!I798)</f>
        <v xml:space="preserve"> </v>
      </c>
      <c r="D802" s="49" t="str">
        <f>IF(O802=0, " ", CONCATENATE(Замеры!Q798,Замеры!R798,Замеры!S798,Замеры!T798,Замеры!Y798))</f>
        <v xml:space="preserve"> </v>
      </c>
      <c r="E802" s="49" t="str">
        <f>IF(Замеры!K798=0, " ", Замеры!K798)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Замеры!O798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IF(Замеры!I799=0, " ", Замеры!I799)</f>
        <v xml:space="preserve"> </v>
      </c>
      <c r="D803" s="49" t="str">
        <f>IF(O803=0, " ", CONCATENATE(Замеры!Q799,Замеры!R799,Замеры!S799,Замеры!T799,Замеры!Y799))</f>
        <v xml:space="preserve"> </v>
      </c>
      <c r="E803" s="49" t="str">
        <f>IF(Замеры!K799=0, " ", Замеры!K799)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Замеры!O799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IF(Замеры!I800=0, " ", Замеры!I800)</f>
        <v xml:space="preserve"> </v>
      </c>
      <c r="D804" s="49" t="str">
        <f>IF(O804=0, " ", CONCATENATE(Замеры!Q800,Замеры!R800,Замеры!S800,Замеры!T800,Замеры!Y800))</f>
        <v xml:space="preserve"> </v>
      </c>
      <c r="E804" s="49" t="str">
        <f>IF(Замеры!K800=0, " ", Замеры!K800)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Замеры!O800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IF(Замеры!I801=0, " ", Замеры!I801)</f>
        <v xml:space="preserve"> </v>
      </c>
      <c r="D805" s="49" t="str">
        <f>IF(O805=0, " ", CONCATENATE(Замеры!Q801,Замеры!R801,Замеры!S801,Замеры!T801,Замеры!Y801))</f>
        <v xml:space="preserve"> </v>
      </c>
      <c r="E805" s="49" t="str">
        <f>IF(Замеры!K801=0, " ", Замеры!K801)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Замеры!O801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IF(Замеры!I802=0, " ", Замеры!I802)</f>
        <v xml:space="preserve"> </v>
      </c>
      <c r="D806" s="49" t="str">
        <f>IF(O806=0, " ", CONCATENATE(Замеры!Q802,Замеры!R802,Замеры!S802,Замеры!T802,Замеры!Y802))</f>
        <v xml:space="preserve"> </v>
      </c>
      <c r="E806" s="49" t="str">
        <f>IF(Замеры!K802=0, " ", Замеры!K802)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Замеры!O802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IF(Замеры!I803=0, " ", Замеры!I803)</f>
        <v xml:space="preserve"> </v>
      </c>
      <c r="D807" s="49" t="str">
        <f>IF(O807=0, " ", CONCATENATE(Замеры!Q803,Замеры!R803,Замеры!S803,Замеры!T803,Замеры!Y803))</f>
        <v xml:space="preserve"> </v>
      </c>
      <c r="E807" s="49" t="str">
        <f>IF(Замеры!K803=0, " ", Замеры!K803)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Замеры!O803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IF(Замеры!I804=0, " ", Замеры!I804)</f>
        <v xml:space="preserve"> </v>
      </c>
      <c r="D808" s="49" t="str">
        <f>IF(O808=0, " ", CONCATENATE(Замеры!Q804,Замеры!R804,Замеры!S804,Замеры!T804,Замеры!Y804))</f>
        <v xml:space="preserve"> </v>
      </c>
      <c r="E808" s="49" t="str">
        <f>IF(Замеры!K804=0, " ", Замеры!K804)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Замеры!O804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IF(Замеры!I805=0, " ", Замеры!I805)</f>
        <v xml:space="preserve"> </v>
      </c>
      <c r="D809" s="49" t="str">
        <f>IF(O809=0, " ", CONCATENATE(Замеры!Q805,Замеры!R805,Замеры!S805,Замеры!T805,Замеры!Y805))</f>
        <v xml:space="preserve"> </v>
      </c>
      <c r="E809" s="49" t="str">
        <f>IF(Замеры!K805=0, " ", Замеры!K805)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Замеры!O805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IF(Замеры!I806=0, " ", Замеры!I806)</f>
        <v xml:space="preserve"> </v>
      </c>
      <c r="D810" s="49" t="str">
        <f>IF(O810=0, " ", CONCATENATE(Замеры!Q806,Замеры!R806,Замеры!S806,Замеры!T806,Замеры!Y806))</f>
        <v xml:space="preserve"> </v>
      </c>
      <c r="E810" s="49" t="str">
        <f>IF(Замеры!K806=0, " ", Замеры!K806)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Замеры!O806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IF(Замеры!I807=0, " ", Замеры!I807)</f>
        <v xml:space="preserve"> </v>
      </c>
      <c r="D811" s="49" t="str">
        <f>IF(O811=0, " ", CONCATENATE(Замеры!Q807,Замеры!R807,Замеры!S807,Замеры!T807,Замеры!Y807))</f>
        <v xml:space="preserve"> </v>
      </c>
      <c r="E811" s="49" t="str">
        <f>IF(Замеры!K807=0, " ", Замеры!K807)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Замеры!O807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IF(Замеры!I808=0, " ", Замеры!I808)</f>
        <v xml:space="preserve"> </v>
      </c>
      <c r="D812" s="49" t="str">
        <f>IF(O812=0, " ", CONCATENATE(Замеры!Q808,Замеры!R808,Замеры!S808,Замеры!T808,Замеры!Y808))</f>
        <v xml:space="preserve"> </v>
      </c>
      <c r="E812" s="49" t="str">
        <f>IF(Замеры!K808=0, " ", Замеры!K808)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Замеры!O808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IF(Замеры!I809=0, " ", Замеры!I809)</f>
        <v xml:space="preserve"> </v>
      </c>
      <c r="D813" s="49" t="str">
        <f>IF(O813=0, " ", CONCATENATE(Замеры!Q809,Замеры!R809,Замеры!S809,Замеры!T809,Замеры!Y809))</f>
        <v xml:space="preserve"> </v>
      </c>
      <c r="E813" s="49" t="str">
        <f>IF(Замеры!K809=0, " ", Замеры!K809)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Замеры!O809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IF(Замеры!I810=0, " ", Замеры!I810)</f>
        <v xml:space="preserve"> </v>
      </c>
      <c r="D814" s="49" t="str">
        <f>IF(O814=0, " ", CONCATENATE(Замеры!Q810,Замеры!R810,Замеры!S810,Замеры!T810,Замеры!Y810))</f>
        <v xml:space="preserve"> </v>
      </c>
      <c r="E814" s="49" t="str">
        <f>IF(Замеры!K810=0, " ", Замеры!K810)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Замеры!O810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IF(Замеры!I811=0, " ", Замеры!I811)</f>
        <v xml:space="preserve"> </v>
      </c>
      <c r="D815" s="49" t="str">
        <f>IF(O815=0, " ", CONCATENATE(Замеры!Q811,Замеры!R811,Замеры!S811,Замеры!T811,Замеры!Y811))</f>
        <v xml:space="preserve"> </v>
      </c>
      <c r="E815" s="49" t="str">
        <f>IF(Замеры!K811=0, " ", Замеры!K811)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Замеры!O811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IF(Замеры!I812=0, " ", Замеры!I812)</f>
        <v xml:space="preserve"> </v>
      </c>
      <c r="D816" s="49" t="str">
        <f>IF(O816=0, " ", CONCATENATE(Замеры!Q812,Замеры!R812,Замеры!S812,Замеры!T812,Замеры!Y812))</f>
        <v xml:space="preserve"> </v>
      </c>
      <c r="E816" s="49" t="str">
        <f>IF(Замеры!K812=0, " ", Замеры!K812)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Замеры!O812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IF(Замеры!I813=0, " ", Замеры!I813)</f>
        <v xml:space="preserve"> </v>
      </c>
      <c r="D817" s="49" t="str">
        <f>IF(O817=0, " ", CONCATENATE(Замеры!Q813,Замеры!R813,Замеры!S813,Замеры!T813,Замеры!Y813))</f>
        <v xml:space="preserve"> </v>
      </c>
      <c r="E817" s="49" t="str">
        <f>IF(Замеры!K813=0, " ", Замеры!K813)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Замеры!O813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IF(Замеры!I814=0, " ", Замеры!I814)</f>
        <v xml:space="preserve"> </v>
      </c>
      <c r="D818" s="49" t="str">
        <f>IF(O818=0, " ", CONCATENATE(Замеры!Q814,Замеры!R814,Замеры!S814,Замеры!T814,Замеры!Y814))</f>
        <v xml:space="preserve"> </v>
      </c>
      <c r="E818" s="49" t="str">
        <f>IF(Замеры!K814=0, " ", Замеры!K814)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Замеры!O814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IF(Замеры!I815=0, " ", Замеры!I815)</f>
        <v xml:space="preserve"> </v>
      </c>
      <c r="D819" s="49" t="str">
        <f>IF(O819=0, " ", CONCATENATE(Замеры!Q815,Замеры!R815,Замеры!S815,Замеры!T815,Замеры!Y815))</f>
        <v xml:space="preserve"> </v>
      </c>
      <c r="E819" s="49" t="str">
        <f>IF(Замеры!K815=0, " ", Замеры!K815)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Замеры!O815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IF(Замеры!I816=0, " ", Замеры!I816)</f>
        <v xml:space="preserve"> </v>
      </c>
      <c r="D820" s="49" t="str">
        <f>IF(O820=0, " ", CONCATENATE(Замеры!Q816,Замеры!R816,Замеры!S816,Замеры!T816,Замеры!Y816))</f>
        <v xml:space="preserve"> </v>
      </c>
      <c r="E820" s="49" t="str">
        <f>IF(Замеры!K816=0, " ", Замеры!K816)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Замеры!O816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IF(Замеры!I817=0, " ", Замеры!I817)</f>
        <v xml:space="preserve"> </v>
      </c>
      <c r="D821" s="49" t="str">
        <f>IF(O821=0, " ", CONCATENATE(Замеры!Q817,Замеры!R817,Замеры!S817,Замеры!T817,Замеры!Y817))</f>
        <v xml:space="preserve"> </v>
      </c>
      <c r="E821" s="49" t="str">
        <f>IF(Замеры!K817=0, " ", Замеры!K817)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Замеры!O817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IF(Замеры!I818=0, " ", Замеры!I818)</f>
        <v xml:space="preserve"> </v>
      </c>
      <c r="D822" s="49" t="str">
        <f>IF(O822=0, " ", CONCATENATE(Замеры!Q818,Замеры!R818,Замеры!S818,Замеры!T818,Замеры!Y818))</f>
        <v xml:space="preserve"> </v>
      </c>
      <c r="E822" s="49" t="str">
        <f>IF(Замеры!K818=0, " ", Замеры!K818)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Замеры!O818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IF(Замеры!I819=0, " ", Замеры!I819)</f>
        <v xml:space="preserve"> </v>
      </c>
      <c r="D823" s="49" t="str">
        <f>IF(O823=0, " ", CONCATENATE(Замеры!Q819,Замеры!R819,Замеры!S819,Замеры!T819,Замеры!Y819))</f>
        <v xml:space="preserve"> </v>
      </c>
      <c r="E823" s="49" t="str">
        <f>IF(Замеры!K819=0, " ", Замеры!K819)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Замеры!O819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IF(Замеры!I820=0, " ", Замеры!I820)</f>
        <v xml:space="preserve"> </v>
      </c>
      <c r="D824" s="49" t="str">
        <f>IF(O824=0, " ", CONCATENATE(Замеры!Q820,Замеры!R820,Замеры!S820,Замеры!T820,Замеры!Y820))</f>
        <v xml:space="preserve"> </v>
      </c>
      <c r="E824" s="49" t="str">
        <f>IF(Замеры!K820=0, " ", Замеры!K820)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Замеры!O820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IF(Замеры!I821=0, " ", Замеры!I821)</f>
        <v xml:space="preserve"> </v>
      </c>
      <c r="D825" s="49" t="str">
        <f>IF(O825=0, " ", CONCATENATE(Замеры!Q821,Замеры!R821,Замеры!S821,Замеры!T821,Замеры!Y821))</f>
        <v xml:space="preserve"> </v>
      </c>
      <c r="E825" s="49" t="str">
        <f>IF(Замеры!K821=0, " ", Замеры!K821)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Замеры!O821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IF(Замеры!I822=0, " ", Замеры!I822)</f>
        <v xml:space="preserve"> </v>
      </c>
      <c r="D826" s="49" t="str">
        <f>IF(O826=0, " ", CONCATENATE(Замеры!Q822,Замеры!R822,Замеры!S822,Замеры!T822,Замеры!Y822))</f>
        <v xml:space="preserve"> </v>
      </c>
      <c r="E826" s="49" t="str">
        <f>IF(Замеры!K822=0, " ", Замеры!K822)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Замеры!O822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IF(Замеры!I823=0, " ", Замеры!I823)</f>
        <v xml:space="preserve"> </v>
      </c>
      <c r="D827" s="49" t="str">
        <f>IF(O827=0, " ", CONCATENATE(Замеры!Q823,Замеры!R823,Замеры!S823,Замеры!T823,Замеры!Y823))</f>
        <v xml:space="preserve"> </v>
      </c>
      <c r="E827" s="49" t="str">
        <f>IF(Замеры!K823=0, " ", Замеры!K823)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Замеры!O823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IF(Замеры!I824=0, " ", Замеры!I824)</f>
        <v xml:space="preserve"> </v>
      </c>
      <c r="D828" s="49" t="str">
        <f>IF(O828=0, " ", CONCATENATE(Замеры!Q824,Замеры!R824,Замеры!S824,Замеры!T824,Замеры!Y824))</f>
        <v xml:space="preserve"> </v>
      </c>
      <c r="E828" s="49" t="str">
        <f>IF(Замеры!K824=0, " ", Замеры!K824)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Замеры!O824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IF(Замеры!I825=0, " ", Замеры!I825)</f>
        <v xml:space="preserve"> </v>
      </c>
      <c r="D829" s="49" t="str">
        <f>IF(O829=0, " ", CONCATENATE(Замеры!Q825,Замеры!R825,Замеры!S825,Замеры!T825,Замеры!Y825))</f>
        <v xml:space="preserve"> </v>
      </c>
      <c r="E829" s="49" t="str">
        <f>IF(Замеры!K825=0, " ", Замеры!K825)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Замеры!O825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IF(Замеры!I826=0, " ", Замеры!I826)</f>
        <v xml:space="preserve"> </v>
      </c>
      <c r="D830" s="49" t="str">
        <f>IF(O830=0, " ", CONCATENATE(Замеры!Q826,Замеры!R826,Замеры!S826,Замеры!T826,Замеры!Y826))</f>
        <v xml:space="preserve"> </v>
      </c>
      <c r="E830" s="49" t="str">
        <f>IF(Замеры!K826=0, " ", Замеры!K826)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Замеры!O826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IF(Замеры!I827=0, " ", Замеры!I827)</f>
        <v xml:space="preserve"> </v>
      </c>
      <c r="D831" s="49" t="str">
        <f>IF(O831=0, " ", CONCATENATE(Замеры!Q827,Замеры!R827,Замеры!S827,Замеры!T827,Замеры!Y827))</f>
        <v xml:space="preserve"> </v>
      </c>
      <c r="E831" s="49" t="str">
        <f>IF(Замеры!K827=0, " ", Замеры!K827)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Замеры!O827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IF(Замеры!I828=0, " ", Замеры!I828)</f>
        <v xml:space="preserve"> </v>
      </c>
      <c r="D832" s="49" t="str">
        <f>IF(O832=0, " ", CONCATENATE(Замеры!Q828,Замеры!R828,Замеры!S828,Замеры!T828,Замеры!Y828))</f>
        <v xml:space="preserve"> </v>
      </c>
      <c r="E832" s="49" t="str">
        <f>IF(Замеры!K828=0, " ", Замеры!K828)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Замеры!O828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IF(Замеры!I829=0, " ", Замеры!I829)</f>
        <v xml:space="preserve"> </v>
      </c>
      <c r="D833" s="49" t="str">
        <f>IF(O833=0, " ", CONCATENATE(Замеры!Q829,Замеры!R829,Замеры!S829,Замеры!T829,Замеры!Y829))</f>
        <v xml:space="preserve"> </v>
      </c>
      <c r="E833" s="49" t="str">
        <f>IF(Замеры!K829=0, " ", Замеры!K829)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Замеры!O829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IF(Замеры!I830=0, " ", Замеры!I830)</f>
        <v xml:space="preserve"> </v>
      </c>
      <c r="D834" s="49" t="str">
        <f>IF(O834=0, " ", CONCATENATE(Замеры!Q830,Замеры!R830,Замеры!S830,Замеры!T830,Замеры!Y830))</f>
        <v xml:space="preserve"> </v>
      </c>
      <c r="E834" s="49" t="str">
        <f>IF(Замеры!K830=0, " ", Замеры!K830)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Замеры!O830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IF(Замеры!I831=0, " ", Замеры!I831)</f>
        <v xml:space="preserve"> </v>
      </c>
      <c r="D835" s="49" t="str">
        <f>IF(O835=0, " ", CONCATENATE(Замеры!Q831,Замеры!R831,Замеры!S831,Замеры!T831,Замеры!Y831))</f>
        <v xml:space="preserve"> </v>
      </c>
      <c r="E835" s="49" t="str">
        <f>IF(Замеры!K831=0, " ", Замеры!K831)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Замеры!O831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IF(Замеры!I832=0, " ", Замеры!I832)</f>
        <v xml:space="preserve"> </v>
      </c>
      <c r="D836" s="49" t="str">
        <f>IF(O836=0, " ", CONCATENATE(Замеры!Q832,Замеры!R832,Замеры!S832,Замеры!T832,Замеры!Y832))</f>
        <v xml:space="preserve"> </v>
      </c>
      <c r="E836" s="49" t="str">
        <f>IF(Замеры!K832=0, " ", Замеры!K832)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Замеры!O832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IF(Замеры!I833=0, " ", Замеры!I833)</f>
        <v xml:space="preserve"> </v>
      </c>
      <c r="D837" s="49" t="str">
        <f>IF(O837=0, " ", CONCATENATE(Замеры!Q833,Замеры!R833,Замеры!S833,Замеры!T833,Замеры!Y833))</f>
        <v xml:space="preserve"> </v>
      </c>
      <c r="E837" s="49" t="str">
        <f>IF(Замеры!K833=0, " ", Замеры!K833)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Замеры!O833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IF(Замеры!I834=0, " ", Замеры!I834)</f>
        <v xml:space="preserve"> </v>
      </c>
      <c r="D838" s="49" t="str">
        <f>IF(O838=0, " ", CONCATENATE(Замеры!Q834,Замеры!R834,Замеры!S834,Замеры!T834,Замеры!Y834))</f>
        <v xml:space="preserve"> </v>
      </c>
      <c r="E838" s="49" t="str">
        <f>IF(Замеры!K834=0, " ", Замеры!K834)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Замеры!O834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IF(Замеры!I835=0, " ", Замеры!I835)</f>
        <v xml:space="preserve"> </v>
      </c>
      <c r="D839" s="49" t="str">
        <f>IF(O839=0, " ", CONCATENATE(Замеры!Q835,Замеры!R835,Замеры!S835,Замеры!T835,Замеры!Y835))</f>
        <v xml:space="preserve"> </v>
      </c>
      <c r="E839" s="49" t="str">
        <f>IF(Замеры!K835=0, " ", Замеры!K835)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Замеры!O835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IF(Замеры!I836=0, " ", Замеры!I836)</f>
        <v xml:space="preserve"> </v>
      </c>
      <c r="D840" s="49" t="str">
        <f>IF(O840=0, " ", CONCATENATE(Замеры!Q836,Замеры!R836,Замеры!S836,Замеры!T836,Замеры!Y836))</f>
        <v xml:space="preserve"> </v>
      </c>
      <c r="E840" s="49" t="str">
        <f>IF(Замеры!K836=0, " ", Замеры!K836)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Замеры!O836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IF(Замеры!I837=0, " ", Замеры!I837)</f>
        <v xml:space="preserve"> </v>
      </c>
      <c r="D841" s="49" t="str">
        <f>IF(O841=0, " ", CONCATENATE(Замеры!Q837,Замеры!R837,Замеры!S837,Замеры!T837,Замеры!Y837))</f>
        <v xml:space="preserve"> </v>
      </c>
      <c r="E841" s="49" t="str">
        <f>IF(Замеры!K837=0, " ", Замеры!K837)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Замеры!O837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IF(Замеры!I838=0, " ", Замеры!I838)</f>
        <v xml:space="preserve"> </v>
      </c>
      <c r="D842" s="49" t="str">
        <f>IF(O842=0, " ", CONCATENATE(Замеры!Q838,Замеры!R838,Замеры!S838,Замеры!T838,Замеры!Y838))</f>
        <v xml:space="preserve"> </v>
      </c>
      <c r="E842" s="49" t="str">
        <f>IF(Замеры!K838=0, " ", Замеры!K838)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Замеры!O838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IF(Замеры!I839=0, " ", Замеры!I839)</f>
        <v xml:space="preserve"> </v>
      </c>
      <c r="D843" s="49" t="str">
        <f>IF(O843=0, " ", CONCATENATE(Замеры!Q839,Замеры!R839,Замеры!S839,Замеры!T839,Замеры!Y839))</f>
        <v xml:space="preserve"> </v>
      </c>
      <c r="E843" s="49" t="str">
        <f>IF(Замеры!K839=0, " ", Замеры!K839)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Замеры!O839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IF(Замеры!I840=0, " ", Замеры!I840)</f>
        <v xml:space="preserve"> </v>
      </c>
      <c r="D844" s="49" t="str">
        <f>IF(O844=0, " ", CONCATENATE(Замеры!Q840,Замеры!R840,Замеры!S840,Замеры!T840,Замеры!Y840))</f>
        <v xml:space="preserve"> </v>
      </c>
      <c r="E844" s="49" t="str">
        <f>IF(Замеры!K840=0, " ", Замеры!K840)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Замеры!O840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IF(Замеры!I841=0, " ", Замеры!I841)</f>
        <v xml:space="preserve"> </v>
      </c>
      <c r="D845" s="49" t="str">
        <f>IF(O845=0, " ", CONCATENATE(Замеры!Q841,Замеры!R841,Замеры!S841,Замеры!T841,Замеры!Y841))</f>
        <v xml:space="preserve"> </v>
      </c>
      <c r="E845" s="49" t="str">
        <f>IF(Замеры!K841=0, " ", Замеры!K841)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Замеры!O841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IF(Замеры!I842=0, " ", Замеры!I842)</f>
        <v xml:space="preserve"> </v>
      </c>
      <c r="D846" s="49" t="str">
        <f>IF(O846=0, " ", CONCATENATE(Замеры!Q842,Замеры!R842,Замеры!S842,Замеры!T842,Замеры!Y842))</f>
        <v xml:space="preserve"> </v>
      </c>
      <c r="E846" s="49" t="str">
        <f>IF(Замеры!K842=0, " ", Замеры!K842)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Замеры!O842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IF(Замеры!I843=0, " ", Замеры!I843)</f>
        <v xml:space="preserve"> </v>
      </c>
      <c r="D847" s="49" t="str">
        <f>IF(O847=0, " ", CONCATENATE(Замеры!Q843,Замеры!R843,Замеры!S843,Замеры!T843,Замеры!Y843))</f>
        <v xml:space="preserve"> </v>
      </c>
      <c r="E847" s="49" t="str">
        <f>IF(Замеры!K843=0, " ", Замеры!K843)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Замеры!O843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IF(Замеры!I844=0, " ", Замеры!I844)</f>
        <v xml:space="preserve"> </v>
      </c>
      <c r="D848" s="49" t="str">
        <f>IF(O848=0, " ", CONCATENATE(Замеры!Q844,Замеры!R844,Замеры!S844,Замеры!T844,Замеры!Y844))</f>
        <v xml:space="preserve"> </v>
      </c>
      <c r="E848" s="49" t="str">
        <f>IF(Замеры!K844=0, " ", Замеры!K844)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Замеры!O844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IF(Замеры!I845=0, " ", Замеры!I845)</f>
        <v xml:space="preserve"> </v>
      </c>
      <c r="D849" s="49" t="str">
        <f>IF(O849=0, " ", CONCATENATE(Замеры!Q845,Замеры!R845,Замеры!S845,Замеры!T845,Замеры!Y845))</f>
        <v xml:space="preserve"> </v>
      </c>
      <c r="E849" s="49" t="str">
        <f>IF(Замеры!K845=0, " ", Замеры!K845)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Замеры!O845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IF(Замеры!I846=0, " ", Замеры!I846)</f>
        <v xml:space="preserve"> </v>
      </c>
      <c r="D850" s="49" t="str">
        <f>IF(O850=0, " ", CONCATENATE(Замеры!Q846,Замеры!R846,Замеры!S846,Замеры!T846,Замеры!Y846))</f>
        <v xml:space="preserve"> </v>
      </c>
      <c r="E850" s="49" t="str">
        <f>IF(Замеры!K846=0, " ", Замеры!K846)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Замеры!O846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IF(Замеры!I847=0, " ", Замеры!I847)</f>
        <v xml:space="preserve"> </v>
      </c>
      <c r="D851" s="49" t="str">
        <f>IF(O851=0, " ", CONCATENATE(Замеры!Q847,Замеры!R847,Замеры!S847,Замеры!T847,Замеры!Y847))</f>
        <v xml:space="preserve"> </v>
      </c>
      <c r="E851" s="49" t="str">
        <f>IF(Замеры!K847=0, " ", Замеры!K847)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Замеры!O847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IF(Замеры!I848=0, " ", Замеры!I848)</f>
        <v xml:space="preserve"> </v>
      </c>
      <c r="D852" s="49" t="str">
        <f>IF(O852=0, " ", CONCATENATE(Замеры!Q848,Замеры!R848,Замеры!S848,Замеры!T848,Замеры!Y848))</f>
        <v xml:space="preserve"> </v>
      </c>
      <c r="E852" s="49" t="str">
        <f>IF(Замеры!K848=0, " ", Замеры!K848)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Замеры!O848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IF(Замеры!I849=0, " ", Замеры!I849)</f>
        <v xml:space="preserve"> </v>
      </c>
      <c r="D853" s="49" t="str">
        <f>IF(O853=0, " ", CONCATENATE(Замеры!Q849,Замеры!R849,Замеры!S849,Замеры!T849,Замеры!Y849))</f>
        <v xml:space="preserve"> </v>
      </c>
      <c r="E853" s="49" t="str">
        <f>IF(Замеры!K849=0, " ", Замеры!K849)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Замеры!O849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IF(Замеры!I850=0, " ", Замеры!I850)</f>
        <v xml:space="preserve"> </v>
      </c>
      <c r="D854" s="49" t="str">
        <f>IF(O854=0, " ", CONCATENATE(Замеры!Q850,Замеры!R850,Замеры!S850,Замеры!T850,Замеры!Y850))</f>
        <v xml:space="preserve"> </v>
      </c>
      <c r="E854" s="49" t="str">
        <f>IF(Замеры!K850=0, " ", Замеры!K850)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Замеры!O850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IF(Замеры!I851=0, " ", Замеры!I851)</f>
        <v xml:space="preserve"> </v>
      </c>
      <c r="D855" s="49" t="str">
        <f>IF(O855=0, " ", CONCATENATE(Замеры!Q851,Замеры!R851,Замеры!S851,Замеры!T851,Замеры!Y851))</f>
        <v xml:space="preserve"> </v>
      </c>
      <c r="E855" s="49" t="str">
        <f>IF(Замеры!K851=0, " ", Замеры!K851)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Замеры!O851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IF(Замеры!I852=0, " ", Замеры!I852)</f>
        <v xml:space="preserve"> </v>
      </c>
      <c r="D856" s="49" t="str">
        <f>IF(O856=0, " ", CONCATENATE(Замеры!Q852,Замеры!R852,Замеры!S852,Замеры!T852,Замеры!Y852))</f>
        <v xml:space="preserve"> </v>
      </c>
      <c r="E856" s="49" t="str">
        <f>IF(Замеры!K852=0, " ", Замеры!K852)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Замеры!O852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IF(Замеры!I853=0, " ", Замеры!I853)</f>
        <v xml:space="preserve"> </v>
      </c>
      <c r="D857" s="49" t="str">
        <f>IF(O857=0, " ", CONCATENATE(Замеры!Q853,Замеры!R853,Замеры!S853,Замеры!T853,Замеры!Y853))</f>
        <v xml:space="preserve"> </v>
      </c>
      <c r="E857" s="49" t="str">
        <f>IF(Замеры!K853=0, " ", Замеры!K853)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Замеры!O853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IF(Замеры!I854=0, " ", Замеры!I854)</f>
        <v xml:space="preserve"> </v>
      </c>
      <c r="D858" s="49" t="str">
        <f>IF(O858=0, " ", CONCATENATE(Замеры!Q854,Замеры!R854,Замеры!S854,Замеры!T854,Замеры!Y854))</f>
        <v xml:space="preserve"> </v>
      </c>
      <c r="E858" s="49" t="str">
        <f>IF(Замеры!K854=0, " ", Замеры!K854)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Замеры!O854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IF(Замеры!I855=0, " ", Замеры!I855)</f>
        <v xml:space="preserve"> </v>
      </c>
      <c r="D859" s="49" t="str">
        <f>IF(O859=0, " ", CONCATENATE(Замеры!Q855,Замеры!R855,Замеры!S855,Замеры!T855,Замеры!Y855))</f>
        <v xml:space="preserve"> </v>
      </c>
      <c r="E859" s="49" t="str">
        <f>IF(Замеры!K855=0, " ", Замеры!K855)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Замеры!O855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IF(Замеры!I856=0, " ", Замеры!I856)</f>
        <v xml:space="preserve"> </v>
      </c>
      <c r="D860" s="49" t="str">
        <f>IF(O860=0, " ", CONCATENATE(Замеры!Q856,Замеры!R856,Замеры!S856,Замеры!T856,Замеры!Y856))</f>
        <v xml:space="preserve"> </v>
      </c>
      <c r="E860" s="49" t="str">
        <f>IF(Замеры!K856=0, " ", Замеры!K856)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Замеры!O856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IF(Замеры!I857=0, " ", Замеры!I857)</f>
        <v xml:space="preserve"> </v>
      </c>
      <c r="D861" s="49" t="str">
        <f>IF(O861=0, " ", CONCATENATE(Замеры!Q857,Замеры!R857,Замеры!S857,Замеры!T857,Замеры!Y857))</f>
        <v xml:space="preserve"> </v>
      </c>
      <c r="E861" s="49" t="str">
        <f>IF(Замеры!K857=0, " ", Замеры!K857)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Замеры!O857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IF(Замеры!I858=0, " ", Замеры!I858)</f>
        <v xml:space="preserve"> </v>
      </c>
      <c r="D862" s="49" t="str">
        <f>IF(O862=0, " ", CONCATENATE(Замеры!Q858,Замеры!R858,Замеры!S858,Замеры!T858,Замеры!Y858))</f>
        <v xml:space="preserve"> </v>
      </c>
      <c r="E862" s="49" t="str">
        <f>IF(Замеры!K858=0, " ", Замеры!K858)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Замеры!O858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IF(Замеры!I859=0, " ", Замеры!I859)</f>
        <v xml:space="preserve"> </v>
      </c>
      <c r="D863" s="49" t="str">
        <f>IF(O863=0, " ", CONCATENATE(Замеры!Q859,Замеры!R859,Замеры!S859,Замеры!T859,Замеры!Y859))</f>
        <v xml:space="preserve"> </v>
      </c>
      <c r="E863" s="49" t="str">
        <f>IF(Замеры!K859=0, " ", Замеры!K859)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Замеры!O859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IF(Замеры!I860=0, " ", Замеры!I860)</f>
        <v xml:space="preserve"> </v>
      </c>
      <c r="D864" s="49" t="str">
        <f>IF(O864=0, " ", CONCATENATE(Замеры!Q860,Замеры!R860,Замеры!S860,Замеры!T860,Замеры!Y860))</f>
        <v xml:space="preserve"> </v>
      </c>
      <c r="E864" s="49" t="str">
        <f>IF(Замеры!K860=0, " ", Замеры!K860)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Замеры!O860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IF(Замеры!I861=0, " ", Замеры!I861)</f>
        <v xml:space="preserve"> </v>
      </c>
      <c r="D865" s="49" t="str">
        <f>IF(O865=0, " ", CONCATENATE(Замеры!Q861,Замеры!R861,Замеры!S861,Замеры!T861,Замеры!Y861))</f>
        <v xml:space="preserve"> </v>
      </c>
      <c r="E865" s="49" t="str">
        <f>IF(Замеры!K861=0, " ", Замеры!K861)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Замеры!O861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IF(Замеры!I862=0, " ", Замеры!I862)</f>
        <v xml:space="preserve"> </v>
      </c>
      <c r="D866" s="49" t="str">
        <f>IF(O866=0, " ", CONCATENATE(Замеры!Q862,Замеры!R862,Замеры!S862,Замеры!T862,Замеры!Y862))</f>
        <v xml:space="preserve"> </v>
      </c>
      <c r="E866" s="49" t="str">
        <f>IF(Замеры!K862=0, " ", Замеры!K862)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Замеры!O862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IF(Замеры!I863=0, " ", Замеры!I863)</f>
        <v xml:space="preserve"> </v>
      </c>
      <c r="D867" s="49" t="str">
        <f>IF(O867=0, " ", CONCATENATE(Замеры!Q863,Замеры!R863,Замеры!S863,Замеры!T863,Замеры!Y863))</f>
        <v xml:space="preserve"> </v>
      </c>
      <c r="E867" s="49" t="str">
        <f>IF(Замеры!K863=0, " ", Замеры!K863)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Замеры!O863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IF(Замеры!I864=0, " ", Замеры!I864)</f>
        <v xml:space="preserve"> </v>
      </c>
      <c r="D868" s="49" t="str">
        <f>IF(O868=0, " ", CONCATENATE(Замеры!Q864,Замеры!R864,Замеры!S864,Замеры!T864,Замеры!Y864))</f>
        <v xml:space="preserve"> </v>
      </c>
      <c r="E868" s="49" t="str">
        <f>IF(Замеры!K864=0, " ", Замеры!K864)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Замеры!O864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IF(Замеры!I865=0, " ", Замеры!I865)</f>
        <v xml:space="preserve"> </v>
      </c>
      <c r="D869" s="49" t="str">
        <f>IF(O869=0, " ", CONCATENATE(Замеры!Q865,Замеры!R865,Замеры!S865,Замеры!T865,Замеры!Y865))</f>
        <v xml:space="preserve"> </v>
      </c>
      <c r="E869" s="49" t="str">
        <f>IF(Замеры!K865=0, " ", Замеры!K865)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Замеры!O865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IF(Замеры!I866=0, " ", Замеры!I866)</f>
        <v xml:space="preserve"> </v>
      </c>
      <c r="D870" s="49" t="str">
        <f>IF(O870=0, " ", CONCATENATE(Замеры!Q866,Замеры!R866,Замеры!S866,Замеры!T866,Замеры!Y866))</f>
        <v xml:space="preserve"> </v>
      </c>
      <c r="E870" s="49" t="str">
        <f>IF(Замеры!K866=0, " ", Замеры!K866)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Замеры!O866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IF(Замеры!I867=0, " ", Замеры!I867)</f>
        <v xml:space="preserve"> </v>
      </c>
      <c r="D871" s="49" t="str">
        <f>IF(O871=0, " ", CONCATENATE(Замеры!Q867,Замеры!R867,Замеры!S867,Замеры!T867,Замеры!Y867))</f>
        <v xml:space="preserve"> </v>
      </c>
      <c r="E871" s="49" t="str">
        <f>IF(Замеры!K867=0, " ", Замеры!K867)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Замеры!O867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IF(Замеры!I868=0, " ", Замеры!I868)</f>
        <v xml:space="preserve"> </v>
      </c>
      <c r="D872" s="49" t="str">
        <f>IF(O872=0, " ", CONCATENATE(Замеры!Q868,Замеры!R868,Замеры!S868,Замеры!T868,Замеры!Y868))</f>
        <v xml:space="preserve"> </v>
      </c>
      <c r="E872" s="49" t="str">
        <f>IF(Замеры!K868=0, " ", Замеры!K868)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Замеры!O868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IF(Замеры!I869=0, " ", Замеры!I869)</f>
        <v xml:space="preserve"> </v>
      </c>
      <c r="D873" s="49" t="str">
        <f>IF(O873=0, " ", CONCATENATE(Замеры!Q869,Замеры!R869,Замеры!S869,Замеры!T869,Замеры!Y869))</f>
        <v xml:space="preserve"> </v>
      </c>
      <c r="E873" s="49" t="str">
        <f>IF(Замеры!K869=0, " ", Замеры!K869)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Замеры!O869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IF(Замеры!I870=0, " ", Замеры!I870)</f>
        <v xml:space="preserve"> </v>
      </c>
      <c r="D874" s="49" t="str">
        <f>IF(O874=0, " ", CONCATENATE(Замеры!Q870,Замеры!R870,Замеры!S870,Замеры!T870,Замеры!Y870))</f>
        <v xml:space="preserve"> </v>
      </c>
      <c r="E874" s="49" t="str">
        <f>IF(Замеры!K870=0, " ", Замеры!K870)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Замеры!O870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IF(Замеры!I871=0, " ", Замеры!I871)</f>
        <v xml:space="preserve"> </v>
      </c>
      <c r="D875" s="49" t="str">
        <f>IF(O875=0, " ", CONCATENATE(Замеры!Q871,Замеры!R871,Замеры!S871,Замеры!T871,Замеры!Y871))</f>
        <v xml:space="preserve"> </v>
      </c>
      <c r="E875" s="49" t="str">
        <f>IF(Замеры!K871=0, " ", Замеры!K871)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Замеры!O871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IF(Замеры!I872=0, " ", Замеры!I872)</f>
        <v xml:space="preserve"> </v>
      </c>
      <c r="D876" s="49" t="str">
        <f>IF(O876=0, " ", CONCATENATE(Замеры!Q872,Замеры!R872,Замеры!S872,Замеры!T872,Замеры!Y872))</f>
        <v xml:space="preserve"> </v>
      </c>
      <c r="E876" s="49" t="str">
        <f>IF(Замеры!K872=0, " ", Замеры!K872)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Замеры!O872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IF(Замеры!I873=0, " ", Замеры!I873)</f>
        <v xml:space="preserve"> </v>
      </c>
      <c r="D877" s="49" t="str">
        <f>IF(O877=0, " ", CONCATENATE(Замеры!Q873,Замеры!R873,Замеры!S873,Замеры!T873,Замеры!Y873))</f>
        <v xml:space="preserve"> </v>
      </c>
      <c r="E877" s="49" t="str">
        <f>IF(Замеры!K873=0, " ", Замеры!K873)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Замеры!O873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IF(Замеры!I874=0, " ", Замеры!I874)</f>
        <v xml:space="preserve"> </v>
      </c>
      <c r="D878" s="49" t="str">
        <f>IF(O878=0, " ", CONCATENATE(Замеры!Q874,Замеры!R874,Замеры!S874,Замеры!T874,Замеры!Y874))</f>
        <v xml:space="preserve"> </v>
      </c>
      <c r="E878" s="49" t="str">
        <f>IF(Замеры!K874=0, " ", Замеры!K874)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Замеры!O874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IF(Замеры!I875=0, " ", Замеры!I875)</f>
        <v xml:space="preserve"> </v>
      </c>
      <c r="D879" s="49" t="str">
        <f>IF(O879=0, " ", CONCATENATE(Замеры!Q875,Замеры!R875,Замеры!S875,Замеры!T875,Замеры!Y875))</f>
        <v xml:space="preserve"> </v>
      </c>
      <c r="E879" s="49" t="str">
        <f>IF(Замеры!K875=0, " ", Замеры!K875)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Замеры!O875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IF(Замеры!I876=0, " ", Замеры!I876)</f>
        <v xml:space="preserve"> </v>
      </c>
      <c r="D880" s="49" t="str">
        <f>IF(O880=0, " ", CONCATENATE(Замеры!Q876,Замеры!R876,Замеры!S876,Замеры!T876,Замеры!Y876))</f>
        <v xml:space="preserve"> </v>
      </c>
      <c r="E880" s="49" t="str">
        <f>IF(Замеры!K876=0, " ", Замеры!K876)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Замеры!O876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IF(Замеры!I877=0, " ", Замеры!I877)</f>
        <v xml:space="preserve"> </v>
      </c>
      <c r="D881" s="49" t="str">
        <f>IF(O881=0, " ", CONCATENATE(Замеры!Q877,Замеры!R877,Замеры!S877,Замеры!T877,Замеры!Y877))</f>
        <v xml:space="preserve"> </v>
      </c>
      <c r="E881" s="49" t="str">
        <f>IF(Замеры!K877=0, " ", Замеры!K877)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Замеры!O877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IF(Замеры!I878=0, " ", Замеры!I878)</f>
        <v xml:space="preserve"> </v>
      </c>
      <c r="D882" s="49" t="str">
        <f>IF(O882=0, " ", CONCATENATE(Замеры!Q878,Замеры!R878,Замеры!S878,Замеры!T878,Замеры!Y878))</f>
        <v xml:space="preserve"> </v>
      </c>
      <c r="E882" s="49" t="str">
        <f>IF(Замеры!K878=0, " ", Замеры!K878)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Замеры!O878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IF(Замеры!I879=0, " ", Замеры!I879)</f>
        <v xml:space="preserve"> </v>
      </c>
      <c r="D883" s="49" t="str">
        <f>IF(O883=0, " ", CONCATENATE(Замеры!Q879,Замеры!R879,Замеры!S879,Замеры!T879,Замеры!Y879))</f>
        <v xml:space="preserve"> </v>
      </c>
      <c r="E883" s="49" t="str">
        <f>IF(Замеры!K879=0, " ", Замеры!K879)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Замеры!O879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IF(Замеры!I880=0, " ", Замеры!I880)</f>
        <v xml:space="preserve"> </v>
      </c>
      <c r="D884" s="49" t="str">
        <f>IF(O884=0, " ", CONCATENATE(Замеры!Q880,Замеры!R880,Замеры!S880,Замеры!T880,Замеры!Y880))</f>
        <v xml:space="preserve"> </v>
      </c>
      <c r="E884" s="49" t="str">
        <f>IF(Замеры!K880=0, " ", Замеры!K880)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Замеры!O880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IF(Замеры!I881=0, " ", Замеры!I881)</f>
        <v xml:space="preserve"> </v>
      </c>
      <c r="D885" s="49" t="str">
        <f>IF(O885=0, " ", CONCATENATE(Замеры!Q881,Замеры!R881,Замеры!S881,Замеры!T881,Замеры!Y881))</f>
        <v xml:space="preserve"> </v>
      </c>
      <c r="E885" s="49" t="str">
        <f>IF(Замеры!K881=0, " ", Замеры!K881)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Замеры!O881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IF(Замеры!I882=0, " ", Замеры!I882)</f>
        <v xml:space="preserve"> </v>
      </c>
      <c r="D886" s="49" t="str">
        <f>IF(O886=0, " ", CONCATENATE(Замеры!Q882,Замеры!R882,Замеры!S882,Замеры!T882,Замеры!Y882))</f>
        <v xml:space="preserve"> </v>
      </c>
      <c r="E886" s="49" t="str">
        <f>IF(Замеры!K882=0, " ", Замеры!K882)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Замеры!O882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IF(Замеры!I883=0, " ", Замеры!I883)</f>
        <v xml:space="preserve"> </v>
      </c>
      <c r="D887" s="49" t="str">
        <f>IF(O887=0, " ", CONCATENATE(Замеры!Q883,Замеры!R883,Замеры!S883,Замеры!T883,Замеры!Y883))</f>
        <v xml:space="preserve"> </v>
      </c>
      <c r="E887" s="49" t="str">
        <f>IF(Замеры!K883=0, " ", Замеры!K883)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Замеры!O883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IF(Замеры!I884=0, " ", Замеры!I884)</f>
        <v xml:space="preserve"> </v>
      </c>
      <c r="D888" s="49" t="str">
        <f>IF(O888=0, " ", CONCATENATE(Замеры!Q884,Замеры!R884,Замеры!S884,Замеры!T884,Замеры!Y884))</f>
        <v xml:space="preserve"> </v>
      </c>
      <c r="E888" s="49" t="str">
        <f>IF(Замеры!K884=0, " ", Замеры!K884)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Замеры!O884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IF(Замеры!I885=0, " ", Замеры!I885)</f>
        <v xml:space="preserve"> </v>
      </c>
      <c r="D889" s="49" t="str">
        <f>IF(O889=0, " ", CONCATENATE(Замеры!Q885,Замеры!R885,Замеры!S885,Замеры!T885,Замеры!Y885))</f>
        <v xml:space="preserve"> </v>
      </c>
      <c r="E889" s="49" t="str">
        <f>IF(Замеры!K885=0, " ", Замеры!K885)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Замеры!O885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IF(Замеры!I886=0, " ", Замеры!I886)</f>
        <v xml:space="preserve"> </v>
      </c>
      <c r="D890" s="49" t="str">
        <f>IF(O890=0, " ", CONCATENATE(Замеры!Q886,Замеры!R886,Замеры!S886,Замеры!T886,Замеры!Y886))</f>
        <v xml:space="preserve"> </v>
      </c>
      <c r="E890" s="49" t="str">
        <f>IF(Замеры!K886=0, " ", Замеры!K886)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Замеры!O886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IF(Замеры!I887=0, " ", Замеры!I887)</f>
        <v xml:space="preserve"> </v>
      </c>
      <c r="D891" s="49" t="str">
        <f>IF(O891=0, " ", CONCATENATE(Замеры!Q887,Замеры!R887,Замеры!S887,Замеры!T887,Замеры!Y887))</f>
        <v xml:space="preserve"> </v>
      </c>
      <c r="E891" s="49" t="str">
        <f>IF(Замеры!K887=0, " ", Замеры!K887)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Замеры!O887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IF(Замеры!I888=0, " ", Замеры!I888)</f>
        <v xml:space="preserve"> </v>
      </c>
      <c r="D892" s="49" t="str">
        <f>IF(O892=0, " ", CONCATENATE(Замеры!Q888,Замеры!R888,Замеры!S888,Замеры!T888,Замеры!Y888))</f>
        <v xml:space="preserve"> </v>
      </c>
      <c r="E892" s="49" t="str">
        <f>IF(Замеры!K888=0, " ", Замеры!K888)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Замеры!O888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IF(Замеры!I889=0, " ", Замеры!I889)</f>
        <v xml:space="preserve"> </v>
      </c>
      <c r="D893" s="49" t="str">
        <f>IF(O893=0, " ", CONCATENATE(Замеры!Q889,Замеры!R889,Замеры!S889,Замеры!T889,Замеры!Y889))</f>
        <v xml:space="preserve"> </v>
      </c>
      <c r="E893" s="49" t="str">
        <f>IF(Замеры!K889=0, " ", Замеры!K889)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Замеры!O889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IF(Замеры!I890=0, " ", Замеры!I890)</f>
        <v xml:space="preserve"> </v>
      </c>
      <c r="D894" s="49" t="str">
        <f>IF(O894=0, " ", CONCATENATE(Замеры!Q890,Замеры!R890,Замеры!S890,Замеры!T890,Замеры!Y890))</f>
        <v xml:space="preserve"> </v>
      </c>
      <c r="E894" s="49" t="str">
        <f>IF(Замеры!K890=0, " ", Замеры!K890)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Замеры!O890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IF(Замеры!I891=0, " ", Замеры!I891)</f>
        <v xml:space="preserve"> </v>
      </c>
      <c r="D895" s="49" t="str">
        <f>IF(O895=0, " ", CONCATENATE(Замеры!Q891,Замеры!R891,Замеры!S891,Замеры!T891,Замеры!Y891))</f>
        <v xml:space="preserve"> </v>
      </c>
      <c r="E895" s="49" t="str">
        <f>IF(Замеры!K891=0, " ", Замеры!K891)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Замеры!O891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IF(Замеры!I892=0, " ", Замеры!I892)</f>
        <v xml:space="preserve"> </v>
      </c>
      <c r="D896" s="49" t="str">
        <f>IF(O896=0, " ", CONCATENATE(Замеры!Q892,Замеры!R892,Замеры!S892,Замеры!T892,Замеры!Y892))</f>
        <v xml:space="preserve"> </v>
      </c>
      <c r="E896" s="49" t="str">
        <f>IF(Замеры!K892=0, " ", Замеры!K892)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Замеры!O892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IF(Замеры!I893=0, " ", Замеры!I893)</f>
        <v xml:space="preserve"> </v>
      </c>
      <c r="D897" s="49" t="str">
        <f>IF(O897=0, " ", CONCATENATE(Замеры!Q893,Замеры!R893,Замеры!S893,Замеры!T893,Замеры!Y893))</f>
        <v xml:space="preserve"> </v>
      </c>
      <c r="E897" s="49" t="str">
        <f>IF(Замеры!K893=0, " ", Замеры!K893)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Замеры!O893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IF(Замеры!I894=0, " ", Замеры!I894)</f>
        <v xml:space="preserve"> </v>
      </c>
      <c r="D898" s="49" t="str">
        <f>IF(O898=0, " ", CONCATENATE(Замеры!Q894,Замеры!R894,Замеры!S894,Замеры!T894,Замеры!Y894))</f>
        <v xml:space="preserve"> </v>
      </c>
      <c r="E898" s="49" t="str">
        <f>IF(Замеры!K894=0, " ", Замеры!K894)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Замеры!O894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IF(Замеры!I895=0, " ", Замеры!I895)</f>
        <v xml:space="preserve"> </v>
      </c>
      <c r="D899" s="49" t="str">
        <f>IF(O899=0, " ", CONCATENATE(Замеры!Q895,Замеры!R895,Замеры!S895,Замеры!T895,Замеры!Y895))</f>
        <v xml:space="preserve"> </v>
      </c>
      <c r="E899" s="49" t="str">
        <f>IF(Замеры!K895=0, " ", Замеры!K895)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Замеры!O895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IF(Замеры!I896=0, " ", Замеры!I896)</f>
        <v xml:space="preserve"> </v>
      </c>
      <c r="D900" s="49" t="str">
        <f>IF(O900=0, " ", CONCATENATE(Замеры!Q896,Замеры!R896,Замеры!S896,Замеры!T896,Замеры!Y896))</f>
        <v xml:space="preserve"> </v>
      </c>
      <c r="E900" s="49" t="str">
        <f>IF(Замеры!K896=0, " ", Замеры!K896)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Замеры!O896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IF(Замеры!I897=0, " ", Замеры!I897)</f>
        <v xml:space="preserve"> </v>
      </c>
      <c r="D901" s="49" t="str">
        <f>IF(O901=0, " ", CONCATENATE(Замеры!Q897,Замеры!R897,Замеры!S897,Замеры!T897,Замеры!Y897))</f>
        <v xml:space="preserve"> </v>
      </c>
      <c r="E901" s="49" t="str">
        <f>IF(Замеры!K897=0, " ", Замеры!K897)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Замеры!O897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IF(Замеры!I898=0, " ", Замеры!I898)</f>
        <v xml:space="preserve"> </v>
      </c>
      <c r="D902" s="49" t="str">
        <f>IF(O902=0, " ", CONCATENATE(Замеры!Q898,Замеры!R898,Замеры!S898,Замеры!T898,Замеры!Y898))</f>
        <v xml:space="preserve"> </v>
      </c>
      <c r="E902" s="49" t="str">
        <f>IF(Замеры!K898=0, " ", Замеры!K898)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Замеры!O898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IF(Замеры!I899=0, " ", Замеры!I899)</f>
        <v xml:space="preserve"> </v>
      </c>
      <c r="D903" s="49" t="str">
        <f>IF(O903=0, " ", CONCATENATE(Замеры!Q899,Замеры!R899,Замеры!S899,Замеры!T899,Замеры!Y899))</f>
        <v xml:space="preserve"> </v>
      </c>
      <c r="E903" s="49" t="str">
        <f>IF(Замеры!K899=0, " ", Замеры!K899)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Замеры!O899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IF(Замеры!I900=0, " ", Замеры!I900)</f>
        <v xml:space="preserve"> </v>
      </c>
      <c r="D904" s="49" t="str">
        <f>IF(O904=0, " ", CONCATENATE(Замеры!Q900,Замеры!R900,Замеры!S900,Замеры!T900,Замеры!Y900))</f>
        <v xml:space="preserve"> </v>
      </c>
      <c r="E904" s="49" t="str">
        <f>IF(Замеры!K900=0, " ", Замеры!K900)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Замеры!O900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IF(Замеры!I901=0, " ", Замеры!I901)</f>
        <v xml:space="preserve"> </v>
      </c>
      <c r="D905" s="49" t="str">
        <f>IF(O905=0, " ", CONCATENATE(Замеры!Q901,Замеры!R901,Замеры!S901,Замеры!T901,Замеры!Y901))</f>
        <v xml:space="preserve"> </v>
      </c>
      <c r="E905" s="49" t="str">
        <f>IF(Замеры!K901=0, " ", Замеры!K901)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Замеры!O901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IF(Замеры!I902=0, " ", Замеры!I902)</f>
        <v xml:space="preserve"> </v>
      </c>
      <c r="D906" s="49" t="str">
        <f>IF(O906=0, " ", CONCATENATE(Замеры!Q902,Замеры!R902,Замеры!S902,Замеры!T902,Замеры!Y902))</f>
        <v xml:space="preserve"> </v>
      </c>
      <c r="E906" s="49" t="str">
        <f>IF(Замеры!K902=0, " ", Замеры!K902)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Замеры!O902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IF(Замеры!I903=0, " ", Замеры!I903)</f>
        <v xml:space="preserve"> </v>
      </c>
      <c r="D907" s="49" t="str">
        <f>IF(O907=0, " ", CONCATENATE(Замеры!Q903,Замеры!R903,Замеры!S903,Замеры!T903,Замеры!Y903))</f>
        <v xml:space="preserve"> </v>
      </c>
      <c r="E907" s="49" t="str">
        <f>IF(Замеры!K903=0, " ", Замеры!K903)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Замеры!O903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IF(Замеры!I904=0, " ", Замеры!I904)</f>
        <v xml:space="preserve"> </v>
      </c>
      <c r="D908" s="49" t="str">
        <f>IF(O908=0, " ", CONCATENATE(Замеры!Q904,Замеры!R904,Замеры!S904,Замеры!T904,Замеры!Y904))</f>
        <v xml:space="preserve"> </v>
      </c>
      <c r="E908" s="49" t="str">
        <f>IF(Замеры!K904=0, " ", Замеры!K904)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Замеры!O904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IF(Замеры!I905=0, " ", Замеры!I905)</f>
        <v xml:space="preserve"> </v>
      </c>
      <c r="D909" s="49" t="str">
        <f>IF(O909=0, " ", CONCATENATE(Замеры!Q905,Замеры!R905,Замеры!S905,Замеры!T905,Замеры!Y905))</f>
        <v xml:space="preserve"> </v>
      </c>
      <c r="E909" s="49" t="str">
        <f>IF(Замеры!K905=0, " ", Замеры!K905)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Замеры!O905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IF(Замеры!I906=0, " ", Замеры!I906)</f>
        <v xml:space="preserve"> </v>
      </c>
      <c r="D910" s="49" t="str">
        <f>IF(O910=0, " ", CONCATENATE(Замеры!Q906,Замеры!R906,Замеры!S906,Замеры!T906,Замеры!Y906))</f>
        <v xml:space="preserve"> </v>
      </c>
      <c r="E910" s="49" t="str">
        <f>IF(Замеры!K906=0, " ", Замеры!K906)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Замеры!O906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IF(Замеры!I907=0, " ", Замеры!I907)</f>
        <v xml:space="preserve"> </v>
      </c>
      <c r="D911" s="49" t="str">
        <f>IF(O911=0, " ", CONCATENATE(Замеры!Q907,Замеры!R907,Замеры!S907,Замеры!T907,Замеры!Y907))</f>
        <v xml:space="preserve"> </v>
      </c>
      <c r="E911" s="49" t="str">
        <f>IF(Замеры!K907=0, " ", Замеры!K907)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Замеры!O907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IF(Замеры!I908=0, " ", Замеры!I908)</f>
        <v xml:space="preserve"> </v>
      </c>
      <c r="D912" s="49" t="str">
        <f>IF(O912=0, " ", CONCATENATE(Замеры!Q908,Замеры!R908,Замеры!S908,Замеры!T908,Замеры!Y908))</f>
        <v xml:space="preserve"> </v>
      </c>
      <c r="E912" s="49" t="str">
        <f>IF(Замеры!K908=0, " ", Замеры!K908)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Замеры!O908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IF(Замеры!I909=0, " ", Замеры!I909)</f>
        <v xml:space="preserve"> </v>
      </c>
      <c r="D913" s="49" t="str">
        <f>IF(O913=0, " ", CONCATENATE(Замеры!Q909,Замеры!R909,Замеры!S909,Замеры!T909,Замеры!Y909))</f>
        <v xml:space="preserve"> </v>
      </c>
      <c r="E913" s="49" t="str">
        <f>IF(Замеры!K909=0, " ", Замеры!K909)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Замеры!O909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IF(Замеры!I910=0, " ", Замеры!I910)</f>
        <v xml:space="preserve"> </v>
      </c>
      <c r="D914" s="49" t="str">
        <f>IF(O914=0, " ", CONCATENATE(Замеры!Q910,Замеры!R910,Замеры!S910,Замеры!T910,Замеры!Y910))</f>
        <v xml:space="preserve"> </v>
      </c>
      <c r="E914" s="49" t="str">
        <f>IF(Замеры!K910=0, " ", Замеры!K910)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Замеры!O910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IF(Замеры!I911=0, " ", Замеры!I911)</f>
        <v xml:space="preserve"> </v>
      </c>
      <c r="D915" s="49" t="str">
        <f>IF(O915=0, " ", CONCATENATE(Замеры!Q911,Замеры!R911,Замеры!S911,Замеры!T911,Замеры!Y911))</f>
        <v xml:space="preserve"> </v>
      </c>
      <c r="E915" s="49" t="str">
        <f>IF(Замеры!K911=0, " ", Замеры!K911)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Замеры!O911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IF(Замеры!I912=0, " ", Замеры!I912)</f>
        <v xml:space="preserve"> </v>
      </c>
      <c r="D916" s="49" t="str">
        <f>IF(O916=0, " ", CONCATENATE(Замеры!Q912,Замеры!R912,Замеры!S912,Замеры!T912,Замеры!Y912))</f>
        <v xml:space="preserve"> </v>
      </c>
      <c r="E916" s="49" t="str">
        <f>IF(Замеры!K912=0, " ", Замеры!K912)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Замеры!O912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IF(Замеры!I913=0, " ", Замеры!I913)</f>
        <v xml:space="preserve"> </v>
      </c>
      <c r="D917" s="49" t="str">
        <f>IF(O917=0, " ", CONCATENATE(Замеры!Q913,Замеры!R913,Замеры!S913,Замеры!T913,Замеры!Y913))</f>
        <v xml:space="preserve"> </v>
      </c>
      <c r="E917" s="49" t="str">
        <f>IF(Замеры!K913=0, " ", Замеры!K913)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Замеры!O913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IF(Замеры!I914=0, " ", Замеры!I914)</f>
        <v xml:space="preserve"> </v>
      </c>
      <c r="D918" s="49" t="str">
        <f>IF(O918=0, " ", CONCATENATE(Замеры!Q914,Замеры!R914,Замеры!S914,Замеры!T914,Замеры!Y914))</f>
        <v xml:space="preserve"> </v>
      </c>
      <c r="E918" s="49" t="str">
        <f>IF(Замеры!K914=0, " ", Замеры!K914)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Замеры!O914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IF(Замеры!I915=0, " ", Замеры!I915)</f>
        <v xml:space="preserve"> </v>
      </c>
      <c r="D919" s="49" t="str">
        <f>IF(O919=0, " ", CONCATENATE(Замеры!Q915,Замеры!R915,Замеры!S915,Замеры!T915,Замеры!Y915))</f>
        <v xml:space="preserve"> </v>
      </c>
      <c r="E919" s="49" t="str">
        <f>IF(Замеры!K915=0, " ", Замеры!K915)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Замеры!O915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IF(Замеры!I916=0, " ", Замеры!I916)</f>
        <v xml:space="preserve"> </v>
      </c>
      <c r="D920" s="49" t="str">
        <f>IF(O920=0, " ", CONCATENATE(Замеры!Q916,Замеры!R916,Замеры!S916,Замеры!T916,Замеры!Y916))</f>
        <v xml:space="preserve"> </v>
      </c>
      <c r="E920" s="49" t="str">
        <f>IF(Замеры!K916=0, " ", Замеры!K916)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Замеры!O916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IF(Замеры!I917=0, " ", Замеры!I917)</f>
        <v xml:space="preserve"> </v>
      </c>
      <c r="D921" s="49" t="str">
        <f>IF(O921=0, " ", CONCATENATE(Замеры!Q917,Замеры!R917,Замеры!S917,Замеры!T917,Замеры!Y917))</f>
        <v xml:space="preserve"> </v>
      </c>
      <c r="E921" s="49" t="str">
        <f>IF(Замеры!K917=0, " ", Замеры!K917)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Замеры!O917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IF(Замеры!I918=0, " ", Замеры!I918)</f>
        <v xml:space="preserve"> </v>
      </c>
      <c r="D922" s="49" t="str">
        <f>IF(O922=0, " ", CONCATENATE(Замеры!Q918,Замеры!R918,Замеры!S918,Замеры!T918,Замеры!Y918))</f>
        <v xml:space="preserve"> </v>
      </c>
      <c r="E922" s="49" t="str">
        <f>IF(Замеры!K918=0, " ", Замеры!K918)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Замеры!O918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IF(Замеры!I919=0, " ", Замеры!I919)</f>
        <v xml:space="preserve"> </v>
      </c>
      <c r="D923" s="49" t="str">
        <f>IF(O923=0, " ", CONCATENATE(Замеры!Q919,Замеры!R919,Замеры!S919,Замеры!T919,Замеры!Y919))</f>
        <v xml:space="preserve"> </v>
      </c>
      <c r="E923" s="49" t="str">
        <f>IF(Замеры!K919=0, " ", Замеры!K919)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Замеры!O919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IF(Замеры!I920=0, " ", Замеры!I920)</f>
        <v xml:space="preserve"> </v>
      </c>
      <c r="D924" s="49" t="str">
        <f>IF(O924=0, " ", CONCATENATE(Замеры!Q920,Замеры!R920,Замеры!S920,Замеры!T920,Замеры!Y920))</f>
        <v xml:space="preserve"> </v>
      </c>
      <c r="E924" s="49" t="str">
        <f>IF(Замеры!K920=0, " ", Замеры!K920)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Замеры!O920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IF(Замеры!I921=0, " ", Замеры!I921)</f>
        <v xml:space="preserve"> </v>
      </c>
      <c r="D925" s="49" t="str">
        <f>IF(O925=0, " ", CONCATENATE(Замеры!Q921,Замеры!R921,Замеры!S921,Замеры!T921,Замеры!Y921))</f>
        <v xml:space="preserve"> </v>
      </c>
      <c r="E925" s="49" t="str">
        <f>IF(Замеры!K921=0, " ", Замеры!K921)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Замеры!O921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IF(Замеры!I922=0, " ", Замеры!I922)</f>
        <v xml:space="preserve"> </v>
      </c>
      <c r="D926" s="49" t="str">
        <f>IF(O926=0, " ", CONCATENATE(Замеры!Q922,Замеры!R922,Замеры!S922,Замеры!T922,Замеры!Y922))</f>
        <v xml:space="preserve"> </v>
      </c>
      <c r="E926" s="49" t="str">
        <f>IF(Замеры!K922=0, " ", Замеры!K922)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Замеры!O922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IF(Замеры!I923=0, " ", Замеры!I923)</f>
        <v xml:space="preserve"> </v>
      </c>
      <c r="D927" s="49" t="str">
        <f>IF(O927=0, " ", CONCATENATE(Замеры!Q923,Замеры!R923,Замеры!S923,Замеры!T923,Замеры!Y923))</f>
        <v xml:space="preserve"> </v>
      </c>
      <c r="E927" s="49" t="str">
        <f>IF(Замеры!K923=0, " ", Замеры!K923)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Замеры!O923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IF(Замеры!I924=0, " ", Замеры!I924)</f>
        <v xml:space="preserve"> </v>
      </c>
      <c r="D928" s="49" t="str">
        <f>IF(O928=0, " ", CONCATENATE(Замеры!Q924,Замеры!R924,Замеры!S924,Замеры!T924,Замеры!Y924))</f>
        <v xml:space="preserve"> </v>
      </c>
      <c r="E928" s="49" t="str">
        <f>IF(Замеры!K924=0, " ", Замеры!K924)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Замеры!O924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IF(Замеры!I925=0, " ", Замеры!I925)</f>
        <v xml:space="preserve"> </v>
      </c>
      <c r="D929" s="49" t="str">
        <f>IF(O929=0, " ", CONCATENATE(Замеры!Q925,Замеры!R925,Замеры!S925,Замеры!T925,Замеры!Y925))</f>
        <v xml:space="preserve"> </v>
      </c>
      <c r="E929" s="49" t="str">
        <f>IF(Замеры!K925=0, " ", Замеры!K925)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Замеры!O925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IF(Замеры!I926=0, " ", Замеры!I926)</f>
        <v xml:space="preserve"> </v>
      </c>
      <c r="D930" s="49" t="str">
        <f>IF(O930=0, " ", CONCATENATE(Замеры!Q926,Замеры!R926,Замеры!S926,Замеры!T926,Замеры!Y926))</f>
        <v xml:space="preserve"> </v>
      </c>
      <c r="E930" s="49" t="str">
        <f>IF(Замеры!K926=0, " ", Замеры!K926)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Замеры!O926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IF(Замеры!I927=0, " ", Замеры!I927)</f>
        <v xml:space="preserve"> </v>
      </c>
      <c r="D931" s="49" t="str">
        <f>IF(O931=0, " ", CONCATENATE(Замеры!Q927,Замеры!R927,Замеры!S927,Замеры!T927,Замеры!Y927))</f>
        <v xml:space="preserve"> </v>
      </c>
      <c r="E931" s="49" t="str">
        <f>IF(Замеры!K927=0, " ", Замеры!K927)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Замеры!O927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IF(Замеры!I928=0, " ", Замеры!I928)</f>
        <v xml:space="preserve"> </v>
      </c>
      <c r="D932" s="49" t="str">
        <f>IF(O932=0, " ", CONCATENATE(Замеры!Q928,Замеры!R928,Замеры!S928,Замеры!T928,Замеры!Y928))</f>
        <v xml:space="preserve"> </v>
      </c>
      <c r="E932" s="49" t="str">
        <f>IF(Замеры!K928=0, " ", Замеры!K928)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Замеры!O928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IF(Замеры!I929=0, " ", Замеры!I929)</f>
        <v xml:space="preserve"> </v>
      </c>
      <c r="D933" s="49" t="str">
        <f>IF(O933=0, " ", CONCATENATE(Замеры!Q929,Замеры!R929,Замеры!S929,Замеры!T929,Замеры!Y929))</f>
        <v xml:space="preserve"> </v>
      </c>
      <c r="E933" s="49" t="str">
        <f>IF(Замеры!K929=0, " ", Замеры!K929)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Замеры!O929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IF(Замеры!I930=0, " ", Замеры!I930)</f>
        <v xml:space="preserve"> </v>
      </c>
      <c r="D934" s="49" t="str">
        <f>IF(O934=0, " ", CONCATENATE(Замеры!Q930,Замеры!R930,Замеры!S930,Замеры!T930,Замеры!Y930))</f>
        <v xml:space="preserve"> </v>
      </c>
      <c r="E934" s="49" t="str">
        <f>IF(Замеры!K930=0, " ", Замеры!K930)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Замеры!O930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IF(Замеры!I931=0, " ", Замеры!I931)</f>
        <v xml:space="preserve"> </v>
      </c>
      <c r="D935" s="49" t="str">
        <f>IF(O935=0, " ", CONCATENATE(Замеры!Q931,Замеры!R931,Замеры!S931,Замеры!T931,Замеры!Y931))</f>
        <v xml:space="preserve"> </v>
      </c>
      <c r="E935" s="49" t="str">
        <f>IF(Замеры!K931=0, " ", Замеры!K931)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Замеры!O931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IF(Замеры!I932=0, " ", Замеры!I932)</f>
        <v xml:space="preserve"> </v>
      </c>
      <c r="D936" s="49" t="str">
        <f>IF(O936=0, " ", CONCATENATE(Замеры!Q932,Замеры!R932,Замеры!S932,Замеры!T932,Замеры!Y932))</f>
        <v xml:space="preserve"> </v>
      </c>
      <c r="E936" s="49" t="str">
        <f>IF(Замеры!K932=0, " ", Замеры!K932)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Замеры!O932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IF(Замеры!I933=0, " ", Замеры!I933)</f>
        <v xml:space="preserve"> </v>
      </c>
      <c r="D937" s="49" t="str">
        <f>IF(O937=0, " ", CONCATENATE(Замеры!Q933,Замеры!R933,Замеры!S933,Замеры!T933,Замеры!Y933))</f>
        <v xml:space="preserve"> </v>
      </c>
      <c r="E937" s="49" t="str">
        <f>IF(Замеры!K933=0, " ", Замеры!K933)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Замеры!O933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IF(Замеры!I934=0, " ", Замеры!I934)</f>
        <v xml:space="preserve"> </v>
      </c>
      <c r="D938" s="49" t="str">
        <f>IF(O938=0, " ", CONCATENATE(Замеры!Q934,Замеры!R934,Замеры!S934,Замеры!T934,Замеры!Y934))</f>
        <v xml:space="preserve"> </v>
      </c>
      <c r="E938" s="49" t="str">
        <f>IF(Замеры!K934=0, " ", Замеры!K934)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Замеры!O934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IF(Замеры!I935=0, " ", Замеры!I935)</f>
        <v xml:space="preserve"> </v>
      </c>
      <c r="D939" s="49" t="str">
        <f>IF(O939=0, " ", CONCATENATE(Замеры!Q935,Замеры!R935,Замеры!S935,Замеры!T935,Замеры!Y935))</f>
        <v xml:space="preserve"> </v>
      </c>
      <c r="E939" s="49" t="str">
        <f>IF(Замеры!K935=0, " ", Замеры!K935)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Замеры!O935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IF(Замеры!I936=0, " ", Замеры!I936)</f>
        <v xml:space="preserve"> </v>
      </c>
      <c r="D940" s="49" t="str">
        <f>IF(O940=0, " ", CONCATENATE(Замеры!Q936,Замеры!R936,Замеры!S936,Замеры!T936,Замеры!Y936))</f>
        <v xml:space="preserve"> </v>
      </c>
      <c r="E940" s="49" t="str">
        <f>IF(Замеры!K936=0, " ", Замеры!K936)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Замеры!O936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IF(Замеры!I937=0, " ", Замеры!I937)</f>
        <v xml:space="preserve"> </v>
      </c>
      <c r="D941" s="49" t="str">
        <f>IF(O941=0, " ", CONCATENATE(Замеры!Q937,Замеры!R937,Замеры!S937,Замеры!T937,Замеры!Y937))</f>
        <v xml:space="preserve"> </v>
      </c>
      <c r="E941" s="49" t="str">
        <f>IF(Замеры!K937=0, " ", Замеры!K937)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Замеры!O937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IF(Замеры!I938=0, " ", Замеры!I938)</f>
        <v xml:space="preserve"> </v>
      </c>
      <c r="D942" s="49" t="str">
        <f>IF(O942=0, " ", CONCATENATE(Замеры!Q938,Замеры!R938,Замеры!S938,Замеры!T938,Замеры!Y938))</f>
        <v xml:space="preserve"> </v>
      </c>
      <c r="E942" s="49" t="str">
        <f>IF(Замеры!K938=0, " ", Замеры!K938)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Замеры!O938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IF(Замеры!I939=0, " ", Замеры!I939)</f>
        <v xml:space="preserve"> </v>
      </c>
      <c r="D943" s="49" t="str">
        <f>IF(O943=0, " ", CONCATENATE(Замеры!Q939,Замеры!R939,Замеры!S939,Замеры!T939,Замеры!Y939))</f>
        <v xml:space="preserve"> </v>
      </c>
      <c r="E943" s="49" t="str">
        <f>IF(Замеры!K939=0, " ", Замеры!K939)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Замеры!O939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IF(Замеры!I940=0, " ", Замеры!I940)</f>
        <v xml:space="preserve"> </v>
      </c>
      <c r="D944" s="49" t="str">
        <f>IF(O944=0, " ", CONCATENATE(Замеры!Q940,Замеры!R940,Замеры!S940,Замеры!T940,Замеры!Y940))</f>
        <v xml:space="preserve"> </v>
      </c>
      <c r="E944" s="49" t="str">
        <f>IF(Замеры!K940=0, " ", Замеры!K940)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Замеры!O940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IF(Замеры!I941=0, " ", Замеры!I941)</f>
        <v xml:space="preserve"> </v>
      </c>
      <c r="D945" s="49" t="str">
        <f>IF(O945=0, " ", CONCATENATE(Замеры!Q941,Замеры!R941,Замеры!S941,Замеры!T941,Замеры!Y941))</f>
        <v xml:space="preserve"> </v>
      </c>
      <c r="E945" s="49" t="str">
        <f>IF(Замеры!K941=0, " ", Замеры!K941)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Замеры!O941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IF(Замеры!I942=0, " ", Замеры!I942)</f>
        <v xml:space="preserve"> </v>
      </c>
      <c r="D946" s="49" t="str">
        <f>IF(O946=0, " ", CONCATENATE(Замеры!Q942,Замеры!R942,Замеры!S942,Замеры!T942,Замеры!Y942))</f>
        <v xml:space="preserve"> </v>
      </c>
      <c r="E946" s="49" t="str">
        <f>IF(Замеры!K942=0, " ", Замеры!K942)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Замеры!O942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IF(Замеры!I943=0, " ", Замеры!I943)</f>
        <v xml:space="preserve"> </v>
      </c>
      <c r="D947" s="49" t="str">
        <f>IF(O947=0, " ", CONCATENATE(Замеры!Q943,Замеры!R943,Замеры!S943,Замеры!T943,Замеры!Y943))</f>
        <v xml:space="preserve"> </v>
      </c>
      <c r="E947" s="49" t="str">
        <f>IF(Замеры!K943=0, " ", Замеры!K943)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Замеры!O943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IF(Замеры!I944=0, " ", Замеры!I944)</f>
        <v xml:space="preserve"> </v>
      </c>
      <c r="D948" s="49" t="str">
        <f>IF(O948=0, " ", CONCATENATE(Замеры!Q944,Замеры!R944,Замеры!S944,Замеры!T944,Замеры!Y944))</f>
        <v xml:space="preserve"> </v>
      </c>
      <c r="E948" s="49" t="str">
        <f>IF(Замеры!K944=0, " ", Замеры!K944)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Замеры!O944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IF(Замеры!I945=0, " ", Замеры!I945)</f>
        <v xml:space="preserve"> </v>
      </c>
      <c r="D949" s="49" t="str">
        <f>IF(O949=0, " ", CONCATENATE(Замеры!Q945,Замеры!R945,Замеры!S945,Замеры!T945,Замеры!Y945))</f>
        <v xml:space="preserve"> </v>
      </c>
      <c r="E949" s="49" t="str">
        <f>IF(Замеры!K945=0, " ", Замеры!K945)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Замеры!O945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IF(Замеры!I946=0, " ", Замеры!I946)</f>
        <v xml:space="preserve"> </v>
      </c>
      <c r="D950" s="49" t="str">
        <f>IF(O950=0, " ", CONCATENATE(Замеры!Q946,Замеры!R946,Замеры!S946,Замеры!T946,Замеры!Y946))</f>
        <v xml:space="preserve"> </v>
      </c>
      <c r="E950" s="49" t="str">
        <f>IF(Замеры!K946=0, " ", Замеры!K946)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Замеры!O946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IF(Замеры!I947=0, " ", Замеры!I947)</f>
        <v xml:space="preserve"> </v>
      </c>
      <c r="D951" s="49" t="str">
        <f>IF(O951=0, " ", CONCATENATE(Замеры!Q947,Замеры!R947,Замеры!S947,Замеры!T947,Замеры!Y947))</f>
        <v xml:space="preserve"> </v>
      </c>
      <c r="E951" s="49" t="str">
        <f>IF(Замеры!K947=0, " ", Замеры!K947)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Замеры!O947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IF(Замеры!I948=0, " ", Замеры!I948)</f>
        <v xml:space="preserve"> </v>
      </c>
      <c r="D952" s="49" t="str">
        <f>IF(O952=0, " ", CONCATENATE(Замеры!Q948,Замеры!R948,Замеры!S948,Замеры!T948,Замеры!Y948))</f>
        <v xml:space="preserve"> </v>
      </c>
      <c r="E952" s="49" t="str">
        <f>IF(Замеры!K948=0, " ", Замеры!K948)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Замеры!O948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IF(Замеры!I949=0, " ", Замеры!I949)</f>
        <v xml:space="preserve"> </v>
      </c>
      <c r="D953" s="49" t="str">
        <f>IF(O953=0, " ", CONCATENATE(Замеры!Q949,Замеры!R949,Замеры!S949,Замеры!T949,Замеры!Y949))</f>
        <v xml:space="preserve"> </v>
      </c>
      <c r="E953" s="49" t="str">
        <f>IF(Замеры!K949=0, " ", Замеры!K949)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Замеры!O949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IF(Замеры!I950=0, " ", Замеры!I950)</f>
        <v xml:space="preserve"> </v>
      </c>
      <c r="D954" s="49" t="str">
        <f>IF(O954=0, " ", CONCATENATE(Замеры!Q950,Замеры!R950,Замеры!S950,Замеры!T950,Замеры!Y950))</f>
        <v xml:space="preserve"> </v>
      </c>
      <c r="E954" s="49" t="str">
        <f>IF(Замеры!K950=0, " ", Замеры!K950)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Замеры!O950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IF(Замеры!I951=0, " ", Замеры!I951)</f>
        <v xml:space="preserve"> </v>
      </c>
      <c r="D955" s="49" t="str">
        <f>IF(O955=0, " ", CONCATENATE(Замеры!Q951,Замеры!R951,Замеры!S951,Замеры!T951,Замеры!Y951))</f>
        <v xml:space="preserve"> </v>
      </c>
      <c r="E955" s="49" t="str">
        <f>IF(Замеры!K951=0, " ", Замеры!K951)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Замеры!O951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IF(Замеры!I952=0, " ", Замеры!I952)</f>
        <v xml:space="preserve"> </v>
      </c>
      <c r="D956" s="49" t="str">
        <f>IF(O956=0, " ", CONCATENATE(Замеры!Q952,Замеры!R952,Замеры!S952,Замеры!T952,Замеры!Y952))</f>
        <v xml:space="preserve"> </v>
      </c>
      <c r="E956" s="49" t="str">
        <f>IF(Замеры!K952=0, " ", Замеры!K952)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Замеры!O952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IF(Замеры!I953=0, " ", Замеры!I953)</f>
        <v xml:space="preserve"> </v>
      </c>
      <c r="D957" s="49" t="str">
        <f>IF(O957=0, " ", CONCATENATE(Замеры!Q953,Замеры!R953,Замеры!S953,Замеры!T953,Замеры!Y953))</f>
        <v xml:space="preserve"> </v>
      </c>
      <c r="E957" s="49" t="str">
        <f>IF(Замеры!K953=0, " ", Замеры!K953)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Замеры!O953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IF(Замеры!I954=0, " ", Замеры!I954)</f>
        <v xml:space="preserve"> </v>
      </c>
      <c r="D958" s="49" t="str">
        <f>IF(O958=0, " ", CONCATENATE(Замеры!Q954,Замеры!R954,Замеры!S954,Замеры!T954,Замеры!Y954))</f>
        <v xml:space="preserve"> </v>
      </c>
      <c r="E958" s="49" t="str">
        <f>IF(Замеры!K954=0, " ", Замеры!K954)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Замеры!O954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IF(Замеры!I955=0, " ", Замеры!I955)</f>
        <v xml:space="preserve"> </v>
      </c>
      <c r="D959" s="49" t="str">
        <f>IF(O959=0, " ", CONCATENATE(Замеры!Q955,Замеры!R955,Замеры!S955,Замеры!T955,Замеры!Y955))</f>
        <v xml:space="preserve"> </v>
      </c>
      <c r="E959" s="49" t="str">
        <f>IF(Замеры!K955=0, " ", Замеры!K955)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Замеры!O955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IF(Замеры!I956=0, " ", Замеры!I956)</f>
        <v xml:space="preserve"> </v>
      </c>
      <c r="D960" s="49" t="str">
        <f>IF(O960=0, " ", CONCATENATE(Замеры!Q956,Замеры!R956,Замеры!S956,Замеры!T956,Замеры!Y956))</f>
        <v xml:space="preserve"> </v>
      </c>
      <c r="E960" s="49" t="str">
        <f>IF(Замеры!K956=0, " ", Замеры!K956)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Замеры!O956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IF(Замеры!I957=0, " ", Замеры!I957)</f>
        <v xml:space="preserve"> </v>
      </c>
      <c r="D961" s="49" t="str">
        <f>IF(O961=0, " ", CONCATENATE(Замеры!Q957,Замеры!R957,Замеры!S957,Замеры!T957,Замеры!Y957))</f>
        <v xml:space="preserve"> </v>
      </c>
      <c r="E961" s="49" t="str">
        <f>IF(Замеры!K957=0, " ", Замеры!K957)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Замеры!O957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IF(Замеры!I958=0, " ", Замеры!I958)</f>
        <v xml:space="preserve"> </v>
      </c>
      <c r="D962" s="49" t="str">
        <f>IF(O962=0, " ", CONCATENATE(Замеры!Q958,Замеры!R958,Замеры!S958,Замеры!T958,Замеры!Y958))</f>
        <v xml:space="preserve"> </v>
      </c>
      <c r="E962" s="49" t="str">
        <f>IF(Замеры!K958=0, " ", Замеры!K958)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Замеры!O958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IF(Замеры!I959=0, " ", Замеры!I959)</f>
        <v xml:space="preserve"> </v>
      </c>
      <c r="D963" s="49" t="str">
        <f>IF(O963=0, " ", CONCATENATE(Замеры!Q959,Замеры!R959,Замеры!S959,Замеры!T959,Замеры!Y959))</f>
        <v xml:space="preserve"> </v>
      </c>
      <c r="E963" s="49" t="str">
        <f>IF(Замеры!K959=0, " ", Замеры!K959)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Замеры!O959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IF(Замеры!I960=0, " ", Замеры!I960)</f>
        <v xml:space="preserve"> </v>
      </c>
      <c r="D964" s="49" t="str">
        <f>IF(O964=0, " ", CONCATENATE(Замеры!Q960,Замеры!R960,Замеры!S960,Замеры!T960,Замеры!Y960))</f>
        <v xml:space="preserve"> </v>
      </c>
      <c r="E964" s="49" t="str">
        <f>IF(Замеры!K960=0, " ", Замеры!K960)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Замеры!O960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IF(Замеры!I961=0, " ", Замеры!I961)</f>
        <v xml:space="preserve"> </v>
      </c>
      <c r="D965" s="49" t="str">
        <f>IF(O965=0, " ", CONCATENATE(Замеры!Q961,Замеры!R961,Замеры!S961,Замеры!T961,Замеры!Y961))</f>
        <v xml:space="preserve"> </v>
      </c>
      <c r="E965" s="49" t="str">
        <f>IF(Замеры!K961=0, " ", Замеры!K961)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Замеры!O961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IF(Замеры!I962=0, " ", Замеры!I962)</f>
        <v xml:space="preserve"> </v>
      </c>
      <c r="D966" s="49" t="str">
        <f>IF(O966=0, " ", CONCATENATE(Замеры!Q962,Замеры!R962,Замеры!S962,Замеры!T962,Замеры!Y962))</f>
        <v xml:space="preserve"> </v>
      </c>
      <c r="E966" s="49" t="str">
        <f>IF(Замеры!K962=0, " ", Замеры!K962)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Замеры!O962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IF(Замеры!I963=0, " ", Замеры!I963)</f>
        <v xml:space="preserve"> </v>
      </c>
      <c r="D967" s="49" t="str">
        <f>IF(O967=0, " ", CONCATENATE(Замеры!Q963,Замеры!R963,Замеры!S963,Замеры!T963,Замеры!Y963))</f>
        <v xml:space="preserve"> </v>
      </c>
      <c r="E967" s="49" t="str">
        <f>IF(Замеры!K963=0, " ", Замеры!K963)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Замеры!O963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IF(Замеры!I964=0, " ", Замеры!I964)</f>
        <v xml:space="preserve"> </v>
      </c>
      <c r="D968" s="49" t="str">
        <f>IF(O968=0, " ", CONCATENATE(Замеры!Q964,Замеры!R964,Замеры!S964,Замеры!T964,Замеры!Y964))</f>
        <v xml:space="preserve"> </v>
      </c>
      <c r="E968" s="49" t="str">
        <f>IF(Замеры!K964=0, " ", Замеры!K964)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Замеры!O964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IF(Замеры!I965=0, " ", Замеры!I965)</f>
        <v xml:space="preserve"> </v>
      </c>
      <c r="D969" s="49" t="str">
        <f>IF(O969=0, " ", CONCATENATE(Замеры!Q965,Замеры!R965,Замеры!S965,Замеры!T965,Замеры!Y965))</f>
        <v xml:space="preserve"> </v>
      </c>
      <c r="E969" s="49" t="str">
        <f>IF(Замеры!K965=0, " ", Замеры!K965)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Замеры!O965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IF(Замеры!I966=0, " ", Замеры!I966)</f>
        <v xml:space="preserve"> </v>
      </c>
      <c r="D970" s="49" t="str">
        <f>IF(O970=0, " ", CONCATENATE(Замеры!Q966,Замеры!R966,Замеры!S966,Замеры!T966,Замеры!Y966))</f>
        <v xml:space="preserve"> </v>
      </c>
      <c r="E970" s="49" t="str">
        <f>IF(Замеры!K966=0, " ", Замеры!K966)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Замеры!O966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IF(Замеры!I967=0, " ", Замеры!I967)</f>
        <v xml:space="preserve"> </v>
      </c>
      <c r="D971" s="49" t="str">
        <f>IF(O971=0, " ", CONCATENATE(Замеры!Q967,Замеры!R967,Замеры!S967,Замеры!T967,Замеры!Y967))</f>
        <v xml:space="preserve"> </v>
      </c>
      <c r="E971" s="49" t="str">
        <f>IF(Замеры!K967=0, " ", Замеры!K967)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Замеры!O967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IF(Замеры!I968=0, " ", Замеры!I968)</f>
        <v xml:space="preserve"> </v>
      </c>
      <c r="D972" s="49" t="str">
        <f>IF(O972=0, " ", CONCATENATE(Замеры!Q968,Замеры!R968,Замеры!S968,Замеры!T968,Замеры!Y968))</f>
        <v xml:space="preserve"> </v>
      </c>
      <c r="E972" s="49" t="str">
        <f>IF(Замеры!K968=0, " ", Замеры!K968)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Замеры!O968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IF(Замеры!I969=0, " ", Замеры!I969)</f>
        <v xml:space="preserve"> </v>
      </c>
      <c r="D973" s="49" t="str">
        <f>IF(O973=0, " ", CONCATENATE(Замеры!Q969,Замеры!R969,Замеры!S969,Замеры!T969,Замеры!Y969))</f>
        <v xml:space="preserve"> </v>
      </c>
      <c r="E973" s="49" t="str">
        <f>IF(Замеры!K969=0, " ", Замеры!K969)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Замеры!O969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IF(Замеры!I970=0, " ", Замеры!I970)</f>
        <v xml:space="preserve"> </v>
      </c>
      <c r="D974" s="49" t="str">
        <f>IF(O974=0, " ", CONCATENATE(Замеры!Q970,Замеры!R970,Замеры!S970,Замеры!T970,Замеры!Y970))</f>
        <v xml:space="preserve"> </v>
      </c>
      <c r="E974" s="49" t="str">
        <f>IF(Замеры!K970=0, " ", Замеры!K970)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Замеры!O970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IF(Замеры!I971=0, " ", Замеры!I971)</f>
        <v xml:space="preserve"> </v>
      </c>
      <c r="D975" s="49" t="str">
        <f>IF(O975=0, " ", CONCATENATE(Замеры!Q971,Замеры!R971,Замеры!S971,Замеры!T971,Замеры!Y971))</f>
        <v xml:space="preserve"> </v>
      </c>
      <c r="E975" s="49" t="str">
        <f>IF(Замеры!K971=0, " ", Замеры!K971)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Замеры!O971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IF(Замеры!I972=0, " ", Замеры!I972)</f>
        <v xml:space="preserve"> </v>
      </c>
      <c r="D976" s="49" t="str">
        <f>IF(O976=0, " ", CONCATENATE(Замеры!Q972,Замеры!R972,Замеры!S972,Замеры!T972,Замеры!Y972))</f>
        <v xml:space="preserve"> </v>
      </c>
      <c r="E976" s="49" t="str">
        <f>IF(Замеры!K972=0, " ", Замеры!K972)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Замеры!O972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IF(Замеры!I973=0, " ", Замеры!I973)</f>
        <v xml:space="preserve"> </v>
      </c>
      <c r="D977" s="49" t="str">
        <f>IF(O977=0, " ", CONCATENATE(Замеры!Q973,Замеры!R973,Замеры!S973,Замеры!T973,Замеры!Y973))</f>
        <v xml:space="preserve"> </v>
      </c>
      <c r="E977" s="49" t="str">
        <f>IF(Замеры!K973=0, " ", Замеры!K973)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Замеры!O973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IF(Замеры!I974=0, " ", Замеры!I974)</f>
        <v xml:space="preserve"> </v>
      </c>
      <c r="D978" s="49" t="str">
        <f>IF(O978=0, " ", CONCATENATE(Замеры!Q974,Замеры!R974,Замеры!S974,Замеры!T974,Замеры!Y974))</f>
        <v xml:space="preserve"> </v>
      </c>
      <c r="E978" s="49" t="str">
        <f>IF(Замеры!K974=0, " ", Замеры!K974)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Замеры!O974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IF(Замеры!I975=0, " ", Замеры!I975)</f>
        <v xml:space="preserve"> </v>
      </c>
      <c r="D979" s="49" t="str">
        <f>IF(O979=0, " ", CONCATENATE(Замеры!Q975,Замеры!R975,Замеры!S975,Замеры!T975,Замеры!Y975))</f>
        <v xml:space="preserve"> </v>
      </c>
      <c r="E979" s="49" t="str">
        <f>IF(Замеры!K975=0, " ", Замеры!K975)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Замеры!O975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IF(Замеры!I976=0, " ", Замеры!I976)</f>
        <v xml:space="preserve"> </v>
      </c>
      <c r="D980" s="49" t="str">
        <f>IF(O980=0, " ", CONCATENATE(Замеры!Q976,Замеры!R976,Замеры!S976,Замеры!T976,Замеры!Y976))</f>
        <v xml:space="preserve"> </v>
      </c>
      <c r="E980" s="49" t="str">
        <f>IF(Замеры!K976=0, " ", Замеры!K976)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Замеры!O976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IF(Замеры!I977=0, " ", Замеры!I977)</f>
        <v xml:space="preserve"> </v>
      </c>
      <c r="D981" s="49" t="str">
        <f>IF(O981=0, " ", CONCATENATE(Замеры!Q977,Замеры!R977,Замеры!S977,Замеры!T977,Замеры!Y977))</f>
        <v xml:space="preserve"> </v>
      </c>
      <c r="E981" s="49" t="str">
        <f>IF(Замеры!K977=0, " ", Замеры!K977)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Замеры!O977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IF(Замеры!I978=0, " ", Замеры!I978)</f>
        <v xml:space="preserve"> </v>
      </c>
      <c r="D982" s="49" t="str">
        <f>IF(O982=0, " ", CONCATENATE(Замеры!Q978,Замеры!R978,Замеры!S978,Замеры!T978,Замеры!Y978))</f>
        <v xml:space="preserve"> </v>
      </c>
      <c r="E982" s="49" t="str">
        <f>IF(Замеры!K978=0, " ", Замеры!K978)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Замеры!O978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IF(Замеры!I979=0, " ", Замеры!I979)</f>
        <v xml:space="preserve"> </v>
      </c>
      <c r="D983" s="49" t="str">
        <f>IF(O983=0, " ", CONCATENATE(Замеры!Q979,Замеры!R979,Замеры!S979,Замеры!T979,Замеры!Y979))</f>
        <v xml:space="preserve"> </v>
      </c>
      <c r="E983" s="49" t="str">
        <f>IF(Замеры!K979=0, " ", Замеры!K979)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Замеры!O979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IF(Замеры!I980=0, " ", Замеры!I980)</f>
        <v xml:space="preserve"> </v>
      </c>
      <c r="D984" s="49" t="str">
        <f>IF(O984=0, " ", CONCATENATE(Замеры!Q980,Замеры!R980,Замеры!S980,Замеры!T980,Замеры!Y980))</f>
        <v xml:space="preserve"> </v>
      </c>
      <c r="E984" s="49" t="str">
        <f>IF(Замеры!K980=0, " ", Замеры!K980)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Замеры!O980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IF(Замеры!I981=0, " ", Замеры!I981)</f>
        <v xml:space="preserve"> </v>
      </c>
      <c r="D985" s="49" t="str">
        <f>IF(O985=0, " ", CONCATENATE(Замеры!Q981,Замеры!R981,Замеры!S981,Замеры!T981,Замеры!Y981))</f>
        <v xml:space="preserve"> </v>
      </c>
      <c r="E985" s="49" t="str">
        <f>IF(Замеры!K981=0, " ", Замеры!K981)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Замеры!O981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IF(Замеры!I982=0, " ", Замеры!I982)</f>
        <v xml:space="preserve"> </v>
      </c>
      <c r="D986" s="49" t="str">
        <f>IF(O986=0, " ", CONCATENATE(Замеры!Q982,Замеры!R982,Замеры!S982,Замеры!T982,Замеры!Y982))</f>
        <v xml:space="preserve"> </v>
      </c>
      <c r="E986" s="49" t="str">
        <f>IF(Замеры!K982=0, " ", Замеры!K982)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Замеры!O982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IF(Замеры!I983=0, " ", Замеры!I983)</f>
        <v xml:space="preserve"> </v>
      </c>
      <c r="D987" s="49" t="str">
        <f>IF(O987=0, " ", CONCATENATE(Замеры!Q983,Замеры!R983,Замеры!S983,Замеры!T983,Замеры!Y983))</f>
        <v xml:space="preserve"> </v>
      </c>
      <c r="E987" s="49" t="str">
        <f>IF(Замеры!K983=0, " ", Замеры!K983)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Замеры!O983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IF(Замеры!I984=0, " ", Замеры!I984)</f>
        <v xml:space="preserve"> </v>
      </c>
      <c r="D988" s="49" t="str">
        <f>IF(O988=0, " ", CONCATENATE(Замеры!Q984,Замеры!R984,Замеры!S984,Замеры!T984,Замеры!Y984))</f>
        <v xml:space="preserve"> </v>
      </c>
      <c r="E988" s="49" t="str">
        <f>IF(Замеры!K984=0, " ", Замеры!K984)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Замеры!O984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IF(Замеры!I985=0, " ", Замеры!I985)</f>
        <v xml:space="preserve"> </v>
      </c>
      <c r="D989" s="49" t="str">
        <f>IF(O989=0, " ", CONCATENATE(Замеры!Q985,Замеры!R985,Замеры!S985,Замеры!T985,Замеры!Y985))</f>
        <v xml:space="preserve"> </v>
      </c>
      <c r="E989" s="49" t="str">
        <f>IF(Замеры!K985=0, " ", Замеры!K985)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Замеры!O985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IF(Замеры!I986=0, " ", Замеры!I986)</f>
        <v xml:space="preserve"> </v>
      </c>
      <c r="D990" s="49" t="str">
        <f>IF(O990=0, " ", CONCATENATE(Замеры!Q986,Замеры!R986,Замеры!S986,Замеры!T986,Замеры!Y986))</f>
        <v xml:space="preserve"> </v>
      </c>
      <c r="E990" s="49" t="str">
        <f>IF(Замеры!K986=0, " ", Замеры!K986)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Замеры!O986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IF(Замеры!I987=0, " ", Замеры!I987)</f>
        <v xml:space="preserve"> </v>
      </c>
      <c r="D991" s="49" t="str">
        <f>IF(O991=0, " ", CONCATENATE(Замеры!Q987,Замеры!R987,Замеры!S987,Замеры!T987,Замеры!Y987))</f>
        <v xml:space="preserve"> </v>
      </c>
      <c r="E991" s="49" t="str">
        <f>IF(Замеры!K987=0, " ", Замеры!K987)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Замеры!O987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IF(Замеры!I988=0, " ", Замеры!I988)</f>
        <v xml:space="preserve"> </v>
      </c>
      <c r="D992" s="49" t="str">
        <f>IF(O992=0, " ", CONCATENATE(Замеры!Q988,Замеры!R988,Замеры!S988,Замеры!T988,Замеры!Y988))</f>
        <v xml:space="preserve"> </v>
      </c>
      <c r="E992" s="49" t="str">
        <f>IF(Замеры!K988=0, " ", Замеры!K988)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Замеры!O988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IF(Замеры!I989=0, " ", Замеры!I989)</f>
        <v xml:space="preserve"> </v>
      </c>
      <c r="D993" s="49" t="str">
        <f>IF(O993=0, " ", CONCATENATE(Замеры!Q989,Замеры!R989,Замеры!S989,Замеры!T989,Замеры!Y989))</f>
        <v xml:space="preserve"> </v>
      </c>
      <c r="E993" s="49" t="str">
        <f>IF(Замеры!K989=0, " ", Замеры!K989)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Замеры!O989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IF(Замеры!I990=0, " ", Замеры!I990)</f>
        <v xml:space="preserve"> </v>
      </c>
      <c r="D994" s="49" t="str">
        <f>IF(O994=0, " ", CONCATENATE(Замеры!Q990,Замеры!R990,Замеры!S990,Замеры!T990,Замеры!Y990))</f>
        <v xml:space="preserve"> </v>
      </c>
      <c r="E994" s="49" t="str">
        <f>IF(Замеры!K990=0, " ", Замеры!K990)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Замеры!O990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IF(Замеры!I991=0, " ", Замеры!I991)</f>
        <v xml:space="preserve"> </v>
      </c>
      <c r="D995" s="49" t="str">
        <f>IF(O995=0, " ", CONCATENATE(Замеры!Q991,Замеры!R991,Замеры!S991,Замеры!T991,Замеры!Y991))</f>
        <v xml:space="preserve"> </v>
      </c>
      <c r="E995" s="49" t="str">
        <f>IF(Замеры!K991=0, " ", Замеры!K991)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Замеры!O991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IF(Замеры!I992=0, " ", Замеры!I992)</f>
        <v xml:space="preserve"> </v>
      </c>
      <c r="D996" s="49" t="str">
        <f>IF(O996=0, " ", CONCATENATE(Замеры!Q992,Замеры!R992,Замеры!S992,Замеры!T992,Замеры!Y992))</f>
        <v xml:space="preserve"> </v>
      </c>
      <c r="E996" s="49" t="str">
        <f>IF(Замеры!K992=0, " ", Замеры!K992)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Замеры!O992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IF(Замеры!I993=0, " ", Замеры!I993)</f>
        <v xml:space="preserve"> </v>
      </c>
      <c r="D997" s="49" t="str">
        <f>IF(O997=0, " ", CONCATENATE(Замеры!Q993,Замеры!R993,Замеры!S993,Замеры!T993,Замеры!Y993))</f>
        <v xml:space="preserve"> </v>
      </c>
      <c r="E997" s="49" t="str">
        <f>IF(Замеры!K993=0, " ", Замеры!K993)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Замеры!O993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IF(Замеры!I994=0, " ", Замеры!I994)</f>
        <v xml:space="preserve"> </v>
      </c>
      <c r="D998" s="49" t="str">
        <f>IF(O998=0, " ", CONCATENATE(Замеры!Q994,Замеры!R994,Замеры!S994,Замеры!T994,Замеры!Y994))</f>
        <v xml:space="preserve"> </v>
      </c>
      <c r="E998" s="49" t="str">
        <f>IF(Замеры!K994=0, " ", Замеры!K994)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Замеры!O994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IF(Замеры!I995=0, " ", Замеры!I995)</f>
        <v xml:space="preserve"> </v>
      </c>
      <c r="D999" s="49" t="str">
        <f>IF(O999=0, " ", CONCATENATE(Замеры!Q995,Замеры!R995,Замеры!S995,Замеры!T995,Замеры!Y995))</f>
        <v xml:space="preserve"> </v>
      </c>
      <c r="E999" s="49" t="str">
        <f>IF(Замеры!K995=0, " ", Замеры!K995)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Замеры!O995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IF(Замеры!I996=0, " ", Замеры!I996)</f>
        <v xml:space="preserve"> </v>
      </c>
      <c r="D1000" s="49" t="str">
        <f>IF(O1000=0, " ", CONCATENATE(Замеры!Q996,Замеры!R996,Замеры!S996,Замеры!T996,Замеры!Y996))</f>
        <v xml:space="preserve"> </v>
      </c>
      <c r="E1000" s="49" t="str">
        <f>IF(Замеры!K996=0, " ", Замеры!K996)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Замеры!O996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IF(Замеры!I997=0, " ", Замеры!I997)</f>
        <v xml:space="preserve"> </v>
      </c>
      <c r="D1001" s="49" t="str">
        <f>IF(O1001=0, " ", CONCATENATE(Замеры!Q997,Замеры!R997,Замеры!S997,Замеры!T997,Замеры!Y997))</f>
        <v xml:space="preserve"> </v>
      </c>
      <c r="E1001" s="49" t="str">
        <f>IF(Замеры!K997=0, " ", Замеры!K997)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Замеры!O997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IF(Замеры!I998=0, " ", Замеры!I998)</f>
        <v xml:space="preserve"> </v>
      </c>
      <c r="D1002" s="49" t="str">
        <f>IF(O1002=0, " ", CONCATENATE(Замеры!Q998,Замеры!R998,Замеры!S998,Замеры!T998,Замеры!Y998))</f>
        <v xml:space="preserve"> </v>
      </c>
      <c r="E1002" s="49" t="str">
        <f>IF(Замеры!K998=0, " ", Замеры!K998)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Замеры!O998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IF(Замеры!I999=0, " ", Замеры!I999)</f>
        <v xml:space="preserve"> </v>
      </c>
      <c r="D1003" s="49" t="str">
        <f>IF(O1003=0, " ", CONCATENATE(Замеры!Q999,Замеры!R999,Замеры!S999,Замеры!T999,Замеры!Y999))</f>
        <v xml:space="preserve"> </v>
      </c>
      <c r="E1003" s="49" t="str">
        <f>IF(Замеры!K999=0, " ", Замеры!K999)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Замеры!O999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IF(Замеры!I1000=0, " ", Замеры!I1000)</f>
        <v xml:space="preserve"> </v>
      </c>
      <c r="D1004" s="49" t="str">
        <f>IF(O1004=0, " ", CONCATENATE(Замеры!Q1000,Замеры!R1000,Замеры!S1000,Замеры!T1000,Замеры!Y1000))</f>
        <v xml:space="preserve"> </v>
      </c>
      <c r="E1004" s="49" t="str">
        <f>IF(Замеры!K1000=0, " ", Замеры!K1000)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Замеры!O1000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IF(Замеры!I1001=0, " ", Замеры!I1001)</f>
        <v xml:space="preserve"> </v>
      </c>
      <c r="D1005" s="49" t="str">
        <f>IF(O1005=0, " ", CONCATENATE(Замеры!Q1001,Замеры!R1001,Замеры!S1001,Замеры!T1001,Замеры!Y1001))</f>
        <v xml:space="preserve"> </v>
      </c>
      <c r="E1005" s="49" t="str">
        <f>IF(Замеры!K1001=0, " ", Замеры!K1001)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Замеры!O1001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IF(Замеры!I1002=0, " ", Замеры!I1002)</f>
        <v xml:space="preserve"> </v>
      </c>
      <c r="D1006" s="49" t="str">
        <f>IF(O1006=0, " ", CONCATENATE(Замеры!Q1002,Замеры!R1002,Замеры!S1002,Замеры!T1002,Замеры!Y1002))</f>
        <v xml:space="preserve"> </v>
      </c>
      <c r="E1006" s="49" t="str">
        <f>IF(Замеры!K1002=0, " ", Замеры!K1002)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Замеры!O1002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IF(Замеры!I1003=0, " ", Замеры!I1003)</f>
        <v xml:space="preserve"> </v>
      </c>
      <c r="D1007" s="49" t="str">
        <f>IF(O1007=0, " ", CONCATENATE(Замеры!Q1003,Замеры!R1003,Замеры!S1003,Замеры!T1003,Замеры!Y1003))</f>
        <v xml:space="preserve"> </v>
      </c>
      <c r="E1007" s="49" t="str">
        <f>IF(Замеры!K1003=0, " ", Замеры!K1003)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Замеры!O1003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IF(Замеры!I1004=0, " ", Замеры!I1004)</f>
        <v xml:space="preserve"> </v>
      </c>
      <c r="D1008" s="49" t="str">
        <f>IF(O1008=0, " ", CONCATENATE(Замеры!Q1004,Замеры!R1004,Замеры!S1004,Замеры!T1004,Замеры!Y1004))</f>
        <v xml:space="preserve"> </v>
      </c>
      <c r="E1008" s="49" t="str">
        <f>IF(Замеры!K1004=0, " ", Замеры!K1004)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Замеры!O1004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IF(Замеры!I1005=0, " ", Замеры!I1005)</f>
        <v xml:space="preserve"> </v>
      </c>
      <c r="D1009" s="49" t="str">
        <f>IF(O1009=0, " ", CONCATENATE(Замеры!Q1005,Замеры!R1005,Замеры!S1005,Замеры!T1005,Замеры!Y1005))</f>
        <v xml:space="preserve"> </v>
      </c>
      <c r="E1009" s="49" t="str">
        <f>IF(Замеры!K1005=0, " ", Замеры!K1005)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Замеры!O1005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IF(Замеры!I1006=0, " ", Замеры!I1006)</f>
        <v xml:space="preserve"> </v>
      </c>
      <c r="D1010" s="49" t="str">
        <f>IF(O1010=0, " ", CONCATENATE(Замеры!Q1006,Замеры!R1006,Замеры!S1006,Замеры!T1006,Замеры!Y1006))</f>
        <v xml:space="preserve"> </v>
      </c>
      <c r="E1010" s="49" t="str">
        <f>IF(Замеры!K1006=0, " ", Замеры!K1006)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Замеры!O1006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IF(Замеры!I1007=0, " ", Замеры!I1007)</f>
        <v xml:space="preserve"> </v>
      </c>
      <c r="D1011" s="49" t="str">
        <f>IF(O1011=0, " ", CONCATENATE(Замеры!Q1007,Замеры!R1007,Замеры!S1007,Замеры!T1007,Замеры!Y1007))</f>
        <v xml:space="preserve"> </v>
      </c>
      <c r="E1011" s="49" t="str">
        <f>IF(Замеры!K1007=0, " ", Замеры!K1007)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Замеры!O1007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IF(Замеры!I1008=0, " ", Замеры!I1008)</f>
        <v xml:space="preserve"> </v>
      </c>
      <c r="D1012" s="49" t="str">
        <f>IF(O1012=0, " ", CONCATENATE(Замеры!Q1008,Замеры!R1008,Замеры!S1008,Замеры!T1008,Замеры!Y1008))</f>
        <v xml:space="preserve"> </v>
      </c>
      <c r="E1012" s="49" t="str">
        <f>IF(Замеры!K1008=0, " ", Замеры!K1008)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Замеры!O1008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IF(Замеры!I1009=0, " ", Замеры!I1009)</f>
        <v xml:space="preserve"> </v>
      </c>
      <c r="D1013" s="49" t="str">
        <f>IF(O1013=0, " ", CONCATENATE(Замеры!Q1009,Замеры!R1009,Замеры!S1009,Замеры!T1009,Замеры!Y1009))</f>
        <v xml:space="preserve"> </v>
      </c>
      <c r="E1013" s="49" t="str">
        <f>IF(Замеры!K1009=0, " ", Замеры!K1009)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Замеры!O1009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IF(Замеры!I1010=0, " ", Замеры!I1010)</f>
        <v xml:space="preserve"> </v>
      </c>
      <c r="D1014" s="49" t="str">
        <f>IF(O1014=0, " ", CONCATENATE(Замеры!Q1010,Замеры!R1010,Замеры!S1010,Замеры!T1010,Замеры!Y1010))</f>
        <v xml:space="preserve"> </v>
      </c>
      <c r="E1014" s="49" t="str">
        <f>IF(Замеры!K1010=0, " ", Замеры!K1010)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Замеры!O1010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IF(Замеры!I1011=0, " ", Замеры!I1011)</f>
        <v xml:space="preserve"> </v>
      </c>
      <c r="D1015" s="49" t="str">
        <f>IF(O1015=0, " ", CONCATENATE(Замеры!Q1011,Замеры!R1011,Замеры!S1011,Замеры!T1011,Замеры!Y1011))</f>
        <v xml:space="preserve"> </v>
      </c>
      <c r="E1015" s="49" t="str">
        <f>IF(Замеры!K1011=0, " ", Замеры!K1011)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Замеры!O1011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IF(Замеры!I1012=0, " ", Замеры!I1012)</f>
        <v xml:space="preserve"> </v>
      </c>
      <c r="D1016" s="49" t="str">
        <f>IF(O1016=0, " ", CONCATENATE(Замеры!Q1012,Замеры!R1012,Замеры!S1012,Замеры!T1012,Замеры!Y1012))</f>
        <v xml:space="preserve"> </v>
      </c>
      <c r="E1016" s="49" t="str">
        <f>IF(Замеры!K1012=0, " ", Замеры!K1012)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Замеры!O1012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IF(Замеры!I1013=0, " ", Замеры!I1013)</f>
        <v xml:space="preserve"> </v>
      </c>
      <c r="D1017" s="49" t="str">
        <f>IF(O1017=0, " ", CONCATENATE(Замеры!Q1013,Замеры!R1013,Замеры!S1013,Замеры!T1013,Замеры!Y1013))</f>
        <v xml:space="preserve"> </v>
      </c>
      <c r="E1017" s="49" t="str">
        <f>IF(Замеры!K1013=0, " ", Замеры!K1013)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Замеры!O1013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IF(Замеры!I1014=0, " ", Замеры!I1014)</f>
        <v xml:space="preserve"> </v>
      </c>
      <c r="D1018" s="49" t="str">
        <f>IF(O1018=0, " ", CONCATENATE(Замеры!Q1014,Замеры!R1014,Замеры!S1014,Замеры!T1014,Замеры!Y1014))</f>
        <v xml:space="preserve"> </v>
      </c>
      <c r="E1018" s="49" t="str">
        <f>IF(Замеры!K1014=0, " ", Замеры!K1014)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Замеры!O1014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IF(Замеры!I1015=0, " ", Замеры!I1015)</f>
        <v xml:space="preserve"> </v>
      </c>
      <c r="D1019" s="49" t="str">
        <f>IF(O1019=0, " ", CONCATENATE(Замеры!Q1015,Замеры!R1015,Замеры!S1015,Замеры!T1015,Замеры!Y1015))</f>
        <v xml:space="preserve"> </v>
      </c>
      <c r="E1019" s="49" t="str">
        <f>IF(Замеры!K1015=0, " ", Замеры!K1015)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Замеры!O1015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IF(Замеры!I1016=0, " ", Замеры!I1016)</f>
        <v xml:space="preserve"> </v>
      </c>
      <c r="D1020" s="49" t="str">
        <f>IF(O1020=0, " ", CONCATENATE(Замеры!Q1016,Замеры!R1016,Замеры!S1016,Замеры!T1016,Замеры!Y1016))</f>
        <v xml:space="preserve"> </v>
      </c>
      <c r="E1020" s="49" t="str">
        <f>IF(Замеры!K1016=0, " ", Замеры!K1016)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Замеры!O1016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IF(Замеры!I1017=0, " ", Замеры!I1017)</f>
        <v xml:space="preserve"> </v>
      </c>
      <c r="D1021" s="49" t="str">
        <f>IF(O1021=0, " ", CONCATENATE(Замеры!Q1017,Замеры!R1017,Замеры!S1017,Замеры!T1017,Замеры!Y1017))</f>
        <v xml:space="preserve"> </v>
      </c>
      <c r="E1021" s="49" t="str">
        <f>IF(Замеры!K1017=0, " ", Замеры!K1017)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Замеры!O1017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IF(Замеры!I1018=0, " ", Замеры!I1018)</f>
        <v xml:space="preserve"> </v>
      </c>
      <c r="D1022" s="49" t="str">
        <f>IF(O1022=0, " ", CONCATENATE(Замеры!Q1018,Замеры!R1018,Замеры!S1018,Замеры!T1018,Замеры!Y1018))</f>
        <v xml:space="preserve"> </v>
      </c>
      <c r="E1022" s="49" t="str">
        <f>IF(Замеры!K1018=0, " ", Замеры!K1018)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Замеры!O1018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IF(Замеры!I1019=0, " ", Замеры!I1019)</f>
        <v xml:space="preserve"> </v>
      </c>
      <c r="D1023" s="49" t="str">
        <f>IF(O1023=0, " ", CONCATENATE(Замеры!Q1019,Замеры!R1019,Замеры!S1019,Замеры!T1019,Замеры!Y1019))</f>
        <v xml:space="preserve"> </v>
      </c>
      <c r="E1023" s="49" t="str">
        <f>IF(Замеры!K1019=0, " ", Замеры!K1019)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Замеры!O1019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IF(Замеры!I1020=0, " ", Замеры!I1020)</f>
        <v xml:space="preserve"> </v>
      </c>
      <c r="D1024" s="49" t="str">
        <f>IF(O1024=0, " ", CONCATENATE(Замеры!Q1020,Замеры!R1020,Замеры!S1020,Замеры!T1020,Замеры!Y1020))</f>
        <v xml:space="preserve"> </v>
      </c>
      <c r="E1024" s="49" t="str">
        <f>IF(Замеры!K1020=0, " ", Замеры!K1020)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Замеры!O1020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IF(Замеры!I1021=0, " ", Замеры!I1021)</f>
        <v xml:space="preserve"> </v>
      </c>
      <c r="D1025" s="49" t="str">
        <f>IF(O1025=0, " ", CONCATENATE(Замеры!Q1021,Замеры!R1021,Замеры!S1021,Замеры!T1021,Замеры!Y1021))</f>
        <v xml:space="preserve"> </v>
      </c>
      <c r="E1025" s="49" t="str">
        <f>IF(Замеры!K1021=0, " ", Замеры!K1021)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Замеры!O1021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IF(Замеры!I1022=0, " ", Замеры!I1022)</f>
        <v xml:space="preserve"> </v>
      </c>
      <c r="D1026" s="49" t="str">
        <f>IF(O1026=0, " ", CONCATENATE(Замеры!Q1022,Замеры!R1022,Замеры!S1022,Замеры!T1022,Замеры!Y1022))</f>
        <v xml:space="preserve"> </v>
      </c>
      <c r="E1026" s="49" t="str">
        <f>IF(Замеры!K1022=0, " ", Замеры!K1022)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Замеры!O1022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IF(Замеры!I1023=0, " ", Замеры!I1023)</f>
        <v xml:space="preserve"> </v>
      </c>
      <c r="D1027" s="49" t="str">
        <f>IF(O1027=0, " ", CONCATENATE(Замеры!Q1023,Замеры!R1023,Замеры!S1023,Замеры!T1023,Замеры!Y1023))</f>
        <v xml:space="preserve"> </v>
      </c>
      <c r="E1027" s="49" t="str">
        <f>IF(Замеры!K1023=0, " ", Замеры!K1023)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Замеры!O1023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IF(Замеры!I1024=0, " ", Замеры!I1024)</f>
        <v xml:space="preserve"> </v>
      </c>
      <c r="D1028" s="49" t="str">
        <f>IF(O1028=0, " ", CONCATENATE(Замеры!Q1024,Замеры!R1024,Замеры!S1024,Замеры!T1024,Замеры!Y1024))</f>
        <v xml:space="preserve"> </v>
      </c>
      <c r="E1028" s="49" t="str">
        <f>IF(Замеры!K1024=0, " ", Замеры!K1024)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Замеры!O1024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IF(Замеры!I1025=0, " ", Замеры!I1025)</f>
        <v xml:space="preserve"> </v>
      </c>
      <c r="D1029" s="49" t="str">
        <f>IF(O1029=0, " ", CONCATENATE(Замеры!Q1025,Замеры!R1025,Замеры!S1025,Замеры!T1025,Замеры!Y1025))</f>
        <v xml:space="preserve"> </v>
      </c>
      <c r="E1029" s="49" t="str">
        <f>IF(Замеры!K1025=0, " ", Замеры!K1025)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Замеры!O1025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IF(Замеры!I1026=0, " ", Замеры!I1026)</f>
        <v xml:space="preserve"> </v>
      </c>
      <c r="D1030" s="49" t="str">
        <f>IF(O1030=0, " ", CONCATENATE(Замеры!Q1026,Замеры!R1026,Замеры!S1026,Замеры!T1026,Замеры!Y1026))</f>
        <v xml:space="preserve"> </v>
      </c>
      <c r="E1030" s="49" t="str">
        <f>IF(Замеры!K1026=0, " ", Замеры!K1026)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Замеры!O1026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IF(Замеры!I1027=0, " ", Замеры!I1027)</f>
        <v xml:space="preserve"> </v>
      </c>
      <c r="D1031" s="49" t="str">
        <f>IF(O1031=0, " ", CONCATENATE(Замеры!Q1027,Замеры!R1027,Замеры!S1027,Замеры!T1027,Замеры!Y1027))</f>
        <v xml:space="preserve"> </v>
      </c>
      <c r="E1031" s="49" t="str">
        <f>IF(Замеры!K1027=0, " ", Замеры!K1027)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Замеры!O1027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IF(Замеры!I1028=0, " ", Замеры!I1028)</f>
        <v xml:space="preserve"> </v>
      </c>
      <c r="D1032" s="49" t="str">
        <f>IF(O1032=0, " ", CONCATENATE(Замеры!Q1028,Замеры!R1028,Замеры!S1028,Замеры!T1028,Замеры!Y1028))</f>
        <v xml:space="preserve"> </v>
      </c>
      <c r="E1032" s="49" t="str">
        <f>IF(Замеры!K1028=0, " ", Замеры!K1028)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Замеры!O1028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IF(Замеры!I1029=0, " ", Замеры!I1029)</f>
        <v xml:space="preserve"> </v>
      </c>
      <c r="D1033" s="49" t="str">
        <f>IF(O1033=0, " ", CONCATENATE(Замеры!Q1029,Замеры!R1029,Замеры!S1029,Замеры!T1029,Замеры!Y1029))</f>
        <v xml:space="preserve"> </v>
      </c>
      <c r="E1033" s="49" t="str">
        <f>IF(Замеры!K1029=0, " ", Замеры!K1029)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Замеры!O1029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IF(Замеры!I1030=0, " ", Замеры!I1030)</f>
        <v xml:space="preserve"> </v>
      </c>
      <c r="D1034" s="49" t="str">
        <f>IF(O1034=0, " ", CONCATENATE(Замеры!Q1030,Замеры!R1030,Замеры!S1030,Замеры!T1030,Замеры!Y1030))</f>
        <v xml:space="preserve"> </v>
      </c>
      <c r="E1034" s="49" t="str">
        <f>IF(Замеры!K1030=0, " ", Замеры!K1030)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Замеры!O1030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IF(Замеры!I1031=0, " ", Замеры!I1031)</f>
        <v xml:space="preserve"> </v>
      </c>
      <c r="D1035" s="49" t="str">
        <f>IF(O1035=0, " ", CONCATENATE(Замеры!Q1031,Замеры!R1031,Замеры!S1031,Замеры!T1031,Замеры!Y1031))</f>
        <v xml:space="preserve"> </v>
      </c>
      <c r="E1035" s="49" t="str">
        <f>IF(Замеры!K1031=0, " ", Замеры!K1031)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Замеры!O1031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IF(Замеры!I1032=0, " ", Замеры!I1032)</f>
        <v xml:space="preserve"> </v>
      </c>
      <c r="D1036" s="49" t="str">
        <f>IF(O1036=0, " ", CONCATENATE(Замеры!Q1032,Замеры!R1032,Замеры!S1032,Замеры!T1032,Замеры!Y1032))</f>
        <v xml:space="preserve"> </v>
      </c>
      <c r="E1036" s="49" t="str">
        <f>IF(Замеры!K1032=0, " ", Замеры!K1032)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Замеры!O1032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IF(Замеры!I1033=0, " ", Замеры!I1033)</f>
        <v xml:space="preserve"> </v>
      </c>
      <c r="D1037" s="49" t="str">
        <f>IF(O1037=0, " ", CONCATENATE(Замеры!Q1033,Замеры!R1033,Замеры!S1033,Замеры!T1033,Замеры!Y1033))</f>
        <v xml:space="preserve"> </v>
      </c>
      <c r="E1037" s="49" t="str">
        <f>IF(Замеры!K1033=0, " ", Замеры!K1033)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Замеры!O1033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IF(Замеры!I1034=0, " ", Замеры!I1034)</f>
        <v xml:space="preserve"> </v>
      </c>
      <c r="D1038" s="49" t="str">
        <f>IF(O1038=0, " ", CONCATENATE(Замеры!Q1034,Замеры!R1034,Замеры!S1034,Замеры!T1034,Замеры!Y1034))</f>
        <v xml:space="preserve"> </v>
      </c>
      <c r="E1038" s="49" t="str">
        <f>IF(Замеры!K1034=0, " ", Замеры!K1034)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Замеры!O1034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IF(Замеры!I1035=0, " ", Замеры!I1035)</f>
        <v xml:space="preserve"> </v>
      </c>
      <c r="D1039" s="49" t="str">
        <f>IF(O1039=0, " ", CONCATENATE(Замеры!Q1035,Замеры!R1035,Замеры!S1035,Замеры!T1035,Замеры!Y1035))</f>
        <v xml:space="preserve"> </v>
      </c>
      <c r="E1039" s="49" t="str">
        <f>IF(Замеры!K1035=0, " ", Замеры!K1035)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Замеры!O1035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IF(Замеры!I1036=0, " ", Замеры!I1036)</f>
        <v xml:space="preserve"> </v>
      </c>
      <c r="D1040" s="49" t="str">
        <f>IF(O1040=0, " ", CONCATENATE(Замеры!Q1036,Замеры!R1036,Замеры!S1036,Замеры!T1036,Замеры!Y1036))</f>
        <v xml:space="preserve"> </v>
      </c>
      <c r="E1040" s="49" t="str">
        <f>IF(Замеры!K1036=0, " ", Замеры!K1036)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Замеры!O1036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IF(Замеры!I1037=0, " ", Замеры!I1037)</f>
        <v xml:space="preserve"> </v>
      </c>
      <c r="D1041" s="49" t="str">
        <f>IF(O1041=0, " ", CONCATENATE(Замеры!Q1037,Замеры!R1037,Замеры!S1037,Замеры!T1037,Замеры!Y1037))</f>
        <v xml:space="preserve"> </v>
      </c>
      <c r="E1041" s="49" t="str">
        <f>IF(Замеры!K1037=0, " ", Замеры!K1037)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Замеры!O1037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IF(Замеры!I1038=0, " ", Замеры!I1038)</f>
        <v xml:space="preserve"> </v>
      </c>
      <c r="D1042" s="49" t="str">
        <f>IF(O1042=0, " ", CONCATENATE(Замеры!Q1038,Замеры!R1038,Замеры!S1038,Замеры!T1038,Замеры!Y1038))</f>
        <v xml:space="preserve"> </v>
      </c>
      <c r="E1042" s="49" t="str">
        <f>IF(Замеры!K1038=0, " ", Замеры!K1038)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Замеры!O1038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IF(Замеры!I1039=0, " ", Замеры!I1039)</f>
        <v xml:space="preserve"> </v>
      </c>
      <c r="D1043" s="49" t="str">
        <f>IF(O1043=0, " ", CONCATENATE(Замеры!Q1039,Замеры!R1039,Замеры!S1039,Замеры!T1039,Замеры!Y1039))</f>
        <v xml:space="preserve"> </v>
      </c>
      <c r="E1043" s="49" t="str">
        <f>IF(Замеры!K1039=0, " ", Замеры!K1039)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Замеры!O1039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IF(Замеры!I1040=0, " ", Замеры!I1040)</f>
        <v xml:space="preserve"> </v>
      </c>
      <c r="D1044" s="49" t="str">
        <f>IF(O1044=0, " ", CONCATENATE(Замеры!Q1040,Замеры!R1040,Замеры!S1040,Замеры!T1040,Замеры!Y1040))</f>
        <v xml:space="preserve"> </v>
      </c>
      <c r="E1044" s="49" t="str">
        <f>IF(Замеры!K1040=0, " ", Замеры!K1040)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Замеры!O1040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IF(Замеры!I1041=0, " ", Замеры!I1041)</f>
        <v xml:space="preserve"> </v>
      </c>
      <c r="D1045" s="49" t="str">
        <f>IF(O1045=0, " ", CONCATENATE(Замеры!Q1041,Замеры!R1041,Замеры!S1041,Замеры!T1041,Замеры!Y1041))</f>
        <v xml:space="preserve"> </v>
      </c>
      <c r="E1045" s="49" t="str">
        <f>IF(Замеры!K1041=0, " ", Замеры!K1041)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Замеры!O1041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IF(Замеры!I1042=0, " ", Замеры!I1042)</f>
        <v xml:space="preserve"> </v>
      </c>
      <c r="D1046" s="49" t="str">
        <f>IF(O1046=0, " ", CONCATENATE(Замеры!Q1042,Замеры!R1042,Замеры!S1042,Замеры!T1042,Замеры!Y1042))</f>
        <v xml:space="preserve"> </v>
      </c>
      <c r="E1046" s="49" t="str">
        <f>IF(Замеры!K1042=0, " ", Замеры!K1042)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Замеры!O1042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IF(Замеры!I1043=0, " ", Замеры!I1043)</f>
        <v xml:space="preserve"> </v>
      </c>
      <c r="D1047" s="49" t="str">
        <f>IF(O1047=0, " ", CONCATENATE(Замеры!Q1043,Замеры!R1043,Замеры!S1043,Замеры!T1043,Замеры!Y1043))</f>
        <v xml:space="preserve"> </v>
      </c>
      <c r="E1047" s="49" t="str">
        <f>IF(Замеры!K1043=0, " ", Замеры!K1043)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Замеры!O1043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IF(Замеры!I1044=0, " ", Замеры!I1044)</f>
        <v xml:space="preserve"> </v>
      </c>
      <c r="D1048" s="49" t="str">
        <f>IF(O1048=0, " ", CONCATENATE(Замеры!Q1044,Замеры!R1044,Замеры!S1044,Замеры!T1044,Замеры!Y1044))</f>
        <v xml:space="preserve"> </v>
      </c>
      <c r="E1048" s="49" t="str">
        <f>IF(Замеры!K1044=0, " ", Замеры!K1044)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Замеры!O1044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IF(Замеры!I1045=0, " ", Замеры!I1045)</f>
        <v xml:space="preserve"> </v>
      </c>
      <c r="D1049" s="49" t="str">
        <f>IF(O1049=0, " ", CONCATENATE(Замеры!Q1045,Замеры!R1045,Замеры!S1045,Замеры!T1045,Замеры!Y1045))</f>
        <v xml:space="preserve"> </v>
      </c>
      <c r="E1049" s="49" t="str">
        <f>IF(Замеры!K1045=0, " ", Замеры!K1045)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Замеры!O1045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IF(Замеры!I1046=0, " ", Замеры!I1046)</f>
        <v xml:space="preserve"> </v>
      </c>
      <c r="D1050" s="49" t="str">
        <f>IF(O1050=0, " ", CONCATENATE(Замеры!Q1046,Замеры!R1046,Замеры!S1046,Замеры!T1046,Замеры!Y1046))</f>
        <v xml:space="preserve"> </v>
      </c>
      <c r="E1050" s="49" t="str">
        <f>IF(Замеры!K1046=0, " ", Замеры!K1046)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Замеры!O1046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IF(Замеры!I1047=0, " ", Замеры!I1047)</f>
        <v xml:space="preserve"> </v>
      </c>
      <c r="D1051" s="49" t="str">
        <f>IF(O1051=0, " ", CONCATENATE(Замеры!Q1047,Замеры!R1047,Замеры!S1047,Замеры!T1047,Замеры!Y1047))</f>
        <v xml:space="preserve"> </v>
      </c>
      <c r="E1051" s="49" t="str">
        <f>IF(Замеры!K1047=0, " ", Замеры!K1047)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Замеры!O1047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IF(Замеры!I1048=0, " ", Замеры!I1048)</f>
        <v xml:space="preserve"> </v>
      </c>
      <c r="D1052" s="49" t="str">
        <f>IF(O1052=0, " ", CONCATENATE(Замеры!Q1048,Замеры!R1048,Замеры!S1048,Замеры!T1048,Замеры!Y1048))</f>
        <v xml:space="preserve"> </v>
      </c>
      <c r="E1052" s="49" t="str">
        <f>IF(Замеры!K1048=0, " ", Замеры!K1048)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Замеры!O1048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IF(Замеры!I1049=0, " ", Замеры!I1049)</f>
        <v xml:space="preserve"> </v>
      </c>
      <c r="D1053" s="49" t="str">
        <f>IF(O1053=0, " ", CONCATENATE(Замеры!Q1049,Замеры!R1049,Замеры!S1049,Замеры!T1049,Замеры!Y1049))</f>
        <v xml:space="preserve"> </v>
      </c>
      <c r="E1053" s="49" t="str">
        <f>IF(Замеры!K1049=0, " ", Замеры!K1049)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Замеры!O1049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IF(Замеры!I1050=0, " ", Замеры!I1050)</f>
        <v xml:space="preserve"> </v>
      </c>
      <c r="D1054" s="49" t="str">
        <f>IF(O1054=0, " ", CONCATENATE(Замеры!Q1050,Замеры!R1050,Замеры!S1050,Замеры!T1050,Замеры!Y1050))</f>
        <v xml:space="preserve"> </v>
      </c>
      <c r="E1054" s="49" t="str">
        <f>IF(Замеры!K1050=0, " ", Замеры!K1050)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Замеры!O1050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IF(Замеры!I1051=0, " ", Замеры!I1051)</f>
        <v xml:space="preserve"> </v>
      </c>
      <c r="D1055" s="49" t="str">
        <f>IF(O1055=0, " ", CONCATENATE(Замеры!Q1051,Замеры!R1051,Замеры!S1051,Замеры!T1051,Замеры!Y1051))</f>
        <v xml:space="preserve"> </v>
      </c>
      <c r="E1055" s="49" t="str">
        <f>IF(Замеры!K1051=0, " ", Замеры!K1051)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Замеры!O1051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IF(Замеры!I1052=0, " ", Замеры!I1052)</f>
        <v xml:space="preserve"> </v>
      </c>
      <c r="D1056" s="49" t="str">
        <f>IF(O1056=0, " ", CONCATENATE(Замеры!Q1052,Замеры!R1052,Замеры!S1052,Замеры!T1052,Замеры!Y1052))</f>
        <v xml:space="preserve"> </v>
      </c>
      <c r="E1056" s="49" t="str">
        <f>IF(Замеры!K1052=0, " ", Замеры!K1052)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Замеры!O1052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IF(Замеры!I1053=0, " ", Замеры!I1053)</f>
        <v xml:space="preserve"> </v>
      </c>
      <c r="D1057" s="49" t="str">
        <f>IF(O1057=0, " ", CONCATENATE(Замеры!Q1053,Замеры!R1053,Замеры!S1053,Замеры!T1053,Замеры!Y1053))</f>
        <v xml:space="preserve"> </v>
      </c>
      <c r="E1057" s="49" t="str">
        <f>IF(Замеры!K1053=0, " ", Замеры!K1053)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Замеры!O1053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IF(Замеры!I1054=0, " ", Замеры!I1054)</f>
        <v xml:space="preserve"> </v>
      </c>
      <c r="D1058" s="49" t="str">
        <f>IF(O1058=0, " ", CONCATENATE(Замеры!Q1054,Замеры!R1054,Замеры!S1054,Замеры!T1054,Замеры!Y1054))</f>
        <v xml:space="preserve"> </v>
      </c>
      <c r="E1058" s="49" t="str">
        <f>IF(Замеры!K1054=0, " ", Замеры!K1054)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Замеры!O1054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IF(Замеры!I1055=0, " ", Замеры!I1055)</f>
        <v xml:space="preserve"> </v>
      </c>
      <c r="D1059" s="49" t="str">
        <f>IF(O1059=0, " ", CONCATENATE(Замеры!Q1055,Замеры!R1055,Замеры!S1055,Замеры!T1055,Замеры!Y1055))</f>
        <v xml:space="preserve"> </v>
      </c>
      <c r="E1059" s="49" t="str">
        <f>IF(Замеры!K1055=0, " ", Замеры!K1055)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Замеры!O1055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IF(Замеры!I1056=0, " ", Замеры!I1056)</f>
        <v xml:space="preserve"> </v>
      </c>
      <c r="D1060" s="49" t="str">
        <f>IF(O1060=0, " ", CONCATENATE(Замеры!Q1056,Замеры!R1056,Замеры!S1056,Замеры!T1056,Замеры!Y1056))</f>
        <v xml:space="preserve"> </v>
      </c>
      <c r="E1060" s="49" t="str">
        <f>IF(Замеры!K1056=0, " ", Замеры!K1056)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Замеры!O1056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IF(Замеры!I1057=0, " ", Замеры!I1057)</f>
        <v xml:space="preserve"> </v>
      </c>
      <c r="D1061" s="49" t="str">
        <f>IF(O1061=0, " ", CONCATENATE(Замеры!Q1057,Замеры!R1057,Замеры!S1057,Замеры!T1057,Замеры!Y1057))</f>
        <v xml:space="preserve"> </v>
      </c>
      <c r="E1061" s="49" t="str">
        <f>IF(Замеры!K1057=0, " ", Замеры!K1057)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Замеры!O1057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IF(Замеры!I1058=0, " ", Замеры!I1058)</f>
        <v xml:space="preserve"> </v>
      </c>
      <c r="D1062" s="49" t="str">
        <f>IF(O1062=0, " ", CONCATENATE(Замеры!Q1058,Замеры!R1058,Замеры!S1058,Замеры!T1058,Замеры!Y1058))</f>
        <v xml:space="preserve"> </v>
      </c>
      <c r="E1062" s="49" t="str">
        <f>IF(Замеры!K1058=0, " ", Замеры!K1058)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Замеры!O1058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IF(Замеры!I1059=0, " ", Замеры!I1059)</f>
        <v xml:space="preserve"> </v>
      </c>
      <c r="D1063" s="49" t="str">
        <f>IF(O1063=0, " ", CONCATENATE(Замеры!Q1059,Замеры!R1059,Замеры!S1059,Замеры!T1059,Замеры!Y1059))</f>
        <v xml:space="preserve"> </v>
      </c>
      <c r="E1063" s="49" t="str">
        <f>IF(Замеры!K1059=0, " ", Замеры!K1059)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Замеры!O1059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IF(Замеры!I1060=0, " ", Замеры!I1060)</f>
        <v xml:space="preserve"> </v>
      </c>
      <c r="D1064" s="49" t="str">
        <f>IF(O1064=0, " ", CONCATENATE(Замеры!Q1060,Замеры!R1060,Замеры!S1060,Замеры!T1060,Замеры!Y1060))</f>
        <v xml:space="preserve"> </v>
      </c>
      <c r="E1064" s="49" t="str">
        <f>IF(Замеры!K1060=0, " ", Замеры!K1060)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Замеры!O1060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IF(Замеры!I1061=0, " ", Замеры!I1061)</f>
        <v xml:space="preserve"> </v>
      </c>
      <c r="D1065" s="49" t="str">
        <f>IF(O1065=0, " ", CONCATENATE(Замеры!Q1061,Замеры!R1061,Замеры!S1061,Замеры!T1061,Замеры!Y1061))</f>
        <v xml:space="preserve"> </v>
      </c>
      <c r="E1065" s="49" t="str">
        <f>IF(Замеры!K1061=0, " ", Замеры!K1061)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Замеры!O1061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IF(Замеры!I1062=0, " ", Замеры!I1062)</f>
        <v xml:space="preserve"> </v>
      </c>
      <c r="D1066" s="49" t="str">
        <f>IF(O1066=0, " ", CONCATENATE(Замеры!Q1062,Замеры!R1062,Замеры!S1062,Замеры!T1062,Замеры!Y1062))</f>
        <v xml:space="preserve"> </v>
      </c>
      <c r="E1066" s="49" t="str">
        <f>IF(Замеры!K1062=0, " ", Замеры!K1062)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Замеры!O1062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IF(Замеры!I1063=0, " ", Замеры!I1063)</f>
        <v xml:space="preserve"> </v>
      </c>
      <c r="D1067" s="49" t="str">
        <f>IF(O1067=0, " ", CONCATENATE(Замеры!Q1063,Замеры!R1063,Замеры!S1063,Замеры!T1063,Замеры!Y1063))</f>
        <v xml:space="preserve"> </v>
      </c>
      <c r="E1067" s="49" t="str">
        <f>IF(Замеры!K1063=0, " ", Замеры!K1063)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Замеры!O1063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IF(Замеры!I1064=0, " ", Замеры!I1064)</f>
        <v xml:space="preserve"> </v>
      </c>
      <c r="D1068" s="49" t="str">
        <f>IF(O1068=0, " ", CONCATENATE(Замеры!Q1064,Замеры!R1064,Замеры!S1064,Замеры!T1064,Замеры!Y1064))</f>
        <v xml:space="preserve"> </v>
      </c>
      <c r="E1068" s="49" t="str">
        <f>IF(Замеры!K1064=0, " ", Замеры!K1064)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Замеры!O1064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IF(Замеры!I1065=0, " ", Замеры!I1065)</f>
        <v xml:space="preserve"> </v>
      </c>
      <c r="D1069" s="49" t="str">
        <f>IF(O1069=0, " ", CONCATENATE(Замеры!Q1065,Замеры!R1065,Замеры!S1065,Замеры!T1065,Замеры!Y1065))</f>
        <v xml:space="preserve"> </v>
      </c>
      <c r="E1069" s="49" t="str">
        <f>IF(Замеры!K1065=0, " ", Замеры!K1065)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Замеры!O1065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IF(Замеры!I1066=0, " ", Замеры!I1066)</f>
        <v xml:space="preserve"> </v>
      </c>
      <c r="D1070" s="49" t="str">
        <f>IF(O1070=0, " ", CONCATENATE(Замеры!Q1066,Замеры!R1066,Замеры!S1066,Замеры!T1066,Замеры!Y1066))</f>
        <v xml:space="preserve"> </v>
      </c>
      <c r="E1070" s="49" t="str">
        <f>IF(Замеры!K1066=0, " ", Замеры!K1066)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Замеры!O1066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IF(Замеры!I1067=0, " ", Замеры!I1067)</f>
        <v xml:space="preserve"> </v>
      </c>
      <c r="D1071" s="49" t="str">
        <f>IF(O1071=0, " ", CONCATENATE(Замеры!Q1067,Замеры!R1067,Замеры!S1067,Замеры!T1067,Замеры!Y1067))</f>
        <v xml:space="preserve"> </v>
      </c>
      <c r="E1071" s="49" t="str">
        <f>IF(Замеры!K1067=0, " ", Замеры!K1067)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Замеры!O1067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IF(Замеры!I1068=0, " ", Замеры!I1068)</f>
        <v xml:space="preserve"> </v>
      </c>
      <c r="D1072" s="49" t="str">
        <f>IF(O1072=0, " ", CONCATENATE(Замеры!Q1068,Замеры!R1068,Замеры!S1068,Замеры!T1068,Замеры!Y1068))</f>
        <v xml:space="preserve"> </v>
      </c>
      <c r="E1072" s="49" t="str">
        <f>IF(Замеры!K1068=0, " ", Замеры!K1068)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Замеры!O1068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IF(Замеры!I1069=0, " ", Замеры!I1069)</f>
        <v xml:space="preserve"> </v>
      </c>
      <c r="D1073" s="49" t="str">
        <f>IF(O1073=0, " ", CONCATENATE(Замеры!Q1069,Замеры!R1069,Замеры!S1069,Замеры!T1069,Замеры!Y1069))</f>
        <v xml:space="preserve"> </v>
      </c>
      <c r="E1073" s="49" t="str">
        <f>IF(Замеры!K1069=0, " ", Замеры!K1069)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Замеры!O1069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IF(Замеры!I1070=0, " ", Замеры!I1070)</f>
        <v xml:space="preserve"> </v>
      </c>
      <c r="D1074" s="49" t="str">
        <f>IF(O1074=0, " ", CONCATENATE(Замеры!Q1070,Замеры!R1070,Замеры!S1070,Замеры!T1070,Замеры!Y1070))</f>
        <v xml:space="preserve"> </v>
      </c>
      <c r="E1074" s="49" t="str">
        <f>IF(Замеры!K1070=0, " ", Замеры!K1070)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Замеры!O1070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IF(Замеры!I1071=0, " ", Замеры!I1071)</f>
        <v xml:space="preserve"> </v>
      </c>
      <c r="D1075" s="49" t="str">
        <f>IF(O1075=0, " ", CONCATENATE(Замеры!Q1071,Замеры!R1071,Замеры!S1071,Замеры!T1071,Замеры!Y1071))</f>
        <v xml:space="preserve"> </v>
      </c>
      <c r="E1075" s="49" t="str">
        <f>IF(Замеры!K1071=0, " ", Замеры!K1071)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Замеры!O1071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IF(Замеры!I1072=0, " ", Замеры!I1072)</f>
        <v xml:space="preserve"> </v>
      </c>
      <c r="D1076" s="49" t="str">
        <f>IF(O1076=0, " ", CONCATENATE(Замеры!Q1072,Замеры!R1072,Замеры!S1072,Замеры!T1072,Замеры!Y1072))</f>
        <v xml:space="preserve"> </v>
      </c>
      <c r="E1076" s="49" t="str">
        <f>IF(Замеры!K1072=0, " ", Замеры!K1072)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Замеры!O1072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IF(Замеры!I1073=0, " ", Замеры!I1073)</f>
        <v xml:space="preserve"> </v>
      </c>
      <c r="D1077" s="49" t="str">
        <f>IF(O1077=0, " ", CONCATENATE(Замеры!Q1073,Замеры!R1073,Замеры!S1073,Замеры!T1073,Замеры!Y1073))</f>
        <v xml:space="preserve"> </v>
      </c>
      <c r="E1077" s="49" t="str">
        <f>IF(Замеры!K1073=0, " ", Замеры!K1073)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Замеры!O1073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IF(Замеры!I1074=0, " ", Замеры!I1074)</f>
        <v xml:space="preserve"> </v>
      </c>
      <c r="D1078" s="49" t="str">
        <f>IF(O1078=0, " ", CONCATENATE(Замеры!Q1074,Замеры!R1074,Замеры!S1074,Замеры!T1074,Замеры!Y1074))</f>
        <v xml:space="preserve"> </v>
      </c>
      <c r="E1078" s="49" t="str">
        <f>IF(Замеры!K1074=0, " ", Замеры!K1074)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Замеры!O1074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IF(Замеры!I1075=0, " ", Замеры!I1075)</f>
        <v xml:space="preserve"> </v>
      </c>
      <c r="D1079" s="49" t="str">
        <f>IF(O1079=0, " ", CONCATENATE(Замеры!Q1075,Замеры!R1075,Замеры!S1075,Замеры!T1075,Замеры!Y1075))</f>
        <v xml:space="preserve"> </v>
      </c>
      <c r="E1079" s="49" t="str">
        <f>IF(Замеры!K1075=0, " ", Замеры!K1075)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Замеры!O1075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IF(Замеры!I1076=0, " ", Замеры!I1076)</f>
        <v xml:space="preserve"> </v>
      </c>
      <c r="D1080" s="49" t="str">
        <f>IF(O1080=0, " ", CONCATENATE(Замеры!Q1076,Замеры!R1076,Замеры!S1076,Замеры!T1076,Замеры!Y1076))</f>
        <v xml:space="preserve"> </v>
      </c>
      <c r="E1080" s="49" t="str">
        <f>IF(Замеры!K1076=0, " ", Замеры!K1076)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Замеры!O1076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IF(Замеры!I1077=0, " ", Замеры!I1077)</f>
        <v xml:space="preserve"> </v>
      </c>
      <c r="D1081" s="49" t="str">
        <f>IF(O1081=0, " ", CONCATENATE(Замеры!Q1077,Замеры!R1077,Замеры!S1077,Замеры!T1077,Замеры!Y1077))</f>
        <v xml:space="preserve"> </v>
      </c>
      <c r="E1081" s="49" t="str">
        <f>IF(Замеры!K1077=0, " ", Замеры!K1077)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Замеры!O1077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IF(Замеры!I1078=0, " ", Замеры!I1078)</f>
        <v xml:space="preserve"> </v>
      </c>
      <c r="D1082" s="49" t="str">
        <f>IF(O1082=0, " ", CONCATENATE(Замеры!Q1078,Замеры!R1078,Замеры!S1078,Замеры!T1078,Замеры!Y1078))</f>
        <v xml:space="preserve"> </v>
      </c>
      <c r="E1082" s="49" t="str">
        <f>IF(Замеры!K1078=0, " ", Замеры!K1078)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Замеры!O1078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IF(Замеры!I1079=0, " ", Замеры!I1079)</f>
        <v xml:space="preserve"> </v>
      </c>
      <c r="D1083" s="49" t="str">
        <f>IF(O1083=0, " ", CONCATENATE(Замеры!Q1079,Замеры!R1079,Замеры!S1079,Замеры!T1079,Замеры!Y1079))</f>
        <v xml:space="preserve"> </v>
      </c>
      <c r="E1083" s="49" t="str">
        <f>IF(Замеры!K1079=0, " ", Замеры!K1079)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Замеры!O1079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IF(Замеры!I1080=0, " ", Замеры!I1080)</f>
        <v xml:space="preserve"> </v>
      </c>
      <c r="D1084" s="49" t="str">
        <f>IF(O1084=0, " ", CONCATENATE(Замеры!Q1080,Замеры!R1080,Замеры!S1080,Замеры!T1080,Замеры!Y1080))</f>
        <v xml:space="preserve"> </v>
      </c>
      <c r="E1084" s="49" t="str">
        <f>IF(Замеры!K1080=0, " ", Замеры!K1080)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Замеры!O1080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IF(Замеры!I1081=0, " ", Замеры!I1081)</f>
        <v xml:space="preserve"> </v>
      </c>
      <c r="D1085" s="49" t="str">
        <f>IF(O1085=0, " ", CONCATENATE(Замеры!Q1081,Замеры!R1081,Замеры!S1081,Замеры!T1081,Замеры!Y1081))</f>
        <v xml:space="preserve"> </v>
      </c>
      <c r="E1085" s="49" t="str">
        <f>IF(Замеры!K1081=0, " ", Замеры!K1081)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Замеры!O1081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IF(Замеры!I1082=0, " ", Замеры!I1082)</f>
        <v xml:space="preserve"> </v>
      </c>
      <c r="D1086" s="49" t="str">
        <f>IF(O1086=0, " ", CONCATENATE(Замеры!Q1082,Замеры!R1082,Замеры!S1082,Замеры!T1082,Замеры!Y1082))</f>
        <v xml:space="preserve"> </v>
      </c>
      <c r="E1086" s="49" t="str">
        <f>IF(Замеры!K1082=0, " ", Замеры!K1082)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Замеры!O1082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IF(Замеры!I1083=0, " ", Замеры!I1083)</f>
        <v xml:space="preserve"> </v>
      </c>
      <c r="D1087" s="49" t="str">
        <f>IF(O1087=0, " ", CONCATENATE(Замеры!Q1083,Замеры!R1083,Замеры!S1083,Замеры!T1083,Замеры!Y1083))</f>
        <v xml:space="preserve"> </v>
      </c>
      <c r="E1087" s="49" t="str">
        <f>IF(Замеры!K1083=0, " ", Замеры!K1083)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Замеры!O1083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IF(Замеры!I1084=0, " ", Замеры!I1084)</f>
        <v xml:space="preserve"> </v>
      </c>
      <c r="D1088" s="49" t="str">
        <f>IF(O1088=0, " ", CONCATENATE(Замеры!Q1084,Замеры!R1084,Замеры!S1084,Замеры!T1084,Замеры!Y1084))</f>
        <v xml:space="preserve"> </v>
      </c>
      <c r="E1088" s="49" t="str">
        <f>IF(Замеры!K1084=0, " ", Замеры!K1084)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Замеры!O1084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IF(Замеры!I1085=0, " ", Замеры!I1085)</f>
        <v xml:space="preserve"> </v>
      </c>
      <c r="D1089" s="49" t="str">
        <f>IF(O1089=0, " ", CONCATENATE(Замеры!Q1085,Замеры!R1085,Замеры!S1085,Замеры!T1085,Замеры!Y1085))</f>
        <v xml:space="preserve"> </v>
      </c>
      <c r="E1089" s="49" t="str">
        <f>IF(Замеры!K1085=0, " ", Замеры!K1085)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Замеры!O1085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IF(Замеры!I1086=0, " ", Замеры!I1086)</f>
        <v xml:space="preserve"> </v>
      </c>
      <c r="D1090" s="49" t="str">
        <f>IF(O1090=0, " ", CONCATENATE(Замеры!Q1086,Замеры!R1086,Замеры!S1086,Замеры!T1086,Замеры!Y1086))</f>
        <v xml:space="preserve"> </v>
      </c>
      <c r="E1090" s="49" t="str">
        <f>IF(Замеры!K1086=0, " ", Замеры!K1086)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Замеры!O1086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IF(Замеры!I1087=0, " ", Замеры!I1087)</f>
        <v xml:space="preserve"> </v>
      </c>
      <c r="D1091" s="49" t="str">
        <f>IF(O1091=0, " ", CONCATENATE(Замеры!Q1087,Замеры!R1087,Замеры!S1087,Замеры!T1087,Замеры!Y1087))</f>
        <v xml:space="preserve"> </v>
      </c>
      <c r="E1091" s="49" t="str">
        <f>IF(Замеры!K1087=0, " ", Замеры!K1087)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Замеры!O1087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IF(Замеры!I1088=0, " ", Замеры!I1088)</f>
        <v xml:space="preserve"> </v>
      </c>
      <c r="D1092" s="49" t="str">
        <f>IF(O1092=0, " ", CONCATENATE(Замеры!Q1088,Замеры!R1088,Замеры!S1088,Замеры!T1088,Замеры!Y1088))</f>
        <v xml:space="preserve"> </v>
      </c>
      <c r="E1092" s="49" t="str">
        <f>IF(Замеры!K1088=0, " ", Замеры!K1088)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Замеры!O1088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IF(Замеры!I1089=0, " ", Замеры!I1089)</f>
        <v xml:space="preserve"> </v>
      </c>
      <c r="D1093" s="49" t="str">
        <f>IF(O1093=0, " ", CONCATENATE(Замеры!Q1089,Замеры!R1089,Замеры!S1089,Замеры!T1089,Замеры!Y1089))</f>
        <v xml:space="preserve"> </v>
      </c>
      <c r="E1093" s="49" t="str">
        <f>IF(Замеры!K1089=0, " ", Замеры!K1089)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Замеры!O1089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IF(Замеры!I1090=0, " ", Замеры!I1090)</f>
        <v xml:space="preserve"> </v>
      </c>
      <c r="D1094" s="49" t="str">
        <f>IF(O1094=0, " ", CONCATENATE(Замеры!Q1090,Замеры!R1090,Замеры!S1090,Замеры!T1090,Замеры!Y1090))</f>
        <v xml:space="preserve"> </v>
      </c>
      <c r="E1094" s="49" t="str">
        <f>IF(Замеры!K1090=0, " ", Замеры!K1090)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Замеры!O1090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IF(Замеры!I1091=0, " ", Замеры!I1091)</f>
        <v xml:space="preserve"> </v>
      </c>
      <c r="D1095" s="49" t="str">
        <f>IF(O1095=0, " ", CONCATENATE(Замеры!Q1091,Замеры!R1091,Замеры!S1091,Замеры!T1091,Замеры!Y1091))</f>
        <v xml:space="preserve"> </v>
      </c>
      <c r="E1095" s="49" t="str">
        <f>IF(Замеры!K1091=0, " ", Замеры!K1091)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Замеры!O1091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IF(Замеры!I1092=0, " ", Замеры!I1092)</f>
        <v xml:space="preserve"> </v>
      </c>
      <c r="D1096" s="49" t="str">
        <f>IF(O1096=0, " ", CONCATENATE(Замеры!Q1092,Замеры!R1092,Замеры!S1092,Замеры!T1092,Замеры!Y1092))</f>
        <v xml:space="preserve"> </v>
      </c>
      <c r="E1096" s="49" t="str">
        <f>IF(Замеры!K1092=0, " ", Замеры!K1092)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Замеры!O1092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IF(Замеры!I1093=0, " ", Замеры!I1093)</f>
        <v xml:space="preserve"> </v>
      </c>
      <c r="D1097" s="49" t="str">
        <f>IF(O1097=0, " ", CONCATENATE(Замеры!Q1093,Замеры!R1093,Замеры!S1093,Замеры!T1093,Замеры!Y1093))</f>
        <v xml:space="preserve"> </v>
      </c>
      <c r="E1097" s="49" t="str">
        <f>IF(Замеры!K1093=0, " ", Замеры!K1093)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Замеры!O1093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IF(Замеры!I1094=0, " ", Замеры!I1094)</f>
        <v xml:space="preserve"> </v>
      </c>
      <c r="D1098" s="49" t="str">
        <f>IF(O1098=0, " ", CONCATENATE(Замеры!Q1094,Замеры!R1094,Замеры!S1094,Замеры!T1094,Замеры!Y1094))</f>
        <v xml:space="preserve"> </v>
      </c>
      <c r="E1098" s="49" t="str">
        <f>IF(Замеры!K1094=0, " ", Замеры!K1094)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Замеры!O1094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IF(Замеры!I1095=0, " ", Замеры!I1095)</f>
        <v xml:space="preserve"> </v>
      </c>
      <c r="D1099" s="49" t="str">
        <f>IF(O1099=0, " ", CONCATENATE(Замеры!Q1095,Замеры!R1095,Замеры!S1095,Замеры!T1095,Замеры!Y1095))</f>
        <v xml:space="preserve"> </v>
      </c>
      <c r="E1099" s="49" t="str">
        <f>IF(Замеры!K1095=0, " ", Замеры!K1095)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Замеры!O1095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IF(Замеры!I1096=0, " ", Замеры!I1096)</f>
        <v xml:space="preserve"> </v>
      </c>
      <c r="D1100" s="49" t="str">
        <f>IF(O1100=0, " ", CONCATENATE(Замеры!Q1096,Замеры!R1096,Замеры!S1096,Замеры!T1096,Замеры!Y1096))</f>
        <v xml:space="preserve"> </v>
      </c>
      <c r="E1100" s="49" t="str">
        <f>IF(Замеры!K1096=0, " ", Замеры!K1096)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Замеры!O1096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IF(Замеры!I1097=0, " ", Замеры!I1097)</f>
        <v xml:space="preserve"> </v>
      </c>
      <c r="D1101" s="49" t="str">
        <f>IF(O1101=0, " ", CONCATENATE(Замеры!Q1097,Замеры!R1097,Замеры!S1097,Замеры!T1097,Замеры!Y1097))</f>
        <v xml:space="preserve"> </v>
      </c>
      <c r="E1101" s="49" t="str">
        <f>IF(Замеры!K1097=0, " ", Замеры!K1097)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Замеры!O1097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IF(Замеры!I1098=0, " ", Замеры!I1098)</f>
        <v xml:space="preserve"> </v>
      </c>
      <c r="D1102" s="49" t="str">
        <f>IF(O1102=0, " ", CONCATENATE(Замеры!Q1098,Замеры!R1098,Замеры!S1098,Замеры!T1098,Замеры!Y1098))</f>
        <v xml:space="preserve"> </v>
      </c>
      <c r="E1102" s="49" t="str">
        <f>IF(Замеры!K1098=0, " ", Замеры!K1098)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Замеры!O1098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IF(Замеры!I1099=0, " ", Замеры!I1099)</f>
        <v xml:space="preserve"> </v>
      </c>
      <c r="D1103" s="49" t="str">
        <f>IF(O1103=0, " ", CONCATENATE(Замеры!Q1099,Замеры!R1099,Замеры!S1099,Замеры!T1099,Замеры!Y1099))</f>
        <v xml:space="preserve"> </v>
      </c>
      <c r="E1103" s="49" t="str">
        <f>IF(Замеры!K1099=0, " ", Замеры!K1099)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Замеры!O1099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IF(Замеры!I1100=0, " ", Замеры!I1100)</f>
        <v xml:space="preserve"> </v>
      </c>
      <c r="D1104" s="49" t="str">
        <f>IF(O1104=0, " ", CONCATENATE(Замеры!Q1100,Замеры!R1100,Замеры!S1100,Замеры!T1100,Замеры!Y1100))</f>
        <v xml:space="preserve"> </v>
      </c>
      <c r="E1104" s="49" t="str">
        <f>IF(Замеры!K1100=0, " ", Замеры!K1100)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Замеры!O1100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IF(Замеры!I1101=0, " ", Замеры!I1101)</f>
        <v xml:space="preserve"> </v>
      </c>
      <c r="D1105" s="49" t="str">
        <f>IF(O1105=0, " ", CONCATENATE(Замеры!Q1101,Замеры!R1101,Замеры!S1101,Замеры!T1101,Замеры!Y1101))</f>
        <v xml:space="preserve"> </v>
      </c>
      <c r="E1105" s="49" t="str">
        <f>IF(Замеры!K1101=0, " ", Замеры!K1101)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Замеры!O1101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IF(Замеры!I1102=0, " ", Замеры!I1102)</f>
        <v xml:space="preserve"> </v>
      </c>
      <c r="D1106" s="49" t="str">
        <f>IF(O1106=0, " ", CONCATENATE(Замеры!Q1102,Замеры!R1102,Замеры!S1102,Замеры!T1102,Замеры!Y1102))</f>
        <v xml:space="preserve"> </v>
      </c>
      <c r="E1106" s="49" t="str">
        <f>IF(Замеры!K1102=0, " ", Замеры!K1102)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Замеры!O1102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IF(Замеры!I1103=0, " ", Замеры!I1103)</f>
        <v xml:space="preserve"> </v>
      </c>
      <c r="D1107" s="49" t="str">
        <f>IF(O1107=0, " ", CONCATENATE(Замеры!Q1103,Замеры!R1103,Замеры!S1103,Замеры!T1103,Замеры!Y1103))</f>
        <v xml:space="preserve"> </v>
      </c>
      <c r="E1107" s="49" t="str">
        <f>IF(Замеры!K1103=0, " ", Замеры!K1103)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Замеры!O1103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IF(Замеры!I1104=0, " ", Замеры!I1104)</f>
        <v xml:space="preserve"> </v>
      </c>
      <c r="D1108" s="49" t="str">
        <f>IF(O1108=0, " ", CONCATENATE(Замеры!Q1104,Замеры!R1104,Замеры!S1104,Замеры!T1104,Замеры!Y1104))</f>
        <v xml:space="preserve"> </v>
      </c>
      <c r="E1108" s="49" t="str">
        <f>IF(Замеры!K1104=0, " ", Замеры!K1104)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Замеры!O1104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IF(Замеры!I1105=0, " ", Замеры!I1105)</f>
        <v xml:space="preserve"> </v>
      </c>
      <c r="D1109" s="49" t="str">
        <f>IF(O1109=0, " ", CONCATENATE(Замеры!Q1105,Замеры!R1105,Замеры!S1105,Замеры!T1105,Замеры!Y1105))</f>
        <v xml:space="preserve"> </v>
      </c>
      <c r="E1109" s="49" t="str">
        <f>IF(Замеры!K1105=0, " ", Замеры!K1105)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Замеры!O1105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IF(Замеры!I1106=0, " ", Замеры!I1106)</f>
        <v xml:space="preserve"> </v>
      </c>
      <c r="D1110" s="49" t="str">
        <f>IF(O1110=0, " ", CONCATENATE(Замеры!Q1106,Замеры!R1106,Замеры!S1106,Замеры!T1106,Замеры!Y1106))</f>
        <v xml:space="preserve"> </v>
      </c>
      <c r="E1110" s="49" t="str">
        <f>IF(Замеры!K1106=0, " ", Замеры!K1106)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Замеры!O1106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IF(Замеры!I1107=0, " ", Замеры!I1107)</f>
        <v xml:space="preserve"> </v>
      </c>
      <c r="D1111" s="49" t="str">
        <f>IF(O1111=0, " ", CONCATENATE(Замеры!Q1107,Замеры!R1107,Замеры!S1107,Замеры!T1107,Замеры!Y1107))</f>
        <v xml:space="preserve"> </v>
      </c>
      <c r="E1111" s="49" t="str">
        <f>IF(Замеры!K1107=0, " ", Замеры!K1107)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Замеры!O1107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IF(Замеры!I1108=0, " ", Замеры!I1108)</f>
        <v xml:space="preserve"> </v>
      </c>
      <c r="D1112" s="49" t="str">
        <f>IF(O1112=0, " ", CONCATENATE(Замеры!Q1108,Замеры!R1108,Замеры!S1108,Замеры!T1108,Замеры!Y1108))</f>
        <v xml:space="preserve"> </v>
      </c>
      <c r="E1112" s="49" t="str">
        <f>IF(Замеры!K1108=0, " ", Замеры!K1108)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Замеры!O1108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IF(Замеры!I1109=0, " ", Замеры!I1109)</f>
        <v xml:space="preserve"> </v>
      </c>
      <c r="D1113" s="49" t="str">
        <f>IF(O1113=0, " ", CONCATENATE(Замеры!Q1109,Замеры!R1109,Замеры!S1109,Замеры!T1109,Замеры!Y1109))</f>
        <v xml:space="preserve"> </v>
      </c>
      <c r="E1113" s="49" t="str">
        <f>IF(Замеры!K1109=0, " ", Замеры!K1109)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Замеры!O1109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IF(Замеры!I1110=0, " ", Замеры!I1110)</f>
        <v xml:space="preserve"> </v>
      </c>
      <c r="D1114" s="49" t="str">
        <f>IF(O1114=0, " ", CONCATENATE(Замеры!Q1110,Замеры!R1110,Замеры!S1110,Замеры!T1110,Замеры!Y1110))</f>
        <v xml:space="preserve"> </v>
      </c>
      <c r="E1114" s="49" t="str">
        <f>IF(Замеры!K1110=0, " ", Замеры!K1110)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Замеры!O1110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IF(Замеры!I1111=0, " ", Замеры!I1111)</f>
        <v xml:space="preserve"> </v>
      </c>
      <c r="D1115" s="49" t="str">
        <f>IF(O1115=0, " ", CONCATENATE(Замеры!Q1111,Замеры!R1111,Замеры!S1111,Замеры!T1111,Замеры!Y1111))</f>
        <v xml:space="preserve"> </v>
      </c>
      <c r="E1115" s="49" t="str">
        <f>IF(Замеры!K1111=0, " ", Замеры!K1111)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Замеры!O1111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IF(Замеры!I1112=0, " ", Замеры!I1112)</f>
        <v xml:space="preserve"> </v>
      </c>
      <c r="D1116" s="49" t="str">
        <f>IF(O1116=0, " ", CONCATENATE(Замеры!Q1112,Замеры!R1112,Замеры!S1112,Замеры!T1112,Замеры!Y1112))</f>
        <v xml:space="preserve"> </v>
      </c>
      <c r="E1116" s="49" t="str">
        <f>IF(Замеры!K1112=0, " ", Замеры!K1112)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Замеры!O1112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IF(Замеры!I1113=0, " ", Замеры!I1113)</f>
        <v xml:space="preserve"> </v>
      </c>
      <c r="D1117" s="49" t="str">
        <f>IF(O1117=0, " ", CONCATENATE(Замеры!Q1113,Замеры!R1113,Замеры!S1113,Замеры!T1113,Замеры!Y1113))</f>
        <v xml:space="preserve"> </v>
      </c>
      <c r="E1117" s="49" t="str">
        <f>IF(Замеры!K1113=0, " ", Замеры!K1113)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Замеры!O1113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IF(Замеры!I1114=0, " ", Замеры!I1114)</f>
        <v xml:space="preserve"> </v>
      </c>
      <c r="D1118" s="49" t="str">
        <f>IF(O1118=0, " ", CONCATENATE(Замеры!Q1114,Замеры!R1114,Замеры!S1114,Замеры!T1114,Замеры!Y1114))</f>
        <v xml:space="preserve"> </v>
      </c>
      <c r="E1118" s="49" t="str">
        <f>IF(Замеры!K1114=0, " ", Замеры!K1114)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Замеры!O1114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IF(Замеры!I1115=0, " ", Замеры!I1115)</f>
        <v xml:space="preserve"> </v>
      </c>
      <c r="D1119" s="49" t="str">
        <f>IF(O1119=0, " ", CONCATENATE(Замеры!Q1115,Замеры!R1115,Замеры!S1115,Замеры!T1115,Замеры!Y1115))</f>
        <v xml:space="preserve"> </v>
      </c>
      <c r="E1119" s="49" t="str">
        <f>IF(Замеры!K1115=0, " ", Замеры!K1115)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Замеры!O1115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IF(Замеры!I1116=0, " ", Замеры!I1116)</f>
        <v xml:space="preserve"> </v>
      </c>
      <c r="D1120" s="49" t="str">
        <f>IF(O1120=0, " ", CONCATENATE(Замеры!Q1116,Замеры!R1116,Замеры!S1116,Замеры!T1116,Замеры!Y1116))</f>
        <v xml:space="preserve"> </v>
      </c>
      <c r="E1120" s="49" t="str">
        <f>IF(Замеры!K1116=0, " ", Замеры!K1116)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Замеры!O1116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IF(Замеры!I1117=0, " ", Замеры!I1117)</f>
        <v xml:space="preserve"> </v>
      </c>
      <c r="D1121" s="49" t="str">
        <f>IF(O1121=0, " ", CONCATENATE(Замеры!Q1117,Замеры!R1117,Замеры!S1117,Замеры!T1117,Замеры!Y1117))</f>
        <v xml:space="preserve"> </v>
      </c>
      <c r="E1121" s="49" t="str">
        <f>IF(Замеры!K1117=0, " ", Замеры!K1117)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Замеры!O1117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IF(Замеры!I1118=0, " ", Замеры!I1118)</f>
        <v xml:space="preserve"> </v>
      </c>
      <c r="D1122" s="49" t="str">
        <f>IF(O1122=0, " ", CONCATENATE(Замеры!Q1118,Замеры!R1118,Замеры!S1118,Замеры!T1118,Замеры!Y1118))</f>
        <v xml:space="preserve"> </v>
      </c>
      <c r="E1122" s="49" t="str">
        <f>IF(Замеры!K1118=0, " ", Замеры!K1118)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Замеры!O1118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IF(Замеры!I1119=0, " ", Замеры!I1119)</f>
        <v xml:space="preserve"> </v>
      </c>
      <c r="D1123" s="49" t="str">
        <f>IF(O1123=0, " ", CONCATENATE(Замеры!Q1119,Замеры!R1119,Замеры!S1119,Замеры!T1119,Замеры!Y1119))</f>
        <v xml:space="preserve"> </v>
      </c>
      <c r="E1123" s="49" t="str">
        <f>IF(Замеры!K1119=0, " ", Замеры!K1119)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Замеры!O1119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IF(Замеры!I1120=0, " ", Замеры!I1120)</f>
        <v xml:space="preserve"> </v>
      </c>
      <c r="D1124" s="49" t="str">
        <f>IF(O1124=0, " ", CONCATENATE(Замеры!Q1120,Замеры!R1120,Замеры!S1120,Замеры!T1120,Замеры!Y1120))</f>
        <v xml:space="preserve"> </v>
      </c>
      <c r="E1124" s="49" t="str">
        <f>IF(Замеры!K1120=0, " ", Замеры!K1120)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Замеры!O1120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IF(Замеры!I1121=0, " ", Замеры!I1121)</f>
        <v xml:space="preserve"> </v>
      </c>
      <c r="D1125" s="49" t="str">
        <f>IF(O1125=0, " ", CONCATENATE(Замеры!Q1121,Замеры!R1121,Замеры!S1121,Замеры!T1121,Замеры!Y1121))</f>
        <v xml:space="preserve"> </v>
      </c>
      <c r="E1125" s="49" t="str">
        <f>IF(Замеры!K1121=0, " ", Замеры!K1121)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Замеры!O1121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IF(Замеры!I1122=0, " ", Замеры!I1122)</f>
        <v xml:space="preserve"> </v>
      </c>
      <c r="D1126" s="49" t="str">
        <f>IF(O1126=0, " ", CONCATENATE(Замеры!Q1122,Замеры!R1122,Замеры!S1122,Замеры!T1122,Замеры!Y1122))</f>
        <v xml:space="preserve"> </v>
      </c>
      <c r="E1126" s="49" t="str">
        <f>IF(Замеры!K1122=0, " ", Замеры!K1122)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Замеры!O1122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IF(Замеры!I1123=0, " ", Замеры!I1123)</f>
        <v xml:space="preserve"> </v>
      </c>
      <c r="D1127" s="49" t="str">
        <f>IF(O1127=0, " ", CONCATENATE(Замеры!Q1123,Замеры!R1123,Замеры!S1123,Замеры!T1123,Замеры!Y1123))</f>
        <v xml:space="preserve"> </v>
      </c>
      <c r="E1127" s="49" t="str">
        <f>IF(Замеры!K1123=0, " ", Замеры!K1123)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Замеры!O1123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IF(Замеры!I1124=0, " ", Замеры!I1124)</f>
        <v xml:space="preserve"> </v>
      </c>
      <c r="D1128" s="49" t="str">
        <f>IF(O1128=0, " ", CONCATENATE(Замеры!Q1124,Замеры!R1124,Замеры!S1124,Замеры!T1124,Замеры!Y1124))</f>
        <v xml:space="preserve"> </v>
      </c>
      <c r="E1128" s="49" t="str">
        <f>IF(Замеры!K1124=0, " ", Замеры!K1124)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Замеры!O1124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IF(Замеры!I1125=0, " ", Замеры!I1125)</f>
        <v xml:space="preserve"> </v>
      </c>
      <c r="D1129" s="49" t="str">
        <f>IF(O1129=0, " ", CONCATENATE(Замеры!Q1125,Замеры!R1125,Замеры!S1125,Замеры!T1125,Замеры!Y1125))</f>
        <v xml:space="preserve"> </v>
      </c>
      <c r="E1129" s="49" t="str">
        <f>IF(Замеры!K1125=0, " ", Замеры!K1125)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Замеры!O1125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IF(Замеры!I1126=0, " ", Замеры!I1126)</f>
        <v xml:space="preserve"> </v>
      </c>
      <c r="D1130" s="49" t="str">
        <f>IF(O1130=0, " ", CONCATENATE(Замеры!Q1126,Замеры!R1126,Замеры!S1126,Замеры!T1126,Замеры!Y1126))</f>
        <v xml:space="preserve"> </v>
      </c>
      <c r="E1130" s="49" t="str">
        <f>IF(Замеры!K1126=0, " ", Замеры!K1126)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Замеры!O1126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IF(Замеры!I1127=0, " ", Замеры!I1127)</f>
        <v xml:space="preserve"> </v>
      </c>
      <c r="D1131" s="49" t="str">
        <f>IF(O1131=0, " ", CONCATENATE(Замеры!Q1127,Замеры!R1127,Замеры!S1127,Замеры!T1127,Замеры!Y1127))</f>
        <v xml:space="preserve"> </v>
      </c>
      <c r="E1131" s="49" t="str">
        <f>IF(Замеры!K1127=0, " ", Замеры!K1127)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Замеры!O1127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IF(Замеры!I1128=0, " ", Замеры!I1128)</f>
        <v xml:space="preserve"> </v>
      </c>
      <c r="D1132" s="49" t="str">
        <f>IF(O1132=0, " ", CONCATENATE(Замеры!Q1128,Замеры!R1128,Замеры!S1128,Замеры!T1128,Замеры!Y1128))</f>
        <v xml:space="preserve"> </v>
      </c>
      <c r="E1132" s="49" t="str">
        <f>IF(Замеры!K1128=0, " ", Замеры!K1128)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Замеры!O1128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IF(Замеры!I1129=0, " ", Замеры!I1129)</f>
        <v xml:space="preserve"> </v>
      </c>
      <c r="D1133" s="49" t="str">
        <f>IF(O1133=0, " ", CONCATENATE(Замеры!Q1129,Замеры!R1129,Замеры!S1129,Замеры!T1129,Замеры!Y1129))</f>
        <v xml:space="preserve"> </v>
      </c>
      <c r="E1133" s="49" t="str">
        <f>IF(Замеры!K1129=0, " ", Замеры!K1129)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Замеры!O1129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IF(Замеры!I1130=0, " ", Замеры!I1130)</f>
        <v xml:space="preserve"> </v>
      </c>
      <c r="D1134" s="49" t="str">
        <f>IF(O1134=0, " ", CONCATENATE(Замеры!Q1130,Замеры!R1130,Замеры!S1130,Замеры!T1130,Замеры!Y1130))</f>
        <v xml:space="preserve"> </v>
      </c>
      <c r="E1134" s="49" t="str">
        <f>IF(Замеры!K1130=0, " ", Замеры!K1130)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Замеры!O1130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IF(Замеры!I1131=0, " ", Замеры!I1131)</f>
        <v xml:space="preserve"> </v>
      </c>
      <c r="D1135" s="49" t="str">
        <f>IF(O1135=0, " ", CONCATENATE(Замеры!Q1131,Замеры!R1131,Замеры!S1131,Замеры!T1131,Замеры!Y1131))</f>
        <v xml:space="preserve"> </v>
      </c>
      <c r="E1135" s="49" t="str">
        <f>IF(Замеры!K1131=0, " ", Замеры!K1131)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Замеры!O1131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IF(Замеры!I1132=0, " ", Замеры!I1132)</f>
        <v xml:space="preserve"> </v>
      </c>
      <c r="D1136" s="49" t="str">
        <f>IF(O1136=0, " ", CONCATENATE(Замеры!Q1132,Замеры!R1132,Замеры!S1132,Замеры!T1132,Замеры!Y1132))</f>
        <v xml:space="preserve"> </v>
      </c>
      <c r="E1136" s="49" t="str">
        <f>IF(Замеры!K1132=0, " ", Замеры!K1132)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Замеры!O1132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IF(Замеры!I1133=0, " ", Замеры!I1133)</f>
        <v xml:space="preserve"> </v>
      </c>
      <c r="D1137" s="49" t="str">
        <f>IF(O1137=0, " ", CONCATENATE(Замеры!Q1133,Замеры!R1133,Замеры!S1133,Замеры!T1133,Замеры!Y1133))</f>
        <v xml:space="preserve"> </v>
      </c>
      <c r="E1137" s="49" t="str">
        <f>IF(Замеры!K1133=0, " ", Замеры!K1133)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Замеры!O1133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IF(Замеры!I1134=0, " ", Замеры!I1134)</f>
        <v xml:space="preserve"> </v>
      </c>
      <c r="D1138" s="49" t="str">
        <f>IF(O1138=0, " ", CONCATENATE(Замеры!Q1134,Замеры!R1134,Замеры!S1134,Замеры!T1134,Замеры!Y1134))</f>
        <v xml:space="preserve"> </v>
      </c>
      <c r="E1138" s="49" t="str">
        <f>IF(Замеры!K1134=0, " ", Замеры!K1134)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Замеры!O1134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IF(Замеры!I1135=0, " ", Замеры!I1135)</f>
        <v xml:space="preserve"> </v>
      </c>
      <c r="D1139" s="49" t="str">
        <f>IF(O1139=0, " ", CONCATENATE(Замеры!Q1135,Замеры!R1135,Замеры!S1135,Замеры!T1135,Замеры!Y1135))</f>
        <v xml:space="preserve"> </v>
      </c>
      <c r="E1139" s="49" t="str">
        <f>IF(Замеры!K1135=0, " ", Замеры!K1135)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Замеры!O1135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IF(Замеры!I1136=0, " ", Замеры!I1136)</f>
        <v xml:space="preserve"> </v>
      </c>
      <c r="D1140" s="49" t="str">
        <f>IF(O1140=0, " ", CONCATENATE(Замеры!Q1136,Замеры!R1136,Замеры!S1136,Замеры!T1136,Замеры!Y1136))</f>
        <v xml:space="preserve"> </v>
      </c>
      <c r="E1140" s="49" t="str">
        <f>IF(Замеры!K1136=0, " ", Замеры!K1136)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Замеры!O1136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IF(Замеры!I1137=0, " ", Замеры!I1137)</f>
        <v xml:space="preserve"> </v>
      </c>
      <c r="D1141" s="49" t="str">
        <f>IF(O1141=0, " ", CONCATENATE(Замеры!Q1137,Замеры!R1137,Замеры!S1137,Замеры!T1137,Замеры!Y1137))</f>
        <v xml:space="preserve"> </v>
      </c>
      <c r="E1141" s="49" t="str">
        <f>IF(Замеры!K1137=0, " ", Замеры!K1137)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Замеры!O1137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IF(Замеры!I1138=0, " ", Замеры!I1138)</f>
        <v xml:space="preserve"> </v>
      </c>
      <c r="D1142" s="49" t="str">
        <f>IF(O1142=0, " ", CONCATENATE(Замеры!Q1138,Замеры!R1138,Замеры!S1138,Замеры!T1138,Замеры!Y1138))</f>
        <v xml:space="preserve"> </v>
      </c>
      <c r="E1142" s="49" t="str">
        <f>IF(Замеры!K1138=0, " ", Замеры!K1138)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Замеры!O1138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IF(Замеры!I1139=0, " ", Замеры!I1139)</f>
        <v xml:space="preserve"> </v>
      </c>
      <c r="D1143" s="49" t="str">
        <f>IF(O1143=0, " ", CONCATENATE(Замеры!Q1139,Замеры!R1139,Замеры!S1139,Замеры!T1139,Замеры!Y1139))</f>
        <v xml:space="preserve"> </v>
      </c>
      <c r="E1143" s="49" t="str">
        <f>IF(Замеры!K1139=0, " ", Замеры!K1139)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Замеры!O1139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IF(Замеры!I1140=0, " ", Замеры!I1140)</f>
        <v xml:space="preserve"> </v>
      </c>
      <c r="D1144" s="49" t="str">
        <f>IF(O1144=0, " ", CONCATENATE(Замеры!Q1140,Замеры!R1140,Замеры!S1140,Замеры!T1140,Замеры!Y1140))</f>
        <v xml:space="preserve"> </v>
      </c>
      <c r="E1144" s="49" t="str">
        <f>IF(Замеры!K1140=0, " ", Замеры!K1140)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Замеры!O1140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IF(Замеры!I1141=0, " ", Замеры!I1141)</f>
        <v xml:space="preserve"> </v>
      </c>
      <c r="D1145" s="49" t="str">
        <f>IF(O1145=0, " ", CONCATENATE(Замеры!Q1141,Замеры!R1141,Замеры!S1141,Замеры!T1141,Замеры!Y1141))</f>
        <v xml:space="preserve"> </v>
      </c>
      <c r="E1145" s="49" t="str">
        <f>IF(Замеры!K1141=0, " ", Замеры!K1141)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Замеры!O1141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IF(Замеры!I1142=0, " ", Замеры!I1142)</f>
        <v xml:space="preserve"> </v>
      </c>
      <c r="D1146" s="49" t="str">
        <f>IF(O1146=0, " ", CONCATENATE(Замеры!Q1142,Замеры!R1142,Замеры!S1142,Замеры!T1142,Замеры!Y1142))</f>
        <v xml:space="preserve"> </v>
      </c>
      <c r="E1146" s="49" t="str">
        <f>IF(Замеры!K1142=0, " ", Замеры!K1142)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Замеры!O1142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IF(Замеры!I1143=0, " ", Замеры!I1143)</f>
        <v xml:space="preserve"> </v>
      </c>
      <c r="D1147" s="49" t="str">
        <f>IF(O1147=0, " ", CONCATENATE(Замеры!Q1143,Замеры!R1143,Замеры!S1143,Замеры!T1143,Замеры!Y1143))</f>
        <v xml:space="preserve"> </v>
      </c>
      <c r="E1147" s="49" t="str">
        <f>IF(Замеры!K1143=0, " ", Замеры!K1143)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Замеры!O1143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IF(Замеры!I1144=0, " ", Замеры!I1144)</f>
        <v xml:space="preserve"> </v>
      </c>
      <c r="D1148" s="49" t="str">
        <f>IF(O1148=0, " ", CONCATENATE(Замеры!Q1144,Замеры!R1144,Замеры!S1144,Замеры!T1144,Замеры!Y1144))</f>
        <v xml:space="preserve"> </v>
      </c>
      <c r="E1148" s="49" t="str">
        <f>IF(Замеры!K1144=0, " ", Замеры!K1144)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Замеры!O1144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IF(Замеры!I1145=0, " ", Замеры!I1145)</f>
        <v xml:space="preserve"> </v>
      </c>
      <c r="D1149" s="49" t="str">
        <f>IF(O1149=0, " ", CONCATENATE(Замеры!Q1145,Замеры!R1145,Замеры!S1145,Замеры!T1145,Замеры!Y1145))</f>
        <v xml:space="preserve"> </v>
      </c>
      <c r="E1149" s="49" t="str">
        <f>IF(Замеры!K1145=0, " ", Замеры!K1145)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Замеры!O1145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IF(Замеры!I1146=0, " ", Замеры!I1146)</f>
        <v xml:space="preserve"> </v>
      </c>
      <c r="D1150" s="49" t="str">
        <f>IF(O1150=0, " ", CONCATENATE(Замеры!Q1146,Замеры!R1146,Замеры!S1146,Замеры!T1146,Замеры!Y1146))</f>
        <v xml:space="preserve"> </v>
      </c>
      <c r="E1150" s="49" t="str">
        <f>IF(Замеры!K1146=0, " ", Замеры!K1146)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Замеры!O1146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IF(Замеры!I1147=0, " ", Замеры!I1147)</f>
        <v xml:space="preserve"> </v>
      </c>
      <c r="D1151" s="49" t="str">
        <f>IF(O1151=0, " ", CONCATENATE(Замеры!Q1147,Замеры!R1147,Замеры!S1147,Замеры!T1147,Замеры!Y1147))</f>
        <v xml:space="preserve"> </v>
      </c>
      <c r="E1151" s="49" t="str">
        <f>IF(Замеры!K1147=0, " ", Замеры!K1147)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Замеры!O1147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IF(Замеры!I1148=0, " ", Замеры!I1148)</f>
        <v xml:space="preserve"> </v>
      </c>
      <c r="D1152" s="49" t="str">
        <f>IF(O1152=0, " ", CONCATENATE(Замеры!Q1148,Замеры!R1148,Замеры!S1148,Замеры!T1148,Замеры!Y1148))</f>
        <v xml:space="preserve"> </v>
      </c>
      <c r="E1152" s="49" t="str">
        <f>IF(Замеры!K1148=0, " ", Замеры!K1148)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Замеры!O1148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IF(Замеры!I1149=0, " ", Замеры!I1149)</f>
        <v xml:space="preserve"> </v>
      </c>
      <c r="D1153" s="49" t="str">
        <f>IF(O1153=0, " ", CONCATENATE(Замеры!Q1149,Замеры!R1149,Замеры!S1149,Замеры!T1149,Замеры!Y1149))</f>
        <v xml:space="preserve"> </v>
      </c>
      <c r="E1153" s="49" t="str">
        <f>IF(Замеры!K1149=0, " ", Замеры!K1149)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Замеры!O1149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IF(Замеры!I1150=0, " ", Замеры!I1150)</f>
        <v xml:space="preserve"> </v>
      </c>
      <c r="D1154" s="49" t="str">
        <f>IF(O1154=0, " ", CONCATENATE(Замеры!Q1150,Замеры!R1150,Замеры!S1150,Замеры!T1150,Замеры!Y1150))</f>
        <v xml:space="preserve"> </v>
      </c>
      <c r="E1154" s="49" t="str">
        <f>IF(Замеры!K1150=0, " ", Замеры!K1150)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Замеры!O1150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IF(Замеры!I1151=0, " ", Замеры!I1151)</f>
        <v xml:space="preserve"> </v>
      </c>
      <c r="D1155" s="49" t="str">
        <f>IF(O1155=0, " ", CONCATENATE(Замеры!Q1151,Замеры!R1151,Замеры!S1151,Замеры!T1151,Замеры!Y1151))</f>
        <v xml:space="preserve"> </v>
      </c>
      <c r="E1155" s="49" t="str">
        <f>IF(Замеры!K1151=0, " ", Замеры!K1151)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Замеры!O1151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IF(Замеры!I1152=0, " ", Замеры!I1152)</f>
        <v xml:space="preserve"> </v>
      </c>
      <c r="D1156" s="49" t="str">
        <f>IF(O1156=0, " ", CONCATENATE(Замеры!Q1152,Замеры!R1152,Замеры!S1152,Замеры!T1152,Замеры!Y1152))</f>
        <v xml:space="preserve"> </v>
      </c>
      <c r="E1156" s="49" t="str">
        <f>IF(Замеры!K1152=0, " ", Замеры!K1152)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Замеры!O1152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IF(Замеры!I1153=0, " ", Замеры!I1153)</f>
        <v xml:space="preserve"> </v>
      </c>
      <c r="D1157" s="49" t="str">
        <f>IF(O1157=0, " ", CONCATENATE(Замеры!Q1153,Замеры!R1153,Замеры!S1153,Замеры!T1153,Замеры!Y1153))</f>
        <v xml:space="preserve"> </v>
      </c>
      <c r="E1157" s="49" t="str">
        <f>IF(Замеры!K1153=0, " ", Замеры!K1153)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Замеры!O1153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IF(Замеры!I1154=0, " ", Замеры!I1154)</f>
        <v xml:space="preserve"> </v>
      </c>
      <c r="D1158" s="49" t="str">
        <f>IF(O1158=0, " ", CONCATENATE(Замеры!Q1154,Замеры!R1154,Замеры!S1154,Замеры!T1154,Замеры!Y1154))</f>
        <v xml:space="preserve"> </v>
      </c>
      <c r="E1158" s="49" t="str">
        <f>IF(Замеры!K1154=0, " ", Замеры!K1154)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Замеры!O1154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IF(Замеры!I1155=0, " ", Замеры!I1155)</f>
        <v xml:space="preserve"> </v>
      </c>
      <c r="D1159" s="49" t="str">
        <f>IF(O1159=0, " ", CONCATENATE(Замеры!Q1155,Замеры!R1155,Замеры!S1155,Замеры!T1155,Замеры!Y1155))</f>
        <v xml:space="preserve"> </v>
      </c>
      <c r="E1159" s="49" t="str">
        <f>IF(Замеры!K1155=0, " ", Замеры!K1155)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Замеры!O1155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IF(Замеры!I1156=0, " ", Замеры!I1156)</f>
        <v xml:space="preserve"> </v>
      </c>
      <c r="D1160" s="49" t="str">
        <f>IF(O1160=0, " ", CONCATENATE(Замеры!Q1156,Замеры!R1156,Замеры!S1156,Замеры!T1156,Замеры!Y1156))</f>
        <v xml:space="preserve"> </v>
      </c>
      <c r="E1160" s="49" t="str">
        <f>IF(Замеры!K1156=0, " ", Замеры!K1156)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Замеры!O1156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IF(Замеры!I1157=0, " ", Замеры!I1157)</f>
        <v xml:space="preserve"> </v>
      </c>
      <c r="D1161" s="49" t="str">
        <f>IF(O1161=0, " ", CONCATENATE(Замеры!Q1157,Замеры!R1157,Замеры!S1157,Замеры!T1157,Замеры!Y1157))</f>
        <v xml:space="preserve"> </v>
      </c>
      <c r="E1161" s="49" t="str">
        <f>IF(Замеры!K1157=0, " ", Замеры!K1157)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Замеры!O1157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IF(Замеры!I1158=0, " ", Замеры!I1158)</f>
        <v xml:space="preserve"> </v>
      </c>
      <c r="D1162" s="49" t="str">
        <f>IF(O1162=0, " ", CONCATENATE(Замеры!Q1158,Замеры!R1158,Замеры!S1158,Замеры!T1158,Замеры!Y1158))</f>
        <v xml:space="preserve"> </v>
      </c>
      <c r="E1162" s="49" t="str">
        <f>IF(Замеры!K1158=0, " ", Замеры!K1158)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Замеры!O1158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IF(Замеры!I1159=0, " ", Замеры!I1159)</f>
        <v xml:space="preserve"> </v>
      </c>
      <c r="D1163" s="49" t="str">
        <f>IF(O1163=0, " ", CONCATENATE(Замеры!Q1159,Замеры!R1159,Замеры!S1159,Замеры!T1159,Замеры!Y1159))</f>
        <v xml:space="preserve"> </v>
      </c>
      <c r="E1163" s="49" t="str">
        <f>IF(Замеры!K1159=0, " ", Замеры!K1159)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Замеры!O1159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IF(Замеры!I1160=0, " ", Замеры!I1160)</f>
        <v xml:space="preserve"> </v>
      </c>
      <c r="D1164" s="49" t="str">
        <f>IF(O1164=0, " ", CONCATENATE(Замеры!Q1160,Замеры!R1160,Замеры!S1160,Замеры!T1160,Замеры!Y1160))</f>
        <v xml:space="preserve"> </v>
      </c>
      <c r="E1164" s="49" t="str">
        <f>IF(Замеры!K1160=0, " ", Замеры!K1160)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Замеры!O1160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IF(Замеры!I1161=0, " ", Замеры!I1161)</f>
        <v xml:space="preserve"> </v>
      </c>
      <c r="D1165" s="49" t="str">
        <f>IF(O1165=0, " ", CONCATENATE(Замеры!Q1161,Замеры!R1161,Замеры!S1161,Замеры!T1161,Замеры!Y1161))</f>
        <v xml:space="preserve"> </v>
      </c>
      <c r="E1165" s="49" t="str">
        <f>IF(Замеры!K1161=0, " ", Замеры!K1161)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Замеры!O1161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IF(Замеры!I1162=0, " ", Замеры!I1162)</f>
        <v xml:space="preserve"> </v>
      </c>
      <c r="D1166" s="49" t="str">
        <f>IF(O1166=0, " ", CONCATENATE(Замеры!Q1162,Замеры!R1162,Замеры!S1162,Замеры!T1162,Замеры!Y1162))</f>
        <v xml:space="preserve"> </v>
      </c>
      <c r="E1166" s="49" t="str">
        <f>IF(Замеры!K1162=0, " ", Замеры!K1162)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Замеры!O1162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IF(Замеры!I1163=0, " ", Замеры!I1163)</f>
        <v xml:space="preserve"> </v>
      </c>
      <c r="D1167" s="49" t="str">
        <f>IF(O1167=0, " ", CONCATENATE(Замеры!Q1163,Замеры!R1163,Замеры!S1163,Замеры!T1163,Замеры!Y1163))</f>
        <v xml:space="preserve"> </v>
      </c>
      <c r="E1167" s="49" t="str">
        <f>IF(Замеры!K1163=0, " ", Замеры!K1163)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Замеры!O1163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IF(Замеры!I1164=0, " ", Замеры!I1164)</f>
        <v xml:space="preserve"> </v>
      </c>
      <c r="D1168" s="49" t="str">
        <f>IF(O1168=0, " ", CONCATENATE(Замеры!Q1164,Замеры!R1164,Замеры!S1164,Замеры!T1164,Замеры!Y1164))</f>
        <v xml:space="preserve"> </v>
      </c>
      <c r="E1168" s="49" t="str">
        <f>IF(Замеры!K1164=0, " ", Замеры!K1164)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Замеры!O1164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IF(Замеры!I1165=0, " ", Замеры!I1165)</f>
        <v xml:space="preserve"> </v>
      </c>
      <c r="D1169" s="49" t="str">
        <f>IF(O1169=0, " ", CONCATENATE(Замеры!Q1165,Замеры!R1165,Замеры!S1165,Замеры!T1165,Замеры!Y1165))</f>
        <v xml:space="preserve"> </v>
      </c>
      <c r="E1169" s="49" t="str">
        <f>IF(Замеры!K1165=0, " ", Замеры!K1165)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Замеры!O1165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IF(Замеры!I1166=0, " ", Замеры!I1166)</f>
        <v xml:space="preserve"> </v>
      </c>
      <c r="D1170" s="49" t="str">
        <f>IF(O1170=0, " ", CONCATENATE(Замеры!Q1166,Замеры!R1166,Замеры!S1166,Замеры!T1166,Замеры!Y1166))</f>
        <v xml:space="preserve"> </v>
      </c>
      <c r="E1170" s="49" t="str">
        <f>IF(Замеры!K1166=0, " ", Замеры!K1166)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Замеры!O1166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IF(Замеры!I1167=0, " ", Замеры!I1167)</f>
        <v xml:space="preserve"> </v>
      </c>
      <c r="D1171" s="49" t="str">
        <f>IF(O1171=0, " ", CONCATENATE(Замеры!Q1167,Замеры!R1167,Замеры!S1167,Замеры!T1167,Замеры!Y1167))</f>
        <v xml:space="preserve"> </v>
      </c>
      <c r="E1171" s="49" t="str">
        <f>IF(Замеры!K1167=0, " ", Замеры!K1167)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Замеры!O1167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IF(Замеры!I1168=0, " ", Замеры!I1168)</f>
        <v xml:space="preserve"> </v>
      </c>
      <c r="D1172" s="49" t="str">
        <f>IF(O1172=0, " ", CONCATENATE(Замеры!Q1168,Замеры!R1168,Замеры!S1168,Замеры!T1168,Замеры!Y1168))</f>
        <v xml:space="preserve"> </v>
      </c>
      <c r="E1172" s="49" t="str">
        <f>IF(Замеры!K1168=0, " ", Замеры!K1168)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Замеры!O1168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IF(Замеры!I1169=0, " ", Замеры!I1169)</f>
        <v xml:space="preserve"> </v>
      </c>
      <c r="D1173" s="49" t="str">
        <f>IF(O1173=0, " ", CONCATENATE(Замеры!Q1169,Замеры!R1169,Замеры!S1169,Замеры!T1169,Замеры!Y1169))</f>
        <v xml:space="preserve"> </v>
      </c>
      <c r="E1173" s="49" t="str">
        <f>IF(Замеры!K1169=0, " ", Замеры!K1169)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Замеры!O1169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IF(Замеры!I1170=0, " ", Замеры!I1170)</f>
        <v xml:space="preserve"> </v>
      </c>
      <c r="D1174" s="49" t="str">
        <f>IF(O1174=0, " ", CONCATENATE(Замеры!Q1170,Замеры!R1170,Замеры!S1170,Замеры!T1170,Замеры!Y1170))</f>
        <v xml:space="preserve"> </v>
      </c>
      <c r="E1174" s="49" t="str">
        <f>IF(Замеры!K1170=0, " ", Замеры!K1170)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Замеры!O1170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IF(Замеры!I1171=0, " ", Замеры!I1171)</f>
        <v xml:space="preserve"> </v>
      </c>
      <c r="D1175" s="49" t="str">
        <f>IF(O1175=0, " ", CONCATENATE(Замеры!Q1171,Замеры!R1171,Замеры!S1171,Замеры!T1171,Замеры!Y1171))</f>
        <v xml:space="preserve"> </v>
      </c>
      <c r="E1175" s="49" t="str">
        <f>IF(Замеры!K1171=0, " ", Замеры!K1171)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Замеры!O1171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IF(Замеры!I1172=0, " ", Замеры!I1172)</f>
        <v xml:space="preserve"> </v>
      </c>
      <c r="D1176" s="49" t="str">
        <f>IF(O1176=0, " ", CONCATENATE(Замеры!Q1172,Замеры!R1172,Замеры!S1172,Замеры!T1172,Замеры!Y1172))</f>
        <v xml:space="preserve"> </v>
      </c>
      <c r="E1176" s="49" t="str">
        <f>IF(Замеры!K1172=0, " ", Замеры!K1172)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Замеры!O1172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IF(Замеры!I1173=0, " ", Замеры!I1173)</f>
        <v xml:space="preserve"> </v>
      </c>
      <c r="D1177" s="49" t="str">
        <f>IF(O1177=0, " ", CONCATENATE(Замеры!Q1173,Замеры!R1173,Замеры!S1173,Замеры!T1173,Замеры!Y1173))</f>
        <v xml:space="preserve"> </v>
      </c>
      <c r="E1177" s="49" t="str">
        <f>IF(Замеры!K1173=0, " ", Замеры!K1173)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Замеры!O1173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IF(Замеры!I1174=0, " ", Замеры!I1174)</f>
        <v xml:space="preserve"> </v>
      </c>
      <c r="D1178" s="49" t="str">
        <f>IF(O1178=0, " ", CONCATENATE(Замеры!Q1174,Замеры!R1174,Замеры!S1174,Замеры!T1174,Замеры!Y1174))</f>
        <v xml:space="preserve"> </v>
      </c>
      <c r="E1178" s="49" t="str">
        <f>IF(Замеры!K1174=0, " ", Замеры!K1174)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Замеры!O1174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IF(Замеры!I1175=0, " ", Замеры!I1175)</f>
        <v xml:space="preserve"> </v>
      </c>
      <c r="D1179" s="49" t="str">
        <f>IF(O1179=0, " ", CONCATENATE(Замеры!Q1175,Замеры!R1175,Замеры!S1175,Замеры!T1175,Замеры!Y1175))</f>
        <v xml:space="preserve"> </v>
      </c>
      <c r="E1179" s="49" t="str">
        <f>IF(Замеры!K1175=0, " ", Замеры!K1175)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Замеры!O1175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IF(Замеры!I1176=0, " ", Замеры!I1176)</f>
        <v xml:space="preserve"> </v>
      </c>
      <c r="D1180" s="49" t="str">
        <f>IF(O1180=0, " ", CONCATENATE(Замеры!Q1176,Замеры!R1176,Замеры!S1176,Замеры!T1176,Замеры!Y1176))</f>
        <v xml:space="preserve"> </v>
      </c>
      <c r="E1180" s="49" t="str">
        <f>IF(Замеры!K1176=0, " ", Замеры!K1176)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Замеры!O1176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IF(Замеры!I1177=0, " ", Замеры!I1177)</f>
        <v xml:space="preserve"> </v>
      </c>
      <c r="D1181" s="49" t="str">
        <f>IF(O1181=0, " ", CONCATENATE(Замеры!Q1177,Замеры!R1177,Замеры!S1177,Замеры!T1177,Замеры!Y1177))</f>
        <v xml:space="preserve"> </v>
      </c>
      <c r="E1181" s="49" t="str">
        <f>IF(Замеры!K1177=0, " ", Замеры!K1177)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Замеры!O1177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IF(Замеры!I1178=0, " ", Замеры!I1178)</f>
        <v xml:space="preserve"> </v>
      </c>
      <c r="D1182" s="49" t="str">
        <f>IF(O1182=0, " ", CONCATENATE(Замеры!Q1178,Замеры!R1178,Замеры!S1178,Замеры!T1178,Замеры!Y1178))</f>
        <v xml:space="preserve"> </v>
      </c>
      <c r="E1182" s="49" t="str">
        <f>IF(Замеры!K1178=0, " ", Замеры!K1178)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Замеры!O1178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IF(Замеры!I1179=0, " ", Замеры!I1179)</f>
        <v xml:space="preserve"> </v>
      </c>
      <c r="D1183" s="49" t="str">
        <f>IF(O1183=0, " ", CONCATENATE(Замеры!Q1179,Замеры!R1179,Замеры!S1179,Замеры!T1179,Замеры!Y1179))</f>
        <v xml:space="preserve"> </v>
      </c>
      <c r="E1183" s="49" t="str">
        <f>IF(Замеры!K1179=0, " ", Замеры!K1179)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Замеры!O1179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IF(Замеры!I1180=0, " ", Замеры!I1180)</f>
        <v xml:space="preserve"> </v>
      </c>
      <c r="D1184" s="49" t="str">
        <f>IF(O1184=0, " ", CONCATENATE(Замеры!Q1180,Замеры!R1180,Замеры!S1180,Замеры!T1180,Замеры!Y1180))</f>
        <v xml:space="preserve"> </v>
      </c>
      <c r="E1184" s="49" t="str">
        <f>IF(Замеры!K1180=0, " ", Замеры!K1180)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Замеры!O1180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IF(Замеры!I1181=0, " ", Замеры!I1181)</f>
        <v xml:space="preserve"> </v>
      </c>
      <c r="D1185" s="49" t="str">
        <f>IF(O1185=0, " ", CONCATENATE(Замеры!Q1181,Замеры!R1181,Замеры!S1181,Замеры!T1181,Замеры!Y1181))</f>
        <v xml:space="preserve"> </v>
      </c>
      <c r="E1185" s="49" t="str">
        <f>IF(Замеры!K1181=0, " ", Замеры!K1181)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Замеры!O1181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IF(Замеры!I1182=0, " ", Замеры!I1182)</f>
        <v xml:space="preserve"> </v>
      </c>
      <c r="D1186" s="49" t="str">
        <f>IF(O1186=0, " ", CONCATENATE(Замеры!Q1182,Замеры!R1182,Замеры!S1182,Замеры!T1182,Замеры!Y1182))</f>
        <v xml:space="preserve"> </v>
      </c>
      <c r="E1186" s="49" t="str">
        <f>IF(Замеры!K1182=0, " ", Замеры!K1182)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Замеры!O1182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IF(Замеры!I1183=0, " ", Замеры!I1183)</f>
        <v xml:space="preserve"> </v>
      </c>
      <c r="D1187" s="49" t="str">
        <f>IF(O1187=0, " ", CONCATENATE(Замеры!Q1183,Замеры!R1183,Замеры!S1183,Замеры!T1183,Замеры!Y1183))</f>
        <v xml:space="preserve"> </v>
      </c>
      <c r="E1187" s="49" t="str">
        <f>IF(Замеры!K1183=0, " ", Замеры!K1183)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Замеры!O1183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IF(Замеры!I1184=0, " ", Замеры!I1184)</f>
        <v xml:space="preserve"> </v>
      </c>
      <c r="D1188" s="49" t="str">
        <f>IF(O1188=0, " ", CONCATENATE(Замеры!Q1184,Замеры!R1184,Замеры!S1184,Замеры!T1184,Замеры!Y1184))</f>
        <v xml:space="preserve"> </v>
      </c>
      <c r="E1188" s="49" t="str">
        <f>IF(Замеры!K1184=0, " ", Замеры!K1184)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Замеры!O1184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IF(Замеры!I1185=0, " ", Замеры!I1185)</f>
        <v xml:space="preserve"> </v>
      </c>
      <c r="D1189" s="49" t="str">
        <f>IF(O1189=0, " ", CONCATENATE(Замеры!Q1185,Замеры!R1185,Замеры!S1185,Замеры!T1185,Замеры!Y1185))</f>
        <v xml:space="preserve"> </v>
      </c>
      <c r="E1189" s="49" t="str">
        <f>IF(Замеры!K1185=0, " ", Замеры!K1185)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Замеры!O1185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IF(Замеры!I1186=0, " ", Замеры!I1186)</f>
        <v xml:space="preserve"> </v>
      </c>
      <c r="D1190" s="49" t="str">
        <f>IF(O1190=0, " ", CONCATENATE(Замеры!Q1186,Замеры!R1186,Замеры!S1186,Замеры!T1186,Замеры!Y1186))</f>
        <v xml:space="preserve"> </v>
      </c>
      <c r="E1190" s="49" t="str">
        <f>IF(Замеры!K1186=0, " ", Замеры!K1186)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Замеры!O1186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IF(Замеры!I1187=0, " ", Замеры!I1187)</f>
        <v xml:space="preserve"> </v>
      </c>
      <c r="D1191" s="49" t="str">
        <f>IF(O1191=0, " ", CONCATENATE(Замеры!Q1187,Замеры!R1187,Замеры!S1187,Замеры!T1187,Замеры!Y1187))</f>
        <v xml:space="preserve"> </v>
      </c>
      <c r="E1191" s="49" t="str">
        <f>IF(Замеры!K1187=0, " ", Замеры!K1187)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Замеры!O1187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IF(Замеры!I1188=0, " ", Замеры!I1188)</f>
        <v xml:space="preserve"> </v>
      </c>
      <c r="D1192" s="49" t="str">
        <f>IF(O1192=0, " ", CONCATENATE(Замеры!Q1188,Замеры!R1188,Замеры!S1188,Замеры!T1188,Замеры!Y1188))</f>
        <v xml:space="preserve"> </v>
      </c>
      <c r="E1192" s="49" t="str">
        <f>IF(Замеры!K1188=0, " ", Замеры!K1188)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Замеры!O1188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IF(Замеры!I1189=0, " ", Замеры!I1189)</f>
        <v xml:space="preserve"> </v>
      </c>
      <c r="D1193" s="49" t="str">
        <f>IF(O1193=0, " ", CONCATENATE(Замеры!Q1189,Замеры!R1189,Замеры!S1189,Замеры!T1189,Замеры!Y1189))</f>
        <v xml:space="preserve"> </v>
      </c>
      <c r="E1193" s="49" t="str">
        <f>IF(Замеры!K1189=0, " ", Замеры!K1189)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Замеры!O1189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IF(Замеры!I1190=0, " ", Замеры!I1190)</f>
        <v xml:space="preserve"> </v>
      </c>
      <c r="D1194" s="49" t="str">
        <f>IF(O1194=0, " ", CONCATENATE(Замеры!Q1190,Замеры!R1190,Замеры!S1190,Замеры!T1190,Замеры!Y1190))</f>
        <v xml:space="preserve"> </v>
      </c>
      <c r="E1194" s="49" t="str">
        <f>IF(Замеры!K1190=0, " ", Замеры!K1190)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Замеры!O1190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IF(Замеры!I1191=0, " ", Замеры!I1191)</f>
        <v xml:space="preserve"> </v>
      </c>
      <c r="D1195" s="49" t="str">
        <f>IF(O1195=0, " ", CONCATENATE(Замеры!Q1191,Замеры!R1191,Замеры!S1191,Замеры!T1191,Замеры!Y1191))</f>
        <v xml:space="preserve"> </v>
      </c>
      <c r="E1195" s="49" t="str">
        <f>IF(Замеры!K1191=0, " ", Замеры!K1191)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Замеры!O1191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IF(Замеры!I1192=0, " ", Замеры!I1192)</f>
        <v xml:space="preserve"> </v>
      </c>
      <c r="D1196" s="49" t="str">
        <f>IF(O1196=0, " ", CONCATENATE(Замеры!Q1192,Замеры!R1192,Замеры!S1192,Замеры!T1192,Замеры!Y1192))</f>
        <v xml:space="preserve"> </v>
      </c>
      <c r="E1196" s="49" t="str">
        <f>IF(Замеры!K1192=0, " ", Замеры!K1192)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Замеры!O1192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IF(Замеры!I1193=0, " ", Замеры!I1193)</f>
        <v xml:space="preserve"> </v>
      </c>
      <c r="D1197" s="49" t="str">
        <f>IF(O1197=0, " ", CONCATENATE(Замеры!Q1193,Замеры!R1193,Замеры!S1193,Замеры!T1193,Замеры!Y1193))</f>
        <v xml:space="preserve"> </v>
      </c>
      <c r="E1197" s="49" t="str">
        <f>IF(Замеры!K1193=0, " ", Замеры!K1193)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Замеры!O1193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IF(Замеры!I1194=0, " ", Замеры!I1194)</f>
        <v xml:space="preserve"> </v>
      </c>
      <c r="D1198" s="49" t="str">
        <f>IF(O1198=0, " ", CONCATENATE(Замеры!Q1194,Замеры!R1194,Замеры!S1194,Замеры!T1194,Замеры!Y1194))</f>
        <v xml:space="preserve"> </v>
      </c>
      <c r="E1198" s="49" t="str">
        <f>IF(Замеры!K1194=0, " ", Замеры!K1194)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Замеры!O1194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IF(Замеры!I1195=0, " ", Замеры!I1195)</f>
        <v xml:space="preserve"> </v>
      </c>
      <c r="D1199" s="49" t="str">
        <f>IF(O1199=0, " ", CONCATENATE(Замеры!Q1195,Замеры!R1195,Замеры!S1195,Замеры!T1195,Замеры!Y1195))</f>
        <v xml:space="preserve"> </v>
      </c>
      <c r="E1199" s="49" t="str">
        <f>IF(Замеры!K1195=0, " ", Замеры!K1195)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Замеры!O1195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IF(Замеры!I1196=0, " ", Замеры!I1196)</f>
        <v xml:space="preserve"> </v>
      </c>
      <c r="D1200" s="49" t="str">
        <f>IF(O1200=0, " ", CONCATENATE(Замеры!Q1196,Замеры!R1196,Замеры!S1196,Замеры!T1196,Замеры!Y1196))</f>
        <v xml:space="preserve"> </v>
      </c>
      <c r="E1200" s="49" t="str">
        <f>IF(Замеры!K1196=0, " ", Замеры!K1196)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Замеры!O1196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IF(Замеры!I1197=0, " ", Замеры!I1197)</f>
        <v xml:space="preserve"> </v>
      </c>
      <c r="D1201" s="49" t="str">
        <f>IF(O1201=0, " ", CONCATENATE(Замеры!Q1197,Замеры!R1197,Замеры!S1197,Замеры!T1197,Замеры!Y1197))</f>
        <v xml:space="preserve"> </v>
      </c>
      <c r="E1201" s="49" t="str">
        <f>IF(Замеры!K1197=0, " ", Замеры!K1197)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Замеры!O1197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IF(Замеры!I1198=0, " ", Замеры!I1198)</f>
        <v xml:space="preserve"> </v>
      </c>
      <c r="D1202" s="49" t="str">
        <f>IF(O1202=0, " ", CONCATENATE(Замеры!Q1198,Замеры!R1198,Замеры!S1198,Замеры!T1198,Замеры!Y1198))</f>
        <v xml:space="preserve"> </v>
      </c>
      <c r="E1202" s="49" t="str">
        <f>IF(Замеры!K1198=0, " ", Замеры!K1198)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Замеры!O1198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IF(Замеры!I1199=0, " ", Замеры!I1199)</f>
        <v xml:space="preserve"> </v>
      </c>
      <c r="D1203" s="49" t="str">
        <f>IF(O1203=0, " ", CONCATENATE(Замеры!Q1199,Замеры!R1199,Замеры!S1199,Замеры!T1199,Замеры!Y1199))</f>
        <v xml:space="preserve"> </v>
      </c>
      <c r="E1203" s="49" t="str">
        <f>IF(Замеры!K1199=0, " ", Замеры!K1199)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Замеры!O1199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IF(Замеры!I1200=0, " ", Замеры!I1200)</f>
        <v xml:space="preserve"> </v>
      </c>
      <c r="D1204" s="49" t="str">
        <f>IF(O1204=0, " ", CONCATENATE(Замеры!Q1200,Замеры!R1200,Замеры!S1200,Замеры!T1200,Замеры!Y1200))</f>
        <v xml:space="preserve"> </v>
      </c>
      <c r="E1204" s="49" t="str">
        <f>IF(Замеры!K1200=0, " ", Замеры!K1200)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Замеры!O1200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IF(Замеры!I1201=0, " ", Замеры!I1201)</f>
        <v xml:space="preserve"> </v>
      </c>
      <c r="D1205" s="49" t="str">
        <f>IF(O1205=0, " ", CONCATENATE(Замеры!Q1201,Замеры!R1201,Замеры!S1201,Замеры!T1201,Замеры!Y1201))</f>
        <v xml:space="preserve"> </v>
      </c>
      <c r="E1205" s="49" t="str">
        <f>IF(Замеры!K1201=0, " ", Замеры!K1201)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Замеры!O1201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IF(Замеры!I1202=0, " ", Замеры!I1202)</f>
        <v xml:space="preserve"> </v>
      </c>
      <c r="D1206" s="49" t="str">
        <f>IF(O1206=0, " ", CONCATENATE(Замеры!Q1202,Замеры!R1202,Замеры!S1202,Замеры!T1202,Замеры!Y1202))</f>
        <v xml:space="preserve"> </v>
      </c>
      <c r="E1206" s="49" t="str">
        <f>IF(Замеры!K1202=0, " ", Замеры!K1202)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Замеры!O1202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IF(Замеры!I1203=0, " ", Замеры!I1203)</f>
        <v xml:space="preserve"> </v>
      </c>
      <c r="D1207" s="49" t="str">
        <f>IF(O1207=0, " ", CONCATENATE(Замеры!Q1203,Замеры!R1203,Замеры!S1203,Замеры!T1203,Замеры!Y1203))</f>
        <v xml:space="preserve"> </v>
      </c>
      <c r="E1207" s="49" t="str">
        <f>IF(Замеры!K1203=0, " ", Замеры!K1203)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Замеры!O1203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IF(Замеры!I1204=0, " ", Замеры!I1204)</f>
        <v xml:space="preserve"> </v>
      </c>
      <c r="D1208" s="49" t="str">
        <f>IF(O1208=0, " ", CONCATENATE(Замеры!Q1204,Замеры!R1204,Замеры!S1204,Замеры!T1204,Замеры!Y1204))</f>
        <v xml:space="preserve"> </v>
      </c>
      <c r="E1208" s="49" t="str">
        <f>IF(Замеры!K1204=0, " ", Замеры!K1204)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Замеры!O1204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IF(Замеры!I1205=0, " ", Замеры!I1205)</f>
        <v xml:space="preserve"> </v>
      </c>
      <c r="D1209" s="49" t="str">
        <f>IF(O1209=0, " ", CONCATENATE(Замеры!Q1205,Замеры!R1205,Замеры!S1205,Замеры!T1205,Замеры!Y1205))</f>
        <v xml:space="preserve"> </v>
      </c>
      <c r="E1209" s="49" t="str">
        <f>IF(Замеры!K1205=0, " ", Замеры!K1205)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Замеры!O1205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IF(Замеры!I1206=0, " ", Замеры!I1206)</f>
        <v xml:space="preserve"> </v>
      </c>
      <c r="D1210" s="49" t="str">
        <f>IF(O1210=0, " ", CONCATENATE(Замеры!Q1206,Замеры!R1206,Замеры!S1206,Замеры!T1206,Замеры!Y1206))</f>
        <v xml:space="preserve"> </v>
      </c>
      <c r="E1210" s="49" t="str">
        <f>IF(Замеры!K1206=0, " ", Замеры!K1206)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Замеры!O1206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IF(Замеры!I1207=0, " ", Замеры!I1207)</f>
        <v xml:space="preserve"> </v>
      </c>
      <c r="D1211" s="49" t="str">
        <f>IF(O1211=0, " ", CONCATENATE(Замеры!Q1207,Замеры!R1207,Замеры!S1207,Замеры!T1207,Замеры!Y1207))</f>
        <v xml:space="preserve"> </v>
      </c>
      <c r="E1211" s="49" t="str">
        <f>IF(Замеры!K1207=0, " ", Замеры!K1207)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Замеры!O1207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IF(Замеры!I1208=0, " ", Замеры!I1208)</f>
        <v xml:space="preserve"> </v>
      </c>
      <c r="D1212" s="49" t="str">
        <f>IF(O1212=0, " ", CONCATENATE(Замеры!Q1208,Замеры!R1208,Замеры!S1208,Замеры!T1208,Замеры!Y1208))</f>
        <v xml:space="preserve"> </v>
      </c>
      <c r="E1212" s="49" t="str">
        <f>IF(Замеры!K1208=0, " ", Замеры!K1208)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Замеры!O1208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IF(Замеры!I1209=0, " ", Замеры!I1209)</f>
        <v xml:space="preserve"> </v>
      </c>
      <c r="D1213" s="49" t="str">
        <f>IF(O1213=0, " ", CONCATENATE(Замеры!Q1209,Замеры!R1209,Замеры!S1209,Замеры!T1209,Замеры!Y1209))</f>
        <v xml:space="preserve"> </v>
      </c>
      <c r="E1213" s="49" t="str">
        <f>IF(Замеры!K1209=0, " ", Замеры!K1209)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Замеры!O1209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IF(Замеры!I1210=0, " ", Замеры!I1210)</f>
        <v xml:space="preserve"> </v>
      </c>
      <c r="D1214" s="49" t="str">
        <f>IF(O1214=0, " ", CONCATENATE(Замеры!Q1210,Замеры!R1210,Замеры!S1210,Замеры!T1210,Замеры!Y1210))</f>
        <v xml:space="preserve"> </v>
      </c>
      <c r="E1214" s="49" t="str">
        <f>IF(Замеры!K1210=0, " ", Замеры!K1210)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Замеры!O1210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IF(Замеры!I1211=0, " ", Замеры!I1211)</f>
        <v xml:space="preserve"> </v>
      </c>
      <c r="D1215" s="49" t="str">
        <f>IF(O1215=0, " ", CONCATENATE(Замеры!Q1211,Замеры!R1211,Замеры!S1211,Замеры!T1211,Замеры!Y1211))</f>
        <v xml:space="preserve"> </v>
      </c>
      <c r="E1215" s="49" t="str">
        <f>IF(Замеры!K1211=0, " ", Замеры!K1211)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Замеры!O1211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IF(Замеры!I1212=0, " ", Замеры!I1212)</f>
        <v xml:space="preserve"> </v>
      </c>
      <c r="D1216" s="49" t="str">
        <f>IF(O1216=0, " ", CONCATENATE(Замеры!Q1212,Замеры!R1212,Замеры!S1212,Замеры!T1212,Замеры!Y1212))</f>
        <v xml:space="preserve"> </v>
      </c>
      <c r="E1216" s="49" t="str">
        <f>IF(Замеры!K1212=0, " ", Замеры!K1212)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Замеры!O1212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IF(Замеры!I1213=0, " ", Замеры!I1213)</f>
        <v xml:space="preserve"> </v>
      </c>
      <c r="D1217" s="49" t="str">
        <f>IF(O1217=0, " ", CONCATENATE(Замеры!Q1213,Замеры!R1213,Замеры!S1213,Замеры!T1213,Замеры!Y1213))</f>
        <v xml:space="preserve"> </v>
      </c>
      <c r="E1217" s="49" t="str">
        <f>IF(Замеры!K1213=0, " ", Замеры!K1213)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Замеры!O1213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IF(Замеры!I1214=0, " ", Замеры!I1214)</f>
        <v xml:space="preserve"> </v>
      </c>
      <c r="D1218" s="49" t="str">
        <f>IF(O1218=0, " ", CONCATENATE(Замеры!Q1214,Замеры!R1214,Замеры!S1214,Замеры!T1214,Замеры!Y1214))</f>
        <v xml:space="preserve"> </v>
      </c>
      <c r="E1218" s="49" t="str">
        <f>IF(Замеры!K1214=0, " ", Замеры!K1214)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Замеры!O1214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IF(Замеры!I1215=0, " ", Замеры!I1215)</f>
        <v xml:space="preserve"> </v>
      </c>
      <c r="D1219" s="49" t="str">
        <f>IF(O1219=0, " ", CONCATENATE(Замеры!Q1215,Замеры!R1215,Замеры!S1215,Замеры!T1215,Замеры!Y1215))</f>
        <v xml:space="preserve"> </v>
      </c>
      <c r="E1219" s="49" t="str">
        <f>IF(Замеры!K1215=0, " ", Замеры!K1215)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Замеры!O1215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IF(Замеры!I1216=0, " ", Замеры!I1216)</f>
        <v xml:space="preserve"> </v>
      </c>
      <c r="D1220" s="49" t="str">
        <f>IF(O1220=0, " ", CONCATENATE(Замеры!Q1216,Замеры!R1216,Замеры!S1216,Замеры!T1216,Замеры!Y1216))</f>
        <v xml:space="preserve"> </v>
      </c>
      <c r="E1220" s="49" t="str">
        <f>IF(Замеры!K1216=0, " ", Замеры!K1216)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Замеры!O1216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IF(Замеры!I1217=0, " ", Замеры!I1217)</f>
        <v xml:space="preserve"> </v>
      </c>
      <c r="D1221" s="49" t="str">
        <f>IF(O1221=0, " ", CONCATENATE(Замеры!Q1217,Замеры!R1217,Замеры!S1217,Замеры!T1217,Замеры!Y1217))</f>
        <v xml:space="preserve"> </v>
      </c>
      <c r="E1221" s="49" t="str">
        <f>IF(Замеры!K1217=0, " ", Замеры!K1217)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Замеры!O1217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IF(Замеры!I1218=0, " ", Замеры!I1218)</f>
        <v xml:space="preserve"> </v>
      </c>
      <c r="D1222" s="49" t="str">
        <f>IF(O1222=0, " ", CONCATENATE(Замеры!Q1218,Замеры!R1218,Замеры!S1218,Замеры!T1218,Замеры!Y1218))</f>
        <v xml:space="preserve"> </v>
      </c>
      <c r="E1222" s="49" t="str">
        <f>IF(Замеры!K1218=0, " ", Замеры!K1218)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Замеры!O1218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IF(Замеры!I1219=0, " ", Замеры!I1219)</f>
        <v xml:space="preserve"> </v>
      </c>
      <c r="D1223" s="49" t="str">
        <f>IF(O1223=0, " ", CONCATENATE(Замеры!Q1219,Замеры!R1219,Замеры!S1219,Замеры!T1219,Замеры!Y1219))</f>
        <v xml:space="preserve"> </v>
      </c>
      <c r="E1223" s="49" t="str">
        <f>IF(Замеры!K1219=0, " ", Замеры!K1219)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Замеры!O1219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IF(Замеры!I1220=0, " ", Замеры!I1220)</f>
        <v xml:space="preserve"> </v>
      </c>
      <c r="D1224" s="49" t="str">
        <f>IF(O1224=0, " ", CONCATENATE(Замеры!Q1220,Замеры!R1220,Замеры!S1220,Замеры!T1220,Замеры!Y1220))</f>
        <v xml:space="preserve"> </v>
      </c>
      <c r="E1224" s="49" t="str">
        <f>IF(Замеры!K1220=0, " ", Замеры!K1220)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Замеры!O1220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IF(Замеры!I1221=0, " ", Замеры!I1221)</f>
        <v xml:space="preserve"> </v>
      </c>
      <c r="D1225" s="49" t="str">
        <f>IF(O1225=0, " ", CONCATENATE(Замеры!Q1221,Замеры!R1221,Замеры!S1221,Замеры!T1221,Замеры!Y1221))</f>
        <v xml:space="preserve"> </v>
      </c>
      <c r="E1225" s="49" t="str">
        <f>IF(Замеры!K1221=0, " ", Замеры!K1221)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Замеры!O1221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IF(Замеры!I1222=0, " ", Замеры!I1222)</f>
        <v xml:space="preserve"> </v>
      </c>
      <c r="D1226" s="49" t="str">
        <f>IF(O1226=0, " ", CONCATENATE(Замеры!Q1222,Замеры!R1222,Замеры!S1222,Замеры!T1222,Замеры!Y1222))</f>
        <v xml:space="preserve"> </v>
      </c>
      <c r="E1226" s="49" t="str">
        <f>IF(Замеры!K1222=0, " ", Замеры!K1222)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Замеры!O1222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IF(Замеры!I1223=0, " ", Замеры!I1223)</f>
        <v xml:space="preserve"> </v>
      </c>
      <c r="D1227" s="49" t="str">
        <f>IF(O1227=0, " ", CONCATENATE(Замеры!Q1223,Замеры!R1223,Замеры!S1223,Замеры!T1223,Замеры!Y1223))</f>
        <v xml:space="preserve"> </v>
      </c>
      <c r="E1227" s="49" t="str">
        <f>IF(Замеры!K1223=0, " ", Замеры!K1223)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Замеры!O1223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IF(Замеры!I1224=0, " ", Замеры!I1224)</f>
        <v xml:space="preserve"> </v>
      </c>
      <c r="D1228" s="49" t="str">
        <f>IF(O1228=0, " ", CONCATENATE(Замеры!Q1224,Замеры!R1224,Замеры!S1224,Замеры!T1224,Замеры!Y1224))</f>
        <v xml:space="preserve"> </v>
      </c>
      <c r="E1228" s="49" t="str">
        <f>IF(Замеры!K1224=0, " ", Замеры!K1224)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Замеры!O1224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IF(Замеры!I1225=0, " ", Замеры!I1225)</f>
        <v xml:space="preserve"> </v>
      </c>
      <c r="D1229" s="49" t="str">
        <f>IF(O1229=0, " ", CONCATENATE(Замеры!Q1225,Замеры!R1225,Замеры!S1225,Замеры!T1225,Замеры!Y1225))</f>
        <v xml:space="preserve"> </v>
      </c>
      <c r="E1229" s="49" t="str">
        <f>IF(Замеры!K1225=0, " ", Замеры!K1225)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Замеры!O1225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IF(Замеры!I1226=0, " ", Замеры!I1226)</f>
        <v xml:space="preserve"> </v>
      </c>
      <c r="D1230" s="49" t="str">
        <f>IF(O1230=0, " ", CONCATENATE(Замеры!Q1226,Замеры!R1226,Замеры!S1226,Замеры!T1226,Замеры!Y1226))</f>
        <v xml:space="preserve"> </v>
      </c>
      <c r="E1230" s="49" t="str">
        <f>IF(Замеры!K1226=0, " ", Замеры!K1226)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Замеры!O1226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IF(Замеры!I1227=0, " ", Замеры!I1227)</f>
        <v xml:space="preserve"> </v>
      </c>
      <c r="D1231" s="49" t="str">
        <f>IF(O1231=0, " ", CONCATENATE(Замеры!Q1227,Замеры!R1227,Замеры!S1227,Замеры!T1227,Замеры!Y1227))</f>
        <v xml:space="preserve"> </v>
      </c>
      <c r="E1231" s="49" t="str">
        <f>IF(Замеры!K1227=0, " ", Замеры!K1227)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Замеры!O1227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IF(Замеры!I1228=0, " ", Замеры!I1228)</f>
        <v xml:space="preserve"> </v>
      </c>
      <c r="D1232" s="49" t="str">
        <f>IF(O1232=0, " ", CONCATENATE(Замеры!Q1228,Замеры!R1228,Замеры!S1228,Замеры!T1228,Замеры!Y1228))</f>
        <v xml:space="preserve"> </v>
      </c>
      <c r="E1232" s="49" t="str">
        <f>IF(Замеры!K1228=0, " ", Замеры!K1228)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Замеры!O1228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IF(Замеры!I1229=0, " ", Замеры!I1229)</f>
        <v xml:space="preserve"> </v>
      </c>
      <c r="D1233" s="49" t="str">
        <f>IF(O1233=0, " ", CONCATENATE(Замеры!Q1229,Замеры!R1229,Замеры!S1229,Замеры!T1229,Замеры!Y1229))</f>
        <v xml:space="preserve"> </v>
      </c>
      <c r="E1233" s="49" t="str">
        <f>IF(Замеры!K1229=0, " ", Замеры!K1229)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Замеры!O1229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IF(Замеры!I1230=0, " ", Замеры!I1230)</f>
        <v xml:space="preserve"> </v>
      </c>
      <c r="D1234" s="49" t="str">
        <f>IF(O1234=0, " ", CONCATENATE(Замеры!Q1230,Замеры!R1230,Замеры!S1230,Замеры!T1230,Замеры!Y1230))</f>
        <v xml:space="preserve"> </v>
      </c>
      <c r="E1234" s="49" t="str">
        <f>IF(Замеры!K1230=0, " ", Замеры!K1230)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Замеры!O1230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IF(Замеры!I1231=0, " ", Замеры!I1231)</f>
        <v xml:space="preserve"> </v>
      </c>
      <c r="D1235" s="49" t="str">
        <f>IF(O1235=0, " ", CONCATENATE(Замеры!Q1231,Замеры!R1231,Замеры!S1231,Замеры!T1231,Замеры!Y1231))</f>
        <v xml:space="preserve"> </v>
      </c>
      <c r="E1235" s="49" t="str">
        <f>IF(Замеры!K1231=0, " ", Замеры!K1231)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Замеры!O1231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IF(Замеры!I1232=0, " ", Замеры!I1232)</f>
        <v xml:space="preserve"> </v>
      </c>
      <c r="D1236" s="49" t="str">
        <f>IF(O1236=0, " ", CONCATENATE(Замеры!Q1232,Замеры!R1232,Замеры!S1232,Замеры!T1232,Замеры!Y1232))</f>
        <v xml:space="preserve"> </v>
      </c>
      <c r="E1236" s="49" t="str">
        <f>IF(Замеры!K1232=0, " ", Замеры!K1232)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Замеры!O1232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IF(Замеры!I1233=0, " ", Замеры!I1233)</f>
        <v xml:space="preserve"> </v>
      </c>
      <c r="D1237" s="49" t="str">
        <f>IF(O1237=0, " ", CONCATENATE(Замеры!Q1233,Замеры!R1233,Замеры!S1233,Замеры!T1233,Замеры!Y1233))</f>
        <v xml:space="preserve"> </v>
      </c>
      <c r="E1237" s="49" t="str">
        <f>IF(Замеры!K1233=0, " ", Замеры!K1233)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Замеры!O1233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IF(Замеры!I1234=0, " ", Замеры!I1234)</f>
        <v xml:space="preserve"> </v>
      </c>
      <c r="D1238" s="49" t="str">
        <f>IF(O1238=0, " ", CONCATENATE(Замеры!Q1234,Замеры!R1234,Замеры!S1234,Замеры!T1234,Замеры!Y1234))</f>
        <v xml:space="preserve"> </v>
      </c>
      <c r="E1238" s="49" t="str">
        <f>IF(Замеры!K1234=0, " ", Замеры!K1234)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Замеры!O1234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IF(Замеры!I1235=0, " ", Замеры!I1235)</f>
        <v xml:space="preserve"> </v>
      </c>
      <c r="D1239" s="49" t="str">
        <f>IF(O1239=0, " ", CONCATENATE(Замеры!Q1235,Замеры!R1235,Замеры!S1235,Замеры!T1235,Замеры!Y1235))</f>
        <v xml:space="preserve"> </v>
      </c>
      <c r="E1239" s="49" t="str">
        <f>IF(Замеры!K1235=0, " ", Замеры!K1235)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Замеры!O1235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IF(Замеры!I1236=0, " ", Замеры!I1236)</f>
        <v xml:space="preserve"> </v>
      </c>
      <c r="D1240" s="49" t="str">
        <f>IF(O1240=0, " ", CONCATENATE(Замеры!Q1236,Замеры!R1236,Замеры!S1236,Замеры!T1236,Замеры!Y1236))</f>
        <v xml:space="preserve"> </v>
      </c>
      <c r="E1240" s="49" t="str">
        <f>IF(Замеры!K1236=0, " ", Замеры!K1236)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Замеры!O1236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IF(Замеры!I1237=0, " ", Замеры!I1237)</f>
        <v xml:space="preserve"> </v>
      </c>
      <c r="D1241" s="49" t="str">
        <f>IF(O1241=0, " ", CONCATENATE(Замеры!Q1237,Замеры!R1237,Замеры!S1237,Замеры!T1237,Замеры!Y1237))</f>
        <v xml:space="preserve"> </v>
      </c>
      <c r="E1241" s="49" t="str">
        <f>IF(Замеры!K1237=0, " ", Замеры!K1237)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Замеры!O1237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IF(Замеры!I1238=0, " ", Замеры!I1238)</f>
        <v xml:space="preserve"> </v>
      </c>
      <c r="D1242" s="49" t="str">
        <f>IF(O1242=0, " ", CONCATENATE(Замеры!Q1238,Замеры!R1238,Замеры!S1238,Замеры!T1238,Замеры!Y1238))</f>
        <v xml:space="preserve"> </v>
      </c>
      <c r="E1242" s="49" t="str">
        <f>IF(Замеры!K1238=0, " ", Замеры!K1238)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Замеры!O1238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IF(Замеры!I1239=0, " ", Замеры!I1239)</f>
        <v xml:space="preserve"> </v>
      </c>
      <c r="D1243" s="49" t="str">
        <f>IF(O1243=0, " ", CONCATENATE(Замеры!Q1239,Замеры!R1239,Замеры!S1239,Замеры!T1239,Замеры!Y1239))</f>
        <v xml:space="preserve"> </v>
      </c>
      <c r="E1243" s="49" t="str">
        <f>IF(Замеры!K1239=0, " ", Замеры!K1239)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Замеры!O1239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IF(Замеры!I1240=0, " ", Замеры!I1240)</f>
        <v xml:space="preserve"> </v>
      </c>
      <c r="D1244" s="49" t="str">
        <f>IF(O1244=0, " ", CONCATENATE(Замеры!Q1240,Замеры!R1240,Замеры!S1240,Замеры!T1240,Замеры!Y1240))</f>
        <v xml:space="preserve"> </v>
      </c>
      <c r="E1244" s="49" t="str">
        <f>IF(Замеры!K1240=0, " ", Замеры!K1240)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Замеры!O1240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IF(Замеры!I1241=0, " ", Замеры!I1241)</f>
        <v xml:space="preserve"> </v>
      </c>
      <c r="D1245" s="49" t="str">
        <f>IF(O1245=0, " ", CONCATENATE(Замеры!Q1241,Замеры!R1241,Замеры!S1241,Замеры!T1241,Замеры!Y1241))</f>
        <v xml:space="preserve"> </v>
      </c>
      <c r="E1245" s="49" t="str">
        <f>IF(Замеры!K1241=0, " ", Замеры!K1241)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Замеры!O1241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IF(Замеры!I1242=0, " ", Замеры!I1242)</f>
        <v xml:space="preserve"> </v>
      </c>
      <c r="D1246" s="49" t="str">
        <f>IF(O1246=0, " ", CONCATENATE(Замеры!Q1242,Замеры!R1242,Замеры!S1242,Замеры!T1242,Замеры!Y1242))</f>
        <v xml:space="preserve"> </v>
      </c>
      <c r="E1246" s="49" t="str">
        <f>IF(Замеры!K1242=0, " ", Замеры!K1242)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Замеры!O1242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IF(Замеры!I1243=0, " ", Замеры!I1243)</f>
        <v xml:space="preserve"> </v>
      </c>
      <c r="D1247" s="49" t="str">
        <f>IF(O1247=0, " ", CONCATENATE(Замеры!Q1243,Замеры!R1243,Замеры!S1243,Замеры!T1243,Замеры!Y1243))</f>
        <v xml:space="preserve"> </v>
      </c>
      <c r="E1247" s="49" t="str">
        <f>IF(Замеры!K1243=0, " ", Замеры!K1243)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Замеры!O1243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IF(Замеры!I1244=0, " ", Замеры!I1244)</f>
        <v xml:space="preserve"> </v>
      </c>
      <c r="D1248" s="49" t="str">
        <f>IF(O1248=0, " ", CONCATENATE(Замеры!Q1244,Замеры!R1244,Замеры!S1244,Замеры!T1244,Замеры!Y1244))</f>
        <v xml:space="preserve"> </v>
      </c>
      <c r="E1248" s="49" t="str">
        <f>IF(Замеры!K1244=0, " ", Замеры!K1244)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Замеры!O1244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IF(Замеры!I1245=0, " ", Замеры!I1245)</f>
        <v xml:space="preserve"> </v>
      </c>
      <c r="D1249" s="49" t="str">
        <f>IF(O1249=0, " ", CONCATENATE(Замеры!Q1245,Замеры!R1245,Замеры!S1245,Замеры!T1245,Замеры!Y1245))</f>
        <v xml:space="preserve"> </v>
      </c>
      <c r="E1249" s="49" t="str">
        <f>IF(Замеры!K1245=0, " ", Замеры!K1245)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Замеры!O1245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IF(Замеры!I1246=0, " ", Замеры!I1246)</f>
        <v xml:space="preserve"> </v>
      </c>
      <c r="D1250" s="49" t="str">
        <f>IF(O1250=0, " ", CONCATENATE(Замеры!Q1246,Замеры!R1246,Замеры!S1246,Замеры!T1246,Замеры!Y1246))</f>
        <v xml:space="preserve"> </v>
      </c>
      <c r="E1250" s="49" t="str">
        <f>IF(Замеры!K1246=0, " ", Замеры!K1246)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Замеры!O1246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IF(Замеры!I1247=0, " ", Замеры!I1247)</f>
        <v xml:space="preserve"> </v>
      </c>
      <c r="D1251" s="49" t="str">
        <f>IF(O1251=0, " ", CONCATENATE(Замеры!Q1247,Замеры!R1247,Замеры!S1247,Замеры!T1247,Замеры!Y1247))</f>
        <v xml:space="preserve"> </v>
      </c>
      <c r="E1251" s="49" t="str">
        <f>IF(Замеры!K1247=0, " ", Замеры!K1247)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Замеры!O1247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IF(Замеры!I1248=0, " ", Замеры!I1248)</f>
        <v xml:space="preserve"> </v>
      </c>
      <c r="D1252" s="49" t="str">
        <f>IF(O1252=0, " ", CONCATENATE(Замеры!Q1248,Замеры!R1248,Замеры!S1248,Замеры!T1248,Замеры!Y1248))</f>
        <v xml:space="preserve"> </v>
      </c>
      <c r="E1252" s="49" t="str">
        <f>IF(Замеры!K1248=0, " ", Замеры!K1248)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Замеры!O1248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IF(Замеры!I1249=0, " ", Замеры!I1249)</f>
        <v xml:space="preserve"> </v>
      </c>
      <c r="D1253" s="49" t="str">
        <f>IF(O1253=0, " ", CONCATENATE(Замеры!Q1249,Замеры!R1249,Замеры!S1249,Замеры!T1249,Замеры!Y1249))</f>
        <v xml:space="preserve"> </v>
      </c>
      <c r="E1253" s="49" t="str">
        <f>IF(Замеры!K1249=0, " ", Замеры!K1249)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Замеры!O1249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IF(Замеры!I1250=0, " ", Замеры!I1250)</f>
        <v xml:space="preserve"> </v>
      </c>
      <c r="D1254" s="49" t="str">
        <f>IF(O1254=0, " ", CONCATENATE(Замеры!Q1250,Замеры!R1250,Замеры!S1250,Замеры!T1250,Замеры!Y1250))</f>
        <v xml:space="preserve"> </v>
      </c>
      <c r="E1254" s="49" t="str">
        <f>IF(Замеры!K1250=0, " ", Замеры!K1250)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Замеры!O1250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IF(Замеры!I1251=0, " ", Замеры!I1251)</f>
        <v xml:space="preserve"> </v>
      </c>
      <c r="D1255" s="49" t="str">
        <f>IF(O1255=0, " ", CONCATENATE(Замеры!Q1251,Замеры!R1251,Замеры!S1251,Замеры!T1251,Замеры!Y1251))</f>
        <v xml:space="preserve"> </v>
      </c>
      <c r="E1255" s="49" t="str">
        <f>IF(Замеры!K1251=0, " ", Замеры!K1251)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Замеры!O1251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IF(Замеры!I1252=0, " ", Замеры!I1252)</f>
        <v xml:space="preserve"> </v>
      </c>
      <c r="D1256" s="49" t="str">
        <f>IF(O1256=0, " ", CONCATENATE(Замеры!Q1252,Замеры!R1252,Замеры!S1252,Замеры!T1252,Замеры!Y1252))</f>
        <v xml:space="preserve"> </v>
      </c>
      <c r="E1256" s="49" t="str">
        <f>IF(Замеры!K1252=0, " ", Замеры!K1252)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Замеры!O1252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IF(Замеры!I1253=0, " ", Замеры!I1253)</f>
        <v xml:space="preserve"> </v>
      </c>
      <c r="D1257" s="49" t="str">
        <f>IF(O1257=0, " ", CONCATENATE(Замеры!Q1253,Замеры!R1253,Замеры!S1253,Замеры!T1253,Замеры!Y1253))</f>
        <v xml:space="preserve"> </v>
      </c>
      <c r="E1257" s="49" t="str">
        <f>IF(Замеры!K1253=0, " ", Замеры!K1253)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Замеры!O1253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IF(Замеры!I1254=0, " ", Замеры!I1254)</f>
        <v xml:space="preserve"> </v>
      </c>
      <c r="D1258" s="49" t="str">
        <f>IF(O1258=0, " ", CONCATENATE(Замеры!Q1254,Замеры!R1254,Замеры!S1254,Замеры!T1254,Замеры!Y1254))</f>
        <v xml:space="preserve"> </v>
      </c>
      <c r="E1258" s="49" t="str">
        <f>IF(Замеры!K1254=0, " ", Замеры!K1254)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Замеры!O1254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IF(Замеры!I1255=0, " ", Замеры!I1255)</f>
        <v xml:space="preserve"> </v>
      </c>
      <c r="D1259" s="49" t="str">
        <f>IF(O1259=0, " ", CONCATENATE(Замеры!Q1255,Замеры!R1255,Замеры!S1255,Замеры!T1255,Замеры!Y1255))</f>
        <v xml:space="preserve"> </v>
      </c>
      <c r="E1259" s="49" t="str">
        <f>IF(Замеры!K1255=0, " ", Замеры!K1255)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Замеры!O1255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IF(Замеры!I1256=0, " ", Замеры!I1256)</f>
        <v xml:space="preserve"> </v>
      </c>
      <c r="D1260" s="49" t="str">
        <f>IF(O1260=0, " ", CONCATENATE(Замеры!Q1256,Замеры!R1256,Замеры!S1256,Замеры!T1256,Замеры!Y1256))</f>
        <v xml:space="preserve"> </v>
      </c>
      <c r="E1260" s="49" t="str">
        <f>IF(Замеры!K1256=0, " ", Замеры!K1256)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Замеры!O1256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IF(Замеры!I1257=0, " ", Замеры!I1257)</f>
        <v xml:space="preserve"> </v>
      </c>
      <c r="D1261" s="49" t="str">
        <f>IF(O1261=0, " ", CONCATENATE(Замеры!Q1257,Замеры!R1257,Замеры!S1257,Замеры!T1257,Замеры!Y1257))</f>
        <v xml:space="preserve"> </v>
      </c>
      <c r="E1261" s="49" t="str">
        <f>IF(Замеры!K1257=0, " ", Замеры!K1257)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Замеры!O1257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IF(Замеры!I1258=0, " ", Замеры!I1258)</f>
        <v xml:space="preserve"> </v>
      </c>
      <c r="D1262" s="49" t="str">
        <f>IF(O1262=0, " ", CONCATENATE(Замеры!Q1258,Замеры!R1258,Замеры!S1258,Замеры!T1258,Замеры!Y1258))</f>
        <v xml:space="preserve"> </v>
      </c>
      <c r="E1262" s="49" t="str">
        <f>IF(Замеры!K1258=0, " ", Замеры!K1258)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Замеры!O1258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IF(Замеры!I1259=0, " ", Замеры!I1259)</f>
        <v xml:space="preserve"> </v>
      </c>
      <c r="D1263" s="49" t="str">
        <f>IF(O1263=0, " ", CONCATENATE(Замеры!Q1259,Замеры!R1259,Замеры!S1259,Замеры!T1259,Замеры!Y1259))</f>
        <v xml:space="preserve"> </v>
      </c>
      <c r="E1263" s="49" t="str">
        <f>IF(Замеры!K1259=0, " ", Замеры!K1259)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Замеры!O1259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IF(Замеры!I1260=0, " ", Замеры!I1260)</f>
        <v xml:space="preserve"> </v>
      </c>
      <c r="D1264" s="49" t="str">
        <f>IF(O1264=0, " ", CONCATENATE(Замеры!Q1260,Замеры!R1260,Замеры!S1260,Замеры!T1260,Замеры!Y1260))</f>
        <v xml:space="preserve"> </v>
      </c>
      <c r="E1264" s="49" t="str">
        <f>IF(Замеры!K1260=0, " ", Замеры!K1260)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Замеры!O1260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IF(Замеры!I1261=0, " ", Замеры!I1261)</f>
        <v xml:space="preserve"> </v>
      </c>
      <c r="D1265" s="49" t="str">
        <f>IF(O1265=0, " ", CONCATENATE(Замеры!Q1261,Замеры!R1261,Замеры!S1261,Замеры!T1261,Замеры!Y1261))</f>
        <v xml:space="preserve"> </v>
      </c>
      <c r="E1265" s="49" t="str">
        <f>IF(Замеры!K1261=0, " ", Замеры!K1261)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Замеры!O1261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IF(Замеры!I1262=0, " ", Замеры!I1262)</f>
        <v xml:space="preserve"> </v>
      </c>
      <c r="D1266" s="49" t="str">
        <f>IF(O1266=0, " ", CONCATENATE(Замеры!Q1262,Замеры!R1262,Замеры!S1262,Замеры!T1262,Замеры!Y1262))</f>
        <v xml:space="preserve"> </v>
      </c>
      <c r="E1266" s="49" t="str">
        <f>IF(Замеры!K1262=0, " ", Замеры!K1262)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Замеры!O1262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IF(Замеры!I1263=0, " ", Замеры!I1263)</f>
        <v xml:space="preserve"> </v>
      </c>
      <c r="D1267" s="49" t="str">
        <f>IF(O1267=0, " ", CONCATENATE(Замеры!Q1263,Замеры!R1263,Замеры!S1263,Замеры!T1263,Замеры!Y1263))</f>
        <v xml:space="preserve"> </v>
      </c>
      <c r="E1267" s="49" t="str">
        <f>IF(Замеры!K1263=0, " ", Замеры!K1263)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Замеры!O1263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IF(Замеры!I1264=0, " ", Замеры!I1264)</f>
        <v xml:space="preserve"> </v>
      </c>
      <c r="D1268" s="49" t="str">
        <f>IF(O1268=0, " ", CONCATENATE(Замеры!Q1264,Замеры!R1264,Замеры!S1264,Замеры!T1264,Замеры!Y1264))</f>
        <v xml:space="preserve"> </v>
      </c>
      <c r="E1268" s="49" t="str">
        <f>IF(Замеры!K1264=0, " ", Замеры!K1264)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Замеры!O1264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IF(Замеры!I1265=0, " ", Замеры!I1265)</f>
        <v xml:space="preserve"> </v>
      </c>
      <c r="D1269" s="49" t="str">
        <f>IF(O1269=0, " ", CONCATENATE(Замеры!Q1265,Замеры!R1265,Замеры!S1265,Замеры!T1265,Замеры!Y1265))</f>
        <v xml:space="preserve"> </v>
      </c>
      <c r="E1269" s="49" t="str">
        <f>IF(Замеры!K1265=0, " ", Замеры!K1265)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Замеры!O1265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IF(Замеры!I1266=0, " ", Замеры!I1266)</f>
        <v xml:space="preserve"> </v>
      </c>
      <c r="D1270" s="49" t="str">
        <f>IF(O1270=0, " ", CONCATENATE(Замеры!Q1266,Замеры!R1266,Замеры!S1266,Замеры!T1266,Замеры!Y1266))</f>
        <v xml:space="preserve"> </v>
      </c>
      <c r="E1270" s="49" t="str">
        <f>IF(Замеры!K1266=0, " ", Замеры!K1266)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Замеры!O1266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IF(Замеры!I1267=0, " ", Замеры!I1267)</f>
        <v xml:space="preserve"> </v>
      </c>
      <c r="D1271" s="49" t="str">
        <f>IF(O1271=0, " ", CONCATENATE(Замеры!Q1267,Замеры!R1267,Замеры!S1267,Замеры!T1267,Замеры!Y1267))</f>
        <v xml:space="preserve"> </v>
      </c>
      <c r="E1271" s="49" t="str">
        <f>IF(Замеры!K1267=0, " ", Замеры!K1267)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Замеры!O1267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IF(Замеры!I1268=0, " ", Замеры!I1268)</f>
        <v xml:space="preserve"> </v>
      </c>
      <c r="D1272" s="49" t="str">
        <f>IF(O1272=0, " ", CONCATENATE(Замеры!Q1268,Замеры!R1268,Замеры!S1268,Замеры!T1268,Замеры!Y1268))</f>
        <v xml:space="preserve"> </v>
      </c>
      <c r="E1272" s="49" t="str">
        <f>IF(Замеры!K1268=0, " ", Замеры!K1268)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Замеры!O1268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IF(Замеры!I1269=0, " ", Замеры!I1269)</f>
        <v xml:space="preserve"> </v>
      </c>
      <c r="D1273" s="49" t="str">
        <f>IF(O1273=0, " ", CONCATENATE(Замеры!Q1269,Замеры!R1269,Замеры!S1269,Замеры!T1269,Замеры!Y1269))</f>
        <v xml:space="preserve"> </v>
      </c>
      <c r="E1273" s="49" t="str">
        <f>IF(Замеры!K1269=0, " ", Замеры!K1269)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Замеры!O1269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IF(Замеры!I1270=0, " ", Замеры!I1270)</f>
        <v xml:space="preserve"> </v>
      </c>
      <c r="D1274" s="49" t="str">
        <f>IF(O1274=0, " ", CONCATENATE(Замеры!Q1270,Замеры!R1270,Замеры!S1270,Замеры!T1270,Замеры!Y1270))</f>
        <v xml:space="preserve"> </v>
      </c>
      <c r="E1274" s="49" t="str">
        <f>IF(Замеры!K1270=0, " ", Замеры!K1270)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Замеры!O1270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IF(Замеры!I1271=0, " ", Замеры!I1271)</f>
        <v xml:space="preserve"> </v>
      </c>
      <c r="D1275" s="49" t="str">
        <f>IF(O1275=0, " ", CONCATENATE(Замеры!Q1271,Замеры!R1271,Замеры!S1271,Замеры!T1271,Замеры!Y1271))</f>
        <v xml:space="preserve"> </v>
      </c>
      <c r="E1275" s="49" t="str">
        <f>IF(Замеры!K1271=0, " ", Замеры!K1271)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Замеры!O1271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IF(Замеры!I1272=0, " ", Замеры!I1272)</f>
        <v xml:space="preserve"> </v>
      </c>
      <c r="D1276" s="49" t="str">
        <f>IF(O1276=0, " ", CONCATENATE(Замеры!Q1272,Замеры!R1272,Замеры!S1272,Замеры!T1272,Замеры!Y1272))</f>
        <v xml:space="preserve"> </v>
      </c>
      <c r="E1276" s="49" t="str">
        <f>IF(Замеры!K1272=0, " ", Замеры!K1272)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Замеры!O1272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IF(Замеры!I1273=0, " ", Замеры!I1273)</f>
        <v xml:space="preserve"> </v>
      </c>
      <c r="D1277" s="49" t="str">
        <f>IF(O1277=0, " ", CONCATENATE(Замеры!Q1273,Замеры!R1273,Замеры!S1273,Замеры!T1273,Замеры!Y1273))</f>
        <v xml:space="preserve"> </v>
      </c>
      <c r="E1277" s="49" t="str">
        <f>IF(Замеры!K1273=0, " ", Замеры!K1273)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Замеры!O1273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IF(Замеры!I1274=0, " ", Замеры!I1274)</f>
        <v xml:space="preserve"> </v>
      </c>
      <c r="D1278" s="49" t="str">
        <f>IF(O1278=0, " ", CONCATENATE(Замеры!Q1274,Замеры!R1274,Замеры!S1274,Замеры!T1274,Замеры!Y1274))</f>
        <v xml:space="preserve"> </v>
      </c>
      <c r="E1278" s="49" t="str">
        <f>IF(Замеры!K1274=0, " ", Замеры!K1274)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Замеры!O1274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IF(Замеры!I1275=0, " ", Замеры!I1275)</f>
        <v xml:space="preserve"> </v>
      </c>
      <c r="D1279" s="49" t="str">
        <f>IF(O1279=0, " ", CONCATENATE(Замеры!Q1275,Замеры!R1275,Замеры!S1275,Замеры!T1275,Замеры!Y1275))</f>
        <v xml:space="preserve"> </v>
      </c>
      <c r="E1279" s="49" t="str">
        <f>IF(Замеры!K1275=0, " ", Замеры!K1275)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Замеры!O1275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IF(Замеры!I1276=0, " ", Замеры!I1276)</f>
        <v xml:space="preserve"> </v>
      </c>
      <c r="D1280" s="49" t="str">
        <f>IF(O1280=0, " ", CONCATENATE(Замеры!Q1276,Замеры!R1276,Замеры!S1276,Замеры!T1276,Замеры!Y1276))</f>
        <v xml:space="preserve"> </v>
      </c>
      <c r="E1280" s="49" t="str">
        <f>IF(Замеры!K1276=0, " ", Замеры!K1276)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Замеры!O1276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IF(Замеры!I1277=0, " ", Замеры!I1277)</f>
        <v xml:space="preserve"> </v>
      </c>
      <c r="D1281" s="49" t="str">
        <f>IF(O1281=0, " ", CONCATENATE(Замеры!Q1277,Замеры!R1277,Замеры!S1277,Замеры!T1277,Замеры!Y1277))</f>
        <v xml:space="preserve"> </v>
      </c>
      <c r="E1281" s="49" t="str">
        <f>IF(Замеры!K1277=0, " ", Замеры!K1277)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Замеры!O1277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IF(Замеры!I1278=0, " ", Замеры!I1278)</f>
        <v xml:space="preserve"> </v>
      </c>
      <c r="D1282" s="49" t="str">
        <f>IF(O1282=0, " ", CONCATENATE(Замеры!Q1278,Замеры!R1278,Замеры!S1278,Замеры!T1278,Замеры!Y1278))</f>
        <v xml:space="preserve"> </v>
      </c>
      <c r="E1282" s="49" t="str">
        <f>IF(Замеры!K1278=0, " ", Замеры!K1278)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Замеры!O1278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IF(Замеры!I1279=0, " ", Замеры!I1279)</f>
        <v xml:space="preserve"> </v>
      </c>
      <c r="D1283" s="49" t="str">
        <f>IF(O1283=0, " ", CONCATENATE(Замеры!Q1279,Замеры!R1279,Замеры!S1279,Замеры!T1279,Замеры!Y1279))</f>
        <v xml:space="preserve"> </v>
      </c>
      <c r="E1283" s="49" t="str">
        <f>IF(Замеры!K1279=0, " ", Замеры!K1279)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Замеры!O1279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IF(Замеры!I1280=0, " ", Замеры!I1280)</f>
        <v xml:space="preserve"> </v>
      </c>
      <c r="D1284" s="49" t="str">
        <f>IF(O1284=0, " ", CONCATENATE(Замеры!Q1280,Замеры!R1280,Замеры!S1280,Замеры!T1280,Замеры!Y1280))</f>
        <v xml:space="preserve"> </v>
      </c>
      <c r="E1284" s="49" t="str">
        <f>IF(Замеры!K1280=0, " ", Замеры!K1280)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Замеры!O1280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IF(Замеры!I1281=0, " ", Замеры!I1281)</f>
        <v xml:space="preserve"> </v>
      </c>
      <c r="D1285" s="49" t="str">
        <f>IF(O1285=0, " ", CONCATENATE(Замеры!Q1281,Замеры!R1281,Замеры!S1281,Замеры!T1281,Замеры!Y1281))</f>
        <v xml:space="preserve"> </v>
      </c>
      <c r="E1285" s="49" t="str">
        <f>IF(Замеры!K1281=0, " ", Замеры!K1281)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Замеры!O1281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IF(Замеры!I1282=0, " ", Замеры!I1282)</f>
        <v xml:space="preserve"> </v>
      </c>
      <c r="D1286" s="49" t="str">
        <f>IF(O1286=0, " ", CONCATENATE(Замеры!Q1282,Замеры!R1282,Замеры!S1282,Замеры!T1282,Замеры!Y1282))</f>
        <v xml:space="preserve"> </v>
      </c>
      <c r="E1286" s="49" t="str">
        <f>IF(Замеры!K1282=0, " ", Замеры!K1282)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Замеры!O1282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IF(Замеры!I1283=0, " ", Замеры!I1283)</f>
        <v xml:space="preserve"> </v>
      </c>
      <c r="D1287" s="49" t="str">
        <f>IF(O1287=0, " ", CONCATENATE(Замеры!Q1283,Замеры!R1283,Замеры!S1283,Замеры!T1283,Замеры!Y1283))</f>
        <v xml:space="preserve"> </v>
      </c>
      <c r="E1287" s="49" t="str">
        <f>IF(Замеры!K1283=0, " ", Замеры!K1283)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Замеры!O1283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IF(Замеры!I1284=0, " ", Замеры!I1284)</f>
        <v xml:space="preserve"> </v>
      </c>
      <c r="D1288" s="49" t="str">
        <f>IF(O1288=0, " ", CONCATENATE(Замеры!Q1284,Замеры!R1284,Замеры!S1284,Замеры!T1284,Замеры!Y1284))</f>
        <v xml:space="preserve"> </v>
      </c>
      <c r="E1288" s="49" t="str">
        <f>IF(Замеры!K1284=0, " ", Замеры!K1284)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Замеры!O1284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IF(Замеры!I1285=0, " ", Замеры!I1285)</f>
        <v xml:space="preserve"> </v>
      </c>
      <c r="D1289" s="49" t="str">
        <f>IF(O1289=0, " ", CONCATENATE(Замеры!Q1285,Замеры!R1285,Замеры!S1285,Замеры!T1285,Замеры!Y1285))</f>
        <v xml:space="preserve"> </v>
      </c>
      <c r="E1289" s="49" t="str">
        <f>IF(Замеры!K1285=0, " ", Замеры!K1285)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Замеры!O1285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IF(Замеры!I1286=0, " ", Замеры!I1286)</f>
        <v xml:space="preserve"> </v>
      </c>
      <c r="D1290" s="49" t="str">
        <f>IF(O1290=0, " ", CONCATENATE(Замеры!Q1286,Замеры!R1286,Замеры!S1286,Замеры!T1286,Замеры!Y1286))</f>
        <v xml:space="preserve"> </v>
      </c>
      <c r="E1290" s="49" t="str">
        <f>IF(Замеры!K1286=0, " ", Замеры!K1286)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Замеры!O1286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IF(Замеры!I1287=0, " ", Замеры!I1287)</f>
        <v xml:space="preserve"> </v>
      </c>
      <c r="D1291" s="49" t="str">
        <f>IF(O1291=0, " ", CONCATENATE(Замеры!Q1287,Замеры!R1287,Замеры!S1287,Замеры!T1287,Замеры!Y1287))</f>
        <v xml:space="preserve"> </v>
      </c>
      <c r="E1291" s="49" t="str">
        <f>IF(Замеры!K1287=0, " ", Замеры!K1287)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Замеры!O1287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IF(Замеры!I1288=0, " ", Замеры!I1288)</f>
        <v xml:space="preserve"> </v>
      </c>
      <c r="D1292" s="49" t="str">
        <f>IF(O1292=0, " ", CONCATENATE(Замеры!Q1288,Замеры!R1288,Замеры!S1288,Замеры!T1288,Замеры!Y1288))</f>
        <v xml:space="preserve"> </v>
      </c>
      <c r="E1292" s="49" t="str">
        <f>IF(Замеры!K1288=0, " ", Замеры!K1288)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Замеры!O1288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IF(Замеры!I1289=0, " ", Замеры!I1289)</f>
        <v xml:space="preserve"> </v>
      </c>
      <c r="D1293" s="49" t="str">
        <f>IF(O1293=0, " ", CONCATENATE(Замеры!Q1289,Замеры!R1289,Замеры!S1289,Замеры!T1289,Замеры!Y1289))</f>
        <v xml:space="preserve"> </v>
      </c>
      <c r="E1293" s="49" t="str">
        <f>IF(Замеры!K1289=0, " ", Замеры!K1289)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Замеры!O1289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IF(Замеры!I1290=0, " ", Замеры!I1290)</f>
        <v xml:space="preserve"> </v>
      </c>
      <c r="D1294" s="49" t="str">
        <f>IF(O1294=0, " ", CONCATENATE(Замеры!Q1290,Замеры!R1290,Замеры!S1290,Замеры!T1290,Замеры!Y1290))</f>
        <v xml:space="preserve"> </v>
      </c>
      <c r="E1294" s="49" t="str">
        <f>IF(Замеры!K1290=0, " ", Замеры!K1290)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Замеры!O1290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IF(Замеры!I1291=0, " ", Замеры!I1291)</f>
        <v xml:space="preserve"> </v>
      </c>
      <c r="D1295" s="49" t="str">
        <f>IF(O1295=0, " ", CONCATENATE(Замеры!Q1291,Замеры!R1291,Замеры!S1291,Замеры!T1291,Замеры!Y1291))</f>
        <v xml:space="preserve"> </v>
      </c>
      <c r="E1295" s="49" t="str">
        <f>IF(Замеры!K1291=0, " ", Замеры!K1291)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Замеры!O1291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IF(Замеры!I1292=0, " ", Замеры!I1292)</f>
        <v xml:space="preserve"> </v>
      </c>
      <c r="D1296" s="49" t="str">
        <f>IF(O1296=0, " ", CONCATENATE(Замеры!Q1292,Замеры!R1292,Замеры!S1292,Замеры!T1292,Замеры!Y1292))</f>
        <v xml:space="preserve"> </v>
      </c>
      <c r="E1296" s="49" t="str">
        <f>IF(Замеры!K1292=0, " ", Замеры!K1292)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Замеры!O1292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IF(Замеры!I1293=0, " ", Замеры!I1293)</f>
        <v xml:space="preserve"> </v>
      </c>
      <c r="D1297" s="49" t="str">
        <f>IF(O1297=0, " ", CONCATENATE(Замеры!Q1293,Замеры!R1293,Замеры!S1293,Замеры!T1293,Замеры!Y1293))</f>
        <v xml:space="preserve"> </v>
      </c>
      <c r="E1297" s="49" t="str">
        <f>IF(Замеры!K1293=0, " ", Замеры!K1293)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Замеры!O1293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IF(Замеры!I1294=0, " ", Замеры!I1294)</f>
        <v xml:space="preserve"> </v>
      </c>
      <c r="D1298" s="49" t="str">
        <f>IF(O1298=0, " ", CONCATENATE(Замеры!Q1294,Замеры!R1294,Замеры!S1294,Замеры!T1294,Замеры!Y1294))</f>
        <v xml:space="preserve"> </v>
      </c>
      <c r="E1298" s="49" t="str">
        <f>IF(Замеры!K1294=0, " ", Замеры!K1294)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Замеры!O1294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IF(Замеры!I1295=0, " ", Замеры!I1295)</f>
        <v xml:space="preserve"> </v>
      </c>
      <c r="D1299" s="49" t="str">
        <f>IF(O1299=0, " ", CONCATENATE(Замеры!Q1295,Замеры!R1295,Замеры!S1295,Замеры!T1295,Замеры!Y1295))</f>
        <v xml:space="preserve"> </v>
      </c>
      <c r="E1299" s="49" t="str">
        <f>IF(Замеры!K1295=0, " ", Замеры!K1295)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Замеры!O1295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IF(Замеры!I1296=0, " ", Замеры!I1296)</f>
        <v xml:space="preserve"> </v>
      </c>
      <c r="D1300" s="49" t="str">
        <f>IF(O1300=0, " ", CONCATENATE(Замеры!Q1296,Замеры!R1296,Замеры!S1296,Замеры!T1296,Замеры!Y1296))</f>
        <v xml:space="preserve"> </v>
      </c>
      <c r="E1300" s="49" t="str">
        <f>IF(Замеры!K1296=0, " ", Замеры!K1296)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Замеры!O1296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IF(Замеры!I1297=0, " ", Замеры!I1297)</f>
        <v xml:space="preserve"> </v>
      </c>
      <c r="D1301" s="49" t="str">
        <f>IF(O1301=0, " ", CONCATENATE(Замеры!Q1297,Замеры!R1297,Замеры!S1297,Замеры!T1297,Замеры!Y1297))</f>
        <v xml:space="preserve"> </v>
      </c>
      <c r="E1301" s="49" t="str">
        <f>IF(Замеры!K1297=0, " ", Замеры!K1297)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Замеры!O1297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IF(Замеры!I1298=0, " ", Замеры!I1298)</f>
        <v xml:space="preserve"> </v>
      </c>
      <c r="D1302" s="49" t="str">
        <f>IF(O1302=0, " ", CONCATENATE(Замеры!Q1298,Замеры!R1298,Замеры!S1298,Замеры!T1298,Замеры!Y1298))</f>
        <v xml:space="preserve"> </v>
      </c>
      <c r="E1302" s="49" t="str">
        <f>IF(Замеры!K1298=0, " ", Замеры!K1298)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Замеры!O1298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IF(Замеры!I1299=0, " ", Замеры!I1299)</f>
        <v xml:space="preserve"> </v>
      </c>
      <c r="D1303" s="49" t="str">
        <f>IF(O1303=0, " ", CONCATENATE(Замеры!Q1299,Замеры!R1299,Замеры!S1299,Замеры!T1299,Замеры!Y1299))</f>
        <v xml:space="preserve"> </v>
      </c>
      <c r="E1303" s="49" t="str">
        <f>IF(Замеры!K1299=0, " ", Замеры!K1299)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Замеры!O1299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IF(Замеры!I1300=0, " ", Замеры!I1300)</f>
        <v xml:space="preserve"> </v>
      </c>
      <c r="D1304" s="49" t="str">
        <f>IF(O1304=0, " ", CONCATENATE(Замеры!Q1300,Замеры!R1300,Замеры!S1300,Замеры!T1300,Замеры!Y1300))</f>
        <v xml:space="preserve"> </v>
      </c>
      <c r="E1304" s="49" t="str">
        <f>IF(Замеры!K1300=0, " ", Замеры!K1300)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Замеры!O1300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IF(Замеры!I1301=0, " ", Замеры!I1301)</f>
        <v xml:space="preserve"> </v>
      </c>
      <c r="D1305" s="49" t="str">
        <f>IF(O1305=0, " ", CONCATENATE(Замеры!Q1301,Замеры!R1301,Замеры!S1301,Замеры!T1301,Замеры!Y1301))</f>
        <v xml:space="preserve"> </v>
      </c>
      <c r="E1305" s="49" t="str">
        <f>IF(Замеры!K1301=0, " ", Замеры!K1301)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Замеры!O1301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IF(Замеры!I1302=0, " ", Замеры!I1302)</f>
        <v xml:space="preserve"> </v>
      </c>
      <c r="D1306" s="49" t="str">
        <f>IF(O1306=0, " ", CONCATENATE(Замеры!Q1302,Замеры!R1302,Замеры!S1302,Замеры!T1302,Замеры!Y1302))</f>
        <v xml:space="preserve"> </v>
      </c>
      <c r="E1306" s="49" t="str">
        <f>IF(Замеры!K1302=0, " ", Замеры!K1302)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Замеры!O1302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IF(Замеры!I1303=0, " ", Замеры!I1303)</f>
        <v xml:space="preserve"> </v>
      </c>
      <c r="D1307" s="49" t="str">
        <f>IF(O1307=0, " ", CONCATENATE(Замеры!Q1303,Замеры!R1303,Замеры!S1303,Замеры!T1303,Замеры!Y1303))</f>
        <v xml:space="preserve"> </v>
      </c>
      <c r="E1307" s="49" t="str">
        <f>IF(Замеры!K1303=0, " ", Замеры!K1303)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Замеры!O1303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IF(Замеры!I1304=0, " ", Замеры!I1304)</f>
        <v xml:space="preserve"> </v>
      </c>
      <c r="D1308" s="49" t="str">
        <f>IF(O1308=0, " ", CONCATENATE(Замеры!Q1304,Замеры!R1304,Замеры!S1304,Замеры!T1304,Замеры!Y1304))</f>
        <v xml:space="preserve"> </v>
      </c>
      <c r="E1308" s="49" t="str">
        <f>IF(Замеры!K1304=0, " ", Замеры!K1304)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Замеры!O1304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IF(Замеры!I1305=0, " ", Замеры!I1305)</f>
        <v xml:space="preserve"> </v>
      </c>
      <c r="D1309" s="49" t="str">
        <f>IF(O1309=0, " ", CONCATENATE(Замеры!Q1305,Замеры!R1305,Замеры!S1305,Замеры!T1305,Замеры!Y1305))</f>
        <v xml:space="preserve"> </v>
      </c>
      <c r="E1309" s="49" t="str">
        <f>IF(Замеры!K1305=0, " ", Замеры!K1305)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Замеры!O1305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IF(Замеры!I1306=0, " ", Замеры!I1306)</f>
        <v xml:space="preserve"> </v>
      </c>
      <c r="D1310" s="49" t="str">
        <f>IF(O1310=0, " ", CONCATENATE(Замеры!Q1306,Замеры!R1306,Замеры!S1306,Замеры!T1306,Замеры!Y1306))</f>
        <v xml:space="preserve"> </v>
      </c>
      <c r="E1310" s="49" t="str">
        <f>IF(Замеры!K1306=0, " ", Замеры!K1306)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Замеры!O1306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IF(Замеры!I1307=0, " ", Замеры!I1307)</f>
        <v xml:space="preserve"> </v>
      </c>
      <c r="D1311" s="49" t="str">
        <f>IF(O1311=0, " ", CONCATENATE(Замеры!Q1307,Замеры!R1307,Замеры!S1307,Замеры!T1307,Замеры!Y1307))</f>
        <v xml:space="preserve"> </v>
      </c>
      <c r="E1311" s="49" t="str">
        <f>IF(Замеры!K1307=0, " ", Замеры!K1307)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Замеры!O1307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IF(Замеры!I1308=0, " ", Замеры!I1308)</f>
        <v xml:space="preserve"> </v>
      </c>
      <c r="D1312" s="49" t="str">
        <f>IF(O1312=0, " ", CONCATENATE(Замеры!Q1308,Замеры!R1308,Замеры!S1308,Замеры!T1308,Замеры!Y1308))</f>
        <v xml:space="preserve"> </v>
      </c>
      <c r="E1312" s="49" t="str">
        <f>IF(Замеры!K1308=0, " ", Замеры!K1308)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Замеры!O1308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IF(Замеры!I1309=0, " ", Замеры!I1309)</f>
        <v xml:space="preserve"> </v>
      </c>
      <c r="D1313" s="49" t="str">
        <f>IF(O1313=0, " ", CONCATENATE(Замеры!Q1309,Замеры!R1309,Замеры!S1309,Замеры!T1309,Замеры!Y1309))</f>
        <v xml:space="preserve"> </v>
      </c>
      <c r="E1313" s="49" t="str">
        <f>IF(Замеры!K1309=0, " ", Замеры!K1309)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Замеры!O1309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IF(Замеры!I1310=0, " ", Замеры!I1310)</f>
        <v xml:space="preserve"> </v>
      </c>
      <c r="D1314" s="49" t="str">
        <f>IF(O1314=0, " ", CONCATENATE(Замеры!Q1310,Замеры!R1310,Замеры!S1310,Замеры!T1310,Замеры!Y1310))</f>
        <v xml:space="preserve"> </v>
      </c>
      <c r="E1314" s="49" t="str">
        <f>IF(Замеры!K1310=0, " ", Замеры!K1310)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Замеры!O1310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IF(Замеры!I1311=0, " ", Замеры!I1311)</f>
        <v xml:space="preserve"> </v>
      </c>
      <c r="D1315" s="49" t="str">
        <f>IF(O1315=0, " ", CONCATENATE(Замеры!Q1311,Замеры!R1311,Замеры!S1311,Замеры!T1311,Замеры!Y1311))</f>
        <v xml:space="preserve"> </v>
      </c>
      <c r="E1315" s="49" t="str">
        <f>IF(Замеры!K1311=0, " ", Замеры!K1311)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Замеры!O1311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IF(Замеры!I1312=0, " ", Замеры!I1312)</f>
        <v xml:space="preserve"> </v>
      </c>
      <c r="D1316" s="49" t="str">
        <f>IF(O1316=0, " ", CONCATENATE(Замеры!Q1312,Замеры!R1312,Замеры!S1312,Замеры!T1312,Замеры!Y1312))</f>
        <v xml:space="preserve"> </v>
      </c>
      <c r="E1316" s="49" t="str">
        <f>IF(Замеры!K1312=0, " ", Замеры!K1312)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Замеры!O1312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IF(Замеры!I1313=0, " ", Замеры!I1313)</f>
        <v xml:space="preserve"> </v>
      </c>
      <c r="D1317" s="49" t="str">
        <f>IF(O1317=0, " ", CONCATENATE(Замеры!Q1313,Замеры!R1313,Замеры!S1313,Замеры!T1313,Замеры!Y1313))</f>
        <v xml:space="preserve"> </v>
      </c>
      <c r="E1317" s="49" t="str">
        <f>IF(Замеры!K1313=0, " ", Замеры!K1313)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Замеры!O1313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IF(Замеры!I1314=0, " ", Замеры!I1314)</f>
        <v xml:space="preserve"> </v>
      </c>
      <c r="D1318" s="49" t="str">
        <f>IF(O1318=0, " ", CONCATENATE(Замеры!Q1314,Замеры!R1314,Замеры!S1314,Замеры!T1314,Замеры!Y1314))</f>
        <v xml:space="preserve"> </v>
      </c>
      <c r="E1318" s="49" t="str">
        <f>IF(Замеры!K1314=0, " ", Замеры!K1314)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Замеры!O1314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IF(Замеры!I1315=0, " ", Замеры!I1315)</f>
        <v xml:space="preserve"> </v>
      </c>
      <c r="D1319" s="49" t="str">
        <f>IF(O1319=0, " ", CONCATENATE(Замеры!Q1315,Замеры!R1315,Замеры!S1315,Замеры!T1315,Замеры!Y1315))</f>
        <v xml:space="preserve"> </v>
      </c>
      <c r="E1319" s="49" t="str">
        <f>IF(Замеры!K1315=0, " ", Замеры!K1315)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Замеры!O1315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IF(Замеры!I1316=0, " ", Замеры!I1316)</f>
        <v xml:space="preserve"> </v>
      </c>
      <c r="D1320" s="49" t="str">
        <f>IF(O1320=0, " ", CONCATENATE(Замеры!Q1316,Замеры!R1316,Замеры!S1316,Замеры!T1316,Замеры!Y1316))</f>
        <v xml:space="preserve"> </v>
      </c>
      <c r="E1320" s="49" t="str">
        <f>IF(Замеры!K1316=0, " ", Замеры!K1316)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Замеры!O1316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IF(Замеры!I1317=0, " ", Замеры!I1317)</f>
        <v xml:space="preserve"> </v>
      </c>
      <c r="D1321" s="49" t="str">
        <f>IF(O1321=0, " ", CONCATENATE(Замеры!Q1317,Замеры!R1317,Замеры!S1317,Замеры!T1317,Замеры!Y1317))</f>
        <v xml:space="preserve"> </v>
      </c>
      <c r="E1321" s="49" t="str">
        <f>IF(Замеры!K1317=0, " ", Замеры!K1317)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Замеры!O1317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IF(Замеры!I1318=0, " ", Замеры!I1318)</f>
        <v xml:space="preserve"> </v>
      </c>
      <c r="D1322" s="49" t="str">
        <f>IF(O1322=0, " ", CONCATENATE(Замеры!Q1318,Замеры!R1318,Замеры!S1318,Замеры!T1318,Замеры!Y1318))</f>
        <v xml:space="preserve"> </v>
      </c>
      <c r="E1322" s="49" t="str">
        <f>IF(Замеры!K1318=0, " ", Замеры!K1318)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Замеры!O1318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IF(Замеры!I1319=0, " ", Замеры!I1319)</f>
        <v xml:space="preserve"> </v>
      </c>
      <c r="D1323" s="49" t="str">
        <f>IF(O1323=0, " ", CONCATENATE(Замеры!Q1319,Замеры!R1319,Замеры!S1319,Замеры!T1319,Замеры!Y1319))</f>
        <v xml:space="preserve"> </v>
      </c>
      <c r="E1323" s="49" t="str">
        <f>IF(Замеры!K1319=0, " ", Замеры!K1319)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Замеры!O1319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IF(Замеры!I1320=0, " ", Замеры!I1320)</f>
        <v xml:space="preserve"> </v>
      </c>
      <c r="D1324" s="49" t="str">
        <f>IF(O1324=0, " ", CONCATENATE(Замеры!Q1320,Замеры!R1320,Замеры!S1320,Замеры!T1320,Замеры!Y1320))</f>
        <v xml:space="preserve"> </v>
      </c>
      <c r="E1324" s="49" t="str">
        <f>IF(Замеры!K1320=0, " ", Замеры!K1320)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Замеры!O1320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IF(Замеры!I1321=0, " ", Замеры!I1321)</f>
        <v xml:space="preserve"> </v>
      </c>
      <c r="D1325" s="49" t="str">
        <f>IF(O1325=0, " ", CONCATENATE(Замеры!Q1321,Замеры!R1321,Замеры!S1321,Замеры!T1321,Замеры!Y1321))</f>
        <v xml:space="preserve"> </v>
      </c>
      <c r="E1325" s="49" t="str">
        <f>IF(Замеры!K1321=0, " ", Замеры!K1321)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Замеры!O1321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IF(Замеры!I1322=0, " ", Замеры!I1322)</f>
        <v xml:space="preserve"> </v>
      </c>
      <c r="D1326" s="49" t="str">
        <f>IF(O1326=0, " ", CONCATENATE(Замеры!Q1322,Замеры!R1322,Замеры!S1322,Замеры!T1322,Замеры!Y1322))</f>
        <v xml:space="preserve"> </v>
      </c>
      <c r="E1326" s="49" t="str">
        <f>IF(Замеры!K1322=0, " ", Замеры!K1322)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Замеры!O1322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IF(Замеры!I1323=0, " ", Замеры!I1323)</f>
        <v xml:space="preserve"> </v>
      </c>
      <c r="D1327" s="49" t="str">
        <f>IF(O1327=0, " ", CONCATENATE(Замеры!Q1323,Замеры!R1323,Замеры!S1323,Замеры!T1323,Замеры!Y1323))</f>
        <v xml:space="preserve"> </v>
      </c>
      <c r="E1327" s="49" t="str">
        <f>IF(Замеры!K1323=0, " ", Замеры!K1323)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Замеры!O1323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IF(Замеры!I1324=0, " ", Замеры!I1324)</f>
        <v xml:space="preserve"> </v>
      </c>
      <c r="D1328" s="49" t="str">
        <f>IF(O1328=0, " ", CONCATENATE(Замеры!Q1324,Замеры!R1324,Замеры!S1324,Замеры!T1324,Замеры!Y1324))</f>
        <v xml:space="preserve"> </v>
      </c>
      <c r="E1328" s="49" t="str">
        <f>IF(Замеры!K1324=0, " ", Замеры!K1324)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Замеры!O1324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IF(Замеры!I1325=0, " ", Замеры!I1325)</f>
        <v xml:space="preserve"> </v>
      </c>
      <c r="D1329" s="49" t="str">
        <f>IF(O1329=0, " ", CONCATENATE(Замеры!Q1325,Замеры!R1325,Замеры!S1325,Замеры!T1325,Замеры!Y1325))</f>
        <v xml:space="preserve"> </v>
      </c>
      <c r="E1329" s="49" t="str">
        <f>IF(Замеры!K1325=0, " ", Замеры!K1325)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Замеры!O1325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IF(Замеры!I1326=0, " ", Замеры!I1326)</f>
        <v xml:space="preserve"> </v>
      </c>
      <c r="D1330" s="49" t="str">
        <f>IF(O1330=0, " ", CONCATENATE(Замеры!Q1326,Замеры!R1326,Замеры!S1326,Замеры!T1326,Замеры!Y1326))</f>
        <v xml:space="preserve"> </v>
      </c>
      <c r="E1330" s="49" t="str">
        <f>IF(Замеры!K1326=0, " ", Замеры!K1326)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Замеры!O1326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IF(Замеры!I1327=0, " ", Замеры!I1327)</f>
        <v xml:space="preserve"> </v>
      </c>
      <c r="D1331" s="49" t="str">
        <f>IF(O1331=0, " ", CONCATENATE(Замеры!Q1327,Замеры!R1327,Замеры!S1327,Замеры!T1327,Замеры!Y1327))</f>
        <v xml:space="preserve"> </v>
      </c>
      <c r="E1331" s="49" t="str">
        <f>IF(Замеры!K1327=0, " ", Замеры!K1327)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Замеры!O1327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IF(Замеры!I1328=0, " ", Замеры!I1328)</f>
        <v xml:space="preserve"> </v>
      </c>
      <c r="D1332" s="49" t="str">
        <f>IF(O1332=0, " ", CONCATENATE(Замеры!Q1328,Замеры!R1328,Замеры!S1328,Замеры!T1328,Замеры!Y1328))</f>
        <v xml:space="preserve"> </v>
      </c>
      <c r="E1332" s="49" t="str">
        <f>IF(Замеры!K1328=0, " ", Замеры!K1328)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Замеры!O1328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IF(Замеры!I1329=0, " ", Замеры!I1329)</f>
        <v xml:space="preserve"> </v>
      </c>
      <c r="D1333" s="49" t="str">
        <f>IF(O1333=0, " ", CONCATENATE(Замеры!Q1329,Замеры!R1329,Замеры!S1329,Замеры!T1329,Замеры!Y1329))</f>
        <v xml:space="preserve"> </v>
      </c>
      <c r="E1333" s="49" t="str">
        <f>IF(Замеры!K1329=0, " ", Замеры!K1329)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Замеры!O1329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IF(Замеры!I1330=0, " ", Замеры!I1330)</f>
        <v xml:space="preserve"> </v>
      </c>
      <c r="D1334" s="49" t="str">
        <f>IF(O1334=0, " ", CONCATENATE(Замеры!Q1330,Замеры!R1330,Замеры!S1330,Замеры!T1330,Замеры!Y1330))</f>
        <v xml:space="preserve"> </v>
      </c>
      <c r="E1334" s="49" t="str">
        <f>IF(Замеры!K1330=0, " ", Замеры!K1330)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Замеры!O1330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IF(Замеры!I1331=0, " ", Замеры!I1331)</f>
        <v xml:space="preserve"> </v>
      </c>
      <c r="D1335" s="49" t="str">
        <f>IF(O1335=0, " ", CONCATENATE(Замеры!Q1331,Замеры!R1331,Замеры!S1331,Замеры!T1331,Замеры!Y1331))</f>
        <v xml:space="preserve"> </v>
      </c>
      <c r="E1335" s="49" t="str">
        <f>IF(Замеры!K1331=0, " ", Замеры!K1331)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Замеры!O1331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IF(Замеры!I1332=0, " ", Замеры!I1332)</f>
        <v xml:space="preserve"> </v>
      </c>
      <c r="D1336" s="49" t="str">
        <f>IF(O1336=0, " ", CONCATENATE(Замеры!Q1332,Замеры!R1332,Замеры!S1332,Замеры!T1332,Замеры!Y1332))</f>
        <v xml:space="preserve"> </v>
      </c>
      <c r="E1336" s="49" t="str">
        <f>IF(Замеры!K1332=0, " ", Замеры!K1332)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Замеры!O1332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IF(Замеры!I1333=0, " ", Замеры!I1333)</f>
        <v xml:space="preserve"> </v>
      </c>
      <c r="D1337" s="49" t="str">
        <f>IF(O1337=0, " ", CONCATENATE(Замеры!Q1333,Замеры!R1333,Замеры!S1333,Замеры!T1333,Замеры!Y1333))</f>
        <v xml:space="preserve"> </v>
      </c>
      <c r="E1337" s="49" t="str">
        <f>IF(Замеры!K1333=0, " ", Замеры!K1333)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Замеры!O1333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IF(Замеры!I1334=0, " ", Замеры!I1334)</f>
        <v xml:space="preserve"> </v>
      </c>
      <c r="D1338" s="49" t="str">
        <f>IF(O1338=0, " ", CONCATENATE(Замеры!Q1334,Замеры!R1334,Замеры!S1334,Замеры!T1334,Замеры!Y1334))</f>
        <v xml:space="preserve"> </v>
      </c>
      <c r="E1338" s="49" t="str">
        <f>IF(Замеры!K1334=0, " ", Замеры!K1334)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Замеры!O1334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IF(Замеры!I1335=0, " ", Замеры!I1335)</f>
        <v xml:space="preserve"> </v>
      </c>
      <c r="D1339" s="49" t="str">
        <f>IF(O1339=0, " ", CONCATENATE(Замеры!Q1335,Замеры!R1335,Замеры!S1335,Замеры!T1335,Замеры!Y1335))</f>
        <v xml:space="preserve"> </v>
      </c>
      <c r="E1339" s="49" t="str">
        <f>IF(Замеры!K1335=0, " ", Замеры!K1335)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Замеры!O1335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IF(Замеры!I1336=0, " ", Замеры!I1336)</f>
        <v xml:space="preserve"> </v>
      </c>
      <c r="D1340" s="49" t="str">
        <f>IF(O1340=0, " ", CONCATENATE(Замеры!Q1336,Замеры!R1336,Замеры!S1336,Замеры!T1336,Замеры!Y1336))</f>
        <v xml:space="preserve"> </v>
      </c>
      <c r="E1340" s="49" t="str">
        <f>IF(Замеры!K1336=0, " ", Замеры!K1336)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Замеры!O1336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IF(Замеры!I1337=0, " ", Замеры!I1337)</f>
        <v xml:space="preserve"> </v>
      </c>
      <c r="D1341" s="49" t="str">
        <f>IF(O1341=0, " ", CONCATENATE(Замеры!Q1337,Замеры!R1337,Замеры!S1337,Замеры!T1337,Замеры!Y1337))</f>
        <v xml:space="preserve"> </v>
      </c>
      <c r="E1341" s="49" t="str">
        <f>IF(Замеры!K1337=0, " ", Замеры!K1337)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Замеры!O1337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IF(Замеры!I1338=0, " ", Замеры!I1338)</f>
        <v xml:space="preserve"> </v>
      </c>
      <c r="D1342" s="49" t="str">
        <f>IF(O1342=0, " ", CONCATENATE(Замеры!Q1338,Замеры!R1338,Замеры!S1338,Замеры!T1338,Замеры!Y1338))</f>
        <v xml:space="preserve"> </v>
      </c>
      <c r="E1342" s="49" t="str">
        <f>IF(Замеры!K1338=0, " ", Замеры!K1338)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Замеры!O1338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IF(Замеры!I1339=0, " ", Замеры!I1339)</f>
        <v xml:space="preserve"> </v>
      </c>
      <c r="D1343" s="49" t="str">
        <f>IF(O1343=0, " ", CONCATENATE(Замеры!Q1339,Замеры!R1339,Замеры!S1339,Замеры!T1339,Замеры!Y1339))</f>
        <v xml:space="preserve"> </v>
      </c>
      <c r="E1343" s="49" t="str">
        <f>IF(Замеры!K1339=0, " ", Замеры!K1339)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Замеры!O1339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IF(Замеры!I1340=0, " ", Замеры!I1340)</f>
        <v xml:space="preserve"> </v>
      </c>
      <c r="D1344" s="49" t="str">
        <f>IF(O1344=0, " ", CONCATENATE(Замеры!Q1340,Замеры!R1340,Замеры!S1340,Замеры!T1340,Замеры!Y1340))</f>
        <v xml:space="preserve"> </v>
      </c>
      <c r="E1344" s="49" t="str">
        <f>IF(Замеры!K1340=0, " ", Замеры!K1340)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Замеры!O1340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IF(Замеры!I1341=0, " ", Замеры!I1341)</f>
        <v xml:space="preserve"> </v>
      </c>
      <c r="D1345" s="49" t="str">
        <f>IF(O1345=0, " ", CONCATENATE(Замеры!Q1341,Замеры!R1341,Замеры!S1341,Замеры!T1341,Замеры!Y1341))</f>
        <v xml:space="preserve"> </v>
      </c>
      <c r="E1345" s="49" t="str">
        <f>IF(Замеры!K1341=0, " ", Замеры!K1341)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Замеры!O1341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IF(Замеры!I1342=0, " ", Замеры!I1342)</f>
        <v xml:space="preserve"> </v>
      </c>
      <c r="D1346" s="49" t="str">
        <f>IF(O1346=0, " ", CONCATENATE(Замеры!Q1342,Замеры!R1342,Замеры!S1342,Замеры!T1342,Замеры!Y1342))</f>
        <v xml:space="preserve"> </v>
      </c>
      <c r="E1346" s="49" t="str">
        <f>IF(Замеры!K1342=0, " ", Замеры!K1342)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Замеры!O1342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IF(Замеры!I1343=0, " ", Замеры!I1343)</f>
        <v xml:space="preserve"> </v>
      </c>
      <c r="D1347" s="49" t="str">
        <f>IF(O1347=0, " ", CONCATENATE(Замеры!Q1343,Замеры!R1343,Замеры!S1343,Замеры!T1343,Замеры!Y1343))</f>
        <v xml:space="preserve"> </v>
      </c>
      <c r="E1347" s="49" t="str">
        <f>IF(Замеры!K1343=0, " ", Замеры!K1343)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Замеры!O1343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IF(Замеры!I1344=0, " ", Замеры!I1344)</f>
        <v xml:space="preserve"> </v>
      </c>
      <c r="D1348" s="49" t="str">
        <f>IF(O1348=0, " ", CONCATENATE(Замеры!Q1344,Замеры!R1344,Замеры!S1344,Замеры!T1344,Замеры!Y1344))</f>
        <v xml:space="preserve"> </v>
      </c>
      <c r="E1348" s="49" t="str">
        <f>IF(Замеры!K1344=0, " ", Замеры!K1344)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Замеры!O1344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IF(Замеры!I1345=0, " ", Замеры!I1345)</f>
        <v xml:space="preserve"> </v>
      </c>
      <c r="D1349" s="49" t="str">
        <f>IF(O1349=0, " ", CONCATENATE(Замеры!Q1345,Замеры!R1345,Замеры!S1345,Замеры!T1345,Замеры!Y1345))</f>
        <v xml:space="preserve"> </v>
      </c>
      <c r="E1349" s="49" t="str">
        <f>IF(Замеры!K1345=0, " ", Замеры!K1345)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Замеры!O1345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IF(Замеры!I1346=0, " ", Замеры!I1346)</f>
        <v xml:space="preserve"> </v>
      </c>
      <c r="D1350" s="49" t="str">
        <f>IF(O1350=0, " ", CONCATENATE(Замеры!Q1346,Замеры!R1346,Замеры!S1346,Замеры!T1346,Замеры!Y1346))</f>
        <v xml:space="preserve"> </v>
      </c>
      <c r="E1350" s="49" t="str">
        <f>IF(Замеры!K1346=0, " ", Замеры!K1346)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Замеры!O1346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IF(Замеры!I1347=0, " ", Замеры!I1347)</f>
        <v xml:space="preserve"> </v>
      </c>
      <c r="D1351" s="49" t="str">
        <f>IF(O1351=0, " ", CONCATENATE(Замеры!Q1347,Замеры!R1347,Замеры!S1347,Замеры!T1347,Замеры!Y1347))</f>
        <v xml:space="preserve"> </v>
      </c>
      <c r="E1351" s="49" t="str">
        <f>IF(Замеры!K1347=0, " ", Замеры!K1347)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Замеры!O1347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IF(Замеры!I1348=0, " ", Замеры!I1348)</f>
        <v xml:space="preserve"> </v>
      </c>
      <c r="D1352" s="49" t="str">
        <f>IF(O1352=0, " ", CONCATENATE(Замеры!Q1348,Замеры!R1348,Замеры!S1348,Замеры!T1348,Замеры!Y1348))</f>
        <v xml:space="preserve"> </v>
      </c>
      <c r="E1352" s="49" t="str">
        <f>IF(Замеры!K1348=0, " ", Замеры!K1348)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Замеры!O1348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IF(Замеры!I1349=0, " ", Замеры!I1349)</f>
        <v xml:space="preserve"> </v>
      </c>
      <c r="D1353" s="49" t="str">
        <f>IF(O1353=0, " ", CONCATENATE(Замеры!Q1349,Замеры!R1349,Замеры!S1349,Замеры!T1349,Замеры!Y1349))</f>
        <v xml:space="preserve"> </v>
      </c>
      <c r="E1353" s="49" t="str">
        <f>IF(Замеры!K1349=0, " ", Замеры!K1349)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Замеры!O1349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IF(Замеры!I1350=0, " ", Замеры!I1350)</f>
        <v xml:space="preserve"> </v>
      </c>
      <c r="D1354" s="49" t="str">
        <f>IF(O1354=0, " ", CONCATENATE(Замеры!Q1350,Замеры!R1350,Замеры!S1350,Замеры!T1350,Замеры!Y1350))</f>
        <v xml:space="preserve"> </v>
      </c>
      <c r="E1354" s="49" t="str">
        <f>IF(Замеры!K1350=0, " ", Замеры!K1350)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Замеры!O1350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IF(Замеры!I1351=0, " ", Замеры!I1351)</f>
        <v xml:space="preserve"> </v>
      </c>
      <c r="D1355" s="49" t="str">
        <f>IF(O1355=0, " ", CONCATENATE(Замеры!Q1351,Замеры!R1351,Замеры!S1351,Замеры!T1351,Замеры!Y1351))</f>
        <v xml:space="preserve"> </v>
      </c>
      <c r="E1355" s="49" t="str">
        <f>IF(Замеры!K1351=0, " ", Замеры!K1351)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Замеры!O1351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IF(Замеры!I1352=0, " ", Замеры!I1352)</f>
        <v xml:space="preserve"> </v>
      </c>
      <c r="D1356" s="49" t="str">
        <f>IF(O1356=0, " ", CONCATENATE(Замеры!Q1352,Замеры!R1352,Замеры!S1352,Замеры!T1352,Замеры!Y1352))</f>
        <v xml:space="preserve"> </v>
      </c>
      <c r="E1356" s="49" t="str">
        <f>IF(Замеры!K1352=0, " ", Замеры!K1352)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Замеры!O1352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IF(Замеры!I1353=0, " ", Замеры!I1353)</f>
        <v xml:space="preserve"> </v>
      </c>
      <c r="D1357" s="49" t="str">
        <f>IF(O1357=0, " ", CONCATENATE(Замеры!Q1353,Замеры!R1353,Замеры!S1353,Замеры!T1353,Замеры!Y1353))</f>
        <v xml:space="preserve"> </v>
      </c>
      <c r="E1357" s="49" t="str">
        <f>IF(Замеры!K1353=0, " ", Замеры!K1353)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Замеры!O1353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IF(Замеры!I1354=0, " ", Замеры!I1354)</f>
        <v xml:space="preserve"> </v>
      </c>
      <c r="D1358" s="49" t="str">
        <f>IF(O1358=0, " ", CONCATENATE(Замеры!Q1354,Замеры!R1354,Замеры!S1354,Замеры!T1354,Замеры!Y1354))</f>
        <v xml:space="preserve"> </v>
      </c>
      <c r="E1358" s="49" t="str">
        <f>IF(Замеры!K1354=0, " ", Замеры!K1354)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Замеры!O1354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IF(Замеры!I1355=0, " ", Замеры!I1355)</f>
        <v xml:space="preserve"> </v>
      </c>
      <c r="D1359" s="49" t="str">
        <f>IF(O1359=0, " ", CONCATENATE(Замеры!Q1355,Замеры!R1355,Замеры!S1355,Замеры!T1355,Замеры!Y1355))</f>
        <v xml:space="preserve"> </v>
      </c>
      <c r="E1359" s="49" t="str">
        <f>IF(Замеры!K1355=0, " ", Замеры!K1355)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Замеры!O1355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IF(Замеры!I1356=0, " ", Замеры!I1356)</f>
        <v xml:space="preserve"> </v>
      </c>
      <c r="D1360" s="49" t="str">
        <f>IF(O1360=0, " ", CONCATENATE(Замеры!Q1356,Замеры!R1356,Замеры!S1356,Замеры!T1356,Замеры!Y1356))</f>
        <v xml:space="preserve"> </v>
      </c>
      <c r="E1360" s="49" t="str">
        <f>IF(Замеры!K1356=0, " ", Замеры!K1356)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Замеры!O1356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IF(Замеры!I1357=0, " ", Замеры!I1357)</f>
        <v xml:space="preserve"> </v>
      </c>
      <c r="D1361" s="49" t="str">
        <f>IF(O1361=0, " ", CONCATENATE(Замеры!Q1357,Замеры!R1357,Замеры!S1357,Замеры!T1357,Замеры!Y1357))</f>
        <v xml:space="preserve"> </v>
      </c>
      <c r="E1361" s="49" t="str">
        <f>IF(Замеры!K1357=0, " ", Замеры!K1357)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Замеры!O1357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IF(Замеры!I1358=0, " ", Замеры!I1358)</f>
        <v xml:space="preserve"> </v>
      </c>
      <c r="D1362" s="49" t="str">
        <f>IF(O1362=0, " ", CONCATENATE(Замеры!Q1358,Замеры!R1358,Замеры!S1358,Замеры!T1358,Замеры!Y1358))</f>
        <v xml:space="preserve"> </v>
      </c>
      <c r="E1362" s="49" t="str">
        <f>IF(Замеры!K1358=0, " ", Замеры!K1358)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Замеры!O1358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IF(Замеры!I1359=0, " ", Замеры!I1359)</f>
        <v xml:space="preserve"> </v>
      </c>
      <c r="D1363" s="49" t="str">
        <f>IF(O1363=0, " ", CONCATENATE(Замеры!Q1359,Замеры!R1359,Замеры!S1359,Замеры!T1359,Замеры!Y1359))</f>
        <v xml:space="preserve"> </v>
      </c>
      <c r="E1363" s="49" t="str">
        <f>IF(Замеры!K1359=0, " ", Замеры!K1359)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Замеры!O1359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IF(Замеры!I1360=0, " ", Замеры!I1360)</f>
        <v xml:space="preserve"> </v>
      </c>
      <c r="D1364" s="49" t="str">
        <f>IF(O1364=0, " ", CONCATENATE(Замеры!Q1360,Замеры!R1360,Замеры!S1360,Замеры!T1360,Замеры!Y1360))</f>
        <v xml:space="preserve"> </v>
      </c>
      <c r="E1364" s="49" t="str">
        <f>IF(Замеры!K1360=0, " ", Замеры!K1360)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Замеры!O1360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IF(Замеры!I1361=0, " ", Замеры!I1361)</f>
        <v xml:space="preserve"> </v>
      </c>
      <c r="D1365" s="49" t="str">
        <f>IF(O1365=0, " ", CONCATENATE(Замеры!Q1361,Замеры!R1361,Замеры!S1361,Замеры!T1361,Замеры!Y1361))</f>
        <v xml:space="preserve"> </v>
      </c>
      <c r="E1365" s="49" t="str">
        <f>IF(Замеры!K1361=0, " ", Замеры!K1361)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Замеры!O1361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IF(Замеры!I1362=0, " ", Замеры!I1362)</f>
        <v xml:space="preserve"> </v>
      </c>
      <c r="D1366" s="49" t="str">
        <f>IF(O1366=0, " ", CONCATENATE(Замеры!Q1362,Замеры!R1362,Замеры!S1362,Замеры!T1362,Замеры!Y1362))</f>
        <v xml:space="preserve"> </v>
      </c>
      <c r="E1366" s="49" t="str">
        <f>IF(Замеры!K1362=0, " ", Замеры!K1362)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Замеры!O1362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IF(Замеры!I1363=0, " ", Замеры!I1363)</f>
        <v xml:space="preserve"> </v>
      </c>
      <c r="D1367" s="49" t="str">
        <f>IF(O1367=0, " ", CONCATENATE(Замеры!Q1363,Замеры!R1363,Замеры!S1363,Замеры!T1363,Замеры!Y1363))</f>
        <v xml:space="preserve"> </v>
      </c>
      <c r="E1367" s="49" t="str">
        <f>IF(Замеры!K1363=0, " ", Замеры!K1363)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Замеры!O1363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IF(Замеры!I1364=0, " ", Замеры!I1364)</f>
        <v xml:space="preserve"> </v>
      </c>
      <c r="D1368" s="49" t="str">
        <f>IF(O1368=0, " ", CONCATENATE(Замеры!Q1364,Замеры!R1364,Замеры!S1364,Замеры!T1364,Замеры!Y1364))</f>
        <v xml:space="preserve"> </v>
      </c>
      <c r="E1368" s="49" t="str">
        <f>IF(Замеры!K1364=0, " ", Замеры!K1364)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Замеры!O1364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IF(Замеры!I1365=0, " ", Замеры!I1365)</f>
        <v xml:space="preserve"> </v>
      </c>
      <c r="D1369" s="49" t="str">
        <f>IF(O1369=0, " ", CONCATENATE(Замеры!Q1365,Замеры!R1365,Замеры!S1365,Замеры!T1365,Замеры!Y1365))</f>
        <v xml:space="preserve"> </v>
      </c>
      <c r="E1369" s="49" t="str">
        <f>IF(Замеры!K1365=0, " ", Замеры!K1365)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Замеры!O1365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IF(Замеры!I1366=0, " ", Замеры!I1366)</f>
        <v xml:space="preserve"> </v>
      </c>
      <c r="D1370" s="49" t="str">
        <f>IF(O1370=0, " ", CONCATENATE(Замеры!Q1366,Замеры!R1366,Замеры!S1366,Замеры!T1366,Замеры!Y1366))</f>
        <v xml:space="preserve"> </v>
      </c>
      <c r="E1370" s="49" t="str">
        <f>IF(Замеры!K1366=0, " ", Замеры!K1366)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Замеры!O1366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IF(Замеры!I1367=0, " ", Замеры!I1367)</f>
        <v xml:space="preserve"> </v>
      </c>
      <c r="D1371" s="49" t="str">
        <f>IF(O1371=0, " ", CONCATENATE(Замеры!Q1367,Замеры!R1367,Замеры!S1367,Замеры!T1367,Замеры!Y1367))</f>
        <v xml:space="preserve"> </v>
      </c>
      <c r="E1371" s="49" t="str">
        <f>IF(Замеры!K1367=0, " ", Замеры!K1367)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Замеры!O1367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IF(Замеры!I1368=0, " ", Замеры!I1368)</f>
        <v xml:space="preserve"> </v>
      </c>
      <c r="D1372" s="49" t="str">
        <f>IF(O1372=0, " ", CONCATENATE(Замеры!Q1368,Замеры!R1368,Замеры!S1368,Замеры!T1368,Замеры!Y1368))</f>
        <v xml:space="preserve"> </v>
      </c>
      <c r="E1372" s="49" t="str">
        <f>IF(Замеры!K1368=0, " ", Замеры!K1368)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Замеры!O1368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IF(Замеры!I1369=0, " ", Замеры!I1369)</f>
        <v xml:space="preserve"> </v>
      </c>
      <c r="D1373" s="49" t="str">
        <f>IF(O1373=0, " ", CONCATENATE(Замеры!Q1369,Замеры!R1369,Замеры!S1369,Замеры!T1369,Замеры!Y1369))</f>
        <v xml:space="preserve"> </v>
      </c>
      <c r="E1373" s="49" t="str">
        <f>IF(Замеры!K1369=0, " ", Замеры!K1369)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Замеры!O1369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IF(Замеры!I1370=0, " ", Замеры!I1370)</f>
        <v xml:space="preserve"> </v>
      </c>
      <c r="D1374" s="49" t="str">
        <f>IF(O1374=0, " ", CONCATENATE(Замеры!Q1370,Замеры!R1370,Замеры!S1370,Замеры!T1370,Замеры!Y1370))</f>
        <v xml:space="preserve"> </v>
      </c>
      <c r="E1374" s="49" t="str">
        <f>IF(Замеры!K1370=0, " ", Замеры!K1370)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Замеры!O1370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IF(Замеры!I1371=0, " ", Замеры!I1371)</f>
        <v xml:space="preserve"> </v>
      </c>
      <c r="D1375" s="49" t="str">
        <f>IF(O1375=0, " ", CONCATENATE(Замеры!Q1371,Замеры!R1371,Замеры!S1371,Замеры!T1371,Замеры!Y1371))</f>
        <v xml:space="preserve"> </v>
      </c>
      <c r="E1375" s="49" t="str">
        <f>IF(Замеры!K1371=0, " ", Замеры!K1371)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Замеры!O1371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IF(Замеры!I1372=0, " ", Замеры!I1372)</f>
        <v xml:space="preserve"> </v>
      </c>
      <c r="D1376" s="49" t="str">
        <f>IF(O1376=0, " ", CONCATENATE(Замеры!Q1372,Замеры!R1372,Замеры!S1372,Замеры!T1372,Замеры!Y1372))</f>
        <v xml:space="preserve"> </v>
      </c>
      <c r="E1376" s="49" t="str">
        <f>IF(Замеры!K1372=0, " ", Замеры!K1372)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Замеры!O1372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IF(Замеры!I1373=0, " ", Замеры!I1373)</f>
        <v xml:space="preserve"> </v>
      </c>
      <c r="D1377" s="49" t="str">
        <f>IF(O1377=0, " ", CONCATENATE(Замеры!Q1373,Замеры!R1373,Замеры!S1373,Замеры!T1373,Замеры!Y1373))</f>
        <v xml:space="preserve"> </v>
      </c>
      <c r="E1377" s="49" t="str">
        <f>IF(Замеры!K1373=0, " ", Замеры!K1373)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Замеры!O1373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IF(Замеры!I1374=0, " ", Замеры!I1374)</f>
        <v xml:space="preserve"> </v>
      </c>
      <c r="D1378" s="49" t="str">
        <f>IF(O1378=0, " ", CONCATENATE(Замеры!Q1374,Замеры!R1374,Замеры!S1374,Замеры!T1374,Замеры!Y1374))</f>
        <v xml:space="preserve"> </v>
      </c>
      <c r="E1378" s="49" t="str">
        <f>IF(Замеры!K1374=0, " ", Замеры!K1374)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Замеры!O1374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IF(Замеры!I1375=0, " ", Замеры!I1375)</f>
        <v xml:space="preserve"> </v>
      </c>
      <c r="D1379" s="49" t="str">
        <f>IF(O1379=0, " ", CONCATENATE(Замеры!Q1375,Замеры!R1375,Замеры!S1375,Замеры!T1375,Замеры!Y1375))</f>
        <v xml:space="preserve"> </v>
      </c>
      <c r="E1379" s="49" t="str">
        <f>IF(Замеры!K1375=0, " ", Замеры!K1375)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Замеры!O1375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IF(Замеры!I1376=0, " ", Замеры!I1376)</f>
        <v xml:space="preserve"> </v>
      </c>
      <c r="D1380" s="49" t="str">
        <f>IF(O1380=0, " ", CONCATENATE(Замеры!Q1376,Замеры!R1376,Замеры!S1376,Замеры!T1376,Замеры!Y1376))</f>
        <v xml:space="preserve"> </v>
      </c>
      <c r="E1380" s="49" t="str">
        <f>IF(Замеры!K1376=0, " ", Замеры!K1376)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Замеры!O1376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IF(Замеры!I1377=0, " ", Замеры!I1377)</f>
        <v xml:space="preserve"> </v>
      </c>
      <c r="D1381" s="49" t="str">
        <f>IF(O1381=0, " ", CONCATENATE(Замеры!Q1377,Замеры!R1377,Замеры!S1377,Замеры!T1377,Замеры!Y1377))</f>
        <v xml:space="preserve"> </v>
      </c>
      <c r="E1381" s="49" t="str">
        <f>IF(Замеры!K1377=0, " ", Замеры!K1377)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Замеры!O1377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IF(Замеры!I1378=0, " ", Замеры!I1378)</f>
        <v xml:space="preserve"> </v>
      </c>
      <c r="D1382" s="49" t="str">
        <f>IF(O1382=0, " ", CONCATENATE(Замеры!Q1378,Замеры!R1378,Замеры!S1378,Замеры!T1378,Замеры!Y1378))</f>
        <v xml:space="preserve"> </v>
      </c>
      <c r="E1382" s="49" t="str">
        <f>IF(Замеры!K1378=0, " ", Замеры!K1378)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Замеры!O1378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IF(Замеры!I1379=0, " ", Замеры!I1379)</f>
        <v xml:space="preserve"> </v>
      </c>
      <c r="D1383" s="49" t="str">
        <f>IF(O1383=0, " ", CONCATENATE(Замеры!Q1379,Замеры!R1379,Замеры!S1379,Замеры!T1379,Замеры!Y1379))</f>
        <v xml:space="preserve"> </v>
      </c>
      <c r="E1383" s="49" t="str">
        <f>IF(Замеры!K1379=0, " ", Замеры!K1379)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Замеры!O1379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IF(Замеры!I1380=0, " ", Замеры!I1380)</f>
        <v xml:space="preserve"> </v>
      </c>
      <c r="D1384" s="49" t="str">
        <f>IF(O1384=0, " ", CONCATENATE(Замеры!Q1380,Замеры!R1380,Замеры!S1380,Замеры!T1380,Замеры!Y1380))</f>
        <v xml:space="preserve"> </v>
      </c>
      <c r="E1384" s="49" t="str">
        <f>IF(Замеры!K1380=0, " ", Замеры!K1380)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Замеры!O1380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IF(Замеры!I1381=0, " ", Замеры!I1381)</f>
        <v xml:space="preserve"> </v>
      </c>
      <c r="D1385" s="49" t="str">
        <f>IF(O1385=0, " ", CONCATENATE(Замеры!Q1381,Замеры!R1381,Замеры!S1381,Замеры!T1381,Замеры!Y1381))</f>
        <v xml:space="preserve"> </v>
      </c>
      <c r="E1385" s="49" t="str">
        <f>IF(Замеры!K1381=0, " ", Замеры!K1381)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Замеры!O1381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IF(Замеры!I1382=0, " ", Замеры!I1382)</f>
        <v xml:space="preserve"> </v>
      </c>
      <c r="D1386" s="49" t="str">
        <f>IF(O1386=0, " ", CONCATENATE(Замеры!Q1382,Замеры!R1382,Замеры!S1382,Замеры!T1382,Замеры!Y1382))</f>
        <v xml:space="preserve"> </v>
      </c>
      <c r="E1386" s="49" t="str">
        <f>IF(Замеры!K1382=0, " ", Замеры!K1382)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Замеры!O1382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IF(Замеры!I1383=0, " ", Замеры!I1383)</f>
        <v xml:space="preserve"> </v>
      </c>
      <c r="D1387" s="49" t="str">
        <f>IF(O1387=0, " ", CONCATENATE(Замеры!Q1383,Замеры!R1383,Замеры!S1383,Замеры!T1383,Замеры!Y1383))</f>
        <v xml:space="preserve"> </v>
      </c>
      <c r="E1387" s="49" t="str">
        <f>IF(Замеры!K1383=0, " ", Замеры!K1383)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Замеры!O1383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IF(Замеры!I1384=0, " ", Замеры!I1384)</f>
        <v xml:space="preserve"> </v>
      </c>
      <c r="D1388" s="49" t="str">
        <f>IF(O1388=0, " ", CONCATENATE(Замеры!Q1384,Замеры!R1384,Замеры!S1384,Замеры!T1384,Замеры!Y1384))</f>
        <v xml:space="preserve"> </v>
      </c>
      <c r="E1388" s="49" t="str">
        <f>IF(Замеры!K1384=0, " ", Замеры!K1384)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Замеры!O1384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IF(Замеры!I1385=0, " ", Замеры!I1385)</f>
        <v xml:space="preserve"> </v>
      </c>
      <c r="D1389" s="49" t="str">
        <f>IF(O1389=0, " ", CONCATENATE(Замеры!Q1385,Замеры!R1385,Замеры!S1385,Замеры!T1385,Замеры!Y1385))</f>
        <v xml:space="preserve"> </v>
      </c>
      <c r="E1389" s="49" t="str">
        <f>IF(Замеры!K1385=0, " ", Замеры!K1385)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Замеры!O1385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IF(Замеры!I1386=0, " ", Замеры!I1386)</f>
        <v xml:space="preserve"> </v>
      </c>
      <c r="D1390" s="49" t="str">
        <f>IF(O1390=0, " ", CONCATENATE(Замеры!Q1386,Замеры!R1386,Замеры!S1386,Замеры!T1386,Замеры!Y1386))</f>
        <v xml:space="preserve"> </v>
      </c>
      <c r="E1390" s="49" t="str">
        <f>IF(Замеры!K1386=0, " ", Замеры!K1386)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Замеры!O1386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IF(Замеры!I1387=0, " ", Замеры!I1387)</f>
        <v xml:space="preserve"> </v>
      </c>
      <c r="D1391" s="49" t="str">
        <f>IF(O1391=0, " ", CONCATENATE(Замеры!Q1387,Замеры!R1387,Замеры!S1387,Замеры!T1387,Замеры!Y1387))</f>
        <v xml:space="preserve"> </v>
      </c>
      <c r="E1391" s="49" t="str">
        <f>IF(Замеры!K1387=0, " ", Замеры!K1387)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Замеры!O1387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IF(Замеры!I1388=0, " ", Замеры!I1388)</f>
        <v xml:space="preserve"> </v>
      </c>
      <c r="D1392" s="49" t="str">
        <f>IF(O1392=0, " ", CONCATENATE(Замеры!Q1388,Замеры!R1388,Замеры!S1388,Замеры!T1388,Замеры!Y1388))</f>
        <v xml:space="preserve"> </v>
      </c>
      <c r="E1392" s="49" t="str">
        <f>IF(Замеры!K1388=0, " ", Замеры!K1388)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Замеры!O1388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IF(Замеры!I1389=0, " ", Замеры!I1389)</f>
        <v xml:space="preserve"> </v>
      </c>
      <c r="D1393" s="49" t="str">
        <f>IF(O1393=0, " ", CONCATENATE(Замеры!Q1389,Замеры!R1389,Замеры!S1389,Замеры!T1389,Замеры!Y1389))</f>
        <v xml:space="preserve"> </v>
      </c>
      <c r="E1393" s="49" t="str">
        <f>IF(Замеры!K1389=0, " ", Замеры!K1389)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Замеры!O1389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IF(Замеры!I1390=0, " ", Замеры!I1390)</f>
        <v xml:space="preserve"> </v>
      </c>
      <c r="D1394" s="49" t="str">
        <f>IF(O1394=0, " ", CONCATENATE(Замеры!Q1390,Замеры!R1390,Замеры!S1390,Замеры!T1390,Замеры!Y1390))</f>
        <v xml:space="preserve"> </v>
      </c>
      <c r="E1394" s="49" t="str">
        <f>IF(Замеры!K1390=0, " ", Замеры!K1390)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Замеры!O1390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IF(Замеры!I1391=0, " ", Замеры!I1391)</f>
        <v xml:space="preserve"> </v>
      </c>
      <c r="D1395" s="49" t="str">
        <f>IF(O1395=0, " ", CONCATENATE(Замеры!Q1391,Замеры!R1391,Замеры!S1391,Замеры!T1391,Замеры!Y1391))</f>
        <v xml:space="preserve"> </v>
      </c>
      <c r="E1395" s="49" t="str">
        <f>IF(Замеры!K1391=0, " ", Замеры!K1391)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Замеры!O1391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IF(Замеры!I1392=0, " ", Замеры!I1392)</f>
        <v xml:space="preserve"> </v>
      </c>
      <c r="D1396" s="49" t="str">
        <f>IF(O1396=0, " ", CONCATENATE(Замеры!Q1392,Замеры!R1392,Замеры!S1392,Замеры!T1392,Замеры!Y1392))</f>
        <v xml:space="preserve"> </v>
      </c>
      <c r="E1396" s="49" t="str">
        <f>IF(Замеры!K1392=0, " ", Замеры!K1392)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Замеры!O1392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IF(Замеры!I1393=0, " ", Замеры!I1393)</f>
        <v xml:space="preserve"> </v>
      </c>
      <c r="D1397" s="49" t="str">
        <f>IF(O1397=0, " ", CONCATENATE(Замеры!Q1393,Замеры!R1393,Замеры!S1393,Замеры!T1393,Замеры!Y1393))</f>
        <v xml:space="preserve"> </v>
      </c>
      <c r="E1397" s="49" t="str">
        <f>IF(Замеры!K1393=0, " ", Замеры!K1393)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Замеры!O1393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IF(Замеры!I1394=0, " ", Замеры!I1394)</f>
        <v xml:space="preserve"> </v>
      </c>
      <c r="D1398" s="49" t="str">
        <f>IF(O1398=0, " ", CONCATENATE(Замеры!Q1394,Замеры!R1394,Замеры!S1394,Замеры!T1394,Замеры!Y1394))</f>
        <v xml:space="preserve"> </v>
      </c>
      <c r="E1398" s="49" t="str">
        <f>IF(Замеры!K1394=0, " ", Замеры!K1394)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Замеры!O1394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IF(Замеры!I1395=0, " ", Замеры!I1395)</f>
        <v xml:space="preserve"> </v>
      </c>
      <c r="D1399" s="49" t="str">
        <f>IF(O1399=0, " ", CONCATENATE(Замеры!Q1395,Замеры!R1395,Замеры!S1395,Замеры!T1395,Замеры!Y1395))</f>
        <v xml:space="preserve"> </v>
      </c>
      <c r="E1399" s="49" t="str">
        <f>IF(Замеры!K1395=0, " ", Замеры!K1395)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Замеры!O1395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IF(Замеры!I1396=0, " ", Замеры!I1396)</f>
        <v xml:space="preserve"> </v>
      </c>
      <c r="D1400" s="49" t="str">
        <f>IF(O1400=0, " ", CONCATENATE(Замеры!Q1396,Замеры!R1396,Замеры!S1396,Замеры!T1396,Замеры!Y1396))</f>
        <v xml:space="preserve"> </v>
      </c>
      <c r="E1400" s="49" t="str">
        <f>IF(Замеры!K1396=0, " ", Замеры!K1396)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Замеры!O1396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IF(Замеры!I1397=0, " ", Замеры!I1397)</f>
        <v xml:space="preserve"> </v>
      </c>
      <c r="D1401" s="49" t="str">
        <f>IF(O1401=0, " ", CONCATENATE(Замеры!Q1397,Замеры!R1397,Замеры!S1397,Замеры!T1397,Замеры!Y1397))</f>
        <v xml:space="preserve"> </v>
      </c>
      <c r="E1401" s="49" t="str">
        <f>IF(Замеры!K1397=0, " ", Замеры!K1397)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Замеры!O1397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IF(Замеры!I1398=0, " ", Замеры!I1398)</f>
        <v xml:space="preserve"> </v>
      </c>
      <c r="D1402" s="49" t="str">
        <f>IF(O1402=0, " ", CONCATENATE(Замеры!Q1398,Замеры!R1398,Замеры!S1398,Замеры!T1398,Замеры!Y1398))</f>
        <v xml:space="preserve"> </v>
      </c>
      <c r="E1402" s="49" t="str">
        <f>IF(Замеры!K1398=0, " ", Замеры!K1398)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Замеры!O1398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IF(Замеры!I1399=0, " ", Замеры!I1399)</f>
        <v xml:space="preserve"> </v>
      </c>
      <c r="D1403" s="49" t="str">
        <f>IF(O1403=0, " ", CONCATENATE(Замеры!Q1399,Замеры!R1399,Замеры!S1399,Замеры!T1399,Замеры!Y1399))</f>
        <v xml:space="preserve"> </v>
      </c>
      <c r="E1403" s="49" t="str">
        <f>IF(Замеры!K1399=0, " ", Замеры!K1399)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Замеры!O1399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IF(Замеры!I1400=0, " ", Замеры!I1400)</f>
        <v xml:space="preserve"> </v>
      </c>
      <c r="D1404" s="49" t="str">
        <f>IF(O1404=0, " ", CONCATENATE(Замеры!Q1400,Замеры!R1400,Замеры!S1400,Замеры!T1400,Замеры!Y1400))</f>
        <v xml:space="preserve"> </v>
      </c>
      <c r="E1404" s="49" t="str">
        <f>IF(Замеры!K1400=0, " ", Замеры!K1400)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Замеры!O1400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IF(Замеры!I1401=0, " ", Замеры!I1401)</f>
        <v xml:space="preserve"> </v>
      </c>
      <c r="D1405" s="49" t="str">
        <f>IF(O1405=0, " ", CONCATENATE(Замеры!Q1401,Замеры!R1401,Замеры!S1401,Замеры!T1401,Замеры!Y1401))</f>
        <v xml:space="preserve"> </v>
      </c>
      <c r="E1405" s="49" t="str">
        <f>IF(Замеры!K1401=0, " ", Замеры!K1401)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Замеры!O1401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IF(Замеры!I1402=0, " ", Замеры!I1402)</f>
        <v xml:space="preserve"> </v>
      </c>
      <c r="D1406" s="49" t="str">
        <f>IF(O1406=0, " ", CONCATENATE(Замеры!Q1402,Замеры!R1402,Замеры!S1402,Замеры!T1402,Замеры!Y1402))</f>
        <v xml:space="preserve"> </v>
      </c>
      <c r="E1406" s="49" t="str">
        <f>IF(Замеры!K1402=0, " ", Замеры!K1402)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Замеры!O1402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IF(Замеры!I1403=0, " ", Замеры!I1403)</f>
        <v xml:space="preserve"> </v>
      </c>
      <c r="D1407" s="49" t="str">
        <f>IF(O1407=0, " ", CONCATENATE(Замеры!Q1403,Замеры!R1403,Замеры!S1403,Замеры!T1403,Замеры!Y1403))</f>
        <v xml:space="preserve"> </v>
      </c>
      <c r="E1407" s="49" t="str">
        <f>IF(Замеры!K1403=0, " ", Замеры!K1403)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Замеры!O1403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IF(Замеры!I1404=0, " ", Замеры!I1404)</f>
        <v xml:space="preserve"> </v>
      </c>
      <c r="D1408" s="49" t="str">
        <f>IF(O1408=0, " ", CONCATENATE(Замеры!Q1404,Замеры!R1404,Замеры!S1404,Замеры!T1404,Замеры!Y1404))</f>
        <v xml:space="preserve"> </v>
      </c>
      <c r="E1408" s="49" t="str">
        <f>IF(Замеры!K1404=0, " ", Замеры!K1404)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Замеры!O1404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IF(Замеры!I1405=0, " ", Замеры!I1405)</f>
        <v xml:space="preserve"> </v>
      </c>
      <c r="D1409" s="49" t="str">
        <f>IF(O1409=0, " ", CONCATENATE(Замеры!Q1405,Замеры!R1405,Замеры!S1405,Замеры!T1405,Замеры!Y1405))</f>
        <v xml:space="preserve"> </v>
      </c>
      <c r="E1409" s="49" t="str">
        <f>IF(Замеры!K1405=0, " ", Замеры!K1405)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Замеры!O1405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IF(Замеры!I1406=0, " ", Замеры!I1406)</f>
        <v xml:space="preserve"> </v>
      </c>
      <c r="D1410" s="49" t="str">
        <f>IF(O1410=0, " ", CONCATENATE(Замеры!Q1406,Замеры!R1406,Замеры!S1406,Замеры!T1406,Замеры!Y1406))</f>
        <v xml:space="preserve"> </v>
      </c>
      <c r="E1410" s="49" t="str">
        <f>IF(Замеры!K1406=0, " ", Замеры!K1406)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Замеры!O1406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IF(Замеры!I1407=0, " ", Замеры!I1407)</f>
        <v xml:space="preserve"> </v>
      </c>
      <c r="D1411" s="49" t="str">
        <f>IF(O1411=0, " ", CONCATENATE(Замеры!Q1407,Замеры!R1407,Замеры!S1407,Замеры!T1407,Замеры!Y1407))</f>
        <v xml:space="preserve"> </v>
      </c>
      <c r="E1411" s="49" t="str">
        <f>IF(Замеры!K1407=0, " ", Замеры!K1407)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Замеры!O1407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IF(Замеры!I1408=0, " ", Замеры!I1408)</f>
        <v xml:space="preserve"> </v>
      </c>
      <c r="D1412" s="49" t="str">
        <f>IF(O1412=0, " ", CONCATENATE(Замеры!Q1408,Замеры!R1408,Замеры!S1408,Замеры!T1408,Замеры!Y1408))</f>
        <v xml:space="preserve"> </v>
      </c>
      <c r="E1412" s="49" t="str">
        <f>IF(Замеры!K1408=0, " ", Замеры!K1408)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Замеры!O1408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IF(Замеры!I1409=0, " ", Замеры!I1409)</f>
        <v xml:space="preserve"> </v>
      </c>
      <c r="D1413" s="49" t="str">
        <f>IF(O1413=0, " ", CONCATENATE(Замеры!Q1409,Замеры!R1409,Замеры!S1409,Замеры!T1409,Замеры!Y1409))</f>
        <v xml:space="preserve"> </v>
      </c>
      <c r="E1413" s="49" t="str">
        <f>IF(Замеры!K1409=0, " ", Замеры!K1409)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Замеры!O1409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IF(Замеры!I1410=0, " ", Замеры!I1410)</f>
        <v xml:space="preserve"> </v>
      </c>
      <c r="D1414" s="49" t="str">
        <f>IF(O1414=0, " ", CONCATENATE(Замеры!Q1410,Замеры!R1410,Замеры!S1410,Замеры!T1410,Замеры!Y1410))</f>
        <v xml:space="preserve"> </v>
      </c>
      <c r="E1414" s="49" t="str">
        <f>IF(Замеры!K1410=0, " ", Замеры!K1410)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Замеры!O1410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IF(Замеры!I1411=0, " ", Замеры!I1411)</f>
        <v xml:space="preserve"> </v>
      </c>
      <c r="D1415" s="49" t="str">
        <f>IF(O1415=0, " ", CONCATENATE(Замеры!Q1411,Замеры!R1411,Замеры!S1411,Замеры!T1411,Замеры!Y1411))</f>
        <v xml:space="preserve"> </v>
      </c>
      <c r="E1415" s="49" t="str">
        <f>IF(Замеры!K1411=0, " ", Замеры!K1411)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Замеры!O1411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IF(Замеры!I1412=0, " ", Замеры!I1412)</f>
        <v xml:space="preserve"> </v>
      </c>
      <c r="D1416" s="49" t="str">
        <f>IF(O1416=0, " ", CONCATENATE(Замеры!Q1412,Замеры!R1412,Замеры!S1412,Замеры!T1412,Замеры!Y1412))</f>
        <v xml:space="preserve"> </v>
      </c>
      <c r="E1416" s="49" t="str">
        <f>IF(Замеры!K1412=0, " ", Замеры!K1412)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Замеры!O1412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IF(Замеры!I1413=0, " ", Замеры!I1413)</f>
        <v xml:space="preserve"> </v>
      </c>
      <c r="D1417" s="49" t="str">
        <f>IF(O1417=0, " ", CONCATENATE(Замеры!Q1413,Замеры!R1413,Замеры!S1413,Замеры!T1413,Замеры!Y1413))</f>
        <v xml:space="preserve"> </v>
      </c>
      <c r="E1417" s="49" t="str">
        <f>IF(Замеры!K1413=0, " ", Замеры!K1413)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Замеры!O1413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IF(Замеры!I1414=0, " ", Замеры!I1414)</f>
        <v xml:space="preserve"> </v>
      </c>
      <c r="D1418" s="49" t="str">
        <f>IF(O1418=0, " ", CONCATENATE(Замеры!Q1414,Замеры!R1414,Замеры!S1414,Замеры!T1414,Замеры!Y1414))</f>
        <v xml:space="preserve"> </v>
      </c>
      <c r="E1418" s="49" t="str">
        <f>IF(Замеры!K1414=0, " ", Замеры!K1414)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Замеры!O1414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IF(Замеры!I1415=0, " ", Замеры!I1415)</f>
        <v xml:space="preserve"> </v>
      </c>
      <c r="D1419" s="49" t="str">
        <f>IF(O1419=0, " ", CONCATENATE(Замеры!Q1415,Замеры!R1415,Замеры!S1415,Замеры!T1415,Замеры!Y1415))</f>
        <v xml:space="preserve"> </v>
      </c>
      <c r="E1419" s="49" t="str">
        <f>IF(Замеры!K1415=0, " ", Замеры!K1415)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Замеры!O1415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IF(Замеры!I1416=0, " ", Замеры!I1416)</f>
        <v xml:space="preserve"> </v>
      </c>
      <c r="D1420" s="49" t="str">
        <f>IF(O1420=0, " ", CONCATENATE(Замеры!Q1416,Замеры!R1416,Замеры!S1416,Замеры!T1416,Замеры!Y1416))</f>
        <v xml:space="preserve"> </v>
      </c>
      <c r="E1420" s="49" t="str">
        <f>IF(Замеры!K1416=0, " ", Замеры!K1416)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Замеры!O1416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IF(Замеры!I1417=0, " ", Замеры!I1417)</f>
        <v xml:space="preserve"> </v>
      </c>
      <c r="D1421" s="49" t="str">
        <f>IF(O1421=0, " ", CONCATENATE(Замеры!Q1417,Замеры!R1417,Замеры!S1417,Замеры!T1417,Замеры!Y1417))</f>
        <v xml:space="preserve"> </v>
      </c>
      <c r="E1421" s="49" t="str">
        <f>IF(Замеры!K1417=0, " ", Замеры!K1417)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Замеры!O1417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IF(Замеры!I1418=0, " ", Замеры!I1418)</f>
        <v xml:space="preserve"> </v>
      </c>
      <c r="D1422" s="49" t="str">
        <f>IF(O1422=0, " ", CONCATENATE(Замеры!Q1418,Замеры!R1418,Замеры!S1418,Замеры!T1418,Замеры!Y1418))</f>
        <v xml:space="preserve"> </v>
      </c>
      <c r="E1422" s="49" t="str">
        <f>IF(Замеры!K1418=0, " ", Замеры!K1418)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Замеры!O1418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IF(Замеры!I1419=0, " ", Замеры!I1419)</f>
        <v xml:space="preserve"> </v>
      </c>
      <c r="D1423" s="49" t="str">
        <f>IF(O1423=0, " ", CONCATENATE(Замеры!Q1419,Замеры!R1419,Замеры!S1419,Замеры!T1419,Замеры!Y1419))</f>
        <v xml:space="preserve"> </v>
      </c>
      <c r="E1423" s="49" t="str">
        <f>IF(Замеры!K1419=0, " ", Замеры!K1419)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Замеры!O1419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IF(Замеры!I1420=0, " ", Замеры!I1420)</f>
        <v xml:space="preserve"> </v>
      </c>
      <c r="D1424" s="49" t="str">
        <f>IF(O1424=0, " ", CONCATENATE(Замеры!Q1420,Замеры!R1420,Замеры!S1420,Замеры!T1420,Замеры!Y1420))</f>
        <v xml:space="preserve"> </v>
      </c>
      <c r="E1424" s="49" t="str">
        <f>IF(Замеры!K1420=0, " ", Замеры!K1420)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Замеры!O1420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IF(Замеры!I1421=0, " ", Замеры!I1421)</f>
        <v xml:space="preserve"> </v>
      </c>
      <c r="D1425" s="49" t="str">
        <f>IF(O1425=0, " ", CONCATENATE(Замеры!Q1421,Замеры!R1421,Замеры!S1421,Замеры!T1421,Замеры!Y1421))</f>
        <v xml:space="preserve"> </v>
      </c>
      <c r="E1425" s="49" t="str">
        <f>IF(Замеры!K1421=0, " ", Замеры!K1421)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Замеры!O1421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IF(Замеры!I1422=0, " ", Замеры!I1422)</f>
        <v xml:space="preserve"> </v>
      </c>
      <c r="D1426" s="49" t="str">
        <f>IF(O1426=0, " ", CONCATENATE(Замеры!Q1422,Замеры!R1422,Замеры!S1422,Замеры!T1422,Замеры!Y1422))</f>
        <v xml:space="preserve"> </v>
      </c>
      <c r="E1426" s="49" t="str">
        <f>IF(Замеры!K1422=0, " ", Замеры!K1422)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Замеры!O1422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IF(Замеры!I1423=0, " ", Замеры!I1423)</f>
        <v xml:space="preserve"> </v>
      </c>
      <c r="D1427" s="49" t="str">
        <f>IF(O1427=0, " ", CONCATENATE(Замеры!Q1423,Замеры!R1423,Замеры!S1423,Замеры!T1423,Замеры!Y1423))</f>
        <v xml:space="preserve"> </v>
      </c>
      <c r="E1427" s="49" t="str">
        <f>IF(Замеры!K1423=0, " ", Замеры!K1423)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Замеры!O1423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IF(Замеры!I1424=0, " ", Замеры!I1424)</f>
        <v xml:space="preserve"> </v>
      </c>
      <c r="D1428" s="49" t="str">
        <f>IF(O1428=0, " ", CONCATENATE(Замеры!Q1424,Замеры!R1424,Замеры!S1424,Замеры!T1424,Замеры!Y1424))</f>
        <v xml:space="preserve"> </v>
      </c>
      <c r="E1428" s="49" t="str">
        <f>IF(Замеры!K1424=0, " ", Замеры!K1424)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Замеры!O1424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IF(Замеры!I1425=0, " ", Замеры!I1425)</f>
        <v xml:space="preserve"> </v>
      </c>
      <c r="D1429" s="49" t="str">
        <f>IF(O1429=0, " ", CONCATENATE(Замеры!Q1425,Замеры!R1425,Замеры!S1425,Замеры!T1425,Замеры!Y1425))</f>
        <v xml:space="preserve"> </v>
      </c>
      <c r="E1429" s="49" t="str">
        <f>IF(Замеры!K1425=0, " ", Замеры!K1425)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Замеры!O1425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IF(Замеры!I1426=0, " ", Замеры!I1426)</f>
        <v xml:space="preserve"> </v>
      </c>
      <c r="D1430" s="49" t="str">
        <f>IF(O1430=0, " ", CONCATENATE(Замеры!Q1426,Замеры!R1426,Замеры!S1426,Замеры!T1426,Замеры!Y1426))</f>
        <v xml:space="preserve"> </v>
      </c>
      <c r="E1430" s="49" t="str">
        <f>IF(Замеры!K1426=0, " ", Замеры!K1426)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Замеры!O1426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IF(Замеры!I1427=0, " ", Замеры!I1427)</f>
        <v xml:space="preserve"> </v>
      </c>
      <c r="D1431" s="49" t="str">
        <f>IF(O1431=0, " ", CONCATENATE(Замеры!Q1427,Замеры!R1427,Замеры!S1427,Замеры!T1427,Замеры!Y1427))</f>
        <v xml:space="preserve"> </v>
      </c>
      <c r="E1431" s="49" t="str">
        <f>IF(Замеры!K1427=0, " ", Замеры!K1427)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Замеры!O1427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IF(Замеры!I1428=0, " ", Замеры!I1428)</f>
        <v xml:space="preserve"> </v>
      </c>
      <c r="D1432" s="49" t="str">
        <f>IF(O1432=0, " ", CONCATENATE(Замеры!Q1428,Замеры!R1428,Замеры!S1428,Замеры!T1428,Замеры!Y1428))</f>
        <v xml:space="preserve"> </v>
      </c>
      <c r="E1432" s="49" t="str">
        <f>IF(Замеры!K1428=0, " ", Замеры!K1428)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Замеры!O1428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IF(Замеры!I1429=0, " ", Замеры!I1429)</f>
        <v xml:space="preserve"> </v>
      </c>
      <c r="D1433" s="49" t="str">
        <f>IF(O1433=0, " ", CONCATENATE(Замеры!Q1429,Замеры!R1429,Замеры!S1429,Замеры!T1429,Замеры!Y1429))</f>
        <v xml:space="preserve"> </v>
      </c>
      <c r="E1433" s="49" t="str">
        <f>IF(Замеры!K1429=0, " ", Замеры!K1429)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Замеры!O1429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IF(Замеры!I1430=0, " ", Замеры!I1430)</f>
        <v xml:space="preserve"> </v>
      </c>
      <c r="D1434" s="49" t="str">
        <f>IF(O1434=0, " ", CONCATENATE(Замеры!Q1430,Замеры!R1430,Замеры!S1430,Замеры!T1430,Замеры!Y1430))</f>
        <v xml:space="preserve"> </v>
      </c>
      <c r="E1434" s="49" t="str">
        <f>IF(Замеры!K1430=0, " ", Замеры!K1430)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Замеры!O1430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IF(Замеры!I1431=0, " ", Замеры!I1431)</f>
        <v xml:space="preserve"> </v>
      </c>
      <c r="D1435" s="49" t="str">
        <f>IF(O1435=0, " ", CONCATENATE(Замеры!Q1431,Замеры!R1431,Замеры!S1431,Замеры!T1431,Замеры!Y1431))</f>
        <v xml:space="preserve"> </v>
      </c>
      <c r="E1435" s="49" t="str">
        <f>IF(Замеры!K1431=0, " ", Замеры!K1431)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Замеры!O1431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IF(Замеры!I1432=0, " ", Замеры!I1432)</f>
        <v xml:space="preserve"> </v>
      </c>
      <c r="D1436" s="49" t="str">
        <f>IF(O1436=0, " ", CONCATENATE(Замеры!Q1432,Замеры!R1432,Замеры!S1432,Замеры!T1432,Замеры!Y1432))</f>
        <v xml:space="preserve"> </v>
      </c>
      <c r="E1436" s="49" t="str">
        <f>IF(Замеры!K1432=0, " ", Замеры!K1432)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Замеры!O1432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IF(Замеры!I1433=0, " ", Замеры!I1433)</f>
        <v xml:space="preserve"> </v>
      </c>
      <c r="D1437" s="49" t="str">
        <f>IF(O1437=0, " ", CONCATENATE(Замеры!Q1433,Замеры!R1433,Замеры!S1433,Замеры!T1433,Замеры!Y1433))</f>
        <v xml:space="preserve"> </v>
      </c>
      <c r="E1437" s="49" t="str">
        <f>IF(Замеры!K1433=0, " ", Замеры!K1433)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Замеры!O1433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IF(Замеры!I1434=0, " ", Замеры!I1434)</f>
        <v xml:space="preserve"> </v>
      </c>
      <c r="D1438" s="49" t="str">
        <f>IF(O1438=0, " ", CONCATENATE(Замеры!Q1434,Замеры!R1434,Замеры!S1434,Замеры!T1434,Замеры!Y1434))</f>
        <v xml:space="preserve"> </v>
      </c>
      <c r="E1438" s="49" t="str">
        <f>IF(Замеры!K1434=0, " ", Замеры!K1434)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Замеры!O1434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IF(Замеры!I1435=0, " ", Замеры!I1435)</f>
        <v xml:space="preserve"> </v>
      </c>
      <c r="D1439" s="49" t="str">
        <f>IF(O1439=0, " ", CONCATENATE(Замеры!Q1435,Замеры!R1435,Замеры!S1435,Замеры!T1435,Замеры!Y1435))</f>
        <v xml:space="preserve"> </v>
      </c>
      <c r="E1439" s="49" t="str">
        <f>IF(Замеры!K1435=0, " ", Замеры!K1435)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Замеры!O1435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IF(Замеры!I1436=0, " ", Замеры!I1436)</f>
        <v xml:space="preserve"> </v>
      </c>
      <c r="D1440" s="49" t="str">
        <f>IF(O1440=0, " ", CONCATENATE(Замеры!Q1436,Замеры!R1436,Замеры!S1436,Замеры!T1436,Замеры!Y1436))</f>
        <v xml:space="preserve"> </v>
      </c>
      <c r="E1440" s="49" t="str">
        <f>IF(Замеры!K1436=0, " ", Замеры!K1436)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Замеры!O1436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IF(Замеры!I1437=0, " ", Замеры!I1437)</f>
        <v xml:space="preserve"> </v>
      </c>
      <c r="D1441" s="49" t="str">
        <f>IF(O1441=0, " ", CONCATENATE(Замеры!Q1437,Замеры!R1437,Замеры!S1437,Замеры!T1437,Замеры!Y1437))</f>
        <v xml:space="preserve"> </v>
      </c>
      <c r="E1441" s="49" t="str">
        <f>IF(Замеры!K1437=0, " ", Замеры!K1437)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Замеры!O1437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IF(Замеры!I1438=0, " ", Замеры!I1438)</f>
        <v xml:space="preserve"> </v>
      </c>
      <c r="D1442" s="49" t="str">
        <f>IF(O1442=0, " ", CONCATENATE(Замеры!Q1438,Замеры!R1438,Замеры!S1438,Замеры!T1438,Замеры!Y1438))</f>
        <v xml:space="preserve"> </v>
      </c>
      <c r="E1442" s="49" t="str">
        <f>IF(Замеры!K1438=0, " ", Замеры!K1438)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Замеры!O1438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IF(Замеры!I1439=0, " ", Замеры!I1439)</f>
        <v xml:space="preserve"> </v>
      </c>
      <c r="D1443" s="49" t="str">
        <f>IF(O1443=0, " ", CONCATENATE(Замеры!Q1439,Замеры!R1439,Замеры!S1439,Замеры!T1439,Замеры!Y1439))</f>
        <v xml:space="preserve"> </v>
      </c>
      <c r="E1443" s="49" t="str">
        <f>IF(Замеры!K1439=0, " ", Замеры!K1439)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Замеры!O1439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IF(Замеры!I1440=0, " ", Замеры!I1440)</f>
        <v xml:space="preserve"> </v>
      </c>
      <c r="D1444" s="49" t="str">
        <f>IF(O1444=0, " ", CONCATENATE(Замеры!Q1440,Замеры!R1440,Замеры!S1440,Замеры!T1440,Замеры!Y1440))</f>
        <v xml:space="preserve"> </v>
      </c>
      <c r="E1444" s="49" t="str">
        <f>IF(Замеры!K1440=0, " ", Замеры!K1440)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Замеры!O1440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IF(Замеры!I1441=0, " ", Замеры!I1441)</f>
        <v xml:space="preserve"> </v>
      </c>
      <c r="D1445" s="49" t="str">
        <f>IF(O1445=0, " ", CONCATENATE(Замеры!Q1441,Замеры!R1441,Замеры!S1441,Замеры!T1441,Замеры!Y1441))</f>
        <v xml:space="preserve"> </v>
      </c>
      <c r="E1445" s="49" t="str">
        <f>IF(Замеры!K1441=0, " ", Замеры!K1441)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Замеры!O1441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IF(Замеры!I1442=0, " ", Замеры!I1442)</f>
        <v xml:space="preserve"> </v>
      </c>
      <c r="D1446" s="49" t="str">
        <f>IF(O1446=0, " ", CONCATENATE(Замеры!Q1442,Замеры!R1442,Замеры!S1442,Замеры!T1442,Замеры!Y1442))</f>
        <v xml:space="preserve"> </v>
      </c>
      <c r="E1446" s="49" t="str">
        <f>IF(Замеры!K1442=0, " ", Замеры!K1442)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Замеры!O1442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IF(Замеры!I1443=0, " ", Замеры!I1443)</f>
        <v xml:space="preserve"> </v>
      </c>
      <c r="D1447" s="49" t="str">
        <f>IF(O1447=0, " ", CONCATENATE(Замеры!Q1443,Замеры!R1443,Замеры!S1443,Замеры!T1443,Замеры!Y1443))</f>
        <v xml:space="preserve"> </v>
      </c>
      <c r="E1447" s="49" t="str">
        <f>IF(Замеры!K1443=0, " ", Замеры!K1443)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Замеры!O1443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IF(Замеры!I1444=0, " ", Замеры!I1444)</f>
        <v xml:space="preserve"> </v>
      </c>
      <c r="D1448" s="49" t="str">
        <f>IF(O1448=0, " ", CONCATENATE(Замеры!Q1444,Замеры!R1444,Замеры!S1444,Замеры!T1444,Замеры!Y1444))</f>
        <v xml:space="preserve"> </v>
      </c>
      <c r="E1448" s="49" t="str">
        <f>IF(Замеры!K1444=0, " ", Замеры!K1444)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Замеры!O1444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IF(Замеры!I1445=0, " ", Замеры!I1445)</f>
        <v xml:space="preserve"> </v>
      </c>
      <c r="D1449" s="49" t="str">
        <f>IF(O1449=0, " ", CONCATENATE(Замеры!Q1445,Замеры!R1445,Замеры!S1445,Замеры!T1445,Замеры!Y1445))</f>
        <v xml:space="preserve"> </v>
      </c>
      <c r="E1449" s="49" t="str">
        <f>IF(Замеры!K1445=0, " ", Замеры!K1445)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Замеры!O1445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IF(Замеры!I1446=0, " ", Замеры!I1446)</f>
        <v xml:space="preserve"> </v>
      </c>
      <c r="D1450" s="49" t="str">
        <f>IF(O1450=0, " ", CONCATENATE(Замеры!Q1446,Замеры!R1446,Замеры!S1446,Замеры!T1446,Замеры!Y1446))</f>
        <v xml:space="preserve"> </v>
      </c>
      <c r="E1450" s="49" t="str">
        <f>IF(Замеры!K1446=0, " ", Замеры!K1446)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Замеры!O1446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IF(Замеры!I1447=0, " ", Замеры!I1447)</f>
        <v xml:space="preserve"> </v>
      </c>
      <c r="D1451" s="49" t="str">
        <f>IF(O1451=0, " ", CONCATENATE(Замеры!Q1447,Замеры!R1447,Замеры!S1447,Замеры!T1447,Замеры!Y1447))</f>
        <v xml:space="preserve"> </v>
      </c>
      <c r="E1451" s="49" t="str">
        <f>IF(Замеры!K1447=0, " ", Замеры!K1447)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Замеры!O1447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IF(Замеры!I1448=0, " ", Замеры!I1448)</f>
        <v xml:space="preserve"> </v>
      </c>
      <c r="D1452" s="49" t="str">
        <f>IF(O1452=0, " ", CONCATENATE(Замеры!Q1448,Замеры!R1448,Замеры!S1448,Замеры!T1448,Замеры!Y1448))</f>
        <v xml:space="preserve"> </v>
      </c>
      <c r="E1452" s="49" t="str">
        <f>IF(Замеры!K1448=0, " ", Замеры!K1448)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Замеры!O1448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IF(Замеры!I1449=0, " ", Замеры!I1449)</f>
        <v xml:space="preserve"> </v>
      </c>
      <c r="D1453" s="49" t="str">
        <f>IF(O1453=0, " ", CONCATENATE(Замеры!Q1449,Замеры!R1449,Замеры!S1449,Замеры!T1449,Замеры!Y1449))</f>
        <v xml:space="preserve"> </v>
      </c>
      <c r="E1453" s="49" t="str">
        <f>IF(Замеры!K1449=0, " ", Замеры!K1449)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Замеры!O1449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IF(Замеры!I1450=0, " ", Замеры!I1450)</f>
        <v xml:space="preserve"> </v>
      </c>
      <c r="D1454" s="49" t="str">
        <f>IF(O1454=0, " ", CONCATENATE(Замеры!Q1450,Замеры!R1450,Замеры!S1450,Замеры!T1450,Замеры!Y1450))</f>
        <v xml:space="preserve"> </v>
      </c>
      <c r="E1454" s="49" t="str">
        <f>IF(Замеры!K1450=0, " ", Замеры!K1450)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Замеры!O1450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IF(Замеры!I1451=0, " ", Замеры!I1451)</f>
        <v xml:space="preserve"> </v>
      </c>
      <c r="D1455" s="49" t="str">
        <f>IF(O1455=0, " ", CONCATENATE(Замеры!Q1451,Замеры!R1451,Замеры!S1451,Замеры!T1451,Замеры!Y1451))</f>
        <v xml:space="preserve"> </v>
      </c>
      <c r="E1455" s="49" t="str">
        <f>IF(Замеры!K1451=0, " ", Замеры!K1451)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Замеры!O1451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IF(Замеры!I1452=0, " ", Замеры!I1452)</f>
        <v xml:space="preserve"> </v>
      </c>
      <c r="D1456" s="49" t="str">
        <f>IF(O1456=0, " ", CONCATENATE(Замеры!Q1452,Замеры!R1452,Замеры!S1452,Замеры!T1452,Замеры!Y1452))</f>
        <v xml:space="preserve"> </v>
      </c>
      <c r="E1456" s="49" t="str">
        <f>IF(Замеры!K1452=0, " ", Замеры!K1452)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Замеры!O1452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IF(Замеры!I1453=0, " ", Замеры!I1453)</f>
        <v xml:space="preserve"> </v>
      </c>
      <c r="D1457" s="49" t="str">
        <f>IF(O1457=0, " ", CONCATENATE(Замеры!Q1453,Замеры!R1453,Замеры!S1453,Замеры!T1453,Замеры!Y1453))</f>
        <v xml:space="preserve"> </v>
      </c>
      <c r="E1457" s="49" t="str">
        <f>IF(Замеры!K1453=0, " ", Замеры!K1453)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Замеры!O1453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IF(Замеры!I1454=0, " ", Замеры!I1454)</f>
        <v xml:space="preserve"> </v>
      </c>
      <c r="D1458" s="49" t="str">
        <f>IF(O1458=0, " ", CONCATENATE(Замеры!Q1454,Замеры!R1454,Замеры!S1454,Замеры!T1454,Замеры!Y1454))</f>
        <v xml:space="preserve"> </v>
      </c>
      <c r="E1458" s="49" t="str">
        <f>IF(Замеры!K1454=0, " ", Замеры!K1454)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Замеры!O1454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IF(Замеры!I1455=0, " ", Замеры!I1455)</f>
        <v xml:space="preserve"> </v>
      </c>
      <c r="D1459" s="49" t="str">
        <f>IF(O1459=0, " ", CONCATENATE(Замеры!Q1455,Замеры!R1455,Замеры!S1455,Замеры!T1455,Замеры!Y1455))</f>
        <v xml:space="preserve"> </v>
      </c>
      <c r="E1459" s="49" t="str">
        <f>IF(Замеры!K1455=0, " ", Замеры!K1455)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Замеры!O1455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IF(Замеры!I1456=0, " ", Замеры!I1456)</f>
        <v xml:space="preserve"> </v>
      </c>
      <c r="D1460" s="49" t="str">
        <f>IF(O1460=0, " ", CONCATENATE(Замеры!Q1456,Замеры!R1456,Замеры!S1456,Замеры!T1456,Замеры!Y1456))</f>
        <v xml:space="preserve"> </v>
      </c>
      <c r="E1460" s="49" t="str">
        <f>IF(Замеры!K1456=0, " ", Замеры!K1456)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Замеры!O1456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IF(Замеры!I1457=0, " ", Замеры!I1457)</f>
        <v xml:space="preserve"> </v>
      </c>
      <c r="D1461" s="49" t="str">
        <f>IF(O1461=0, " ", CONCATENATE(Замеры!Q1457,Замеры!R1457,Замеры!S1457,Замеры!T1457,Замеры!Y1457))</f>
        <v xml:space="preserve"> </v>
      </c>
      <c r="E1461" s="49" t="str">
        <f>IF(Замеры!K1457=0, " ", Замеры!K1457)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Замеры!O1457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IF(Замеры!I1458=0, " ", Замеры!I1458)</f>
        <v xml:space="preserve"> </v>
      </c>
      <c r="D1462" s="49" t="str">
        <f>IF(O1462=0, " ", CONCATENATE(Замеры!Q1458,Замеры!R1458,Замеры!S1458,Замеры!T1458,Замеры!Y1458))</f>
        <v xml:space="preserve"> </v>
      </c>
      <c r="E1462" s="49" t="str">
        <f>IF(Замеры!K1458=0, " ", Замеры!K1458)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Замеры!O1458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IF(Замеры!I1459=0, " ", Замеры!I1459)</f>
        <v xml:space="preserve"> </v>
      </c>
      <c r="D1463" s="49" t="str">
        <f>IF(O1463=0, " ", CONCATENATE(Замеры!Q1459,Замеры!R1459,Замеры!S1459,Замеры!T1459,Замеры!Y1459))</f>
        <v xml:space="preserve"> </v>
      </c>
      <c r="E1463" s="49" t="str">
        <f>IF(Замеры!K1459=0, " ", Замеры!K1459)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Замеры!O1459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IF(Замеры!I1460=0, " ", Замеры!I1460)</f>
        <v xml:space="preserve"> </v>
      </c>
      <c r="D1464" s="49" t="str">
        <f>IF(O1464=0, " ", CONCATENATE(Замеры!Q1460,Замеры!R1460,Замеры!S1460,Замеры!T1460,Замеры!Y1460))</f>
        <v xml:space="preserve"> </v>
      </c>
      <c r="E1464" s="49" t="str">
        <f>IF(Замеры!K1460=0, " ", Замеры!K1460)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Замеры!O1460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IF(Замеры!I1461=0, " ", Замеры!I1461)</f>
        <v xml:space="preserve"> </v>
      </c>
      <c r="D1465" s="49" t="str">
        <f>IF(O1465=0, " ", CONCATENATE(Замеры!Q1461,Замеры!R1461,Замеры!S1461,Замеры!T1461,Замеры!Y1461))</f>
        <v xml:space="preserve"> </v>
      </c>
      <c r="E1465" s="49" t="str">
        <f>IF(Замеры!K1461=0, " ", Замеры!K1461)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Замеры!O1461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IF(Замеры!I1462=0, " ", Замеры!I1462)</f>
        <v xml:space="preserve"> </v>
      </c>
      <c r="D1466" s="49" t="str">
        <f>IF(O1466=0, " ", CONCATENATE(Замеры!Q1462,Замеры!R1462,Замеры!S1462,Замеры!T1462,Замеры!Y1462))</f>
        <v xml:space="preserve"> </v>
      </c>
      <c r="E1466" s="49" t="str">
        <f>IF(Замеры!K1462=0, " ", Замеры!K1462)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Замеры!O1462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IF(Замеры!I1463=0, " ", Замеры!I1463)</f>
        <v xml:space="preserve"> </v>
      </c>
      <c r="D1467" s="49" t="str">
        <f>IF(O1467=0, " ", CONCATENATE(Замеры!Q1463,Замеры!R1463,Замеры!S1463,Замеры!T1463,Замеры!Y1463))</f>
        <v xml:space="preserve"> </v>
      </c>
      <c r="E1467" s="49" t="str">
        <f>IF(Замеры!K1463=0, " ", Замеры!K1463)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Замеры!O1463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IF(Замеры!I1464=0, " ", Замеры!I1464)</f>
        <v xml:space="preserve"> </v>
      </c>
      <c r="D1468" s="49" t="str">
        <f>IF(O1468=0, " ", CONCATENATE(Замеры!Q1464,Замеры!R1464,Замеры!S1464,Замеры!T1464,Замеры!Y1464))</f>
        <v xml:space="preserve"> </v>
      </c>
      <c r="E1468" s="49" t="str">
        <f>IF(Замеры!K1464=0, " ", Замеры!K1464)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Замеры!O1464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IF(Замеры!I1465=0, " ", Замеры!I1465)</f>
        <v xml:space="preserve"> </v>
      </c>
      <c r="D1469" s="49" t="str">
        <f>IF(O1469=0, " ", CONCATENATE(Замеры!Q1465,Замеры!R1465,Замеры!S1465,Замеры!T1465,Замеры!Y1465))</f>
        <v xml:space="preserve"> </v>
      </c>
      <c r="E1469" s="49" t="str">
        <f>IF(Замеры!K1465=0, " ", Замеры!K1465)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Замеры!O1465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IF(Замеры!I1466=0, " ", Замеры!I1466)</f>
        <v xml:space="preserve"> </v>
      </c>
      <c r="D1470" s="49" t="str">
        <f>IF(O1470=0, " ", CONCATENATE(Замеры!Q1466,Замеры!R1466,Замеры!S1466,Замеры!T1466,Замеры!Y1466))</f>
        <v xml:space="preserve"> </v>
      </c>
      <c r="E1470" s="49" t="str">
        <f>IF(Замеры!K1466=0, " ", Замеры!K1466)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Замеры!O1466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IF(Замеры!I1467=0, " ", Замеры!I1467)</f>
        <v xml:space="preserve"> </v>
      </c>
      <c r="D1471" s="49" t="str">
        <f>IF(O1471=0, " ", CONCATENATE(Замеры!Q1467,Замеры!R1467,Замеры!S1467,Замеры!T1467,Замеры!Y1467))</f>
        <v xml:space="preserve"> </v>
      </c>
      <c r="E1471" s="49" t="str">
        <f>IF(Замеры!K1467=0, " ", Замеры!K1467)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Замеры!O1467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IF(Замеры!I1468=0, " ", Замеры!I1468)</f>
        <v xml:space="preserve"> </v>
      </c>
      <c r="D1472" s="49" t="str">
        <f>IF(O1472=0, " ", CONCATENATE(Замеры!Q1468,Замеры!R1468,Замеры!S1468,Замеры!T1468,Замеры!Y1468))</f>
        <v xml:space="preserve"> </v>
      </c>
      <c r="E1472" s="49" t="str">
        <f>IF(Замеры!K1468=0, " ", Замеры!K1468)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Замеры!O1468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IF(Замеры!I1469=0, " ", Замеры!I1469)</f>
        <v xml:space="preserve"> </v>
      </c>
      <c r="D1473" s="49" t="str">
        <f>IF(O1473=0, " ", CONCATENATE(Замеры!Q1469,Замеры!R1469,Замеры!S1469,Замеры!T1469,Замеры!Y1469))</f>
        <v xml:space="preserve"> </v>
      </c>
      <c r="E1473" s="49" t="str">
        <f>IF(Замеры!K1469=0, " ", Замеры!K1469)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Замеры!O1469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IF(Замеры!I1470=0, " ", Замеры!I1470)</f>
        <v xml:space="preserve"> </v>
      </c>
      <c r="D1474" s="49" t="str">
        <f>IF(O1474=0, " ", CONCATENATE(Замеры!Q1470,Замеры!R1470,Замеры!S1470,Замеры!T1470,Замеры!Y1470))</f>
        <v xml:space="preserve"> </v>
      </c>
      <c r="E1474" s="49" t="str">
        <f>IF(Замеры!K1470=0, " ", Замеры!K1470)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Замеры!O1470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IF(Замеры!I1471=0, " ", Замеры!I1471)</f>
        <v xml:space="preserve"> </v>
      </c>
      <c r="D1475" s="49" t="str">
        <f>IF(O1475=0, " ", CONCATENATE(Замеры!Q1471,Замеры!R1471,Замеры!S1471,Замеры!T1471,Замеры!Y1471))</f>
        <v xml:space="preserve"> </v>
      </c>
      <c r="E1475" s="49" t="str">
        <f>IF(Замеры!K1471=0, " ", Замеры!K1471)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Замеры!O1471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IF(Замеры!I1472=0, " ", Замеры!I1472)</f>
        <v xml:space="preserve"> </v>
      </c>
      <c r="D1476" s="49" t="str">
        <f>IF(O1476=0, " ", CONCATENATE(Замеры!Q1472,Замеры!R1472,Замеры!S1472,Замеры!T1472,Замеры!Y1472))</f>
        <v xml:space="preserve"> </v>
      </c>
      <c r="E1476" s="49" t="str">
        <f>IF(Замеры!K1472=0, " ", Замеры!K1472)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Замеры!O1472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IF(Замеры!I1473=0, " ", Замеры!I1473)</f>
        <v xml:space="preserve"> </v>
      </c>
      <c r="D1477" s="49" t="str">
        <f>IF(O1477=0, " ", CONCATENATE(Замеры!Q1473,Замеры!R1473,Замеры!S1473,Замеры!T1473,Замеры!Y1473))</f>
        <v xml:space="preserve"> </v>
      </c>
      <c r="E1477" s="49" t="str">
        <f>IF(Замеры!K1473=0, " ", Замеры!K1473)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Замеры!O1473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IF(Замеры!I1474=0, " ", Замеры!I1474)</f>
        <v xml:space="preserve"> </v>
      </c>
      <c r="D1478" s="49" t="str">
        <f>IF(O1478=0, " ", CONCATENATE(Замеры!Q1474,Замеры!R1474,Замеры!S1474,Замеры!T1474,Замеры!Y1474))</f>
        <v xml:space="preserve"> </v>
      </c>
      <c r="E1478" s="49" t="str">
        <f>IF(Замеры!K1474=0, " ", Замеры!K1474)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Замеры!O1474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IF(Замеры!I1475=0, " ", Замеры!I1475)</f>
        <v xml:space="preserve"> </v>
      </c>
      <c r="D1479" s="49" t="str">
        <f>IF(O1479=0, " ", CONCATENATE(Замеры!Q1475,Замеры!R1475,Замеры!S1475,Замеры!T1475,Замеры!Y1475))</f>
        <v xml:space="preserve"> </v>
      </c>
      <c r="E1479" s="49" t="str">
        <f>IF(Замеры!K1475=0, " ", Замеры!K1475)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Замеры!O1475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IF(Замеры!I1476=0, " ", Замеры!I1476)</f>
        <v xml:space="preserve"> </v>
      </c>
      <c r="D1480" s="49" t="str">
        <f>IF(O1480=0, " ", CONCATENATE(Замеры!Q1476,Замеры!R1476,Замеры!S1476,Замеры!T1476,Замеры!Y1476))</f>
        <v xml:space="preserve"> </v>
      </c>
      <c r="E1480" s="49" t="str">
        <f>IF(Замеры!K1476=0, " ", Замеры!K1476)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Замеры!O1476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IF(Замеры!I1477=0, " ", Замеры!I1477)</f>
        <v xml:space="preserve"> </v>
      </c>
      <c r="D1481" s="49" t="str">
        <f>IF(O1481=0, " ", CONCATENATE(Замеры!Q1477,Замеры!R1477,Замеры!S1477,Замеры!T1477,Замеры!Y1477))</f>
        <v xml:space="preserve"> </v>
      </c>
      <c r="E1481" s="49" t="str">
        <f>IF(Замеры!K1477=0, " ", Замеры!K1477)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Замеры!O1477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IF(Замеры!I1478=0, " ", Замеры!I1478)</f>
        <v xml:space="preserve"> </v>
      </c>
      <c r="D1482" s="49" t="str">
        <f>IF(O1482=0, " ", CONCATENATE(Замеры!Q1478,Замеры!R1478,Замеры!S1478,Замеры!T1478,Замеры!Y1478))</f>
        <v xml:space="preserve"> </v>
      </c>
      <c r="E1482" s="49" t="str">
        <f>IF(Замеры!K1478=0, " ", Замеры!K1478)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Замеры!O1478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IF(Замеры!I1479=0, " ", Замеры!I1479)</f>
        <v xml:space="preserve"> </v>
      </c>
      <c r="D1483" s="49" t="str">
        <f>IF(O1483=0, " ", CONCATENATE(Замеры!Q1479,Замеры!R1479,Замеры!S1479,Замеры!T1479,Замеры!Y1479))</f>
        <v xml:space="preserve"> </v>
      </c>
      <c r="E1483" s="49" t="str">
        <f>IF(Замеры!K1479=0, " ", Замеры!K1479)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Замеры!O1479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IF(Замеры!I1480=0, " ", Замеры!I1480)</f>
        <v xml:space="preserve"> </v>
      </c>
      <c r="D1484" s="49" t="str">
        <f>IF(O1484=0, " ", CONCATENATE(Замеры!Q1480,Замеры!R1480,Замеры!S1480,Замеры!T1480,Замеры!Y1480))</f>
        <v xml:space="preserve"> </v>
      </c>
      <c r="E1484" s="49" t="str">
        <f>IF(Замеры!K1480=0, " ", Замеры!K1480)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Замеры!O1480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IF(Замеры!I1481=0, " ", Замеры!I1481)</f>
        <v xml:space="preserve"> </v>
      </c>
      <c r="D1485" s="49" t="str">
        <f>IF(O1485=0, " ", CONCATENATE(Замеры!Q1481,Замеры!R1481,Замеры!S1481,Замеры!T1481,Замеры!Y1481))</f>
        <v xml:space="preserve"> </v>
      </c>
      <c r="E1485" s="49" t="str">
        <f>IF(Замеры!K1481=0, " ", Замеры!K1481)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Замеры!O1481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IF(Замеры!I1482=0, " ", Замеры!I1482)</f>
        <v xml:space="preserve"> </v>
      </c>
      <c r="D1486" s="49" t="str">
        <f>IF(O1486=0, " ", CONCATENATE(Замеры!Q1482,Замеры!R1482,Замеры!S1482,Замеры!T1482,Замеры!Y1482))</f>
        <v xml:space="preserve"> </v>
      </c>
      <c r="E1486" s="49" t="str">
        <f>IF(Замеры!K1482=0, " ", Замеры!K1482)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Замеры!O1482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IF(Замеры!I1483=0, " ", Замеры!I1483)</f>
        <v xml:space="preserve"> </v>
      </c>
      <c r="D1487" s="49" t="str">
        <f>IF(O1487=0, " ", CONCATENATE(Замеры!Q1483,Замеры!R1483,Замеры!S1483,Замеры!T1483,Замеры!Y1483))</f>
        <v xml:space="preserve"> </v>
      </c>
      <c r="E1487" s="49" t="str">
        <f>IF(Замеры!K1483=0, " ", Замеры!K1483)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Замеры!O1483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IF(Замеры!I1484=0, " ", Замеры!I1484)</f>
        <v xml:space="preserve"> </v>
      </c>
      <c r="D1488" s="49" t="str">
        <f>IF(O1488=0, " ", CONCATENATE(Замеры!Q1484,Замеры!R1484,Замеры!S1484,Замеры!T1484,Замеры!Y1484))</f>
        <v xml:space="preserve"> </v>
      </c>
      <c r="E1488" s="49" t="str">
        <f>IF(Замеры!K1484=0, " ", Замеры!K1484)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Замеры!O1484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IF(Замеры!I1485=0, " ", Замеры!I1485)</f>
        <v xml:space="preserve"> </v>
      </c>
      <c r="D1489" s="49" t="str">
        <f>IF(O1489=0, " ", CONCATENATE(Замеры!Q1485,Замеры!R1485,Замеры!S1485,Замеры!T1485,Замеры!Y1485))</f>
        <v xml:space="preserve"> </v>
      </c>
      <c r="E1489" s="49" t="str">
        <f>IF(Замеры!K1485=0, " ", Замеры!K1485)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Замеры!O1485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IF(Замеры!I1486=0, " ", Замеры!I1486)</f>
        <v xml:space="preserve"> </v>
      </c>
      <c r="D1490" s="49" t="str">
        <f>IF(O1490=0, " ", CONCATENATE(Замеры!Q1486,Замеры!R1486,Замеры!S1486,Замеры!T1486,Замеры!Y1486))</f>
        <v xml:space="preserve"> </v>
      </c>
      <c r="E1490" s="49" t="str">
        <f>IF(Замеры!K1486=0, " ", Замеры!K1486)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Замеры!O1486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IF(Замеры!I1487=0, " ", Замеры!I1487)</f>
        <v xml:space="preserve"> </v>
      </c>
      <c r="D1491" s="49" t="str">
        <f>IF(O1491=0, " ", CONCATENATE(Замеры!Q1487,Замеры!R1487,Замеры!S1487,Замеры!T1487,Замеры!Y1487))</f>
        <v xml:space="preserve"> </v>
      </c>
      <c r="E1491" s="49" t="str">
        <f>IF(Замеры!K1487=0, " ", Замеры!K1487)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Замеры!O1487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IF(Замеры!I1488=0, " ", Замеры!I1488)</f>
        <v xml:space="preserve"> </v>
      </c>
      <c r="D1492" s="49" t="str">
        <f>IF(O1492=0, " ", CONCATENATE(Замеры!Q1488,Замеры!R1488,Замеры!S1488,Замеры!T1488,Замеры!Y1488))</f>
        <v xml:space="preserve"> </v>
      </c>
      <c r="E1492" s="49" t="str">
        <f>IF(Замеры!K1488=0, " ", Замеры!K1488)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Замеры!O1488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IF(Замеры!I1489=0, " ", Замеры!I1489)</f>
        <v xml:space="preserve"> </v>
      </c>
      <c r="D1493" s="49" t="str">
        <f>IF(O1493=0, " ", CONCATENATE(Замеры!Q1489,Замеры!R1489,Замеры!S1489,Замеры!T1489,Замеры!Y1489))</f>
        <v xml:space="preserve"> </v>
      </c>
      <c r="E1493" s="49" t="str">
        <f>IF(Замеры!K1489=0, " ", Замеры!K1489)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Замеры!O1489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IF(Замеры!I1490=0, " ", Замеры!I1490)</f>
        <v xml:space="preserve"> </v>
      </c>
      <c r="D1494" s="49" t="str">
        <f>IF(O1494=0, " ", CONCATENATE(Замеры!Q1490,Замеры!R1490,Замеры!S1490,Замеры!T1490,Замеры!Y1490))</f>
        <v xml:space="preserve"> </v>
      </c>
      <c r="E1494" s="49" t="str">
        <f>IF(Замеры!K1490=0, " ", Замеры!K1490)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Замеры!O1490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IF(Замеры!I1491=0, " ", Замеры!I1491)</f>
        <v xml:space="preserve"> </v>
      </c>
      <c r="D1495" s="49" t="str">
        <f>IF(O1495=0, " ", CONCATENATE(Замеры!Q1491,Замеры!R1491,Замеры!S1491,Замеры!T1491,Замеры!Y1491))</f>
        <v xml:space="preserve"> </v>
      </c>
      <c r="E1495" s="49" t="str">
        <f>IF(Замеры!K1491=0, " ", Замеры!K1491)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Замеры!O1491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IF(Замеры!I1492=0, " ", Замеры!I1492)</f>
        <v xml:space="preserve"> </v>
      </c>
      <c r="D1496" s="49" t="str">
        <f>IF(O1496=0, " ", CONCATENATE(Замеры!Q1492,Замеры!R1492,Замеры!S1492,Замеры!T1492,Замеры!Y1492))</f>
        <v xml:space="preserve"> </v>
      </c>
      <c r="E1496" s="49" t="str">
        <f>IF(Замеры!K1492=0, " ", Замеры!K1492)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Замеры!O1492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IF(Замеры!I1493=0, " ", Замеры!I1493)</f>
        <v xml:space="preserve"> </v>
      </c>
      <c r="D1497" s="49" t="str">
        <f>IF(O1497=0, " ", CONCATENATE(Замеры!Q1493,Замеры!R1493,Замеры!S1493,Замеры!T1493,Замеры!Y1493))</f>
        <v xml:space="preserve"> </v>
      </c>
      <c r="E1497" s="49" t="str">
        <f>IF(Замеры!K1493=0, " ", Замеры!K1493)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Замеры!O1493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IF(Замеры!I1494=0, " ", Замеры!I1494)</f>
        <v xml:space="preserve"> </v>
      </c>
      <c r="D1498" s="49" t="str">
        <f>IF(O1498=0, " ", CONCATENATE(Замеры!Q1494,Замеры!R1494,Замеры!S1494,Замеры!T1494,Замеры!Y1494))</f>
        <v xml:space="preserve"> </v>
      </c>
      <c r="E1498" s="49" t="str">
        <f>IF(Замеры!K1494=0, " ", Замеры!K1494)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Замеры!O1494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IF(Замеры!I1495=0, " ", Замеры!I1495)</f>
        <v xml:space="preserve"> </v>
      </c>
      <c r="D1499" s="49" t="str">
        <f>IF(O1499=0, " ", CONCATENATE(Замеры!Q1495,Замеры!R1495,Замеры!S1495,Замеры!T1495,Замеры!Y1495))</f>
        <v xml:space="preserve"> </v>
      </c>
      <c r="E1499" s="49" t="str">
        <f>IF(Замеры!K1495=0, " ", Замеры!K1495)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Замеры!O1495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IF(Замеры!I1496=0, " ", Замеры!I1496)</f>
        <v xml:space="preserve"> </v>
      </c>
      <c r="D1500" s="49" t="str">
        <f>IF(O1500=0, " ", CONCATENATE(Замеры!Q1496,Замеры!R1496,Замеры!S1496,Замеры!T1496,Замеры!Y1496))</f>
        <v xml:space="preserve"> </v>
      </c>
      <c r="E1500" s="49" t="str">
        <f>IF(Замеры!K1496=0, " ", Замеры!K1496)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Замеры!O1496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IF(Замеры!I1497=0, " ", Замеры!I1497)</f>
        <v xml:space="preserve"> </v>
      </c>
      <c r="D1501" s="49" t="str">
        <f>IF(O1501=0, " ", CONCATENATE(Замеры!Q1497,Замеры!R1497,Замеры!S1497,Замеры!T1497,Замеры!Y1497))</f>
        <v xml:space="preserve"> </v>
      </c>
      <c r="E1501" s="49" t="str">
        <f>IF(Замеры!K1497=0, " ", Замеры!K1497)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IF(Замеры!I1498=0, " ", Замеры!I1498)</f>
        <v xml:space="preserve"> </v>
      </c>
      <c r="D1502" s="49" t="str">
        <f>IF(O1502=0, " ", CONCATENATE(Замеры!Q1498,Замеры!R1498,Замеры!S1498,Замеры!T1498,Замеры!Y1498))</f>
        <v xml:space="preserve"> </v>
      </c>
      <c r="E1502" s="49" t="str">
        <f>IF(Замеры!K1498=0, " ", Замеры!K1498)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IF(Замеры!I1499=0, " ", Замеры!I1499)</f>
        <v xml:space="preserve"> </v>
      </c>
      <c r="D1503" s="49" t="str">
        <f>IF(O1503=0, " ", CONCATENATE(Замеры!Q1499,Замеры!R1499,Замеры!S1499,Замеры!T1499,Замеры!Y1499))</f>
        <v xml:space="preserve"> </v>
      </c>
      <c r="E1503" s="49" t="str">
        <f>IF(Замеры!K1499=0, " ", Замеры!K1499)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IF(Замеры!I1500=0, " ", Замеры!I1500)</f>
        <v xml:space="preserve"> </v>
      </c>
      <c r="D1504" s="49" t="str">
        <f>IF(O1504=0, " ", CONCATENATE(Замеры!Q1500,Замеры!R1500,Замеры!S1500,Замеры!T1500,Замеры!Y1500))</f>
        <v xml:space="preserve"> </v>
      </c>
      <c r="E1504" s="49" t="str">
        <f>IF(Замеры!K1500=0, " ", Замеры!K1500)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IF(Замеры!I1501=0, " ", Замеры!I1501)</f>
        <v xml:space="preserve"> </v>
      </c>
      <c r="D1505" s="49" t="str">
        <f>IF(O1505=0, " ", CONCATENATE(Замеры!Q1501,Замеры!R1501,Замеры!S1501,Замеры!T1501,Замеры!Y1501))</f>
        <v xml:space="preserve"> </v>
      </c>
      <c r="E1505" s="49" t="str">
        <f>IF(Замеры!K1501=0, " ", Замеры!K1501)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IF(Замеры!I1502=0, " ", Замеры!I1502)</f>
        <v xml:space="preserve"> </v>
      </c>
      <c r="D1506" s="49" t="str">
        <f>IF(O1506=0, " ", CONCATENATE(Замеры!Q1502,Замеры!R1502,Замеры!S1502,Замеры!T1502,Замеры!Y1502))</f>
        <v xml:space="preserve"> </v>
      </c>
      <c r="E1506" s="49" t="str">
        <f>IF(Замеры!K1502=0, " ", Замеры!K1502)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IF(Замеры!I1503=0, " ", Замеры!I1503)</f>
        <v xml:space="preserve"> </v>
      </c>
      <c r="D1507" s="49" t="str">
        <f>IF(O1507=0, " ", CONCATENATE(Замеры!Q1503,Замеры!R1503,Замеры!S1503,Замеры!T1503,Замеры!Y1503))</f>
        <v xml:space="preserve"> </v>
      </c>
      <c r="E1507" s="49" t="str">
        <f>IF(Замеры!K1503=0, " ", Замеры!K1503)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IF(Замеры!I1504=0, " ", Замеры!I1504)</f>
        <v xml:space="preserve"> </v>
      </c>
      <c r="D1508" s="49" t="str">
        <f>IF(O1508=0, " ", CONCATENATE(Замеры!Q1504,Замеры!R1504,Замеры!S1504,Замеры!T1504,Замеры!Y1504))</f>
        <v xml:space="preserve"> </v>
      </c>
      <c r="E1508" s="49" t="str">
        <f>IF(Замеры!K1504=0, " ", Замеры!K1504)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IF(Замеры!I1505=0, " ", Замеры!I1505)</f>
        <v xml:space="preserve"> </v>
      </c>
      <c r="D1509" s="49" t="str">
        <f>IF(O1509=0, " ", CONCATENATE(Замеры!Q1505,Замеры!R1505,Замеры!S1505,Замеры!T1505,Замеры!Y1505))</f>
        <v xml:space="preserve"> </v>
      </c>
      <c r="E1509" s="49" t="str">
        <f>IF(Замеры!K1505=0, " ", Замеры!K1505)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IF(Замеры!I1506=0, " ", Замеры!I1506)</f>
        <v xml:space="preserve"> </v>
      </c>
      <c r="D1510" s="49" t="str">
        <f>IF(O1510=0, " ", CONCATENATE(Замеры!Q1506,Замеры!R1506,Замеры!S1506,Замеры!T1506,Замеры!Y1506))</f>
        <v xml:space="preserve"> </v>
      </c>
      <c r="E1510" s="49" t="str">
        <f>IF(Замеры!K1506=0, " ", Замеры!K1506)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IF(Замеры!I1507=0, " ", Замеры!I1507)</f>
        <v xml:space="preserve"> </v>
      </c>
      <c r="D1511" s="49" t="str">
        <f>IF(O1511=0, " ", CONCATENATE(Замеры!Q1507,Замеры!R1507,Замеры!S1507,Замеры!T1507,Замеры!Y1507))</f>
        <v xml:space="preserve"> </v>
      </c>
      <c r="E1511" s="49" t="str">
        <f>IF(Замеры!K1507=0, " ", Замеры!K1507)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IF(Замеры!I1508=0, " ", Замеры!I1508)</f>
        <v xml:space="preserve"> </v>
      </c>
      <c r="D1512" s="49" t="str">
        <f>IF(O1512=0, " ", CONCATENATE(Замеры!Q1508,Замеры!R1508,Замеры!S1508,Замеры!T1508,Замеры!Y1508))</f>
        <v xml:space="preserve"> </v>
      </c>
      <c r="E1512" s="49" t="str">
        <f>IF(Замеры!K1508=0, " ", Замеры!K1508)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IF(Замеры!I1509=0, " ", Замеры!I1509)</f>
        <v xml:space="preserve"> </v>
      </c>
      <c r="D1513" s="49" t="str">
        <f>IF(O1513=0, " ", CONCATENATE(Замеры!Q1509,Замеры!R1509,Замеры!S1509,Замеры!T1509,Замеры!Y1509))</f>
        <v xml:space="preserve"> </v>
      </c>
      <c r="E1513" s="49" t="str">
        <f>IF(Замеры!K1509=0, " ", Замеры!K1509)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IF(Замеры!I1510=0, " ", Замеры!I1510)</f>
        <v xml:space="preserve"> </v>
      </c>
      <c r="D1514" s="49" t="str">
        <f>IF(O1514=0, " ", CONCATENATE(Замеры!Q1510,Замеры!R1510,Замеры!S1510,Замеры!T1510,Замеры!Y1510))</f>
        <v xml:space="preserve"> </v>
      </c>
      <c r="E1514" s="49" t="str">
        <f>IF(Замеры!K1510=0, " ", Замеры!K1510)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IF(Замеры!I1511=0, " ", Замеры!I1511)</f>
        <v xml:space="preserve"> </v>
      </c>
      <c r="D1515" s="49" t="str">
        <f>IF(O1515=0, " ", CONCATENATE(Замеры!Q1511,Замеры!R1511,Замеры!S1511,Замеры!T1511,Замеры!Y1511))</f>
        <v xml:space="preserve"> </v>
      </c>
      <c r="E1515" s="49" t="str">
        <f>IF(Замеры!K1511=0, " ", Замеры!K1511)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IF(Замеры!I1512=0, " ", Замеры!I1512)</f>
        <v xml:space="preserve"> </v>
      </c>
      <c r="D1516" s="49" t="str">
        <f>IF(O1516=0, " ", CONCATENATE(Замеры!Q1512,Замеры!R1512,Замеры!S1512,Замеры!T1512,Замеры!Y1512))</f>
        <v xml:space="preserve"> </v>
      </c>
      <c r="E1516" s="49" t="str">
        <f>IF(Замеры!K1512=0, " ", Замеры!K1512)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IF(Замеры!I1513=0, " ", Замеры!I1513)</f>
        <v xml:space="preserve"> </v>
      </c>
      <c r="D1517" s="49" t="str">
        <f>IF(O1517=0, " ", CONCATENATE(Замеры!Q1513,Замеры!R1513,Замеры!S1513,Замеры!T1513,Замеры!Y1513))</f>
        <v xml:space="preserve"> </v>
      </c>
      <c r="E1517" s="49" t="str">
        <f>IF(Замеры!K1513=0, " ", Замеры!K1513)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 xr:uid="{00000000-0002-0000-0300-000000000000}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67" t="s">
        <v>93</v>
      </c>
      <c r="B1" s="53"/>
      <c r="C1" s="53"/>
      <c r="D1" s="168" t="s">
        <v>36</v>
      </c>
      <c r="E1" s="168" t="s">
        <v>37</v>
      </c>
      <c r="F1" s="168" t="s">
        <v>38</v>
      </c>
      <c r="G1" s="168" t="s">
        <v>39</v>
      </c>
      <c r="H1" s="168" t="s">
        <v>40</v>
      </c>
      <c r="I1" s="168" t="s">
        <v>41</v>
      </c>
      <c r="J1" s="168" t="s">
        <v>42</v>
      </c>
      <c r="K1" s="170" t="s">
        <v>43</v>
      </c>
      <c r="L1" s="171"/>
    </row>
    <row r="2" spans="1:15" ht="4.5" customHeight="1" x14ac:dyDescent="0.3">
      <c r="A2" s="167"/>
      <c r="B2" s="54"/>
      <c r="C2" s="54"/>
      <c r="D2" s="169"/>
      <c r="E2" s="169"/>
      <c r="F2" s="169"/>
      <c r="G2" s="169"/>
      <c r="H2" s="169"/>
      <c r="I2" s="169"/>
      <c r="J2" s="169"/>
      <c r="K2" s="172"/>
      <c r="L2" s="173"/>
    </row>
    <row r="3" spans="1:15" ht="4.5" customHeight="1" x14ac:dyDescent="0.3">
      <c r="A3" s="167"/>
      <c r="B3" s="54"/>
      <c r="C3" s="54"/>
      <c r="D3" s="169"/>
      <c r="E3" s="169"/>
      <c r="F3" s="169"/>
      <c r="G3" s="169"/>
      <c r="H3" s="169"/>
      <c r="I3" s="169"/>
      <c r="J3" s="169"/>
      <c r="K3" s="172"/>
      <c r="L3" s="173"/>
    </row>
    <row r="4" spans="1:15" ht="15" customHeight="1" x14ac:dyDescent="0.3">
      <c r="A4" s="167"/>
      <c r="B4" s="54" t="s">
        <v>32</v>
      </c>
      <c r="C4" s="54" t="s">
        <v>34</v>
      </c>
      <c r="D4" s="169"/>
      <c r="E4" s="169"/>
      <c r="F4" s="169"/>
      <c r="G4" s="169"/>
      <c r="H4" s="169"/>
      <c r="I4" s="169"/>
      <c r="J4" s="169"/>
      <c r="K4" s="172"/>
      <c r="L4" s="173"/>
    </row>
    <row r="5" spans="1:15" ht="15" thickBot="1" x14ac:dyDescent="0.35">
      <c r="A5" s="167"/>
      <c r="B5" s="54" t="s">
        <v>33</v>
      </c>
      <c r="C5" s="54" t="s">
        <v>35</v>
      </c>
      <c r="D5" s="169"/>
      <c r="E5" s="169"/>
      <c r="F5" s="169"/>
      <c r="G5" s="169"/>
      <c r="H5" s="169"/>
      <c r="I5" s="169"/>
      <c r="J5" s="169"/>
      <c r="K5" s="174"/>
      <c r="L5" s="175"/>
    </row>
    <row r="6" spans="1:15" x14ac:dyDescent="0.3">
      <c r="A6" s="167"/>
      <c r="B6" s="55"/>
      <c r="C6" s="55"/>
      <c r="D6" s="169"/>
      <c r="E6" s="169"/>
      <c r="F6" s="169"/>
      <c r="G6" s="169"/>
      <c r="H6" s="169"/>
      <c r="I6" s="169"/>
      <c r="J6" s="169"/>
      <c r="K6" s="54"/>
      <c r="L6" s="53"/>
    </row>
    <row r="7" spans="1:15" x14ac:dyDescent="0.3">
      <c r="A7" s="167"/>
      <c r="B7" s="55"/>
      <c r="C7" s="55"/>
      <c r="D7" s="169"/>
      <c r="E7" s="169"/>
      <c r="F7" s="169"/>
      <c r="G7" s="169"/>
      <c r="H7" s="169"/>
      <c r="I7" s="169"/>
      <c r="J7" s="169"/>
      <c r="K7" s="54"/>
      <c r="L7" s="54"/>
    </row>
    <row r="8" spans="1:15" x14ac:dyDescent="0.3">
      <c r="A8" s="167"/>
      <c r="B8" s="55"/>
      <c r="C8" s="55"/>
      <c r="D8" s="169"/>
      <c r="E8" s="169"/>
      <c r="F8" s="169"/>
      <c r="G8" s="169"/>
      <c r="H8" s="169"/>
      <c r="I8" s="169"/>
      <c r="J8" s="169"/>
      <c r="K8" s="54"/>
      <c r="L8" s="54"/>
    </row>
    <row r="9" spans="1:15" x14ac:dyDescent="0.3">
      <c r="A9" s="167"/>
      <c r="B9" s="55"/>
      <c r="C9" s="55"/>
      <c r="D9" s="169"/>
      <c r="E9" s="169"/>
      <c r="F9" s="169"/>
      <c r="G9" s="169"/>
      <c r="H9" s="169"/>
      <c r="I9" s="169"/>
      <c r="J9" s="169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Замеры!I3</f>
        <v>0</v>
      </c>
      <c r="C11" s="60" t="str">
        <f>Замеры!G3</f>
        <v xml:space="preserve">АВР 1 </v>
      </c>
      <c r="D11" s="29" t="s">
        <v>73</v>
      </c>
      <c r="E11" s="28">
        <f>Замеры!K3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21.4</v>
      </c>
      <c r="K11" s="29">
        <f>$O$9</f>
        <v>0.3</v>
      </c>
      <c r="L11" s="29">
        <f ca="1">RANDBETWEEN(7,19)/1000</f>
        <v>1.0999999999999999E-2</v>
      </c>
    </row>
    <row r="12" spans="1:15" ht="15.6" x14ac:dyDescent="0.3">
      <c r="A12" s="58">
        <f>IF(Замеры!B4=0, " ", Замеры!B4)</f>
        <v>1</v>
      </c>
      <c r="B12" s="59">
        <f>Замеры!I4</f>
        <v>0</v>
      </c>
      <c r="C12" s="60" t="str">
        <f>Замеры!G4</f>
        <v xml:space="preserve"> Ввод 0.1 QD Ввод</v>
      </c>
      <c r="D12" s="29" t="s">
        <v>73</v>
      </c>
      <c r="E12" s="28">
        <f>Замеры!K4</f>
        <v>0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21.1</v>
      </c>
      <c r="K12" s="29">
        <f>$O$9</f>
        <v>0.3</v>
      </c>
      <c r="L12" s="29">
        <f t="shared" ref="L12:L75" ca="1" si="1">RANDBETWEEN(7,19)/1000</f>
        <v>1.6E-2</v>
      </c>
      <c r="M12">
        <f>Замеры!Z4</f>
        <v>0</v>
      </c>
    </row>
    <row r="13" spans="1:15" ht="15.6" x14ac:dyDescent="0.3">
      <c r="A13" s="58">
        <f>IF(Замеры!B5=0, " ", Замеры!B5)</f>
        <v>2</v>
      </c>
      <c r="B13" s="59">
        <f>Замеры!I5</f>
        <v>0</v>
      </c>
      <c r="C13" s="60" t="str">
        <f>Замеры!G5</f>
        <v>Ввод 0.2 QF Ввод</v>
      </c>
      <c r="D13" s="29" t="s">
        <v>73</v>
      </c>
      <c r="E13" s="28">
        <f>Замеры!K5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21.2</v>
      </c>
      <c r="K13" s="29">
        <f t="shared" ref="K13:K76" si="3">$O$9</f>
        <v>0.3</v>
      </c>
      <c r="L13" s="29">
        <f t="shared" ca="1" si="1"/>
        <v>7.0000000000000001E-3</v>
      </c>
      <c r="M13">
        <f>Замеры!Z5</f>
        <v>0</v>
      </c>
    </row>
    <row r="14" spans="1:15" ht="15.6" x14ac:dyDescent="0.3">
      <c r="A14" s="58">
        <f>IF(Замеры!B6=0, " ", Замеры!B6)</f>
        <v>3</v>
      </c>
      <c r="B14" s="59" t="str">
        <f>Замеры!I6</f>
        <v xml:space="preserve">S 203 </v>
      </c>
      <c r="C14" s="60" t="str">
        <f>Замеры!G6</f>
        <v>Группа от QF 1</v>
      </c>
      <c r="D14" s="29" t="s">
        <v>73</v>
      </c>
      <c r="E14" s="28" t="str">
        <f>Замеры!K6</f>
        <v>25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20.5</v>
      </c>
      <c r="K14" s="29">
        <f t="shared" si="3"/>
        <v>0.3</v>
      </c>
      <c r="L14" s="29">
        <f t="shared" ca="1" si="1"/>
        <v>1.4999999999999999E-2</v>
      </c>
      <c r="M14">
        <f>Замеры!Z6</f>
        <v>0</v>
      </c>
    </row>
    <row r="15" spans="1:15" ht="15.6" x14ac:dyDescent="0.3">
      <c r="A15" s="58">
        <f>IF(Замеры!B7=0, " ", Замеры!B7)</f>
        <v>4</v>
      </c>
      <c r="B15" s="59" t="str">
        <f>Замеры!I7</f>
        <v>SH 203 L</v>
      </c>
      <c r="C15" s="60" t="str">
        <f>Замеры!G7</f>
        <v>Группа от QF 2</v>
      </c>
      <c r="D15" s="29" t="s">
        <v>73</v>
      </c>
      <c r="E15" s="28" t="str">
        <f>Замеры!K7</f>
        <v>25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20.8</v>
      </c>
      <c r="K15" s="29">
        <f t="shared" si="3"/>
        <v>0.3</v>
      </c>
      <c r="L15" s="29">
        <f t="shared" ca="1" si="1"/>
        <v>8.0000000000000002E-3</v>
      </c>
      <c r="M15">
        <f>Замеры!Z7</f>
        <v>0</v>
      </c>
    </row>
    <row r="16" spans="1:15" ht="15.6" x14ac:dyDescent="0.3">
      <c r="A16" s="58">
        <f>IF(Замеры!B8=0, " ", Замеры!B8)</f>
        <v>5</v>
      </c>
      <c r="B16" s="59" t="str">
        <f>Замеры!I8</f>
        <v xml:space="preserve">S 203 </v>
      </c>
      <c r="C16" s="60" t="str">
        <f>Замеры!G8</f>
        <v>Группа от QF 3</v>
      </c>
      <c r="D16" s="29" t="s">
        <v>73</v>
      </c>
      <c r="E16" s="28" t="str">
        <f>Замеры!K8</f>
        <v>25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20.399999999999999</v>
      </c>
      <c r="K16" s="29">
        <f t="shared" si="3"/>
        <v>0.3</v>
      </c>
      <c r="L16" s="29">
        <f t="shared" ca="1" si="1"/>
        <v>1.9E-2</v>
      </c>
      <c r="M16">
        <f>Замеры!Z8</f>
        <v>0</v>
      </c>
    </row>
    <row r="17" spans="1:13" ht="15.6" x14ac:dyDescent="0.3">
      <c r="A17" s="58">
        <f>IF(Замеры!B9=0, " ", Замеры!B9)</f>
        <v>6</v>
      </c>
      <c r="B17" s="59" t="str">
        <f>Замеры!I9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Замеры!K9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21.6</v>
      </c>
      <c r="K17" s="29">
        <f t="shared" si="3"/>
        <v>0.3</v>
      </c>
      <c r="L17" s="29">
        <f t="shared" ca="1" si="1"/>
        <v>1.7999999999999999E-2</v>
      </c>
      <c r="M17">
        <f>Замеры!Z9</f>
        <v>0</v>
      </c>
    </row>
    <row r="18" spans="1:13" ht="15.6" x14ac:dyDescent="0.3">
      <c r="A18" s="58">
        <f>IF(Замеры!B10=0, " ", Замеры!B10)</f>
        <v>7</v>
      </c>
      <c r="B18" s="59" t="str">
        <f>Замеры!I10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Замеры!K10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20.8</v>
      </c>
      <c r="K18" s="29">
        <f t="shared" si="3"/>
        <v>0.3</v>
      </c>
      <c r="L18" s="29">
        <f t="shared" ca="1" si="1"/>
        <v>1.2E-2</v>
      </c>
      <c r="M18">
        <f>Замеры!Z10</f>
        <v>0</v>
      </c>
    </row>
    <row r="19" spans="1:13" ht="15.6" x14ac:dyDescent="0.3">
      <c r="A19" s="58">
        <f>IF(Замеры!B11=0, " ", Замеры!B11)</f>
        <v>8</v>
      </c>
      <c r="B19" s="59" t="str">
        <f>Замеры!I11</f>
        <v>SH 203 L</v>
      </c>
      <c r="C19" s="60" t="str">
        <f>Замеры!G11</f>
        <v>Группа от QF 6</v>
      </c>
      <c r="D19" s="29" t="s">
        <v>73</v>
      </c>
      <c r="E19" s="28" t="str">
        <f>Замеры!K11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20.399999999999999</v>
      </c>
      <c r="K19" s="29">
        <f t="shared" si="3"/>
        <v>0.3</v>
      </c>
      <c r="L19" s="29">
        <f t="shared" ca="1" si="1"/>
        <v>1.6E-2</v>
      </c>
      <c r="M19">
        <f>Замеры!Z11</f>
        <v>0</v>
      </c>
    </row>
    <row r="20" spans="1:13" ht="15.6" x14ac:dyDescent="0.3">
      <c r="A20" s="58">
        <f>IF(Замеры!B12=0, " ", Замеры!B12)</f>
        <v>9</v>
      </c>
      <c r="B20" s="59" t="str">
        <f>Замеры!I12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Замеры!K12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20.5</v>
      </c>
      <c r="K20" s="29">
        <f t="shared" si="3"/>
        <v>0.3</v>
      </c>
      <c r="L20" s="29">
        <f t="shared" ca="1" si="1"/>
        <v>1.2999999999999999E-2</v>
      </c>
      <c r="M20">
        <f>Замеры!Z12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Замеры!I13</f>
        <v>SH 203 L</v>
      </c>
      <c r="C21" s="60" t="str">
        <f>Замеры!G13</f>
        <v>Группа от QD 8</v>
      </c>
      <c r="D21" s="29" t="s">
        <v>73</v>
      </c>
      <c r="E21" s="28" t="str">
        <f>Замеры!K13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21.4</v>
      </c>
      <c r="K21" s="29">
        <f t="shared" si="3"/>
        <v>0.3</v>
      </c>
      <c r="L21" s="29">
        <f t="shared" ca="1" si="1"/>
        <v>7.0000000000000001E-3</v>
      </c>
      <c r="M21">
        <f>Замеры!Z13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Замеры!I14</f>
        <v>SH 203 L</v>
      </c>
      <c r="C22" s="60" t="str">
        <f>Замеры!G14</f>
        <v>Группа от QF 9</v>
      </c>
      <c r="D22" s="29" t="s">
        <v>73</v>
      </c>
      <c r="E22" s="28" t="str">
        <f>Замеры!K14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20.8</v>
      </c>
      <c r="K22" s="29">
        <f t="shared" si="3"/>
        <v>0.3</v>
      </c>
      <c r="L22" s="29">
        <f t="shared" ca="1" si="1"/>
        <v>1.4E-2</v>
      </c>
      <c r="M22">
        <f>Замеры!Z14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Замеры!I15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Замеры!K15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20.9</v>
      </c>
      <c r="K23" s="29">
        <f t="shared" si="3"/>
        <v>0.3</v>
      </c>
      <c r="L23" s="29">
        <f t="shared" ca="1" si="1"/>
        <v>1.6E-2</v>
      </c>
      <c r="M23">
        <f>Замеры!Z15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Замеры!I16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Замеры!K16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21.5</v>
      </c>
      <c r="K24" s="29">
        <f t="shared" si="3"/>
        <v>0.3</v>
      </c>
      <c r="L24" s="29">
        <f t="shared" ca="1" si="1"/>
        <v>1.7999999999999999E-2</v>
      </c>
      <c r="M24">
        <f>Замеры!Z16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Замеры!I17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Замеры!K17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21.8</v>
      </c>
      <c r="K25" s="29">
        <f t="shared" si="3"/>
        <v>0.3</v>
      </c>
      <c r="L25" s="29">
        <f t="shared" ca="1" si="1"/>
        <v>1.9E-2</v>
      </c>
      <c r="M25">
        <f>Замеры!Z17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Замеры!I18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Замеры!K18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21.1</v>
      </c>
      <c r="K26" s="29">
        <f t="shared" si="3"/>
        <v>0.3</v>
      </c>
      <c r="L26" s="29">
        <f t="shared" ca="1" si="1"/>
        <v>0.01</v>
      </c>
      <c r="M26">
        <f>Замеры!Z18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Замеры!I19</f>
        <v>SH203L</v>
      </c>
      <c r="C27" s="60" t="str">
        <f>Замеры!G19</f>
        <v>Группа от QF 14</v>
      </c>
      <c r="D27" s="29" t="s">
        <v>73</v>
      </c>
      <c r="E27" s="28" t="str">
        <f>Замеры!K19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21.6</v>
      </c>
      <c r="K27" s="29">
        <f t="shared" si="3"/>
        <v>0.3</v>
      </c>
      <c r="L27" s="29">
        <f t="shared" ca="1" si="1"/>
        <v>7.0000000000000001E-3</v>
      </c>
      <c r="M27">
        <f>Замеры!Z19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Замеры!I20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Замеры!K20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20.8</v>
      </c>
      <c r="K28" s="29">
        <f t="shared" si="3"/>
        <v>0.3</v>
      </c>
      <c r="L28" s="29">
        <f t="shared" ca="1" si="1"/>
        <v>1.4999999999999999E-2</v>
      </c>
      <c r="M28">
        <f>Замеры!Z20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Замеры!I21</f>
        <v>SH203L</v>
      </c>
      <c r="C29" s="60" t="str">
        <f>Замеры!G21</f>
        <v>Группа от QF 16</v>
      </c>
      <c r="D29" s="29" t="s">
        <v>73</v>
      </c>
      <c r="E29" s="28" t="str">
        <f>Замеры!K21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20.8</v>
      </c>
      <c r="K29" s="29">
        <f t="shared" si="3"/>
        <v>0.3</v>
      </c>
      <c r="L29" s="29">
        <f t="shared" ca="1" si="1"/>
        <v>0.01</v>
      </c>
      <c r="M29">
        <f>Замеры!Z21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Замеры!I23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Замеры!K23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21.8</v>
      </c>
      <c r="K30" s="29">
        <f t="shared" si="3"/>
        <v>0.3</v>
      </c>
      <c r="L30" s="29">
        <f t="shared" ca="1" si="1"/>
        <v>1.2999999999999999E-2</v>
      </c>
      <c r="M30">
        <f>Замеры!Z22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Замеры!I24</f>
        <v>S 201</v>
      </c>
      <c r="C31" s="60" t="str">
        <f>Замеры!G24</f>
        <v>Группа от QF 18</v>
      </c>
      <c r="D31" s="29" t="s">
        <v>73</v>
      </c>
      <c r="E31" s="28" t="str">
        <f>Замеры!K24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20.7</v>
      </c>
      <c r="K31" s="29">
        <f t="shared" si="3"/>
        <v>0.3</v>
      </c>
      <c r="L31" s="29">
        <f t="shared" ca="1" si="1"/>
        <v>8.9999999999999993E-3</v>
      </c>
      <c r="M31">
        <f>Замеры!Z23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Замеры!I25</f>
        <v>S 203</v>
      </c>
      <c r="C32" s="60" t="str">
        <f>Замеры!G25</f>
        <v>Группа от QF 19</v>
      </c>
      <c r="D32" s="29" t="s">
        <v>73</v>
      </c>
      <c r="E32" s="28" t="str">
        <f>Замеры!K25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21</v>
      </c>
      <c r="K32" s="29">
        <f t="shared" si="3"/>
        <v>0.3</v>
      </c>
      <c r="L32" s="29">
        <f t="shared" ca="1" si="1"/>
        <v>1.6E-2</v>
      </c>
      <c r="M32">
        <f>Замеры!Z24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Замеры!I28</f>
        <v xml:space="preserve"> T1c T160</v>
      </c>
      <c r="C33" s="60">
        <f>Замеры!G28</f>
        <v>0</v>
      </c>
      <c r="D33" s="29" t="s">
        <v>73</v>
      </c>
      <c r="E33" s="28" t="str">
        <f>Замеры!K28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20.5</v>
      </c>
      <c r="K33" s="29">
        <f t="shared" si="3"/>
        <v>0.3</v>
      </c>
      <c r="L33" s="29">
        <f t="shared" ca="1" si="1"/>
        <v>1.0999999999999999E-2</v>
      </c>
      <c r="M33">
        <f>Замеры!Z25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Замеры!I29</f>
        <v>S233R</v>
      </c>
      <c r="C34" s="60">
        <f>Замеры!G29</f>
        <v>0</v>
      </c>
      <c r="D34" s="29" t="s">
        <v>73</v>
      </c>
      <c r="E34" s="28" t="str">
        <f>Замеры!K29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21.3</v>
      </c>
      <c r="K34" s="29">
        <f t="shared" si="3"/>
        <v>0.3</v>
      </c>
      <c r="L34" s="29">
        <f t="shared" ca="1" si="1"/>
        <v>1.7000000000000001E-2</v>
      </c>
      <c r="M34">
        <f>Замеры!Z26</f>
        <v>0</v>
      </c>
    </row>
    <row r="35" spans="1:13" ht="15.6" x14ac:dyDescent="0.3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20.7</v>
      </c>
      <c r="K35" s="29">
        <f t="shared" si="3"/>
        <v>0.3</v>
      </c>
      <c r="L35" s="29">
        <f t="shared" ca="1" si="1"/>
        <v>1.7999999999999999E-2</v>
      </c>
      <c r="M35">
        <f>Замеры!Z27</f>
        <v>0</v>
      </c>
    </row>
    <row r="36" spans="1:13" ht="15.6" x14ac:dyDescent="0.3">
      <c r="A36" s="58">
        <f>IF(Замеры!B28=0, " ", Замеры!B28)</f>
        <v>25</v>
      </c>
      <c r="B36" s="59" t="str">
        <f>Замеры!I30</f>
        <v>SH203L</v>
      </c>
      <c r="C36" s="60">
        <f>Замеры!G30</f>
        <v>0</v>
      </c>
      <c r="D36" s="29" t="s">
        <v>73</v>
      </c>
      <c r="E36" s="28" t="str">
        <f>Замеры!K30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21</v>
      </c>
      <c r="K36" s="29">
        <f t="shared" si="3"/>
        <v>0.3</v>
      </c>
      <c r="L36" s="29">
        <f t="shared" ca="1" si="1"/>
        <v>1.9E-2</v>
      </c>
      <c r="M36">
        <f>Замеры!Z28</f>
        <v>0</v>
      </c>
    </row>
    <row r="37" spans="1:13" ht="15.6" x14ac:dyDescent="0.3">
      <c r="A37" s="58">
        <f>IF(Замеры!B29=0, " ", Замеры!B29)</f>
        <v>26</v>
      </c>
      <c r="B37" s="59" t="str">
        <f>Замеры!I31</f>
        <v>SH201L</v>
      </c>
      <c r="C37" s="60">
        <f>Замеры!G31</f>
        <v>0</v>
      </c>
      <c r="D37" s="29" t="s">
        <v>73</v>
      </c>
      <c r="E37" s="28" t="str">
        <f>Замеры!K31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21.4</v>
      </c>
      <c r="K37" s="29">
        <f t="shared" si="3"/>
        <v>0.3</v>
      </c>
      <c r="L37" s="29">
        <f t="shared" ca="1" si="1"/>
        <v>1.7000000000000001E-2</v>
      </c>
      <c r="M37">
        <f>Замеры!Z29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Замеры!I32</f>
        <v>SH201L</v>
      </c>
      <c r="C38" s="60">
        <f>Замеры!G32</f>
        <v>0</v>
      </c>
      <c r="D38" s="29" t="s">
        <v>73</v>
      </c>
      <c r="E38" s="28" t="str">
        <f>Замеры!K32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20.399999999999999</v>
      </c>
      <c r="K38" s="29">
        <f t="shared" si="3"/>
        <v>0.3</v>
      </c>
      <c r="L38" s="29">
        <f t="shared" ca="1" si="1"/>
        <v>1.2E-2</v>
      </c>
      <c r="M38">
        <f>Замеры!Z30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Замеры!I33</f>
        <v>S231R</v>
      </c>
      <c r="C39" s="60">
        <f>Замеры!G33</f>
        <v>0</v>
      </c>
      <c r="D39" s="29" t="s">
        <v>73</v>
      </c>
      <c r="E39" s="28" t="str">
        <f>Замеры!K33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21.3</v>
      </c>
      <c r="K39" s="29">
        <f t="shared" si="3"/>
        <v>0.3</v>
      </c>
      <c r="L39" s="29">
        <f t="shared" ca="1" si="1"/>
        <v>8.0000000000000002E-3</v>
      </c>
      <c r="M39">
        <f>Замеры!Z31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Замеры!I34</f>
        <v>SH203L</v>
      </c>
      <c r="C40" s="60">
        <f>Замеры!G34</f>
        <v>0</v>
      </c>
      <c r="D40" s="29" t="s">
        <v>73</v>
      </c>
      <c r="E40" s="28" t="str">
        <f>Замеры!K34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21.1</v>
      </c>
      <c r="K40" s="29">
        <f t="shared" si="3"/>
        <v>0.3</v>
      </c>
      <c r="L40" s="29">
        <f t="shared" ca="1" si="1"/>
        <v>1.4E-2</v>
      </c>
      <c r="M40">
        <f>Замеры!Z32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Замеры!I35</f>
        <v>SH201L</v>
      </c>
      <c r="C41" s="60">
        <f>Замеры!G35</f>
        <v>0</v>
      </c>
      <c r="D41" s="29" t="s">
        <v>73</v>
      </c>
      <c r="E41" s="28" t="str">
        <f>Замеры!K35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21.3</v>
      </c>
      <c r="K41" s="29">
        <f t="shared" si="3"/>
        <v>0.3</v>
      </c>
      <c r="L41" s="29">
        <f t="shared" ca="1" si="1"/>
        <v>1.9E-2</v>
      </c>
      <c r="M41">
        <f>Замеры!Z33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Замеры!I36</f>
        <v>SH201L</v>
      </c>
      <c r="C42" s="60">
        <f>Замеры!G36</f>
        <v>0</v>
      </c>
      <c r="D42" s="29" t="s">
        <v>73</v>
      </c>
      <c r="E42" s="28" t="str">
        <f>Замеры!K36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21.3</v>
      </c>
      <c r="K42" s="29">
        <f t="shared" si="3"/>
        <v>0.3</v>
      </c>
      <c r="L42" s="29">
        <f t="shared" ca="1" si="1"/>
        <v>1.4999999999999999E-2</v>
      </c>
      <c r="M42">
        <f>Замеры!Z34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Замеры!I37</f>
        <v>SH201L</v>
      </c>
      <c r="C43" s="60">
        <f>Замеры!G37</f>
        <v>0</v>
      </c>
      <c r="D43" s="29" t="s">
        <v>73</v>
      </c>
      <c r="E43" s="28" t="str">
        <f>Замеры!K37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20.9</v>
      </c>
      <c r="K43" s="29">
        <f t="shared" si="3"/>
        <v>0.3</v>
      </c>
      <c r="L43" s="29">
        <f t="shared" ca="1" si="1"/>
        <v>7.0000000000000001E-3</v>
      </c>
      <c r="M43">
        <f>Замеры!Z35</f>
        <v>0</v>
      </c>
    </row>
    <row r="44" spans="1:13" ht="15.6" x14ac:dyDescent="0.3">
      <c r="A44" s="58">
        <f>IF(Замеры!B36=0, " ", Замеры!B36)</f>
        <v>33</v>
      </c>
      <c r="B44" s="59">
        <f>Замеры!I38</f>
        <v>0</v>
      </c>
      <c r="C44" s="60">
        <f>Замеры!G38</f>
        <v>0</v>
      </c>
      <c r="D44" s="29" t="s">
        <v>73</v>
      </c>
      <c r="E44" s="28" t="str">
        <f>Замеры!K38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20.6</v>
      </c>
      <c r="K44" s="29">
        <f t="shared" si="3"/>
        <v>0.3</v>
      </c>
      <c r="L44" s="29">
        <f t="shared" ca="1" si="1"/>
        <v>7.0000000000000001E-3</v>
      </c>
      <c r="M44">
        <f>Замеры!Z36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Замеры!I39</f>
        <v>SH201L</v>
      </c>
      <c r="C45" s="60">
        <f>Замеры!G39</f>
        <v>0</v>
      </c>
      <c r="D45" s="29" t="s">
        <v>73</v>
      </c>
      <c r="E45" s="28" t="str">
        <f>Замеры!K39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20.7</v>
      </c>
      <c r="K45" s="29">
        <f t="shared" si="3"/>
        <v>0.3</v>
      </c>
      <c r="L45" s="29">
        <f t="shared" ca="1" si="1"/>
        <v>1.7000000000000001E-2</v>
      </c>
      <c r="M45">
        <f>Замеры!Z37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Замеры!I40</f>
        <v>SH201L</v>
      </c>
      <c r="C46" s="60">
        <f>Замеры!G40</f>
        <v>0</v>
      </c>
      <c r="D46" s="29" t="s">
        <v>73</v>
      </c>
      <c r="E46" s="28" t="str">
        <f>Замеры!K40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20.7</v>
      </c>
      <c r="K46" s="29">
        <f t="shared" si="3"/>
        <v>0.3</v>
      </c>
      <c r="L46" s="29">
        <f t="shared" ca="1" si="1"/>
        <v>1.4E-2</v>
      </c>
      <c r="M46">
        <f>Замеры!Z38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Замеры!I41</f>
        <v>SH201L</v>
      </c>
      <c r="C47" s="60">
        <f>Замеры!G41</f>
        <v>0</v>
      </c>
      <c r="D47" s="29" t="s">
        <v>73</v>
      </c>
      <c r="E47" s="28" t="str">
        <f>Замеры!K41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20.5</v>
      </c>
      <c r="K47" s="29">
        <f t="shared" si="3"/>
        <v>0.3</v>
      </c>
      <c r="L47" s="29">
        <f t="shared" ca="1" si="1"/>
        <v>1.9E-2</v>
      </c>
      <c r="M47">
        <f>Замеры!Z39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Замеры!I42</f>
        <v>SH201L</v>
      </c>
      <c r="C48" s="60">
        <f>Замеры!G42</f>
        <v>0</v>
      </c>
      <c r="D48" s="29" t="s">
        <v>73</v>
      </c>
      <c r="E48" s="28" t="str">
        <f>Замеры!K42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20.5</v>
      </c>
      <c r="K48" s="29">
        <f t="shared" si="3"/>
        <v>0.3</v>
      </c>
      <c r="L48" s="29">
        <f t="shared" ca="1" si="1"/>
        <v>7.0000000000000001E-3</v>
      </c>
      <c r="M48">
        <f>Замеры!Z40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Замеры!I43</f>
        <v>S233R</v>
      </c>
      <c r="C49" s="60">
        <f>Замеры!G43</f>
        <v>0</v>
      </c>
      <c r="D49" s="29" t="s">
        <v>73</v>
      </c>
      <c r="E49" s="28" t="str">
        <f>Замеры!K43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21.1</v>
      </c>
      <c r="K49" s="29">
        <f t="shared" si="3"/>
        <v>0.3</v>
      </c>
      <c r="L49" s="29">
        <f t="shared" ca="1" si="1"/>
        <v>1.0999999999999999E-2</v>
      </c>
      <c r="M49">
        <f>Замеры!Z41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Замеры!I44</f>
        <v>S233R</v>
      </c>
      <c r="C50" s="60">
        <f>Замеры!G44</f>
        <v>0</v>
      </c>
      <c r="D50" s="29" t="s">
        <v>73</v>
      </c>
      <c r="E50" s="28" t="str">
        <f>Замеры!K44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20.5</v>
      </c>
      <c r="K50" s="29">
        <f t="shared" si="3"/>
        <v>0.3</v>
      </c>
      <c r="L50" s="29">
        <f t="shared" ca="1" si="1"/>
        <v>8.0000000000000002E-3</v>
      </c>
      <c r="M50">
        <f>Замеры!Z42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Замеры!I45</f>
        <v xml:space="preserve"> T1c T160</v>
      </c>
      <c r="C51" s="60">
        <f>Замеры!G45</f>
        <v>0</v>
      </c>
      <c r="D51" s="29" t="s">
        <v>73</v>
      </c>
      <c r="E51" s="28" t="str">
        <f>Замеры!K45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20.5</v>
      </c>
      <c r="K51" s="29">
        <f t="shared" si="3"/>
        <v>0.3</v>
      </c>
      <c r="L51" s="29">
        <f t="shared" ca="1" si="1"/>
        <v>1.0999999999999999E-2</v>
      </c>
      <c r="M51">
        <f>Замеры!Z43</f>
        <v>0</v>
      </c>
    </row>
    <row r="52" spans="1:13" ht="15.6" x14ac:dyDescent="0.3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21.8</v>
      </c>
      <c r="K52" s="29">
        <f t="shared" si="3"/>
        <v>0.3</v>
      </c>
      <c r="L52" s="29">
        <f t="shared" ca="1" si="1"/>
        <v>1.0999999999999999E-2</v>
      </c>
      <c r="M52">
        <f>Замеры!Z44</f>
        <v>0</v>
      </c>
    </row>
    <row r="53" spans="1:13" ht="15.6" x14ac:dyDescent="0.3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20.2</v>
      </c>
      <c r="K53" s="29">
        <f t="shared" si="3"/>
        <v>0.3</v>
      </c>
      <c r="L53" s="29">
        <f t="shared" ca="1" si="1"/>
        <v>1.7000000000000001E-2</v>
      </c>
      <c r="M53">
        <f>Замеры!Z45</f>
        <v>0</v>
      </c>
    </row>
    <row r="54" spans="1:13" ht="15.6" x14ac:dyDescent="0.3">
      <c r="A54" s="58">
        <f>IF(Замеры!B46=0, " ", Замеры!B46)</f>
        <v>43</v>
      </c>
      <c r="B54" s="59">
        <f>Замеры!I46</f>
        <v>0</v>
      </c>
      <c r="C54" s="60">
        <f>Замеры!G46</f>
        <v>0</v>
      </c>
      <c r="D54" s="29" t="s">
        <v>73</v>
      </c>
      <c r="E54" s="28">
        <f>Замеры!K46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20.7</v>
      </c>
      <c r="K54" s="29">
        <f t="shared" si="3"/>
        <v>0.3</v>
      </c>
      <c r="L54" s="29">
        <f t="shared" ca="1" si="1"/>
        <v>1.2999999999999999E-2</v>
      </c>
      <c r="M54">
        <f>Замеры!Z46</f>
        <v>0</v>
      </c>
    </row>
    <row r="55" spans="1:13" ht="15.6" x14ac:dyDescent="0.3">
      <c r="A55" s="58">
        <f>IF(Замеры!B47=0, " ", Замеры!B47)</f>
        <v>44</v>
      </c>
      <c r="B55" s="59">
        <f>Замеры!I47</f>
        <v>0</v>
      </c>
      <c r="C55" s="60">
        <f>Замеры!G47</f>
        <v>0</v>
      </c>
      <c r="D55" s="29" t="s">
        <v>73</v>
      </c>
      <c r="E55" s="28">
        <f>Замеры!K47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20.7</v>
      </c>
      <c r="K55" s="29">
        <f t="shared" si="3"/>
        <v>0.3</v>
      </c>
      <c r="L55" s="29">
        <f t="shared" ca="1" si="1"/>
        <v>1.6E-2</v>
      </c>
      <c r="M55">
        <f>Замеры!Z47</f>
        <v>0</v>
      </c>
    </row>
    <row r="56" spans="1:13" ht="15.6" x14ac:dyDescent="0.3">
      <c r="A56" s="58">
        <f>IF(Замеры!B48=0, " ", Замеры!B48)</f>
        <v>45</v>
      </c>
      <c r="B56" s="59">
        <f>Замеры!I48</f>
        <v>0</v>
      </c>
      <c r="C56" s="60">
        <f>Замеры!G48</f>
        <v>0</v>
      </c>
      <c r="D56" s="29" t="s">
        <v>73</v>
      </c>
      <c r="E56" s="28">
        <f>Замеры!K48</f>
        <v>0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20.399999999999999</v>
      </c>
      <c r="K56" s="29">
        <f t="shared" si="3"/>
        <v>0.3</v>
      </c>
      <c r="L56" s="29">
        <f t="shared" ca="1" si="1"/>
        <v>8.0000000000000002E-3</v>
      </c>
      <c r="M56">
        <f>Замеры!Z48</f>
        <v>0</v>
      </c>
    </row>
    <row r="57" spans="1:13" ht="15.6" x14ac:dyDescent="0.3">
      <c r="A57" s="58">
        <f>IF(Замеры!B49=0, " ", Замеры!B49)</f>
        <v>46</v>
      </c>
      <c r="B57" s="59">
        <f>Замеры!I49</f>
        <v>0</v>
      </c>
      <c r="C57" s="60">
        <f>Замеры!G49</f>
        <v>0</v>
      </c>
      <c r="D57" s="29" t="s">
        <v>73</v>
      </c>
      <c r="E57" s="28">
        <f>Замеры!K49</f>
        <v>0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20.8</v>
      </c>
      <c r="K57" s="29">
        <f t="shared" si="3"/>
        <v>0.3</v>
      </c>
      <c r="L57" s="29">
        <f t="shared" ca="1" si="1"/>
        <v>1.2999999999999999E-2</v>
      </c>
      <c r="M57">
        <f>Замеры!Z49</f>
        <v>0</v>
      </c>
    </row>
    <row r="58" spans="1:13" ht="15.6" x14ac:dyDescent="0.3">
      <c r="A58" s="58">
        <f>IF(Замеры!B50=0, " ", Замеры!B50)</f>
        <v>47</v>
      </c>
      <c r="B58" s="59">
        <f>Замеры!I50</f>
        <v>0</v>
      </c>
      <c r="C58" s="60">
        <f>Замеры!G50</f>
        <v>0</v>
      </c>
      <c r="D58" s="29" t="s">
        <v>73</v>
      </c>
      <c r="E58" s="28">
        <f>Замеры!K50</f>
        <v>0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21.8</v>
      </c>
      <c r="K58" s="29">
        <f t="shared" si="3"/>
        <v>0.3</v>
      </c>
      <c r="L58" s="29">
        <f t="shared" ca="1" si="1"/>
        <v>1.4E-2</v>
      </c>
      <c r="M58">
        <f>Замеры!Z50</f>
        <v>0</v>
      </c>
    </row>
    <row r="59" spans="1:13" ht="15.6" x14ac:dyDescent="0.3">
      <c r="A59" s="58">
        <f>IF(Замеры!B51=0, " ", Замеры!B51)</f>
        <v>48</v>
      </c>
      <c r="B59" s="59">
        <f>Замеры!I51</f>
        <v>0</v>
      </c>
      <c r="C59" s="60">
        <f>Замеры!G51</f>
        <v>0</v>
      </c>
      <c r="D59" s="29" t="s">
        <v>73</v>
      </c>
      <c r="E59" s="28">
        <f>Замеры!K51</f>
        <v>0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21.7</v>
      </c>
      <c r="K59" s="29">
        <f t="shared" si="3"/>
        <v>0.3</v>
      </c>
      <c r="L59" s="29">
        <f t="shared" ca="1" si="1"/>
        <v>1.7000000000000001E-2</v>
      </c>
      <c r="M59">
        <f>Замеры!Z51</f>
        <v>0</v>
      </c>
    </row>
    <row r="60" spans="1:13" ht="15.6" x14ac:dyDescent="0.3">
      <c r="A60" s="58">
        <f>IF(Замеры!B52=0, " ", Замеры!B52)</f>
        <v>49</v>
      </c>
      <c r="B60" s="59">
        <f>Замеры!I52</f>
        <v>0</v>
      </c>
      <c r="C60" s="60">
        <f>Замеры!G52</f>
        <v>0</v>
      </c>
      <c r="D60" s="29" t="s">
        <v>73</v>
      </c>
      <c r="E60" s="28">
        <f>Замеры!K52</f>
        <v>0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20.7</v>
      </c>
      <c r="K60" s="29">
        <f t="shared" si="3"/>
        <v>0.3</v>
      </c>
      <c r="L60" s="29">
        <f t="shared" ca="1" si="1"/>
        <v>1.7999999999999999E-2</v>
      </c>
      <c r="M60">
        <f>Замеры!Z52</f>
        <v>0</v>
      </c>
    </row>
    <row r="61" spans="1:13" ht="15.6" x14ac:dyDescent="0.3">
      <c r="A61" s="58">
        <f>IF(Замеры!B53=0, " ", Замеры!B53)</f>
        <v>50</v>
      </c>
      <c r="B61" s="59">
        <f>Замеры!I53</f>
        <v>0</v>
      </c>
      <c r="C61" s="60">
        <f>Замеры!G53</f>
        <v>0</v>
      </c>
      <c r="D61" s="29" t="s">
        <v>73</v>
      </c>
      <c r="E61" s="28">
        <f>Замеры!K53</f>
        <v>0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20.9</v>
      </c>
      <c r="K61" s="29">
        <f t="shared" si="3"/>
        <v>0.3</v>
      </c>
      <c r="L61" s="29">
        <f t="shared" ca="1" si="1"/>
        <v>1.7000000000000001E-2</v>
      </c>
      <c r="M61">
        <f>Замеры!Z53</f>
        <v>0</v>
      </c>
    </row>
    <row r="62" spans="1:13" ht="15.6" x14ac:dyDescent="0.3">
      <c r="A62" s="58">
        <f>IF(Замеры!B54=0, " ", Замеры!B54)</f>
        <v>51</v>
      </c>
      <c r="B62" s="59">
        <f>Замеры!I54</f>
        <v>0</v>
      </c>
      <c r="C62" s="60">
        <f>Замеры!G54</f>
        <v>0</v>
      </c>
      <c r="D62" s="29" t="s">
        <v>73</v>
      </c>
      <c r="E62" s="28">
        <f>Замеры!K54</f>
        <v>0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20.100000000000001</v>
      </c>
      <c r="K62" s="29">
        <f t="shared" si="3"/>
        <v>0.3</v>
      </c>
      <c r="L62" s="29">
        <f t="shared" ca="1" si="1"/>
        <v>1.2999999999999999E-2</v>
      </c>
      <c r="M62">
        <f>Замеры!Z54</f>
        <v>0</v>
      </c>
    </row>
    <row r="63" spans="1:13" ht="15.6" x14ac:dyDescent="0.3">
      <c r="A63" s="58">
        <f>IF(Замеры!B55=0, " ", Замеры!B55)</f>
        <v>52</v>
      </c>
      <c r="B63" s="59">
        <f>Замеры!I55</f>
        <v>0</v>
      </c>
      <c r="C63" s="60">
        <f>Замеры!G55</f>
        <v>0</v>
      </c>
      <c r="D63" s="29" t="s">
        <v>73</v>
      </c>
      <c r="E63" s="28">
        <f>Замеры!K55</f>
        <v>0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21.5</v>
      </c>
      <c r="K63" s="29">
        <f t="shared" si="3"/>
        <v>0.3</v>
      </c>
      <c r="L63" s="29">
        <f t="shared" ca="1" si="1"/>
        <v>1.4999999999999999E-2</v>
      </c>
      <c r="M63">
        <f>Замеры!Z55</f>
        <v>0</v>
      </c>
    </row>
    <row r="64" spans="1:13" ht="15.6" x14ac:dyDescent="0.3">
      <c r="A64" s="58">
        <f>IF(Замеры!B56=0, " ", Замеры!B56)</f>
        <v>53</v>
      </c>
      <c r="B64" s="59">
        <f>Замеры!I56</f>
        <v>0</v>
      </c>
      <c r="C64" s="60">
        <f>Замеры!G56</f>
        <v>0</v>
      </c>
      <c r="D64" s="29" t="s">
        <v>73</v>
      </c>
      <c r="E64" s="28">
        <f>Замеры!K56</f>
        <v>0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20.399999999999999</v>
      </c>
      <c r="K64" s="29">
        <f t="shared" si="3"/>
        <v>0.3</v>
      </c>
      <c r="L64" s="29">
        <f t="shared" ca="1" si="1"/>
        <v>7.0000000000000001E-3</v>
      </c>
      <c r="M64">
        <f>Замеры!Z56</f>
        <v>0</v>
      </c>
    </row>
    <row r="65" spans="1:13" ht="15.6" x14ac:dyDescent="0.3">
      <c r="A65" s="58">
        <f>IF(Замеры!B57=0, " ", Замеры!B57)</f>
        <v>54</v>
      </c>
      <c r="B65" s="59">
        <f>Замеры!I57</f>
        <v>0</v>
      </c>
      <c r="C65" s="60">
        <f>Замеры!G57</f>
        <v>0</v>
      </c>
      <c r="D65" s="29" t="s">
        <v>73</v>
      </c>
      <c r="E65" s="28">
        <f>Замеры!K57</f>
        <v>0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21.2</v>
      </c>
      <c r="K65" s="29">
        <f t="shared" si="3"/>
        <v>0.3</v>
      </c>
      <c r="L65" s="29">
        <f t="shared" ca="1" si="1"/>
        <v>1.0999999999999999E-2</v>
      </c>
      <c r="M65">
        <f>Замеры!Z57</f>
        <v>0</v>
      </c>
    </row>
    <row r="66" spans="1:13" ht="15.6" x14ac:dyDescent="0.3">
      <c r="A66" s="58">
        <f>IF(Замеры!B58=0, " ", Замеры!B58)</f>
        <v>55</v>
      </c>
      <c r="B66" s="59">
        <f>Замеры!I58</f>
        <v>0</v>
      </c>
      <c r="C66" s="60">
        <f>Замеры!G58</f>
        <v>0</v>
      </c>
      <c r="D66" s="29" t="s">
        <v>73</v>
      </c>
      <c r="E66" s="28">
        <f>Замеры!K58</f>
        <v>0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21.3</v>
      </c>
      <c r="K66" s="29">
        <f t="shared" si="3"/>
        <v>0.3</v>
      </c>
      <c r="L66" s="29">
        <f t="shared" ca="1" si="1"/>
        <v>1.7000000000000001E-2</v>
      </c>
      <c r="M66">
        <f>Замеры!Z58</f>
        <v>0</v>
      </c>
    </row>
    <row r="67" spans="1:13" ht="15.6" x14ac:dyDescent="0.3">
      <c r="A67" s="58">
        <f>IF(Замеры!B59=0, " ", Замеры!B59)</f>
        <v>56</v>
      </c>
      <c r="B67" s="59">
        <f>Замеры!I59</f>
        <v>0</v>
      </c>
      <c r="C67" s="60">
        <f>Замеры!G59</f>
        <v>0</v>
      </c>
      <c r="D67" s="29" t="s">
        <v>73</v>
      </c>
      <c r="E67" s="28">
        <f>Замеры!K59</f>
        <v>0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20.6</v>
      </c>
      <c r="K67" s="29">
        <f t="shared" si="3"/>
        <v>0.3</v>
      </c>
      <c r="L67" s="29">
        <f t="shared" ca="1" si="1"/>
        <v>1.7000000000000001E-2</v>
      </c>
      <c r="M67">
        <f>Замеры!Z59</f>
        <v>0</v>
      </c>
    </row>
    <row r="68" spans="1:13" ht="15.6" x14ac:dyDescent="0.3">
      <c r="A68" s="58">
        <f>IF(Замеры!B60=0, " ", Замеры!B60)</f>
        <v>57</v>
      </c>
      <c r="B68" s="59">
        <f>Замеры!I60</f>
        <v>0</v>
      </c>
      <c r="C68" s="60">
        <f>Замеры!G60</f>
        <v>0</v>
      </c>
      <c r="D68" s="29" t="s">
        <v>73</v>
      </c>
      <c r="E68" s="28">
        <f>Замеры!K60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21.1</v>
      </c>
      <c r="K68" s="29">
        <f t="shared" si="3"/>
        <v>0.3</v>
      </c>
      <c r="L68" s="29">
        <f t="shared" ca="1" si="1"/>
        <v>1.0999999999999999E-2</v>
      </c>
      <c r="M68">
        <f>Замеры!Z60</f>
        <v>0</v>
      </c>
    </row>
    <row r="69" spans="1:13" ht="15.6" x14ac:dyDescent="0.3">
      <c r="A69" s="58">
        <f>IF(Замеры!B61=0, " ", Замеры!B61)</f>
        <v>58</v>
      </c>
      <c r="B69" s="59">
        <f>Замеры!I61</f>
        <v>0</v>
      </c>
      <c r="C69" s="60">
        <f>Замеры!G61</f>
        <v>0</v>
      </c>
      <c r="D69" s="29" t="s">
        <v>73</v>
      </c>
      <c r="E69" s="28">
        <f>Замеры!K61</f>
        <v>0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20.5</v>
      </c>
      <c r="K69" s="29">
        <f t="shared" si="3"/>
        <v>0.3</v>
      </c>
      <c r="L69" s="29">
        <f t="shared" ca="1" si="1"/>
        <v>1.2999999999999999E-2</v>
      </c>
      <c r="M69">
        <f>Замеры!Z61</f>
        <v>0</v>
      </c>
    </row>
    <row r="70" spans="1:13" ht="15.6" x14ac:dyDescent="0.3">
      <c r="A70" s="58">
        <f>IF(Замеры!B62=0, " ", Замеры!B62)</f>
        <v>59</v>
      </c>
      <c r="B70" s="59">
        <f>Замеры!I62</f>
        <v>0</v>
      </c>
      <c r="C70" s="60">
        <f>Замеры!G62</f>
        <v>0</v>
      </c>
      <c r="D70" s="29" t="s">
        <v>73</v>
      </c>
      <c r="E70" s="28">
        <f>Замеры!K62</f>
        <v>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21.6</v>
      </c>
      <c r="K70" s="29">
        <f t="shared" si="3"/>
        <v>0.3</v>
      </c>
      <c r="L70" s="29">
        <f t="shared" ca="1" si="1"/>
        <v>1.9E-2</v>
      </c>
      <c r="M70">
        <f>Замеры!Z62</f>
        <v>0</v>
      </c>
    </row>
    <row r="71" spans="1:13" ht="15.6" x14ac:dyDescent="0.3">
      <c r="A71" s="58">
        <f>IF(Замеры!B63=0, " ", Замеры!B63)</f>
        <v>60</v>
      </c>
      <c r="B71" s="59">
        <f>Замеры!I63</f>
        <v>0</v>
      </c>
      <c r="C71" s="60">
        <f>Замеры!G63</f>
        <v>0</v>
      </c>
      <c r="D71" s="29" t="s">
        <v>73</v>
      </c>
      <c r="E71" s="28">
        <f>Замеры!K63</f>
        <v>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21.2</v>
      </c>
      <c r="K71" s="29">
        <f t="shared" si="3"/>
        <v>0.3</v>
      </c>
      <c r="L71" s="29">
        <f t="shared" ca="1" si="1"/>
        <v>1.2999999999999999E-2</v>
      </c>
      <c r="M71">
        <f>Замеры!Z63</f>
        <v>0</v>
      </c>
    </row>
    <row r="72" spans="1:13" ht="15.6" x14ac:dyDescent="0.3">
      <c r="A72" s="58">
        <f>IF(Замеры!B64=0, " ", Замеры!B64)</f>
        <v>61</v>
      </c>
      <c r="B72" s="59">
        <f>Замеры!I64</f>
        <v>0</v>
      </c>
      <c r="C72" s="60">
        <f>Замеры!G64</f>
        <v>0</v>
      </c>
      <c r="D72" s="29" t="s">
        <v>73</v>
      </c>
      <c r="E72" s="28">
        <f>Замеры!K64</f>
        <v>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20.7</v>
      </c>
      <c r="K72" s="29">
        <f t="shared" si="3"/>
        <v>0.3</v>
      </c>
      <c r="L72" s="29">
        <f t="shared" ca="1" si="1"/>
        <v>1.4E-2</v>
      </c>
      <c r="M72">
        <f>Замеры!Z64</f>
        <v>0</v>
      </c>
    </row>
    <row r="73" spans="1:13" ht="15.6" x14ac:dyDescent="0.3">
      <c r="A73" s="58">
        <f>IF(Замеры!B65=0, " ", Замеры!B65)</f>
        <v>62</v>
      </c>
      <c r="B73" s="59">
        <f>Замеры!I65</f>
        <v>0</v>
      </c>
      <c r="C73" s="60">
        <f>Замеры!G65</f>
        <v>0</v>
      </c>
      <c r="D73" s="29" t="s">
        <v>73</v>
      </c>
      <c r="E73" s="28">
        <f>Замеры!K65</f>
        <v>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20.100000000000001</v>
      </c>
      <c r="K73" s="29">
        <f t="shared" si="3"/>
        <v>0.3</v>
      </c>
      <c r="L73" s="29">
        <f t="shared" ca="1" si="1"/>
        <v>0.01</v>
      </c>
      <c r="M73">
        <f>Замеры!Z65</f>
        <v>0</v>
      </c>
    </row>
    <row r="74" spans="1:13" ht="15.6" x14ac:dyDescent="0.3">
      <c r="A74" s="58">
        <f>IF(Замеры!B66=0, " ", Замеры!B66)</f>
        <v>63</v>
      </c>
      <c r="B74" s="59">
        <f>Замеры!I66</f>
        <v>0</v>
      </c>
      <c r="C74" s="60">
        <f>Замеры!G66</f>
        <v>0</v>
      </c>
      <c r="D74" s="29" t="s">
        <v>73</v>
      </c>
      <c r="E74" s="28">
        <f>Замеры!K66</f>
        <v>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21.1</v>
      </c>
      <c r="K74" s="29">
        <f t="shared" si="3"/>
        <v>0.3</v>
      </c>
      <c r="L74" s="29">
        <f t="shared" ca="1" si="1"/>
        <v>1.2E-2</v>
      </c>
      <c r="M74">
        <f>Замеры!Z66</f>
        <v>0</v>
      </c>
    </row>
    <row r="75" spans="1:13" ht="15.6" x14ac:dyDescent="0.3">
      <c r="A75" s="58">
        <f>IF(Замеры!B67=0, " ", Замеры!B67)</f>
        <v>64</v>
      </c>
      <c r="B75" s="59">
        <f>Замеры!I67</f>
        <v>0</v>
      </c>
      <c r="C75" s="60">
        <f>Замеры!G67</f>
        <v>0</v>
      </c>
      <c r="D75" s="29" t="s">
        <v>73</v>
      </c>
      <c r="E75" s="28">
        <f>Замеры!K67</f>
        <v>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20.5</v>
      </c>
      <c r="K75" s="29">
        <f t="shared" si="3"/>
        <v>0.3</v>
      </c>
      <c r="L75" s="29">
        <f t="shared" ca="1" si="1"/>
        <v>8.9999999999999993E-3</v>
      </c>
      <c r="M75">
        <f>Замеры!Z67</f>
        <v>0</v>
      </c>
    </row>
    <row r="76" spans="1:13" ht="15.6" x14ac:dyDescent="0.3">
      <c r="A76" s="58">
        <f>IF(Замеры!B68=0, " ", Замеры!B68)</f>
        <v>65</v>
      </c>
      <c r="B76" s="59">
        <f>Замеры!I68</f>
        <v>0</v>
      </c>
      <c r="C76" s="60">
        <f>Замеры!G68</f>
        <v>0</v>
      </c>
      <c r="D76" s="29" t="s">
        <v>73</v>
      </c>
      <c r="E76" s="28">
        <f>Замеры!K68</f>
        <v>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21.4</v>
      </c>
      <c r="K76" s="29">
        <f t="shared" si="3"/>
        <v>0.3</v>
      </c>
      <c r="L76" s="29">
        <f t="shared" ref="L76:L139" ca="1" si="6">RANDBETWEEN(7,19)/1000</f>
        <v>1.6E-2</v>
      </c>
      <c r="M76">
        <f>Замеры!Z68</f>
        <v>0</v>
      </c>
    </row>
    <row r="77" spans="1:13" ht="15.6" x14ac:dyDescent="0.3">
      <c r="A77" s="58">
        <f>IF(Замеры!B69=0, " ", Замеры!B69)</f>
        <v>66</v>
      </c>
      <c r="B77" s="59">
        <f>Замеры!I69</f>
        <v>0</v>
      </c>
      <c r="C77" s="60">
        <f>Замеры!G69</f>
        <v>0</v>
      </c>
      <c r="D77" s="29" t="s">
        <v>73</v>
      </c>
      <c r="E77" s="28">
        <f>Замеры!K69</f>
        <v>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20.3</v>
      </c>
      <c r="K77" s="29">
        <f t="shared" ref="K77:K140" si="9">$O$9</f>
        <v>0.3</v>
      </c>
      <c r="L77" s="29">
        <f t="shared" ca="1" si="6"/>
        <v>1.2E-2</v>
      </c>
      <c r="M77">
        <f>Замеры!Z69</f>
        <v>0</v>
      </c>
    </row>
    <row r="78" spans="1:13" ht="15.6" x14ac:dyDescent="0.3">
      <c r="A78" s="58">
        <f>IF(Замеры!B70=0, " ", Замеры!B70)</f>
        <v>67</v>
      </c>
      <c r="B78" s="59">
        <f>Замеры!I70</f>
        <v>0</v>
      </c>
      <c r="C78" s="60">
        <f>Замеры!G70</f>
        <v>0</v>
      </c>
      <c r="D78" s="29" t="s">
        <v>73</v>
      </c>
      <c r="E78" s="28">
        <f>Замеры!K70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20.6</v>
      </c>
      <c r="K78" s="29">
        <f t="shared" si="9"/>
        <v>0.3</v>
      </c>
      <c r="L78" s="29">
        <f t="shared" ca="1" si="6"/>
        <v>1.7999999999999999E-2</v>
      </c>
      <c r="M78">
        <f>Замеры!Z70</f>
        <v>0</v>
      </c>
    </row>
    <row r="79" spans="1:13" ht="15.6" x14ac:dyDescent="0.3">
      <c r="A79" s="58">
        <f>IF(Замеры!B71=0, " ", Замеры!B71)</f>
        <v>68</v>
      </c>
      <c r="B79" s="59">
        <f>Замеры!I71</f>
        <v>0</v>
      </c>
      <c r="C79" s="60">
        <f>Замеры!G71</f>
        <v>0</v>
      </c>
      <c r="D79" s="29" t="s">
        <v>73</v>
      </c>
      <c r="E79" s="28">
        <f>Замеры!K71</f>
        <v>0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20.100000000000001</v>
      </c>
      <c r="K79" s="29">
        <f t="shared" si="9"/>
        <v>0.3</v>
      </c>
      <c r="L79" s="29">
        <f t="shared" ca="1" si="6"/>
        <v>1.4E-2</v>
      </c>
      <c r="M79">
        <f>Замеры!Z71</f>
        <v>0</v>
      </c>
    </row>
    <row r="80" spans="1:13" ht="15.6" x14ac:dyDescent="0.3">
      <c r="A80" s="58">
        <f>IF(Замеры!B72=0, " ", Замеры!B72)</f>
        <v>69</v>
      </c>
      <c r="B80" s="59">
        <f>Замеры!I72</f>
        <v>0</v>
      </c>
      <c r="C80" s="60">
        <f>Замеры!G72</f>
        <v>0</v>
      </c>
      <c r="D80" s="29" t="s">
        <v>73</v>
      </c>
      <c r="E80" s="28">
        <f>Замеры!K72</f>
        <v>0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20.399999999999999</v>
      </c>
      <c r="K80" s="29">
        <f t="shared" si="9"/>
        <v>0.3</v>
      </c>
      <c r="L80" s="29">
        <f t="shared" ca="1" si="6"/>
        <v>1.0999999999999999E-2</v>
      </c>
      <c r="M80">
        <f>Замеры!Z72</f>
        <v>0</v>
      </c>
    </row>
    <row r="81" spans="1:13" ht="15.6" x14ac:dyDescent="0.3">
      <c r="A81" s="58">
        <f>IF(Замеры!B73=0, " ", Замеры!B73)</f>
        <v>70</v>
      </c>
      <c r="B81" s="59">
        <f>Замеры!I73</f>
        <v>0</v>
      </c>
      <c r="C81" s="60">
        <f>Замеры!G73</f>
        <v>0</v>
      </c>
      <c r="D81" s="29" t="s">
        <v>73</v>
      </c>
      <c r="E81" s="28">
        <f>Замеры!K73</f>
        <v>0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20.9</v>
      </c>
      <c r="K81" s="29">
        <f t="shared" si="9"/>
        <v>0.3</v>
      </c>
      <c r="L81" s="29">
        <f t="shared" ca="1" si="6"/>
        <v>7.0000000000000001E-3</v>
      </c>
      <c r="M81">
        <f>Замеры!Z73</f>
        <v>0</v>
      </c>
    </row>
    <row r="82" spans="1:13" ht="15.6" x14ac:dyDescent="0.3">
      <c r="A82" s="58">
        <f>IF(Замеры!B74=0, " ", Замеры!B74)</f>
        <v>71</v>
      </c>
      <c r="B82" s="59">
        <f>Замеры!I74</f>
        <v>0</v>
      </c>
      <c r="C82" s="60">
        <f>Замеры!G74</f>
        <v>0</v>
      </c>
      <c r="D82" s="29" t="s">
        <v>73</v>
      </c>
      <c r="E82" s="28">
        <f>Замеры!K74</f>
        <v>0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20.3</v>
      </c>
      <c r="K82" s="29">
        <f t="shared" si="9"/>
        <v>0.3</v>
      </c>
      <c r="L82" s="29">
        <f t="shared" ca="1" si="6"/>
        <v>1.2E-2</v>
      </c>
      <c r="M82">
        <f>Замеры!Z74</f>
        <v>0</v>
      </c>
    </row>
    <row r="83" spans="1:13" ht="15.6" x14ac:dyDescent="0.3">
      <c r="A83" s="58">
        <f>IF(Замеры!B75=0, " ", Замеры!B75)</f>
        <v>72</v>
      </c>
      <c r="B83" s="59">
        <f>Замеры!I75</f>
        <v>0</v>
      </c>
      <c r="C83" s="60">
        <f>Замеры!G75</f>
        <v>0</v>
      </c>
      <c r="D83" s="29" t="s">
        <v>73</v>
      </c>
      <c r="E83" s="28">
        <f>Замеры!K75</f>
        <v>0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21.3</v>
      </c>
      <c r="K83" s="29">
        <f t="shared" si="9"/>
        <v>0.3</v>
      </c>
      <c r="L83" s="29">
        <f t="shared" ca="1" si="6"/>
        <v>1.7999999999999999E-2</v>
      </c>
      <c r="M83">
        <f>Замеры!Z75</f>
        <v>0</v>
      </c>
    </row>
    <row r="84" spans="1:13" ht="15.6" x14ac:dyDescent="0.3">
      <c r="A84" s="58">
        <f>IF(Замеры!B76=0, " ", Замеры!B76)</f>
        <v>73</v>
      </c>
      <c r="B84" s="59">
        <f>Замеры!I76</f>
        <v>0</v>
      </c>
      <c r="C84" s="60">
        <f>Замеры!G76</f>
        <v>0</v>
      </c>
      <c r="D84" s="29" t="s">
        <v>73</v>
      </c>
      <c r="E84" s="28">
        <f>Замеры!K76</f>
        <v>0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21.5</v>
      </c>
      <c r="K84" s="29">
        <f t="shared" si="9"/>
        <v>0.3</v>
      </c>
      <c r="L84" s="29">
        <f t="shared" ca="1" si="6"/>
        <v>1.6E-2</v>
      </c>
      <c r="M84">
        <f>Замеры!Z76</f>
        <v>0</v>
      </c>
    </row>
    <row r="85" spans="1:13" ht="15.6" x14ac:dyDescent="0.3">
      <c r="A85" s="58">
        <f>IF(Замеры!B77=0, " ", Замеры!B77)</f>
        <v>74</v>
      </c>
      <c r="B85" s="59">
        <f>Замеры!I77</f>
        <v>0</v>
      </c>
      <c r="C85" s="60">
        <f>Замеры!G77</f>
        <v>0</v>
      </c>
      <c r="D85" s="29" t="s">
        <v>73</v>
      </c>
      <c r="E85" s="28">
        <f>Замеры!K77</f>
        <v>0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21.8</v>
      </c>
      <c r="K85" s="29">
        <f t="shared" si="9"/>
        <v>0.3</v>
      </c>
      <c r="L85" s="29">
        <f t="shared" ca="1" si="6"/>
        <v>8.9999999999999993E-3</v>
      </c>
      <c r="M85">
        <f>Замеры!Z77</f>
        <v>0</v>
      </c>
    </row>
    <row r="86" spans="1:13" ht="15.6" x14ac:dyDescent="0.3">
      <c r="A86" s="58">
        <f>IF(Замеры!B78=0, " ", Замеры!B78)</f>
        <v>75</v>
      </c>
      <c r="B86" s="59">
        <f>Замеры!I78</f>
        <v>0</v>
      </c>
      <c r="C86" s="60">
        <f>Замеры!G78</f>
        <v>0</v>
      </c>
      <c r="D86" s="29" t="s">
        <v>73</v>
      </c>
      <c r="E86" s="28">
        <f>Замеры!K78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21.5</v>
      </c>
      <c r="K86" s="29">
        <f t="shared" si="9"/>
        <v>0.3</v>
      </c>
      <c r="L86" s="29">
        <f t="shared" ca="1" si="6"/>
        <v>1.6E-2</v>
      </c>
      <c r="M86">
        <f>Замеры!Z78</f>
        <v>0</v>
      </c>
    </row>
    <row r="87" spans="1:13" ht="15.6" x14ac:dyDescent="0.3">
      <c r="A87" s="58">
        <f>IF(Замеры!B79=0, " ", Замеры!B79)</f>
        <v>76</v>
      </c>
      <c r="B87" s="59">
        <f>Замеры!I79</f>
        <v>0</v>
      </c>
      <c r="C87" s="60">
        <f>Замеры!G79</f>
        <v>0</v>
      </c>
      <c r="D87" s="29" t="s">
        <v>73</v>
      </c>
      <c r="E87" s="28">
        <f>Замеры!K79</f>
        <v>0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21.2</v>
      </c>
      <c r="K87" s="29">
        <f t="shared" si="9"/>
        <v>0.3</v>
      </c>
      <c r="L87" s="29">
        <f t="shared" ca="1" si="6"/>
        <v>1.2E-2</v>
      </c>
      <c r="M87">
        <f>Замеры!Z79</f>
        <v>0</v>
      </c>
    </row>
    <row r="88" spans="1:13" ht="15.6" x14ac:dyDescent="0.3">
      <c r="A88" s="58">
        <f>IF(Замеры!B80=0, " ", Замеры!B80)</f>
        <v>77</v>
      </c>
      <c r="B88" s="59">
        <f>Замеры!I80</f>
        <v>0</v>
      </c>
      <c r="C88" s="60">
        <f>Замеры!G80</f>
        <v>0</v>
      </c>
      <c r="D88" s="29" t="s">
        <v>73</v>
      </c>
      <c r="E88" s="28">
        <f>Замеры!K80</f>
        <v>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21.5</v>
      </c>
      <c r="K88" s="29">
        <f t="shared" si="9"/>
        <v>0.3</v>
      </c>
      <c r="L88" s="29">
        <f t="shared" ca="1" si="6"/>
        <v>1.6E-2</v>
      </c>
      <c r="M88">
        <f>Замеры!Z80</f>
        <v>0</v>
      </c>
    </row>
    <row r="89" spans="1:13" ht="15.6" x14ac:dyDescent="0.3">
      <c r="A89" s="58">
        <f>IF(Замеры!B81=0, " ", Замеры!B81)</f>
        <v>78</v>
      </c>
      <c r="B89" s="59">
        <f>Замеры!I81</f>
        <v>0</v>
      </c>
      <c r="C89" s="60">
        <f>Замеры!G81</f>
        <v>0</v>
      </c>
      <c r="D89" s="29" t="s">
        <v>73</v>
      </c>
      <c r="E89" s="28">
        <f>Замеры!K81</f>
        <v>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21</v>
      </c>
      <c r="K89" s="29">
        <f t="shared" si="9"/>
        <v>0.3</v>
      </c>
      <c r="L89" s="29">
        <f t="shared" ca="1" si="6"/>
        <v>7.0000000000000001E-3</v>
      </c>
      <c r="M89">
        <f>Замеры!Z81</f>
        <v>0</v>
      </c>
    </row>
    <row r="90" spans="1:13" ht="15.6" x14ac:dyDescent="0.3">
      <c r="A90" s="58">
        <f>IF(Замеры!B82=0, " ", Замеры!B82)</f>
        <v>79</v>
      </c>
      <c r="B90" s="59">
        <f>Замеры!I82</f>
        <v>0</v>
      </c>
      <c r="C90" s="60">
        <f>Замеры!G82</f>
        <v>0</v>
      </c>
      <c r="D90" s="29" t="s">
        <v>73</v>
      </c>
      <c r="E90" s="28">
        <f>Замеры!K82</f>
        <v>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20.3</v>
      </c>
      <c r="K90" s="29">
        <f t="shared" si="9"/>
        <v>0.3</v>
      </c>
      <c r="L90" s="29">
        <f t="shared" ca="1" si="6"/>
        <v>8.0000000000000002E-3</v>
      </c>
      <c r="M90">
        <f>Замеры!Z82</f>
        <v>0</v>
      </c>
    </row>
    <row r="91" spans="1:13" ht="15.6" x14ac:dyDescent="0.3">
      <c r="A91" s="58">
        <f>IF(Замеры!B83=0, " ", Замеры!B83)</f>
        <v>80</v>
      </c>
      <c r="B91" s="59">
        <f>Замеры!I83</f>
        <v>0</v>
      </c>
      <c r="C91" s="60">
        <f>Замеры!G83</f>
        <v>0</v>
      </c>
      <c r="D91" s="29" t="s">
        <v>73</v>
      </c>
      <c r="E91" s="28">
        <f>Замеры!K83</f>
        <v>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20.100000000000001</v>
      </c>
      <c r="K91" s="29">
        <f t="shared" si="9"/>
        <v>0.3</v>
      </c>
      <c r="L91" s="29">
        <f t="shared" ca="1" si="6"/>
        <v>1.7000000000000001E-2</v>
      </c>
      <c r="M91">
        <f>Замеры!Z83</f>
        <v>0</v>
      </c>
    </row>
    <row r="92" spans="1:13" ht="15.6" x14ac:dyDescent="0.3">
      <c r="A92" s="58">
        <f>IF(Замеры!B84=0, " ", Замеры!B84)</f>
        <v>81</v>
      </c>
      <c r="B92" s="59">
        <f>Замеры!I84</f>
        <v>0</v>
      </c>
      <c r="C92" s="60">
        <f>Замеры!G84</f>
        <v>0</v>
      </c>
      <c r="D92" s="29" t="s">
        <v>73</v>
      </c>
      <c r="E92" s="28">
        <f>Замеры!K84</f>
        <v>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20.5</v>
      </c>
      <c r="K92" s="29">
        <f t="shared" si="9"/>
        <v>0.3</v>
      </c>
      <c r="L92" s="29">
        <f t="shared" ca="1" si="6"/>
        <v>0.01</v>
      </c>
      <c r="M92">
        <f>Замеры!Z84</f>
        <v>0</v>
      </c>
    </row>
    <row r="93" spans="1:13" ht="15.6" x14ac:dyDescent="0.3">
      <c r="A93" s="58">
        <f>IF(Замеры!B85=0, " ", Замеры!B85)</f>
        <v>82</v>
      </c>
      <c r="B93" s="59">
        <f>Замеры!I85</f>
        <v>0</v>
      </c>
      <c r="C93" s="60">
        <f>Замеры!G85</f>
        <v>0</v>
      </c>
      <c r="D93" s="29" t="s">
        <v>73</v>
      </c>
      <c r="E93" s="28">
        <f>Замеры!K85</f>
        <v>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20.5</v>
      </c>
      <c r="K93" s="29">
        <f t="shared" si="9"/>
        <v>0.3</v>
      </c>
      <c r="L93" s="29">
        <f t="shared" ca="1" si="6"/>
        <v>1.7000000000000001E-2</v>
      </c>
      <c r="M93">
        <f>Замеры!Z85</f>
        <v>0</v>
      </c>
    </row>
    <row r="94" spans="1:13" ht="15.6" x14ac:dyDescent="0.3">
      <c r="A94" s="58">
        <f>IF(Замеры!B86=0, " ", Замеры!B86)</f>
        <v>83</v>
      </c>
      <c r="B94" s="59">
        <f>Замеры!I86</f>
        <v>0</v>
      </c>
      <c r="C94" s="60">
        <f>Замеры!G86</f>
        <v>0</v>
      </c>
      <c r="D94" s="29" t="s">
        <v>73</v>
      </c>
      <c r="E94" s="28">
        <f>Замеры!K86</f>
        <v>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20.5</v>
      </c>
      <c r="K94" s="29">
        <f t="shared" si="9"/>
        <v>0.3</v>
      </c>
      <c r="L94" s="29">
        <f t="shared" ca="1" si="6"/>
        <v>1.9E-2</v>
      </c>
      <c r="M94">
        <f>Замеры!Z86</f>
        <v>0</v>
      </c>
    </row>
    <row r="95" spans="1:13" ht="15.6" x14ac:dyDescent="0.3">
      <c r="A95" s="58">
        <f>IF(Замеры!B87=0, " ", Замеры!B87)</f>
        <v>84</v>
      </c>
      <c r="B95" s="59">
        <f>Замеры!I87</f>
        <v>0</v>
      </c>
      <c r="C95" s="60">
        <f>Замеры!G87</f>
        <v>0</v>
      </c>
      <c r="D95" s="29" t="s">
        <v>73</v>
      </c>
      <c r="E95" s="28">
        <f>Замеры!K87</f>
        <v>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21.5</v>
      </c>
      <c r="K95" s="29">
        <f t="shared" si="9"/>
        <v>0.3</v>
      </c>
      <c r="L95" s="29">
        <f t="shared" ca="1" si="6"/>
        <v>1.2999999999999999E-2</v>
      </c>
      <c r="M95">
        <f>Замеры!Z87</f>
        <v>0</v>
      </c>
    </row>
    <row r="96" spans="1:13" ht="15.6" x14ac:dyDescent="0.3">
      <c r="A96" s="58">
        <f>IF(Замеры!B88=0, " ", Замеры!B88)</f>
        <v>85</v>
      </c>
      <c r="B96" s="59">
        <f>Замеры!I88</f>
        <v>0</v>
      </c>
      <c r="C96" s="60">
        <f>Замеры!G89</f>
        <v>0</v>
      </c>
      <c r="D96" s="29" t="s">
        <v>73</v>
      </c>
      <c r="E96" s="28">
        <f>Замеры!K88</f>
        <v>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20.9</v>
      </c>
      <c r="K96" s="29">
        <f t="shared" si="9"/>
        <v>0.3</v>
      </c>
      <c r="L96" s="29">
        <f t="shared" ca="1" si="6"/>
        <v>1.2999999999999999E-2</v>
      </c>
      <c r="M96">
        <f>Замеры!Z88</f>
        <v>0</v>
      </c>
    </row>
    <row r="97" spans="1:13" ht="15.6" x14ac:dyDescent="0.3">
      <c r="A97" s="58">
        <f>IF(Замеры!B89=0, " ", Замеры!B89)</f>
        <v>86</v>
      </c>
      <c r="B97" s="59">
        <f>Замеры!I89</f>
        <v>0</v>
      </c>
      <c r="C97" s="60" t="e">
        <f>Замеры!#REF!</f>
        <v>#REF!</v>
      </c>
      <c r="D97" s="29" t="s">
        <v>73</v>
      </c>
      <c r="E97" s="28">
        <f>Замеры!K89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20.100000000000001</v>
      </c>
      <c r="K97" s="29">
        <f t="shared" si="9"/>
        <v>0.3</v>
      </c>
      <c r="L97" s="29">
        <f t="shared" ca="1" si="6"/>
        <v>8.0000000000000002E-3</v>
      </c>
      <c r="M97">
        <f>Замеры!Z89</f>
        <v>0</v>
      </c>
    </row>
    <row r="98" spans="1:13" ht="15.6" x14ac:dyDescent="0.3">
      <c r="A98" s="58">
        <f>IF(Замеры!B90=0, " ", Замеры!B90)</f>
        <v>87</v>
      </c>
      <c r="B98" s="59">
        <f>Замеры!I90</f>
        <v>0</v>
      </c>
      <c r="C98" s="60">
        <f>Замеры!G90</f>
        <v>0</v>
      </c>
      <c r="D98" s="29" t="s">
        <v>73</v>
      </c>
      <c r="E98" s="28">
        <f>Замеры!K90</f>
        <v>0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21.1</v>
      </c>
      <c r="K98" s="29">
        <f t="shared" si="9"/>
        <v>0.3</v>
      </c>
      <c r="L98" s="29">
        <f t="shared" ca="1" si="6"/>
        <v>7.0000000000000001E-3</v>
      </c>
      <c r="M98">
        <f>Замеры!Z90</f>
        <v>0</v>
      </c>
    </row>
    <row r="99" spans="1:13" ht="15.6" x14ac:dyDescent="0.3">
      <c r="A99" s="58">
        <f>IF(Замеры!B91=0, " ", Замеры!B91)</f>
        <v>88</v>
      </c>
      <c r="B99" s="59">
        <f>Замеры!I91</f>
        <v>0</v>
      </c>
      <c r="C99" s="60">
        <f>Замеры!G91</f>
        <v>0</v>
      </c>
      <c r="D99" s="29" t="s">
        <v>73</v>
      </c>
      <c r="E99" s="28">
        <f>Замеры!K91</f>
        <v>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20.7</v>
      </c>
      <c r="K99" s="29">
        <f t="shared" si="9"/>
        <v>0.3</v>
      </c>
      <c r="L99" s="29">
        <f t="shared" ca="1" si="6"/>
        <v>0.01</v>
      </c>
      <c r="M99">
        <f>Замеры!Z91</f>
        <v>0</v>
      </c>
    </row>
    <row r="100" spans="1:13" ht="15.6" x14ac:dyDescent="0.3">
      <c r="A100" s="58">
        <f>IF(Замеры!B92=0, " ", Замеры!B92)</f>
        <v>89</v>
      </c>
      <c r="B100" s="59">
        <f>Замеры!I92</f>
        <v>0</v>
      </c>
      <c r="C100" s="60" t="str">
        <f>Замеры!G92</f>
        <v xml:space="preserve">Группа от QF </v>
      </c>
      <c r="D100" s="29" t="s">
        <v>73</v>
      </c>
      <c r="E100" s="28">
        <f>Замеры!K92</f>
        <v>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20.6</v>
      </c>
      <c r="K100" s="29">
        <f t="shared" si="9"/>
        <v>0.3</v>
      </c>
      <c r="L100" s="29">
        <f t="shared" ca="1" si="6"/>
        <v>1.9E-2</v>
      </c>
      <c r="M100">
        <f>Замеры!Z92</f>
        <v>0</v>
      </c>
    </row>
    <row r="101" spans="1:13" ht="15.6" x14ac:dyDescent="0.3">
      <c r="A101" s="58">
        <f>IF(Замеры!B93=0, " ", Замеры!B93)</f>
        <v>90</v>
      </c>
      <c r="B101" s="59">
        <f>Замеры!I93</f>
        <v>0</v>
      </c>
      <c r="C101" s="60" t="str">
        <f>Замеры!G93</f>
        <v xml:space="preserve">Группа от QF </v>
      </c>
      <c r="D101" s="29" t="s">
        <v>73</v>
      </c>
      <c r="E101" s="28">
        <f>Замеры!K93</f>
        <v>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21.6</v>
      </c>
      <c r="K101" s="29">
        <f t="shared" si="9"/>
        <v>0.3</v>
      </c>
      <c r="L101" s="29">
        <f t="shared" ca="1" si="6"/>
        <v>1.0999999999999999E-2</v>
      </c>
      <c r="M101">
        <f>Замеры!Z93</f>
        <v>0</v>
      </c>
    </row>
    <row r="102" spans="1:13" ht="15.6" x14ac:dyDescent="0.3">
      <c r="A102" s="58">
        <f>IF(Замеры!B94=0, " ", Замеры!B94)</f>
        <v>91</v>
      </c>
      <c r="B102" s="59">
        <f>Замеры!I94</f>
        <v>0</v>
      </c>
      <c r="C102" s="60" t="str">
        <f>Замеры!G94</f>
        <v xml:space="preserve">Группа от QF </v>
      </c>
      <c r="D102" s="29" t="s">
        <v>73</v>
      </c>
      <c r="E102" s="28">
        <f>Замеры!K94</f>
        <v>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21.3</v>
      </c>
      <c r="K102" s="29">
        <f t="shared" si="9"/>
        <v>0.3</v>
      </c>
      <c r="L102" s="29">
        <f t="shared" ca="1" si="6"/>
        <v>8.9999999999999993E-3</v>
      </c>
      <c r="M102">
        <f>Замеры!Z94</f>
        <v>0</v>
      </c>
    </row>
    <row r="103" spans="1:13" ht="15.6" x14ac:dyDescent="0.3">
      <c r="A103" s="58">
        <f>IF(Замеры!B95=0, " ", Замеры!B95)</f>
        <v>92</v>
      </c>
      <c r="B103" s="59">
        <f>Замеры!I95</f>
        <v>0</v>
      </c>
      <c r="C103" s="60" t="str">
        <f>Замеры!G95</f>
        <v xml:space="preserve">Группа от QF </v>
      </c>
      <c r="D103" s="29" t="s">
        <v>73</v>
      </c>
      <c r="E103" s="28">
        <f>Замеры!K95</f>
        <v>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21</v>
      </c>
      <c r="K103" s="29">
        <f t="shared" si="9"/>
        <v>0.3</v>
      </c>
      <c r="L103" s="29">
        <f t="shared" ca="1" si="6"/>
        <v>1.2999999999999999E-2</v>
      </c>
      <c r="M103">
        <f>Замеры!Z95</f>
        <v>0</v>
      </c>
    </row>
    <row r="104" spans="1:13" ht="15.6" x14ac:dyDescent="0.3">
      <c r="A104" s="58">
        <f>IF(Замеры!B96=0, " ", Замеры!B96)</f>
        <v>93</v>
      </c>
      <c r="B104" s="59">
        <f>Замеры!I96</f>
        <v>0</v>
      </c>
      <c r="C104" s="60" t="str">
        <f>Замеры!G96</f>
        <v xml:space="preserve">Группа от QF </v>
      </c>
      <c r="D104" s="29" t="s">
        <v>73</v>
      </c>
      <c r="E104" s="28">
        <f>Замеры!K96</f>
        <v>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20.9</v>
      </c>
      <c r="K104" s="29">
        <f t="shared" si="9"/>
        <v>0.3</v>
      </c>
      <c r="L104" s="29">
        <f t="shared" ca="1" si="6"/>
        <v>1.2E-2</v>
      </c>
      <c r="M104">
        <f>Замеры!Z96</f>
        <v>0</v>
      </c>
    </row>
    <row r="105" spans="1:13" ht="15.6" x14ac:dyDescent="0.3">
      <c r="A105" s="58">
        <f>IF(Замеры!B97=0, " ", Замеры!B97)</f>
        <v>94</v>
      </c>
      <c r="B105" s="59">
        <f>Замеры!I97</f>
        <v>0</v>
      </c>
      <c r="C105" s="60" t="str">
        <f>Замеры!G97</f>
        <v xml:space="preserve">Группа от QF </v>
      </c>
      <c r="D105" s="29" t="s">
        <v>73</v>
      </c>
      <c r="E105" s="28">
        <f>Замеры!K97</f>
        <v>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20.9</v>
      </c>
      <c r="K105" s="29">
        <f t="shared" si="9"/>
        <v>0.3</v>
      </c>
      <c r="L105" s="29">
        <f t="shared" ca="1" si="6"/>
        <v>7.0000000000000001E-3</v>
      </c>
      <c r="M105">
        <f>Замеры!Z97</f>
        <v>0</v>
      </c>
    </row>
    <row r="106" spans="1:13" ht="15.6" x14ac:dyDescent="0.3">
      <c r="A106" s="58">
        <f>IF(Замеры!B98=0, " ", Замеры!B98)</f>
        <v>95</v>
      </c>
      <c r="B106" s="59">
        <f>Замеры!I98</f>
        <v>0</v>
      </c>
      <c r="C106" s="60" t="str">
        <f>Замеры!G98</f>
        <v xml:space="preserve">Группа от QF </v>
      </c>
      <c r="D106" s="29" t="s">
        <v>73</v>
      </c>
      <c r="E106" s="28">
        <f>Замеры!K98</f>
        <v>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21.2</v>
      </c>
      <c r="K106" s="29">
        <f t="shared" si="9"/>
        <v>0.3</v>
      </c>
      <c r="L106" s="29">
        <f t="shared" ca="1" si="6"/>
        <v>1.4E-2</v>
      </c>
      <c r="M106">
        <f>Замеры!Z98</f>
        <v>0</v>
      </c>
    </row>
    <row r="107" spans="1:13" ht="15.6" x14ac:dyDescent="0.3">
      <c r="A107" s="58">
        <f>IF(Замеры!B99=0, " ", Замеры!B99)</f>
        <v>96</v>
      </c>
      <c r="B107" s="59">
        <f>Замеры!I99</f>
        <v>0</v>
      </c>
      <c r="C107" s="60" t="str">
        <f>Замеры!G99</f>
        <v xml:space="preserve">Группа от QF </v>
      </c>
      <c r="D107" s="29" t="s">
        <v>73</v>
      </c>
      <c r="E107" s="28">
        <f>Замеры!K99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20.2</v>
      </c>
      <c r="K107" s="29">
        <f t="shared" si="9"/>
        <v>0.3</v>
      </c>
      <c r="L107" s="29">
        <f t="shared" ca="1" si="6"/>
        <v>1.4E-2</v>
      </c>
      <c r="M107">
        <f>Замеры!Z99</f>
        <v>0</v>
      </c>
    </row>
    <row r="108" spans="1:13" ht="15.6" x14ac:dyDescent="0.3">
      <c r="A108" s="58">
        <f>IF(Замеры!B100=0, " ", Замеры!B100)</f>
        <v>97</v>
      </c>
      <c r="B108" s="59">
        <f>Замеры!I100</f>
        <v>0</v>
      </c>
      <c r="C108" s="60" t="str">
        <f>Замеры!G100</f>
        <v xml:space="preserve">Группа от QF </v>
      </c>
      <c r="D108" s="29" t="s">
        <v>73</v>
      </c>
      <c r="E108" s="28">
        <f>Замеры!K100</f>
        <v>0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21.6</v>
      </c>
      <c r="K108" s="29">
        <f t="shared" si="9"/>
        <v>0.3</v>
      </c>
      <c r="L108" s="29">
        <f t="shared" ca="1" si="6"/>
        <v>0.01</v>
      </c>
      <c r="M108">
        <f>Замеры!Z100</f>
        <v>0</v>
      </c>
    </row>
    <row r="109" spans="1:13" ht="15.6" x14ac:dyDescent="0.3">
      <c r="A109" s="58">
        <f>IF(Замеры!B101=0, " ", Замеры!B101)</f>
        <v>98</v>
      </c>
      <c r="B109" s="59">
        <f>Замеры!I101</f>
        <v>0</v>
      </c>
      <c r="C109" s="60" t="str">
        <f>Замеры!G101</f>
        <v xml:space="preserve">Группа от QF </v>
      </c>
      <c r="D109" s="29" t="s">
        <v>73</v>
      </c>
      <c r="E109" s="28">
        <f>Замеры!K101</f>
        <v>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21.7</v>
      </c>
      <c r="K109" s="29">
        <f t="shared" si="9"/>
        <v>0.3</v>
      </c>
      <c r="L109" s="29">
        <f t="shared" ca="1" si="6"/>
        <v>0.01</v>
      </c>
      <c r="M109">
        <f>Замеры!Z101</f>
        <v>0</v>
      </c>
    </row>
    <row r="110" spans="1:13" ht="15.6" x14ac:dyDescent="0.3">
      <c r="A110" s="58">
        <f>IF(Замеры!B102=0, " ", Замеры!B102)</f>
        <v>99</v>
      </c>
      <c r="B110" s="59">
        <f>Замеры!I102</f>
        <v>0</v>
      </c>
      <c r="C110" s="60" t="str">
        <f>Замеры!G102</f>
        <v xml:space="preserve">Группа от QF </v>
      </c>
      <c r="D110" s="29" t="s">
        <v>73</v>
      </c>
      <c r="E110" s="28">
        <f>Замеры!K102</f>
        <v>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21.4</v>
      </c>
      <c r="K110" s="29">
        <f t="shared" si="9"/>
        <v>0.3</v>
      </c>
      <c r="L110" s="29">
        <f t="shared" ca="1" si="6"/>
        <v>1.4E-2</v>
      </c>
      <c r="M110">
        <f>Замеры!Z102</f>
        <v>0</v>
      </c>
    </row>
    <row r="111" spans="1:13" ht="15.6" x14ac:dyDescent="0.3">
      <c r="A111" s="58">
        <f>IF(Замеры!B103=0, " ", Замеры!B103)</f>
        <v>100</v>
      </c>
      <c r="B111" s="59">
        <f>Замеры!I103</f>
        <v>0</v>
      </c>
      <c r="C111" s="60" t="str">
        <f>Замеры!G103</f>
        <v xml:space="preserve">Группа от QF </v>
      </c>
      <c r="D111" s="29" t="s">
        <v>73</v>
      </c>
      <c r="E111" s="28">
        <f>Замеры!K103</f>
        <v>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21.2</v>
      </c>
      <c r="K111" s="29">
        <f t="shared" si="9"/>
        <v>0.3</v>
      </c>
      <c r="L111" s="29">
        <f t="shared" ca="1" si="6"/>
        <v>1.7999999999999999E-2</v>
      </c>
      <c r="M111">
        <f>Замеры!Z103</f>
        <v>0</v>
      </c>
    </row>
    <row r="112" spans="1:13" ht="15.6" x14ac:dyDescent="0.3">
      <c r="A112" s="58">
        <f>IF(Замеры!B104=0, " ", Замеры!B104)</f>
        <v>101</v>
      </c>
      <c r="B112" s="59">
        <f>Замеры!I104</f>
        <v>0</v>
      </c>
      <c r="C112" s="60" t="str">
        <f>Замеры!G104</f>
        <v xml:space="preserve">Группа от QF </v>
      </c>
      <c r="D112" s="29" t="s">
        <v>73</v>
      </c>
      <c r="E112" s="28">
        <f>Замеры!K104</f>
        <v>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21.3</v>
      </c>
      <c r="K112" s="29">
        <f t="shared" si="9"/>
        <v>0.3</v>
      </c>
      <c r="L112" s="29">
        <f t="shared" ca="1" si="6"/>
        <v>1.2E-2</v>
      </c>
      <c r="M112">
        <f>Замеры!Z104</f>
        <v>0</v>
      </c>
    </row>
    <row r="113" spans="1:13" ht="15.6" x14ac:dyDescent="0.3">
      <c r="A113" s="58">
        <f>IF(Замеры!B105=0, " ", Замеры!B105)</f>
        <v>102</v>
      </c>
      <c r="B113" s="59">
        <f>Замеры!I105</f>
        <v>0</v>
      </c>
      <c r="C113" s="60" t="str">
        <f>Замеры!G105</f>
        <v xml:space="preserve">Группа от QF </v>
      </c>
      <c r="D113" s="29" t="s">
        <v>73</v>
      </c>
      <c r="E113" s="28">
        <f>Замеры!K105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21.1</v>
      </c>
      <c r="K113" s="29">
        <f t="shared" si="9"/>
        <v>0.3</v>
      </c>
      <c r="L113" s="29">
        <f t="shared" ca="1" si="6"/>
        <v>1.2E-2</v>
      </c>
      <c r="M113">
        <f>Замеры!Z105</f>
        <v>0</v>
      </c>
    </row>
    <row r="114" spans="1:13" ht="15.6" x14ac:dyDescent="0.3">
      <c r="A114" s="58">
        <f>IF(Замеры!B106=0, " ", Замеры!B106)</f>
        <v>103</v>
      </c>
      <c r="B114" s="59">
        <f>Замеры!I106</f>
        <v>0</v>
      </c>
      <c r="C114" s="60" t="str">
        <f>Замеры!G106</f>
        <v xml:space="preserve">Группа от QF </v>
      </c>
      <c r="D114" s="29" t="s">
        <v>73</v>
      </c>
      <c r="E114" s="28">
        <f>Замеры!K106</f>
        <v>0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20.100000000000001</v>
      </c>
      <c r="K114" s="29">
        <f t="shared" si="9"/>
        <v>0.3</v>
      </c>
      <c r="L114" s="29">
        <f t="shared" ca="1" si="6"/>
        <v>1.7999999999999999E-2</v>
      </c>
      <c r="M114">
        <f>Замеры!Z106</f>
        <v>0</v>
      </c>
    </row>
    <row r="115" spans="1:13" ht="15.6" x14ac:dyDescent="0.3">
      <c r="A115" s="58">
        <f>IF(Замеры!B107=0, " ", Замеры!B107)</f>
        <v>104</v>
      </c>
      <c r="B115" s="59">
        <f>Замеры!I107</f>
        <v>0</v>
      </c>
      <c r="C115" s="60" t="str">
        <f>Замеры!G107</f>
        <v xml:space="preserve">Группа от QF </v>
      </c>
      <c r="D115" s="29" t="s">
        <v>73</v>
      </c>
      <c r="E115" s="28">
        <f>Замеры!K107</f>
        <v>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21.9</v>
      </c>
      <c r="K115" s="29">
        <f t="shared" si="9"/>
        <v>0.3</v>
      </c>
      <c r="L115" s="29">
        <f t="shared" ca="1" si="6"/>
        <v>1.7999999999999999E-2</v>
      </c>
      <c r="M115">
        <f>Замеры!Z107</f>
        <v>0</v>
      </c>
    </row>
    <row r="116" spans="1:13" ht="15.6" x14ac:dyDescent="0.3">
      <c r="A116" s="58">
        <f>IF(Замеры!B108=0, " ", Замеры!B108)</f>
        <v>105</v>
      </c>
      <c r="B116" s="59">
        <f>Замеры!I108</f>
        <v>0</v>
      </c>
      <c r="C116" s="60" t="str">
        <f>Замеры!G108</f>
        <v xml:space="preserve">Группа от QF </v>
      </c>
      <c r="D116" s="29" t="s">
        <v>73</v>
      </c>
      <c r="E116" s="28">
        <f>Замеры!K108</f>
        <v>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20.3</v>
      </c>
      <c r="K116" s="29">
        <f t="shared" si="9"/>
        <v>0.3</v>
      </c>
      <c r="L116" s="29">
        <f t="shared" ca="1" si="6"/>
        <v>1.4999999999999999E-2</v>
      </c>
      <c r="M116">
        <f>Замеры!Z108</f>
        <v>0</v>
      </c>
    </row>
    <row r="117" spans="1:13" ht="15.6" x14ac:dyDescent="0.3">
      <c r="A117" s="58">
        <f>IF(Замеры!B109=0, " ", Замеры!B109)</f>
        <v>106</v>
      </c>
      <c r="B117" s="59">
        <f>Замеры!I109</f>
        <v>0</v>
      </c>
      <c r="C117" s="60" t="str">
        <f>Замеры!G109</f>
        <v xml:space="preserve">Группа от QF </v>
      </c>
      <c r="D117" s="29" t="s">
        <v>73</v>
      </c>
      <c r="E117" s="28">
        <f>Замеры!K109</f>
        <v>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21.7</v>
      </c>
      <c r="K117" s="29">
        <f t="shared" si="9"/>
        <v>0.3</v>
      </c>
      <c r="L117" s="29">
        <f t="shared" ca="1" si="6"/>
        <v>8.9999999999999993E-3</v>
      </c>
      <c r="M117">
        <f>Замеры!Z109</f>
        <v>0</v>
      </c>
    </row>
    <row r="118" spans="1:13" ht="15.6" x14ac:dyDescent="0.3">
      <c r="A118" s="58">
        <f>IF(Замеры!B110=0, " ", Замеры!B110)</f>
        <v>107</v>
      </c>
      <c r="B118" s="59">
        <f>Замеры!I110</f>
        <v>0</v>
      </c>
      <c r="C118" s="60" t="str">
        <f>Замеры!G110</f>
        <v xml:space="preserve">Группа от QF </v>
      </c>
      <c r="D118" s="29" t="s">
        <v>73</v>
      </c>
      <c r="E118" s="28">
        <f>Замеры!K110</f>
        <v>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20.8</v>
      </c>
      <c r="K118" s="29">
        <f t="shared" si="9"/>
        <v>0.3</v>
      </c>
      <c r="L118" s="29">
        <f t="shared" ca="1" si="6"/>
        <v>1.0999999999999999E-2</v>
      </c>
      <c r="M118">
        <f>Замеры!Z110</f>
        <v>0</v>
      </c>
    </row>
    <row r="119" spans="1:13" ht="15.6" x14ac:dyDescent="0.3">
      <c r="A119" s="58">
        <f>IF(Замеры!B111=0, " ", Замеры!B111)</f>
        <v>108</v>
      </c>
      <c r="B119" s="59">
        <f>Замеры!I111</f>
        <v>0</v>
      </c>
      <c r="C119" s="60" t="str">
        <f>Замеры!G111</f>
        <v xml:space="preserve">Группа от QF </v>
      </c>
      <c r="D119" s="29" t="s">
        <v>73</v>
      </c>
      <c r="E119" s="28">
        <f>Замеры!K111</f>
        <v>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21.8</v>
      </c>
      <c r="K119" s="29">
        <f t="shared" si="9"/>
        <v>0.3</v>
      </c>
      <c r="L119" s="29">
        <f t="shared" ca="1" si="6"/>
        <v>1.6E-2</v>
      </c>
      <c r="M119">
        <f>Замеры!Z111</f>
        <v>0</v>
      </c>
    </row>
    <row r="120" spans="1:13" ht="15.6" x14ac:dyDescent="0.3">
      <c r="A120" s="58">
        <f>IF(Замеры!B112=0, " ", Замеры!B112)</f>
        <v>109</v>
      </c>
      <c r="B120" s="59">
        <f>Замеры!I112</f>
        <v>0</v>
      </c>
      <c r="C120" s="60" t="str">
        <f>Замеры!G112</f>
        <v xml:space="preserve">Группа от QF </v>
      </c>
      <c r="D120" s="29" t="s">
        <v>73</v>
      </c>
      <c r="E120" s="28">
        <f>Замеры!K112</f>
        <v>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20.3</v>
      </c>
      <c r="K120" s="29">
        <f t="shared" si="9"/>
        <v>0.3</v>
      </c>
      <c r="L120" s="29">
        <f t="shared" ca="1" si="6"/>
        <v>1.7000000000000001E-2</v>
      </c>
      <c r="M120">
        <f>Замеры!Z112</f>
        <v>0</v>
      </c>
    </row>
    <row r="121" spans="1:13" ht="15.6" x14ac:dyDescent="0.3">
      <c r="A121" s="58">
        <f>IF(Замеры!B113=0, " ", Замеры!B113)</f>
        <v>110</v>
      </c>
      <c r="B121" s="59">
        <f>Замеры!I113</f>
        <v>0</v>
      </c>
      <c r="C121" s="60" t="str">
        <f>Замеры!G113</f>
        <v xml:space="preserve">Группа от QF </v>
      </c>
      <c r="D121" s="29" t="s">
        <v>73</v>
      </c>
      <c r="E121" s="28">
        <f>Замеры!K113</f>
        <v>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20.399999999999999</v>
      </c>
      <c r="K121" s="29">
        <f t="shared" si="9"/>
        <v>0.3</v>
      </c>
      <c r="L121" s="29">
        <f t="shared" ca="1" si="6"/>
        <v>8.9999999999999993E-3</v>
      </c>
      <c r="M121">
        <f>Замеры!Z113</f>
        <v>0</v>
      </c>
    </row>
    <row r="122" spans="1:13" ht="15.6" x14ac:dyDescent="0.3">
      <c r="A122" s="58">
        <f>IF(Замеры!B114=0, " ", Замеры!B114)</f>
        <v>111</v>
      </c>
      <c r="B122" s="59">
        <f>Замеры!I114</f>
        <v>0</v>
      </c>
      <c r="C122" s="60" t="str">
        <f>Замеры!G114</f>
        <v xml:space="preserve">Группа от QF </v>
      </c>
      <c r="D122" s="29" t="s">
        <v>73</v>
      </c>
      <c r="E122" s="28">
        <f>Замеры!K114</f>
        <v>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21.3</v>
      </c>
      <c r="K122" s="29">
        <f t="shared" si="9"/>
        <v>0.3</v>
      </c>
      <c r="L122" s="29">
        <f t="shared" ca="1" si="6"/>
        <v>8.0000000000000002E-3</v>
      </c>
      <c r="M122">
        <f>Замеры!Z114</f>
        <v>0</v>
      </c>
    </row>
    <row r="123" spans="1:13" ht="15.6" x14ac:dyDescent="0.3">
      <c r="A123" s="58">
        <f>IF(Замеры!B115=0, " ", Замеры!B115)</f>
        <v>112</v>
      </c>
      <c r="B123" s="59">
        <f>Замеры!I115</f>
        <v>0</v>
      </c>
      <c r="C123" s="60" t="str">
        <f>Замеры!G115</f>
        <v xml:space="preserve">Группа от QF </v>
      </c>
      <c r="D123" s="29" t="s">
        <v>73</v>
      </c>
      <c r="E123" s="28">
        <f>Замеры!K115</f>
        <v>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20.399999999999999</v>
      </c>
      <c r="K123" s="29">
        <f t="shared" si="9"/>
        <v>0.3</v>
      </c>
      <c r="L123" s="29">
        <f t="shared" ca="1" si="6"/>
        <v>1.6E-2</v>
      </c>
      <c r="M123">
        <f>Замеры!Z115</f>
        <v>0</v>
      </c>
    </row>
    <row r="124" spans="1:13" ht="15.6" x14ac:dyDescent="0.3">
      <c r="A124" s="58">
        <f>IF(Замеры!B116=0, " ", Замеры!B116)</f>
        <v>113</v>
      </c>
      <c r="B124" s="59">
        <f>Замеры!I116</f>
        <v>0</v>
      </c>
      <c r="C124" s="60" t="str">
        <f>Замеры!G116</f>
        <v xml:space="preserve">Группа от QF </v>
      </c>
      <c r="D124" s="29" t="s">
        <v>73</v>
      </c>
      <c r="E124" s="28">
        <f>Замеры!K116</f>
        <v>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20.399999999999999</v>
      </c>
      <c r="K124" s="29">
        <f t="shared" si="9"/>
        <v>0.3</v>
      </c>
      <c r="L124" s="29">
        <f t="shared" ca="1" si="6"/>
        <v>1.9E-2</v>
      </c>
      <c r="M124">
        <f>Замеры!Z116</f>
        <v>0</v>
      </c>
    </row>
    <row r="125" spans="1:13" ht="15.6" x14ac:dyDescent="0.3">
      <c r="A125" s="58">
        <f>IF(Замеры!B117=0, " ", Замеры!B117)</f>
        <v>114</v>
      </c>
      <c r="B125" s="59">
        <f>Замеры!I117</f>
        <v>0</v>
      </c>
      <c r="C125" s="60" t="str">
        <f>Замеры!G117</f>
        <v xml:space="preserve">Группа от QF </v>
      </c>
      <c r="D125" s="29" t="s">
        <v>73</v>
      </c>
      <c r="E125" s="28">
        <f>Замеры!K117</f>
        <v>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21.7</v>
      </c>
      <c r="K125" s="29">
        <f t="shared" si="9"/>
        <v>0.3</v>
      </c>
      <c r="L125" s="29">
        <f t="shared" ca="1" si="6"/>
        <v>1.9E-2</v>
      </c>
      <c r="M125">
        <f>Замеры!Z117</f>
        <v>0</v>
      </c>
    </row>
    <row r="126" spans="1:13" ht="15.6" x14ac:dyDescent="0.3">
      <c r="A126" s="58">
        <f>IF(Замеры!B118=0, " ", Замеры!B118)</f>
        <v>115</v>
      </c>
      <c r="B126" s="59">
        <f>Замеры!I118</f>
        <v>0</v>
      </c>
      <c r="C126" s="60" t="str">
        <f>Замеры!G118</f>
        <v xml:space="preserve">Группа от QF </v>
      </c>
      <c r="D126" s="29" t="s">
        <v>73</v>
      </c>
      <c r="E126" s="28">
        <f>Замеры!K118</f>
        <v>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21.6</v>
      </c>
      <c r="K126" s="29">
        <f t="shared" si="9"/>
        <v>0.3</v>
      </c>
      <c r="L126" s="29">
        <f t="shared" ca="1" si="6"/>
        <v>8.9999999999999993E-3</v>
      </c>
      <c r="M126">
        <f>Замеры!Z118</f>
        <v>0</v>
      </c>
    </row>
    <row r="127" spans="1:13" ht="15.6" x14ac:dyDescent="0.3">
      <c r="A127" s="58">
        <f>IF(Замеры!B119=0, " ", Замеры!B119)</f>
        <v>116</v>
      </c>
      <c r="B127" s="59">
        <f>Замеры!I119</f>
        <v>0</v>
      </c>
      <c r="C127" s="60" t="str">
        <f>Замеры!G119</f>
        <v xml:space="preserve">Группа от QF </v>
      </c>
      <c r="D127" s="29" t="s">
        <v>73</v>
      </c>
      <c r="E127" s="28">
        <f>Замеры!K119</f>
        <v>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20.6</v>
      </c>
      <c r="K127" s="29">
        <f t="shared" si="9"/>
        <v>0.3</v>
      </c>
      <c r="L127" s="29">
        <f t="shared" ca="1" si="6"/>
        <v>1.7000000000000001E-2</v>
      </c>
      <c r="M127">
        <f>Замеры!Z119</f>
        <v>0</v>
      </c>
    </row>
    <row r="128" spans="1:13" ht="15.6" x14ac:dyDescent="0.3">
      <c r="A128" s="58">
        <f>IF(Замеры!B120=0, " ", Замеры!B120)</f>
        <v>117</v>
      </c>
      <c r="B128" s="59">
        <f>Замеры!I120</f>
        <v>0</v>
      </c>
      <c r="C128" s="60" t="str">
        <f>Замеры!G120</f>
        <v xml:space="preserve">Группа от QF </v>
      </c>
      <c r="D128" s="29" t="s">
        <v>73</v>
      </c>
      <c r="E128" s="28">
        <f>Замеры!K120</f>
        <v>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20.5</v>
      </c>
      <c r="K128" s="29">
        <f t="shared" si="9"/>
        <v>0.3</v>
      </c>
      <c r="L128" s="29">
        <f t="shared" ca="1" si="6"/>
        <v>1.2E-2</v>
      </c>
      <c r="M128">
        <f>Замеры!Z120</f>
        <v>0</v>
      </c>
    </row>
    <row r="129" spans="1:13" ht="15.6" x14ac:dyDescent="0.3">
      <c r="A129" s="58">
        <f>IF(Замеры!B121=0, " ", Замеры!B121)</f>
        <v>118</v>
      </c>
      <c r="B129" s="59">
        <f>Замеры!I121</f>
        <v>0</v>
      </c>
      <c r="C129" s="60" t="str">
        <f>Замеры!G121</f>
        <v xml:space="preserve">Группа от QF </v>
      </c>
      <c r="D129" s="29" t="s">
        <v>73</v>
      </c>
      <c r="E129" s="28">
        <f>Замеры!K121</f>
        <v>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</v>
      </c>
      <c r="K129" s="29">
        <f t="shared" si="9"/>
        <v>0.3</v>
      </c>
      <c r="L129" s="29">
        <f t="shared" ca="1" si="6"/>
        <v>1.0999999999999999E-2</v>
      </c>
      <c r="M129">
        <f>Замеры!Z121</f>
        <v>0</v>
      </c>
    </row>
    <row r="130" spans="1:13" ht="15.6" x14ac:dyDescent="0.3">
      <c r="A130" s="58">
        <f>IF(Замеры!B122=0, " ", Замеры!B122)</f>
        <v>119</v>
      </c>
      <c r="B130" s="59">
        <f>Замеры!I122</f>
        <v>0</v>
      </c>
      <c r="C130" s="60" t="str">
        <f>Замеры!G122</f>
        <v xml:space="preserve">Группа от QF </v>
      </c>
      <c r="D130" s="29" t="s">
        <v>73</v>
      </c>
      <c r="E130" s="28">
        <f>Замеры!K122</f>
        <v>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21</v>
      </c>
      <c r="K130" s="29">
        <f t="shared" si="9"/>
        <v>0.3</v>
      </c>
      <c r="L130" s="29">
        <f t="shared" ca="1" si="6"/>
        <v>1.4999999999999999E-2</v>
      </c>
      <c r="M130">
        <f>Замеры!Z122</f>
        <v>0</v>
      </c>
    </row>
    <row r="131" spans="1:13" ht="15.6" x14ac:dyDescent="0.3">
      <c r="A131" s="58">
        <f>IF(Замеры!B123=0, " ", Замеры!B123)</f>
        <v>120</v>
      </c>
      <c r="B131" s="59">
        <f>Замеры!I123</f>
        <v>0</v>
      </c>
      <c r="C131" s="60" t="str">
        <f>Замеры!G123</f>
        <v xml:space="preserve">Группа от QF </v>
      </c>
      <c r="D131" s="29" t="s">
        <v>73</v>
      </c>
      <c r="E131" s="28">
        <f>Замеры!K123</f>
        <v>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21.5</v>
      </c>
      <c r="K131" s="29">
        <f t="shared" si="9"/>
        <v>0.3</v>
      </c>
      <c r="L131" s="29">
        <f t="shared" ca="1" si="6"/>
        <v>0.01</v>
      </c>
      <c r="M131">
        <f>Замеры!Z123</f>
        <v>0</v>
      </c>
    </row>
    <row r="132" spans="1:13" ht="15.6" x14ac:dyDescent="0.3">
      <c r="A132" s="58">
        <f>IF(Замеры!B124=0, " ", Замеры!B124)</f>
        <v>121</v>
      </c>
      <c r="B132" s="59">
        <f>Замеры!I124</f>
        <v>0</v>
      </c>
      <c r="C132" s="60" t="str">
        <f>Замеры!G124</f>
        <v xml:space="preserve">Группа от QF </v>
      </c>
      <c r="D132" s="29" t="s">
        <v>73</v>
      </c>
      <c r="E132" s="28">
        <f>Замеры!K124</f>
        <v>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20.5</v>
      </c>
      <c r="K132" s="29">
        <f t="shared" si="9"/>
        <v>0.3</v>
      </c>
      <c r="L132" s="29">
        <f t="shared" ca="1" si="6"/>
        <v>1.7999999999999999E-2</v>
      </c>
      <c r="M132">
        <f>Замеры!Z124</f>
        <v>0</v>
      </c>
    </row>
    <row r="133" spans="1:13" ht="15.6" x14ac:dyDescent="0.3">
      <c r="A133" s="58">
        <f>IF(Замеры!B125=0, " ", Замеры!B125)</f>
        <v>122</v>
      </c>
      <c r="B133" s="59">
        <f>Замеры!I125</f>
        <v>0</v>
      </c>
      <c r="C133" s="60" t="str">
        <f>Замеры!G125</f>
        <v xml:space="preserve">Группа от QF </v>
      </c>
      <c r="D133" s="29" t="s">
        <v>73</v>
      </c>
      <c r="E133" s="28">
        <f>Замеры!K125</f>
        <v>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20.3</v>
      </c>
      <c r="K133" s="29">
        <f t="shared" si="9"/>
        <v>0.3</v>
      </c>
      <c r="L133" s="29">
        <f t="shared" ca="1" si="6"/>
        <v>1.7000000000000001E-2</v>
      </c>
      <c r="M133">
        <f>Замеры!Z125</f>
        <v>0</v>
      </c>
    </row>
    <row r="134" spans="1:13" ht="15.6" x14ac:dyDescent="0.3">
      <c r="A134" s="58">
        <f>IF(Замеры!B126=0, " ", Замеры!B126)</f>
        <v>123</v>
      </c>
      <c r="B134" s="59">
        <f>Замеры!I126</f>
        <v>0</v>
      </c>
      <c r="C134" s="60" t="str">
        <f>Замеры!G126</f>
        <v xml:space="preserve">Группа от QF </v>
      </c>
      <c r="D134" s="29" t="s">
        <v>73</v>
      </c>
      <c r="E134" s="28">
        <f>Замеры!K126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21.6</v>
      </c>
      <c r="K134" s="29">
        <f t="shared" si="9"/>
        <v>0.3</v>
      </c>
      <c r="L134" s="29">
        <f t="shared" ca="1" si="6"/>
        <v>8.9999999999999993E-3</v>
      </c>
      <c r="M134">
        <f>Замеры!Z126</f>
        <v>0</v>
      </c>
    </row>
    <row r="135" spans="1:13" ht="15.6" x14ac:dyDescent="0.3">
      <c r="A135" s="58">
        <f>IF(Замеры!B127=0, " ", Замеры!B127)</f>
        <v>124</v>
      </c>
      <c r="B135" s="59">
        <f>Замеры!I127</f>
        <v>0</v>
      </c>
      <c r="C135" s="60" t="str">
        <f>Замеры!G127</f>
        <v xml:space="preserve">Группа от QF </v>
      </c>
      <c r="D135" s="29" t="s">
        <v>73</v>
      </c>
      <c r="E135" s="28">
        <f>Замеры!K127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20.6</v>
      </c>
      <c r="K135" s="29">
        <f t="shared" si="9"/>
        <v>0.3</v>
      </c>
      <c r="L135" s="29">
        <f t="shared" ca="1" si="6"/>
        <v>8.0000000000000002E-3</v>
      </c>
      <c r="M135">
        <f>Замеры!Z127</f>
        <v>0</v>
      </c>
    </row>
    <row r="136" spans="1:13" ht="15.6" x14ac:dyDescent="0.3">
      <c r="A136" s="58">
        <f>IF(Замеры!B128=0, " ", Замеры!B128)</f>
        <v>125</v>
      </c>
      <c r="B136" s="59">
        <f>Замеры!I128</f>
        <v>0</v>
      </c>
      <c r="C136" s="60" t="str">
        <f>Замеры!G128</f>
        <v xml:space="preserve">Группа от QF </v>
      </c>
      <c r="D136" s="29" t="s">
        <v>73</v>
      </c>
      <c r="E136" s="28">
        <f>Замеры!K128</f>
        <v>0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20.6</v>
      </c>
      <c r="K136" s="29">
        <f t="shared" si="9"/>
        <v>0.3</v>
      </c>
      <c r="L136" s="29">
        <f t="shared" ca="1" si="6"/>
        <v>0.01</v>
      </c>
      <c r="M136">
        <f>Замеры!Z128</f>
        <v>0</v>
      </c>
    </row>
    <row r="137" spans="1:13" ht="15.6" x14ac:dyDescent="0.3">
      <c r="A137" s="58">
        <f>IF(Замеры!B129=0, " ", Замеры!B129)</f>
        <v>126</v>
      </c>
      <c r="B137" s="59">
        <f>Замеры!I129</f>
        <v>0</v>
      </c>
      <c r="C137" s="60" t="str">
        <f>Замеры!G129</f>
        <v xml:space="preserve">Группа от QF </v>
      </c>
      <c r="D137" s="29" t="s">
        <v>73</v>
      </c>
      <c r="E137" s="28">
        <f>Замеры!K129</f>
        <v>0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21</v>
      </c>
      <c r="K137" s="29">
        <f t="shared" si="9"/>
        <v>0.3</v>
      </c>
      <c r="L137" s="29">
        <f t="shared" ca="1" si="6"/>
        <v>8.9999999999999993E-3</v>
      </c>
      <c r="M137">
        <f>Замеры!Z129</f>
        <v>0</v>
      </c>
    </row>
    <row r="138" spans="1:13" ht="15.6" x14ac:dyDescent="0.3">
      <c r="A138" s="58">
        <f>IF(Замеры!B130=0, " ", Замеры!B130)</f>
        <v>127</v>
      </c>
      <c r="B138" s="59">
        <f>Замеры!I130</f>
        <v>0</v>
      </c>
      <c r="C138" s="60" t="str">
        <f>Замеры!G130</f>
        <v xml:space="preserve">Группа от QF </v>
      </c>
      <c r="D138" s="29" t="s">
        <v>73</v>
      </c>
      <c r="E138" s="28">
        <f>Замеры!K130</f>
        <v>0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20.7</v>
      </c>
      <c r="K138" s="29">
        <f t="shared" si="9"/>
        <v>0.3</v>
      </c>
      <c r="L138" s="29">
        <f t="shared" ca="1" si="6"/>
        <v>8.9999999999999993E-3</v>
      </c>
      <c r="M138">
        <f>Замеры!Z130</f>
        <v>0</v>
      </c>
    </row>
    <row r="139" spans="1:13" ht="15.6" x14ac:dyDescent="0.3">
      <c r="A139" s="58">
        <f>IF(Замеры!B131=0, " ", Замеры!B131)</f>
        <v>128</v>
      </c>
      <c r="B139" s="59">
        <f>Замеры!I131</f>
        <v>0</v>
      </c>
      <c r="C139" s="60" t="str">
        <f>Замеры!G131</f>
        <v xml:space="preserve">Группа от QF </v>
      </c>
      <c r="D139" s="29" t="s">
        <v>73</v>
      </c>
      <c r="E139" s="28">
        <f>Замеры!K131</f>
        <v>0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21</v>
      </c>
      <c r="K139" s="29">
        <f t="shared" si="9"/>
        <v>0.3</v>
      </c>
      <c r="L139" s="29">
        <f t="shared" ca="1" si="6"/>
        <v>1.6E-2</v>
      </c>
      <c r="M139">
        <f>Замеры!Z131</f>
        <v>0</v>
      </c>
    </row>
    <row r="140" spans="1:13" ht="15.6" x14ac:dyDescent="0.3">
      <c r="A140" s="58">
        <f>IF(Замеры!B132=0, " ", Замеры!B132)</f>
        <v>129</v>
      </c>
      <c r="B140" s="59">
        <f>Замеры!I132</f>
        <v>0</v>
      </c>
      <c r="C140" s="60" t="str">
        <f>Замеры!G132</f>
        <v xml:space="preserve">Группа от QF </v>
      </c>
      <c r="D140" s="29" t="s">
        <v>73</v>
      </c>
      <c r="E140" s="28">
        <f>Замеры!K132</f>
        <v>0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20.9</v>
      </c>
      <c r="K140" s="29">
        <f t="shared" si="9"/>
        <v>0.3</v>
      </c>
      <c r="L140" s="29">
        <f t="shared" ref="L140:L203" ca="1" si="11">RANDBETWEEN(7,19)/1000</f>
        <v>7.0000000000000001E-3</v>
      </c>
      <c r="M140">
        <f>Замеры!Z132</f>
        <v>0</v>
      </c>
    </row>
    <row r="141" spans="1:13" ht="15.6" x14ac:dyDescent="0.3">
      <c r="A141" s="58">
        <f>IF(Замеры!B133=0, " ", Замеры!B133)</f>
        <v>130</v>
      </c>
      <c r="B141" s="59">
        <f>Замеры!I133</f>
        <v>0</v>
      </c>
      <c r="C141" s="60" t="str">
        <f>Замеры!G133</f>
        <v xml:space="preserve">Группа от QF </v>
      </c>
      <c r="D141" s="29" t="s">
        <v>73</v>
      </c>
      <c r="E141" s="28">
        <f>Замеры!K133</f>
        <v>0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21.4</v>
      </c>
      <c r="K141" s="29">
        <f t="shared" ref="K141:K204" si="14">$O$9</f>
        <v>0.3</v>
      </c>
      <c r="L141" s="29">
        <f t="shared" ca="1" si="11"/>
        <v>1.4999999999999999E-2</v>
      </c>
      <c r="M141">
        <f>Замеры!Z133</f>
        <v>0</v>
      </c>
    </row>
    <row r="142" spans="1:13" ht="15.6" x14ac:dyDescent="0.3">
      <c r="A142" s="58">
        <f>IF(Замеры!B134=0, " ", Замеры!B134)</f>
        <v>131</v>
      </c>
      <c r="B142" s="59">
        <f>Замеры!I134</f>
        <v>0</v>
      </c>
      <c r="C142" s="60" t="str">
        <f>Замеры!G134</f>
        <v xml:space="preserve">Группа от QF </v>
      </c>
      <c r="D142" s="29" t="s">
        <v>73</v>
      </c>
      <c r="E142" s="28">
        <f>Замеры!K134</f>
        <v>0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20.7</v>
      </c>
      <c r="K142" s="29">
        <f t="shared" si="14"/>
        <v>0.3</v>
      </c>
      <c r="L142" s="29">
        <f t="shared" ca="1" si="11"/>
        <v>1.0999999999999999E-2</v>
      </c>
      <c r="M142">
        <f>Замеры!Z134</f>
        <v>0</v>
      </c>
    </row>
    <row r="143" spans="1:13" ht="15.6" x14ac:dyDescent="0.3">
      <c r="A143" s="58">
        <f>IF(Замеры!B135=0, " ", Замеры!B135)</f>
        <v>132</v>
      </c>
      <c r="B143" s="59">
        <f>Замеры!I135</f>
        <v>0</v>
      </c>
      <c r="C143" s="60" t="str">
        <f>Замеры!G135</f>
        <v xml:space="preserve">Группа от QF </v>
      </c>
      <c r="D143" s="29" t="s">
        <v>73</v>
      </c>
      <c r="E143" s="28">
        <f>Замеры!K135</f>
        <v>0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20.3</v>
      </c>
      <c r="K143" s="29">
        <f t="shared" si="14"/>
        <v>0.3</v>
      </c>
      <c r="L143" s="29">
        <f t="shared" ca="1" si="11"/>
        <v>8.0000000000000002E-3</v>
      </c>
      <c r="M143">
        <f>Замеры!Z135</f>
        <v>0</v>
      </c>
    </row>
    <row r="144" spans="1:13" ht="15.6" x14ac:dyDescent="0.3">
      <c r="A144" s="58">
        <f>IF(Замеры!B136=0, " ", Замеры!B136)</f>
        <v>133</v>
      </c>
      <c r="B144" s="59">
        <f>Замеры!I136</f>
        <v>0</v>
      </c>
      <c r="C144" s="60" t="str">
        <f>Замеры!G136</f>
        <v xml:space="preserve">Группа от QF </v>
      </c>
      <c r="D144" s="29" t="s">
        <v>73</v>
      </c>
      <c r="E144" s="28">
        <f>Замеры!K136</f>
        <v>0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20.7</v>
      </c>
      <c r="K144" s="29">
        <f t="shared" si="14"/>
        <v>0.3</v>
      </c>
      <c r="L144" s="29">
        <f t="shared" ca="1" si="11"/>
        <v>0.01</v>
      </c>
      <c r="M144">
        <f>Замеры!Z136</f>
        <v>0</v>
      </c>
    </row>
    <row r="145" spans="1:13" ht="15.6" x14ac:dyDescent="0.3">
      <c r="A145" s="58">
        <f>IF(Замеры!B137=0, " ", Замеры!B137)</f>
        <v>134</v>
      </c>
      <c r="B145" s="59">
        <f>Замеры!I137</f>
        <v>0</v>
      </c>
      <c r="C145" s="60" t="str">
        <f>Замеры!G137</f>
        <v xml:space="preserve">Группа от QF </v>
      </c>
      <c r="D145" s="29" t="s">
        <v>73</v>
      </c>
      <c r="E145" s="28">
        <f>Замеры!K137</f>
        <v>0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21.3</v>
      </c>
      <c r="K145" s="29">
        <f t="shared" si="14"/>
        <v>0.3</v>
      </c>
      <c r="L145" s="29">
        <f t="shared" ca="1" si="11"/>
        <v>1.4E-2</v>
      </c>
      <c r="M145">
        <f>Замеры!Z137</f>
        <v>0</v>
      </c>
    </row>
    <row r="146" spans="1:13" ht="15.6" x14ac:dyDescent="0.3">
      <c r="A146" s="58">
        <f>IF(Замеры!B138=0, " ", Замеры!B138)</f>
        <v>135</v>
      </c>
      <c r="B146" s="59">
        <f>Замеры!I138</f>
        <v>0</v>
      </c>
      <c r="C146" s="60" t="str">
        <f>Замеры!G138</f>
        <v xml:space="preserve">Группа от QF </v>
      </c>
      <c r="D146" s="29" t="s">
        <v>73</v>
      </c>
      <c r="E146" s="28">
        <f>Замеры!K138</f>
        <v>0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21.8</v>
      </c>
      <c r="K146" s="29">
        <f t="shared" si="14"/>
        <v>0.3</v>
      </c>
      <c r="L146" s="29">
        <f t="shared" ca="1" si="11"/>
        <v>1.2999999999999999E-2</v>
      </c>
      <c r="M146">
        <f>Замеры!Z138</f>
        <v>0</v>
      </c>
    </row>
    <row r="147" spans="1:13" ht="15.6" x14ac:dyDescent="0.3">
      <c r="A147" s="58">
        <f>IF(Замеры!B139=0, " ", Замеры!B139)</f>
        <v>136</v>
      </c>
      <c r="B147" s="59">
        <f>Замеры!I139</f>
        <v>0</v>
      </c>
      <c r="C147" s="60" t="str">
        <f>Замеры!G139</f>
        <v xml:space="preserve">Группа от QF </v>
      </c>
      <c r="D147" s="29" t="s">
        <v>73</v>
      </c>
      <c r="E147" s="28">
        <f>Замеры!K139</f>
        <v>0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20.3</v>
      </c>
      <c r="K147" s="29">
        <f t="shared" si="14"/>
        <v>0.3</v>
      </c>
      <c r="L147" s="29">
        <f t="shared" ca="1" si="11"/>
        <v>8.0000000000000002E-3</v>
      </c>
      <c r="M147">
        <f>Замеры!Z139</f>
        <v>0</v>
      </c>
    </row>
    <row r="148" spans="1:13" ht="15.6" x14ac:dyDescent="0.3">
      <c r="A148" s="58">
        <f>IF(Замеры!B140=0, " ", Замеры!B140)</f>
        <v>137</v>
      </c>
      <c r="B148" s="59">
        <f>Замеры!I140</f>
        <v>0</v>
      </c>
      <c r="C148" s="60" t="str">
        <f>Замеры!G140</f>
        <v xml:space="preserve">Группа от QF </v>
      </c>
      <c r="D148" s="29" t="s">
        <v>73</v>
      </c>
      <c r="E148" s="28">
        <f>Замеры!K140</f>
        <v>0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20.9</v>
      </c>
      <c r="K148" s="29">
        <f t="shared" si="14"/>
        <v>0.3</v>
      </c>
      <c r="L148" s="29">
        <f t="shared" ca="1" si="11"/>
        <v>1.0999999999999999E-2</v>
      </c>
      <c r="M148">
        <f>Замеры!Z140</f>
        <v>0</v>
      </c>
    </row>
    <row r="149" spans="1:13" ht="15.6" x14ac:dyDescent="0.3">
      <c r="A149" s="58">
        <f>IF(Замеры!B141=0, " ", Замеры!B141)</f>
        <v>138</v>
      </c>
      <c r="B149" s="59">
        <f>Замеры!I141</f>
        <v>0</v>
      </c>
      <c r="C149" s="60" t="str">
        <f>Замеры!G141</f>
        <v xml:space="preserve">Группа от QF </v>
      </c>
      <c r="D149" s="29" t="s">
        <v>73</v>
      </c>
      <c r="E149" s="28">
        <f>Замеры!K141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21</v>
      </c>
      <c r="K149" s="29">
        <f t="shared" si="14"/>
        <v>0.3</v>
      </c>
      <c r="L149" s="29">
        <f t="shared" ca="1" si="11"/>
        <v>1.9E-2</v>
      </c>
      <c r="M149">
        <f>Замеры!Z141</f>
        <v>0</v>
      </c>
    </row>
    <row r="150" spans="1:13" ht="15.6" x14ac:dyDescent="0.3">
      <c r="A150" s="58">
        <f>IF(Замеры!B142=0, " ", Замеры!B142)</f>
        <v>139</v>
      </c>
      <c r="B150" s="59">
        <f>Замеры!I142</f>
        <v>0</v>
      </c>
      <c r="C150" s="60" t="str">
        <f>Замеры!G142</f>
        <v xml:space="preserve">Группа от QF </v>
      </c>
      <c r="D150" s="29" t="s">
        <v>73</v>
      </c>
      <c r="E150" s="28">
        <f>Замеры!K142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21</v>
      </c>
      <c r="K150" s="29">
        <f t="shared" si="14"/>
        <v>0.3</v>
      </c>
      <c r="L150" s="29">
        <f t="shared" ca="1" si="11"/>
        <v>7.0000000000000001E-3</v>
      </c>
      <c r="M150">
        <f>Замеры!Z142</f>
        <v>0</v>
      </c>
    </row>
    <row r="151" spans="1:13" ht="15.6" x14ac:dyDescent="0.3">
      <c r="A151" s="58">
        <f>IF(Замеры!B143=0, " ", Замеры!B143)</f>
        <v>140</v>
      </c>
      <c r="B151" s="59">
        <f>Замеры!I143</f>
        <v>0</v>
      </c>
      <c r="C151" s="60" t="str">
        <f>Замеры!G143</f>
        <v xml:space="preserve">Группа от QF </v>
      </c>
      <c r="D151" s="29" t="s">
        <v>73</v>
      </c>
      <c r="E151" s="28">
        <f>Замеры!K143</f>
        <v>0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20.5</v>
      </c>
      <c r="K151" s="29">
        <f t="shared" si="14"/>
        <v>0.3</v>
      </c>
      <c r="L151" s="29">
        <f t="shared" ca="1" si="11"/>
        <v>1.7999999999999999E-2</v>
      </c>
      <c r="M151">
        <f>Замеры!Z143</f>
        <v>0</v>
      </c>
    </row>
    <row r="152" spans="1:13" ht="15.6" x14ac:dyDescent="0.3">
      <c r="A152" s="58">
        <f>IF(Замеры!B144=0, " ", Замеры!B144)</f>
        <v>141</v>
      </c>
      <c r="B152" s="59">
        <f>Замеры!I144</f>
        <v>0</v>
      </c>
      <c r="C152" s="60" t="str">
        <f>Замеры!G144</f>
        <v xml:space="preserve">Группа от QF </v>
      </c>
      <c r="D152" s="29" t="s">
        <v>73</v>
      </c>
      <c r="E152" s="28">
        <f>Замеры!K144</f>
        <v>0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20.100000000000001</v>
      </c>
      <c r="K152" s="29">
        <f t="shared" si="14"/>
        <v>0.3</v>
      </c>
      <c r="L152" s="29">
        <f t="shared" ca="1" si="11"/>
        <v>7.0000000000000001E-3</v>
      </c>
      <c r="M152">
        <f>Замеры!Z144</f>
        <v>0</v>
      </c>
    </row>
    <row r="153" spans="1:13" ht="15.6" x14ac:dyDescent="0.3">
      <c r="A153" s="58">
        <f>IF(Замеры!B145=0, " ", Замеры!B145)</f>
        <v>142</v>
      </c>
      <c r="B153" s="59">
        <f>Замеры!I145</f>
        <v>0</v>
      </c>
      <c r="C153" s="60" t="str">
        <f>Замеры!G145</f>
        <v xml:space="preserve">Группа от QF </v>
      </c>
      <c r="D153" s="29" t="s">
        <v>73</v>
      </c>
      <c r="E153" s="28">
        <f>Замеры!K145</f>
        <v>0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21.6</v>
      </c>
      <c r="K153" s="29">
        <f t="shared" si="14"/>
        <v>0.3</v>
      </c>
      <c r="L153" s="29">
        <f t="shared" ca="1" si="11"/>
        <v>1.4999999999999999E-2</v>
      </c>
      <c r="M153">
        <f>Замеры!Z145</f>
        <v>0</v>
      </c>
    </row>
    <row r="154" spans="1:13" ht="15.6" x14ac:dyDescent="0.3">
      <c r="A154" s="58">
        <f>IF(Замеры!B146=0, " ", Замеры!B146)</f>
        <v>143</v>
      </c>
      <c r="B154" s="59">
        <f>Замеры!I146</f>
        <v>0</v>
      </c>
      <c r="C154" s="60" t="str">
        <f>Замеры!G146</f>
        <v xml:space="preserve">Группа от QF </v>
      </c>
      <c r="D154" s="29" t="s">
        <v>73</v>
      </c>
      <c r="E154" s="28">
        <f>Замеры!K146</f>
        <v>0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20.7</v>
      </c>
      <c r="K154" s="29">
        <f t="shared" si="14"/>
        <v>0.3</v>
      </c>
      <c r="L154" s="29">
        <f t="shared" ca="1" si="11"/>
        <v>1.6E-2</v>
      </c>
      <c r="M154">
        <f>Замеры!Z146</f>
        <v>0</v>
      </c>
    </row>
    <row r="155" spans="1:13" ht="15.6" x14ac:dyDescent="0.3">
      <c r="A155" s="58">
        <f>IF(Замеры!B147=0, " ", Замеры!B147)</f>
        <v>144</v>
      </c>
      <c r="B155" s="59">
        <f>Замеры!I147</f>
        <v>0</v>
      </c>
      <c r="C155" s="60" t="str">
        <f>Замеры!G147</f>
        <v xml:space="preserve">Группа от QF </v>
      </c>
      <c r="D155" s="29" t="s">
        <v>73</v>
      </c>
      <c r="E155" s="28">
        <f>Замеры!K147</f>
        <v>0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21.9</v>
      </c>
      <c r="K155" s="29">
        <f t="shared" si="14"/>
        <v>0.3</v>
      </c>
      <c r="L155" s="29">
        <f t="shared" ca="1" si="11"/>
        <v>1.7999999999999999E-2</v>
      </c>
      <c r="M155">
        <f>Замеры!Z147</f>
        <v>0</v>
      </c>
    </row>
    <row r="156" spans="1:13" ht="15.6" x14ac:dyDescent="0.3">
      <c r="A156" s="58">
        <f>IF(Замеры!B148=0, " ", Замеры!B148)</f>
        <v>145</v>
      </c>
      <c r="B156" s="59">
        <f>Замеры!I148</f>
        <v>0</v>
      </c>
      <c r="C156" s="60" t="str">
        <f>Замеры!G148</f>
        <v xml:space="preserve">Группа от QF </v>
      </c>
      <c r="D156" s="29" t="s">
        <v>73</v>
      </c>
      <c r="E156" s="28">
        <f>Замеры!K148</f>
        <v>0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20.2</v>
      </c>
      <c r="K156" s="29">
        <f t="shared" si="14"/>
        <v>0.3</v>
      </c>
      <c r="L156" s="29">
        <f t="shared" ca="1" si="11"/>
        <v>1.6E-2</v>
      </c>
      <c r="M156">
        <f>Замеры!Z148</f>
        <v>0</v>
      </c>
    </row>
    <row r="157" spans="1:13" ht="15.6" x14ac:dyDescent="0.3">
      <c r="A157" s="58">
        <f>IF(Замеры!B149=0, " ", Замеры!B149)</f>
        <v>146</v>
      </c>
      <c r="B157" s="59">
        <f>Замеры!I149</f>
        <v>0</v>
      </c>
      <c r="C157" s="60" t="str">
        <f>Замеры!G149</f>
        <v xml:space="preserve">Группа от QF </v>
      </c>
      <c r="D157" s="29" t="s">
        <v>73</v>
      </c>
      <c r="E157" s="28">
        <f>Замеры!K149</f>
        <v>0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21.9</v>
      </c>
      <c r="K157" s="29">
        <f t="shared" si="14"/>
        <v>0.3</v>
      </c>
      <c r="L157" s="29">
        <f t="shared" ca="1" si="11"/>
        <v>1.7999999999999999E-2</v>
      </c>
      <c r="M157">
        <f>Замеры!Z149</f>
        <v>0</v>
      </c>
    </row>
    <row r="158" spans="1:13" ht="15.6" x14ac:dyDescent="0.3">
      <c r="A158" s="58">
        <f>IF(Замеры!B150=0, " ", Замеры!B150)</f>
        <v>147</v>
      </c>
      <c r="B158" s="59">
        <f>Замеры!I150</f>
        <v>0</v>
      </c>
      <c r="C158" s="60" t="str">
        <f>Замеры!G150</f>
        <v xml:space="preserve">Группа от QF </v>
      </c>
      <c r="D158" s="29" t="s">
        <v>73</v>
      </c>
      <c r="E158" s="28">
        <f>Замеры!K150</f>
        <v>0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21.5</v>
      </c>
      <c r="K158" s="29">
        <f t="shared" si="14"/>
        <v>0.3</v>
      </c>
      <c r="L158" s="29">
        <f t="shared" ca="1" si="11"/>
        <v>1.4999999999999999E-2</v>
      </c>
      <c r="M158">
        <f>Замеры!Z150</f>
        <v>0</v>
      </c>
    </row>
    <row r="159" spans="1:13" ht="15.6" x14ac:dyDescent="0.3">
      <c r="A159" s="58">
        <f>IF(Замеры!B151=0, " ", Замеры!B151)</f>
        <v>148</v>
      </c>
      <c r="B159" s="59">
        <f>Замеры!I151</f>
        <v>0</v>
      </c>
      <c r="C159" s="60" t="str">
        <f>Замеры!G151</f>
        <v xml:space="preserve">Группа от QF </v>
      </c>
      <c r="D159" s="29" t="s">
        <v>73</v>
      </c>
      <c r="E159" s="28">
        <f>Замеры!K151</f>
        <v>0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21.9</v>
      </c>
      <c r="K159" s="29">
        <f t="shared" si="14"/>
        <v>0.3</v>
      </c>
      <c r="L159" s="29">
        <f t="shared" ca="1" si="11"/>
        <v>0.01</v>
      </c>
      <c r="M159">
        <f>Замеры!Z151</f>
        <v>0</v>
      </c>
    </row>
    <row r="160" spans="1:13" ht="15.6" x14ac:dyDescent="0.3">
      <c r="A160" s="58">
        <f>IF(Замеры!B152=0, " ", Замеры!B152)</f>
        <v>149</v>
      </c>
      <c r="B160" s="59">
        <f>Замеры!I152</f>
        <v>0</v>
      </c>
      <c r="C160" s="60" t="str">
        <f>Замеры!G152</f>
        <v xml:space="preserve">Группа от QF </v>
      </c>
      <c r="D160" s="29" t="s">
        <v>73</v>
      </c>
      <c r="E160" s="28">
        <f>Замеры!K152</f>
        <v>0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20.3</v>
      </c>
      <c r="K160" s="29">
        <f t="shared" si="14"/>
        <v>0.3</v>
      </c>
      <c r="L160" s="29">
        <f t="shared" ca="1" si="11"/>
        <v>1.0999999999999999E-2</v>
      </c>
      <c r="M160">
        <f>Замеры!Z152</f>
        <v>0</v>
      </c>
    </row>
    <row r="161" spans="1:13" ht="15.6" x14ac:dyDescent="0.3">
      <c r="A161" s="58">
        <f>IF(Замеры!B153=0, " ", Замеры!B153)</f>
        <v>150</v>
      </c>
      <c r="B161" s="59">
        <f>Замеры!I153</f>
        <v>0</v>
      </c>
      <c r="C161" s="60" t="str">
        <f>Замеры!G153</f>
        <v xml:space="preserve">Группа от QF </v>
      </c>
      <c r="D161" s="29" t="s">
        <v>73</v>
      </c>
      <c r="E161" s="28">
        <f>Замеры!K153</f>
        <v>0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21.8</v>
      </c>
      <c r="K161" s="29">
        <f t="shared" si="14"/>
        <v>0.3</v>
      </c>
      <c r="L161" s="29">
        <f t="shared" ca="1" si="11"/>
        <v>1.2E-2</v>
      </c>
      <c r="M161">
        <f>Замеры!Z153</f>
        <v>0</v>
      </c>
    </row>
    <row r="162" spans="1:13" ht="15.6" x14ac:dyDescent="0.3">
      <c r="A162" s="58">
        <f>IF(Замеры!B154=0, " ", Замеры!B154)</f>
        <v>151</v>
      </c>
      <c r="B162" s="59">
        <f>Замеры!I154</f>
        <v>0</v>
      </c>
      <c r="C162" s="60" t="str">
        <f>Замеры!G154</f>
        <v xml:space="preserve">Группа от QF </v>
      </c>
      <c r="D162" s="29" t="s">
        <v>73</v>
      </c>
      <c r="E162" s="28">
        <f>Замеры!K154</f>
        <v>0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21.8</v>
      </c>
      <c r="K162" s="29">
        <f t="shared" si="14"/>
        <v>0.3</v>
      </c>
      <c r="L162" s="29">
        <f t="shared" ca="1" si="11"/>
        <v>8.9999999999999993E-3</v>
      </c>
      <c r="M162">
        <f>Замеры!Z154</f>
        <v>0</v>
      </c>
    </row>
    <row r="163" spans="1:13" ht="15.6" x14ac:dyDescent="0.3">
      <c r="A163" s="58">
        <f>IF(Замеры!B155=0, " ", Замеры!B155)</f>
        <v>152</v>
      </c>
      <c r="B163" s="59">
        <f>Замеры!I155</f>
        <v>0</v>
      </c>
      <c r="C163" s="60" t="str">
        <f>Замеры!G155</f>
        <v xml:space="preserve">Группа от QF </v>
      </c>
      <c r="D163" s="29" t="s">
        <v>73</v>
      </c>
      <c r="E163" s="28">
        <f>Замеры!K155</f>
        <v>0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20.100000000000001</v>
      </c>
      <c r="K163" s="29">
        <f t="shared" si="14"/>
        <v>0.3</v>
      </c>
      <c r="L163" s="29">
        <f t="shared" ca="1" si="11"/>
        <v>1.9E-2</v>
      </c>
      <c r="M163">
        <f>Замеры!Z155</f>
        <v>0</v>
      </c>
    </row>
    <row r="164" spans="1:13" ht="15.6" x14ac:dyDescent="0.3">
      <c r="A164" s="58">
        <f>IF(Замеры!B156=0, " ", Замеры!B156)</f>
        <v>153</v>
      </c>
      <c r="B164" s="59">
        <f>Замеры!I156</f>
        <v>0</v>
      </c>
      <c r="C164" s="60" t="str">
        <f>Замеры!G156</f>
        <v xml:space="preserve">Группа от QF </v>
      </c>
      <c r="D164" s="29" t="s">
        <v>73</v>
      </c>
      <c r="E164" s="28">
        <f>Замеры!K156</f>
        <v>0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21</v>
      </c>
      <c r="K164" s="29">
        <f t="shared" si="14"/>
        <v>0.3</v>
      </c>
      <c r="L164" s="29">
        <f t="shared" ca="1" si="11"/>
        <v>1.2E-2</v>
      </c>
      <c r="M164">
        <f>Замеры!Z156</f>
        <v>0</v>
      </c>
    </row>
    <row r="165" spans="1:13" ht="15.6" x14ac:dyDescent="0.3">
      <c r="A165" s="58">
        <f>IF(Замеры!B157=0, " ", Замеры!B157)</f>
        <v>154</v>
      </c>
      <c r="B165" s="59">
        <f>Замеры!I157</f>
        <v>0</v>
      </c>
      <c r="C165" s="60" t="str">
        <f>Замеры!G157</f>
        <v xml:space="preserve">Группа от QF </v>
      </c>
      <c r="D165" s="29" t="s">
        <v>73</v>
      </c>
      <c r="E165" s="28">
        <f>Замеры!K157</f>
        <v>0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20.5</v>
      </c>
      <c r="K165" s="29">
        <f t="shared" si="14"/>
        <v>0.3</v>
      </c>
      <c r="L165" s="29">
        <f t="shared" ca="1" si="11"/>
        <v>1.4E-2</v>
      </c>
      <c r="M165">
        <f>Замеры!Z157</f>
        <v>0</v>
      </c>
    </row>
    <row r="166" spans="1:13" ht="15.6" x14ac:dyDescent="0.3">
      <c r="A166" s="58">
        <f>IF(Замеры!B158=0, " ", Замеры!B158)</f>
        <v>155</v>
      </c>
      <c r="B166" s="59">
        <f>Замеры!I158</f>
        <v>0</v>
      </c>
      <c r="C166" s="60" t="str">
        <f>Замеры!G158</f>
        <v xml:space="preserve">Группа от QF </v>
      </c>
      <c r="D166" s="29" t="s">
        <v>73</v>
      </c>
      <c r="E166" s="28">
        <f>Замеры!K158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21</v>
      </c>
      <c r="K166" s="29">
        <f t="shared" si="14"/>
        <v>0.3</v>
      </c>
      <c r="L166" s="29">
        <f t="shared" ca="1" si="11"/>
        <v>1.4E-2</v>
      </c>
      <c r="M166">
        <f>Замеры!Z158</f>
        <v>0</v>
      </c>
    </row>
    <row r="167" spans="1:13" ht="15.6" x14ac:dyDescent="0.3">
      <c r="A167" s="58">
        <f>IF(Замеры!B159=0, " ", Замеры!B159)</f>
        <v>156</v>
      </c>
      <c r="B167" s="59">
        <f>Замеры!I159</f>
        <v>0</v>
      </c>
      <c r="C167" s="60" t="str">
        <f>Замеры!G159</f>
        <v xml:space="preserve">Группа от QF </v>
      </c>
      <c r="D167" s="29" t="s">
        <v>73</v>
      </c>
      <c r="E167" s="28">
        <f>Замеры!K159</f>
        <v>0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21.4</v>
      </c>
      <c r="K167" s="29">
        <f t="shared" si="14"/>
        <v>0.3</v>
      </c>
      <c r="L167" s="29">
        <f t="shared" ca="1" si="11"/>
        <v>0.01</v>
      </c>
      <c r="M167">
        <f>Замеры!Z159</f>
        <v>0</v>
      </c>
    </row>
    <row r="168" spans="1:13" ht="15.6" x14ac:dyDescent="0.3">
      <c r="A168" s="58">
        <f>IF(Замеры!B160=0, " ", Замеры!B160)</f>
        <v>157</v>
      </c>
      <c r="B168" s="59">
        <f>Замеры!I160</f>
        <v>0</v>
      </c>
      <c r="C168" s="60" t="str">
        <f>Замеры!G160</f>
        <v xml:space="preserve">Группа от QF </v>
      </c>
      <c r="D168" s="29" t="s">
        <v>73</v>
      </c>
      <c r="E168" s="28">
        <f>Замеры!K160</f>
        <v>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21.9</v>
      </c>
      <c r="K168" s="29">
        <f t="shared" si="14"/>
        <v>0.3</v>
      </c>
      <c r="L168" s="29">
        <f t="shared" ca="1" si="11"/>
        <v>1.9E-2</v>
      </c>
      <c r="M168">
        <f>Замеры!Z160</f>
        <v>0</v>
      </c>
    </row>
    <row r="169" spans="1:13" ht="15.6" x14ac:dyDescent="0.3">
      <c r="A169" s="58">
        <f>IF(Замеры!B161=0, " ", Замеры!B161)</f>
        <v>158</v>
      </c>
      <c r="B169" s="59">
        <f>Замеры!I161</f>
        <v>0</v>
      </c>
      <c r="C169" s="60" t="str">
        <f>Замеры!G161</f>
        <v xml:space="preserve">Группа от QF </v>
      </c>
      <c r="D169" s="29" t="s">
        <v>73</v>
      </c>
      <c r="E169" s="28">
        <f>Замеры!K161</f>
        <v>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20.3</v>
      </c>
      <c r="K169" s="29">
        <f t="shared" si="14"/>
        <v>0.3</v>
      </c>
      <c r="L169" s="29">
        <f t="shared" ca="1" si="11"/>
        <v>8.9999999999999993E-3</v>
      </c>
      <c r="M169">
        <f>Замеры!Z161</f>
        <v>0</v>
      </c>
    </row>
    <row r="170" spans="1:13" ht="15.6" x14ac:dyDescent="0.3">
      <c r="A170" s="58">
        <f>IF(Замеры!B162=0, " ", Замеры!B162)</f>
        <v>159</v>
      </c>
      <c r="B170" s="59">
        <f>Замеры!I162</f>
        <v>0</v>
      </c>
      <c r="C170" s="60" t="str">
        <f>Замеры!G162</f>
        <v xml:space="preserve">Группа от QF </v>
      </c>
      <c r="D170" s="29" t="s">
        <v>73</v>
      </c>
      <c r="E170" s="28">
        <f>Замеры!K162</f>
        <v>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21.1</v>
      </c>
      <c r="K170" s="29">
        <f t="shared" si="14"/>
        <v>0.3</v>
      </c>
      <c r="L170" s="29">
        <f t="shared" ca="1" si="11"/>
        <v>1.2999999999999999E-2</v>
      </c>
      <c r="M170">
        <f>Замеры!Z162</f>
        <v>0</v>
      </c>
    </row>
    <row r="171" spans="1:13" ht="15.6" x14ac:dyDescent="0.3">
      <c r="A171" s="58">
        <f>IF(Замеры!B163=0, " ", Замеры!B163)</f>
        <v>160</v>
      </c>
      <c r="B171" s="59">
        <f>Замеры!I163</f>
        <v>0</v>
      </c>
      <c r="C171" s="60" t="str">
        <f>Замеры!G163</f>
        <v xml:space="preserve">Группа от QF </v>
      </c>
      <c r="D171" s="29" t="s">
        <v>73</v>
      </c>
      <c r="E171" s="28">
        <f>Замеры!K163</f>
        <v>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20.399999999999999</v>
      </c>
      <c r="K171" s="29">
        <f t="shared" si="14"/>
        <v>0.3</v>
      </c>
      <c r="L171" s="29">
        <f t="shared" ca="1" si="11"/>
        <v>1.9E-2</v>
      </c>
      <c r="M171">
        <f>Замеры!Z163</f>
        <v>0</v>
      </c>
    </row>
    <row r="172" spans="1:13" ht="15.6" x14ac:dyDescent="0.3">
      <c r="A172" s="58">
        <f>IF(Замеры!B164=0, " ", Замеры!B164)</f>
        <v>161</v>
      </c>
      <c r="B172" s="59">
        <f>Замеры!I164</f>
        <v>0</v>
      </c>
      <c r="C172" s="60" t="str">
        <f>Замеры!G164</f>
        <v xml:space="preserve">Группа от QF </v>
      </c>
      <c r="D172" s="29" t="s">
        <v>73</v>
      </c>
      <c r="E172" s="28">
        <f>Замеры!K164</f>
        <v>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21.1</v>
      </c>
      <c r="K172" s="29">
        <f t="shared" si="14"/>
        <v>0.3</v>
      </c>
      <c r="L172" s="29">
        <f t="shared" ca="1" si="11"/>
        <v>8.0000000000000002E-3</v>
      </c>
      <c r="M172">
        <f>Замеры!Z164</f>
        <v>0</v>
      </c>
    </row>
    <row r="173" spans="1:13" ht="15.6" x14ac:dyDescent="0.3">
      <c r="A173" s="58">
        <f>IF(Замеры!B165=0, " ", Замеры!B165)</f>
        <v>162</v>
      </c>
      <c r="B173" s="59">
        <f>Замеры!I165</f>
        <v>0</v>
      </c>
      <c r="C173" s="60" t="str">
        <f>Замеры!G165</f>
        <v xml:space="preserve">Группа от QF </v>
      </c>
      <c r="D173" s="29" t="s">
        <v>73</v>
      </c>
      <c r="E173" s="28">
        <f>Замеры!K165</f>
        <v>0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21.9</v>
      </c>
      <c r="K173" s="29">
        <f t="shared" si="14"/>
        <v>0.3</v>
      </c>
      <c r="L173" s="29">
        <f t="shared" ca="1" si="11"/>
        <v>1.9E-2</v>
      </c>
      <c r="M173">
        <f>Замеры!Z165</f>
        <v>0</v>
      </c>
    </row>
    <row r="174" spans="1:13" ht="15.6" x14ac:dyDescent="0.3">
      <c r="A174" s="58">
        <f>IF(Замеры!B166=0, " ", Замеры!B166)</f>
        <v>163</v>
      </c>
      <c r="B174" s="59">
        <f>Замеры!I166</f>
        <v>0</v>
      </c>
      <c r="C174" s="60" t="str">
        <f>Замеры!G166</f>
        <v xml:space="preserve">Группа от QF </v>
      </c>
      <c r="D174" s="29" t="s">
        <v>73</v>
      </c>
      <c r="E174" s="28">
        <f>Замеры!K166</f>
        <v>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20.6</v>
      </c>
      <c r="K174" s="29">
        <f t="shared" si="14"/>
        <v>0.3</v>
      </c>
      <c r="L174" s="29">
        <f t="shared" ca="1" si="11"/>
        <v>0.01</v>
      </c>
      <c r="M174">
        <f>Замеры!Z166</f>
        <v>0</v>
      </c>
    </row>
    <row r="175" spans="1:13" ht="15.6" x14ac:dyDescent="0.3">
      <c r="A175" s="58">
        <f>IF(Замеры!B167=0, " ", Замеры!B167)</f>
        <v>164</v>
      </c>
      <c r="B175" s="59">
        <f>Замеры!I167</f>
        <v>0</v>
      </c>
      <c r="C175" s="60" t="str">
        <f>Замеры!G167</f>
        <v xml:space="preserve">Группа от QF </v>
      </c>
      <c r="D175" s="29" t="s">
        <v>73</v>
      </c>
      <c r="E175" s="28">
        <f>Замеры!K167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21.1</v>
      </c>
      <c r="K175" s="29">
        <f t="shared" si="14"/>
        <v>0.3</v>
      </c>
      <c r="L175" s="29">
        <f t="shared" ca="1" si="11"/>
        <v>1.2999999999999999E-2</v>
      </c>
      <c r="M175">
        <f>Замеры!Z167</f>
        <v>0</v>
      </c>
    </row>
    <row r="176" spans="1:13" ht="15.6" x14ac:dyDescent="0.3">
      <c r="A176" s="58">
        <f>IF(Замеры!B168=0, " ", Замеры!B168)</f>
        <v>165</v>
      </c>
      <c r="B176" s="59">
        <f>Замеры!I168</f>
        <v>0</v>
      </c>
      <c r="C176" s="60" t="str">
        <f>Замеры!G168</f>
        <v xml:space="preserve">Группа от QF </v>
      </c>
      <c r="D176" s="29" t="s">
        <v>73</v>
      </c>
      <c r="E176" s="28">
        <f>Замеры!K168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20.9</v>
      </c>
      <c r="K176" s="29">
        <f t="shared" si="14"/>
        <v>0.3</v>
      </c>
      <c r="L176" s="29">
        <f t="shared" ca="1" si="11"/>
        <v>1.7999999999999999E-2</v>
      </c>
      <c r="M176">
        <f>Замеры!Z168</f>
        <v>0</v>
      </c>
    </row>
    <row r="177" spans="1:13" ht="15.6" x14ac:dyDescent="0.3">
      <c r="A177" s="58">
        <f>IF(Замеры!B169=0, " ", Замеры!B169)</f>
        <v>166</v>
      </c>
      <c r="B177" s="59">
        <f>Замеры!I169</f>
        <v>0</v>
      </c>
      <c r="C177" s="60" t="str">
        <f>Замеры!G169</f>
        <v xml:space="preserve">Группа от QF </v>
      </c>
      <c r="D177" s="29" t="s">
        <v>73</v>
      </c>
      <c r="E177" s="28">
        <f>Замеры!K169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21.5</v>
      </c>
      <c r="K177" s="29">
        <f t="shared" si="14"/>
        <v>0.3</v>
      </c>
      <c r="L177" s="29">
        <f t="shared" ca="1" si="11"/>
        <v>1.9E-2</v>
      </c>
      <c r="M177">
        <f>Замеры!Z169</f>
        <v>0</v>
      </c>
    </row>
    <row r="178" spans="1:13" ht="15.6" x14ac:dyDescent="0.3">
      <c r="A178" s="58">
        <f>IF(Замеры!B170=0, " ", Замеры!B170)</f>
        <v>167</v>
      </c>
      <c r="B178" s="59">
        <f>Замеры!I170</f>
        <v>0</v>
      </c>
      <c r="C178" s="60" t="str">
        <f>Замеры!G170</f>
        <v xml:space="preserve">Группа от QF </v>
      </c>
      <c r="D178" s="29" t="s">
        <v>73</v>
      </c>
      <c r="E178" s="28">
        <f>Замеры!K170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21.2</v>
      </c>
      <c r="K178" s="29">
        <f t="shared" si="14"/>
        <v>0.3</v>
      </c>
      <c r="L178" s="29">
        <f t="shared" ca="1" si="11"/>
        <v>1.4999999999999999E-2</v>
      </c>
      <c r="M178">
        <f>Замеры!Z170</f>
        <v>0</v>
      </c>
    </row>
    <row r="179" spans="1:13" ht="15.6" x14ac:dyDescent="0.3">
      <c r="A179" s="58">
        <f>IF(Замеры!B171=0, " ", Замеры!B171)</f>
        <v>168</v>
      </c>
      <c r="B179" s="59">
        <f>Замеры!I171</f>
        <v>0</v>
      </c>
      <c r="C179" s="60" t="str">
        <f>Замеры!G171</f>
        <v xml:space="preserve">Группа от QF </v>
      </c>
      <c r="D179" s="29" t="s">
        <v>73</v>
      </c>
      <c r="E179" s="28">
        <f>Замеры!K171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21.8</v>
      </c>
      <c r="K179" s="29">
        <f t="shared" si="14"/>
        <v>0.3</v>
      </c>
      <c r="L179" s="29">
        <f t="shared" ca="1" si="11"/>
        <v>8.0000000000000002E-3</v>
      </c>
      <c r="M179">
        <f>Замеры!Z171</f>
        <v>0</v>
      </c>
    </row>
    <row r="180" spans="1:13" ht="15.6" x14ac:dyDescent="0.3">
      <c r="A180" s="58">
        <f>IF(Замеры!B172=0, " ", Замеры!B172)</f>
        <v>169</v>
      </c>
      <c r="B180" s="59">
        <f>Замеры!I172</f>
        <v>0</v>
      </c>
      <c r="C180" s="60" t="str">
        <f>Замеры!G172</f>
        <v xml:space="preserve">Группа от QF </v>
      </c>
      <c r="D180" s="29" t="s">
        <v>73</v>
      </c>
      <c r="E180" s="28">
        <f>Замеры!K172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21.4</v>
      </c>
      <c r="K180" s="29">
        <f t="shared" si="14"/>
        <v>0.3</v>
      </c>
      <c r="L180" s="29">
        <f t="shared" ca="1" si="11"/>
        <v>1.7000000000000001E-2</v>
      </c>
      <c r="M180">
        <f>Замеры!Z172</f>
        <v>0</v>
      </c>
    </row>
    <row r="181" spans="1:13" ht="15.6" x14ac:dyDescent="0.3">
      <c r="A181" s="58">
        <f>IF(Замеры!B173=0, " ", Замеры!B173)</f>
        <v>170</v>
      </c>
      <c r="B181" s="59">
        <f>Замеры!I173</f>
        <v>0</v>
      </c>
      <c r="C181" s="60" t="str">
        <f>Замеры!G173</f>
        <v xml:space="preserve">Группа от QF </v>
      </c>
      <c r="D181" s="29" t="s">
        <v>73</v>
      </c>
      <c r="E181" s="28">
        <f>Замеры!K173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21.4</v>
      </c>
      <c r="K181" s="29">
        <f t="shared" si="14"/>
        <v>0.3</v>
      </c>
      <c r="L181" s="29">
        <f t="shared" ca="1" si="11"/>
        <v>1.2E-2</v>
      </c>
      <c r="M181">
        <f>Замеры!Z173</f>
        <v>0</v>
      </c>
    </row>
    <row r="182" spans="1:13" ht="15.6" x14ac:dyDescent="0.3">
      <c r="A182" s="58">
        <f>IF(Замеры!B174=0, " ", Замеры!B174)</f>
        <v>171</v>
      </c>
      <c r="B182" s="59">
        <f>Замеры!I174</f>
        <v>0</v>
      </c>
      <c r="C182" s="60" t="str">
        <f>Замеры!G174</f>
        <v xml:space="preserve">Группа от QF </v>
      </c>
      <c r="D182" s="29" t="s">
        <v>73</v>
      </c>
      <c r="E182" s="28">
        <f>Замеры!K174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21.4</v>
      </c>
      <c r="K182" s="29">
        <f t="shared" si="14"/>
        <v>0.3</v>
      </c>
      <c r="L182" s="29">
        <f t="shared" ca="1" si="11"/>
        <v>1.7999999999999999E-2</v>
      </c>
      <c r="M182">
        <f>Замеры!Z174</f>
        <v>0</v>
      </c>
    </row>
    <row r="183" spans="1:13" ht="15.6" x14ac:dyDescent="0.3">
      <c r="A183" s="58">
        <f>IF(Замеры!B175=0, " ", Замеры!B175)</f>
        <v>172</v>
      </c>
      <c r="B183" s="59">
        <f>Замеры!I175</f>
        <v>0</v>
      </c>
      <c r="C183" s="60" t="str">
        <f>Замеры!G175</f>
        <v xml:space="preserve">Группа от QF </v>
      </c>
      <c r="D183" s="29" t="s">
        <v>73</v>
      </c>
      <c r="E183" s="28">
        <f>Замеры!K175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20.9</v>
      </c>
      <c r="K183" s="29">
        <f t="shared" si="14"/>
        <v>0.3</v>
      </c>
      <c r="L183" s="29">
        <f t="shared" ca="1" si="11"/>
        <v>1.4999999999999999E-2</v>
      </c>
      <c r="M183">
        <f>Замеры!Z175</f>
        <v>0</v>
      </c>
    </row>
    <row r="184" spans="1:13" ht="15.6" x14ac:dyDescent="0.3">
      <c r="A184" s="58">
        <f>IF(Замеры!B176=0, " ", Замеры!B176)</f>
        <v>173</v>
      </c>
      <c r="B184" s="59">
        <f>Замеры!I176</f>
        <v>0</v>
      </c>
      <c r="C184" s="60" t="str">
        <f>Замеры!G176</f>
        <v xml:space="preserve">Группа от QF </v>
      </c>
      <c r="D184" s="29" t="s">
        <v>73</v>
      </c>
      <c r="E184" s="28">
        <f>Замеры!K176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20.399999999999999</v>
      </c>
      <c r="K184" s="29">
        <f t="shared" si="14"/>
        <v>0.3</v>
      </c>
      <c r="L184" s="29">
        <f t="shared" ca="1" si="11"/>
        <v>1.2999999999999999E-2</v>
      </c>
      <c r="M184">
        <f>Замеры!Z176</f>
        <v>0</v>
      </c>
    </row>
    <row r="185" spans="1:13" ht="15.6" x14ac:dyDescent="0.3">
      <c r="A185" s="58">
        <f>IF(Замеры!B177=0, " ", Замеры!B177)</f>
        <v>174</v>
      </c>
      <c r="B185" s="59">
        <f>Замеры!I177</f>
        <v>0</v>
      </c>
      <c r="C185" s="60" t="str">
        <f>Замеры!G177</f>
        <v xml:space="preserve">Группа от QF </v>
      </c>
      <c r="D185" s="29" t="s">
        <v>73</v>
      </c>
      <c r="E185" s="28">
        <f>Замеры!K177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</v>
      </c>
      <c r="K185" s="29">
        <f t="shared" si="14"/>
        <v>0.3</v>
      </c>
      <c r="L185" s="29">
        <f t="shared" ca="1" si="11"/>
        <v>1.2999999999999999E-2</v>
      </c>
      <c r="M185">
        <f>Замеры!Z177</f>
        <v>0</v>
      </c>
    </row>
    <row r="186" spans="1:13" ht="15.6" x14ac:dyDescent="0.3">
      <c r="A186" s="58">
        <f>IF(Замеры!B178=0, " ", Замеры!B178)</f>
        <v>175</v>
      </c>
      <c r="B186" s="59">
        <f>Замеры!I178</f>
        <v>0</v>
      </c>
      <c r="C186" s="60" t="str">
        <f>Замеры!G178</f>
        <v xml:space="preserve">Группа от QF </v>
      </c>
      <c r="D186" s="29" t="s">
        <v>73</v>
      </c>
      <c r="E186" s="28">
        <f>Замеры!K178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21.6</v>
      </c>
      <c r="K186" s="29">
        <f t="shared" si="14"/>
        <v>0.3</v>
      </c>
      <c r="L186" s="29">
        <f t="shared" ca="1" si="11"/>
        <v>1.2999999999999999E-2</v>
      </c>
      <c r="M186">
        <f>Замеры!Z178</f>
        <v>0</v>
      </c>
    </row>
    <row r="187" spans="1:13" ht="15.6" x14ac:dyDescent="0.3">
      <c r="A187" s="58">
        <f>IF(Замеры!B179=0, " ", Замеры!B179)</f>
        <v>176</v>
      </c>
      <c r="B187" s="59">
        <f>Замеры!I179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Замеры!K179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20.100000000000001</v>
      </c>
      <c r="K187" s="29">
        <f t="shared" si="14"/>
        <v>0.3</v>
      </c>
      <c r="L187" s="29">
        <f t="shared" ca="1" si="11"/>
        <v>1.4E-2</v>
      </c>
      <c r="M187">
        <f>Замеры!Z179</f>
        <v>0</v>
      </c>
    </row>
    <row r="188" spans="1:13" ht="15.6" x14ac:dyDescent="0.3">
      <c r="A188" s="58">
        <f>IF(Замеры!B180=0, " ", Замеры!B180)</f>
        <v>177</v>
      </c>
      <c r="B188" s="59">
        <f>Замеры!I180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Замеры!K180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21</v>
      </c>
      <c r="K188" s="29">
        <f t="shared" si="14"/>
        <v>0.3</v>
      </c>
      <c r="L188" s="29">
        <f t="shared" ca="1" si="11"/>
        <v>7.0000000000000001E-3</v>
      </c>
      <c r="M188">
        <f>Замеры!Z180</f>
        <v>0</v>
      </c>
    </row>
    <row r="189" spans="1:13" ht="15.6" x14ac:dyDescent="0.3">
      <c r="A189" s="58">
        <f>IF(Замеры!B181=0, " ", Замеры!B181)</f>
        <v>178</v>
      </c>
      <c r="B189" s="59">
        <f>Замеры!I181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Замеры!K181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21.4</v>
      </c>
      <c r="K189" s="29">
        <f t="shared" si="14"/>
        <v>0.3</v>
      </c>
      <c r="L189" s="29">
        <f t="shared" ca="1" si="11"/>
        <v>1.9E-2</v>
      </c>
      <c r="M189">
        <f>Замеры!Z181</f>
        <v>0</v>
      </c>
    </row>
    <row r="190" spans="1:13" ht="15.6" x14ac:dyDescent="0.3">
      <c r="A190" s="58">
        <f>IF(Замеры!B182=0, " ", Замеры!B182)</f>
        <v>179</v>
      </c>
      <c r="B190" s="59">
        <f>Замеры!I182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Замеры!K182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20.7</v>
      </c>
      <c r="K190" s="29">
        <f t="shared" si="14"/>
        <v>0.3</v>
      </c>
      <c r="L190" s="29">
        <f t="shared" ca="1" si="11"/>
        <v>1.7000000000000001E-2</v>
      </c>
      <c r="M190">
        <f>Замеры!Z182</f>
        <v>0</v>
      </c>
    </row>
    <row r="191" spans="1:13" ht="15.6" x14ac:dyDescent="0.3">
      <c r="A191" s="58">
        <f>IF(Замеры!B183=0, " ", Замеры!B183)</f>
        <v>180</v>
      </c>
      <c r="B191" s="59">
        <f>Замеры!I183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Замеры!K183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21.9</v>
      </c>
      <c r="K191" s="29">
        <f t="shared" si="14"/>
        <v>0.3</v>
      </c>
      <c r="L191" s="29">
        <f t="shared" ca="1" si="11"/>
        <v>1.4999999999999999E-2</v>
      </c>
      <c r="M191">
        <f>Замеры!Z183</f>
        <v>0</v>
      </c>
    </row>
    <row r="192" spans="1:13" ht="15.6" x14ac:dyDescent="0.3">
      <c r="A192" s="58">
        <f>IF(Замеры!B184=0, " ", Замеры!B184)</f>
        <v>181</v>
      </c>
      <c r="B192" s="59">
        <f>Замеры!I184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Замеры!K184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20.399999999999999</v>
      </c>
      <c r="K192" s="29">
        <f t="shared" si="14"/>
        <v>0.3</v>
      </c>
      <c r="L192" s="29">
        <f t="shared" ca="1" si="11"/>
        <v>1.7999999999999999E-2</v>
      </c>
      <c r="M192">
        <f>Замеры!Z184</f>
        <v>0</v>
      </c>
    </row>
    <row r="193" spans="1:13" ht="15.6" x14ac:dyDescent="0.3">
      <c r="A193" s="58">
        <f>IF(Замеры!B185=0, " ", Замеры!B185)</f>
        <v>182</v>
      </c>
      <c r="B193" s="59">
        <f>Замеры!I185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Замеры!K185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20.9</v>
      </c>
      <c r="K193" s="29">
        <f t="shared" si="14"/>
        <v>0.3</v>
      </c>
      <c r="L193" s="29">
        <f t="shared" ca="1" si="11"/>
        <v>0.01</v>
      </c>
      <c r="M193">
        <f>Замеры!Z185</f>
        <v>0</v>
      </c>
    </row>
    <row r="194" spans="1:13" ht="15.6" x14ac:dyDescent="0.3">
      <c r="A194" s="58">
        <f>IF(Замеры!B186=0, " ", Замеры!B186)</f>
        <v>183</v>
      </c>
      <c r="B194" s="59">
        <f>Замеры!I186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Замеры!K186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21.7</v>
      </c>
      <c r="K194" s="29">
        <f t="shared" si="14"/>
        <v>0.3</v>
      </c>
      <c r="L194" s="29">
        <f t="shared" ca="1" si="11"/>
        <v>1.7000000000000001E-2</v>
      </c>
      <c r="M194">
        <f>Замеры!Z186</f>
        <v>0</v>
      </c>
    </row>
    <row r="195" spans="1:13" ht="15.6" x14ac:dyDescent="0.3">
      <c r="A195" s="58">
        <f>IF(Замеры!B187=0, " ", Замеры!B187)</f>
        <v>184</v>
      </c>
      <c r="B195" s="59">
        <f>Замеры!I187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Замеры!K187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20.3</v>
      </c>
      <c r="K195" s="29">
        <f t="shared" si="14"/>
        <v>0.3</v>
      </c>
      <c r="L195" s="29">
        <f t="shared" ca="1" si="11"/>
        <v>1.9E-2</v>
      </c>
      <c r="M195">
        <f>Замеры!Z187</f>
        <v>0</v>
      </c>
    </row>
    <row r="196" spans="1:13" ht="15.6" x14ac:dyDescent="0.3">
      <c r="A196" s="58">
        <f>IF(Замеры!B188=0, " ", Замеры!B188)</f>
        <v>185</v>
      </c>
      <c r="B196" s="59">
        <f>Замеры!I188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Замеры!K188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20.6</v>
      </c>
      <c r="K196" s="29">
        <f t="shared" si="14"/>
        <v>0.3</v>
      </c>
      <c r="L196" s="29">
        <f t="shared" ca="1" si="11"/>
        <v>1.4999999999999999E-2</v>
      </c>
      <c r="M196">
        <f>Замеры!Z188</f>
        <v>0</v>
      </c>
    </row>
    <row r="197" spans="1:13" ht="15.6" x14ac:dyDescent="0.3">
      <c r="A197" s="58">
        <f>IF(Замеры!B189=0, " ", Замеры!B189)</f>
        <v>186</v>
      </c>
      <c r="B197" s="59">
        <f>Замеры!I189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Замеры!K189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20.7</v>
      </c>
      <c r="K197" s="29">
        <f t="shared" si="14"/>
        <v>0.3</v>
      </c>
      <c r="L197" s="29">
        <f t="shared" ca="1" si="11"/>
        <v>0.01</v>
      </c>
      <c r="M197">
        <f>Замеры!Z189</f>
        <v>0</v>
      </c>
    </row>
    <row r="198" spans="1:13" ht="15.6" x14ac:dyDescent="0.3">
      <c r="A198" s="58">
        <f>IF(Замеры!B190=0, " ", Замеры!B190)</f>
        <v>187</v>
      </c>
      <c r="B198" s="59">
        <f>Замеры!I190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Замеры!K190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20.8</v>
      </c>
      <c r="K198" s="29">
        <f t="shared" si="14"/>
        <v>0.3</v>
      </c>
      <c r="L198" s="29">
        <f t="shared" ca="1" si="11"/>
        <v>8.0000000000000002E-3</v>
      </c>
      <c r="M198">
        <f>Замеры!Z190</f>
        <v>0</v>
      </c>
    </row>
    <row r="199" spans="1:13" ht="15.6" x14ac:dyDescent="0.3">
      <c r="A199" s="58">
        <f>IF(Замеры!B191=0, " ", Замеры!B191)</f>
        <v>188</v>
      </c>
      <c r="B199" s="59">
        <f>Замеры!I191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Замеры!K191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21.7</v>
      </c>
      <c r="K199" s="29">
        <f t="shared" si="14"/>
        <v>0.3</v>
      </c>
      <c r="L199" s="29">
        <f t="shared" ca="1" si="11"/>
        <v>8.0000000000000002E-3</v>
      </c>
      <c r="M199">
        <f>Замеры!Z191</f>
        <v>0</v>
      </c>
    </row>
    <row r="200" spans="1:13" ht="15.6" x14ac:dyDescent="0.3">
      <c r="A200" s="58">
        <f>IF(Замеры!B192=0, " ", Замеры!B192)</f>
        <v>189</v>
      </c>
      <c r="B200" s="59">
        <f>Замеры!I192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Замеры!K192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20.2</v>
      </c>
      <c r="K200" s="29">
        <f t="shared" si="14"/>
        <v>0.3</v>
      </c>
      <c r="L200" s="29">
        <f t="shared" ca="1" si="11"/>
        <v>1.2E-2</v>
      </c>
      <c r="M200">
        <f>Замеры!Z192</f>
        <v>0</v>
      </c>
    </row>
    <row r="201" spans="1:13" ht="15.6" x14ac:dyDescent="0.3">
      <c r="A201" s="58">
        <f>IF(Замеры!B193=0, " ", Замеры!B193)</f>
        <v>190</v>
      </c>
      <c r="B201" s="59">
        <f>Замеры!I193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Замеры!K193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20.5</v>
      </c>
      <c r="K201" s="29">
        <f t="shared" si="14"/>
        <v>0.3</v>
      </c>
      <c r="L201" s="29">
        <f t="shared" ca="1" si="11"/>
        <v>1.9E-2</v>
      </c>
      <c r="M201">
        <f>Замеры!Z193</f>
        <v>0</v>
      </c>
    </row>
    <row r="202" spans="1:13" ht="15.6" x14ac:dyDescent="0.3">
      <c r="A202" s="58">
        <f>IF(Замеры!B194=0, " ", Замеры!B194)</f>
        <v>191</v>
      </c>
      <c r="B202" s="59">
        <f>Замеры!I194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Замеры!K194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20.100000000000001</v>
      </c>
      <c r="K202" s="29">
        <f t="shared" si="14"/>
        <v>0.3</v>
      </c>
      <c r="L202" s="29">
        <f t="shared" ca="1" si="11"/>
        <v>1.6E-2</v>
      </c>
      <c r="M202">
        <f>Замеры!Z194</f>
        <v>0</v>
      </c>
    </row>
    <row r="203" spans="1:13" ht="15.6" x14ac:dyDescent="0.3">
      <c r="A203" s="58">
        <f>IF(Замеры!B195=0, " ", Замеры!B195)</f>
        <v>192</v>
      </c>
      <c r="B203" s="59">
        <f>Замеры!I195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Замеры!K195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20.399999999999999</v>
      </c>
      <c r="K203" s="29">
        <f t="shared" si="14"/>
        <v>0.3</v>
      </c>
      <c r="L203" s="29">
        <f t="shared" ca="1" si="11"/>
        <v>1.7000000000000001E-2</v>
      </c>
      <c r="M203">
        <f>Замеры!Z195</f>
        <v>0</v>
      </c>
    </row>
    <row r="204" spans="1:13" ht="15.6" x14ac:dyDescent="0.3">
      <c r="A204" s="58">
        <f>IF(Замеры!B196=0, " ", Замеры!B196)</f>
        <v>193</v>
      </c>
      <c r="B204" s="59">
        <f>Замеры!I196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Замеры!K196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20.7</v>
      </c>
      <c r="K204" s="29">
        <f t="shared" si="14"/>
        <v>0.3</v>
      </c>
      <c r="L204" s="29">
        <f t="shared" ref="L204:L267" ca="1" si="16">RANDBETWEEN(7,19)/1000</f>
        <v>1.4E-2</v>
      </c>
      <c r="M204">
        <f>Замеры!Z196</f>
        <v>0</v>
      </c>
    </row>
    <row r="205" spans="1:13" ht="15.6" x14ac:dyDescent="0.3">
      <c r="A205" s="58">
        <f>IF(Замеры!B197=0, " ", Замеры!B197)</f>
        <v>194</v>
      </c>
      <c r="B205" s="59">
        <f>Замеры!I197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Замеры!K197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</v>
      </c>
      <c r="K205" s="29">
        <f t="shared" ref="K205:K268" si="19">$O$9</f>
        <v>0.3</v>
      </c>
      <c r="L205" s="29">
        <f t="shared" ca="1" si="16"/>
        <v>1.4E-2</v>
      </c>
      <c r="M205">
        <f>Замеры!Z197</f>
        <v>0</v>
      </c>
    </row>
    <row r="206" spans="1:13" ht="15.6" x14ac:dyDescent="0.3">
      <c r="A206" s="58">
        <f>IF(Замеры!B198=0, " ", Замеры!B198)</f>
        <v>195</v>
      </c>
      <c r="B206" s="59">
        <f>Замеры!I198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Замеры!K198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20.3</v>
      </c>
      <c r="K206" s="29">
        <f t="shared" si="19"/>
        <v>0.3</v>
      </c>
      <c r="L206" s="29">
        <f t="shared" ca="1" si="16"/>
        <v>8.9999999999999993E-3</v>
      </c>
      <c r="M206">
        <f>Замеры!Z198</f>
        <v>0</v>
      </c>
    </row>
    <row r="207" spans="1:13" ht="15.6" x14ac:dyDescent="0.3">
      <c r="A207" s="58">
        <f>IF(Замеры!B199=0, " ", Замеры!B199)</f>
        <v>196</v>
      </c>
      <c r="B207" s="59">
        <f>Замеры!I199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Замеры!K199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20.2</v>
      </c>
      <c r="K207" s="29">
        <f t="shared" si="19"/>
        <v>0.3</v>
      </c>
      <c r="L207" s="29">
        <f t="shared" ca="1" si="16"/>
        <v>1.2999999999999999E-2</v>
      </c>
      <c r="M207">
        <f>Замеры!Z199</f>
        <v>0</v>
      </c>
    </row>
    <row r="208" spans="1:13" ht="15.6" x14ac:dyDescent="0.3">
      <c r="A208" s="58">
        <f>IF(Замеры!B200=0, " ", Замеры!B200)</f>
        <v>197</v>
      </c>
      <c r="B208" s="59">
        <f>Замеры!I200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Замеры!K200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20.100000000000001</v>
      </c>
      <c r="K208" s="29">
        <f t="shared" si="19"/>
        <v>0.3</v>
      </c>
      <c r="L208" s="29">
        <f t="shared" ca="1" si="16"/>
        <v>1.2E-2</v>
      </c>
      <c r="M208">
        <f>Замеры!Z200</f>
        <v>0</v>
      </c>
    </row>
    <row r="209" spans="1:13" ht="15.6" x14ac:dyDescent="0.3">
      <c r="A209" s="58">
        <f>IF(Замеры!B201=0, " ", Замеры!B201)</f>
        <v>198</v>
      </c>
      <c r="B209" s="59">
        <f>Замеры!I201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Замеры!K201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20.8</v>
      </c>
      <c r="K209" s="29">
        <f t="shared" si="19"/>
        <v>0.3</v>
      </c>
      <c r="L209" s="29">
        <f t="shared" ca="1" si="16"/>
        <v>1.4999999999999999E-2</v>
      </c>
      <c r="M209">
        <f>Замеры!Z201</f>
        <v>0</v>
      </c>
    </row>
    <row r="210" spans="1:13" ht="15.6" x14ac:dyDescent="0.3">
      <c r="A210" s="58">
        <f>IF(Замеры!B202=0, " ", Замеры!B202)</f>
        <v>199</v>
      </c>
      <c r="B210" s="59">
        <f>Замеры!I202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Замеры!K202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21.9</v>
      </c>
      <c r="K210" s="29">
        <f t="shared" si="19"/>
        <v>0.3</v>
      </c>
      <c r="L210" s="29">
        <f t="shared" ca="1" si="16"/>
        <v>7.0000000000000001E-3</v>
      </c>
      <c r="M210">
        <f>Замеры!Z202</f>
        <v>0</v>
      </c>
    </row>
    <row r="211" spans="1:13" ht="15.6" x14ac:dyDescent="0.3">
      <c r="A211" s="58">
        <f>IF(Замеры!B203=0, " ", Замеры!B203)</f>
        <v>200</v>
      </c>
      <c r="B211" s="59">
        <f>Замеры!I203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Замеры!K203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20.6</v>
      </c>
      <c r="K211" s="29">
        <f t="shared" si="19"/>
        <v>0.3</v>
      </c>
      <c r="L211" s="29">
        <f t="shared" ca="1" si="16"/>
        <v>1.4999999999999999E-2</v>
      </c>
      <c r="M211">
        <f>Замеры!Z203</f>
        <v>0</v>
      </c>
    </row>
    <row r="212" spans="1:13" ht="15.6" x14ac:dyDescent="0.3">
      <c r="A212" s="58">
        <f>IF(Замеры!B204=0, " ", Замеры!B204)</f>
        <v>201</v>
      </c>
      <c r="B212" s="59">
        <f>Замеры!I204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Замеры!K204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20.7</v>
      </c>
      <c r="K212" s="29">
        <f t="shared" si="19"/>
        <v>0.3</v>
      </c>
      <c r="L212" s="29">
        <f t="shared" ca="1" si="16"/>
        <v>1.4999999999999999E-2</v>
      </c>
      <c r="M212">
        <f>Замеры!Z204</f>
        <v>0</v>
      </c>
    </row>
    <row r="213" spans="1:13" ht="15.6" x14ac:dyDescent="0.3">
      <c r="A213" s="58">
        <f>IF(Замеры!B205=0, " ", Замеры!B205)</f>
        <v>202</v>
      </c>
      <c r="B213" s="59">
        <f>Замеры!I205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Замеры!K205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21.6</v>
      </c>
      <c r="K213" s="29">
        <f t="shared" si="19"/>
        <v>0.3</v>
      </c>
      <c r="L213" s="29">
        <f t="shared" ca="1" si="16"/>
        <v>1.2999999999999999E-2</v>
      </c>
      <c r="M213">
        <f>Замеры!Z205</f>
        <v>0</v>
      </c>
    </row>
    <row r="214" spans="1:13" ht="15.6" x14ac:dyDescent="0.3">
      <c r="A214" s="58">
        <f>IF(Замеры!B206=0, " ", Замеры!B206)</f>
        <v>203</v>
      </c>
      <c r="B214" s="59">
        <f>Замеры!I206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Замеры!K206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21.9</v>
      </c>
      <c r="K214" s="29">
        <f t="shared" si="19"/>
        <v>0.3</v>
      </c>
      <c r="L214" s="29">
        <f t="shared" ca="1" si="16"/>
        <v>1.4E-2</v>
      </c>
      <c r="M214">
        <f>Замеры!Z206</f>
        <v>0</v>
      </c>
    </row>
    <row r="215" spans="1:13" ht="15.6" x14ac:dyDescent="0.3">
      <c r="A215" s="58">
        <f>IF(Замеры!B207=0, " ", Замеры!B207)</f>
        <v>204</v>
      </c>
      <c r="B215" s="59">
        <f>Замеры!I207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Замеры!K207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20.2</v>
      </c>
      <c r="K215" s="29">
        <f t="shared" si="19"/>
        <v>0.3</v>
      </c>
      <c r="L215" s="29">
        <f t="shared" ca="1" si="16"/>
        <v>1.4E-2</v>
      </c>
      <c r="M215">
        <f>Замеры!Z207</f>
        <v>0</v>
      </c>
    </row>
    <row r="216" spans="1:13" ht="15.6" x14ac:dyDescent="0.3">
      <c r="A216" s="58">
        <f>IF(Замеры!B208=0, " ", Замеры!B208)</f>
        <v>205</v>
      </c>
      <c r="B216" s="59">
        <f>Замеры!I208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Замеры!K208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21.1</v>
      </c>
      <c r="K216" s="29">
        <f t="shared" si="19"/>
        <v>0.3</v>
      </c>
      <c r="L216" s="29">
        <f t="shared" ca="1" si="16"/>
        <v>8.9999999999999993E-3</v>
      </c>
      <c r="M216">
        <f>Замеры!Z208</f>
        <v>0</v>
      </c>
    </row>
    <row r="217" spans="1:13" ht="15.6" x14ac:dyDescent="0.3">
      <c r="A217" s="58">
        <f>IF(Замеры!B209=0, " ", Замеры!B209)</f>
        <v>206</v>
      </c>
      <c r="B217" s="59">
        <f>Замеры!I209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Замеры!K209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20.7</v>
      </c>
      <c r="K217" s="29">
        <f t="shared" si="19"/>
        <v>0.3</v>
      </c>
      <c r="L217" s="29">
        <f t="shared" ca="1" si="16"/>
        <v>1.9E-2</v>
      </c>
      <c r="M217">
        <f>Замеры!Z209</f>
        <v>0</v>
      </c>
    </row>
    <row r="218" spans="1:13" ht="15.6" x14ac:dyDescent="0.3">
      <c r="A218" s="58">
        <f>IF(Замеры!B210=0, " ", Замеры!B210)</f>
        <v>207</v>
      </c>
      <c r="B218" s="59">
        <f>Замеры!I210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Замеры!K210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20.3</v>
      </c>
      <c r="K218" s="29">
        <f t="shared" si="19"/>
        <v>0.3</v>
      </c>
      <c r="L218" s="29">
        <f t="shared" ca="1" si="16"/>
        <v>1.2999999999999999E-2</v>
      </c>
      <c r="M218">
        <f>Замеры!Z210</f>
        <v>0</v>
      </c>
    </row>
    <row r="219" spans="1:13" ht="15.6" x14ac:dyDescent="0.3">
      <c r="A219" s="58">
        <f>IF(Замеры!B211=0, " ", Замеры!B211)</f>
        <v>208</v>
      </c>
      <c r="B219" s="59">
        <f>Замеры!I211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Замеры!K211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21.4</v>
      </c>
      <c r="K219" s="29">
        <f t="shared" si="19"/>
        <v>0.3</v>
      </c>
      <c r="L219" s="29">
        <f t="shared" ca="1" si="16"/>
        <v>1.7000000000000001E-2</v>
      </c>
      <c r="M219">
        <f>Замеры!Z211</f>
        <v>0</v>
      </c>
    </row>
    <row r="220" spans="1:13" ht="15.6" x14ac:dyDescent="0.3">
      <c r="A220" s="58">
        <f>IF(Замеры!B212=0, " ", Замеры!B212)</f>
        <v>209</v>
      </c>
      <c r="B220" s="59">
        <f>Замеры!I212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Замеры!K212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20.5</v>
      </c>
      <c r="K220" s="29">
        <f t="shared" si="19"/>
        <v>0.3</v>
      </c>
      <c r="L220" s="29">
        <f t="shared" ca="1" si="16"/>
        <v>7.0000000000000001E-3</v>
      </c>
      <c r="M220">
        <f>Замеры!Z212</f>
        <v>0</v>
      </c>
    </row>
    <row r="221" spans="1:13" ht="15.6" x14ac:dyDescent="0.3">
      <c r="A221" s="58">
        <f>IF(Замеры!B213=0, " ", Замеры!B213)</f>
        <v>210</v>
      </c>
      <c r="B221" s="59">
        <f>Замеры!I213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Замеры!K213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20.100000000000001</v>
      </c>
      <c r="K221" s="29">
        <f t="shared" si="19"/>
        <v>0.3</v>
      </c>
      <c r="L221" s="29">
        <f t="shared" ca="1" si="16"/>
        <v>7.0000000000000001E-3</v>
      </c>
      <c r="M221">
        <f>Замеры!Z213</f>
        <v>0</v>
      </c>
    </row>
    <row r="222" spans="1:13" ht="15.6" x14ac:dyDescent="0.3">
      <c r="A222" s="58">
        <f>IF(Замеры!B214=0, " ", Замеры!B214)</f>
        <v>211</v>
      </c>
      <c r="B222" s="59">
        <f>Замеры!I214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Замеры!K214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21.1</v>
      </c>
      <c r="K222" s="29">
        <f t="shared" si="19"/>
        <v>0.3</v>
      </c>
      <c r="L222" s="29">
        <f t="shared" ca="1" si="16"/>
        <v>8.9999999999999993E-3</v>
      </c>
      <c r="M222">
        <f>Замеры!Z214</f>
        <v>0</v>
      </c>
    </row>
    <row r="223" spans="1:13" ht="15.6" x14ac:dyDescent="0.3">
      <c r="A223" s="58">
        <f>IF(Замеры!B215=0, " ", Замеры!B215)</f>
        <v>212</v>
      </c>
      <c r="B223" s="59">
        <f>Замеры!I215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Замеры!K215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20.100000000000001</v>
      </c>
      <c r="K223" s="29">
        <f t="shared" si="19"/>
        <v>0.3</v>
      </c>
      <c r="L223" s="29">
        <f t="shared" ca="1" si="16"/>
        <v>1.0999999999999999E-2</v>
      </c>
      <c r="M223">
        <f>Замеры!Z215</f>
        <v>0</v>
      </c>
    </row>
    <row r="224" spans="1:13" ht="15.6" x14ac:dyDescent="0.3">
      <c r="A224" s="58">
        <f>IF(Замеры!B216=0, " ", Замеры!B216)</f>
        <v>213</v>
      </c>
      <c r="B224" s="59">
        <f>Замеры!I216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Замеры!K216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20.8</v>
      </c>
      <c r="K224" s="29">
        <f t="shared" si="19"/>
        <v>0.3</v>
      </c>
      <c r="L224" s="29">
        <f t="shared" ca="1" si="16"/>
        <v>1.6E-2</v>
      </c>
      <c r="M224">
        <f>Замеры!Z216</f>
        <v>0</v>
      </c>
    </row>
    <row r="225" spans="1:13" ht="15.6" x14ac:dyDescent="0.3">
      <c r="A225" s="58">
        <f>IF(Замеры!B217=0, " ", Замеры!B217)</f>
        <v>214</v>
      </c>
      <c r="B225" s="59">
        <f>Замеры!I217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Замеры!K217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21.9</v>
      </c>
      <c r="K225" s="29">
        <f t="shared" si="19"/>
        <v>0.3</v>
      </c>
      <c r="L225" s="29">
        <f t="shared" ca="1" si="16"/>
        <v>0.01</v>
      </c>
      <c r="M225">
        <f>Замеры!Z217</f>
        <v>0</v>
      </c>
    </row>
    <row r="226" spans="1:13" ht="15.6" x14ac:dyDescent="0.3">
      <c r="A226" s="58">
        <f>IF(Замеры!B218=0, " ", Замеры!B218)</f>
        <v>215</v>
      </c>
      <c r="B226" s="59">
        <f>Замеры!I218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Замеры!K218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21.4</v>
      </c>
      <c r="K226" s="29">
        <f t="shared" si="19"/>
        <v>0.3</v>
      </c>
      <c r="L226" s="29">
        <f t="shared" ca="1" si="16"/>
        <v>1.7000000000000001E-2</v>
      </c>
      <c r="M226">
        <f>Замеры!Z218</f>
        <v>0</v>
      </c>
    </row>
    <row r="227" spans="1:13" ht="15.6" x14ac:dyDescent="0.3">
      <c r="A227" s="58">
        <f>IF(Замеры!B219=0, " ", Замеры!B219)</f>
        <v>216</v>
      </c>
      <c r="B227" s="59">
        <f>Замеры!I219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Замеры!K219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21</v>
      </c>
      <c r="K227" s="29">
        <f t="shared" si="19"/>
        <v>0.3</v>
      </c>
      <c r="L227" s="29">
        <f t="shared" ca="1" si="16"/>
        <v>1.4E-2</v>
      </c>
      <c r="M227">
        <f>Замеры!Z219</f>
        <v>0</v>
      </c>
    </row>
    <row r="228" spans="1:13" ht="15.6" x14ac:dyDescent="0.3">
      <c r="A228" s="58">
        <f>IF(Замеры!B220=0, " ", Замеры!B220)</f>
        <v>217</v>
      </c>
      <c r="B228" s="59">
        <f>Замеры!I220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Замеры!K220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21.5</v>
      </c>
      <c r="K228" s="29">
        <f t="shared" si="19"/>
        <v>0.3</v>
      </c>
      <c r="L228" s="29">
        <f t="shared" ca="1" si="16"/>
        <v>1.0999999999999999E-2</v>
      </c>
      <c r="M228">
        <f>Замеры!Z220</f>
        <v>0</v>
      </c>
    </row>
    <row r="229" spans="1:13" ht="15.6" x14ac:dyDescent="0.3">
      <c r="A229" s="58">
        <f>IF(Замеры!B221=0, " ", Замеры!B221)</f>
        <v>218</v>
      </c>
      <c r="B229" s="59">
        <f>Замеры!I221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Замеры!K221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20.399999999999999</v>
      </c>
      <c r="K229" s="29">
        <f t="shared" si="19"/>
        <v>0.3</v>
      </c>
      <c r="L229" s="29">
        <f t="shared" ca="1" si="16"/>
        <v>1.9E-2</v>
      </c>
      <c r="M229">
        <f>Замеры!Z221</f>
        <v>0</v>
      </c>
    </row>
    <row r="230" spans="1:13" ht="15.6" x14ac:dyDescent="0.3">
      <c r="A230" s="58">
        <f>IF(Замеры!B222=0, " ", Замеры!B222)</f>
        <v>219</v>
      </c>
      <c r="B230" s="59">
        <f>Замеры!I222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Замеры!K222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21.2</v>
      </c>
      <c r="K230" s="29">
        <f t="shared" si="19"/>
        <v>0.3</v>
      </c>
      <c r="L230" s="29">
        <f t="shared" ca="1" si="16"/>
        <v>1.4E-2</v>
      </c>
      <c r="M230">
        <f>Замеры!Z222</f>
        <v>0</v>
      </c>
    </row>
    <row r="231" spans="1:13" ht="15.6" x14ac:dyDescent="0.3">
      <c r="A231" s="58">
        <f>IF(Замеры!B223=0, " ", Замеры!B223)</f>
        <v>220</v>
      </c>
      <c r="B231" s="59">
        <f>Замеры!I223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Замеры!K223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21.5</v>
      </c>
      <c r="K231" s="29">
        <f t="shared" si="19"/>
        <v>0.3</v>
      </c>
      <c r="L231" s="29">
        <f t="shared" ca="1" si="16"/>
        <v>0.01</v>
      </c>
      <c r="M231">
        <f>Замеры!Z223</f>
        <v>0</v>
      </c>
    </row>
    <row r="232" spans="1:13" ht="15.6" x14ac:dyDescent="0.3">
      <c r="A232" s="58">
        <f>IF(Замеры!B224=0, " ", Замеры!B224)</f>
        <v>221</v>
      </c>
      <c r="B232" s="59">
        <f>Замеры!I224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Замеры!K224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20.3</v>
      </c>
      <c r="K232" s="29">
        <f t="shared" si="19"/>
        <v>0.3</v>
      </c>
      <c r="L232" s="29">
        <f t="shared" ca="1" si="16"/>
        <v>7.0000000000000001E-3</v>
      </c>
      <c r="M232">
        <f>Замеры!Z224</f>
        <v>0</v>
      </c>
    </row>
    <row r="233" spans="1:13" ht="15.6" x14ac:dyDescent="0.3">
      <c r="A233" s="58">
        <f>IF(Замеры!B225=0, " ", Замеры!B225)</f>
        <v>222</v>
      </c>
      <c r="B233" s="59">
        <f>Замеры!I225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Замеры!K225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20.8</v>
      </c>
      <c r="K233" s="29">
        <f t="shared" si="19"/>
        <v>0.3</v>
      </c>
      <c r="L233" s="29">
        <f t="shared" ca="1" si="16"/>
        <v>1.4E-2</v>
      </c>
      <c r="M233">
        <f>Замеры!Z225</f>
        <v>0</v>
      </c>
    </row>
    <row r="234" spans="1:13" ht="15.6" x14ac:dyDescent="0.3">
      <c r="A234" s="58">
        <f>IF(Замеры!B226=0, " ", Замеры!B226)</f>
        <v>223</v>
      </c>
      <c r="B234" s="59">
        <f>Замеры!I226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Замеры!K226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21.4</v>
      </c>
      <c r="K234" s="29">
        <f t="shared" si="19"/>
        <v>0.3</v>
      </c>
      <c r="L234" s="29">
        <f t="shared" ca="1" si="16"/>
        <v>1.4E-2</v>
      </c>
      <c r="M234">
        <f>Замеры!Z226</f>
        <v>0</v>
      </c>
    </row>
    <row r="235" spans="1:13" ht="15.6" x14ac:dyDescent="0.3">
      <c r="A235" s="58">
        <f>IF(Замеры!B227=0, " ", Замеры!B227)</f>
        <v>224</v>
      </c>
      <c r="B235" s="59">
        <f>Замеры!I227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Замеры!K227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20.5</v>
      </c>
      <c r="K235" s="29">
        <f t="shared" si="19"/>
        <v>0.3</v>
      </c>
      <c r="L235" s="29">
        <f t="shared" ca="1" si="16"/>
        <v>1.6E-2</v>
      </c>
      <c r="M235">
        <f>Замеры!Z227</f>
        <v>0</v>
      </c>
    </row>
    <row r="236" spans="1:13" ht="15.6" x14ac:dyDescent="0.3">
      <c r="A236" s="58">
        <f>IF(Замеры!B228=0, " ", Замеры!B228)</f>
        <v>225</v>
      </c>
      <c r="B236" s="59">
        <f>Замеры!I228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Замеры!K228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20.100000000000001</v>
      </c>
      <c r="K236" s="29">
        <f t="shared" si="19"/>
        <v>0.3</v>
      </c>
      <c r="L236" s="29">
        <f t="shared" ca="1" si="16"/>
        <v>7.0000000000000001E-3</v>
      </c>
      <c r="M236">
        <f>Замеры!Z228</f>
        <v>0</v>
      </c>
    </row>
    <row r="237" spans="1:13" ht="15.6" x14ac:dyDescent="0.3">
      <c r="A237" s="58">
        <f>IF(Замеры!B229=0, " ", Замеры!B229)</f>
        <v>226</v>
      </c>
      <c r="B237" s="59">
        <f>Замеры!I229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Замеры!K229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21.5</v>
      </c>
      <c r="K237" s="29">
        <f t="shared" si="19"/>
        <v>0.3</v>
      </c>
      <c r="L237" s="29">
        <f t="shared" ca="1" si="16"/>
        <v>1.7999999999999999E-2</v>
      </c>
      <c r="M237">
        <f>Замеры!Z229</f>
        <v>0</v>
      </c>
    </row>
    <row r="238" spans="1:13" ht="15.6" x14ac:dyDescent="0.3">
      <c r="A238" s="58">
        <f>IF(Замеры!B230=0, " ", Замеры!B230)</f>
        <v>227</v>
      </c>
      <c r="B238" s="59">
        <f>Замеры!I230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Замеры!K230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20.9</v>
      </c>
      <c r="K238" s="29">
        <f t="shared" si="19"/>
        <v>0.3</v>
      </c>
      <c r="L238" s="29">
        <f t="shared" ca="1" si="16"/>
        <v>1.0999999999999999E-2</v>
      </c>
      <c r="M238">
        <f>Замеры!Z230</f>
        <v>0</v>
      </c>
    </row>
    <row r="239" spans="1:13" ht="15.6" x14ac:dyDescent="0.3">
      <c r="A239" s="58">
        <f>IF(Замеры!B231=0, " ", Замеры!B231)</f>
        <v>228</v>
      </c>
      <c r="B239" s="59">
        <f>Замеры!I231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Замеры!K231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21.6</v>
      </c>
      <c r="K239" s="29">
        <f t="shared" si="19"/>
        <v>0.3</v>
      </c>
      <c r="L239" s="29">
        <f t="shared" ca="1" si="16"/>
        <v>1.2E-2</v>
      </c>
      <c r="M239">
        <f>Замеры!Z231</f>
        <v>0</v>
      </c>
    </row>
    <row r="240" spans="1:13" ht="15.6" x14ac:dyDescent="0.3">
      <c r="A240" s="58">
        <f>IF(Замеры!B232=0, " ", Замеры!B232)</f>
        <v>229</v>
      </c>
      <c r="B240" s="59">
        <f>Замеры!I232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Замеры!K232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21.3</v>
      </c>
      <c r="K240" s="29">
        <f t="shared" si="19"/>
        <v>0.3</v>
      </c>
      <c r="L240" s="29">
        <f t="shared" ca="1" si="16"/>
        <v>1.7000000000000001E-2</v>
      </c>
      <c r="M240">
        <f>Замеры!Z232</f>
        <v>0</v>
      </c>
    </row>
    <row r="241" spans="1:13" ht="15.6" x14ac:dyDescent="0.3">
      <c r="A241" s="58">
        <f>IF(Замеры!B233=0, " ", Замеры!B233)</f>
        <v>230</v>
      </c>
      <c r="B241" s="59">
        <f>Замеры!I233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Замеры!K233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20.7</v>
      </c>
      <c r="K241" s="29">
        <f t="shared" si="19"/>
        <v>0.3</v>
      </c>
      <c r="L241" s="29">
        <f t="shared" ca="1" si="16"/>
        <v>1.7999999999999999E-2</v>
      </c>
      <c r="M241">
        <f>Замеры!Z233</f>
        <v>0</v>
      </c>
    </row>
    <row r="242" spans="1:13" ht="15.6" x14ac:dyDescent="0.3">
      <c r="A242" s="58">
        <f>IF(Замеры!B234=0, " ", Замеры!B234)</f>
        <v>231</v>
      </c>
      <c r="B242" s="59">
        <f>Замеры!I234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Замеры!K234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20.8</v>
      </c>
      <c r="K242" s="29">
        <f t="shared" si="19"/>
        <v>0.3</v>
      </c>
      <c r="L242" s="29">
        <f t="shared" ca="1" si="16"/>
        <v>1.7000000000000001E-2</v>
      </c>
      <c r="M242">
        <f>Замеры!Z234</f>
        <v>0</v>
      </c>
    </row>
    <row r="243" spans="1:13" ht="15.6" x14ac:dyDescent="0.3">
      <c r="A243" s="58">
        <f>IF(Замеры!B235=0, " ", Замеры!B235)</f>
        <v>232</v>
      </c>
      <c r="B243" s="59">
        <f>Замеры!I235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Замеры!K235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20.5</v>
      </c>
      <c r="K243" s="29">
        <f t="shared" si="19"/>
        <v>0.3</v>
      </c>
      <c r="L243" s="29">
        <f t="shared" ca="1" si="16"/>
        <v>1.4999999999999999E-2</v>
      </c>
      <c r="M243">
        <f>Замеры!Z235</f>
        <v>0</v>
      </c>
    </row>
    <row r="244" spans="1:13" ht="15.6" x14ac:dyDescent="0.3">
      <c r="A244" s="58">
        <f>IF(Замеры!B236=0, " ", Замеры!B236)</f>
        <v>233</v>
      </c>
      <c r="B244" s="59">
        <f>Замеры!I236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Замеры!K236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21.4</v>
      </c>
      <c r="K244" s="29">
        <f t="shared" si="19"/>
        <v>0.3</v>
      </c>
      <c r="L244" s="29">
        <f t="shared" ca="1" si="16"/>
        <v>1.2999999999999999E-2</v>
      </c>
      <c r="M244">
        <f>Замеры!Z236</f>
        <v>0</v>
      </c>
    </row>
    <row r="245" spans="1:13" ht="15.6" x14ac:dyDescent="0.3">
      <c r="A245" s="58">
        <f>IF(Замеры!B237=0, " ", Замеры!B237)</f>
        <v>234</v>
      </c>
      <c r="B245" s="59">
        <f>Замеры!I237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Замеры!K237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21.2</v>
      </c>
      <c r="K245" s="29">
        <f t="shared" si="19"/>
        <v>0.3</v>
      </c>
      <c r="L245" s="29">
        <f t="shared" ca="1" si="16"/>
        <v>8.0000000000000002E-3</v>
      </c>
      <c r="M245">
        <f>Замеры!Z237</f>
        <v>0</v>
      </c>
    </row>
    <row r="246" spans="1:13" ht="15.6" x14ac:dyDescent="0.3">
      <c r="A246" s="58">
        <f>IF(Замеры!B238=0, " ", Замеры!B238)</f>
        <v>235</v>
      </c>
      <c r="B246" s="59">
        <f>Замеры!I238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Замеры!K238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20.7</v>
      </c>
      <c r="K246" s="29">
        <f t="shared" si="19"/>
        <v>0.3</v>
      </c>
      <c r="L246" s="29">
        <f t="shared" ca="1" si="16"/>
        <v>1.2E-2</v>
      </c>
      <c r="M246">
        <f>Замеры!Z238</f>
        <v>0</v>
      </c>
    </row>
    <row r="247" spans="1:13" ht="15.6" x14ac:dyDescent="0.3">
      <c r="A247" s="58">
        <f>IF(Замеры!B239=0, " ", Замеры!B239)</f>
        <v>236</v>
      </c>
      <c r="B247" s="59">
        <f>Замеры!I239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Замеры!K239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20.7</v>
      </c>
      <c r="K247" s="29">
        <f t="shared" si="19"/>
        <v>0.3</v>
      </c>
      <c r="L247" s="29">
        <f t="shared" ca="1" si="16"/>
        <v>8.0000000000000002E-3</v>
      </c>
      <c r="M247">
        <f>Замеры!Z239</f>
        <v>0</v>
      </c>
    </row>
    <row r="248" spans="1:13" ht="15.6" x14ac:dyDescent="0.3">
      <c r="A248" s="58">
        <f>IF(Замеры!B240=0, " ", Замеры!B240)</f>
        <v>237</v>
      </c>
      <c r="B248" s="59">
        <f>Замеры!I240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Замеры!K240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21.9</v>
      </c>
      <c r="K248" s="29">
        <f t="shared" si="19"/>
        <v>0.3</v>
      </c>
      <c r="L248" s="29">
        <f t="shared" ca="1" si="16"/>
        <v>1.0999999999999999E-2</v>
      </c>
      <c r="M248">
        <f>Замеры!Z240</f>
        <v>0</v>
      </c>
    </row>
    <row r="249" spans="1:13" ht="15.6" x14ac:dyDescent="0.3">
      <c r="A249" s="58">
        <f>IF(Замеры!B241=0, " ", Замеры!B241)</f>
        <v>238</v>
      </c>
      <c r="B249" s="59">
        <f>Замеры!I241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Замеры!K241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20.9</v>
      </c>
      <c r="K249" s="29">
        <f t="shared" si="19"/>
        <v>0.3</v>
      </c>
      <c r="L249" s="29">
        <f t="shared" ca="1" si="16"/>
        <v>8.0000000000000002E-3</v>
      </c>
      <c r="M249">
        <f>Замеры!Z241</f>
        <v>0</v>
      </c>
    </row>
    <row r="250" spans="1:13" ht="15.6" x14ac:dyDescent="0.3">
      <c r="A250" s="58">
        <f>IF(Замеры!B242=0, " ", Замеры!B242)</f>
        <v>239</v>
      </c>
      <c r="B250" s="59">
        <f>Замеры!I242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Замеры!K242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20.6</v>
      </c>
      <c r="K250" s="29">
        <f t="shared" si="19"/>
        <v>0.3</v>
      </c>
      <c r="L250" s="29">
        <f t="shared" ca="1" si="16"/>
        <v>1.7999999999999999E-2</v>
      </c>
      <c r="M250">
        <f>Замеры!Z242</f>
        <v>0</v>
      </c>
    </row>
    <row r="251" spans="1:13" ht="15.6" x14ac:dyDescent="0.3">
      <c r="A251" s="58">
        <f>IF(Замеры!B243=0, " ", Замеры!B243)</f>
        <v>240</v>
      </c>
      <c r="B251" s="59">
        <f>Замеры!I243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Замеры!K243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20.3</v>
      </c>
      <c r="K251" s="29">
        <f t="shared" si="19"/>
        <v>0.3</v>
      </c>
      <c r="L251" s="29">
        <f t="shared" ca="1" si="16"/>
        <v>1.4E-2</v>
      </c>
      <c r="M251">
        <f>Замеры!Z243</f>
        <v>0</v>
      </c>
    </row>
    <row r="252" spans="1:13" ht="15.6" x14ac:dyDescent="0.3">
      <c r="A252" s="58">
        <f>IF(Замеры!B244=0, " ", Замеры!B244)</f>
        <v>241</v>
      </c>
      <c r="B252" s="59">
        <f>Замеры!I244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Замеры!K244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21.2</v>
      </c>
      <c r="K252" s="29">
        <f t="shared" si="19"/>
        <v>0.3</v>
      </c>
      <c r="L252" s="29">
        <f t="shared" ca="1" si="16"/>
        <v>8.9999999999999993E-3</v>
      </c>
      <c r="M252">
        <f>Замеры!Z244</f>
        <v>0</v>
      </c>
    </row>
    <row r="253" spans="1:13" ht="15.6" x14ac:dyDescent="0.3">
      <c r="A253" s="58">
        <f>IF(Замеры!B245=0, " ", Замеры!B245)</f>
        <v>242</v>
      </c>
      <c r="B253" s="59">
        <f>Замеры!I245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Замеры!K245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21</v>
      </c>
      <c r="K253" s="29">
        <f t="shared" si="19"/>
        <v>0.3</v>
      </c>
      <c r="L253" s="29">
        <f t="shared" ca="1" si="16"/>
        <v>1.2E-2</v>
      </c>
      <c r="M253">
        <f>Замеры!Z245</f>
        <v>0</v>
      </c>
    </row>
    <row r="254" spans="1:13" ht="15.6" x14ac:dyDescent="0.3">
      <c r="A254" s="58">
        <f>IF(Замеры!B246=0, " ", Замеры!B246)</f>
        <v>243</v>
      </c>
      <c r="B254" s="59">
        <f>Замеры!I246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Замеры!K246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21.1</v>
      </c>
      <c r="K254" s="29">
        <f t="shared" si="19"/>
        <v>0.3</v>
      </c>
      <c r="L254" s="29">
        <f t="shared" ca="1" si="16"/>
        <v>1.4E-2</v>
      </c>
      <c r="M254">
        <f>Замеры!Z246</f>
        <v>0</v>
      </c>
    </row>
    <row r="255" spans="1:13" ht="15.6" x14ac:dyDescent="0.3">
      <c r="A255" s="58">
        <f>IF(Замеры!B247=0, " ", Замеры!B247)</f>
        <v>244</v>
      </c>
      <c r="B255" s="59">
        <f>Замеры!I247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Замеры!K247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21.5</v>
      </c>
      <c r="K255" s="29">
        <f t="shared" si="19"/>
        <v>0.3</v>
      </c>
      <c r="L255" s="29">
        <f t="shared" ca="1" si="16"/>
        <v>0.01</v>
      </c>
      <c r="M255">
        <f>Замеры!Z247</f>
        <v>0</v>
      </c>
    </row>
    <row r="256" spans="1:13" ht="15.6" x14ac:dyDescent="0.3">
      <c r="A256" s="58">
        <f>IF(Замеры!B248=0, " ", Замеры!B248)</f>
        <v>245</v>
      </c>
      <c r="B256" s="59">
        <f>Замеры!I248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Замеры!K248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21.5</v>
      </c>
      <c r="K256" s="29">
        <f t="shared" si="19"/>
        <v>0.3</v>
      </c>
      <c r="L256" s="29">
        <f t="shared" ca="1" si="16"/>
        <v>1.7999999999999999E-2</v>
      </c>
      <c r="M256">
        <f>Замеры!Z248</f>
        <v>0</v>
      </c>
    </row>
    <row r="257" spans="1:13" ht="15.6" x14ac:dyDescent="0.3">
      <c r="A257" s="58">
        <f>IF(Замеры!B249=0, " ", Замеры!B249)</f>
        <v>246</v>
      </c>
      <c r="B257" s="59">
        <f>Замеры!I249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Замеры!K249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21.6</v>
      </c>
      <c r="K257" s="29">
        <f t="shared" si="19"/>
        <v>0.3</v>
      </c>
      <c r="L257" s="29">
        <f t="shared" ca="1" si="16"/>
        <v>7.0000000000000001E-3</v>
      </c>
      <c r="M257">
        <f>Замеры!Z249</f>
        <v>0</v>
      </c>
    </row>
    <row r="258" spans="1:13" ht="15.6" x14ac:dyDescent="0.3">
      <c r="A258" s="58">
        <f>IF(Замеры!B250=0, " ", Замеры!B250)</f>
        <v>247</v>
      </c>
      <c r="B258" s="59">
        <f>Замеры!I250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Замеры!K250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20.8</v>
      </c>
      <c r="K258" s="29">
        <f t="shared" si="19"/>
        <v>0.3</v>
      </c>
      <c r="L258" s="29">
        <f t="shared" ca="1" si="16"/>
        <v>1.7999999999999999E-2</v>
      </c>
      <c r="M258">
        <f>Замеры!Z250</f>
        <v>0</v>
      </c>
    </row>
    <row r="259" spans="1:13" ht="15.6" x14ac:dyDescent="0.3">
      <c r="A259" s="58">
        <f>IF(Замеры!B251=0, " ", Замеры!B251)</f>
        <v>248</v>
      </c>
      <c r="B259" s="59">
        <f>Замеры!I251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Замеры!K251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20.6</v>
      </c>
      <c r="K259" s="29">
        <f t="shared" si="19"/>
        <v>0.3</v>
      </c>
      <c r="L259" s="29">
        <f t="shared" ca="1" si="16"/>
        <v>1.7000000000000001E-2</v>
      </c>
      <c r="M259">
        <f>Замеры!Z251</f>
        <v>0</v>
      </c>
    </row>
    <row r="260" spans="1:13" ht="15.6" x14ac:dyDescent="0.3">
      <c r="A260" s="58">
        <f>IF(Замеры!B252=0, " ", Замеры!B252)</f>
        <v>249</v>
      </c>
      <c r="B260" s="59">
        <f>Замеры!I252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Замеры!K252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20.5</v>
      </c>
      <c r="K260" s="29">
        <f t="shared" si="19"/>
        <v>0.3</v>
      </c>
      <c r="L260" s="29">
        <f t="shared" ca="1" si="16"/>
        <v>8.9999999999999993E-3</v>
      </c>
      <c r="M260">
        <f>Замеры!Z252</f>
        <v>0</v>
      </c>
    </row>
    <row r="261" spans="1:13" ht="15.6" x14ac:dyDescent="0.3">
      <c r="A261" s="58">
        <f>IF(Замеры!B253=0, " ", Замеры!B253)</f>
        <v>250</v>
      </c>
      <c r="B261" s="59">
        <f>Замеры!I253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Замеры!K253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21.8</v>
      </c>
      <c r="K261" s="29">
        <f t="shared" si="19"/>
        <v>0.3</v>
      </c>
      <c r="L261" s="29">
        <f t="shared" ca="1" si="16"/>
        <v>7.0000000000000001E-3</v>
      </c>
      <c r="M261">
        <f>Замеры!Z253</f>
        <v>0</v>
      </c>
    </row>
    <row r="262" spans="1:13" ht="15.6" x14ac:dyDescent="0.3">
      <c r="A262" s="58">
        <f>IF(Замеры!B254=0, " ", Замеры!B254)</f>
        <v>251</v>
      </c>
      <c r="B262" s="59">
        <f>Замеры!I254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Замеры!K254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21.6</v>
      </c>
      <c r="K262" s="29">
        <f t="shared" si="19"/>
        <v>0.3</v>
      </c>
      <c r="L262" s="29">
        <f t="shared" ca="1" si="16"/>
        <v>1.2999999999999999E-2</v>
      </c>
      <c r="M262">
        <f>Замеры!Z254</f>
        <v>0</v>
      </c>
    </row>
    <row r="263" spans="1:13" ht="15.6" x14ac:dyDescent="0.3">
      <c r="A263" s="58">
        <f>IF(Замеры!B255=0, " ", Замеры!B255)</f>
        <v>252</v>
      </c>
      <c r="B263" s="59">
        <f>Замеры!I255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Замеры!K255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21.8</v>
      </c>
      <c r="K263" s="29">
        <f t="shared" si="19"/>
        <v>0.3</v>
      </c>
      <c r="L263" s="29">
        <f t="shared" ca="1" si="16"/>
        <v>0.01</v>
      </c>
      <c r="M263">
        <f>Замеры!Z255</f>
        <v>0</v>
      </c>
    </row>
    <row r="264" spans="1:13" ht="15.6" x14ac:dyDescent="0.3">
      <c r="A264" s="58">
        <f>IF(Замеры!B256=0, " ", Замеры!B256)</f>
        <v>253</v>
      </c>
      <c r="B264" s="59">
        <f>Замеры!I256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Замеры!K256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21.7</v>
      </c>
      <c r="K264" s="29">
        <f t="shared" si="19"/>
        <v>0.3</v>
      </c>
      <c r="L264" s="29">
        <f t="shared" ca="1" si="16"/>
        <v>1.9E-2</v>
      </c>
      <c r="M264">
        <f>Замеры!Z256</f>
        <v>0</v>
      </c>
    </row>
    <row r="265" spans="1:13" ht="15.6" x14ac:dyDescent="0.3">
      <c r="A265" s="58">
        <f>IF(Замеры!B257=0, " ", Замеры!B257)</f>
        <v>254</v>
      </c>
      <c r="B265" s="59">
        <f>Замеры!I257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Замеры!K257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20.9</v>
      </c>
      <c r="K265" s="29">
        <f t="shared" si="19"/>
        <v>0.3</v>
      </c>
      <c r="L265" s="29">
        <f t="shared" ca="1" si="16"/>
        <v>1.4999999999999999E-2</v>
      </c>
      <c r="M265">
        <f>Замеры!Z257</f>
        <v>0</v>
      </c>
    </row>
    <row r="266" spans="1:13" ht="15.6" x14ac:dyDescent="0.3">
      <c r="A266" s="58">
        <f>IF(Замеры!B258=0, " ", Замеры!B258)</f>
        <v>255</v>
      </c>
      <c r="B266" s="59">
        <f>Замеры!I258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Замеры!K258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21.5</v>
      </c>
      <c r="K266" s="29">
        <f t="shared" si="19"/>
        <v>0.3</v>
      </c>
      <c r="L266" s="29">
        <f t="shared" ca="1" si="16"/>
        <v>1.2999999999999999E-2</v>
      </c>
      <c r="M266">
        <f>Замеры!Z258</f>
        <v>0</v>
      </c>
    </row>
    <row r="267" spans="1:13" ht="15.6" x14ac:dyDescent="0.3">
      <c r="A267" s="58">
        <f>IF(Замеры!B259=0, " ", Замеры!B259)</f>
        <v>256</v>
      </c>
      <c r="B267" s="59">
        <f>Замеры!I259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Замеры!K259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20.9</v>
      </c>
      <c r="K267" s="29">
        <f t="shared" si="19"/>
        <v>0.3</v>
      </c>
      <c r="L267" s="29">
        <f t="shared" ca="1" si="16"/>
        <v>8.9999999999999993E-3</v>
      </c>
      <c r="M267">
        <f>Замеры!Z259</f>
        <v>0</v>
      </c>
    </row>
    <row r="268" spans="1:13" ht="15.6" x14ac:dyDescent="0.3">
      <c r="A268" s="58">
        <f>IF(Замеры!B260=0, " ", Замеры!B260)</f>
        <v>257</v>
      </c>
      <c r="B268" s="59">
        <f>Замеры!I260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Замеры!K260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21.1</v>
      </c>
      <c r="K268" s="29">
        <f t="shared" si="19"/>
        <v>0.3</v>
      </c>
      <c r="L268" s="29">
        <f t="shared" ref="L268:L331" ca="1" si="21">RANDBETWEEN(7,19)/1000</f>
        <v>1.9E-2</v>
      </c>
      <c r="M268">
        <f>Замеры!Z260</f>
        <v>0</v>
      </c>
    </row>
    <row r="269" spans="1:13" ht="15.6" x14ac:dyDescent="0.3">
      <c r="A269" s="58">
        <f>IF(Замеры!B261=0, " ", Замеры!B261)</f>
        <v>258</v>
      </c>
      <c r="B269" s="59">
        <f>Замеры!I261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Замеры!K261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20.5</v>
      </c>
      <c r="K269" s="29">
        <f t="shared" ref="K269:K332" si="24">$O$9</f>
        <v>0.3</v>
      </c>
      <c r="L269" s="29">
        <f t="shared" ca="1" si="21"/>
        <v>1.7000000000000001E-2</v>
      </c>
      <c r="M269">
        <f>Замеры!Z261</f>
        <v>0</v>
      </c>
    </row>
    <row r="270" spans="1:13" ht="15.6" x14ac:dyDescent="0.3">
      <c r="A270" s="58">
        <f>IF(Замеры!B262=0, " ", Замеры!B262)</f>
        <v>259</v>
      </c>
      <c r="B270" s="59">
        <f>Замеры!I262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Замеры!K262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20.3</v>
      </c>
      <c r="K270" s="29">
        <f t="shared" si="24"/>
        <v>0.3</v>
      </c>
      <c r="L270" s="29">
        <f t="shared" ca="1" si="21"/>
        <v>1.7999999999999999E-2</v>
      </c>
      <c r="M270">
        <f>Замеры!Z262</f>
        <v>0</v>
      </c>
    </row>
    <row r="271" spans="1:13" ht="15.6" x14ac:dyDescent="0.3">
      <c r="A271" s="58">
        <f>IF(Замеры!B263=0, " ", Замеры!B263)</f>
        <v>260</v>
      </c>
      <c r="B271" s="59">
        <f>Замеры!I263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Замеры!K263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20.7</v>
      </c>
      <c r="K271" s="29">
        <f t="shared" si="24"/>
        <v>0.3</v>
      </c>
      <c r="L271" s="29">
        <f t="shared" ca="1" si="21"/>
        <v>1.6E-2</v>
      </c>
      <c r="M271">
        <f>Замеры!Z263</f>
        <v>0</v>
      </c>
    </row>
    <row r="272" spans="1:13" ht="15.6" x14ac:dyDescent="0.3">
      <c r="A272" s="58">
        <f>IF(Замеры!B264=0, " ", Замеры!B264)</f>
        <v>261</v>
      </c>
      <c r="B272" s="59">
        <f>Замеры!I264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Замеры!K264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20.2</v>
      </c>
      <c r="K272" s="29">
        <f t="shared" si="24"/>
        <v>0.3</v>
      </c>
      <c r="L272" s="29">
        <f t="shared" ca="1" si="21"/>
        <v>1.4E-2</v>
      </c>
      <c r="M272">
        <f>Замеры!Z264</f>
        <v>0</v>
      </c>
    </row>
    <row r="273" spans="1:13" ht="15.6" x14ac:dyDescent="0.3">
      <c r="A273" s="58">
        <f>IF(Замеры!B265=0, " ", Замеры!B265)</f>
        <v>262</v>
      </c>
      <c r="B273" s="59">
        <f>Замеры!I265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Замеры!K265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21.6</v>
      </c>
      <c r="K273" s="29">
        <f t="shared" si="24"/>
        <v>0.3</v>
      </c>
      <c r="L273" s="29">
        <f t="shared" ca="1" si="21"/>
        <v>7.0000000000000001E-3</v>
      </c>
      <c r="M273">
        <f>Замеры!Z265</f>
        <v>0</v>
      </c>
    </row>
    <row r="274" spans="1:13" ht="15.6" x14ac:dyDescent="0.3">
      <c r="A274" s="58">
        <f>IF(Замеры!B266=0, " ", Замеры!B266)</f>
        <v>263</v>
      </c>
      <c r="B274" s="59">
        <f>Замеры!I266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Замеры!K266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20.8</v>
      </c>
      <c r="K274" s="29">
        <f t="shared" si="24"/>
        <v>0.3</v>
      </c>
      <c r="L274" s="29">
        <f t="shared" ca="1" si="21"/>
        <v>1.6E-2</v>
      </c>
      <c r="M274">
        <f>Замеры!Z266</f>
        <v>0</v>
      </c>
    </row>
    <row r="275" spans="1:13" ht="15.6" x14ac:dyDescent="0.3">
      <c r="A275" s="58">
        <f>IF(Замеры!B267=0, " ", Замеры!B267)</f>
        <v>264</v>
      </c>
      <c r="B275" s="59">
        <f>Замеры!I267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Замеры!K267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21.3</v>
      </c>
      <c r="K275" s="29">
        <f t="shared" si="24"/>
        <v>0.3</v>
      </c>
      <c r="L275" s="29">
        <f t="shared" ca="1" si="21"/>
        <v>7.0000000000000001E-3</v>
      </c>
      <c r="M275">
        <f>Замеры!Z267</f>
        <v>0</v>
      </c>
    </row>
    <row r="276" spans="1:13" ht="15.6" x14ac:dyDescent="0.3">
      <c r="A276" s="58">
        <f>IF(Замеры!B268=0, " ", Замеры!B268)</f>
        <v>265</v>
      </c>
      <c r="B276" s="59">
        <f>Замеры!I268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Замеры!K268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20.3</v>
      </c>
      <c r="K276" s="29">
        <f t="shared" si="24"/>
        <v>0.3</v>
      </c>
      <c r="L276" s="29">
        <f t="shared" ca="1" si="21"/>
        <v>0.01</v>
      </c>
      <c r="M276">
        <f>Замеры!Z268</f>
        <v>0</v>
      </c>
    </row>
    <row r="277" spans="1:13" ht="15.6" x14ac:dyDescent="0.3">
      <c r="A277" s="58">
        <f>IF(Замеры!B269=0, " ", Замеры!B269)</f>
        <v>266</v>
      </c>
      <c r="B277" s="59">
        <f>Замеры!I269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Замеры!K269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20.5</v>
      </c>
      <c r="K277" s="29">
        <f t="shared" si="24"/>
        <v>0.3</v>
      </c>
      <c r="L277" s="29">
        <f t="shared" ca="1" si="21"/>
        <v>1.2E-2</v>
      </c>
      <c r="M277">
        <f>Замеры!Z269</f>
        <v>0</v>
      </c>
    </row>
    <row r="278" spans="1:13" ht="15.6" x14ac:dyDescent="0.3">
      <c r="A278" s="58">
        <f>IF(Замеры!B270=0, " ", Замеры!B270)</f>
        <v>267</v>
      </c>
      <c r="B278" s="59">
        <f>Замеры!I270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Замеры!K270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21.5</v>
      </c>
      <c r="K278" s="29">
        <f t="shared" si="24"/>
        <v>0.3</v>
      </c>
      <c r="L278" s="29">
        <f t="shared" ca="1" si="21"/>
        <v>0.01</v>
      </c>
      <c r="M278">
        <f>Замеры!Z270</f>
        <v>0</v>
      </c>
    </row>
    <row r="279" spans="1:13" ht="15.6" x14ac:dyDescent="0.3">
      <c r="A279" s="58">
        <f>IF(Замеры!B271=0, " ", Замеры!B271)</f>
        <v>268</v>
      </c>
      <c r="B279" s="59">
        <f>Замеры!I271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Замеры!K271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21.6</v>
      </c>
      <c r="K279" s="29">
        <f t="shared" si="24"/>
        <v>0.3</v>
      </c>
      <c r="L279" s="29">
        <f t="shared" ca="1" si="21"/>
        <v>1.4999999999999999E-2</v>
      </c>
      <c r="M279">
        <f>Замеры!Z271</f>
        <v>0</v>
      </c>
    </row>
    <row r="280" spans="1:13" ht="15.6" x14ac:dyDescent="0.3">
      <c r="A280" s="58">
        <f>IF(Замеры!B272=0, " ", Замеры!B272)</f>
        <v>269</v>
      </c>
      <c r="B280" s="59">
        <f>Замеры!I272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Замеры!K272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20.5</v>
      </c>
      <c r="K280" s="29">
        <f t="shared" si="24"/>
        <v>0.3</v>
      </c>
      <c r="L280" s="29">
        <f t="shared" ca="1" si="21"/>
        <v>1.7000000000000001E-2</v>
      </c>
      <c r="M280">
        <f>Замеры!Z272</f>
        <v>0</v>
      </c>
    </row>
    <row r="281" spans="1:13" ht="15.6" x14ac:dyDescent="0.3">
      <c r="A281" s="58">
        <f>IF(Замеры!B273=0, " ", Замеры!B273)</f>
        <v>270</v>
      </c>
      <c r="B281" s="59">
        <f>Замеры!I273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Замеры!K273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20.2</v>
      </c>
      <c r="K281" s="29">
        <f t="shared" si="24"/>
        <v>0.3</v>
      </c>
      <c r="L281" s="29">
        <f t="shared" ca="1" si="21"/>
        <v>1.4999999999999999E-2</v>
      </c>
      <c r="M281">
        <f>Замеры!Z273</f>
        <v>0</v>
      </c>
    </row>
    <row r="282" spans="1:13" ht="15.6" x14ac:dyDescent="0.3">
      <c r="A282" s="58">
        <f>IF(Замеры!B274=0, " ", Замеры!B274)</f>
        <v>271</v>
      </c>
      <c r="B282" s="59">
        <f>Замеры!I274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Замеры!K274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20.3</v>
      </c>
      <c r="K282" s="29">
        <f t="shared" si="24"/>
        <v>0.3</v>
      </c>
      <c r="L282" s="29">
        <f t="shared" ca="1" si="21"/>
        <v>8.9999999999999993E-3</v>
      </c>
      <c r="M282">
        <f>Замеры!Z274</f>
        <v>0</v>
      </c>
    </row>
    <row r="283" spans="1:13" ht="15.6" x14ac:dyDescent="0.3">
      <c r="A283" s="58">
        <f>IF(Замеры!B275=0, " ", Замеры!B275)</f>
        <v>272</v>
      </c>
      <c r="B283" s="59">
        <f>Замеры!I275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Замеры!K275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21.2</v>
      </c>
      <c r="K283" s="29">
        <f t="shared" si="24"/>
        <v>0.3</v>
      </c>
      <c r="L283" s="29">
        <f t="shared" ca="1" si="21"/>
        <v>1.0999999999999999E-2</v>
      </c>
      <c r="M283">
        <f>Замеры!Z275</f>
        <v>0</v>
      </c>
    </row>
    <row r="284" spans="1:13" ht="15.6" x14ac:dyDescent="0.3">
      <c r="A284" s="58">
        <f>IF(Замеры!B276=0, " ", Замеры!B276)</f>
        <v>273</v>
      </c>
      <c r="B284" s="59">
        <f>Замеры!I276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Замеры!K276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21.5</v>
      </c>
      <c r="K284" s="29">
        <f t="shared" si="24"/>
        <v>0.3</v>
      </c>
      <c r="L284" s="29">
        <f t="shared" ca="1" si="21"/>
        <v>8.0000000000000002E-3</v>
      </c>
      <c r="M284">
        <f>Замеры!Z276</f>
        <v>0</v>
      </c>
    </row>
    <row r="285" spans="1:13" ht="15.6" x14ac:dyDescent="0.3">
      <c r="A285" s="58">
        <f>IF(Замеры!B277=0, " ", Замеры!B277)</f>
        <v>274</v>
      </c>
      <c r="B285" s="59">
        <f>Замеры!I277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Замеры!K277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21.7</v>
      </c>
      <c r="K285" s="29">
        <f t="shared" si="24"/>
        <v>0.3</v>
      </c>
      <c r="L285" s="29">
        <f t="shared" ca="1" si="21"/>
        <v>1.9E-2</v>
      </c>
      <c r="M285">
        <f>Замеры!Z277</f>
        <v>0</v>
      </c>
    </row>
    <row r="286" spans="1:13" ht="15.6" x14ac:dyDescent="0.3">
      <c r="A286" s="58">
        <f>IF(Замеры!B278=0, " ", Замеры!B278)</f>
        <v>275</v>
      </c>
      <c r="B286" s="59">
        <f>Замеры!I278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Замеры!K278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21.8</v>
      </c>
      <c r="K286" s="29">
        <f t="shared" si="24"/>
        <v>0.3</v>
      </c>
      <c r="L286" s="29">
        <f t="shared" ca="1" si="21"/>
        <v>1.2999999999999999E-2</v>
      </c>
      <c r="M286">
        <f>Замеры!Z278</f>
        <v>0</v>
      </c>
    </row>
    <row r="287" spans="1:13" ht="15.6" x14ac:dyDescent="0.3">
      <c r="A287" s="58">
        <f>IF(Замеры!B279=0, " ", Замеры!B279)</f>
        <v>276</v>
      </c>
      <c r="B287" s="59">
        <f>Замеры!I279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Замеры!K279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20.2</v>
      </c>
      <c r="K287" s="29">
        <f t="shared" si="24"/>
        <v>0.3</v>
      </c>
      <c r="L287" s="29">
        <f t="shared" ca="1" si="21"/>
        <v>1.2999999999999999E-2</v>
      </c>
      <c r="M287">
        <f>Замеры!Z279</f>
        <v>0</v>
      </c>
    </row>
    <row r="288" spans="1:13" ht="15.6" x14ac:dyDescent="0.3">
      <c r="A288" s="58">
        <f>IF(Замеры!B280=0, " ", Замеры!B280)</f>
        <v>277</v>
      </c>
      <c r="B288" s="59">
        <f>Замеры!I280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Замеры!K280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20.100000000000001</v>
      </c>
      <c r="K288" s="29">
        <f t="shared" si="24"/>
        <v>0.3</v>
      </c>
      <c r="L288" s="29">
        <f t="shared" ca="1" si="21"/>
        <v>1.2999999999999999E-2</v>
      </c>
      <c r="M288">
        <f>Замеры!Z280</f>
        <v>0</v>
      </c>
    </row>
    <row r="289" spans="1:13" ht="15.6" x14ac:dyDescent="0.3">
      <c r="A289" s="58">
        <f>IF(Замеры!B281=0, " ", Замеры!B281)</f>
        <v>278</v>
      </c>
      <c r="B289" s="59">
        <f>Замеры!I281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Замеры!K281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21.9</v>
      </c>
      <c r="K289" s="29">
        <f t="shared" si="24"/>
        <v>0.3</v>
      </c>
      <c r="L289" s="29">
        <f t="shared" ca="1" si="21"/>
        <v>0.01</v>
      </c>
      <c r="M289">
        <f>Замеры!Z281</f>
        <v>0</v>
      </c>
    </row>
    <row r="290" spans="1:13" ht="15.6" x14ac:dyDescent="0.3">
      <c r="A290" s="58">
        <f>IF(Замеры!B282=0, " ", Замеры!B282)</f>
        <v>279</v>
      </c>
      <c r="B290" s="59">
        <f>Замеры!I282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Замеры!K282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20.2</v>
      </c>
      <c r="K290" s="29">
        <f t="shared" si="24"/>
        <v>0.3</v>
      </c>
      <c r="L290" s="29">
        <f t="shared" ca="1" si="21"/>
        <v>0.01</v>
      </c>
      <c r="M290">
        <f>Замеры!Z282</f>
        <v>0</v>
      </c>
    </row>
    <row r="291" spans="1:13" ht="15.6" x14ac:dyDescent="0.3">
      <c r="A291" s="58">
        <f>IF(Замеры!B283=0, " ", Замеры!B283)</f>
        <v>280</v>
      </c>
      <c r="B291" s="59">
        <f>Замеры!I283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Замеры!K283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21.5</v>
      </c>
      <c r="K291" s="29">
        <f t="shared" si="24"/>
        <v>0.3</v>
      </c>
      <c r="L291" s="29">
        <f t="shared" ca="1" si="21"/>
        <v>1.0999999999999999E-2</v>
      </c>
      <c r="M291">
        <f>Замеры!Z283</f>
        <v>0</v>
      </c>
    </row>
    <row r="292" spans="1:13" ht="15.6" x14ac:dyDescent="0.3">
      <c r="A292" s="58">
        <f>IF(Замеры!B284=0, " ", Замеры!B284)</f>
        <v>281</v>
      </c>
      <c r="B292" s="59">
        <f>Замеры!I284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Замеры!K284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21.2</v>
      </c>
      <c r="K292" s="29">
        <f t="shared" si="24"/>
        <v>0.3</v>
      </c>
      <c r="L292" s="29">
        <f t="shared" ca="1" si="21"/>
        <v>1.7999999999999999E-2</v>
      </c>
      <c r="M292">
        <f>Замеры!Z284</f>
        <v>0</v>
      </c>
    </row>
    <row r="293" spans="1:13" ht="15.6" x14ac:dyDescent="0.3">
      <c r="A293" s="58">
        <f>IF(Замеры!B285=0, " ", Замеры!B285)</f>
        <v>282</v>
      </c>
      <c r="B293" s="59">
        <f>Замеры!I285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Замеры!K285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20.2</v>
      </c>
      <c r="K293" s="29">
        <f t="shared" si="24"/>
        <v>0.3</v>
      </c>
      <c r="L293" s="29">
        <f t="shared" ca="1" si="21"/>
        <v>0.01</v>
      </c>
      <c r="M293">
        <f>Замеры!Z285</f>
        <v>0</v>
      </c>
    </row>
    <row r="294" spans="1:13" ht="15.6" x14ac:dyDescent="0.3">
      <c r="A294" s="58">
        <f>IF(Замеры!B286=0, " ", Замеры!B286)</f>
        <v>283</v>
      </c>
      <c r="B294" s="59">
        <f>Замеры!I286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Замеры!K286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20.5</v>
      </c>
      <c r="K294" s="29">
        <f t="shared" si="24"/>
        <v>0.3</v>
      </c>
      <c r="L294" s="29">
        <f t="shared" ca="1" si="21"/>
        <v>1.0999999999999999E-2</v>
      </c>
      <c r="M294">
        <f>Замеры!Z286</f>
        <v>0</v>
      </c>
    </row>
    <row r="295" spans="1:13" ht="15.6" x14ac:dyDescent="0.3">
      <c r="A295" s="58">
        <f>IF(Замеры!B287=0, " ", Замеры!B287)</f>
        <v>284</v>
      </c>
      <c r="B295" s="59">
        <f>Замеры!I287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Замеры!K287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20.8</v>
      </c>
      <c r="K295" s="29">
        <f t="shared" si="24"/>
        <v>0.3</v>
      </c>
      <c r="L295" s="29">
        <f t="shared" ca="1" si="21"/>
        <v>1.0999999999999999E-2</v>
      </c>
      <c r="M295">
        <f>Замеры!Z287</f>
        <v>0</v>
      </c>
    </row>
    <row r="296" spans="1:13" ht="15.6" x14ac:dyDescent="0.3">
      <c r="A296" s="58">
        <f>IF(Замеры!B288=0, " ", Замеры!B288)</f>
        <v>285</v>
      </c>
      <c r="B296" s="59">
        <f>Замеры!I288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Замеры!K288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21.6</v>
      </c>
      <c r="K296" s="29">
        <f t="shared" si="24"/>
        <v>0.3</v>
      </c>
      <c r="L296" s="29">
        <f t="shared" ca="1" si="21"/>
        <v>1.2E-2</v>
      </c>
      <c r="M296">
        <f>Замеры!Z288</f>
        <v>0</v>
      </c>
    </row>
    <row r="297" spans="1:13" ht="15.6" x14ac:dyDescent="0.3">
      <c r="A297" s="58">
        <f>IF(Замеры!B289=0, " ", Замеры!B289)</f>
        <v>286</v>
      </c>
      <c r="B297" s="59">
        <f>Замеры!I289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Замеры!K289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21.8</v>
      </c>
      <c r="K297" s="29">
        <f t="shared" si="24"/>
        <v>0.3</v>
      </c>
      <c r="L297" s="29">
        <f t="shared" ca="1" si="21"/>
        <v>1.4E-2</v>
      </c>
      <c r="M297">
        <f>Замеры!Z289</f>
        <v>0</v>
      </c>
    </row>
    <row r="298" spans="1:13" ht="15.6" x14ac:dyDescent="0.3">
      <c r="A298" s="58">
        <f>IF(Замеры!B290=0, " ", Замеры!B290)</f>
        <v>287</v>
      </c>
      <c r="B298" s="59">
        <f>Замеры!I290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Замеры!K290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21.5</v>
      </c>
      <c r="K298" s="29">
        <f t="shared" si="24"/>
        <v>0.3</v>
      </c>
      <c r="L298" s="29">
        <f t="shared" ca="1" si="21"/>
        <v>0.01</v>
      </c>
      <c r="M298">
        <f>Замеры!Z290</f>
        <v>0</v>
      </c>
    </row>
    <row r="299" spans="1:13" ht="15.6" x14ac:dyDescent="0.3">
      <c r="A299" s="58">
        <f>IF(Замеры!B291=0, " ", Замеры!B291)</f>
        <v>288</v>
      </c>
      <c r="B299" s="59">
        <f>Замеры!I291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Замеры!K291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21.1</v>
      </c>
      <c r="K299" s="29">
        <f t="shared" si="24"/>
        <v>0.3</v>
      </c>
      <c r="L299" s="29">
        <f t="shared" ca="1" si="21"/>
        <v>1.2E-2</v>
      </c>
      <c r="M299">
        <f>Замеры!Z291</f>
        <v>0</v>
      </c>
    </row>
    <row r="300" spans="1:13" ht="15.6" x14ac:dyDescent="0.3">
      <c r="A300" s="58">
        <f>IF(Замеры!B292=0, " ", Замеры!B292)</f>
        <v>289</v>
      </c>
      <c r="B300" s="59">
        <f>Замеры!I292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Замеры!K292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</v>
      </c>
      <c r="K300" s="29">
        <f t="shared" si="24"/>
        <v>0.3</v>
      </c>
      <c r="L300" s="29">
        <f t="shared" ca="1" si="21"/>
        <v>8.9999999999999993E-3</v>
      </c>
      <c r="M300">
        <f>Замеры!Z292</f>
        <v>0</v>
      </c>
    </row>
    <row r="301" spans="1:13" ht="15.6" x14ac:dyDescent="0.3">
      <c r="A301" s="58">
        <f>IF(Замеры!B293=0, " ", Замеры!B293)</f>
        <v>290</v>
      </c>
      <c r="B301" s="59">
        <f>Замеры!I293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Замеры!K293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21.6</v>
      </c>
      <c r="K301" s="29">
        <f t="shared" si="24"/>
        <v>0.3</v>
      </c>
      <c r="L301" s="29">
        <f t="shared" ca="1" si="21"/>
        <v>1.0999999999999999E-2</v>
      </c>
      <c r="M301">
        <f>Замеры!Z293</f>
        <v>0</v>
      </c>
    </row>
    <row r="302" spans="1:13" ht="15.6" x14ac:dyDescent="0.3">
      <c r="A302" s="58">
        <f>IF(Замеры!B294=0, " ", Замеры!B294)</f>
        <v>291</v>
      </c>
      <c r="B302" s="59">
        <f>Замеры!I294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Замеры!K294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20.2</v>
      </c>
      <c r="K302" s="29">
        <f t="shared" si="24"/>
        <v>0.3</v>
      </c>
      <c r="L302" s="29">
        <f t="shared" ca="1" si="21"/>
        <v>1.2999999999999999E-2</v>
      </c>
      <c r="M302">
        <f>Замеры!Z294</f>
        <v>0</v>
      </c>
    </row>
    <row r="303" spans="1:13" ht="15.6" x14ac:dyDescent="0.3">
      <c r="A303" s="58">
        <f>IF(Замеры!B295=0, " ", Замеры!B295)</f>
        <v>292</v>
      </c>
      <c r="B303" s="59">
        <f>Замеры!I295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Замеры!K295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21.9</v>
      </c>
      <c r="K303" s="29">
        <f t="shared" si="24"/>
        <v>0.3</v>
      </c>
      <c r="L303" s="29">
        <f t="shared" ca="1" si="21"/>
        <v>8.9999999999999993E-3</v>
      </c>
      <c r="M303">
        <f>Замеры!Z295</f>
        <v>0</v>
      </c>
    </row>
    <row r="304" spans="1:13" ht="15.6" x14ac:dyDescent="0.3">
      <c r="A304" s="58">
        <f>IF(Замеры!B296=0, " ", Замеры!B296)</f>
        <v>293</v>
      </c>
      <c r="B304" s="59">
        <f>Замеры!I296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Замеры!K296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20.6</v>
      </c>
      <c r="K304" s="29">
        <f t="shared" si="24"/>
        <v>0.3</v>
      </c>
      <c r="L304" s="29">
        <f t="shared" ca="1" si="21"/>
        <v>1.2E-2</v>
      </c>
      <c r="M304">
        <f>Замеры!Z296</f>
        <v>0</v>
      </c>
    </row>
    <row r="305" spans="1:13" ht="15.6" x14ac:dyDescent="0.3">
      <c r="A305" s="58">
        <f>IF(Замеры!B297=0, " ", Замеры!B297)</f>
        <v>294</v>
      </c>
      <c r="B305" s="59">
        <f>Замеры!I297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Замеры!K297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21.3</v>
      </c>
      <c r="K305" s="29">
        <f t="shared" si="24"/>
        <v>0.3</v>
      </c>
      <c r="L305" s="29">
        <f t="shared" ca="1" si="21"/>
        <v>1.7000000000000001E-2</v>
      </c>
      <c r="M305">
        <f>Замеры!Z297</f>
        <v>0</v>
      </c>
    </row>
    <row r="306" spans="1:13" ht="15.6" x14ac:dyDescent="0.3">
      <c r="A306" s="58">
        <f>IF(Замеры!B298=0, " ", Замеры!B298)</f>
        <v>295</v>
      </c>
      <c r="B306" s="59">
        <f>Замеры!I298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Замеры!K298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20.100000000000001</v>
      </c>
      <c r="K306" s="29">
        <f t="shared" si="24"/>
        <v>0.3</v>
      </c>
      <c r="L306" s="29">
        <f t="shared" ca="1" si="21"/>
        <v>1.0999999999999999E-2</v>
      </c>
      <c r="M306">
        <f>Замеры!Z298</f>
        <v>0</v>
      </c>
    </row>
    <row r="307" spans="1:13" ht="15.6" x14ac:dyDescent="0.3">
      <c r="A307" s="58">
        <f>IF(Замеры!B299=0, " ", Замеры!B299)</f>
        <v>296</v>
      </c>
      <c r="B307" s="59">
        <f>Замеры!I299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Замеры!K299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21.7</v>
      </c>
      <c r="K307" s="29">
        <f t="shared" si="24"/>
        <v>0.3</v>
      </c>
      <c r="L307" s="29">
        <f t="shared" ca="1" si="21"/>
        <v>1.2E-2</v>
      </c>
      <c r="M307">
        <f>Замеры!Z299</f>
        <v>0</v>
      </c>
    </row>
    <row r="308" spans="1:13" ht="15.6" x14ac:dyDescent="0.3">
      <c r="A308" s="58">
        <f>IF(Замеры!B300=0, " ", Замеры!B300)</f>
        <v>297</v>
      </c>
      <c r="B308" s="59">
        <f>Замеры!I300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Замеры!K300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20.7</v>
      </c>
      <c r="K308" s="29">
        <f t="shared" si="24"/>
        <v>0.3</v>
      </c>
      <c r="L308" s="29">
        <f t="shared" ca="1" si="21"/>
        <v>8.9999999999999993E-3</v>
      </c>
      <c r="M308">
        <f>Замеры!Z300</f>
        <v>0</v>
      </c>
    </row>
    <row r="309" spans="1:13" ht="15.6" x14ac:dyDescent="0.3">
      <c r="A309" s="58">
        <f>IF(Замеры!B301=0, " ", Замеры!B301)</f>
        <v>298</v>
      </c>
      <c r="B309" s="59">
        <f>Замеры!I301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Замеры!K301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21.3</v>
      </c>
      <c r="K309" s="29">
        <f t="shared" si="24"/>
        <v>0.3</v>
      </c>
      <c r="L309" s="29">
        <f t="shared" ca="1" si="21"/>
        <v>0.01</v>
      </c>
      <c r="M309">
        <f>Замеры!Z301</f>
        <v>0</v>
      </c>
    </row>
    <row r="310" spans="1:13" ht="15.6" x14ac:dyDescent="0.3">
      <c r="A310" s="58">
        <f>IF(Замеры!B302=0, " ", Замеры!B302)</f>
        <v>299</v>
      </c>
      <c r="B310" s="59">
        <f>Замеры!I302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Замеры!K302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21.2</v>
      </c>
      <c r="K310" s="29">
        <f t="shared" si="24"/>
        <v>0.3</v>
      </c>
      <c r="L310" s="29">
        <f t="shared" ca="1" si="21"/>
        <v>1.7000000000000001E-2</v>
      </c>
      <c r="M310">
        <f>Замеры!Z302</f>
        <v>0</v>
      </c>
    </row>
    <row r="311" spans="1:13" ht="15.6" x14ac:dyDescent="0.3">
      <c r="A311" s="58">
        <f>IF(Замеры!B303=0, " ", Замеры!B303)</f>
        <v>300</v>
      </c>
      <c r="B311" s="59">
        <f>Замеры!I303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Замеры!K303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21.6</v>
      </c>
      <c r="K311" s="29">
        <f t="shared" si="24"/>
        <v>0.3</v>
      </c>
      <c r="L311" s="29">
        <f t="shared" ca="1" si="21"/>
        <v>1.7000000000000001E-2</v>
      </c>
      <c r="M311">
        <f>Замеры!Z303</f>
        <v>0</v>
      </c>
    </row>
    <row r="312" spans="1:13" ht="15.6" x14ac:dyDescent="0.3">
      <c r="A312" s="58">
        <f>IF(Замеры!B304=0, " ", Замеры!B304)</f>
        <v>301</v>
      </c>
      <c r="B312" s="59">
        <f>Замеры!I304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Замеры!K304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20.2</v>
      </c>
      <c r="K312" s="29">
        <f t="shared" si="24"/>
        <v>0.3</v>
      </c>
      <c r="L312" s="29">
        <f t="shared" ca="1" si="21"/>
        <v>0.01</v>
      </c>
      <c r="M312">
        <f>Замеры!Z304</f>
        <v>0</v>
      </c>
    </row>
    <row r="313" spans="1:13" ht="15.6" x14ac:dyDescent="0.3">
      <c r="A313" s="58">
        <f>IF(Замеры!B305=0, " ", Замеры!B305)</f>
        <v>302</v>
      </c>
      <c r="B313" s="59">
        <f>Замеры!I305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Замеры!K305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21.1</v>
      </c>
      <c r="K313" s="29">
        <f t="shared" si="24"/>
        <v>0.3</v>
      </c>
      <c r="L313" s="29">
        <f t="shared" ca="1" si="21"/>
        <v>1.7999999999999999E-2</v>
      </c>
      <c r="M313">
        <f>Замеры!Z305</f>
        <v>0</v>
      </c>
    </row>
    <row r="314" spans="1:13" ht="15.6" x14ac:dyDescent="0.3">
      <c r="A314" s="58">
        <f>IF(Замеры!B306=0, " ", Замеры!B306)</f>
        <v>303</v>
      </c>
      <c r="B314" s="59">
        <f>Замеры!I306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Замеры!K306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20.7</v>
      </c>
      <c r="K314" s="29">
        <f t="shared" si="24"/>
        <v>0.3</v>
      </c>
      <c r="L314" s="29">
        <f t="shared" ca="1" si="21"/>
        <v>7.0000000000000001E-3</v>
      </c>
      <c r="M314">
        <f>Замеры!Z306</f>
        <v>0</v>
      </c>
    </row>
    <row r="315" spans="1:13" ht="15.6" x14ac:dyDescent="0.3">
      <c r="A315" s="58">
        <f>IF(Замеры!B307=0, " ", Замеры!B307)</f>
        <v>304</v>
      </c>
      <c r="B315" s="59">
        <f>Замеры!I307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Замеры!K307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21.7</v>
      </c>
      <c r="K315" s="29">
        <f t="shared" si="24"/>
        <v>0.3</v>
      </c>
      <c r="L315" s="29">
        <f t="shared" ca="1" si="21"/>
        <v>1.7999999999999999E-2</v>
      </c>
      <c r="M315">
        <f>Замеры!Z307</f>
        <v>0</v>
      </c>
    </row>
    <row r="316" spans="1:13" ht="15.6" x14ac:dyDescent="0.3">
      <c r="A316" s="58">
        <f>IF(Замеры!B308=0, " ", Замеры!B308)</f>
        <v>305</v>
      </c>
      <c r="B316" s="59">
        <f>Замеры!I308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Замеры!K308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20.8</v>
      </c>
      <c r="K316" s="29">
        <f t="shared" si="24"/>
        <v>0.3</v>
      </c>
      <c r="L316" s="29">
        <f t="shared" ca="1" si="21"/>
        <v>1.4999999999999999E-2</v>
      </c>
      <c r="M316">
        <f>Замеры!Z308</f>
        <v>0</v>
      </c>
    </row>
    <row r="317" spans="1:13" ht="15.6" x14ac:dyDescent="0.3">
      <c r="A317" s="58">
        <f>IF(Замеры!B309=0, " ", Замеры!B309)</f>
        <v>306</v>
      </c>
      <c r="B317" s="59">
        <f>Замеры!I309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Замеры!K309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20.2</v>
      </c>
      <c r="K317" s="29">
        <f t="shared" si="24"/>
        <v>0.3</v>
      </c>
      <c r="L317" s="29">
        <f t="shared" ca="1" si="21"/>
        <v>7.0000000000000001E-3</v>
      </c>
      <c r="M317">
        <f>Замеры!Z309</f>
        <v>0</v>
      </c>
    </row>
    <row r="318" spans="1:13" ht="15.6" x14ac:dyDescent="0.3">
      <c r="A318" s="58">
        <f>IF(Замеры!B310=0, " ", Замеры!B310)</f>
        <v>307</v>
      </c>
      <c r="B318" s="59">
        <f>Замеры!I310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Замеры!K310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20.399999999999999</v>
      </c>
      <c r="K318" s="29">
        <f t="shared" si="24"/>
        <v>0.3</v>
      </c>
      <c r="L318" s="29">
        <f t="shared" ca="1" si="21"/>
        <v>1.0999999999999999E-2</v>
      </c>
      <c r="M318">
        <f>Замеры!Z310</f>
        <v>0</v>
      </c>
    </row>
    <row r="319" spans="1:13" ht="15.6" x14ac:dyDescent="0.3">
      <c r="A319" s="58">
        <f>IF(Замеры!B311=0, " ", Замеры!B311)</f>
        <v>308</v>
      </c>
      <c r="B319" s="59">
        <f>Замеры!I311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Замеры!K311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21.2</v>
      </c>
      <c r="K319" s="29">
        <f t="shared" si="24"/>
        <v>0.3</v>
      </c>
      <c r="L319" s="29">
        <f t="shared" ca="1" si="21"/>
        <v>1.9E-2</v>
      </c>
      <c r="M319">
        <f>Замеры!Z311</f>
        <v>0</v>
      </c>
    </row>
    <row r="320" spans="1:13" ht="15.6" x14ac:dyDescent="0.3">
      <c r="A320" s="58">
        <f>IF(Замеры!B312=0, " ", Замеры!B312)</f>
        <v>309</v>
      </c>
      <c r="B320" s="59">
        <f>Замеры!I312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Замеры!K312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21.6</v>
      </c>
      <c r="K320" s="29">
        <f t="shared" si="24"/>
        <v>0.3</v>
      </c>
      <c r="L320" s="29">
        <f t="shared" ca="1" si="21"/>
        <v>1.0999999999999999E-2</v>
      </c>
      <c r="M320">
        <f>Замеры!Z312</f>
        <v>0</v>
      </c>
    </row>
    <row r="321" spans="1:13" ht="15.6" x14ac:dyDescent="0.3">
      <c r="A321" s="58">
        <f>IF(Замеры!B313=0, " ", Замеры!B313)</f>
        <v>310</v>
      </c>
      <c r="B321" s="59">
        <f>Замеры!I313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Замеры!K313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21.4</v>
      </c>
      <c r="K321" s="29">
        <f t="shared" si="24"/>
        <v>0.3</v>
      </c>
      <c r="L321" s="29">
        <f t="shared" ca="1" si="21"/>
        <v>8.9999999999999993E-3</v>
      </c>
      <c r="M321">
        <f>Замеры!Z313</f>
        <v>0</v>
      </c>
    </row>
    <row r="322" spans="1:13" ht="15.6" x14ac:dyDescent="0.3">
      <c r="A322" s="58">
        <f>IF(Замеры!B314=0, " ", Замеры!B314)</f>
        <v>311</v>
      </c>
      <c r="B322" s="59">
        <f>Замеры!I314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Замеры!K314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21.5</v>
      </c>
      <c r="K322" s="29">
        <f t="shared" si="24"/>
        <v>0.3</v>
      </c>
      <c r="L322" s="29">
        <f t="shared" ca="1" si="21"/>
        <v>1.7000000000000001E-2</v>
      </c>
      <c r="M322">
        <f>Замеры!Z314</f>
        <v>0</v>
      </c>
    </row>
    <row r="323" spans="1:13" ht="15.6" x14ac:dyDescent="0.3">
      <c r="A323" s="58">
        <f>IF(Замеры!B315=0, " ", Замеры!B315)</f>
        <v>312</v>
      </c>
      <c r="B323" s="59">
        <f>Замеры!I315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Замеры!K315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21.3</v>
      </c>
      <c r="K323" s="29">
        <f t="shared" si="24"/>
        <v>0.3</v>
      </c>
      <c r="L323" s="29">
        <f t="shared" ca="1" si="21"/>
        <v>1.4E-2</v>
      </c>
      <c r="M323">
        <f>Замеры!Z315</f>
        <v>0</v>
      </c>
    </row>
    <row r="324" spans="1:13" ht="15.6" x14ac:dyDescent="0.3">
      <c r="A324" s="58">
        <f>IF(Замеры!B316=0, " ", Замеры!B316)</f>
        <v>313</v>
      </c>
      <c r="B324" s="59">
        <f>Замеры!I316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Замеры!K316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</v>
      </c>
      <c r="K324" s="29">
        <f t="shared" si="24"/>
        <v>0.3</v>
      </c>
      <c r="L324" s="29">
        <f t="shared" ca="1" si="21"/>
        <v>8.9999999999999993E-3</v>
      </c>
      <c r="M324">
        <f>Замеры!Z316</f>
        <v>0</v>
      </c>
    </row>
    <row r="325" spans="1:13" ht="15.6" x14ac:dyDescent="0.3">
      <c r="A325" s="58">
        <f>IF(Замеры!B317=0, " ", Замеры!B317)</f>
        <v>314</v>
      </c>
      <c r="B325" s="59">
        <f>Замеры!I317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Замеры!K317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20.6</v>
      </c>
      <c r="K325" s="29">
        <f t="shared" si="24"/>
        <v>0.3</v>
      </c>
      <c r="L325" s="29">
        <f t="shared" ca="1" si="21"/>
        <v>1.4999999999999999E-2</v>
      </c>
      <c r="M325">
        <f>Замеры!Z317</f>
        <v>0</v>
      </c>
    </row>
    <row r="326" spans="1:13" ht="15.6" x14ac:dyDescent="0.3">
      <c r="A326" s="58">
        <f>IF(Замеры!B318=0, " ", Замеры!B318)</f>
        <v>315</v>
      </c>
      <c r="B326" s="59">
        <f>Замеры!I318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Замеры!K318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21.2</v>
      </c>
      <c r="K326" s="29">
        <f t="shared" si="24"/>
        <v>0.3</v>
      </c>
      <c r="L326" s="29">
        <f t="shared" ca="1" si="21"/>
        <v>1.0999999999999999E-2</v>
      </c>
      <c r="M326">
        <f>Замеры!Z318</f>
        <v>0</v>
      </c>
    </row>
    <row r="327" spans="1:13" ht="15.6" x14ac:dyDescent="0.3">
      <c r="A327" s="58">
        <f>IF(Замеры!B319=0, " ", Замеры!B319)</f>
        <v>316</v>
      </c>
      <c r="B327" s="59">
        <f>Замеры!I319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Замеры!K319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20.7</v>
      </c>
      <c r="K327" s="29">
        <f t="shared" si="24"/>
        <v>0.3</v>
      </c>
      <c r="L327" s="29">
        <f t="shared" ca="1" si="21"/>
        <v>1.2E-2</v>
      </c>
      <c r="M327">
        <f>Замеры!Z319</f>
        <v>0</v>
      </c>
    </row>
    <row r="328" spans="1:13" ht="15.6" x14ac:dyDescent="0.3">
      <c r="A328" s="58">
        <f>IF(Замеры!B320=0, " ", Замеры!B320)</f>
        <v>317</v>
      </c>
      <c r="B328" s="59">
        <f>Замеры!I320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Замеры!K320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21.5</v>
      </c>
      <c r="K328" s="29">
        <f t="shared" si="24"/>
        <v>0.3</v>
      </c>
      <c r="L328" s="29">
        <f t="shared" ca="1" si="21"/>
        <v>1.4E-2</v>
      </c>
      <c r="M328">
        <f>Замеры!Z320</f>
        <v>0</v>
      </c>
    </row>
    <row r="329" spans="1:13" ht="15.6" x14ac:dyDescent="0.3">
      <c r="A329" s="58">
        <f>IF(Замеры!B321=0, " ", Замеры!B321)</f>
        <v>318</v>
      </c>
      <c r="B329" s="59">
        <f>Замеры!I321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Замеры!K321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20.2</v>
      </c>
      <c r="K329" s="29">
        <f t="shared" si="24"/>
        <v>0.3</v>
      </c>
      <c r="L329" s="29">
        <f t="shared" ca="1" si="21"/>
        <v>1.7000000000000001E-2</v>
      </c>
      <c r="M329">
        <f>Замеры!Z321</f>
        <v>0</v>
      </c>
    </row>
    <row r="330" spans="1:13" ht="15.6" x14ac:dyDescent="0.3">
      <c r="A330" s="58">
        <f>IF(Замеры!B322=0, " ", Замеры!B322)</f>
        <v>319</v>
      </c>
      <c r="B330" s="59">
        <f>Замеры!I322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Замеры!K322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20.5</v>
      </c>
      <c r="K330" s="29">
        <f t="shared" si="24"/>
        <v>0.3</v>
      </c>
      <c r="L330" s="29">
        <f t="shared" ca="1" si="21"/>
        <v>1.4E-2</v>
      </c>
      <c r="M330">
        <f>Замеры!Z322</f>
        <v>0</v>
      </c>
    </row>
    <row r="331" spans="1:13" ht="15.6" x14ac:dyDescent="0.3">
      <c r="A331" s="58">
        <f>IF(Замеры!B323=0, " ", Замеры!B323)</f>
        <v>320</v>
      </c>
      <c r="B331" s="59">
        <f>Замеры!I323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Замеры!K323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21.2</v>
      </c>
      <c r="K331" s="29">
        <f t="shared" si="24"/>
        <v>0.3</v>
      </c>
      <c r="L331" s="29">
        <f t="shared" ca="1" si="21"/>
        <v>1.2E-2</v>
      </c>
      <c r="M331">
        <f>Замеры!Z323</f>
        <v>0</v>
      </c>
    </row>
    <row r="332" spans="1:13" ht="15.6" x14ac:dyDescent="0.3">
      <c r="A332" s="58">
        <f>IF(Замеры!B324=0, " ", Замеры!B324)</f>
        <v>321</v>
      </c>
      <c r="B332" s="59">
        <f>Замеры!I324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Замеры!K324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21.1</v>
      </c>
      <c r="K332" s="29">
        <f t="shared" si="24"/>
        <v>0.3</v>
      </c>
      <c r="L332" s="29">
        <f t="shared" ref="L332:L395" ca="1" si="26">RANDBETWEEN(7,19)/1000</f>
        <v>0.01</v>
      </c>
      <c r="M332">
        <f>Замеры!Z324</f>
        <v>0</v>
      </c>
    </row>
    <row r="333" spans="1:13" ht="15.6" x14ac:dyDescent="0.3">
      <c r="A333" s="58">
        <f>IF(Замеры!B325=0, " ", Замеры!B325)</f>
        <v>322</v>
      </c>
      <c r="B333" s="59">
        <f>Замеры!I325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Замеры!K325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21.1</v>
      </c>
      <c r="K333" s="29">
        <f t="shared" ref="K333:K396" si="29">$O$9</f>
        <v>0.3</v>
      </c>
      <c r="L333" s="29">
        <f t="shared" ca="1" si="26"/>
        <v>1.9E-2</v>
      </c>
      <c r="M333">
        <f>Замеры!Z325</f>
        <v>0</v>
      </c>
    </row>
    <row r="334" spans="1:13" ht="15.6" x14ac:dyDescent="0.3">
      <c r="A334" s="58">
        <f>IF(Замеры!B326=0, " ", Замеры!B326)</f>
        <v>323</v>
      </c>
      <c r="B334" s="59">
        <f>Замеры!I326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Замеры!K326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20.3</v>
      </c>
      <c r="K334" s="29">
        <f t="shared" si="29"/>
        <v>0.3</v>
      </c>
      <c r="L334" s="29">
        <f t="shared" ca="1" si="26"/>
        <v>8.0000000000000002E-3</v>
      </c>
      <c r="M334">
        <f>Замеры!Z326</f>
        <v>0</v>
      </c>
    </row>
    <row r="335" spans="1:13" ht="15.6" x14ac:dyDescent="0.3">
      <c r="A335" s="58">
        <f>IF(Замеры!B327=0, " ", Замеры!B327)</f>
        <v>324</v>
      </c>
      <c r="B335" s="59">
        <f>Замеры!I327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Замеры!K327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21.1</v>
      </c>
      <c r="K335" s="29">
        <f t="shared" si="29"/>
        <v>0.3</v>
      </c>
      <c r="L335" s="29">
        <f t="shared" ca="1" si="26"/>
        <v>7.0000000000000001E-3</v>
      </c>
      <c r="M335">
        <f>Замеры!Z327</f>
        <v>0</v>
      </c>
    </row>
    <row r="336" spans="1:13" ht="15.6" x14ac:dyDescent="0.3">
      <c r="A336" s="58">
        <f>IF(Замеры!B328=0, " ", Замеры!B328)</f>
        <v>325</v>
      </c>
      <c r="B336" s="59">
        <f>Замеры!I328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Замеры!K328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20.9</v>
      </c>
      <c r="K336" s="29">
        <f t="shared" si="29"/>
        <v>0.3</v>
      </c>
      <c r="L336" s="29">
        <f t="shared" ca="1" si="26"/>
        <v>1.0999999999999999E-2</v>
      </c>
      <c r="M336">
        <f>Замеры!Z328</f>
        <v>0</v>
      </c>
    </row>
    <row r="337" spans="1:13" ht="15.6" x14ac:dyDescent="0.3">
      <c r="A337" s="58">
        <f>IF(Замеры!B329=0, " ", Замеры!B329)</f>
        <v>326</v>
      </c>
      <c r="B337" s="59">
        <f>Замеры!I329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Замеры!K329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20.399999999999999</v>
      </c>
      <c r="K337" s="29">
        <f t="shared" si="29"/>
        <v>0.3</v>
      </c>
      <c r="L337" s="29">
        <f t="shared" ca="1" si="26"/>
        <v>1.2E-2</v>
      </c>
      <c r="M337">
        <f>Замеры!Z329</f>
        <v>0</v>
      </c>
    </row>
    <row r="338" spans="1:13" ht="15.6" x14ac:dyDescent="0.3">
      <c r="A338" s="58">
        <f>IF(Замеры!B330=0, " ", Замеры!B330)</f>
        <v>327</v>
      </c>
      <c r="B338" s="59">
        <f>Замеры!I330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Замеры!K330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21.9</v>
      </c>
      <c r="K338" s="29">
        <f t="shared" si="29"/>
        <v>0.3</v>
      </c>
      <c r="L338" s="29">
        <f t="shared" ca="1" si="26"/>
        <v>1.4E-2</v>
      </c>
      <c r="M338">
        <f>Замеры!Z330</f>
        <v>0</v>
      </c>
    </row>
    <row r="339" spans="1:13" ht="15.6" x14ac:dyDescent="0.3">
      <c r="A339" s="58">
        <f>IF(Замеры!B331=0, " ", Замеры!B331)</f>
        <v>328</v>
      </c>
      <c r="B339" s="59">
        <f>Замеры!I331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Замеры!K331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20.7</v>
      </c>
      <c r="K339" s="29">
        <f t="shared" si="29"/>
        <v>0.3</v>
      </c>
      <c r="L339" s="29">
        <f t="shared" ca="1" si="26"/>
        <v>1.9E-2</v>
      </c>
      <c r="M339">
        <f>Замеры!Z331</f>
        <v>0</v>
      </c>
    </row>
    <row r="340" spans="1:13" ht="15.6" x14ac:dyDescent="0.3">
      <c r="A340" s="58">
        <f>IF(Замеры!B332=0, " ", Замеры!B332)</f>
        <v>329</v>
      </c>
      <c r="B340" s="59">
        <f>Замеры!I332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Замеры!K332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21.4</v>
      </c>
      <c r="K340" s="29">
        <f t="shared" si="29"/>
        <v>0.3</v>
      </c>
      <c r="L340" s="29">
        <f t="shared" ca="1" si="26"/>
        <v>1.4999999999999999E-2</v>
      </c>
      <c r="M340">
        <f>Замеры!Z332</f>
        <v>0</v>
      </c>
    </row>
    <row r="341" spans="1:13" ht="15.6" x14ac:dyDescent="0.3">
      <c r="A341" s="58">
        <f>IF(Замеры!B333=0, " ", Замеры!B333)</f>
        <v>330</v>
      </c>
      <c r="B341" s="59">
        <f>Замеры!I333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Замеры!K333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21.7</v>
      </c>
      <c r="K341" s="29">
        <f t="shared" si="29"/>
        <v>0.3</v>
      </c>
      <c r="L341" s="29">
        <f t="shared" ca="1" si="26"/>
        <v>1.2E-2</v>
      </c>
      <c r="M341">
        <f>Замеры!Z333</f>
        <v>0</v>
      </c>
    </row>
    <row r="342" spans="1:13" ht="15.6" x14ac:dyDescent="0.3">
      <c r="A342" s="58">
        <f>IF(Замеры!B334=0, " ", Замеры!B334)</f>
        <v>331</v>
      </c>
      <c r="B342" s="59">
        <f>Замеры!I334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Замеры!K334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21</v>
      </c>
      <c r="K342" s="29">
        <f t="shared" si="29"/>
        <v>0.3</v>
      </c>
      <c r="L342" s="29">
        <f t="shared" ca="1" si="26"/>
        <v>1.9E-2</v>
      </c>
      <c r="M342">
        <f>Замеры!Z334</f>
        <v>0</v>
      </c>
    </row>
    <row r="343" spans="1:13" ht="15.6" x14ac:dyDescent="0.3">
      <c r="A343" s="58">
        <f>IF(Замеры!B335=0, " ", Замеры!B335)</f>
        <v>332</v>
      </c>
      <c r="B343" s="59">
        <f>Замеры!I335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Замеры!K335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20.399999999999999</v>
      </c>
      <c r="K343" s="29">
        <f t="shared" si="29"/>
        <v>0.3</v>
      </c>
      <c r="L343" s="29">
        <f t="shared" ca="1" si="26"/>
        <v>1.6E-2</v>
      </c>
      <c r="M343">
        <f>Замеры!Z335</f>
        <v>0</v>
      </c>
    </row>
    <row r="344" spans="1:13" ht="15.6" x14ac:dyDescent="0.3">
      <c r="A344" s="58">
        <f>IF(Замеры!B336=0, " ", Замеры!B336)</f>
        <v>333</v>
      </c>
      <c r="B344" s="59">
        <f>Замеры!I336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Замеры!K336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20.5</v>
      </c>
      <c r="K344" s="29">
        <f t="shared" si="29"/>
        <v>0.3</v>
      </c>
      <c r="L344" s="29">
        <f t="shared" ca="1" si="26"/>
        <v>1.7999999999999999E-2</v>
      </c>
      <c r="M344">
        <f>Замеры!Z336</f>
        <v>0</v>
      </c>
    </row>
    <row r="345" spans="1:13" ht="15.6" x14ac:dyDescent="0.3">
      <c r="A345" s="58">
        <f>IF(Замеры!B337=0, " ", Замеры!B337)</f>
        <v>334</v>
      </c>
      <c r="B345" s="59">
        <f>Замеры!I337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Замеры!K337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21.1</v>
      </c>
      <c r="K345" s="29">
        <f t="shared" si="29"/>
        <v>0.3</v>
      </c>
      <c r="L345" s="29">
        <f t="shared" ca="1" si="26"/>
        <v>1.7000000000000001E-2</v>
      </c>
      <c r="M345">
        <f>Замеры!Z337</f>
        <v>0</v>
      </c>
    </row>
    <row r="346" spans="1:13" ht="15.6" x14ac:dyDescent="0.3">
      <c r="A346" s="58">
        <f>IF(Замеры!B338=0, " ", Замеры!B338)</f>
        <v>335</v>
      </c>
      <c r="B346" s="59">
        <f>Замеры!I338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Замеры!K338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20.2</v>
      </c>
      <c r="K346" s="29">
        <f t="shared" si="29"/>
        <v>0.3</v>
      </c>
      <c r="L346" s="29">
        <f t="shared" ca="1" si="26"/>
        <v>1.9E-2</v>
      </c>
      <c r="M346">
        <f>Замеры!Z338</f>
        <v>0</v>
      </c>
    </row>
    <row r="347" spans="1:13" ht="15.6" x14ac:dyDescent="0.3">
      <c r="A347" s="58">
        <f>IF(Замеры!B339=0, " ", Замеры!B339)</f>
        <v>336</v>
      </c>
      <c r="B347" s="59">
        <f>Замеры!I339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Замеры!K339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21.2</v>
      </c>
      <c r="K347" s="29">
        <f t="shared" si="29"/>
        <v>0.3</v>
      </c>
      <c r="L347" s="29">
        <f t="shared" ca="1" si="26"/>
        <v>1.2E-2</v>
      </c>
      <c r="M347">
        <f>Замеры!Z339</f>
        <v>0</v>
      </c>
    </row>
    <row r="348" spans="1:13" ht="15.6" x14ac:dyDescent="0.3">
      <c r="A348" s="58">
        <f>IF(Замеры!B340=0, " ", Замеры!B340)</f>
        <v>337</v>
      </c>
      <c r="B348" s="59">
        <f>Замеры!I340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Замеры!K340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21.5</v>
      </c>
      <c r="K348" s="29">
        <f t="shared" si="29"/>
        <v>0.3</v>
      </c>
      <c r="L348" s="29">
        <f t="shared" ca="1" si="26"/>
        <v>1.4999999999999999E-2</v>
      </c>
      <c r="M348">
        <f>Замеры!Z340</f>
        <v>0</v>
      </c>
    </row>
    <row r="349" spans="1:13" ht="15.6" x14ac:dyDescent="0.3">
      <c r="A349" s="58">
        <f>IF(Замеры!B341=0, " ", Замеры!B341)</f>
        <v>338</v>
      </c>
      <c r="B349" s="59">
        <f>Замеры!I341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Замеры!K341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21.5</v>
      </c>
      <c r="K349" s="29">
        <f t="shared" si="29"/>
        <v>0.3</v>
      </c>
      <c r="L349" s="29">
        <f t="shared" ca="1" si="26"/>
        <v>7.0000000000000001E-3</v>
      </c>
      <c r="M349">
        <f>Замеры!Z341</f>
        <v>0</v>
      </c>
    </row>
    <row r="350" spans="1:13" ht="15.6" x14ac:dyDescent="0.3">
      <c r="A350" s="58">
        <f>IF(Замеры!B342=0, " ", Замеры!B342)</f>
        <v>339</v>
      </c>
      <c r="B350" s="59">
        <f>Замеры!I342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Замеры!K342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20.7</v>
      </c>
      <c r="K350" s="29">
        <f t="shared" si="29"/>
        <v>0.3</v>
      </c>
      <c r="L350" s="29">
        <f t="shared" ca="1" si="26"/>
        <v>1.0999999999999999E-2</v>
      </c>
      <c r="M350">
        <f>Замеры!Z342</f>
        <v>0</v>
      </c>
    </row>
    <row r="351" spans="1:13" ht="15.6" x14ac:dyDescent="0.3">
      <c r="A351" s="58">
        <f>IF(Замеры!B343=0, " ", Замеры!B343)</f>
        <v>340</v>
      </c>
      <c r="B351" s="59">
        <f>Замеры!I343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Замеры!K343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21.6</v>
      </c>
      <c r="K351" s="29">
        <f t="shared" si="29"/>
        <v>0.3</v>
      </c>
      <c r="L351" s="29">
        <f t="shared" ca="1" si="26"/>
        <v>1.7000000000000001E-2</v>
      </c>
      <c r="M351">
        <f>Замеры!Z343</f>
        <v>0</v>
      </c>
    </row>
    <row r="352" spans="1:13" ht="15.6" x14ac:dyDescent="0.3">
      <c r="A352" s="58">
        <f>IF(Замеры!B344=0, " ", Замеры!B344)</f>
        <v>341</v>
      </c>
      <c r="B352" s="59">
        <f>Замеры!I344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Замеры!K344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20.100000000000001</v>
      </c>
      <c r="K352" s="29">
        <f t="shared" si="29"/>
        <v>0.3</v>
      </c>
      <c r="L352" s="29">
        <f t="shared" ca="1" si="26"/>
        <v>0.01</v>
      </c>
      <c r="M352">
        <f>Замеры!Z344</f>
        <v>0</v>
      </c>
    </row>
    <row r="353" spans="1:13" ht="15.6" x14ac:dyDescent="0.3">
      <c r="A353" s="58">
        <f>IF(Замеры!B345=0, " ", Замеры!B345)</f>
        <v>342</v>
      </c>
      <c r="B353" s="59">
        <f>Замеры!I345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Замеры!K345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20.399999999999999</v>
      </c>
      <c r="K353" s="29">
        <f t="shared" si="29"/>
        <v>0.3</v>
      </c>
      <c r="L353" s="29">
        <f t="shared" ca="1" si="26"/>
        <v>1.7999999999999999E-2</v>
      </c>
      <c r="M353">
        <f>Замеры!Z345</f>
        <v>0</v>
      </c>
    </row>
    <row r="354" spans="1:13" ht="15.6" x14ac:dyDescent="0.3">
      <c r="A354" s="58">
        <f>IF(Замеры!B346=0, " ", Замеры!B346)</f>
        <v>343</v>
      </c>
      <c r="B354" s="59">
        <f>Замеры!I346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Замеры!K346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21.6</v>
      </c>
      <c r="K354" s="29">
        <f t="shared" si="29"/>
        <v>0.3</v>
      </c>
      <c r="L354" s="29">
        <f t="shared" ca="1" si="26"/>
        <v>7.0000000000000001E-3</v>
      </c>
      <c r="M354">
        <f>Замеры!Z346</f>
        <v>0</v>
      </c>
    </row>
    <row r="355" spans="1:13" ht="15.6" x14ac:dyDescent="0.3">
      <c r="A355" s="58">
        <f>IF(Замеры!B347=0, " ", Замеры!B347)</f>
        <v>344</v>
      </c>
      <c r="B355" s="59">
        <f>Замеры!I347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Замеры!K347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20.8</v>
      </c>
      <c r="K355" s="29">
        <f t="shared" si="29"/>
        <v>0.3</v>
      </c>
      <c r="L355" s="29">
        <f t="shared" ca="1" si="26"/>
        <v>1.0999999999999999E-2</v>
      </c>
      <c r="M355">
        <f>Замеры!Z347</f>
        <v>0</v>
      </c>
    </row>
    <row r="356" spans="1:13" ht="15.6" x14ac:dyDescent="0.3">
      <c r="A356" s="58">
        <f>IF(Замеры!B348=0, " ", Замеры!B348)</f>
        <v>345</v>
      </c>
      <c r="B356" s="59">
        <f>Замеры!I348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Замеры!K348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21.5</v>
      </c>
      <c r="K356" s="29">
        <f t="shared" si="29"/>
        <v>0.3</v>
      </c>
      <c r="L356" s="29">
        <f t="shared" ca="1" si="26"/>
        <v>0.01</v>
      </c>
      <c r="M356">
        <f>Замеры!Z348</f>
        <v>0</v>
      </c>
    </row>
    <row r="357" spans="1:13" ht="15.6" x14ac:dyDescent="0.3">
      <c r="A357" s="58">
        <f>IF(Замеры!B349=0, " ", Замеры!B349)</f>
        <v>346</v>
      </c>
      <c r="B357" s="59">
        <f>Замеры!I349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Замеры!K349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20.3</v>
      </c>
      <c r="K357" s="29">
        <f t="shared" si="29"/>
        <v>0.3</v>
      </c>
      <c r="L357" s="29">
        <f t="shared" ca="1" si="26"/>
        <v>1.9E-2</v>
      </c>
      <c r="M357">
        <f>Замеры!Z349</f>
        <v>0</v>
      </c>
    </row>
    <row r="358" spans="1:13" ht="15.6" x14ac:dyDescent="0.3">
      <c r="A358" s="58">
        <f>IF(Замеры!B350=0, " ", Замеры!B350)</f>
        <v>347</v>
      </c>
      <c r="B358" s="59">
        <f>Замеры!I350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Замеры!K350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20.7</v>
      </c>
      <c r="K358" s="29">
        <f t="shared" si="29"/>
        <v>0.3</v>
      </c>
      <c r="L358" s="29">
        <f t="shared" ca="1" si="26"/>
        <v>1.7000000000000001E-2</v>
      </c>
      <c r="M358">
        <f>Замеры!Z350</f>
        <v>0</v>
      </c>
    </row>
    <row r="359" spans="1:13" ht="15.6" x14ac:dyDescent="0.3">
      <c r="A359" s="58">
        <f>IF(Замеры!B351=0, " ", Замеры!B351)</f>
        <v>348</v>
      </c>
      <c r="B359" s="59">
        <f>Замеры!I351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Замеры!K351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20.6</v>
      </c>
      <c r="K359" s="29">
        <f t="shared" si="29"/>
        <v>0.3</v>
      </c>
      <c r="L359" s="29">
        <f t="shared" ca="1" si="26"/>
        <v>7.0000000000000001E-3</v>
      </c>
      <c r="M359">
        <f>Замеры!Z351</f>
        <v>0</v>
      </c>
    </row>
    <row r="360" spans="1:13" ht="15.6" x14ac:dyDescent="0.3">
      <c r="A360" s="58">
        <f>IF(Замеры!B352=0, " ", Замеры!B352)</f>
        <v>349</v>
      </c>
      <c r="B360" s="59">
        <f>Замеры!I352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Замеры!K352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21.2</v>
      </c>
      <c r="K360" s="29">
        <f t="shared" si="29"/>
        <v>0.3</v>
      </c>
      <c r="L360" s="29">
        <f t="shared" ca="1" si="26"/>
        <v>1.7000000000000001E-2</v>
      </c>
      <c r="M360">
        <f>Замеры!Z352</f>
        <v>0</v>
      </c>
    </row>
    <row r="361" spans="1:13" ht="15.6" x14ac:dyDescent="0.3">
      <c r="A361" s="58">
        <f>IF(Замеры!B353=0, " ", Замеры!B353)</f>
        <v>350</v>
      </c>
      <c r="B361" s="59">
        <f>Замеры!I353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Замеры!K353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21.4</v>
      </c>
      <c r="K361" s="29">
        <f t="shared" si="29"/>
        <v>0.3</v>
      </c>
      <c r="L361" s="29">
        <f t="shared" ca="1" si="26"/>
        <v>1.4999999999999999E-2</v>
      </c>
      <c r="M361">
        <f>Замеры!Z353</f>
        <v>0</v>
      </c>
    </row>
    <row r="362" spans="1:13" ht="15.6" x14ac:dyDescent="0.3">
      <c r="A362" s="58">
        <f>IF(Замеры!B354=0, " ", Замеры!B354)</f>
        <v>351</v>
      </c>
      <c r="B362" s="59">
        <f>Замеры!I354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Замеры!K354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21.4</v>
      </c>
      <c r="K362" s="29">
        <f t="shared" si="29"/>
        <v>0.3</v>
      </c>
      <c r="L362" s="29">
        <f t="shared" ca="1" si="26"/>
        <v>1.4E-2</v>
      </c>
      <c r="M362">
        <f>Замеры!Z354</f>
        <v>0</v>
      </c>
    </row>
    <row r="363" spans="1:13" ht="15.6" x14ac:dyDescent="0.3">
      <c r="A363" s="58">
        <f>IF(Замеры!B355=0, " ", Замеры!B355)</f>
        <v>352</v>
      </c>
      <c r="B363" s="59">
        <f>Замеры!I355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Замеры!K355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21.1</v>
      </c>
      <c r="K363" s="29">
        <f t="shared" si="29"/>
        <v>0.3</v>
      </c>
      <c r="L363" s="29">
        <f t="shared" ca="1" si="26"/>
        <v>8.0000000000000002E-3</v>
      </c>
      <c r="M363">
        <f>Замеры!Z355</f>
        <v>0</v>
      </c>
    </row>
    <row r="364" spans="1:13" ht="15.6" x14ac:dyDescent="0.3">
      <c r="A364" s="58">
        <f>IF(Замеры!B356=0, " ", Замеры!B356)</f>
        <v>353</v>
      </c>
      <c r="B364" s="59">
        <f>Замеры!I356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Замеры!K356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21.3</v>
      </c>
      <c r="K364" s="29">
        <f t="shared" si="29"/>
        <v>0.3</v>
      </c>
      <c r="L364" s="29">
        <f t="shared" ca="1" si="26"/>
        <v>1.2E-2</v>
      </c>
      <c r="M364">
        <f>Замеры!Z356</f>
        <v>0</v>
      </c>
    </row>
    <row r="365" spans="1:13" ht="15.6" x14ac:dyDescent="0.3">
      <c r="A365" s="58">
        <f>IF(Замеры!B357=0, " ", Замеры!B357)</f>
        <v>354</v>
      </c>
      <c r="B365" s="59">
        <f>Замеры!I357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Замеры!K357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21.6</v>
      </c>
      <c r="K365" s="29">
        <f t="shared" si="29"/>
        <v>0.3</v>
      </c>
      <c r="L365" s="29">
        <f t="shared" ca="1" si="26"/>
        <v>1.7999999999999999E-2</v>
      </c>
      <c r="M365">
        <f>Замеры!Z357</f>
        <v>0</v>
      </c>
    </row>
    <row r="366" spans="1:13" ht="15.6" x14ac:dyDescent="0.3">
      <c r="A366" s="58">
        <f>IF(Замеры!B358=0, " ", Замеры!B358)</f>
        <v>355</v>
      </c>
      <c r="B366" s="59">
        <f>Замеры!I358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Замеры!K358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21.8</v>
      </c>
      <c r="K366" s="29">
        <f t="shared" si="29"/>
        <v>0.3</v>
      </c>
      <c r="L366" s="29">
        <f t="shared" ca="1" si="26"/>
        <v>1.7000000000000001E-2</v>
      </c>
      <c r="M366">
        <f>Замеры!Z358</f>
        <v>0</v>
      </c>
    </row>
    <row r="367" spans="1:13" ht="15.6" x14ac:dyDescent="0.3">
      <c r="A367" s="58">
        <f>IF(Замеры!B359=0, " ", Замеры!B359)</f>
        <v>356</v>
      </c>
      <c r="B367" s="59">
        <f>Замеры!I359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Замеры!K359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20.6</v>
      </c>
      <c r="K367" s="29">
        <f t="shared" si="29"/>
        <v>0.3</v>
      </c>
      <c r="L367" s="29">
        <f t="shared" ca="1" si="26"/>
        <v>1.4999999999999999E-2</v>
      </c>
      <c r="M367">
        <f>Замеры!Z359</f>
        <v>0</v>
      </c>
    </row>
    <row r="368" spans="1:13" ht="15.6" x14ac:dyDescent="0.3">
      <c r="A368" s="58">
        <f>IF(Замеры!B360=0, " ", Замеры!B360)</f>
        <v>357</v>
      </c>
      <c r="B368" s="59">
        <f>Замеры!I360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Замеры!K360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21.9</v>
      </c>
      <c r="K368" s="29">
        <f t="shared" si="29"/>
        <v>0.3</v>
      </c>
      <c r="L368" s="29">
        <f t="shared" ca="1" si="26"/>
        <v>7.0000000000000001E-3</v>
      </c>
      <c r="M368">
        <f>Замеры!Z360</f>
        <v>0</v>
      </c>
    </row>
    <row r="369" spans="1:13" ht="15.6" x14ac:dyDescent="0.3">
      <c r="A369" s="58">
        <f>IF(Замеры!B361=0, " ", Замеры!B361)</f>
        <v>358</v>
      </c>
      <c r="B369" s="59">
        <f>Замеры!I361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Замеры!K361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21.3</v>
      </c>
      <c r="K369" s="29">
        <f t="shared" si="29"/>
        <v>0.3</v>
      </c>
      <c r="L369" s="29">
        <f t="shared" ca="1" si="26"/>
        <v>8.0000000000000002E-3</v>
      </c>
      <c r="M369">
        <f>Замеры!Z361</f>
        <v>0</v>
      </c>
    </row>
    <row r="370" spans="1:13" ht="15.6" x14ac:dyDescent="0.3">
      <c r="A370" s="58">
        <f>IF(Замеры!B362=0, " ", Замеры!B362)</f>
        <v>359</v>
      </c>
      <c r="B370" s="59">
        <f>Замеры!I362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Замеры!K362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20.399999999999999</v>
      </c>
      <c r="K370" s="29">
        <f t="shared" si="29"/>
        <v>0.3</v>
      </c>
      <c r="L370" s="29">
        <f t="shared" ca="1" si="26"/>
        <v>8.0000000000000002E-3</v>
      </c>
      <c r="M370">
        <f>Замеры!Z362</f>
        <v>0</v>
      </c>
    </row>
    <row r="371" spans="1:13" ht="15.6" x14ac:dyDescent="0.3">
      <c r="A371" s="58">
        <f>IF(Замеры!B363=0, " ", Замеры!B363)</f>
        <v>360</v>
      </c>
      <c r="B371" s="59">
        <f>Замеры!I363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Замеры!K363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21.6</v>
      </c>
      <c r="K371" s="29">
        <f t="shared" si="29"/>
        <v>0.3</v>
      </c>
      <c r="L371" s="29">
        <f t="shared" ca="1" si="26"/>
        <v>1.2999999999999999E-2</v>
      </c>
      <c r="M371">
        <f>Замеры!Z363</f>
        <v>0</v>
      </c>
    </row>
    <row r="372" spans="1:13" ht="15.6" x14ac:dyDescent="0.3">
      <c r="A372" s="58">
        <f>IF(Замеры!B364=0, " ", Замеры!B364)</f>
        <v>361</v>
      </c>
      <c r="B372" s="59">
        <f>Замеры!I364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Замеры!K364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21.9</v>
      </c>
      <c r="K372" s="29">
        <f t="shared" si="29"/>
        <v>0.3</v>
      </c>
      <c r="L372" s="29">
        <f t="shared" ca="1" si="26"/>
        <v>1.9E-2</v>
      </c>
      <c r="M372">
        <f>Замеры!Z364</f>
        <v>0</v>
      </c>
    </row>
    <row r="373" spans="1:13" ht="15.6" x14ac:dyDescent="0.3">
      <c r="A373" s="58">
        <f>IF(Замеры!B365=0, " ", Замеры!B365)</f>
        <v>362</v>
      </c>
      <c r="B373" s="59">
        <f>Замеры!I365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Замеры!K365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21.3</v>
      </c>
      <c r="K373" s="29">
        <f t="shared" si="29"/>
        <v>0.3</v>
      </c>
      <c r="L373" s="29">
        <f t="shared" ca="1" si="26"/>
        <v>1.2999999999999999E-2</v>
      </c>
      <c r="M373">
        <f>Замеры!Z365</f>
        <v>0</v>
      </c>
    </row>
    <row r="374" spans="1:13" ht="15.6" x14ac:dyDescent="0.3">
      <c r="A374" s="58">
        <f>IF(Замеры!B366=0, " ", Замеры!B366)</f>
        <v>363</v>
      </c>
      <c r="B374" s="59">
        <f>Замеры!I366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Замеры!K366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21.3</v>
      </c>
      <c r="K374" s="29">
        <f t="shared" si="29"/>
        <v>0.3</v>
      </c>
      <c r="L374" s="29">
        <f t="shared" ca="1" si="26"/>
        <v>1.4E-2</v>
      </c>
      <c r="M374">
        <f>Замеры!Z366</f>
        <v>0</v>
      </c>
    </row>
    <row r="375" spans="1:13" ht="15.6" x14ac:dyDescent="0.3">
      <c r="A375" s="58">
        <f>IF(Замеры!B367=0, " ", Замеры!B367)</f>
        <v>364</v>
      </c>
      <c r="B375" s="59">
        <f>Замеры!I367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Замеры!K367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21.6</v>
      </c>
      <c r="K375" s="29">
        <f t="shared" si="29"/>
        <v>0.3</v>
      </c>
      <c r="L375" s="29">
        <f t="shared" ca="1" si="26"/>
        <v>7.0000000000000001E-3</v>
      </c>
      <c r="M375">
        <f>Замеры!Z367</f>
        <v>0</v>
      </c>
    </row>
    <row r="376" spans="1:13" ht="15.6" x14ac:dyDescent="0.3">
      <c r="A376" s="58">
        <f>IF(Замеры!B368=0, " ", Замеры!B368)</f>
        <v>365</v>
      </c>
      <c r="B376" s="59">
        <f>Замеры!I368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Замеры!K368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20.9</v>
      </c>
      <c r="K376" s="29">
        <f t="shared" si="29"/>
        <v>0.3</v>
      </c>
      <c r="L376" s="29">
        <f t="shared" ca="1" si="26"/>
        <v>1.2E-2</v>
      </c>
      <c r="M376">
        <f>Замеры!Z368</f>
        <v>0</v>
      </c>
    </row>
    <row r="377" spans="1:13" ht="15.6" x14ac:dyDescent="0.3">
      <c r="A377" s="58">
        <f>IF(Замеры!B369=0, " ", Замеры!B369)</f>
        <v>366</v>
      </c>
      <c r="B377" s="59">
        <f>Замеры!I369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Замеры!K369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21.9</v>
      </c>
      <c r="K377" s="29">
        <f t="shared" si="29"/>
        <v>0.3</v>
      </c>
      <c r="L377" s="29">
        <f t="shared" ca="1" si="26"/>
        <v>1.0999999999999999E-2</v>
      </c>
      <c r="M377">
        <f>Замеры!Z369</f>
        <v>0</v>
      </c>
    </row>
    <row r="378" spans="1:13" ht="15.6" x14ac:dyDescent="0.3">
      <c r="A378" s="58">
        <f>IF(Замеры!B370=0, " ", Замеры!B370)</f>
        <v>367</v>
      </c>
      <c r="B378" s="59">
        <f>Замеры!I370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Замеры!K370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20.7</v>
      </c>
      <c r="K378" s="29">
        <f t="shared" si="29"/>
        <v>0.3</v>
      </c>
      <c r="L378" s="29">
        <f t="shared" ca="1" si="26"/>
        <v>1.2999999999999999E-2</v>
      </c>
      <c r="M378">
        <f>Замеры!Z370</f>
        <v>0</v>
      </c>
    </row>
    <row r="379" spans="1:13" ht="15.6" x14ac:dyDescent="0.3">
      <c r="A379" s="58">
        <f>IF(Замеры!B371=0, " ", Замеры!B371)</f>
        <v>368</v>
      </c>
      <c r="B379" s="59">
        <f>Замеры!I371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Замеры!K371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20.3</v>
      </c>
      <c r="K379" s="29">
        <f t="shared" si="29"/>
        <v>0.3</v>
      </c>
      <c r="L379" s="29">
        <f t="shared" ca="1" si="26"/>
        <v>1.9E-2</v>
      </c>
      <c r="M379">
        <f>Замеры!Z371</f>
        <v>0</v>
      </c>
    </row>
    <row r="380" spans="1:13" ht="15.6" x14ac:dyDescent="0.3">
      <c r="A380" s="58">
        <f>IF(Замеры!B372=0, " ", Замеры!B372)</f>
        <v>369</v>
      </c>
      <c r="B380" s="59">
        <f>Замеры!I372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Замеры!K372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20.7</v>
      </c>
      <c r="K380" s="29">
        <f t="shared" si="29"/>
        <v>0.3</v>
      </c>
      <c r="L380" s="29">
        <f t="shared" ca="1" si="26"/>
        <v>1.2E-2</v>
      </c>
      <c r="M380">
        <f>Замеры!Z372</f>
        <v>0</v>
      </c>
    </row>
    <row r="381" spans="1:13" ht="15.6" x14ac:dyDescent="0.3">
      <c r="A381" s="58">
        <f>IF(Замеры!B373=0, " ", Замеры!B373)</f>
        <v>370</v>
      </c>
      <c r="B381" s="59">
        <f>Замеры!I373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Замеры!K373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20.6</v>
      </c>
      <c r="K381" s="29">
        <f t="shared" si="29"/>
        <v>0.3</v>
      </c>
      <c r="L381" s="29">
        <f t="shared" ca="1" si="26"/>
        <v>1.0999999999999999E-2</v>
      </c>
      <c r="M381">
        <f>Замеры!Z373</f>
        <v>0</v>
      </c>
    </row>
    <row r="382" spans="1:13" ht="15.6" x14ac:dyDescent="0.3">
      <c r="A382" s="58">
        <f>IF(Замеры!B374=0, " ", Замеры!B374)</f>
        <v>371</v>
      </c>
      <c r="B382" s="59">
        <f>Замеры!I374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Замеры!K374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20.399999999999999</v>
      </c>
      <c r="K382" s="29">
        <f t="shared" si="29"/>
        <v>0.3</v>
      </c>
      <c r="L382" s="29">
        <f t="shared" ca="1" si="26"/>
        <v>0.01</v>
      </c>
      <c r="M382">
        <f>Замеры!Z374</f>
        <v>0</v>
      </c>
    </row>
    <row r="383" spans="1:13" ht="15.6" x14ac:dyDescent="0.3">
      <c r="A383" s="58">
        <f>IF(Замеры!B375=0, " ", Замеры!B375)</f>
        <v>372</v>
      </c>
      <c r="B383" s="59">
        <f>Замеры!I375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Замеры!K375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21.9</v>
      </c>
      <c r="K383" s="29">
        <f t="shared" si="29"/>
        <v>0.3</v>
      </c>
      <c r="L383" s="29">
        <f t="shared" ca="1" si="26"/>
        <v>1.2E-2</v>
      </c>
      <c r="M383">
        <f>Замеры!Z375</f>
        <v>0</v>
      </c>
    </row>
    <row r="384" spans="1:13" ht="15.6" x14ac:dyDescent="0.3">
      <c r="A384" s="58">
        <f>IF(Замеры!B376=0, " ", Замеры!B376)</f>
        <v>373</v>
      </c>
      <c r="B384" s="59">
        <f>Замеры!I376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Замеры!K376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20.100000000000001</v>
      </c>
      <c r="K384" s="29">
        <f t="shared" si="29"/>
        <v>0.3</v>
      </c>
      <c r="L384" s="29">
        <f t="shared" ca="1" si="26"/>
        <v>7.0000000000000001E-3</v>
      </c>
      <c r="M384">
        <f>Замеры!Z376</f>
        <v>0</v>
      </c>
    </row>
    <row r="385" spans="1:13" ht="15.6" x14ac:dyDescent="0.3">
      <c r="A385" s="58">
        <f>IF(Замеры!B377=0, " ", Замеры!B377)</f>
        <v>374</v>
      </c>
      <c r="B385" s="59">
        <f>Замеры!I377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Замеры!K377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21.7</v>
      </c>
      <c r="K385" s="29">
        <f t="shared" si="29"/>
        <v>0.3</v>
      </c>
      <c r="L385" s="29">
        <f t="shared" ca="1" si="26"/>
        <v>8.0000000000000002E-3</v>
      </c>
      <c r="M385">
        <f>Замеры!Z377</f>
        <v>0</v>
      </c>
    </row>
    <row r="386" spans="1:13" ht="15.6" x14ac:dyDescent="0.3">
      <c r="A386" s="58">
        <f>IF(Замеры!B378=0, " ", Замеры!B378)</f>
        <v>375</v>
      </c>
      <c r="B386" s="59">
        <f>Замеры!I378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Замеры!K378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21.6</v>
      </c>
      <c r="K386" s="29">
        <f t="shared" si="29"/>
        <v>0.3</v>
      </c>
      <c r="L386" s="29">
        <f t="shared" ca="1" si="26"/>
        <v>1.0999999999999999E-2</v>
      </c>
      <c r="M386">
        <f>Замеры!Z378</f>
        <v>0</v>
      </c>
    </row>
    <row r="387" spans="1:13" ht="15.6" x14ac:dyDescent="0.3">
      <c r="A387" s="58">
        <f>IF(Замеры!B379=0, " ", Замеры!B379)</f>
        <v>376</v>
      </c>
      <c r="B387" s="59">
        <f>Замеры!I379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Замеры!K379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21.2</v>
      </c>
      <c r="K387" s="29">
        <f t="shared" si="29"/>
        <v>0.3</v>
      </c>
      <c r="L387" s="29">
        <f t="shared" ca="1" si="26"/>
        <v>1.4999999999999999E-2</v>
      </c>
      <c r="M387">
        <f>Замеры!Z379</f>
        <v>0</v>
      </c>
    </row>
    <row r="388" spans="1:13" ht="15.6" x14ac:dyDescent="0.3">
      <c r="A388" s="58">
        <f>IF(Замеры!B380=0, " ", Замеры!B380)</f>
        <v>377</v>
      </c>
      <c r="B388" s="59">
        <f>Замеры!I380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Замеры!K380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21.1</v>
      </c>
      <c r="K388" s="29">
        <f t="shared" si="29"/>
        <v>0.3</v>
      </c>
      <c r="L388" s="29">
        <f t="shared" ca="1" si="26"/>
        <v>1.0999999999999999E-2</v>
      </c>
      <c r="M388">
        <f>Замеры!Z380</f>
        <v>0</v>
      </c>
    </row>
    <row r="389" spans="1:13" ht="15.6" x14ac:dyDescent="0.3">
      <c r="A389" s="58">
        <f>IF(Замеры!B381=0, " ", Замеры!B381)</f>
        <v>378</v>
      </c>
      <c r="B389" s="59">
        <f>Замеры!I381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Замеры!K381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20.100000000000001</v>
      </c>
      <c r="K389" s="29">
        <f t="shared" si="29"/>
        <v>0.3</v>
      </c>
      <c r="L389" s="29">
        <f t="shared" ca="1" si="26"/>
        <v>1.4999999999999999E-2</v>
      </c>
      <c r="M389">
        <f>Замеры!Z381</f>
        <v>0</v>
      </c>
    </row>
    <row r="390" spans="1:13" ht="15.6" x14ac:dyDescent="0.3">
      <c r="A390" s="58">
        <f>IF(Замеры!B382=0, " ", Замеры!B382)</f>
        <v>379</v>
      </c>
      <c r="B390" s="59">
        <f>Замеры!I382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Замеры!K382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21.2</v>
      </c>
      <c r="K390" s="29">
        <f t="shared" si="29"/>
        <v>0.3</v>
      </c>
      <c r="L390" s="29">
        <f t="shared" ca="1" si="26"/>
        <v>1.6E-2</v>
      </c>
      <c r="M390">
        <f>Замеры!Z382</f>
        <v>0</v>
      </c>
    </row>
    <row r="391" spans="1:13" ht="15.6" x14ac:dyDescent="0.3">
      <c r="A391" s="58">
        <f>IF(Замеры!B383=0, " ", Замеры!B383)</f>
        <v>380</v>
      </c>
      <c r="B391" s="59">
        <f>Замеры!I383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Замеры!K383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20.2</v>
      </c>
      <c r="K391" s="29">
        <f t="shared" si="29"/>
        <v>0.3</v>
      </c>
      <c r="L391" s="29">
        <f t="shared" ca="1" si="26"/>
        <v>1.6E-2</v>
      </c>
      <c r="M391">
        <f>Замеры!Z383</f>
        <v>0</v>
      </c>
    </row>
    <row r="392" spans="1:13" ht="15.6" x14ac:dyDescent="0.3">
      <c r="A392" s="58">
        <f>IF(Замеры!B384=0, " ", Замеры!B384)</f>
        <v>381</v>
      </c>
      <c r="B392" s="59">
        <f>Замеры!I384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Замеры!K384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20.9</v>
      </c>
      <c r="K392" s="29">
        <f t="shared" si="29"/>
        <v>0.3</v>
      </c>
      <c r="L392" s="29">
        <f t="shared" ca="1" si="26"/>
        <v>1.6E-2</v>
      </c>
      <c r="M392">
        <f>Замеры!Z384</f>
        <v>0</v>
      </c>
    </row>
    <row r="393" spans="1:13" ht="15.6" x14ac:dyDescent="0.3">
      <c r="A393" s="58">
        <f>IF(Замеры!B385=0, " ", Замеры!B385)</f>
        <v>382</v>
      </c>
      <c r="B393" s="59">
        <f>Замеры!I385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Замеры!K385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21</v>
      </c>
      <c r="K393" s="29">
        <f t="shared" si="29"/>
        <v>0.3</v>
      </c>
      <c r="L393" s="29">
        <f t="shared" ca="1" si="26"/>
        <v>1.2999999999999999E-2</v>
      </c>
      <c r="M393">
        <f>Замеры!Z385</f>
        <v>0</v>
      </c>
    </row>
    <row r="394" spans="1:13" ht="15.6" x14ac:dyDescent="0.3">
      <c r="A394" s="58">
        <f>IF(Замеры!B386=0, " ", Замеры!B386)</f>
        <v>383</v>
      </c>
      <c r="B394" s="59">
        <f>Замеры!I386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Замеры!K386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20.8</v>
      </c>
      <c r="K394" s="29">
        <f t="shared" si="29"/>
        <v>0.3</v>
      </c>
      <c r="L394" s="29">
        <f t="shared" ca="1" si="26"/>
        <v>1.4999999999999999E-2</v>
      </c>
      <c r="M394">
        <f>Замеры!Z386</f>
        <v>0</v>
      </c>
    </row>
    <row r="395" spans="1:13" ht="15.6" x14ac:dyDescent="0.3">
      <c r="A395" s="58">
        <f>IF(Замеры!B387=0, " ", Замеры!B387)</f>
        <v>384</v>
      </c>
      <c r="B395" s="59">
        <f>Замеры!I387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Замеры!K387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21.7</v>
      </c>
      <c r="K395" s="29">
        <f t="shared" si="29"/>
        <v>0.3</v>
      </c>
      <c r="L395" s="29">
        <f t="shared" ca="1" si="26"/>
        <v>1.7999999999999999E-2</v>
      </c>
      <c r="M395">
        <f>Замеры!Z387</f>
        <v>0</v>
      </c>
    </row>
    <row r="396" spans="1:13" ht="15.6" x14ac:dyDescent="0.3">
      <c r="A396" s="58">
        <f>IF(Замеры!B388=0, " ", Замеры!B388)</f>
        <v>385</v>
      </c>
      <c r="B396" s="59">
        <f>Замеры!I388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Замеры!K388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21.3</v>
      </c>
      <c r="K396" s="29">
        <f t="shared" si="29"/>
        <v>0.3</v>
      </c>
      <c r="L396" s="29">
        <f t="shared" ref="L396:L459" ca="1" si="31">RANDBETWEEN(7,19)/1000</f>
        <v>8.9999999999999993E-3</v>
      </c>
      <c r="M396">
        <f>Замеры!Z388</f>
        <v>0</v>
      </c>
    </row>
    <row r="397" spans="1:13" ht="15.6" x14ac:dyDescent="0.3">
      <c r="A397" s="58">
        <f>IF(Замеры!B389=0, " ", Замеры!B389)</f>
        <v>386</v>
      </c>
      <c r="B397" s="59">
        <f>Замеры!I389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Замеры!K389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21.6</v>
      </c>
      <c r="K397" s="29">
        <f t="shared" ref="K397:K460" si="34">$O$9</f>
        <v>0.3</v>
      </c>
      <c r="L397" s="29">
        <f t="shared" ca="1" si="31"/>
        <v>7.0000000000000001E-3</v>
      </c>
      <c r="M397">
        <f>Замеры!Z389</f>
        <v>0</v>
      </c>
    </row>
    <row r="398" spans="1:13" ht="15.6" x14ac:dyDescent="0.3">
      <c r="A398" s="58">
        <f>IF(Замеры!B390=0, " ", Замеры!B390)</f>
        <v>387</v>
      </c>
      <c r="B398" s="59">
        <f>Замеры!I390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Замеры!K390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21.1</v>
      </c>
      <c r="K398" s="29">
        <f t="shared" si="34"/>
        <v>0.3</v>
      </c>
      <c r="L398" s="29">
        <f t="shared" ca="1" si="31"/>
        <v>1.4E-2</v>
      </c>
      <c r="M398">
        <f>Замеры!Z390</f>
        <v>0</v>
      </c>
    </row>
    <row r="399" spans="1:13" ht="15.6" x14ac:dyDescent="0.3">
      <c r="A399" s="58">
        <f>IF(Замеры!B391=0, " ", Замеры!B391)</f>
        <v>388</v>
      </c>
      <c r="B399" s="59">
        <f>Замеры!I391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Замеры!K391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20.9</v>
      </c>
      <c r="K399" s="29">
        <f t="shared" si="34"/>
        <v>0.3</v>
      </c>
      <c r="L399" s="29">
        <f t="shared" ca="1" si="31"/>
        <v>0.01</v>
      </c>
      <c r="M399">
        <f>Замеры!Z391</f>
        <v>0</v>
      </c>
    </row>
    <row r="400" spans="1:13" ht="15.6" x14ac:dyDescent="0.3">
      <c r="A400" s="58">
        <f>IF(Замеры!B392=0, " ", Замеры!B392)</f>
        <v>389</v>
      </c>
      <c r="B400" s="59">
        <f>Замеры!I392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Замеры!K392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21.7</v>
      </c>
      <c r="K400" s="29">
        <f t="shared" si="34"/>
        <v>0.3</v>
      </c>
      <c r="L400" s="29">
        <f t="shared" ca="1" si="31"/>
        <v>0.01</v>
      </c>
      <c r="M400">
        <f>Замеры!Z392</f>
        <v>0</v>
      </c>
    </row>
    <row r="401" spans="1:13" ht="15.6" x14ac:dyDescent="0.3">
      <c r="A401" s="58">
        <f>IF(Замеры!B393=0, " ", Замеры!B393)</f>
        <v>390</v>
      </c>
      <c r="B401" s="59">
        <f>Замеры!I393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Замеры!K393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20.8</v>
      </c>
      <c r="K401" s="29">
        <f t="shared" si="34"/>
        <v>0.3</v>
      </c>
      <c r="L401" s="29">
        <f t="shared" ca="1" si="31"/>
        <v>0.01</v>
      </c>
      <c r="M401">
        <f>Замеры!Z393</f>
        <v>0</v>
      </c>
    </row>
    <row r="402" spans="1:13" ht="15.6" x14ac:dyDescent="0.3">
      <c r="A402" s="58">
        <f>IF(Замеры!B394=0, " ", Замеры!B394)</f>
        <v>391</v>
      </c>
      <c r="B402" s="59">
        <f>Замеры!I394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Замеры!K394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21.3</v>
      </c>
      <c r="K402" s="29">
        <f t="shared" si="34"/>
        <v>0.3</v>
      </c>
      <c r="L402" s="29">
        <f t="shared" ca="1" si="31"/>
        <v>1.2999999999999999E-2</v>
      </c>
      <c r="M402">
        <f>Замеры!Z394</f>
        <v>0</v>
      </c>
    </row>
    <row r="403" spans="1:13" ht="15.6" x14ac:dyDescent="0.3">
      <c r="A403" s="58">
        <f>IF(Замеры!B395=0, " ", Замеры!B395)</f>
        <v>392</v>
      </c>
      <c r="B403" s="59">
        <f>Замеры!I395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Замеры!K395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20.9</v>
      </c>
      <c r="K403" s="29">
        <f t="shared" si="34"/>
        <v>0.3</v>
      </c>
      <c r="L403" s="29">
        <f t="shared" ca="1" si="31"/>
        <v>0.01</v>
      </c>
      <c r="M403">
        <f>Замеры!Z395</f>
        <v>0</v>
      </c>
    </row>
    <row r="404" spans="1:13" ht="15.6" x14ac:dyDescent="0.3">
      <c r="A404" s="58">
        <f>IF(Замеры!B396=0, " ", Замеры!B396)</f>
        <v>393</v>
      </c>
      <c r="B404" s="59">
        <f>Замеры!I396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Замеры!K396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20.5</v>
      </c>
      <c r="K404" s="29">
        <f t="shared" si="34"/>
        <v>0.3</v>
      </c>
      <c r="L404" s="29">
        <f t="shared" ca="1" si="31"/>
        <v>1.7000000000000001E-2</v>
      </c>
      <c r="M404">
        <f>Замеры!Z396</f>
        <v>0</v>
      </c>
    </row>
    <row r="405" spans="1:13" ht="15.6" x14ac:dyDescent="0.3">
      <c r="A405" s="58">
        <f>IF(Замеры!B397=0, " ", Замеры!B397)</f>
        <v>394</v>
      </c>
      <c r="B405" s="59">
        <f>Замеры!I397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Замеры!K397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20.2</v>
      </c>
      <c r="K405" s="29">
        <f t="shared" si="34"/>
        <v>0.3</v>
      </c>
      <c r="L405" s="29">
        <f t="shared" ca="1" si="31"/>
        <v>1.7000000000000001E-2</v>
      </c>
      <c r="M405">
        <f>Замеры!Z397</f>
        <v>0</v>
      </c>
    </row>
    <row r="406" spans="1:13" ht="15.6" x14ac:dyDescent="0.3">
      <c r="A406" s="58">
        <f>IF(Замеры!B398=0, " ", Замеры!B398)</f>
        <v>395</v>
      </c>
      <c r="B406" s="59">
        <f>Замеры!I398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Замеры!K398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20.3</v>
      </c>
      <c r="K406" s="29">
        <f t="shared" si="34"/>
        <v>0.3</v>
      </c>
      <c r="L406" s="29">
        <f t="shared" ca="1" si="31"/>
        <v>1.4999999999999999E-2</v>
      </c>
      <c r="M406">
        <f>Замеры!Z398</f>
        <v>0</v>
      </c>
    </row>
    <row r="407" spans="1:13" ht="15.6" x14ac:dyDescent="0.3">
      <c r="A407" s="58">
        <f>IF(Замеры!B399=0, " ", Замеры!B399)</f>
        <v>396</v>
      </c>
      <c r="B407" s="59">
        <f>Замеры!I399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Замеры!K399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21.1</v>
      </c>
      <c r="K407" s="29">
        <f t="shared" si="34"/>
        <v>0.3</v>
      </c>
      <c r="L407" s="29">
        <f t="shared" ca="1" si="31"/>
        <v>0.01</v>
      </c>
      <c r="M407">
        <f>Замеры!Z399</f>
        <v>0</v>
      </c>
    </row>
    <row r="408" spans="1:13" ht="15.6" x14ac:dyDescent="0.3">
      <c r="A408" s="58">
        <f>IF(Замеры!B400=0, " ", Замеры!B400)</f>
        <v>397</v>
      </c>
      <c r="B408" s="59">
        <f>Замеры!I400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Замеры!K400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21.3</v>
      </c>
      <c r="K408" s="29">
        <f t="shared" si="34"/>
        <v>0.3</v>
      </c>
      <c r="L408" s="29">
        <f t="shared" ca="1" si="31"/>
        <v>0.01</v>
      </c>
      <c r="M408">
        <f>Замеры!Z400</f>
        <v>0</v>
      </c>
    </row>
    <row r="409" spans="1:13" ht="15.6" x14ac:dyDescent="0.3">
      <c r="A409" s="58">
        <f>IF(Замеры!B401=0, " ", Замеры!B401)</f>
        <v>398</v>
      </c>
      <c r="B409" s="59">
        <f>Замеры!I401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Замеры!K401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21.6</v>
      </c>
      <c r="K409" s="29">
        <f t="shared" si="34"/>
        <v>0.3</v>
      </c>
      <c r="L409" s="29">
        <f t="shared" ca="1" si="31"/>
        <v>8.0000000000000002E-3</v>
      </c>
      <c r="M409">
        <f>Замеры!Z401</f>
        <v>0</v>
      </c>
    </row>
    <row r="410" spans="1:13" ht="15.6" x14ac:dyDescent="0.3">
      <c r="A410" s="58">
        <f>IF(Замеры!B402=0, " ", Замеры!B402)</f>
        <v>399</v>
      </c>
      <c r="B410" s="59">
        <f>Замеры!I402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Замеры!K402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21.7</v>
      </c>
      <c r="K410" s="29">
        <f t="shared" si="34"/>
        <v>0.3</v>
      </c>
      <c r="L410" s="29">
        <f t="shared" ca="1" si="31"/>
        <v>1.0999999999999999E-2</v>
      </c>
      <c r="M410">
        <f>Замеры!Z402</f>
        <v>0</v>
      </c>
    </row>
    <row r="411" spans="1:13" ht="15.6" x14ac:dyDescent="0.3">
      <c r="A411" s="58">
        <f>IF(Замеры!B403=0, " ", Замеры!B403)</f>
        <v>400</v>
      </c>
      <c r="B411" s="59">
        <f>Замеры!I403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Замеры!K403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20.8</v>
      </c>
      <c r="K411" s="29">
        <f t="shared" si="34"/>
        <v>0.3</v>
      </c>
      <c r="L411" s="29">
        <f t="shared" ca="1" si="31"/>
        <v>1.2999999999999999E-2</v>
      </c>
      <c r="M411">
        <f>Замеры!Z403</f>
        <v>0</v>
      </c>
    </row>
    <row r="412" spans="1:13" ht="15.6" x14ac:dyDescent="0.3">
      <c r="A412" s="58">
        <f>IF(Замеры!B404=0, " ", Замеры!B404)</f>
        <v>401</v>
      </c>
      <c r="B412" s="59">
        <f>Замеры!I404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Замеры!K404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20.8</v>
      </c>
      <c r="K412" s="29">
        <f t="shared" si="34"/>
        <v>0.3</v>
      </c>
      <c r="L412" s="29">
        <f t="shared" ca="1" si="31"/>
        <v>7.0000000000000001E-3</v>
      </c>
      <c r="M412">
        <f>Замеры!Z404</f>
        <v>0</v>
      </c>
    </row>
    <row r="413" spans="1:13" ht="15.6" x14ac:dyDescent="0.3">
      <c r="A413" s="58">
        <f>IF(Замеры!B405=0, " ", Замеры!B405)</f>
        <v>402</v>
      </c>
      <c r="B413" s="59">
        <f>Замеры!I405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Замеры!K405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20.9</v>
      </c>
      <c r="K413" s="29">
        <f t="shared" si="34"/>
        <v>0.3</v>
      </c>
      <c r="L413" s="29">
        <f t="shared" ca="1" si="31"/>
        <v>1.0999999999999999E-2</v>
      </c>
      <c r="M413">
        <f>Замеры!Z405</f>
        <v>0</v>
      </c>
    </row>
    <row r="414" spans="1:13" ht="15.6" x14ac:dyDescent="0.3">
      <c r="A414" s="58">
        <f>IF(Замеры!B406=0, " ", Замеры!B406)</f>
        <v>403</v>
      </c>
      <c r="B414" s="59">
        <f>Замеры!I406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Замеры!K406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20.5</v>
      </c>
      <c r="K414" s="29">
        <f t="shared" si="34"/>
        <v>0.3</v>
      </c>
      <c r="L414" s="29">
        <f t="shared" ca="1" si="31"/>
        <v>1.0999999999999999E-2</v>
      </c>
      <c r="M414">
        <f>Замеры!Z406</f>
        <v>0</v>
      </c>
    </row>
    <row r="415" spans="1:13" ht="15.6" x14ac:dyDescent="0.3">
      <c r="A415" s="58">
        <f>IF(Замеры!B407=0, " ", Замеры!B407)</f>
        <v>404</v>
      </c>
      <c r="B415" s="59">
        <f>Замеры!I407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Замеры!K407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21.9</v>
      </c>
      <c r="K415" s="29">
        <f t="shared" si="34"/>
        <v>0.3</v>
      </c>
      <c r="L415" s="29">
        <f t="shared" ca="1" si="31"/>
        <v>1.2E-2</v>
      </c>
      <c r="M415">
        <f>Замеры!Z407</f>
        <v>0</v>
      </c>
    </row>
    <row r="416" spans="1:13" ht="15.6" x14ac:dyDescent="0.3">
      <c r="A416" s="58">
        <f>IF(Замеры!B408=0, " ", Замеры!B408)</f>
        <v>405</v>
      </c>
      <c r="B416" s="59">
        <f>Замеры!I408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Замеры!K408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21.4</v>
      </c>
      <c r="K416" s="29">
        <f t="shared" si="34"/>
        <v>0.3</v>
      </c>
      <c r="L416" s="29">
        <f t="shared" ca="1" si="31"/>
        <v>1.4999999999999999E-2</v>
      </c>
      <c r="M416">
        <f>Замеры!Z408</f>
        <v>0</v>
      </c>
    </row>
    <row r="417" spans="1:13" ht="15.6" x14ac:dyDescent="0.3">
      <c r="A417" s="58">
        <f>IF(Замеры!B409=0, " ", Замеры!B409)</f>
        <v>406</v>
      </c>
      <c r="B417" s="59">
        <f>Замеры!I409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Замеры!K409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20.9</v>
      </c>
      <c r="K417" s="29">
        <f t="shared" si="34"/>
        <v>0.3</v>
      </c>
      <c r="L417" s="29">
        <f t="shared" ca="1" si="31"/>
        <v>1.0999999999999999E-2</v>
      </c>
      <c r="M417">
        <f>Замеры!Z409</f>
        <v>0</v>
      </c>
    </row>
    <row r="418" spans="1:13" ht="15.6" x14ac:dyDescent="0.3">
      <c r="A418" s="58">
        <f>IF(Замеры!B410=0, " ", Замеры!B410)</f>
        <v>407</v>
      </c>
      <c r="B418" s="59">
        <f>Замеры!I410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Замеры!K410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20.9</v>
      </c>
      <c r="K418" s="29">
        <f t="shared" si="34"/>
        <v>0.3</v>
      </c>
      <c r="L418" s="29">
        <f t="shared" ca="1" si="31"/>
        <v>8.0000000000000002E-3</v>
      </c>
      <c r="M418">
        <f>Замеры!Z410</f>
        <v>0</v>
      </c>
    </row>
    <row r="419" spans="1:13" ht="15.6" x14ac:dyDescent="0.3">
      <c r="A419" s="58">
        <f>IF(Замеры!B411=0, " ", Замеры!B411)</f>
        <v>408</v>
      </c>
      <c r="B419" s="59">
        <f>Замеры!I411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Замеры!K411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20.7</v>
      </c>
      <c r="K419" s="29">
        <f t="shared" si="34"/>
        <v>0.3</v>
      </c>
      <c r="L419" s="29">
        <f t="shared" ca="1" si="31"/>
        <v>8.0000000000000002E-3</v>
      </c>
      <c r="M419">
        <f>Замеры!Z411</f>
        <v>0</v>
      </c>
    </row>
    <row r="420" spans="1:13" ht="15.6" x14ac:dyDescent="0.3">
      <c r="A420" s="58">
        <f>IF(Замеры!B412=0, " ", Замеры!B412)</f>
        <v>409</v>
      </c>
      <c r="B420" s="59">
        <f>Замеры!I412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Замеры!K412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21.6</v>
      </c>
      <c r="K420" s="29">
        <f t="shared" si="34"/>
        <v>0.3</v>
      </c>
      <c r="L420" s="29">
        <f t="shared" ca="1" si="31"/>
        <v>1.2999999999999999E-2</v>
      </c>
      <c r="M420">
        <f>Замеры!Z412</f>
        <v>0</v>
      </c>
    </row>
    <row r="421" spans="1:13" ht="15.6" x14ac:dyDescent="0.3">
      <c r="A421" s="58">
        <f>IF(Замеры!B413=0, " ", Замеры!B413)</f>
        <v>410</v>
      </c>
      <c r="B421" s="59">
        <f>Замеры!I413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Замеры!K413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21.5</v>
      </c>
      <c r="K421" s="29">
        <f t="shared" si="34"/>
        <v>0.3</v>
      </c>
      <c r="L421" s="29">
        <f t="shared" ca="1" si="31"/>
        <v>1.2999999999999999E-2</v>
      </c>
      <c r="M421">
        <f>Замеры!Z413</f>
        <v>0</v>
      </c>
    </row>
    <row r="422" spans="1:13" ht="15.6" x14ac:dyDescent="0.3">
      <c r="A422" s="58">
        <f>IF(Замеры!B414=0, " ", Замеры!B414)</f>
        <v>411</v>
      </c>
      <c r="B422" s="59">
        <f>Замеры!I414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Замеры!K414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20.6</v>
      </c>
      <c r="K422" s="29">
        <f t="shared" si="34"/>
        <v>0.3</v>
      </c>
      <c r="L422" s="29">
        <f t="shared" ca="1" si="31"/>
        <v>0.01</v>
      </c>
      <c r="M422">
        <f>Замеры!Z414</f>
        <v>0</v>
      </c>
    </row>
    <row r="423" spans="1:13" ht="15.6" x14ac:dyDescent="0.3">
      <c r="A423" s="58">
        <f>IF(Замеры!B415=0, " ", Замеры!B415)</f>
        <v>412</v>
      </c>
      <c r="B423" s="59">
        <f>Замеры!I415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Замеры!K415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20.5</v>
      </c>
      <c r="K423" s="29">
        <f t="shared" si="34"/>
        <v>0.3</v>
      </c>
      <c r="L423" s="29">
        <f t="shared" ca="1" si="31"/>
        <v>0.01</v>
      </c>
      <c r="M423">
        <f>Замеры!Z415</f>
        <v>0</v>
      </c>
    </row>
    <row r="424" spans="1:13" ht="15.6" x14ac:dyDescent="0.3">
      <c r="A424" s="58">
        <f>IF(Замеры!B416=0, " ", Замеры!B416)</f>
        <v>413</v>
      </c>
      <c r="B424" s="59">
        <f>Замеры!I416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Замеры!K416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21.1</v>
      </c>
      <c r="K424" s="29">
        <f t="shared" si="34"/>
        <v>0.3</v>
      </c>
      <c r="L424" s="29">
        <f t="shared" ca="1" si="31"/>
        <v>0.01</v>
      </c>
      <c r="M424">
        <f>Замеры!Z416</f>
        <v>0</v>
      </c>
    </row>
    <row r="425" spans="1:13" ht="15.6" x14ac:dyDescent="0.3">
      <c r="A425" s="58">
        <f>IF(Замеры!B417=0, " ", Замеры!B417)</f>
        <v>414</v>
      </c>
      <c r="B425" s="59">
        <f>Замеры!I417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Замеры!K417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21.1</v>
      </c>
      <c r="K425" s="29">
        <f t="shared" si="34"/>
        <v>0.3</v>
      </c>
      <c r="L425" s="29">
        <f t="shared" ca="1" si="31"/>
        <v>1.2E-2</v>
      </c>
      <c r="M425">
        <f>Замеры!Z417</f>
        <v>0</v>
      </c>
    </row>
    <row r="426" spans="1:13" ht="15.6" x14ac:dyDescent="0.3">
      <c r="A426" s="58">
        <f>IF(Замеры!B418=0, " ", Замеры!B418)</f>
        <v>415</v>
      </c>
      <c r="B426" s="59">
        <f>Замеры!I418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Замеры!K418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21.7</v>
      </c>
      <c r="K426" s="29">
        <f t="shared" si="34"/>
        <v>0.3</v>
      </c>
      <c r="L426" s="29">
        <f t="shared" ca="1" si="31"/>
        <v>1.0999999999999999E-2</v>
      </c>
      <c r="M426">
        <f>Замеры!Z418</f>
        <v>0</v>
      </c>
    </row>
    <row r="427" spans="1:13" ht="15.6" x14ac:dyDescent="0.3">
      <c r="A427" s="58">
        <f>IF(Замеры!B419=0, " ", Замеры!B419)</f>
        <v>416</v>
      </c>
      <c r="B427" s="59">
        <f>Замеры!I419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Замеры!K419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20.2</v>
      </c>
      <c r="K427" s="29">
        <f t="shared" si="34"/>
        <v>0.3</v>
      </c>
      <c r="L427" s="29">
        <f t="shared" ca="1" si="31"/>
        <v>1.4999999999999999E-2</v>
      </c>
      <c r="M427">
        <f>Замеры!Z419</f>
        <v>0</v>
      </c>
    </row>
    <row r="428" spans="1:13" ht="15.6" x14ac:dyDescent="0.3">
      <c r="A428" s="58">
        <f>IF(Замеры!B420=0, " ", Замеры!B420)</f>
        <v>417</v>
      </c>
      <c r="B428" s="59">
        <f>Замеры!I420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Замеры!K420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20.5</v>
      </c>
      <c r="K428" s="29">
        <f t="shared" si="34"/>
        <v>0.3</v>
      </c>
      <c r="L428" s="29">
        <f t="shared" ca="1" si="31"/>
        <v>1.4E-2</v>
      </c>
      <c r="M428">
        <f>Замеры!Z420</f>
        <v>0</v>
      </c>
    </row>
    <row r="429" spans="1:13" ht="15.6" x14ac:dyDescent="0.3">
      <c r="A429" s="58">
        <f>IF(Замеры!B421=0, " ", Замеры!B421)</f>
        <v>418</v>
      </c>
      <c r="B429" s="59">
        <f>Замеры!I421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Замеры!K421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21</v>
      </c>
      <c r="K429" s="29">
        <f t="shared" si="34"/>
        <v>0.3</v>
      </c>
      <c r="L429" s="29">
        <f t="shared" ca="1" si="31"/>
        <v>1.4E-2</v>
      </c>
      <c r="M429">
        <f>Замеры!Z421</f>
        <v>0</v>
      </c>
    </row>
    <row r="430" spans="1:13" ht="15.6" x14ac:dyDescent="0.3">
      <c r="A430" s="58">
        <f>IF(Замеры!B422=0, " ", Замеры!B422)</f>
        <v>419</v>
      </c>
      <c r="B430" s="59">
        <f>Замеры!I422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Замеры!K422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21.5</v>
      </c>
      <c r="K430" s="29">
        <f t="shared" si="34"/>
        <v>0.3</v>
      </c>
      <c r="L430" s="29">
        <f t="shared" ca="1" si="31"/>
        <v>1.7000000000000001E-2</v>
      </c>
      <c r="M430">
        <f>Замеры!Z422</f>
        <v>0</v>
      </c>
    </row>
    <row r="431" spans="1:13" ht="15.6" x14ac:dyDescent="0.3">
      <c r="A431" s="58">
        <f>IF(Замеры!B423=0, " ", Замеры!B423)</f>
        <v>420</v>
      </c>
      <c r="B431" s="59">
        <f>Замеры!I423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Замеры!K423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21.1</v>
      </c>
      <c r="K431" s="29">
        <f t="shared" si="34"/>
        <v>0.3</v>
      </c>
      <c r="L431" s="29">
        <f t="shared" ca="1" si="31"/>
        <v>1.2999999999999999E-2</v>
      </c>
      <c r="M431">
        <f>Замеры!Z423</f>
        <v>0</v>
      </c>
    </row>
    <row r="432" spans="1:13" ht="15.6" x14ac:dyDescent="0.3">
      <c r="A432" s="58">
        <f>IF(Замеры!B424=0, " ", Замеры!B424)</f>
        <v>421</v>
      </c>
      <c r="B432" s="59">
        <f>Замеры!I424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Замеры!K424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20.2</v>
      </c>
      <c r="K432" s="29">
        <f t="shared" si="34"/>
        <v>0.3</v>
      </c>
      <c r="L432" s="29">
        <f t="shared" ca="1" si="31"/>
        <v>0.01</v>
      </c>
      <c r="M432">
        <f>Замеры!Z424</f>
        <v>0</v>
      </c>
    </row>
    <row r="433" spans="1:13" ht="15.6" x14ac:dyDescent="0.3">
      <c r="A433" s="58">
        <f>IF(Замеры!B425=0, " ", Замеры!B425)</f>
        <v>422</v>
      </c>
      <c r="B433" s="59">
        <f>Замеры!I425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Замеры!K425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21.6</v>
      </c>
      <c r="K433" s="29">
        <f t="shared" si="34"/>
        <v>0.3</v>
      </c>
      <c r="L433" s="29">
        <f t="shared" ca="1" si="31"/>
        <v>8.9999999999999993E-3</v>
      </c>
      <c r="M433">
        <f>Замеры!Z425</f>
        <v>0</v>
      </c>
    </row>
    <row r="434" spans="1:13" ht="15.6" x14ac:dyDescent="0.3">
      <c r="A434" s="58">
        <f>IF(Замеры!B426=0, " ", Замеры!B426)</f>
        <v>423</v>
      </c>
      <c r="B434" s="59">
        <f>Замеры!I426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Замеры!K426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20.2</v>
      </c>
      <c r="K434" s="29">
        <f t="shared" si="34"/>
        <v>0.3</v>
      </c>
      <c r="L434" s="29">
        <f t="shared" ca="1" si="31"/>
        <v>1.2E-2</v>
      </c>
      <c r="M434">
        <f>Замеры!Z426</f>
        <v>0</v>
      </c>
    </row>
    <row r="435" spans="1:13" ht="15.6" x14ac:dyDescent="0.3">
      <c r="A435" s="58">
        <f>IF(Замеры!B427=0, " ", Замеры!B427)</f>
        <v>424</v>
      </c>
      <c r="B435" s="59">
        <f>Замеры!I427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Замеры!K427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20.100000000000001</v>
      </c>
      <c r="K435" s="29">
        <f t="shared" si="34"/>
        <v>0.3</v>
      </c>
      <c r="L435" s="29">
        <f t="shared" ca="1" si="31"/>
        <v>1.4999999999999999E-2</v>
      </c>
      <c r="M435">
        <f>Замеры!Z427</f>
        <v>0</v>
      </c>
    </row>
    <row r="436" spans="1:13" ht="15.6" x14ac:dyDescent="0.3">
      <c r="A436" s="58">
        <f>IF(Замеры!B428=0, " ", Замеры!B428)</f>
        <v>425</v>
      </c>
      <c r="B436" s="59">
        <f>Замеры!I428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Замеры!K428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20.5</v>
      </c>
      <c r="K436" s="29">
        <f t="shared" si="34"/>
        <v>0.3</v>
      </c>
      <c r="L436" s="29">
        <f t="shared" ca="1" si="31"/>
        <v>1.0999999999999999E-2</v>
      </c>
      <c r="M436">
        <f>Замеры!Z428</f>
        <v>0</v>
      </c>
    </row>
    <row r="437" spans="1:13" ht="15.6" x14ac:dyDescent="0.3">
      <c r="A437" s="58">
        <f>IF(Замеры!B429=0, " ", Замеры!B429)</f>
        <v>426</v>
      </c>
      <c r="B437" s="59">
        <f>Замеры!I429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Замеры!K429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21.7</v>
      </c>
      <c r="K437" s="29">
        <f t="shared" si="34"/>
        <v>0.3</v>
      </c>
      <c r="L437" s="29">
        <f t="shared" ca="1" si="31"/>
        <v>1.6E-2</v>
      </c>
      <c r="M437">
        <f>Замеры!Z429</f>
        <v>0</v>
      </c>
    </row>
    <row r="438" spans="1:13" ht="15.6" x14ac:dyDescent="0.3">
      <c r="A438" s="58">
        <f>IF(Замеры!B430=0, " ", Замеры!B430)</f>
        <v>427</v>
      </c>
      <c r="B438" s="59">
        <f>Замеры!I430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Замеры!K430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21.7</v>
      </c>
      <c r="K438" s="29">
        <f t="shared" si="34"/>
        <v>0.3</v>
      </c>
      <c r="L438" s="29">
        <f t="shared" ca="1" si="31"/>
        <v>1.6E-2</v>
      </c>
      <c r="M438">
        <f>Замеры!Z430</f>
        <v>0</v>
      </c>
    </row>
    <row r="439" spans="1:13" ht="15.6" x14ac:dyDescent="0.3">
      <c r="A439" s="58">
        <f>IF(Замеры!B431=0, " ", Замеры!B431)</f>
        <v>428</v>
      </c>
      <c r="B439" s="59">
        <f>Замеры!I431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Замеры!K431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21.2</v>
      </c>
      <c r="K439" s="29">
        <f t="shared" si="34"/>
        <v>0.3</v>
      </c>
      <c r="L439" s="29">
        <f t="shared" ca="1" si="31"/>
        <v>7.0000000000000001E-3</v>
      </c>
      <c r="M439">
        <f>Замеры!Z431</f>
        <v>0</v>
      </c>
    </row>
    <row r="440" spans="1:13" ht="15.6" x14ac:dyDescent="0.3">
      <c r="A440" s="58">
        <f>IF(Замеры!B432=0, " ", Замеры!B432)</f>
        <v>429</v>
      </c>
      <c r="B440" s="59">
        <f>Замеры!I432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Замеры!K432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21.9</v>
      </c>
      <c r="K440" s="29">
        <f t="shared" si="34"/>
        <v>0.3</v>
      </c>
      <c r="L440" s="29">
        <f t="shared" ca="1" si="31"/>
        <v>1.0999999999999999E-2</v>
      </c>
      <c r="M440">
        <f>Замеры!Z432</f>
        <v>0</v>
      </c>
    </row>
    <row r="441" spans="1:13" ht="15.6" x14ac:dyDescent="0.3">
      <c r="A441" s="58">
        <f>IF(Замеры!B433=0, " ", Замеры!B433)</f>
        <v>430</v>
      </c>
      <c r="B441" s="59">
        <f>Замеры!I433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Замеры!K433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20.399999999999999</v>
      </c>
      <c r="K441" s="29">
        <f t="shared" si="34"/>
        <v>0.3</v>
      </c>
      <c r="L441" s="29">
        <f t="shared" ca="1" si="31"/>
        <v>8.9999999999999993E-3</v>
      </c>
      <c r="M441">
        <f>Замеры!Z433</f>
        <v>0</v>
      </c>
    </row>
    <row r="442" spans="1:13" ht="15.6" x14ac:dyDescent="0.3">
      <c r="A442" s="58">
        <f>IF(Замеры!B434=0, " ", Замеры!B434)</f>
        <v>431</v>
      </c>
      <c r="B442" s="59">
        <f>Замеры!I434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Замеры!K434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20.399999999999999</v>
      </c>
      <c r="K442" s="29">
        <f t="shared" si="34"/>
        <v>0.3</v>
      </c>
      <c r="L442" s="29">
        <f t="shared" ca="1" si="31"/>
        <v>8.0000000000000002E-3</v>
      </c>
      <c r="M442">
        <f>Замеры!Z434</f>
        <v>0</v>
      </c>
    </row>
    <row r="443" spans="1:13" ht="15.6" x14ac:dyDescent="0.3">
      <c r="A443" s="58">
        <f>IF(Замеры!B435=0, " ", Замеры!B435)</f>
        <v>432</v>
      </c>
      <c r="B443" s="59">
        <f>Замеры!I435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Замеры!K435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21.7</v>
      </c>
      <c r="K443" s="29">
        <f t="shared" si="34"/>
        <v>0.3</v>
      </c>
      <c r="L443" s="29">
        <f t="shared" ca="1" si="31"/>
        <v>1.2E-2</v>
      </c>
      <c r="M443">
        <f>Замеры!Z435</f>
        <v>0</v>
      </c>
    </row>
    <row r="444" spans="1:13" ht="15.6" x14ac:dyDescent="0.3">
      <c r="A444" s="58">
        <f>IF(Замеры!B436=0, " ", Замеры!B436)</f>
        <v>433</v>
      </c>
      <c r="B444" s="59">
        <f>Замеры!I436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Замеры!K436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21.9</v>
      </c>
      <c r="K444" s="29">
        <f t="shared" si="34"/>
        <v>0.3</v>
      </c>
      <c r="L444" s="29">
        <f t="shared" ca="1" si="31"/>
        <v>1.9E-2</v>
      </c>
      <c r="M444">
        <f>Замеры!Z436</f>
        <v>0</v>
      </c>
    </row>
    <row r="445" spans="1:13" ht="15.6" x14ac:dyDescent="0.3">
      <c r="A445" s="58">
        <f>IF(Замеры!B437=0, " ", Замеры!B437)</f>
        <v>434</v>
      </c>
      <c r="B445" s="59">
        <f>Замеры!I437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Замеры!K437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20.2</v>
      </c>
      <c r="K445" s="29">
        <f t="shared" si="34"/>
        <v>0.3</v>
      </c>
      <c r="L445" s="29">
        <f t="shared" ca="1" si="31"/>
        <v>7.0000000000000001E-3</v>
      </c>
      <c r="M445">
        <f>Замеры!Z437</f>
        <v>0</v>
      </c>
    </row>
    <row r="446" spans="1:13" ht="15.6" x14ac:dyDescent="0.3">
      <c r="A446" s="58">
        <f>IF(Замеры!B438=0, " ", Замеры!B438)</f>
        <v>435</v>
      </c>
      <c r="B446" s="59">
        <f>Замеры!I438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Замеры!K438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21.7</v>
      </c>
      <c r="K446" s="29">
        <f t="shared" si="34"/>
        <v>0.3</v>
      </c>
      <c r="L446" s="29">
        <f t="shared" ca="1" si="31"/>
        <v>8.9999999999999993E-3</v>
      </c>
      <c r="M446">
        <f>Замеры!Z438</f>
        <v>0</v>
      </c>
    </row>
    <row r="447" spans="1:13" ht="15.6" x14ac:dyDescent="0.3">
      <c r="A447" s="58">
        <f>IF(Замеры!B439=0, " ", Замеры!B439)</f>
        <v>436</v>
      </c>
      <c r="B447" s="59">
        <f>Замеры!I439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Замеры!K439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21.3</v>
      </c>
      <c r="K447" s="29">
        <f t="shared" si="34"/>
        <v>0.3</v>
      </c>
      <c r="L447" s="29">
        <f t="shared" ca="1" si="31"/>
        <v>8.9999999999999993E-3</v>
      </c>
      <c r="M447">
        <f>Замеры!Z439</f>
        <v>0</v>
      </c>
    </row>
    <row r="448" spans="1:13" ht="15.6" x14ac:dyDescent="0.3">
      <c r="A448" s="58">
        <f>IF(Замеры!B440=0, " ", Замеры!B440)</f>
        <v>437</v>
      </c>
      <c r="B448" s="59">
        <f>Замеры!I440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Замеры!K440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21.2</v>
      </c>
      <c r="K448" s="29">
        <f t="shared" si="34"/>
        <v>0.3</v>
      </c>
      <c r="L448" s="29">
        <f t="shared" ca="1" si="31"/>
        <v>0.01</v>
      </c>
      <c r="M448">
        <f>Замеры!Z440</f>
        <v>0</v>
      </c>
    </row>
    <row r="449" spans="1:13" ht="15.6" x14ac:dyDescent="0.3">
      <c r="A449" s="58">
        <f>IF(Замеры!B441=0, " ", Замеры!B441)</f>
        <v>438</v>
      </c>
      <c r="B449" s="59">
        <f>Замеры!I441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Замеры!K441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21.6</v>
      </c>
      <c r="K449" s="29">
        <f t="shared" si="34"/>
        <v>0.3</v>
      </c>
      <c r="L449" s="29">
        <f t="shared" ca="1" si="31"/>
        <v>7.0000000000000001E-3</v>
      </c>
      <c r="M449">
        <f>Замеры!Z441</f>
        <v>0</v>
      </c>
    </row>
    <row r="450" spans="1:13" ht="15.6" x14ac:dyDescent="0.3">
      <c r="A450" s="58">
        <f>IF(Замеры!B442=0, " ", Замеры!B442)</f>
        <v>439</v>
      </c>
      <c r="B450" s="59">
        <f>Замеры!I442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Замеры!K442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20.100000000000001</v>
      </c>
      <c r="K450" s="29">
        <f t="shared" si="34"/>
        <v>0.3</v>
      </c>
      <c r="L450" s="29">
        <f t="shared" ca="1" si="31"/>
        <v>8.0000000000000002E-3</v>
      </c>
      <c r="M450">
        <f>Замеры!Z442</f>
        <v>0</v>
      </c>
    </row>
    <row r="451" spans="1:13" ht="15.6" x14ac:dyDescent="0.3">
      <c r="A451" s="58">
        <f>IF(Замеры!B443=0, " ", Замеры!B443)</f>
        <v>440</v>
      </c>
      <c r="B451" s="59">
        <f>Замеры!I443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Замеры!K443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21.5</v>
      </c>
      <c r="K451" s="29">
        <f t="shared" si="34"/>
        <v>0.3</v>
      </c>
      <c r="L451" s="29">
        <f t="shared" ca="1" si="31"/>
        <v>1.0999999999999999E-2</v>
      </c>
      <c r="M451">
        <f>Замеры!Z443</f>
        <v>0</v>
      </c>
    </row>
    <row r="452" spans="1:13" ht="15.6" x14ac:dyDescent="0.3">
      <c r="A452" s="58">
        <f>IF(Замеры!B444=0, " ", Замеры!B444)</f>
        <v>441</v>
      </c>
      <c r="B452" s="59">
        <f>Замеры!I444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Замеры!K444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21.8</v>
      </c>
      <c r="K452" s="29">
        <f t="shared" si="34"/>
        <v>0.3</v>
      </c>
      <c r="L452" s="29">
        <f t="shared" ca="1" si="31"/>
        <v>7.0000000000000001E-3</v>
      </c>
      <c r="M452">
        <f>Замеры!Z444</f>
        <v>0</v>
      </c>
    </row>
    <row r="453" spans="1:13" ht="15.6" x14ac:dyDescent="0.3">
      <c r="A453" s="58">
        <f>IF(Замеры!B445=0, " ", Замеры!B445)</f>
        <v>442</v>
      </c>
      <c r="B453" s="59">
        <f>Замеры!I445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Замеры!K445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21.4</v>
      </c>
      <c r="K453" s="29">
        <f t="shared" si="34"/>
        <v>0.3</v>
      </c>
      <c r="L453" s="29">
        <f t="shared" ca="1" si="31"/>
        <v>1.2E-2</v>
      </c>
      <c r="M453">
        <f>Замеры!Z445</f>
        <v>0</v>
      </c>
    </row>
    <row r="454" spans="1:13" ht="15.6" x14ac:dyDescent="0.3">
      <c r="A454" s="58">
        <f>IF(Замеры!B446=0, " ", Замеры!B446)</f>
        <v>443</v>
      </c>
      <c r="B454" s="59">
        <f>Замеры!I446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Замеры!K446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21.8</v>
      </c>
      <c r="K454" s="29">
        <f t="shared" si="34"/>
        <v>0.3</v>
      </c>
      <c r="L454" s="29">
        <f t="shared" ca="1" si="31"/>
        <v>1.7999999999999999E-2</v>
      </c>
      <c r="M454">
        <f>Замеры!Z446</f>
        <v>0</v>
      </c>
    </row>
    <row r="455" spans="1:13" ht="15.6" x14ac:dyDescent="0.3">
      <c r="A455" s="58">
        <f>IF(Замеры!B447=0, " ", Замеры!B447)</f>
        <v>444</v>
      </c>
      <c r="B455" s="59">
        <f>Замеры!I447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Замеры!K447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21.6</v>
      </c>
      <c r="K455" s="29">
        <f t="shared" si="34"/>
        <v>0.3</v>
      </c>
      <c r="L455" s="29">
        <f t="shared" ca="1" si="31"/>
        <v>8.0000000000000002E-3</v>
      </c>
      <c r="M455">
        <f>Замеры!Z447</f>
        <v>0</v>
      </c>
    </row>
    <row r="456" spans="1:13" ht="15.6" x14ac:dyDescent="0.3">
      <c r="A456" s="58">
        <f>IF(Замеры!B448=0, " ", Замеры!B448)</f>
        <v>445</v>
      </c>
      <c r="B456" s="59">
        <f>Замеры!I448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Замеры!K448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20.399999999999999</v>
      </c>
      <c r="K456" s="29">
        <f t="shared" si="34"/>
        <v>0.3</v>
      </c>
      <c r="L456" s="29">
        <f t="shared" ca="1" si="31"/>
        <v>0.01</v>
      </c>
      <c r="M456">
        <f>Замеры!Z448</f>
        <v>0</v>
      </c>
    </row>
    <row r="457" spans="1:13" ht="15.6" x14ac:dyDescent="0.3">
      <c r="A457" s="58">
        <f>IF(Замеры!B449=0, " ", Замеры!B449)</f>
        <v>446</v>
      </c>
      <c r="B457" s="59">
        <f>Замеры!I449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Замеры!K449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20.100000000000001</v>
      </c>
      <c r="K457" s="29">
        <f t="shared" si="34"/>
        <v>0.3</v>
      </c>
      <c r="L457" s="29">
        <f t="shared" ca="1" si="31"/>
        <v>1.6E-2</v>
      </c>
      <c r="M457">
        <f>Замеры!Z449</f>
        <v>0</v>
      </c>
    </row>
    <row r="458" spans="1:13" ht="15.6" x14ac:dyDescent="0.3">
      <c r="A458" s="58">
        <f>IF(Замеры!B450=0, " ", Замеры!B450)</f>
        <v>447</v>
      </c>
      <c r="B458" s="59">
        <f>Замеры!I450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Замеры!K450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20.5</v>
      </c>
      <c r="K458" s="29">
        <f t="shared" si="34"/>
        <v>0.3</v>
      </c>
      <c r="L458" s="29">
        <f t="shared" ca="1" si="31"/>
        <v>1.6E-2</v>
      </c>
      <c r="M458">
        <f>Замеры!Z450</f>
        <v>0</v>
      </c>
    </row>
    <row r="459" spans="1:13" ht="15.6" x14ac:dyDescent="0.3">
      <c r="A459" s="58">
        <f>IF(Замеры!B451=0, " ", Замеры!B451)</f>
        <v>448</v>
      </c>
      <c r="B459" s="59">
        <f>Замеры!I451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Замеры!K451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20.8</v>
      </c>
      <c r="K459" s="29">
        <f t="shared" si="34"/>
        <v>0.3</v>
      </c>
      <c r="L459" s="29">
        <f t="shared" ca="1" si="31"/>
        <v>0.01</v>
      </c>
      <c r="M459">
        <f>Замеры!Z451</f>
        <v>0</v>
      </c>
    </row>
    <row r="460" spans="1:13" ht="15.6" x14ac:dyDescent="0.3">
      <c r="A460" s="58">
        <f>IF(Замеры!B452=0, " ", Замеры!B452)</f>
        <v>449</v>
      </c>
      <c r="B460" s="59">
        <f>Замеры!I452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Замеры!K452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21.9</v>
      </c>
      <c r="K460" s="29">
        <f t="shared" si="34"/>
        <v>0.3</v>
      </c>
      <c r="L460" s="29">
        <f t="shared" ref="L460:L523" ca="1" si="36">RANDBETWEEN(7,19)/1000</f>
        <v>1.9E-2</v>
      </c>
      <c r="M460">
        <f>Замеры!Z452</f>
        <v>0</v>
      </c>
    </row>
    <row r="461" spans="1:13" ht="15.6" x14ac:dyDescent="0.3">
      <c r="A461" s="58">
        <f>IF(Замеры!B453=0, " ", Замеры!B453)</f>
        <v>450</v>
      </c>
      <c r="B461" s="59">
        <f>Замеры!I453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Замеры!K453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20.7</v>
      </c>
      <c r="K461" s="29">
        <f t="shared" ref="K461:K524" si="39">$O$9</f>
        <v>0.3</v>
      </c>
      <c r="L461" s="29">
        <f t="shared" ca="1" si="36"/>
        <v>7.0000000000000001E-3</v>
      </c>
      <c r="M461">
        <f>Замеры!Z453</f>
        <v>0</v>
      </c>
    </row>
    <row r="462" spans="1:13" ht="15.6" x14ac:dyDescent="0.3">
      <c r="A462" s="58">
        <f>IF(Замеры!B454=0, " ", Замеры!B454)</f>
        <v>451</v>
      </c>
      <c r="B462" s="59">
        <f>Замеры!I454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Замеры!K454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21.4</v>
      </c>
      <c r="K462" s="29">
        <f t="shared" si="39"/>
        <v>0.3</v>
      </c>
      <c r="L462" s="29">
        <f t="shared" ca="1" si="36"/>
        <v>8.0000000000000002E-3</v>
      </c>
      <c r="M462">
        <f>Замеры!Z454</f>
        <v>0</v>
      </c>
    </row>
    <row r="463" spans="1:13" ht="15.6" x14ac:dyDescent="0.3">
      <c r="A463" s="58">
        <f>IF(Замеры!B455=0, " ", Замеры!B455)</f>
        <v>452</v>
      </c>
      <c r="B463" s="59">
        <f>Замеры!I455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Замеры!K455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21.5</v>
      </c>
      <c r="K463" s="29">
        <f t="shared" si="39"/>
        <v>0.3</v>
      </c>
      <c r="L463" s="29">
        <f t="shared" ca="1" si="36"/>
        <v>1.9E-2</v>
      </c>
      <c r="M463">
        <f>Замеры!Z455</f>
        <v>0</v>
      </c>
    </row>
    <row r="464" spans="1:13" ht="15.6" x14ac:dyDescent="0.3">
      <c r="A464" s="58">
        <f>IF(Замеры!B456=0, " ", Замеры!B456)</f>
        <v>453</v>
      </c>
      <c r="B464" s="59">
        <f>Замеры!I456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Замеры!K456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21</v>
      </c>
      <c r="K464" s="29">
        <f t="shared" si="39"/>
        <v>0.3</v>
      </c>
      <c r="L464" s="29">
        <f t="shared" ca="1" si="36"/>
        <v>1.2999999999999999E-2</v>
      </c>
      <c r="M464">
        <f>Замеры!Z456</f>
        <v>0</v>
      </c>
    </row>
    <row r="465" spans="1:13" ht="15.6" x14ac:dyDescent="0.3">
      <c r="A465" s="58">
        <f>IF(Замеры!B457=0, " ", Замеры!B457)</f>
        <v>454</v>
      </c>
      <c r="B465" s="59">
        <f>Замеры!I457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Замеры!K457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20.100000000000001</v>
      </c>
      <c r="K465" s="29">
        <f t="shared" si="39"/>
        <v>0.3</v>
      </c>
      <c r="L465" s="29">
        <f t="shared" ca="1" si="36"/>
        <v>1.6E-2</v>
      </c>
      <c r="M465">
        <f>Замеры!Z457</f>
        <v>0</v>
      </c>
    </row>
    <row r="466" spans="1:13" ht="15.6" x14ac:dyDescent="0.3">
      <c r="A466" s="58">
        <f>IF(Замеры!B458=0, " ", Замеры!B458)</f>
        <v>455</v>
      </c>
      <c r="B466" s="59">
        <f>Замеры!I458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Замеры!K458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20.6</v>
      </c>
      <c r="K466" s="29">
        <f t="shared" si="39"/>
        <v>0.3</v>
      </c>
      <c r="L466" s="29">
        <f t="shared" ca="1" si="36"/>
        <v>7.0000000000000001E-3</v>
      </c>
      <c r="M466">
        <f>Замеры!Z458</f>
        <v>0</v>
      </c>
    </row>
    <row r="467" spans="1:13" ht="15.6" x14ac:dyDescent="0.3">
      <c r="A467" s="58">
        <f>IF(Замеры!B459=0, " ", Замеры!B459)</f>
        <v>456</v>
      </c>
      <c r="B467" s="59">
        <f>Замеры!I459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Замеры!K459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20.2</v>
      </c>
      <c r="K467" s="29">
        <f t="shared" si="39"/>
        <v>0.3</v>
      </c>
      <c r="L467" s="29">
        <f t="shared" ca="1" si="36"/>
        <v>1.7999999999999999E-2</v>
      </c>
      <c r="M467">
        <f>Замеры!Z459</f>
        <v>0</v>
      </c>
    </row>
    <row r="468" spans="1:13" ht="15.6" x14ac:dyDescent="0.3">
      <c r="A468" s="58">
        <f>IF(Замеры!B460=0, " ", Замеры!B460)</f>
        <v>457</v>
      </c>
      <c r="B468" s="59">
        <f>Замеры!I460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Замеры!K460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20.8</v>
      </c>
      <c r="K468" s="29">
        <f t="shared" si="39"/>
        <v>0.3</v>
      </c>
      <c r="L468" s="29">
        <f t="shared" ca="1" si="36"/>
        <v>1.2E-2</v>
      </c>
      <c r="M468">
        <f>Замеры!Z460</f>
        <v>0</v>
      </c>
    </row>
    <row r="469" spans="1:13" ht="15.6" x14ac:dyDescent="0.3">
      <c r="A469" s="58">
        <f>IF(Замеры!B461=0, " ", Замеры!B461)</f>
        <v>458</v>
      </c>
      <c r="B469" s="59">
        <f>Замеры!I461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Замеры!K461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21.5</v>
      </c>
      <c r="K469" s="29">
        <f t="shared" si="39"/>
        <v>0.3</v>
      </c>
      <c r="L469" s="29">
        <f t="shared" ca="1" si="36"/>
        <v>1.9E-2</v>
      </c>
      <c r="M469">
        <f>Замеры!Z461</f>
        <v>0</v>
      </c>
    </row>
    <row r="470" spans="1:13" ht="15.6" x14ac:dyDescent="0.3">
      <c r="A470" s="58">
        <f>IF(Замеры!B462=0, " ", Замеры!B462)</f>
        <v>459</v>
      </c>
      <c r="B470" s="59">
        <f>Замеры!I462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Замеры!K462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21.5</v>
      </c>
      <c r="K470" s="29">
        <f t="shared" si="39"/>
        <v>0.3</v>
      </c>
      <c r="L470" s="29">
        <f t="shared" ca="1" si="36"/>
        <v>1.7000000000000001E-2</v>
      </c>
      <c r="M470">
        <f>Замеры!Z462</f>
        <v>0</v>
      </c>
    </row>
    <row r="471" spans="1:13" ht="15.6" x14ac:dyDescent="0.3">
      <c r="A471" s="58">
        <f>IF(Замеры!B463=0, " ", Замеры!B463)</f>
        <v>460</v>
      </c>
      <c r="B471" s="59">
        <f>Замеры!I463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Замеры!K463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21.5</v>
      </c>
      <c r="K471" s="29">
        <f t="shared" si="39"/>
        <v>0.3</v>
      </c>
      <c r="L471" s="29">
        <f t="shared" ca="1" si="36"/>
        <v>1.4999999999999999E-2</v>
      </c>
      <c r="M471">
        <f>Замеры!Z463</f>
        <v>0</v>
      </c>
    </row>
    <row r="472" spans="1:13" ht="15.6" x14ac:dyDescent="0.3">
      <c r="A472" s="58">
        <f>IF(Замеры!B464=0, " ", Замеры!B464)</f>
        <v>461</v>
      </c>
      <c r="B472" s="59">
        <f>Замеры!I464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Замеры!K464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20.2</v>
      </c>
      <c r="K472" s="29">
        <f t="shared" si="39"/>
        <v>0.3</v>
      </c>
      <c r="L472" s="29">
        <f t="shared" ca="1" si="36"/>
        <v>1.6E-2</v>
      </c>
      <c r="M472">
        <f>Замеры!Z464</f>
        <v>0</v>
      </c>
    </row>
    <row r="473" spans="1:13" ht="15.6" x14ac:dyDescent="0.3">
      <c r="A473" s="58">
        <f>IF(Замеры!B465=0, " ", Замеры!B465)</f>
        <v>462</v>
      </c>
      <c r="B473" s="59">
        <f>Замеры!I465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Замеры!K465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21.4</v>
      </c>
      <c r="K473" s="29">
        <f t="shared" si="39"/>
        <v>0.3</v>
      </c>
      <c r="L473" s="29">
        <f t="shared" ca="1" si="36"/>
        <v>1.7000000000000001E-2</v>
      </c>
      <c r="M473">
        <f>Замеры!Z465</f>
        <v>0</v>
      </c>
    </row>
    <row r="474" spans="1:13" ht="15.6" x14ac:dyDescent="0.3">
      <c r="A474" s="58">
        <f>IF(Замеры!B466=0, " ", Замеры!B466)</f>
        <v>463</v>
      </c>
      <c r="B474" s="59">
        <f>Замеры!I466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Замеры!K466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20.5</v>
      </c>
      <c r="K474" s="29">
        <f t="shared" si="39"/>
        <v>0.3</v>
      </c>
      <c r="L474" s="29">
        <f t="shared" ca="1" si="36"/>
        <v>1.4999999999999999E-2</v>
      </c>
      <c r="M474">
        <f>Замеры!Z466</f>
        <v>0</v>
      </c>
    </row>
    <row r="475" spans="1:13" ht="15.6" x14ac:dyDescent="0.3">
      <c r="A475" s="58">
        <f>IF(Замеры!B467=0, " ", Замеры!B467)</f>
        <v>464</v>
      </c>
      <c r="B475" s="59">
        <f>Замеры!I467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Замеры!K467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21.6</v>
      </c>
      <c r="K475" s="29">
        <f t="shared" si="39"/>
        <v>0.3</v>
      </c>
      <c r="L475" s="29">
        <f t="shared" ca="1" si="36"/>
        <v>1.2E-2</v>
      </c>
      <c r="M475">
        <f>Замеры!Z467</f>
        <v>0</v>
      </c>
    </row>
    <row r="476" spans="1:13" ht="15.6" x14ac:dyDescent="0.3">
      <c r="A476" s="58">
        <f>IF(Замеры!B468=0, " ", Замеры!B468)</f>
        <v>465</v>
      </c>
      <c r="B476" s="59">
        <f>Замеры!I468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Замеры!K468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21.2</v>
      </c>
      <c r="K476" s="29">
        <f t="shared" si="39"/>
        <v>0.3</v>
      </c>
      <c r="L476" s="29">
        <f t="shared" ca="1" si="36"/>
        <v>1.7999999999999999E-2</v>
      </c>
      <c r="M476">
        <f>Замеры!Z468</f>
        <v>0</v>
      </c>
    </row>
    <row r="477" spans="1:13" ht="15.6" x14ac:dyDescent="0.3">
      <c r="A477" s="58">
        <f>IF(Замеры!B469=0, " ", Замеры!B469)</f>
        <v>466</v>
      </c>
      <c r="B477" s="59">
        <f>Замеры!I469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Замеры!K469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20.9</v>
      </c>
      <c r="K477" s="29">
        <f t="shared" si="39"/>
        <v>0.3</v>
      </c>
      <c r="L477" s="29">
        <f t="shared" ca="1" si="36"/>
        <v>1.7999999999999999E-2</v>
      </c>
      <c r="M477">
        <f>Замеры!Z469</f>
        <v>0</v>
      </c>
    </row>
    <row r="478" spans="1:13" ht="15.6" x14ac:dyDescent="0.3">
      <c r="A478" s="58">
        <f>IF(Замеры!B470=0, " ", Замеры!B470)</f>
        <v>467</v>
      </c>
      <c r="B478" s="59">
        <f>Замеры!I470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Замеры!K470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21.2</v>
      </c>
      <c r="K478" s="29">
        <f t="shared" si="39"/>
        <v>0.3</v>
      </c>
      <c r="L478" s="29">
        <f t="shared" ca="1" si="36"/>
        <v>8.9999999999999993E-3</v>
      </c>
      <c r="M478">
        <f>Замеры!Z470</f>
        <v>0</v>
      </c>
    </row>
    <row r="479" spans="1:13" ht="15.6" x14ac:dyDescent="0.3">
      <c r="A479" s="58">
        <f>IF(Замеры!B471=0, " ", Замеры!B471)</f>
        <v>468</v>
      </c>
      <c r="B479" s="59">
        <f>Замеры!I471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Замеры!K471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20.6</v>
      </c>
      <c r="K479" s="29">
        <f t="shared" si="39"/>
        <v>0.3</v>
      </c>
      <c r="L479" s="29">
        <f t="shared" ca="1" si="36"/>
        <v>8.0000000000000002E-3</v>
      </c>
      <c r="M479">
        <f>Замеры!Z471</f>
        <v>0</v>
      </c>
    </row>
    <row r="480" spans="1:13" ht="15.6" x14ac:dyDescent="0.3">
      <c r="A480" s="58">
        <f>IF(Замеры!B472=0, " ", Замеры!B472)</f>
        <v>469</v>
      </c>
      <c r="B480" s="59">
        <f>Замеры!I472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Замеры!K472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21.7</v>
      </c>
      <c r="K480" s="29">
        <f t="shared" si="39"/>
        <v>0.3</v>
      </c>
      <c r="L480" s="29">
        <f t="shared" ca="1" si="36"/>
        <v>1.6E-2</v>
      </c>
      <c r="M480">
        <f>Замеры!Z472</f>
        <v>0</v>
      </c>
    </row>
    <row r="481" spans="1:13" ht="15.6" x14ac:dyDescent="0.3">
      <c r="A481" s="58">
        <f>IF(Замеры!B473=0, " ", Замеры!B473)</f>
        <v>470</v>
      </c>
      <c r="B481" s="59">
        <f>Замеры!I473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Замеры!K473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20.7</v>
      </c>
      <c r="K481" s="29">
        <f t="shared" si="39"/>
        <v>0.3</v>
      </c>
      <c r="L481" s="29">
        <f t="shared" ca="1" si="36"/>
        <v>1.9E-2</v>
      </c>
      <c r="M481">
        <f>Замеры!Z473</f>
        <v>0</v>
      </c>
    </row>
    <row r="482" spans="1:13" ht="15.6" x14ac:dyDescent="0.3">
      <c r="A482" s="58">
        <f>IF(Замеры!B474=0, " ", Замеры!B474)</f>
        <v>471</v>
      </c>
      <c r="B482" s="59">
        <f>Замеры!I474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Замеры!K474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21.5</v>
      </c>
      <c r="K482" s="29">
        <f t="shared" si="39"/>
        <v>0.3</v>
      </c>
      <c r="L482" s="29">
        <f t="shared" ca="1" si="36"/>
        <v>8.0000000000000002E-3</v>
      </c>
      <c r="M482">
        <f>Замеры!Z474</f>
        <v>0</v>
      </c>
    </row>
    <row r="483" spans="1:13" ht="15.6" x14ac:dyDescent="0.3">
      <c r="A483" s="58">
        <f>IF(Замеры!B475=0, " ", Замеры!B475)</f>
        <v>472</v>
      </c>
      <c r="B483" s="59">
        <f>Замеры!I475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Замеры!K475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20.8</v>
      </c>
      <c r="K483" s="29">
        <f t="shared" si="39"/>
        <v>0.3</v>
      </c>
      <c r="L483" s="29">
        <f t="shared" ca="1" si="36"/>
        <v>1.0999999999999999E-2</v>
      </c>
      <c r="M483">
        <f>Замеры!Z475</f>
        <v>0</v>
      </c>
    </row>
    <row r="484" spans="1:13" ht="15.6" x14ac:dyDescent="0.3">
      <c r="A484" s="58">
        <f>IF(Замеры!B476=0, " ", Замеры!B476)</f>
        <v>473</v>
      </c>
      <c r="B484" s="59">
        <f>Замеры!I476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Замеры!K476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21.5</v>
      </c>
      <c r="K484" s="29">
        <f t="shared" si="39"/>
        <v>0.3</v>
      </c>
      <c r="L484" s="29">
        <f t="shared" ca="1" si="36"/>
        <v>1.2999999999999999E-2</v>
      </c>
      <c r="M484">
        <f>Замеры!Z476</f>
        <v>0</v>
      </c>
    </row>
    <row r="485" spans="1:13" ht="15.6" x14ac:dyDescent="0.3">
      <c r="A485" s="58">
        <f>IF(Замеры!B477=0, " ", Замеры!B477)</f>
        <v>474</v>
      </c>
      <c r="B485" s="59">
        <f>Замеры!I477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Замеры!K477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21.4</v>
      </c>
      <c r="K485" s="29">
        <f t="shared" si="39"/>
        <v>0.3</v>
      </c>
      <c r="L485" s="29">
        <f t="shared" ca="1" si="36"/>
        <v>1.9E-2</v>
      </c>
      <c r="M485">
        <f>Замеры!Z477</f>
        <v>0</v>
      </c>
    </row>
    <row r="486" spans="1:13" ht="15.6" x14ac:dyDescent="0.3">
      <c r="A486" s="58">
        <f>IF(Замеры!B478=0, " ", Замеры!B478)</f>
        <v>475</v>
      </c>
      <c r="B486" s="59">
        <f>Замеры!I478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Замеры!K478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21.9</v>
      </c>
      <c r="K486" s="29">
        <f t="shared" si="39"/>
        <v>0.3</v>
      </c>
      <c r="L486" s="29">
        <f t="shared" ca="1" si="36"/>
        <v>8.0000000000000002E-3</v>
      </c>
      <c r="M486">
        <f>Замеры!Z478</f>
        <v>0</v>
      </c>
    </row>
    <row r="487" spans="1:13" ht="15.6" x14ac:dyDescent="0.3">
      <c r="A487" s="58">
        <f>IF(Замеры!B479=0, " ", Замеры!B479)</f>
        <v>476</v>
      </c>
      <c r="B487" s="59">
        <f>Замеры!I479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Замеры!K479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21.1</v>
      </c>
      <c r="K487" s="29">
        <f t="shared" si="39"/>
        <v>0.3</v>
      </c>
      <c r="L487" s="29">
        <f t="shared" ca="1" si="36"/>
        <v>1.9E-2</v>
      </c>
      <c r="M487">
        <f>Замеры!Z479</f>
        <v>0</v>
      </c>
    </row>
    <row r="488" spans="1:13" ht="15.6" x14ac:dyDescent="0.3">
      <c r="A488" s="58">
        <f>IF(Замеры!B480=0, " ", Замеры!B480)</f>
        <v>477</v>
      </c>
      <c r="B488" s="59">
        <f>Замеры!I480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Замеры!K480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21.6</v>
      </c>
      <c r="K488" s="29">
        <f t="shared" si="39"/>
        <v>0.3</v>
      </c>
      <c r="L488" s="29">
        <f t="shared" ca="1" si="36"/>
        <v>7.0000000000000001E-3</v>
      </c>
      <c r="M488">
        <f>Замеры!Z480</f>
        <v>0</v>
      </c>
    </row>
    <row r="489" spans="1:13" ht="15.6" x14ac:dyDescent="0.3">
      <c r="A489" s="58">
        <f>IF(Замеры!B481=0, " ", Замеры!B481)</f>
        <v>478</v>
      </c>
      <c r="B489" s="59">
        <f>Замеры!I481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Замеры!K481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20.100000000000001</v>
      </c>
      <c r="K489" s="29">
        <f t="shared" si="39"/>
        <v>0.3</v>
      </c>
      <c r="L489" s="29">
        <f t="shared" ca="1" si="36"/>
        <v>7.0000000000000001E-3</v>
      </c>
      <c r="M489">
        <f>Замеры!Z481</f>
        <v>0</v>
      </c>
    </row>
    <row r="490" spans="1:13" ht="15.6" x14ac:dyDescent="0.3">
      <c r="A490" s="58">
        <f>IF(Замеры!B482=0, " ", Замеры!B482)</f>
        <v>479</v>
      </c>
      <c r="B490" s="59">
        <f>Замеры!I482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Замеры!K482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20.6</v>
      </c>
      <c r="K490" s="29">
        <f t="shared" si="39"/>
        <v>0.3</v>
      </c>
      <c r="L490" s="29">
        <f t="shared" ca="1" si="36"/>
        <v>1.7000000000000001E-2</v>
      </c>
      <c r="M490">
        <f>Замеры!Z482</f>
        <v>0</v>
      </c>
    </row>
    <row r="491" spans="1:13" ht="15.6" x14ac:dyDescent="0.3">
      <c r="A491" s="58">
        <f>IF(Замеры!B483=0, " ", Замеры!B483)</f>
        <v>480</v>
      </c>
      <c r="B491" s="59">
        <f>Замеры!I483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Замеры!K483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21.6</v>
      </c>
      <c r="K491" s="29">
        <f t="shared" si="39"/>
        <v>0.3</v>
      </c>
      <c r="L491" s="29">
        <f t="shared" ca="1" si="36"/>
        <v>1.4999999999999999E-2</v>
      </c>
      <c r="M491">
        <f>Замеры!Z483</f>
        <v>0</v>
      </c>
    </row>
    <row r="492" spans="1:13" ht="15.6" x14ac:dyDescent="0.3">
      <c r="A492" s="58">
        <f>IF(Замеры!B484=0, " ", Замеры!B484)</f>
        <v>481</v>
      </c>
      <c r="B492" s="59">
        <f>Замеры!I484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Замеры!K484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21.9</v>
      </c>
      <c r="K492" s="29">
        <f t="shared" si="39"/>
        <v>0.3</v>
      </c>
      <c r="L492" s="29">
        <f t="shared" ca="1" si="36"/>
        <v>1.7999999999999999E-2</v>
      </c>
      <c r="M492">
        <f>Замеры!Z484</f>
        <v>0</v>
      </c>
    </row>
    <row r="493" spans="1:13" ht="15.6" x14ac:dyDescent="0.3">
      <c r="A493" s="58">
        <f>IF(Замеры!B485=0, " ", Замеры!B485)</f>
        <v>482</v>
      </c>
      <c r="B493" s="59">
        <f>Замеры!I485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Замеры!K485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20.8</v>
      </c>
      <c r="K493" s="29">
        <f t="shared" si="39"/>
        <v>0.3</v>
      </c>
      <c r="L493" s="29">
        <f t="shared" ca="1" si="36"/>
        <v>1.9E-2</v>
      </c>
      <c r="M493">
        <f>Замеры!Z485</f>
        <v>0</v>
      </c>
    </row>
    <row r="494" spans="1:13" ht="15.6" x14ac:dyDescent="0.3">
      <c r="A494" s="58">
        <f>IF(Замеры!B486=0, " ", Замеры!B486)</f>
        <v>483</v>
      </c>
      <c r="B494" s="59">
        <f>Замеры!I486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Замеры!K486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20.399999999999999</v>
      </c>
      <c r="K494" s="29">
        <f t="shared" si="39"/>
        <v>0.3</v>
      </c>
      <c r="L494" s="29">
        <f t="shared" ca="1" si="36"/>
        <v>8.9999999999999993E-3</v>
      </c>
      <c r="M494">
        <f>Замеры!Z486</f>
        <v>0</v>
      </c>
    </row>
    <row r="495" spans="1:13" ht="15.6" x14ac:dyDescent="0.3">
      <c r="A495" s="58">
        <f>IF(Замеры!B487=0, " ", Замеры!B487)</f>
        <v>484</v>
      </c>
      <c r="B495" s="59">
        <f>Замеры!I487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Замеры!K487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21.8</v>
      </c>
      <c r="K495" s="29">
        <f t="shared" si="39"/>
        <v>0.3</v>
      </c>
      <c r="L495" s="29">
        <f t="shared" ca="1" si="36"/>
        <v>1.2999999999999999E-2</v>
      </c>
      <c r="M495">
        <f>Замеры!Z487</f>
        <v>0</v>
      </c>
    </row>
    <row r="496" spans="1:13" ht="15.6" x14ac:dyDescent="0.3">
      <c r="A496" s="58">
        <f>IF(Замеры!B488=0, " ", Замеры!B488)</f>
        <v>485</v>
      </c>
      <c r="B496" s="59">
        <f>Замеры!I488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Замеры!K488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20.5</v>
      </c>
      <c r="K496" s="29">
        <f t="shared" si="39"/>
        <v>0.3</v>
      </c>
      <c r="L496" s="29">
        <f t="shared" ca="1" si="36"/>
        <v>8.0000000000000002E-3</v>
      </c>
      <c r="M496">
        <f>Замеры!Z488</f>
        <v>0</v>
      </c>
    </row>
    <row r="497" spans="1:13" ht="15.6" x14ac:dyDescent="0.3">
      <c r="A497" s="58">
        <f>IF(Замеры!B489=0, " ", Замеры!B489)</f>
        <v>486</v>
      </c>
      <c r="B497" s="59">
        <f>Замеры!I489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Замеры!K489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20.6</v>
      </c>
      <c r="K497" s="29">
        <f t="shared" si="39"/>
        <v>0.3</v>
      </c>
      <c r="L497" s="29">
        <f t="shared" ca="1" si="36"/>
        <v>1.6E-2</v>
      </c>
      <c r="M497">
        <f>Замеры!Z489</f>
        <v>0</v>
      </c>
    </row>
    <row r="498" spans="1:13" ht="15.6" x14ac:dyDescent="0.3">
      <c r="A498" s="58">
        <f>IF(Замеры!B490=0, " ", Замеры!B490)</f>
        <v>487</v>
      </c>
      <c r="B498" s="59">
        <f>Замеры!I490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Замеры!K490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20.399999999999999</v>
      </c>
      <c r="K498" s="29">
        <f t="shared" si="39"/>
        <v>0.3</v>
      </c>
      <c r="L498" s="29">
        <f t="shared" ca="1" si="36"/>
        <v>1.4E-2</v>
      </c>
      <c r="M498">
        <f>Замеры!Z490</f>
        <v>0</v>
      </c>
    </row>
    <row r="499" spans="1:13" ht="15.6" x14ac:dyDescent="0.3">
      <c r="A499" s="58">
        <f>IF(Замеры!B491=0, " ", Замеры!B491)</f>
        <v>488</v>
      </c>
      <c r="B499" s="59">
        <f>Замеры!I491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Замеры!K491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21.1</v>
      </c>
      <c r="K499" s="29">
        <f t="shared" si="39"/>
        <v>0.3</v>
      </c>
      <c r="L499" s="29">
        <f t="shared" ca="1" si="36"/>
        <v>1.7000000000000001E-2</v>
      </c>
      <c r="M499">
        <f>Замеры!Z491</f>
        <v>0</v>
      </c>
    </row>
    <row r="500" spans="1:13" ht="15.6" x14ac:dyDescent="0.3">
      <c r="A500" s="58">
        <f>IF(Замеры!B492=0, " ", Замеры!B492)</f>
        <v>489</v>
      </c>
      <c r="B500" s="59">
        <f>Замеры!I492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Замеры!K492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21.9</v>
      </c>
      <c r="K500" s="29">
        <f t="shared" si="39"/>
        <v>0.3</v>
      </c>
      <c r="L500" s="29">
        <f t="shared" ca="1" si="36"/>
        <v>1.4999999999999999E-2</v>
      </c>
      <c r="M500">
        <f>Замеры!Z492</f>
        <v>0</v>
      </c>
    </row>
    <row r="501" spans="1:13" ht="15.6" x14ac:dyDescent="0.3">
      <c r="A501" s="58">
        <f>IF(Замеры!B493=0, " ", Замеры!B493)</f>
        <v>490</v>
      </c>
      <c r="B501" s="59">
        <f>Замеры!I493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Замеры!K493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20.399999999999999</v>
      </c>
      <c r="K501" s="29">
        <f t="shared" si="39"/>
        <v>0.3</v>
      </c>
      <c r="L501" s="29">
        <f t="shared" ca="1" si="36"/>
        <v>1.7000000000000001E-2</v>
      </c>
      <c r="M501">
        <f>Замеры!Z493</f>
        <v>0</v>
      </c>
    </row>
    <row r="502" spans="1:13" ht="15.6" x14ac:dyDescent="0.3">
      <c r="A502" s="58">
        <f>IF(Замеры!B494=0, " ", Замеры!B494)</f>
        <v>491</v>
      </c>
      <c r="B502" s="59">
        <f>Замеры!I494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Замеры!K494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21.3</v>
      </c>
      <c r="K502" s="29">
        <f t="shared" si="39"/>
        <v>0.3</v>
      </c>
      <c r="L502" s="29">
        <f t="shared" ca="1" si="36"/>
        <v>1.2999999999999999E-2</v>
      </c>
      <c r="M502">
        <f>Замеры!Z494</f>
        <v>0</v>
      </c>
    </row>
    <row r="503" spans="1:13" ht="15.6" x14ac:dyDescent="0.3">
      <c r="A503" s="58">
        <f>IF(Замеры!B495=0, " ", Замеры!B495)</f>
        <v>492</v>
      </c>
      <c r="B503" s="59">
        <f>Замеры!I495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Замеры!K495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21.7</v>
      </c>
      <c r="K503" s="29">
        <f t="shared" si="39"/>
        <v>0.3</v>
      </c>
      <c r="L503" s="29">
        <f t="shared" ca="1" si="36"/>
        <v>1.4999999999999999E-2</v>
      </c>
      <c r="M503">
        <f>Замеры!Z495</f>
        <v>0</v>
      </c>
    </row>
    <row r="504" spans="1:13" ht="15.6" x14ac:dyDescent="0.3">
      <c r="A504" s="58">
        <f>IF(Замеры!B496=0, " ", Замеры!B496)</f>
        <v>493</v>
      </c>
      <c r="B504" s="59">
        <f>Замеры!I496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Замеры!K496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21.2</v>
      </c>
      <c r="K504" s="29">
        <f t="shared" si="39"/>
        <v>0.3</v>
      </c>
      <c r="L504" s="29">
        <f t="shared" ca="1" si="36"/>
        <v>1.7999999999999999E-2</v>
      </c>
      <c r="M504">
        <f>Замеры!Z496</f>
        <v>0</v>
      </c>
    </row>
    <row r="505" spans="1:13" ht="15.6" x14ac:dyDescent="0.3">
      <c r="A505" s="58">
        <f>IF(Замеры!B497=0, " ", Замеры!B497)</f>
        <v>494</v>
      </c>
      <c r="B505" s="59">
        <f>Замеры!I497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Замеры!K497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21.1</v>
      </c>
      <c r="K505" s="29">
        <f t="shared" si="39"/>
        <v>0.3</v>
      </c>
      <c r="L505" s="29">
        <f t="shared" ca="1" si="36"/>
        <v>7.0000000000000001E-3</v>
      </c>
      <c r="M505">
        <f>Замеры!Z497</f>
        <v>0</v>
      </c>
    </row>
    <row r="506" spans="1:13" ht="15.6" x14ac:dyDescent="0.3">
      <c r="A506" s="58">
        <f>IF(Замеры!B498=0, " ", Замеры!B498)</f>
        <v>495</v>
      </c>
      <c r="B506" s="59">
        <f>Замеры!I498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Замеры!K498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21.4</v>
      </c>
      <c r="K506" s="29">
        <f t="shared" si="39"/>
        <v>0.3</v>
      </c>
      <c r="L506" s="29">
        <f t="shared" ca="1" si="36"/>
        <v>8.0000000000000002E-3</v>
      </c>
      <c r="M506">
        <f>Замеры!Z498</f>
        <v>0</v>
      </c>
    </row>
    <row r="507" spans="1:13" ht="15.6" x14ac:dyDescent="0.3">
      <c r="A507" s="58">
        <f>IF(Замеры!B499=0, " ", Замеры!B499)</f>
        <v>496</v>
      </c>
      <c r="B507" s="59">
        <f>Замеры!I499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Замеры!K499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21.9</v>
      </c>
      <c r="K507" s="29">
        <f t="shared" si="39"/>
        <v>0.3</v>
      </c>
      <c r="L507" s="29">
        <f t="shared" ca="1" si="36"/>
        <v>8.0000000000000002E-3</v>
      </c>
      <c r="M507">
        <f>Замеры!Z499</f>
        <v>0</v>
      </c>
    </row>
    <row r="508" spans="1:13" ht="15.6" x14ac:dyDescent="0.3">
      <c r="A508" s="58">
        <f>IF(Замеры!B500=0, " ", Замеры!B500)</f>
        <v>497</v>
      </c>
      <c r="B508" s="59">
        <f>Замеры!I500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Замеры!K500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21.3</v>
      </c>
      <c r="K508" s="29">
        <f t="shared" si="39"/>
        <v>0.3</v>
      </c>
      <c r="L508" s="29">
        <f t="shared" ca="1" si="36"/>
        <v>1.6E-2</v>
      </c>
      <c r="M508">
        <f>Замеры!Z500</f>
        <v>0</v>
      </c>
    </row>
    <row r="509" spans="1:13" ht="15.6" x14ac:dyDescent="0.3">
      <c r="A509" s="58">
        <f>IF(Замеры!B501=0, " ", Замеры!B501)</f>
        <v>498</v>
      </c>
      <c r="B509" s="59">
        <f>Замеры!I501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Замеры!K501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21.3</v>
      </c>
      <c r="K509" s="29">
        <f t="shared" si="39"/>
        <v>0.3</v>
      </c>
      <c r="L509" s="29">
        <f t="shared" ca="1" si="36"/>
        <v>1.2999999999999999E-2</v>
      </c>
      <c r="M509">
        <f>Замеры!Z501</f>
        <v>0</v>
      </c>
    </row>
    <row r="510" spans="1:13" ht="15.6" x14ac:dyDescent="0.3">
      <c r="A510" s="58">
        <f>IF(Замеры!B502=0, " ", Замеры!B502)</f>
        <v>499</v>
      </c>
      <c r="B510" s="59">
        <f>Замеры!I502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Замеры!K502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21.4</v>
      </c>
      <c r="K510" s="29">
        <f t="shared" si="39"/>
        <v>0.3</v>
      </c>
      <c r="L510" s="29">
        <f t="shared" ca="1" si="36"/>
        <v>1.2E-2</v>
      </c>
      <c r="M510">
        <f>Замеры!Z502</f>
        <v>0</v>
      </c>
    </row>
    <row r="511" spans="1:13" ht="15.6" x14ac:dyDescent="0.3">
      <c r="A511" s="58">
        <f>IF(Замеры!B503=0, " ", Замеры!B503)</f>
        <v>500</v>
      </c>
      <c r="B511" s="59">
        <f>Замеры!I503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Замеры!K503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20.399999999999999</v>
      </c>
      <c r="K511" s="29">
        <f t="shared" si="39"/>
        <v>0.3</v>
      </c>
      <c r="L511" s="29">
        <f t="shared" ca="1" si="36"/>
        <v>1.2E-2</v>
      </c>
      <c r="M511">
        <f>Замеры!Z503</f>
        <v>0</v>
      </c>
    </row>
    <row r="512" spans="1:13" ht="15.6" x14ac:dyDescent="0.3">
      <c r="A512" s="58">
        <f>IF(Замеры!B504=0, " ", Замеры!B504)</f>
        <v>501</v>
      </c>
      <c r="B512" s="59">
        <f>Замеры!I504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Замеры!K504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20.2</v>
      </c>
      <c r="K512" s="29">
        <f t="shared" si="39"/>
        <v>0.3</v>
      </c>
      <c r="L512" s="29">
        <f t="shared" ca="1" si="36"/>
        <v>1.7999999999999999E-2</v>
      </c>
      <c r="M512">
        <f>Замеры!Z504</f>
        <v>0</v>
      </c>
    </row>
    <row r="513" spans="1:13" ht="15.6" x14ac:dyDescent="0.3">
      <c r="A513" s="58">
        <f>IF(Замеры!B505=0, " ", Замеры!B505)</f>
        <v>502</v>
      </c>
      <c r="B513" s="59">
        <f>Замеры!I505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Замеры!K505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21.7</v>
      </c>
      <c r="K513" s="29">
        <f t="shared" si="39"/>
        <v>0.3</v>
      </c>
      <c r="L513" s="29">
        <f t="shared" ca="1" si="36"/>
        <v>1.4999999999999999E-2</v>
      </c>
      <c r="M513">
        <f>Замеры!Z505</f>
        <v>0</v>
      </c>
    </row>
    <row r="514" spans="1:13" ht="15.6" x14ac:dyDescent="0.3">
      <c r="A514" s="58">
        <f>IF(Замеры!B506=0, " ", Замеры!B506)</f>
        <v>503</v>
      </c>
      <c r="B514" s="59">
        <f>Замеры!I506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Замеры!K506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21.9</v>
      </c>
      <c r="K514" s="29">
        <f t="shared" si="39"/>
        <v>0.3</v>
      </c>
      <c r="L514" s="29">
        <f t="shared" ca="1" si="36"/>
        <v>1.4999999999999999E-2</v>
      </c>
      <c r="M514">
        <f>Замеры!Z506</f>
        <v>0</v>
      </c>
    </row>
    <row r="515" spans="1:13" ht="15.6" x14ac:dyDescent="0.3">
      <c r="A515" s="58">
        <f>IF(Замеры!B507=0, " ", Замеры!B507)</f>
        <v>504</v>
      </c>
      <c r="B515" s="59">
        <f>Замеры!I507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Замеры!K507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20.6</v>
      </c>
      <c r="K515" s="29">
        <f t="shared" si="39"/>
        <v>0.3</v>
      </c>
      <c r="L515" s="29">
        <f t="shared" ca="1" si="36"/>
        <v>1.4E-2</v>
      </c>
      <c r="M515">
        <f>Замеры!Z507</f>
        <v>0</v>
      </c>
    </row>
    <row r="516" spans="1:13" ht="15.6" x14ac:dyDescent="0.3">
      <c r="A516" s="58">
        <f>IF(Замеры!B508=0, " ", Замеры!B508)</f>
        <v>505</v>
      </c>
      <c r="B516" s="59">
        <f>Замеры!I508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Замеры!K508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21.1</v>
      </c>
      <c r="K516" s="29">
        <f t="shared" si="39"/>
        <v>0.3</v>
      </c>
      <c r="L516" s="29">
        <f t="shared" ca="1" si="36"/>
        <v>1.2E-2</v>
      </c>
      <c r="M516">
        <f>Замеры!Z508</f>
        <v>0</v>
      </c>
    </row>
    <row r="517" spans="1:13" ht="15.6" x14ac:dyDescent="0.3">
      <c r="A517" s="58">
        <f>IF(Замеры!B509=0, " ", Замеры!B509)</f>
        <v>506</v>
      </c>
      <c r="B517" s="59">
        <f>Замеры!I509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Замеры!K509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21.4</v>
      </c>
      <c r="K517" s="29">
        <f t="shared" si="39"/>
        <v>0.3</v>
      </c>
      <c r="L517" s="29">
        <f t="shared" ca="1" si="36"/>
        <v>1.2E-2</v>
      </c>
      <c r="M517">
        <f>Замеры!Z509</f>
        <v>0</v>
      </c>
    </row>
    <row r="518" spans="1:13" ht="15.6" x14ac:dyDescent="0.3">
      <c r="A518" s="58">
        <f>IF(Замеры!B510=0, " ", Замеры!B510)</f>
        <v>507</v>
      </c>
      <c r="B518" s="59">
        <f>Замеры!I510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Замеры!K510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21.1</v>
      </c>
      <c r="K518" s="29">
        <f t="shared" si="39"/>
        <v>0.3</v>
      </c>
      <c r="L518" s="29">
        <f t="shared" ca="1" si="36"/>
        <v>1.7999999999999999E-2</v>
      </c>
      <c r="M518">
        <f>Замеры!Z510</f>
        <v>0</v>
      </c>
    </row>
    <row r="519" spans="1:13" ht="15.6" x14ac:dyDescent="0.3">
      <c r="A519" s="58">
        <f>IF(Замеры!B511=0, " ", Замеры!B511)</f>
        <v>508</v>
      </c>
      <c r="B519" s="59">
        <f>Замеры!I511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Замеры!K511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21.9</v>
      </c>
      <c r="K519" s="29">
        <f t="shared" si="39"/>
        <v>0.3</v>
      </c>
      <c r="L519" s="29">
        <f t="shared" ca="1" si="36"/>
        <v>1.2999999999999999E-2</v>
      </c>
      <c r="M519">
        <f>Замеры!Z511</f>
        <v>0</v>
      </c>
    </row>
    <row r="520" spans="1:13" ht="15.6" x14ac:dyDescent="0.3">
      <c r="A520" s="58">
        <f>IF(Замеры!B512=0, " ", Замеры!B512)</f>
        <v>509</v>
      </c>
      <c r="B520" s="59">
        <f>Замеры!I512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Замеры!K512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21.9</v>
      </c>
      <c r="K520" s="29">
        <f t="shared" si="39"/>
        <v>0.3</v>
      </c>
      <c r="L520" s="29">
        <f t="shared" ca="1" si="36"/>
        <v>8.0000000000000002E-3</v>
      </c>
      <c r="M520">
        <f>Замеры!Z512</f>
        <v>0</v>
      </c>
    </row>
    <row r="521" spans="1:13" ht="15.6" x14ac:dyDescent="0.3">
      <c r="A521" s="58">
        <f>IF(Замеры!B513=0, " ", Замеры!B513)</f>
        <v>510</v>
      </c>
      <c r="B521" s="59">
        <f>Замеры!I513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Замеры!K513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21.1</v>
      </c>
      <c r="K521" s="29">
        <f t="shared" si="39"/>
        <v>0.3</v>
      </c>
      <c r="L521" s="29">
        <f t="shared" ca="1" si="36"/>
        <v>8.0000000000000002E-3</v>
      </c>
      <c r="M521">
        <f>Замеры!Z513</f>
        <v>0</v>
      </c>
    </row>
    <row r="522" spans="1:13" ht="15.6" x14ac:dyDescent="0.3">
      <c r="A522" s="58">
        <f>IF(Замеры!B514=0, " ", Замеры!B514)</f>
        <v>511</v>
      </c>
      <c r="B522" s="59">
        <f>Замеры!I514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Замеры!K514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20.5</v>
      </c>
      <c r="K522" s="29">
        <f t="shared" si="39"/>
        <v>0.3</v>
      </c>
      <c r="L522" s="29">
        <f t="shared" ca="1" si="36"/>
        <v>8.9999999999999993E-3</v>
      </c>
      <c r="M522">
        <f>Замеры!Z514</f>
        <v>0</v>
      </c>
    </row>
    <row r="523" spans="1:13" ht="15.6" x14ac:dyDescent="0.3">
      <c r="A523" s="58">
        <f>IF(Замеры!B515=0, " ", Замеры!B515)</f>
        <v>512</v>
      </c>
      <c r="B523" s="59">
        <f>Замеры!I515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Замеры!K515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21.9</v>
      </c>
      <c r="K523" s="29">
        <f t="shared" si="39"/>
        <v>0.3</v>
      </c>
      <c r="L523" s="29">
        <f t="shared" ca="1" si="36"/>
        <v>0.01</v>
      </c>
      <c r="M523">
        <f>Замеры!Z515</f>
        <v>0</v>
      </c>
    </row>
    <row r="524" spans="1:13" ht="15.6" x14ac:dyDescent="0.3">
      <c r="A524" s="58">
        <f>IF(Замеры!B516=0, " ", Замеры!B516)</f>
        <v>513</v>
      </c>
      <c r="B524" s="59">
        <f>Замеры!I516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Замеры!K516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20.6</v>
      </c>
      <c r="K524" s="29">
        <f t="shared" si="39"/>
        <v>0.3</v>
      </c>
      <c r="L524" s="29">
        <f t="shared" ref="L524:L587" ca="1" si="41">RANDBETWEEN(7,19)/1000</f>
        <v>1.2E-2</v>
      </c>
      <c r="M524">
        <f>Замеры!Z516</f>
        <v>0</v>
      </c>
    </row>
    <row r="525" spans="1:13" ht="15.6" x14ac:dyDescent="0.3">
      <c r="A525" s="58">
        <f>IF(Замеры!B517=0, " ", Замеры!B517)</f>
        <v>514</v>
      </c>
      <c r="B525" s="59">
        <f>Замеры!I517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Замеры!K517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21.1</v>
      </c>
      <c r="K525" s="29">
        <f t="shared" ref="K525:K588" si="44">$O$9</f>
        <v>0.3</v>
      </c>
      <c r="L525" s="29">
        <f t="shared" ca="1" si="41"/>
        <v>1.7000000000000001E-2</v>
      </c>
      <c r="M525">
        <f>Замеры!Z517</f>
        <v>0</v>
      </c>
    </row>
    <row r="526" spans="1:13" ht="15.6" x14ac:dyDescent="0.3">
      <c r="A526" s="58">
        <f>IF(Замеры!B518=0, " ", Замеры!B518)</f>
        <v>515</v>
      </c>
      <c r="B526" s="59">
        <f>Замеры!I518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Замеры!K518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21.7</v>
      </c>
      <c r="K526" s="29">
        <f t="shared" si="44"/>
        <v>0.3</v>
      </c>
      <c r="L526" s="29">
        <f t="shared" ca="1" si="41"/>
        <v>1.6E-2</v>
      </c>
      <c r="M526">
        <f>Замеры!Z518</f>
        <v>0</v>
      </c>
    </row>
    <row r="527" spans="1:13" ht="15.6" x14ac:dyDescent="0.3">
      <c r="A527" s="58">
        <f>IF(Замеры!B519=0, " ", Замеры!B519)</f>
        <v>516</v>
      </c>
      <c r="B527" s="59">
        <f>Замеры!I519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Замеры!K519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21.5</v>
      </c>
      <c r="K527" s="29">
        <f t="shared" si="44"/>
        <v>0.3</v>
      </c>
      <c r="L527" s="29">
        <f t="shared" ca="1" si="41"/>
        <v>1.7999999999999999E-2</v>
      </c>
      <c r="M527">
        <f>Замеры!Z519</f>
        <v>0</v>
      </c>
    </row>
    <row r="528" spans="1:13" ht="15.6" x14ac:dyDescent="0.3">
      <c r="A528" s="58">
        <f>IF(Замеры!B520=0, " ", Замеры!B520)</f>
        <v>517</v>
      </c>
      <c r="B528" s="59">
        <f>Замеры!I520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Замеры!K520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21.7</v>
      </c>
      <c r="K528" s="29">
        <f t="shared" si="44"/>
        <v>0.3</v>
      </c>
      <c r="L528" s="29">
        <f t="shared" ca="1" si="41"/>
        <v>1.7999999999999999E-2</v>
      </c>
      <c r="M528">
        <f>Замеры!Z520</f>
        <v>0</v>
      </c>
    </row>
    <row r="529" spans="1:13" ht="15.6" x14ac:dyDescent="0.3">
      <c r="A529" s="58">
        <f>IF(Замеры!B521=0, " ", Замеры!B521)</f>
        <v>518</v>
      </c>
      <c r="B529" s="59">
        <f>Замеры!I521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Замеры!K521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20.8</v>
      </c>
      <c r="K529" s="29">
        <f t="shared" si="44"/>
        <v>0.3</v>
      </c>
      <c r="L529" s="29">
        <f t="shared" ca="1" si="41"/>
        <v>1.0999999999999999E-2</v>
      </c>
      <c r="M529">
        <f>Замеры!Z521</f>
        <v>0</v>
      </c>
    </row>
    <row r="530" spans="1:13" ht="15.6" x14ac:dyDescent="0.3">
      <c r="A530" s="58">
        <f>IF(Замеры!B522=0, " ", Замеры!B522)</f>
        <v>519</v>
      </c>
      <c r="B530" s="59">
        <f>Замеры!I522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Замеры!K522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20.399999999999999</v>
      </c>
      <c r="K530" s="29">
        <f t="shared" si="44"/>
        <v>0.3</v>
      </c>
      <c r="L530" s="29">
        <f t="shared" ca="1" si="41"/>
        <v>0.01</v>
      </c>
      <c r="M530">
        <f>Замеры!Z522</f>
        <v>0</v>
      </c>
    </row>
    <row r="531" spans="1:13" ht="15.6" x14ac:dyDescent="0.3">
      <c r="A531" s="58">
        <f>IF(Замеры!B523=0, " ", Замеры!B523)</f>
        <v>520</v>
      </c>
      <c r="B531" s="59">
        <f>Замеры!I523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Замеры!K523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21.8</v>
      </c>
      <c r="K531" s="29">
        <f t="shared" si="44"/>
        <v>0.3</v>
      </c>
      <c r="L531" s="29">
        <f t="shared" ca="1" si="41"/>
        <v>1.9E-2</v>
      </c>
      <c r="M531">
        <f>Замеры!Z523</f>
        <v>0</v>
      </c>
    </row>
    <row r="532" spans="1:13" ht="15.6" x14ac:dyDescent="0.3">
      <c r="A532" s="58">
        <f>IF(Замеры!B524=0, " ", Замеры!B524)</f>
        <v>521</v>
      </c>
      <c r="B532" s="59">
        <f>Замеры!I524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Замеры!K524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21.3</v>
      </c>
      <c r="K532" s="29">
        <f t="shared" si="44"/>
        <v>0.3</v>
      </c>
      <c r="L532" s="29">
        <f t="shared" ca="1" si="41"/>
        <v>1.2999999999999999E-2</v>
      </c>
      <c r="M532">
        <f>Замеры!Z524</f>
        <v>0</v>
      </c>
    </row>
    <row r="533" spans="1:13" ht="15.6" x14ac:dyDescent="0.3">
      <c r="A533" s="58">
        <f>IF(Замеры!B525=0, " ", Замеры!B525)</f>
        <v>522</v>
      </c>
      <c r="B533" s="59">
        <f>Замеры!I525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Замеры!K525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21.3</v>
      </c>
      <c r="K533" s="29">
        <f t="shared" si="44"/>
        <v>0.3</v>
      </c>
      <c r="L533" s="29">
        <f t="shared" ca="1" si="41"/>
        <v>1.0999999999999999E-2</v>
      </c>
      <c r="M533">
        <f>Замеры!Z525</f>
        <v>0</v>
      </c>
    </row>
    <row r="534" spans="1:13" ht="15.6" x14ac:dyDescent="0.3">
      <c r="A534" s="58">
        <f>IF(Замеры!B526=0, " ", Замеры!B526)</f>
        <v>523</v>
      </c>
      <c r="B534" s="59">
        <f>Замеры!I526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Замеры!K526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21.5</v>
      </c>
      <c r="K534" s="29">
        <f t="shared" si="44"/>
        <v>0.3</v>
      </c>
      <c r="L534" s="29">
        <f t="shared" ca="1" si="41"/>
        <v>1.2999999999999999E-2</v>
      </c>
      <c r="M534">
        <f>Замеры!Z526</f>
        <v>0</v>
      </c>
    </row>
    <row r="535" spans="1:13" ht="15.6" x14ac:dyDescent="0.3">
      <c r="A535" s="58">
        <f>IF(Замеры!B527=0, " ", Замеры!B527)</f>
        <v>524</v>
      </c>
      <c r="B535" s="59">
        <f>Замеры!I527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Замеры!K527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21.9</v>
      </c>
      <c r="K535" s="29">
        <f t="shared" si="44"/>
        <v>0.3</v>
      </c>
      <c r="L535" s="29">
        <f t="shared" ca="1" si="41"/>
        <v>1.4999999999999999E-2</v>
      </c>
      <c r="M535">
        <f>Замеры!Z527</f>
        <v>0</v>
      </c>
    </row>
    <row r="536" spans="1:13" ht="15.6" x14ac:dyDescent="0.3">
      <c r="A536" s="58">
        <f>IF(Замеры!B528=0, " ", Замеры!B528)</f>
        <v>525</v>
      </c>
      <c r="B536" s="59">
        <f>Замеры!I528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Замеры!K528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21.2</v>
      </c>
      <c r="K536" s="29">
        <f t="shared" si="44"/>
        <v>0.3</v>
      </c>
      <c r="L536" s="29">
        <f t="shared" ca="1" si="41"/>
        <v>8.9999999999999993E-3</v>
      </c>
      <c r="M536">
        <f>Замеры!Z528</f>
        <v>0</v>
      </c>
    </row>
    <row r="537" spans="1:13" ht="15.6" x14ac:dyDescent="0.3">
      <c r="A537" s="58">
        <f>IF(Замеры!B529=0, " ", Замеры!B529)</f>
        <v>526</v>
      </c>
      <c r="B537" s="59">
        <f>Замеры!I529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Замеры!K529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20.3</v>
      </c>
      <c r="K537" s="29">
        <f t="shared" si="44"/>
        <v>0.3</v>
      </c>
      <c r="L537" s="29">
        <f t="shared" ca="1" si="41"/>
        <v>1.6E-2</v>
      </c>
      <c r="M537">
        <f>Замеры!Z529</f>
        <v>0</v>
      </c>
    </row>
    <row r="538" spans="1:13" ht="15.6" x14ac:dyDescent="0.3">
      <c r="A538" s="58">
        <f>IF(Замеры!B530=0, " ", Замеры!B530)</f>
        <v>527</v>
      </c>
      <c r="B538" s="59">
        <f>Замеры!I530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Замеры!K530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21.2</v>
      </c>
      <c r="K538" s="29">
        <f t="shared" si="44"/>
        <v>0.3</v>
      </c>
      <c r="L538" s="29">
        <f t="shared" ca="1" si="41"/>
        <v>8.9999999999999993E-3</v>
      </c>
      <c r="M538">
        <f>Замеры!Z530</f>
        <v>0</v>
      </c>
    </row>
    <row r="539" spans="1:13" ht="15.6" x14ac:dyDescent="0.3">
      <c r="A539" s="58">
        <f>IF(Замеры!B531=0, " ", Замеры!B531)</f>
        <v>528</v>
      </c>
      <c r="B539" s="59">
        <f>Замеры!I531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Замеры!K531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21.5</v>
      </c>
      <c r="K539" s="29">
        <f t="shared" si="44"/>
        <v>0.3</v>
      </c>
      <c r="L539" s="29">
        <f t="shared" ca="1" si="41"/>
        <v>1.9E-2</v>
      </c>
      <c r="M539">
        <f>Замеры!Z531</f>
        <v>0</v>
      </c>
    </row>
    <row r="540" spans="1:13" ht="15.6" x14ac:dyDescent="0.3">
      <c r="A540" s="58">
        <f>IF(Замеры!B532=0, " ", Замеры!B532)</f>
        <v>529</v>
      </c>
      <c r="B540" s="59">
        <f>Замеры!I532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Замеры!K532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20.3</v>
      </c>
      <c r="K540" s="29">
        <f t="shared" si="44"/>
        <v>0.3</v>
      </c>
      <c r="L540" s="29">
        <f t="shared" ca="1" si="41"/>
        <v>1.4E-2</v>
      </c>
      <c r="M540">
        <f>Замеры!Z532</f>
        <v>0</v>
      </c>
    </row>
    <row r="541" spans="1:13" ht="15.6" x14ac:dyDescent="0.3">
      <c r="A541" s="58">
        <f>IF(Замеры!B533=0, " ", Замеры!B533)</f>
        <v>530</v>
      </c>
      <c r="B541" s="59">
        <f>Замеры!I533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Замеры!K533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21.2</v>
      </c>
      <c r="K541" s="29">
        <f t="shared" si="44"/>
        <v>0.3</v>
      </c>
      <c r="L541" s="29">
        <f t="shared" ca="1" si="41"/>
        <v>8.0000000000000002E-3</v>
      </c>
      <c r="M541">
        <f>Замеры!Z533</f>
        <v>0</v>
      </c>
    </row>
    <row r="542" spans="1:13" ht="15.6" x14ac:dyDescent="0.3">
      <c r="A542" s="58">
        <f>IF(Замеры!B534=0, " ", Замеры!B534)</f>
        <v>531</v>
      </c>
      <c r="B542" s="59">
        <f>Замеры!I534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Замеры!K534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20.6</v>
      </c>
      <c r="K542" s="29">
        <f t="shared" si="44"/>
        <v>0.3</v>
      </c>
      <c r="L542" s="29">
        <f t="shared" ca="1" si="41"/>
        <v>7.0000000000000001E-3</v>
      </c>
      <c r="M542">
        <f>Замеры!Z534</f>
        <v>0</v>
      </c>
    </row>
    <row r="543" spans="1:13" ht="15.6" x14ac:dyDescent="0.3">
      <c r="A543" s="58">
        <f>IF(Замеры!B535=0, " ", Замеры!B535)</f>
        <v>532</v>
      </c>
      <c r="B543" s="59">
        <f>Замеры!I535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Замеры!K535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20.3</v>
      </c>
      <c r="K543" s="29">
        <f t="shared" si="44"/>
        <v>0.3</v>
      </c>
      <c r="L543" s="29">
        <f t="shared" ca="1" si="41"/>
        <v>7.0000000000000001E-3</v>
      </c>
      <c r="M543">
        <f>Замеры!Z535</f>
        <v>0</v>
      </c>
    </row>
    <row r="544" spans="1:13" ht="15.6" x14ac:dyDescent="0.3">
      <c r="A544" s="58">
        <f>IF(Замеры!B536=0, " ", Замеры!B536)</f>
        <v>533</v>
      </c>
      <c r="B544" s="59">
        <f>Замеры!I536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Замеры!K536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21.3</v>
      </c>
      <c r="K544" s="29">
        <f t="shared" si="44"/>
        <v>0.3</v>
      </c>
      <c r="L544" s="29">
        <f t="shared" ca="1" si="41"/>
        <v>0.01</v>
      </c>
      <c r="M544">
        <f>Замеры!Z536</f>
        <v>0</v>
      </c>
    </row>
    <row r="545" spans="1:13" ht="15.6" x14ac:dyDescent="0.3">
      <c r="A545" s="58">
        <f>IF(Замеры!B537=0, " ", Замеры!B537)</f>
        <v>534</v>
      </c>
      <c r="B545" s="59">
        <f>Замеры!I537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Замеры!K537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21.9</v>
      </c>
      <c r="K545" s="29">
        <f t="shared" si="44"/>
        <v>0.3</v>
      </c>
      <c r="L545" s="29">
        <f t="shared" ca="1" si="41"/>
        <v>1.0999999999999999E-2</v>
      </c>
      <c r="M545">
        <f>Замеры!Z537</f>
        <v>0</v>
      </c>
    </row>
    <row r="546" spans="1:13" ht="15.6" x14ac:dyDescent="0.3">
      <c r="A546" s="58">
        <f>IF(Замеры!B538=0, " ", Замеры!B538)</f>
        <v>535</v>
      </c>
      <c r="B546" s="59">
        <f>Замеры!I538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Замеры!K538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20.7</v>
      </c>
      <c r="K546" s="29">
        <f t="shared" si="44"/>
        <v>0.3</v>
      </c>
      <c r="L546" s="29">
        <f t="shared" ca="1" si="41"/>
        <v>1.9E-2</v>
      </c>
      <c r="M546">
        <f>Замеры!Z538</f>
        <v>0</v>
      </c>
    </row>
    <row r="547" spans="1:13" ht="15.6" x14ac:dyDescent="0.3">
      <c r="A547" s="58">
        <f>IF(Замеры!B539=0, " ", Замеры!B539)</f>
        <v>536</v>
      </c>
      <c r="B547" s="59">
        <f>Замеры!I539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Замеры!K539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20.6</v>
      </c>
      <c r="K547" s="29">
        <f t="shared" si="44"/>
        <v>0.3</v>
      </c>
      <c r="L547" s="29">
        <f t="shared" ca="1" si="41"/>
        <v>8.9999999999999993E-3</v>
      </c>
      <c r="M547">
        <f>Замеры!Z539</f>
        <v>0</v>
      </c>
    </row>
    <row r="548" spans="1:13" ht="15.6" x14ac:dyDescent="0.3">
      <c r="A548" s="58">
        <f>IF(Замеры!B540=0, " ", Замеры!B540)</f>
        <v>537</v>
      </c>
      <c r="B548" s="59">
        <f>Замеры!I540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Замеры!K540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20.9</v>
      </c>
      <c r="K548" s="29">
        <f t="shared" si="44"/>
        <v>0.3</v>
      </c>
      <c r="L548" s="29">
        <f t="shared" ca="1" si="41"/>
        <v>8.9999999999999993E-3</v>
      </c>
      <c r="M548">
        <f>Замеры!Z540</f>
        <v>0</v>
      </c>
    </row>
    <row r="549" spans="1:13" ht="15.6" x14ac:dyDescent="0.3">
      <c r="A549" s="58">
        <f>IF(Замеры!B541=0, " ", Замеры!B541)</f>
        <v>538</v>
      </c>
      <c r="B549" s="59">
        <f>Замеры!I541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Замеры!K541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21.9</v>
      </c>
      <c r="K549" s="29">
        <f t="shared" si="44"/>
        <v>0.3</v>
      </c>
      <c r="L549" s="29">
        <f t="shared" ca="1" si="41"/>
        <v>1.4E-2</v>
      </c>
      <c r="M549">
        <f>Замеры!Z541</f>
        <v>0</v>
      </c>
    </row>
    <row r="550" spans="1:13" ht="15.6" x14ac:dyDescent="0.3">
      <c r="A550" s="58">
        <f>IF(Замеры!B542=0, " ", Замеры!B542)</f>
        <v>539</v>
      </c>
      <c r="B550" s="59">
        <f>Замеры!I542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Замеры!K542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21</v>
      </c>
      <c r="K550" s="29">
        <f t="shared" si="44"/>
        <v>0.3</v>
      </c>
      <c r="L550" s="29">
        <f t="shared" ca="1" si="41"/>
        <v>1.2E-2</v>
      </c>
      <c r="M550">
        <f>Замеры!Z542</f>
        <v>0</v>
      </c>
    </row>
    <row r="551" spans="1:13" ht="15.6" x14ac:dyDescent="0.3">
      <c r="A551" s="58">
        <f>IF(Замеры!B543=0, " ", Замеры!B543)</f>
        <v>540</v>
      </c>
      <c r="B551" s="59">
        <f>Замеры!I543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Замеры!K543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21.6</v>
      </c>
      <c r="K551" s="29">
        <f t="shared" si="44"/>
        <v>0.3</v>
      </c>
      <c r="L551" s="29">
        <f t="shared" ca="1" si="41"/>
        <v>8.0000000000000002E-3</v>
      </c>
      <c r="M551">
        <f>Замеры!Z543</f>
        <v>0</v>
      </c>
    </row>
    <row r="552" spans="1:13" ht="15.6" x14ac:dyDescent="0.3">
      <c r="A552" s="58">
        <f>IF(Замеры!B544=0, " ", Замеры!B544)</f>
        <v>541</v>
      </c>
      <c r="B552" s="59">
        <f>Замеры!I544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Замеры!K544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21.2</v>
      </c>
      <c r="K552" s="29">
        <f t="shared" si="44"/>
        <v>0.3</v>
      </c>
      <c r="L552" s="29">
        <f t="shared" ca="1" si="41"/>
        <v>1.2999999999999999E-2</v>
      </c>
      <c r="M552">
        <f>Замеры!Z544</f>
        <v>0</v>
      </c>
    </row>
    <row r="553" spans="1:13" ht="15.6" x14ac:dyDescent="0.3">
      <c r="A553" s="58">
        <f>IF(Замеры!B545=0, " ", Замеры!B545)</f>
        <v>542</v>
      </c>
      <c r="B553" s="59">
        <f>Замеры!I545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Замеры!K545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21.8</v>
      </c>
      <c r="K553" s="29">
        <f t="shared" si="44"/>
        <v>0.3</v>
      </c>
      <c r="L553" s="29">
        <f t="shared" ca="1" si="41"/>
        <v>1.6E-2</v>
      </c>
      <c r="M553">
        <f>Замеры!Z545</f>
        <v>0</v>
      </c>
    </row>
    <row r="554" spans="1:13" ht="15.6" x14ac:dyDescent="0.3">
      <c r="A554" s="58">
        <f>IF(Замеры!B546=0, " ", Замеры!B546)</f>
        <v>543</v>
      </c>
      <c r="B554" s="59">
        <f>Замеры!I546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Замеры!K546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20.7</v>
      </c>
      <c r="K554" s="29">
        <f t="shared" si="44"/>
        <v>0.3</v>
      </c>
      <c r="L554" s="29">
        <f t="shared" ca="1" si="41"/>
        <v>1.4999999999999999E-2</v>
      </c>
      <c r="M554">
        <f>Замеры!Z546</f>
        <v>0</v>
      </c>
    </row>
    <row r="555" spans="1:13" ht="15.6" x14ac:dyDescent="0.3">
      <c r="A555" s="58">
        <f>IF(Замеры!B547=0, " ", Замеры!B547)</f>
        <v>544</v>
      </c>
      <c r="B555" s="59">
        <f>Замеры!I547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Замеры!K547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20.6</v>
      </c>
      <c r="K555" s="29">
        <f t="shared" si="44"/>
        <v>0.3</v>
      </c>
      <c r="L555" s="29">
        <f t="shared" ca="1" si="41"/>
        <v>8.9999999999999993E-3</v>
      </c>
      <c r="M555">
        <f>Замеры!Z547</f>
        <v>0</v>
      </c>
    </row>
    <row r="556" spans="1:13" ht="15.6" x14ac:dyDescent="0.3">
      <c r="A556" s="58">
        <f>IF(Замеры!B548=0, " ", Замеры!B548)</f>
        <v>545</v>
      </c>
      <c r="B556" s="59">
        <f>Замеры!I548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Замеры!K548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21.3</v>
      </c>
      <c r="K556" s="29">
        <f t="shared" si="44"/>
        <v>0.3</v>
      </c>
      <c r="L556" s="29">
        <f t="shared" ca="1" si="41"/>
        <v>8.9999999999999993E-3</v>
      </c>
      <c r="M556">
        <f>Замеры!Z548</f>
        <v>0</v>
      </c>
    </row>
    <row r="557" spans="1:13" ht="15.6" x14ac:dyDescent="0.3">
      <c r="A557" s="58">
        <f>IF(Замеры!B549=0, " ", Замеры!B549)</f>
        <v>546</v>
      </c>
      <c r="B557" s="59">
        <f>Замеры!I549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Замеры!K549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21.6</v>
      </c>
      <c r="K557" s="29">
        <f t="shared" si="44"/>
        <v>0.3</v>
      </c>
      <c r="L557" s="29">
        <f t="shared" ca="1" si="41"/>
        <v>1.2999999999999999E-2</v>
      </c>
      <c r="M557">
        <f>Замеры!Z549</f>
        <v>0</v>
      </c>
    </row>
    <row r="558" spans="1:13" ht="15.6" x14ac:dyDescent="0.3">
      <c r="A558" s="58">
        <f>IF(Замеры!B550=0, " ", Замеры!B550)</f>
        <v>547</v>
      </c>
      <c r="B558" s="59">
        <f>Замеры!I550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Замеры!K550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21.2</v>
      </c>
      <c r="K558" s="29">
        <f t="shared" si="44"/>
        <v>0.3</v>
      </c>
      <c r="L558" s="29">
        <f t="shared" ca="1" si="41"/>
        <v>1.7999999999999999E-2</v>
      </c>
      <c r="M558">
        <f>Замеры!Z550</f>
        <v>0</v>
      </c>
    </row>
    <row r="559" spans="1:13" ht="15.6" x14ac:dyDescent="0.3">
      <c r="A559" s="58">
        <f>IF(Замеры!B551=0, " ", Замеры!B551)</f>
        <v>548</v>
      </c>
      <c r="B559" s="59">
        <f>Замеры!I551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Замеры!K551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21.5</v>
      </c>
      <c r="K559" s="29">
        <f t="shared" si="44"/>
        <v>0.3</v>
      </c>
      <c r="L559" s="29">
        <f t="shared" ca="1" si="41"/>
        <v>1.0999999999999999E-2</v>
      </c>
      <c r="M559">
        <f>Замеры!Z551</f>
        <v>0</v>
      </c>
    </row>
    <row r="560" spans="1:13" ht="15.6" x14ac:dyDescent="0.3">
      <c r="A560" s="58">
        <f>IF(Замеры!B552=0, " ", Замеры!B552)</f>
        <v>549</v>
      </c>
      <c r="B560" s="59">
        <f>Замеры!I552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Замеры!K552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21.7</v>
      </c>
      <c r="K560" s="29">
        <f t="shared" si="44"/>
        <v>0.3</v>
      </c>
      <c r="L560" s="29">
        <f t="shared" ca="1" si="41"/>
        <v>1.2E-2</v>
      </c>
      <c r="M560">
        <f>Замеры!Z552</f>
        <v>0</v>
      </c>
    </row>
    <row r="561" spans="1:13" ht="15.6" x14ac:dyDescent="0.3">
      <c r="A561" s="58">
        <f>IF(Замеры!B553=0, " ", Замеры!B553)</f>
        <v>550</v>
      </c>
      <c r="B561" s="59">
        <f>Замеры!I553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Замеры!K553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20.2</v>
      </c>
      <c r="K561" s="29">
        <f t="shared" si="44"/>
        <v>0.3</v>
      </c>
      <c r="L561" s="29">
        <f t="shared" ca="1" si="41"/>
        <v>1.4999999999999999E-2</v>
      </c>
      <c r="M561">
        <f>Замеры!Z553</f>
        <v>0</v>
      </c>
    </row>
    <row r="562" spans="1:13" ht="15.6" x14ac:dyDescent="0.3">
      <c r="A562" s="58">
        <f>IF(Замеры!B554=0, " ", Замеры!B554)</f>
        <v>551</v>
      </c>
      <c r="B562" s="59">
        <f>Замеры!I554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Замеры!K554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21.9</v>
      </c>
      <c r="K562" s="29">
        <f t="shared" si="44"/>
        <v>0.3</v>
      </c>
      <c r="L562" s="29">
        <f t="shared" ca="1" si="41"/>
        <v>1.7000000000000001E-2</v>
      </c>
      <c r="M562">
        <f>Замеры!Z554</f>
        <v>0</v>
      </c>
    </row>
    <row r="563" spans="1:13" ht="15.6" x14ac:dyDescent="0.3">
      <c r="A563" s="58">
        <f>IF(Замеры!B555=0, " ", Замеры!B555)</f>
        <v>552</v>
      </c>
      <c r="B563" s="59">
        <f>Замеры!I555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Замеры!K555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21.5</v>
      </c>
      <c r="K563" s="29">
        <f t="shared" si="44"/>
        <v>0.3</v>
      </c>
      <c r="L563" s="29">
        <f t="shared" ca="1" si="41"/>
        <v>1.2999999999999999E-2</v>
      </c>
      <c r="M563">
        <f>Замеры!Z555</f>
        <v>0</v>
      </c>
    </row>
    <row r="564" spans="1:13" ht="15.6" x14ac:dyDescent="0.3">
      <c r="A564" s="58">
        <f>IF(Замеры!B556=0, " ", Замеры!B556)</f>
        <v>553</v>
      </c>
      <c r="B564" s="59">
        <f>Замеры!I556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Замеры!K556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21</v>
      </c>
      <c r="K564" s="29">
        <f t="shared" si="44"/>
        <v>0.3</v>
      </c>
      <c r="L564" s="29">
        <f t="shared" ca="1" si="41"/>
        <v>1.6E-2</v>
      </c>
      <c r="M564">
        <f>Замеры!Z556</f>
        <v>0</v>
      </c>
    </row>
    <row r="565" spans="1:13" ht="15.6" x14ac:dyDescent="0.3">
      <c r="A565" s="58">
        <f>IF(Замеры!B557=0, " ", Замеры!B557)</f>
        <v>554</v>
      </c>
      <c r="B565" s="59">
        <f>Замеры!I557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Замеры!K557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21.6</v>
      </c>
      <c r="K565" s="29">
        <f t="shared" si="44"/>
        <v>0.3</v>
      </c>
      <c r="L565" s="29">
        <f t="shared" ca="1" si="41"/>
        <v>1.4E-2</v>
      </c>
      <c r="M565">
        <f>Замеры!Z557</f>
        <v>0</v>
      </c>
    </row>
    <row r="566" spans="1:13" ht="15.6" x14ac:dyDescent="0.3">
      <c r="A566" s="58">
        <f>IF(Замеры!B558=0, " ", Замеры!B558)</f>
        <v>555</v>
      </c>
      <c r="B566" s="59">
        <f>Замеры!I558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Замеры!K558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20.8</v>
      </c>
      <c r="K566" s="29">
        <f t="shared" si="44"/>
        <v>0.3</v>
      </c>
      <c r="L566" s="29">
        <f t="shared" ca="1" si="41"/>
        <v>1.4999999999999999E-2</v>
      </c>
      <c r="M566">
        <f>Замеры!Z558</f>
        <v>0</v>
      </c>
    </row>
    <row r="567" spans="1:13" ht="15.6" x14ac:dyDescent="0.3">
      <c r="A567" s="58">
        <f>IF(Замеры!B559=0, " ", Замеры!B559)</f>
        <v>556</v>
      </c>
      <c r="B567" s="59">
        <f>Замеры!I559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Замеры!K559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21.5</v>
      </c>
      <c r="K567" s="29">
        <f t="shared" si="44"/>
        <v>0.3</v>
      </c>
      <c r="L567" s="29">
        <f t="shared" ca="1" si="41"/>
        <v>8.9999999999999993E-3</v>
      </c>
      <c r="M567">
        <f>Замеры!Z559</f>
        <v>0</v>
      </c>
    </row>
    <row r="568" spans="1:13" ht="15.6" x14ac:dyDescent="0.3">
      <c r="A568" s="58">
        <f>IF(Замеры!B560=0, " ", Замеры!B560)</f>
        <v>557</v>
      </c>
      <c r="B568" s="59">
        <f>Замеры!I560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Замеры!K560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20.9</v>
      </c>
      <c r="K568" s="29">
        <f t="shared" si="44"/>
        <v>0.3</v>
      </c>
      <c r="L568" s="29">
        <f t="shared" ca="1" si="41"/>
        <v>1.6E-2</v>
      </c>
      <c r="M568">
        <f>Замеры!Z560</f>
        <v>0</v>
      </c>
    </row>
    <row r="569" spans="1:13" ht="15.6" x14ac:dyDescent="0.3">
      <c r="A569" s="58">
        <f>IF(Замеры!B561=0, " ", Замеры!B561)</f>
        <v>558</v>
      </c>
      <c r="B569" s="59">
        <f>Замеры!I561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Замеры!K561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21.2</v>
      </c>
      <c r="K569" s="29">
        <f t="shared" si="44"/>
        <v>0.3</v>
      </c>
      <c r="L569" s="29">
        <f t="shared" ca="1" si="41"/>
        <v>8.0000000000000002E-3</v>
      </c>
      <c r="M569">
        <f>Замеры!Z561</f>
        <v>0</v>
      </c>
    </row>
    <row r="570" spans="1:13" ht="15.6" x14ac:dyDescent="0.3">
      <c r="A570" s="58">
        <f>IF(Замеры!B562=0, " ", Замеры!B562)</f>
        <v>559</v>
      </c>
      <c r="B570" s="59">
        <f>Замеры!I562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Замеры!K562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21.8</v>
      </c>
      <c r="K570" s="29">
        <f t="shared" si="44"/>
        <v>0.3</v>
      </c>
      <c r="L570" s="29">
        <f t="shared" ca="1" si="41"/>
        <v>1.4999999999999999E-2</v>
      </c>
      <c r="M570">
        <f>Замеры!Z562</f>
        <v>0</v>
      </c>
    </row>
    <row r="571" spans="1:13" ht="15.6" x14ac:dyDescent="0.3">
      <c r="A571" s="58">
        <f>IF(Замеры!B563=0, " ", Замеры!B563)</f>
        <v>560</v>
      </c>
      <c r="B571" s="59">
        <f>Замеры!I563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Замеры!K563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20.100000000000001</v>
      </c>
      <c r="K571" s="29">
        <f t="shared" si="44"/>
        <v>0.3</v>
      </c>
      <c r="L571" s="29">
        <f t="shared" ca="1" si="41"/>
        <v>1.2E-2</v>
      </c>
      <c r="M571">
        <f>Замеры!Z563</f>
        <v>0</v>
      </c>
    </row>
    <row r="572" spans="1:13" ht="15.6" x14ac:dyDescent="0.3">
      <c r="A572" s="58">
        <f>IF(Замеры!B564=0, " ", Замеры!B564)</f>
        <v>561</v>
      </c>
      <c r="B572" s="59">
        <f>Замеры!I564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Замеры!K564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21.5</v>
      </c>
      <c r="K572" s="29">
        <f t="shared" si="44"/>
        <v>0.3</v>
      </c>
      <c r="L572" s="29">
        <f t="shared" ca="1" si="41"/>
        <v>8.9999999999999993E-3</v>
      </c>
      <c r="M572">
        <f>Замеры!Z564</f>
        <v>0</v>
      </c>
    </row>
    <row r="573" spans="1:13" ht="15.6" x14ac:dyDescent="0.3">
      <c r="A573" s="58">
        <f>IF(Замеры!B565=0, " ", Замеры!B565)</f>
        <v>562</v>
      </c>
      <c r="B573" s="59">
        <f>Замеры!I565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Замеры!K565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21.7</v>
      </c>
      <c r="K573" s="29">
        <f t="shared" si="44"/>
        <v>0.3</v>
      </c>
      <c r="L573" s="29">
        <f t="shared" ca="1" si="41"/>
        <v>1.9E-2</v>
      </c>
      <c r="M573">
        <f>Замеры!Z565</f>
        <v>0</v>
      </c>
    </row>
    <row r="574" spans="1:13" ht="15.6" x14ac:dyDescent="0.3">
      <c r="A574" s="58">
        <f>IF(Замеры!B566=0, " ", Замеры!B566)</f>
        <v>563</v>
      </c>
      <c r="B574" s="59">
        <f>Замеры!I566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Замеры!K566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20.100000000000001</v>
      </c>
      <c r="K574" s="29">
        <f t="shared" si="44"/>
        <v>0.3</v>
      </c>
      <c r="L574" s="29">
        <f t="shared" ca="1" si="41"/>
        <v>7.0000000000000001E-3</v>
      </c>
      <c r="M574">
        <f>Замеры!Z566</f>
        <v>0</v>
      </c>
    </row>
    <row r="575" spans="1:13" ht="15.6" x14ac:dyDescent="0.3">
      <c r="A575" s="58">
        <f>IF(Замеры!B567=0, " ", Замеры!B567)</f>
        <v>564</v>
      </c>
      <c r="B575" s="59">
        <f>Замеры!I567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Замеры!K567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21.7</v>
      </c>
      <c r="K575" s="29">
        <f t="shared" si="44"/>
        <v>0.3</v>
      </c>
      <c r="L575" s="29">
        <f t="shared" ca="1" si="41"/>
        <v>1.6E-2</v>
      </c>
      <c r="M575">
        <f>Замеры!Z567</f>
        <v>0</v>
      </c>
    </row>
    <row r="576" spans="1:13" ht="15.6" x14ac:dyDescent="0.3">
      <c r="A576" s="58">
        <f>IF(Замеры!B568=0, " ", Замеры!B568)</f>
        <v>565</v>
      </c>
      <c r="B576" s="59">
        <f>Замеры!I568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Замеры!K568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20.3</v>
      </c>
      <c r="K576" s="29">
        <f t="shared" si="44"/>
        <v>0.3</v>
      </c>
      <c r="L576" s="29">
        <f t="shared" ca="1" si="41"/>
        <v>8.9999999999999993E-3</v>
      </c>
      <c r="M576">
        <f>Замеры!Z568</f>
        <v>0</v>
      </c>
    </row>
    <row r="577" spans="1:13" ht="15.6" x14ac:dyDescent="0.3">
      <c r="A577" s="58">
        <f>IF(Замеры!B569=0, " ", Замеры!B569)</f>
        <v>566</v>
      </c>
      <c r="B577" s="59">
        <f>Замеры!I569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Замеры!K569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20.100000000000001</v>
      </c>
      <c r="K577" s="29">
        <f t="shared" si="44"/>
        <v>0.3</v>
      </c>
      <c r="L577" s="29">
        <f t="shared" ca="1" si="41"/>
        <v>1.2999999999999999E-2</v>
      </c>
      <c r="M577">
        <f>Замеры!Z569</f>
        <v>0</v>
      </c>
    </row>
    <row r="578" spans="1:13" ht="15.6" x14ac:dyDescent="0.3">
      <c r="A578" s="58">
        <f>IF(Замеры!B570=0, " ", Замеры!B570)</f>
        <v>567</v>
      </c>
      <c r="B578" s="59">
        <f>Замеры!I570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Замеры!K570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21.4</v>
      </c>
      <c r="K578" s="29">
        <f t="shared" si="44"/>
        <v>0.3</v>
      </c>
      <c r="L578" s="29">
        <f t="shared" ca="1" si="41"/>
        <v>1.6E-2</v>
      </c>
      <c r="M578">
        <f>Замеры!Z570</f>
        <v>0</v>
      </c>
    </row>
    <row r="579" spans="1:13" ht="15.6" x14ac:dyDescent="0.3">
      <c r="A579" s="58">
        <f>IF(Замеры!B571=0, " ", Замеры!B571)</f>
        <v>568</v>
      </c>
      <c r="B579" s="59">
        <f>Замеры!I571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Замеры!K571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21.3</v>
      </c>
      <c r="K579" s="29">
        <f t="shared" si="44"/>
        <v>0.3</v>
      </c>
      <c r="L579" s="29">
        <f t="shared" ca="1" si="41"/>
        <v>7.0000000000000001E-3</v>
      </c>
      <c r="M579">
        <f>Замеры!Z571</f>
        <v>0</v>
      </c>
    </row>
    <row r="580" spans="1:13" ht="15.6" x14ac:dyDescent="0.3">
      <c r="A580" s="58">
        <f>IF(Замеры!B572=0, " ", Замеры!B572)</f>
        <v>569</v>
      </c>
      <c r="B580" s="59">
        <f>Замеры!I572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Замеры!K572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20.5</v>
      </c>
      <c r="K580" s="29">
        <f t="shared" si="44"/>
        <v>0.3</v>
      </c>
      <c r="L580" s="29">
        <f t="shared" ca="1" si="41"/>
        <v>1.2999999999999999E-2</v>
      </c>
      <c r="M580">
        <f>Замеры!Z572</f>
        <v>0</v>
      </c>
    </row>
    <row r="581" spans="1:13" ht="15.6" x14ac:dyDescent="0.3">
      <c r="A581" s="58">
        <f>IF(Замеры!B573=0, " ", Замеры!B573)</f>
        <v>570</v>
      </c>
      <c r="B581" s="59">
        <f>Замеры!I573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Замеры!K573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20.6</v>
      </c>
      <c r="K581" s="29">
        <f t="shared" si="44"/>
        <v>0.3</v>
      </c>
      <c r="L581" s="29">
        <f t="shared" ca="1" si="41"/>
        <v>8.0000000000000002E-3</v>
      </c>
      <c r="M581">
        <f>Замеры!Z573</f>
        <v>0</v>
      </c>
    </row>
    <row r="582" spans="1:13" ht="15.6" x14ac:dyDescent="0.3">
      <c r="A582" s="58">
        <f>IF(Замеры!B574=0, " ", Замеры!B574)</f>
        <v>571</v>
      </c>
      <c r="B582" s="59">
        <f>Замеры!I574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Замеры!K574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21.1</v>
      </c>
      <c r="K582" s="29">
        <f t="shared" si="44"/>
        <v>0.3</v>
      </c>
      <c r="L582" s="29">
        <f t="shared" ca="1" si="41"/>
        <v>1.2E-2</v>
      </c>
      <c r="M582">
        <f>Замеры!Z574</f>
        <v>0</v>
      </c>
    </row>
    <row r="583" spans="1:13" ht="15.6" x14ac:dyDescent="0.3">
      <c r="A583" s="58">
        <f>IF(Замеры!B575=0, " ", Замеры!B575)</f>
        <v>572</v>
      </c>
      <c r="B583" s="59">
        <f>Замеры!I575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Замеры!K575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21.2</v>
      </c>
      <c r="K583" s="29">
        <f t="shared" si="44"/>
        <v>0.3</v>
      </c>
      <c r="L583" s="29">
        <f t="shared" ca="1" si="41"/>
        <v>1.2E-2</v>
      </c>
      <c r="M583">
        <f>Замеры!Z575</f>
        <v>0</v>
      </c>
    </row>
    <row r="584" spans="1:13" ht="15.6" x14ac:dyDescent="0.3">
      <c r="A584" s="58">
        <f>IF(Замеры!B576=0, " ", Замеры!B576)</f>
        <v>573</v>
      </c>
      <c r="B584" s="59">
        <f>Замеры!I576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Замеры!K576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20.2</v>
      </c>
      <c r="K584" s="29">
        <f t="shared" si="44"/>
        <v>0.3</v>
      </c>
      <c r="L584" s="29">
        <f t="shared" ca="1" si="41"/>
        <v>1.7000000000000001E-2</v>
      </c>
      <c r="M584">
        <f>Замеры!Z576</f>
        <v>0</v>
      </c>
    </row>
    <row r="585" spans="1:13" ht="15.6" x14ac:dyDescent="0.3">
      <c r="A585" s="58">
        <f>IF(Замеры!B577=0, " ", Замеры!B577)</f>
        <v>574</v>
      </c>
      <c r="B585" s="59">
        <f>Замеры!I577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Замеры!K577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21.1</v>
      </c>
      <c r="K585" s="29">
        <f t="shared" si="44"/>
        <v>0.3</v>
      </c>
      <c r="L585" s="29">
        <f t="shared" ca="1" si="41"/>
        <v>1.7999999999999999E-2</v>
      </c>
      <c r="M585">
        <f>Замеры!Z577</f>
        <v>0</v>
      </c>
    </row>
    <row r="586" spans="1:13" ht="15.6" x14ac:dyDescent="0.3">
      <c r="A586" s="58">
        <f>IF(Замеры!B578=0, " ", Замеры!B578)</f>
        <v>575</v>
      </c>
      <c r="B586" s="59">
        <f>Замеры!I578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Замеры!K578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21.7</v>
      </c>
      <c r="K586" s="29">
        <f t="shared" si="44"/>
        <v>0.3</v>
      </c>
      <c r="L586" s="29">
        <f t="shared" ca="1" si="41"/>
        <v>1.9E-2</v>
      </c>
      <c r="M586">
        <f>Замеры!Z578</f>
        <v>0</v>
      </c>
    </row>
    <row r="587" spans="1:13" ht="15.6" x14ac:dyDescent="0.3">
      <c r="A587" s="58">
        <f>IF(Замеры!B579=0, " ", Замеры!B579)</f>
        <v>576</v>
      </c>
      <c r="B587" s="59">
        <f>Замеры!I579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Замеры!K579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21.6</v>
      </c>
      <c r="K587" s="29">
        <f t="shared" si="44"/>
        <v>0.3</v>
      </c>
      <c r="L587" s="29">
        <f t="shared" ca="1" si="41"/>
        <v>1.9E-2</v>
      </c>
      <c r="M587">
        <f>Замеры!Z579</f>
        <v>0</v>
      </c>
    </row>
    <row r="588" spans="1:13" ht="15.6" x14ac:dyDescent="0.3">
      <c r="A588" s="58">
        <f>IF(Замеры!B580=0, " ", Замеры!B580)</f>
        <v>577</v>
      </c>
      <c r="B588" s="59">
        <f>Замеры!I580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Замеры!K580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20.399999999999999</v>
      </c>
      <c r="K588" s="29">
        <f t="shared" si="44"/>
        <v>0.3</v>
      </c>
      <c r="L588" s="29">
        <f t="shared" ref="L588:L651" ca="1" si="46">RANDBETWEEN(7,19)/1000</f>
        <v>8.0000000000000002E-3</v>
      </c>
      <c r="M588">
        <f>Замеры!Z580</f>
        <v>0</v>
      </c>
    </row>
    <row r="589" spans="1:13" ht="15.6" x14ac:dyDescent="0.3">
      <c r="A589" s="58">
        <f>IF(Замеры!B581=0, " ", Замеры!B581)</f>
        <v>578</v>
      </c>
      <c r="B589" s="59">
        <f>Замеры!I581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Замеры!K581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21.1</v>
      </c>
      <c r="K589" s="29">
        <f t="shared" ref="K589:K652" si="49">$O$9</f>
        <v>0.3</v>
      </c>
      <c r="L589" s="29">
        <f t="shared" ca="1" si="46"/>
        <v>1.9E-2</v>
      </c>
      <c r="M589">
        <f>Замеры!Z581</f>
        <v>0</v>
      </c>
    </row>
    <row r="590" spans="1:13" ht="15.6" x14ac:dyDescent="0.3">
      <c r="A590" s="58">
        <f>IF(Замеры!B582=0, " ", Замеры!B582)</f>
        <v>579</v>
      </c>
      <c r="B590" s="59">
        <f>Замеры!I582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Замеры!K582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21.8</v>
      </c>
      <c r="K590" s="29">
        <f t="shared" si="49"/>
        <v>0.3</v>
      </c>
      <c r="L590" s="29">
        <f t="shared" ca="1" si="46"/>
        <v>1.6E-2</v>
      </c>
      <c r="M590">
        <f>Замеры!Z582</f>
        <v>0</v>
      </c>
    </row>
    <row r="591" spans="1:13" ht="15.6" x14ac:dyDescent="0.3">
      <c r="A591" s="58">
        <f>IF(Замеры!B583=0, " ", Замеры!B583)</f>
        <v>580</v>
      </c>
      <c r="B591" s="59">
        <f>Замеры!I583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Замеры!K583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20.3</v>
      </c>
      <c r="K591" s="29">
        <f t="shared" si="49"/>
        <v>0.3</v>
      </c>
      <c r="L591" s="29">
        <f t="shared" ca="1" si="46"/>
        <v>0.01</v>
      </c>
      <c r="M591">
        <f>Замеры!Z583</f>
        <v>0</v>
      </c>
    </row>
    <row r="592" spans="1:13" ht="15.6" x14ac:dyDescent="0.3">
      <c r="A592" s="58">
        <f>IF(Замеры!B584=0, " ", Замеры!B584)</f>
        <v>581</v>
      </c>
      <c r="B592" s="59">
        <f>Замеры!I584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Замеры!K584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21.8</v>
      </c>
      <c r="K592" s="29">
        <f t="shared" si="49"/>
        <v>0.3</v>
      </c>
      <c r="L592" s="29">
        <f t="shared" ca="1" si="46"/>
        <v>7.0000000000000001E-3</v>
      </c>
      <c r="M592">
        <f>Замеры!Z584</f>
        <v>0</v>
      </c>
    </row>
    <row r="593" spans="1:13" ht="15.6" x14ac:dyDescent="0.3">
      <c r="A593" s="58">
        <f>IF(Замеры!B585=0, " ", Замеры!B585)</f>
        <v>582</v>
      </c>
      <c r="B593" s="59">
        <f>Замеры!I585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Замеры!K585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21.3</v>
      </c>
      <c r="K593" s="29">
        <f t="shared" si="49"/>
        <v>0.3</v>
      </c>
      <c r="L593" s="29">
        <f t="shared" ca="1" si="46"/>
        <v>1.2E-2</v>
      </c>
      <c r="M593">
        <f>Замеры!Z585</f>
        <v>0</v>
      </c>
    </row>
    <row r="594" spans="1:13" ht="15.6" x14ac:dyDescent="0.3">
      <c r="A594" s="58">
        <f>IF(Замеры!B586=0, " ", Замеры!B586)</f>
        <v>583</v>
      </c>
      <c r="B594" s="59">
        <f>Замеры!I586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Замеры!K586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21.5</v>
      </c>
      <c r="K594" s="29">
        <f t="shared" si="49"/>
        <v>0.3</v>
      </c>
      <c r="L594" s="29">
        <f t="shared" ca="1" si="46"/>
        <v>8.9999999999999993E-3</v>
      </c>
      <c r="M594">
        <f>Замеры!Z586</f>
        <v>0</v>
      </c>
    </row>
    <row r="595" spans="1:13" ht="15.6" x14ac:dyDescent="0.3">
      <c r="A595" s="58">
        <f>IF(Замеры!B587=0, " ", Замеры!B587)</f>
        <v>584</v>
      </c>
      <c r="B595" s="59">
        <f>Замеры!I587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Замеры!K587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20.100000000000001</v>
      </c>
      <c r="K595" s="29">
        <f t="shared" si="49"/>
        <v>0.3</v>
      </c>
      <c r="L595" s="29">
        <f t="shared" ca="1" si="46"/>
        <v>1.9E-2</v>
      </c>
      <c r="M595">
        <f>Замеры!Z587</f>
        <v>0</v>
      </c>
    </row>
    <row r="596" spans="1:13" ht="15.6" x14ac:dyDescent="0.3">
      <c r="A596" s="58">
        <f>IF(Замеры!B588=0, " ", Замеры!B588)</f>
        <v>585</v>
      </c>
      <c r="B596" s="59">
        <f>Замеры!I588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Замеры!K588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21.5</v>
      </c>
      <c r="K596" s="29">
        <f t="shared" si="49"/>
        <v>0.3</v>
      </c>
      <c r="L596" s="29">
        <f t="shared" ca="1" si="46"/>
        <v>8.9999999999999993E-3</v>
      </c>
      <c r="M596">
        <f>Замеры!Z588</f>
        <v>0</v>
      </c>
    </row>
    <row r="597" spans="1:13" ht="15.6" x14ac:dyDescent="0.3">
      <c r="A597" s="58">
        <f>IF(Замеры!B589=0, " ", Замеры!B589)</f>
        <v>586</v>
      </c>
      <c r="B597" s="59">
        <f>Замеры!I589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Замеры!K589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20.7</v>
      </c>
      <c r="K597" s="29">
        <f t="shared" si="49"/>
        <v>0.3</v>
      </c>
      <c r="L597" s="29">
        <f t="shared" ca="1" si="46"/>
        <v>1.7999999999999999E-2</v>
      </c>
      <c r="M597">
        <f>Замеры!Z589</f>
        <v>0</v>
      </c>
    </row>
    <row r="598" spans="1:13" ht="15.6" x14ac:dyDescent="0.3">
      <c r="A598" s="58">
        <f>IF(Замеры!B590=0, " ", Замеры!B590)</f>
        <v>587</v>
      </c>
      <c r="B598" s="59">
        <f>Замеры!I590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Замеры!K590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21.8</v>
      </c>
      <c r="K598" s="29">
        <f t="shared" si="49"/>
        <v>0.3</v>
      </c>
      <c r="L598" s="29">
        <f t="shared" ca="1" si="46"/>
        <v>1.7999999999999999E-2</v>
      </c>
      <c r="M598">
        <f>Замеры!Z590</f>
        <v>0</v>
      </c>
    </row>
    <row r="599" spans="1:13" ht="15.6" x14ac:dyDescent="0.3">
      <c r="A599" s="58">
        <f>IF(Замеры!B591=0, " ", Замеры!B591)</f>
        <v>588</v>
      </c>
      <c r="B599" s="59">
        <f>Замеры!I591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Замеры!K591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20.9</v>
      </c>
      <c r="K599" s="29">
        <f t="shared" si="49"/>
        <v>0.3</v>
      </c>
      <c r="L599" s="29">
        <f t="shared" ca="1" si="46"/>
        <v>8.9999999999999993E-3</v>
      </c>
      <c r="M599">
        <f>Замеры!Z591</f>
        <v>0</v>
      </c>
    </row>
    <row r="600" spans="1:13" ht="15.6" x14ac:dyDescent="0.3">
      <c r="A600" s="58">
        <f>IF(Замеры!B592=0, " ", Замеры!B592)</f>
        <v>589</v>
      </c>
      <c r="B600" s="59">
        <f>Замеры!I592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Замеры!K592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20.3</v>
      </c>
      <c r="K600" s="29">
        <f t="shared" si="49"/>
        <v>0.3</v>
      </c>
      <c r="L600" s="29">
        <f t="shared" ca="1" si="46"/>
        <v>1.4999999999999999E-2</v>
      </c>
      <c r="M600">
        <f>Замеры!Z592</f>
        <v>0</v>
      </c>
    </row>
    <row r="601" spans="1:13" ht="15.6" x14ac:dyDescent="0.3">
      <c r="A601" s="58">
        <f>IF(Замеры!B593=0, " ", Замеры!B593)</f>
        <v>590</v>
      </c>
      <c r="B601" s="59">
        <f>Замеры!I593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Замеры!K593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21</v>
      </c>
      <c r="K601" s="29">
        <f t="shared" si="49"/>
        <v>0.3</v>
      </c>
      <c r="L601" s="29">
        <f t="shared" ca="1" si="46"/>
        <v>1.4999999999999999E-2</v>
      </c>
      <c r="M601">
        <f>Замеры!Z593</f>
        <v>0</v>
      </c>
    </row>
    <row r="602" spans="1:13" ht="15.6" x14ac:dyDescent="0.3">
      <c r="A602" s="58">
        <f>IF(Замеры!B594=0, " ", Замеры!B594)</f>
        <v>591</v>
      </c>
      <c r="B602" s="59">
        <f>Замеры!I594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Замеры!K594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21.7</v>
      </c>
      <c r="K602" s="29">
        <f t="shared" si="49"/>
        <v>0.3</v>
      </c>
      <c r="L602" s="29">
        <f t="shared" ca="1" si="46"/>
        <v>1.9E-2</v>
      </c>
      <c r="M602">
        <f>Замеры!Z594</f>
        <v>0</v>
      </c>
    </row>
    <row r="603" spans="1:13" ht="15.6" x14ac:dyDescent="0.3">
      <c r="A603" s="58">
        <f>IF(Замеры!B595=0, " ", Замеры!B595)</f>
        <v>592</v>
      </c>
      <c r="B603" s="59">
        <f>Замеры!I595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Замеры!K595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21</v>
      </c>
      <c r="K603" s="29">
        <f t="shared" si="49"/>
        <v>0.3</v>
      </c>
      <c r="L603" s="29">
        <f t="shared" ca="1" si="46"/>
        <v>1.0999999999999999E-2</v>
      </c>
      <c r="M603">
        <f>Замеры!Z595</f>
        <v>0</v>
      </c>
    </row>
    <row r="604" spans="1:13" ht="15.6" x14ac:dyDescent="0.3">
      <c r="A604" s="58">
        <f>IF(Замеры!B596=0, " ", Замеры!B596)</f>
        <v>593</v>
      </c>
      <c r="B604" s="59">
        <f>Замеры!I596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Замеры!K596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21.2</v>
      </c>
      <c r="K604" s="29">
        <f t="shared" si="49"/>
        <v>0.3</v>
      </c>
      <c r="L604" s="29">
        <f t="shared" ca="1" si="46"/>
        <v>1.7999999999999999E-2</v>
      </c>
      <c r="M604">
        <f>Замеры!Z596</f>
        <v>0</v>
      </c>
    </row>
    <row r="605" spans="1:13" ht="15.6" x14ac:dyDescent="0.3">
      <c r="A605" s="58">
        <f>IF(Замеры!B597=0, " ", Замеры!B597)</f>
        <v>594</v>
      </c>
      <c r="B605" s="59">
        <f>Замеры!I597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Замеры!K597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20.7</v>
      </c>
      <c r="K605" s="29">
        <f t="shared" si="49"/>
        <v>0.3</v>
      </c>
      <c r="L605" s="29">
        <f t="shared" ca="1" si="46"/>
        <v>1.7000000000000001E-2</v>
      </c>
      <c r="M605">
        <f>Замеры!Z597</f>
        <v>0</v>
      </c>
    </row>
    <row r="606" spans="1:13" ht="15.6" x14ac:dyDescent="0.3">
      <c r="A606" s="58">
        <f>IF(Замеры!B598=0, " ", Замеры!B598)</f>
        <v>595</v>
      </c>
      <c r="B606" s="59">
        <f>Замеры!I598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Замеры!K598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</v>
      </c>
      <c r="K606" s="29">
        <f t="shared" si="49"/>
        <v>0.3</v>
      </c>
      <c r="L606" s="29">
        <f t="shared" ca="1" si="46"/>
        <v>1.6E-2</v>
      </c>
      <c r="M606">
        <f>Замеры!Z598</f>
        <v>0</v>
      </c>
    </row>
    <row r="607" spans="1:13" ht="15.6" x14ac:dyDescent="0.3">
      <c r="A607" s="58">
        <f>IF(Замеры!B599=0, " ", Замеры!B599)</f>
        <v>596</v>
      </c>
      <c r="B607" s="59">
        <f>Замеры!I599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Замеры!K599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20.399999999999999</v>
      </c>
      <c r="K607" s="29">
        <f t="shared" si="49"/>
        <v>0.3</v>
      </c>
      <c r="L607" s="29">
        <f t="shared" ca="1" si="46"/>
        <v>1.2E-2</v>
      </c>
      <c r="M607">
        <f>Замеры!Z599</f>
        <v>0</v>
      </c>
    </row>
    <row r="608" spans="1:13" ht="15.6" x14ac:dyDescent="0.3">
      <c r="A608" s="58">
        <f>IF(Замеры!B600=0, " ", Замеры!B600)</f>
        <v>597</v>
      </c>
      <c r="B608" s="59">
        <f>Замеры!I600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Замеры!K600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21.6</v>
      </c>
      <c r="K608" s="29">
        <f t="shared" si="49"/>
        <v>0.3</v>
      </c>
      <c r="L608" s="29">
        <f t="shared" ca="1" si="46"/>
        <v>1.7999999999999999E-2</v>
      </c>
      <c r="M608">
        <f>Замеры!Z600</f>
        <v>0</v>
      </c>
    </row>
    <row r="609" spans="1:13" ht="15.6" x14ac:dyDescent="0.3">
      <c r="A609" s="58">
        <f>IF(Замеры!B601=0, " ", Замеры!B601)</f>
        <v>598</v>
      </c>
      <c r="B609" s="59">
        <f>Замеры!I601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Замеры!K601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21.1</v>
      </c>
      <c r="K609" s="29">
        <f t="shared" si="49"/>
        <v>0.3</v>
      </c>
      <c r="L609" s="29">
        <f t="shared" ca="1" si="46"/>
        <v>1.0999999999999999E-2</v>
      </c>
      <c r="M609">
        <f>Замеры!Z601</f>
        <v>0</v>
      </c>
    </row>
    <row r="610" spans="1:13" ht="15.6" x14ac:dyDescent="0.3">
      <c r="A610" s="58">
        <f>IF(Замеры!B602=0, " ", Замеры!B602)</f>
        <v>599</v>
      </c>
      <c r="B610" s="59">
        <f>Замеры!I602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Замеры!K602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21.3</v>
      </c>
      <c r="K610" s="29">
        <f t="shared" si="49"/>
        <v>0.3</v>
      </c>
      <c r="L610" s="29">
        <f t="shared" ca="1" si="46"/>
        <v>1.2E-2</v>
      </c>
      <c r="M610">
        <f>Замеры!Z602</f>
        <v>0</v>
      </c>
    </row>
    <row r="611" spans="1:13" ht="15.6" x14ac:dyDescent="0.3">
      <c r="A611" s="58">
        <f>IF(Замеры!B603=0, " ", Замеры!B603)</f>
        <v>600</v>
      </c>
      <c r="B611" s="59">
        <f>Замеры!I603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Замеры!K603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21.6</v>
      </c>
      <c r="K611" s="29">
        <f t="shared" si="49"/>
        <v>0.3</v>
      </c>
      <c r="L611" s="29">
        <f t="shared" ca="1" si="46"/>
        <v>1.6E-2</v>
      </c>
      <c r="M611">
        <f>Замеры!Z603</f>
        <v>0</v>
      </c>
    </row>
    <row r="612" spans="1:13" ht="15.6" x14ac:dyDescent="0.3">
      <c r="A612" s="58">
        <f>IF(Замеры!B604=0, " ", Замеры!B604)</f>
        <v>601</v>
      </c>
      <c r="B612" s="59">
        <f>Замеры!I604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Замеры!K604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21.6</v>
      </c>
      <c r="K612" s="29">
        <f t="shared" si="49"/>
        <v>0.3</v>
      </c>
      <c r="L612" s="29">
        <f t="shared" ca="1" si="46"/>
        <v>1.4999999999999999E-2</v>
      </c>
      <c r="M612">
        <f>Замеры!Z604</f>
        <v>0</v>
      </c>
    </row>
    <row r="613" spans="1:13" ht="15.6" x14ac:dyDescent="0.3">
      <c r="A613" s="58">
        <f>IF(Замеры!B605=0, " ", Замеры!B605)</f>
        <v>602</v>
      </c>
      <c r="B613" s="59">
        <f>Замеры!I605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Замеры!K605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21.5</v>
      </c>
      <c r="K613" s="29">
        <f t="shared" si="49"/>
        <v>0.3</v>
      </c>
      <c r="L613" s="29">
        <f t="shared" ca="1" si="46"/>
        <v>1.0999999999999999E-2</v>
      </c>
      <c r="M613">
        <f>Замеры!Z605</f>
        <v>0</v>
      </c>
    </row>
    <row r="614" spans="1:13" ht="15.6" x14ac:dyDescent="0.3">
      <c r="A614" s="58">
        <f>IF(Замеры!B606=0, " ", Замеры!B606)</f>
        <v>603</v>
      </c>
      <c r="B614" s="59">
        <f>Замеры!I606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Замеры!K606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20.3</v>
      </c>
      <c r="K614" s="29">
        <f t="shared" si="49"/>
        <v>0.3</v>
      </c>
      <c r="L614" s="29">
        <f t="shared" ca="1" si="46"/>
        <v>1.7999999999999999E-2</v>
      </c>
      <c r="M614">
        <f>Замеры!Z606</f>
        <v>0</v>
      </c>
    </row>
    <row r="615" spans="1:13" ht="15.6" x14ac:dyDescent="0.3">
      <c r="A615" s="58">
        <f>IF(Замеры!B607=0, " ", Замеры!B607)</f>
        <v>604</v>
      </c>
      <c r="B615" s="59">
        <f>Замеры!I607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Замеры!K607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20.8</v>
      </c>
      <c r="K615" s="29">
        <f t="shared" si="49"/>
        <v>0.3</v>
      </c>
      <c r="L615" s="29">
        <f t="shared" ca="1" si="46"/>
        <v>7.0000000000000001E-3</v>
      </c>
      <c r="M615">
        <f>Замеры!Z607</f>
        <v>0</v>
      </c>
    </row>
    <row r="616" spans="1:13" ht="15.6" x14ac:dyDescent="0.3">
      <c r="A616" s="58">
        <f>IF(Замеры!B608=0, " ", Замеры!B608)</f>
        <v>605</v>
      </c>
      <c r="B616" s="59">
        <f>Замеры!I608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Замеры!K608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20.100000000000001</v>
      </c>
      <c r="K616" s="29">
        <f t="shared" si="49"/>
        <v>0.3</v>
      </c>
      <c r="L616" s="29">
        <f t="shared" ca="1" si="46"/>
        <v>1.6E-2</v>
      </c>
      <c r="M616">
        <f>Замеры!Z608</f>
        <v>0</v>
      </c>
    </row>
    <row r="617" spans="1:13" ht="15.6" x14ac:dyDescent="0.3">
      <c r="A617" s="58">
        <f>IF(Замеры!B609=0, " ", Замеры!B609)</f>
        <v>606</v>
      </c>
      <c r="B617" s="59">
        <f>Замеры!I609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Замеры!K609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20.5</v>
      </c>
      <c r="K617" s="29">
        <f t="shared" si="49"/>
        <v>0.3</v>
      </c>
      <c r="L617" s="29">
        <f t="shared" ca="1" si="46"/>
        <v>7.0000000000000001E-3</v>
      </c>
      <c r="M617">
        <f>Замеры!Z609</f>
        <v>0</v>
      </c>
    </row>
    <row r="618" spans="1:13" ht="15.6" x14ac:dyDescent="0.3">
      <c r="A618" s="58">
        <f>IF(Замеры!B610=0, " ", Замеры!B610)</f>
        <v>607</v>
      </c>
      <c r="B618" s="59">
        <f>Замеры!I610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Замеры!K610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20.399999999999999</v>
      </c>
      <c r="K618" s="29">
        <f t="shared" si="49"/>
        <v>0.3</v>
      </c>
      <c r="L618" s="29">
        <f t="shared" ca="1" si="46"/>
        <v>1.4E-2</v>
      </c>
      <c r="M618">
        <f>Замеры!Z610</f>
        <v>0</v>
      </c>
    </row>
    <row r="619" spans="1:13" ht="15.6" x14ac:dyDescent="0.3">
      <c r="A619" s="58">
        <f>IF(Замеры!B611=0, " ", Замеры!B611)</f>
        <v>608</v>
      </c>
      <c r="B619" s="59">
        <f>Замеры!I611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Замеры!K611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20.5</v>
      </c>
      <c r="K619" s="29">
        <f t="shared" si="49"/>
        <v>0.3</v>
      </c>
      <c r="L619" s="29">
        <f t="shared" ca="1" si="46"/>
        <v>1.7999999999999999E-2</v>
      </c>
      <c r="M619">
        <f>Замеры!Z611</f>
        <v>0</v>
      </c>
    </row>
    <row r="620" spans="1:13" ht="15.6" x14ac:dyDescent="0.3">
      <c r="A620" s="58">
        <f>IF(Замеры!B612=0, " ", Замеры!B612)</f>
        <v>609</v>
      </c>
      <c r="B620" s="59">
        <f>Замеры!I612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Замеры!K612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20.6</v>
      </c>
      <c r="K620" s="29">
        <f t="shared" si="49"/>
        <v>0.3</v>
      </c>
      <c r="L620" s="29">
        <f t="shared" ca="1" si="46"/>
        <v>1.2999999999999999E-2</v>
      </c>
      <c r="M620">
        <f>Замеры!Z612</f>
        <v>0</v>
      </c>
    </row>
    <row r="621" spans="1:13" ht="15.6" x14ac:dyDescent="0.3">
      <c r="A621" s="58">
        <f>IF(Замеры!B613=0, " ", Замеры!B613)</f>
        <v>610</v>
      </c>
      <c r="B621" s="59">
        <f>Замеры!I613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Замеры!K613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20.100000000000001</v>
      </c>
      <c r="K621" s="29">
        <f t="shared" si="49"/>
        <v>0.3</v>
      </c>
      <c r="L621" s="29">
        <f t="shared" ca="1" si="46"/>
        <v>7.0000000000000001E-3</v>
      </c>
      <c r="M621">
        <f>Замеры!Z613</f>
        <v>0</v>
      </c>
    </row>
    <row r="622" spans="1:13" ht="15.6" x14ac:dyDescent="0.3">
      <c r="A622" s="58">
        <f>IF(Замеры!B614=0, " ", Замеры!B614)</f>
        <v>611</v>
      </c>
      <c r="B622" s="59">
        <f>Замеры!I614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Замеры!K614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20.3</v>
      </c>
      <c r="K622" s="29">
        <f t="shared" si="49"/>
        <v>0.3</v>
      </c>
      <c r="L622" s="29">
        <f t="shared" ca="1" si="46"/>
        <v>1.4999999999999999E-2</v>
      </c>
      <c r="M622">
        <f>Замеры!Z614</f>
        <v>0</v>
      </c>
    </row>
    <row r="623" spans="1:13" ht="15.6" x14ac:dyDescent="0.3">
      <c r="A623" s="58">
        <f>IF(Замеры!B615=0, " ", Замеры!B615)</f>
        <v>612</v>
      </c>
      <c r="B623" s="59">
        <f>Замеры!I615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Замеры!K615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21.3</v>
      </c>
      <c r="K623" s="29">
        <f t="shared" si="49"/>
        <v>0.3</v>
      </c>
      <c r="L623" s="29">
        <f t="shared" ca="1" si="46"/>
        <v>1.7999999999999999E-2</v>
      </c>
      <c r="M623">
        <f>Замеры!Z615</f>
        <v>0</v>
      </c>
    </row>
    <row r="624" spans="1:13" ht="15.6" x14ac:dyDescent="0.3">
      <c r="A624" s="58">
        <f>IF(Замеры!B616=0, " ", Замеры!B616)</f>
        <v>613</v>
      </c>
      <c r="B624" s="59">
        <f>Замеры!I616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Замеры!K616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21.5</v>
      </c>
      <c r="K624" s="29">
        <f t="shared" si="49"/>
        <v>0.3</v>
      </c>
      <c r="L624" s="29">
        <f t="shared" ca="1" si="46"/>
        <v>1.9E-2</v>
      </c>
      <c r="M624">
        <f>Замеры!Z616</f>
        <v>0</v>
      </c>
    </row>
    <row r="625" spans="1:13" ht="15.6" x14ac:dyDescent="0.3">
      <c r="A625" s="58">
        <f>IF(Замеры!B617=0, " ", Замеры!B617)</f>
        <v>614</v>
      </c>
      <c r="B625" s="59">
        <f>Замеры!I617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Замеры!K617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20.3</v>
      </c>
      <c r="K625" s="29">
        <f t="shared" si="49"/>
        <v>0.3</v>
      </c>
      <c r="L625" s="29">
        <f t="shared" ca="1" si="46"/>
        <v>8.0000000000000002E-3</v>
      </c>
      <c r="M625">
        <f>Замеры!Z617</f>
        <v>0</v>
      </c>
    </row>
    <row r="626" spans="1:13" ht="15.6" x14ac:dyDescent="0.3">
      <c r="A626" s="58">
        <f>IF(Замеры!B618=0, " ", Замеры!B618)</f>
        <v>615</v>
      </c>
      <c r="B626" s="59">
        <f>Замеры!I618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Замеры!K618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20.399999999999999</v>
      </c>
      <c r="K626" s="29">
        <f t="shared" si="49"/>
        <v>0.3</v>
      </c>
      <c r="L626" s="29">
        <f t="shared" ca="1" si="46"/>
        <v>1.4E-2</v>
      </c>
      <c r="M626">
        <f>Замеры!Z618</f>
        <v>0</v>
      </c>
    </row>
    <row r="627" spans="1:13" ht="15.6" x14ac:dyDescent="0.3">
      <c r="A627" s="58">
        <f>IF(Замеры!B619=0, " ", Замеры!B619)</f>
        <v>616</v>
      </c>
      <c r="B627" s="59">
        <f>Замеры!I619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Замеры!K619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21.8</v>
      </c>
      <c r="K627" s="29">
        <f t="shared" si="49"/>
        <v>0.3</v>
      </c>
      <c r="L627" s="29">
        <f t="shared" ca="1" si="46"/>
        <v>1.7999999999999999E-2</v>
      </c>
      <c r="M627">
        <f>Замеры!Z619</f>
        <v>0</v>
      </c>
    </row>
    <row r="628" spans="1:13" ht="15.6" x14ac:dyDescent="0.3">
      <c r="A628" s="58">
        <f>IF(Замеры!B620=0, " ", Замеры!B620)</f>
        <v>617</v>
      </c>
      <c r="B628" s="59">
        <f>Замеры!I620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Замеры!K620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21.9</v>
      </c>
      <c r="K628" s="29">
        <f t="shared" si="49"/>
        <v>0.3</v>
      </c>
      <c r="L628" s="29">
        <f t="shared" ca="1" si="46"/>
        <v>1.4E-2</v>
      </c>
      <c r="M628">
        <f>Замеры!Z620</f>
        <v>0</v>
      </c>
    </row>
    <row r="629" spans="1:13" ht="15.6" x14ac:dyDescent="0.3">
      <c r="A629" s="58">
        <f>IF(Замеры!B621=0, " ", Замеры!B621)</f>
        <v>618</v>
      </c>
      <c r="B629" s="59">
        <f>Замеры!I621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Замеры!K621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21.1</v>
      </c>
      <c r="K629" s="29">
        <f t="shared" si="49"/>
        <v>0.3</v>
      </c>
      <c r="L629" s="29">
        <f t="shared" ca="1" si="46"/>
        <v>1.6E-2</v>
      </c>
      <c r="M629">
        <f>Замеры!Z621</f>
        <v>0</v>
      </c>
    </row>
    <row r="630" spans="1:13" ht="15.6" x14ac:dyDescent="0.3">
      <c r="A630" s="58">
        <f>IF(Замеры!B622=0, " ", Замеры!B622)</f>
        <v>619</v>
      </c>
      <c r="B630" s="59">
        <f>Замеры!I622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Замеры!K622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20.399999999999999</v>
      </c>
      <c r="K630" s="29">
        <f t="shared" si="49"/>
        <v>0.3</v>
      </c>
      <c r="L630" s="29">
        <f t="shared" ca="1" si="46"/>
        <v>1.4E-2</v>
      </c>
      <c r="M630">
        <f>Замеры!Z622</f>
        <v>0</v>
      </c>
    </row>
    <row r="631" spans="1:13" ht="15.6" x14ac:dyDescent="0.3">
      <c r="A631" s="58">
        <f>IF(Замеры!B623=0, " ", Замеры!B623)</f>
        <v>620</v>
      </c>
      <c r="B631" s="59">
        <f>Замеры!I623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Замеры!K623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21</v>
      </c>
      <c r="K631" s="29">
        <f t="shared" si="49"/>
        <v>0.3</v>
      </c>
      <c r="L631" s="29">
        <f t="shared" ca="1" si="46"/>
        <v>1.7999999999999999E-2</v>
      </c>
      <c r="M631">
        <f>Замеры!Z623</f>
        <v>0</v>
      </c>
    </row>
    <row r="632" spans="1:13" ht="15.6" x14ac:dyDescent="0.3">
      <c r="A632" s="58">
        <f>IF(Замеры!B624=0, " ", Замеры!B624)</f>
        <v>621</v>
      </c>
      <c r="B632" s="59">
        <f>Замеры!I624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Замеры!K624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21</v>
      </c>
      <c r="K632" s="29">
        <f t="shared" si="49"/>
        <v>0.3</v>
      </c>
      <c r="L632" s="29">
        <f t="shared" ca="1" si="46"/>
        <v>1.4999999999999999E-2</v>
      </c>
      <c r="M632">
        <f>Замеры!Z624</f>
        <v>0</v>
      </c>
    </row>
    <row r="633" spans="1:13" ht="15.6" x14ac:dyDescent="0.3">
      <c r="A633" s="58">
        <f>IF(Замеры!B625=0, " ", Замеры!B625)</f>
        <v>622</v>
      </c>
      <c r="B633" s="59">
        <f>Замеры!I625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Замеры!K625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20.7</v>
      </c>
      <c r="K633" s="29">
        <f t="shared" si="49"/>
        <v>0.3</v>
      </c>
      <c r="L633" s="29">
        <f t="shared" ca="1" si="46"/>
        <v>7.0000000000000001E-3</v>
      </c>
      <c r="M633">
        <f>Замеры!Z625</f>
        <v>0</v>
      </c>
    </row>
    <row r="634" spans="1:13" ht="15.6" x14ac:dyDescent="0.3">
      <c r="A634" s="58">
        <f>IF(Замеры!B626=0, " ", Замеры!B626)</f>
        <v>623</v>
      </c>
      <c r="B634" s="59">
        <f>Замеры!I626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Замеры!K626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21.7</v>
      </c>
      <c r="K634" s="29">
        <f t="shared" si="49"/>
        <v>0.3</v>
      </c>
      <c r="L634" s="29">
        <f t="shared" ca="1" si="46"/>
        <v>1.7999999999999999E-2</v>
      </c>
      <c r="M634">
        <f>Замеры!Z626</f>
        <v>0</v>
      </c>
    </row>
    <row r="635" spans="1:13" ht="15.6" x14ac:dyDescent="0.3">
      <c r="A635" s="58">
        <f>IF(Замеры!B627=0, " ", Замеры!B627)</f>
        <v>624</v>
      </c>
      <c r="B635" s="59">
        <f>Замеры!I627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Замеры!K627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20.7</v>
      </c>
      <c r="K635" s="29">
        <f t="shared" si="49"/>
        <v>0.3</v>
      </c>
      <c r="L635" s="29">
        <f t="shared" ca="1" si="46"/>
        <v>0.01</v>
      </c>
      <c r="M635">
        <f>Замеры!Z627</f>
        <v>0</v>
      </c>
    </row>
    <row r="636" spans="1:13" ht="15.6" x14ac:dyDescent="0.3">
      <c r="A636" s="58">
        <f>IF(Замеры!B628=0, " ", Замеры!B628)</f>
        <v>625</v>
      </c>
      <c r="B636" s="59">
        <f>Замеры!I628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Замеры!K628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20.3</v>
      </c>
      <c r="K636" s="29">
        <f t="shared" si="49"/>
        <v>0.3</v>
      </c>
      <c r="L636" s="29">
        <f t="shared" ca="1" si="46"/>
        <v>1.4E-2</v>
      </c>
      <c r="M636">
        <f>Замеры!Z628</f>
        <v>0</v>
      </c>
    </row>
    <row r="637" spans="1:13" ht="15.6" x14ac:dyDescent="0.3">
      <c r="A637" s="58">
        <f>IF(Замеры!B629=0, " ", Замеры!B629)</f>
        <v>626</v>
      </c>
      <c r="B637" s="59">
        <f>Замеры!I629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Замеры!K629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21</v>
      </c>
      <c r="K637" s="29">
        <f t="shared" si="49"/>
        <v>0.3</v>
      </c>
      <c r="L637" s="29">
        <f t="shared" ca="1" si="46"/>
        <v>1.7000000000000001E-2</v>
      </c>
      <c r="M637">
        <f>Замеры!Z629</f>
        <v>0</v>
      </c>
    </row>
    <row r="638" spans="1:13" ht="15.6" x14ac:dyDescent="0.3">
      <c r="A638" s="58">
        <f>IF(Замеры!B630=0, " ", Замеры!B630)</f>
        <v>627</v>
      </c>
      <c r="B638" s="59">
        <f>Замеры!I630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Замеры!K630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21.8</v>
      </c>
      <c r="K638" s="29">
        <f t="shared" si="49"/>
        <v>0.3</v>
      </c>
      <c r="L638" s="29">
        <f t="shared" ca="1" si="46"/>
        <v>1.7999999999999999E-2</v>
      </c>
      <c r="M638">
        <f>Замеры!Z630</f>
        <v>0</v>
      </c>
    </row>
    <row r="639" spans="1:13" ht="15.6" x14ac:dyDescent="0.3">
      <c r="A639" s="58">
        <f>IF(Замеры!B631=0, " ", Замеры!B631)</f>
        <v>628</v>
      </c>
      <c r="B639" s="59">
        <f>Замеры!I631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Замеры!K631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21.6</v>
      </c>
      <c r="K639" s="29">
        <f t="shared" si="49"/>
        <v>0.3</v>
      </c>
      <c r="L639" s="29">
        <f t="shared" ca="1" si="46"/>
        <v>8.0000000000000002E-3</v>
      </c>
      <c r="M639">
        <f>Замеры!Z631</f>
        <v>0</v>
      </c>
    </row>
    <row r="640" spans="1:13" ht="15.6" x14ac:dyDescent="0.3">
      <c r="A640" s="58">
        <f>IF(Замеры!B632=0, " ", Замеры!B632)</f>
        <v>629</v>
      </c>
      <c r="B640" s="59">
        <f>Замеры!I632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Замеры!K632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20.7</v>
      </c>
      <c r="K640" s="29">
        <f t="shared" si="49"/>
        <v>0.3</v>
      </c>
      <c r="L640" s="29">
        <f t="shared" ca="1" si="46"/>
        <v>1.4999999999999999E-2</v>
      </c>
      <c r="M640">
        <f>Замеры!Z632</f>
        <v>0</v>
      </c>
    </row>
    <row r="641" spans="1:13" ht="15.6" x14ac:dyDescent="0.3">
      <c r="A641" s="58">
        <f>IF(Замеры!B633=0, " ", Замеры!B633)</f>
        <v>630</v>
      </c>
      <c r="B641" s="59">
        <f>Замеры!I633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Замеры!K633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21.4</v>
      </c>
      <c r="K641" s="29">
        <f t="shared" si="49"/>
        <v>0.3</v>
      </c>
      <c r="L641" s="29">
        <f t="shared" ca="1" si="46"/>
        <v>8.0000000000000002E-3</v>
      </c>
      <c r="M641">
        <f>Замеры!Z633</f>
        <v>0</v>
      </c>
    </row>
    <row r="642" spans="1:13" ht="15.6" x14ac:dyDescent="0.3">
      <c r="A642" s="58">
        <f>IF(Замеры!B634=0, " ", Замеры!B634)</f>
        <v>631</v>
      </c>
      <c r="B642" s="59">
        <f>Замеры!I634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Замеры!K634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21.1</v>
      </c>
      <c r="K642" s="29">
        <f t="shared" si="49"/>
        <v>0.3</v>
      </c>
      <c r="L642" s="29">
        <f t="shared" ca="1" si="46"/>
        <v>1.2999999999999999E-2</v>
      </c>
      <c r="M642">
        <f>Замеры!Z634</f>
        <v>0</v>
      </c>
    </row>
    <row r="643" spans="1:13" ht="15.6" x14ac:dyDescent="0.3">
      <c r="A643" s="58">
        <f>IF(Замеры!B635=0, " ", Замеры!B635)</f>
        <v>632</v>
      </c>
      <c r="B643" s="59">
        <f>Замеры!I635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Замеры!K635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20.5</v>
      </c>
      <c r="K643" s="29">
        <f t="shared" si="49"/>
        <v>0.3</v>
      </c>
      <c r="L643" s="29">
        <f t="shared" ca="1" si="46"/>
        <v>1.0999999999999999E-2</v>
      </c>
      <c r="M643">
        <f>Замеры!Z635</f>
        <v>0</v>
      </c>
    </row>
    <row r="644" spans="1:13" ht="15.6" x14ac:dyDescent="0.3">
      <c r="A644" s="58">
        <f>IF(Замеры!B636=0, " ", Замеры!B636)</f>
        <v>633</v>
      </c>
      <c r="B644" s="59">
        <f>Замеры!I636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Замеры!K636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21.6</v>
      </c>
      <c r="K644" s="29">
        <f t="shared" si="49"/>
        <v>0.3</v>
      </c>
      <c r="L644" s="29">
        <f t="shared" ca="1" si="46"/>
        <v>8.9999999999999993E-3</v>
      </c>
      <c r="M644">
        <f>Замеры!Z636</f>
        <v>0</v>
      </c>
    </row>
    <row r="645" spans="1:13" ht="15.6" x14ac:dyDescent="0.3">
      <c r="A645" s="58">
        <f>IF(Замеры!B637=0, " ", Замеры!B637)</f>
        <v>634</v>
      </c>
      <c r="B645" s="59">
        <f>Замеры!I637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Замеры!K637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20.7</v>
      </c>
      <c r="K645" s="29">
        <f t="shared" si="49"/>
        <v>0.3</v>
      </c>
      <c r="L645" s="29">
        <f t="shared" ca="1" si="46"/>
        <v>0.01</v>
      </c>
      <c r="M645">
        <f>Замеры!Z637</f>
        <v>0</v>
      </c>
    </row>
    <row r="646" spans="1:13" ht="15.6" x14ac:dyDescent="0.3">
      <c r="A646" s="58">
        <f>IF(Замеры!B638=0, " ", Замеры!B638)</f>
        <v>635</v>
      </c>
      <c r="B646" s="59">
        <f>Замеры!I638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Замеры!K638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20.7</v>
      </c>
      <c r="K646" s="29">
        <f t="shared" si="49"/>
        <v>0.3</v>
      </c>
      <c r="L646" s="29">
        <f t="shared" ca="1" si="46"/>
        <v>1.4999999999999999E-2</v>
      </c>
      <c r="M646">
        <f>Замеры!Z638</f>
        <v>0</v>
      </c>
    </row>
    <row r="647" spans="1:13" ht="15.6" x14ac:dyDescent="0.3">
      <c r="A647" s="58">
        <f>IF(Замеры!B639=0, " ", Замеры!B639)</f>
        <v>636</v>
      </c>
      <c r="B647" s="59">
        <f>Замеры!I639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Замеры!K639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20.3</v>
      </c>
      <c r="K647" s="29">
        <f t="shared" si="49"/>
        <v>0.3</v>
      </c>
      <c r="L647" s="29">
        <f t="shared" ca="1" si="46"/>
        <v>7.0000000000000001E-3</v>
      </c>
      <c r="M647">
        <f>Замеры!Z639</f>
        <v>0</v>
      </c>
    </row>
    <row r="648" spans="1:13" ht="15.6" x14ac:dyDescent="0.3">
      <c r="A648" s="58">
        <f>IF(Замеры!B640=0, " ", Замеры!B640)</f>
        <v>637</v>
      </c>
      <c r="B648" s="59">
        <f>Замеры!I640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Замеры!K640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21.5</v>
      </c>
      <c r="K648" s="29">
        <f t="shared" si="49"/>
        <v>0.3</v>
      </c>
      <c r="L648" s="29">
        <f t="shared" ca="1" si="46"/>
        <v>8.0000000000000002E-3</v>
      </c>
      <c r="M648">
        <f>Замеры!Z640</f>
        <v>0</v>
      </c>
    </row>
    <row r="649" spans="1:13" ht="15.6" x14ac:dyDescent="0.3">
      <c r="A649" s="58">
        <f>IF(Замеры!B641=0, " ", Замеры!B641)</f>
        <v>638</v>
      </c>
      <c r="B649" s="59">
        <f>Замеры!I641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Замеры!K641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21.3</v>
      </c>
      <c r="K649" s="29">
        <f t="shared" si="49"/>
        <v>0.3</v>
      </c>
      <c r="L649" s="29">
        <f t="shared" ca="1" si="46"/>
        <v>8.9999999999999993E-3</v>
      </c>
      <c r="M649">
        <f>Замеры!Z641</f>
        <v>0</v>
      </c>
    </row>
    <row r="650" spans="1:13" ht="15.6" x14ac:dyDescent="0.3">
      <c r="A650" s="58">
        <f>IF(Замеры!B642=0, " ", Замеры!B642)</f>
        <v>639</v>
      </c>
      <c r="B650" s="59">
        <f>Замеры!I642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Замеры!K642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20.7</v>
      </c>
      <c r="K650" s="29">
        <f t="shared" si="49"/>
        <v>0.3</v>
      </c>
      <c r="L650" s="29">
        <f t="shared" ca="1" si="46"/>
        <v>1.0999999999999999E-2</v>
      </c>
      <c r="M650">
        <f>Замеры!Z642</f>
        <v>0</v>
      </c>
    </row>
    <row r="651" spans="1:13" ht="15.6" x14ac:dyDescent="0.3">
      <c r="A651" s="58">
        <f>IF(Замеры!B643=0, " ", Замеры!B643)</f>
        <v>640</v>
      </c>
      <c r="B651" s="59">
        <f>Замеры!I643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Замеры!K643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20.3</v>
      </c>
      <c r="K651" s="29">
        <f t="shared" si="49"/>
        <v>0.3</v>
      </c>
      <c r="L651" s="29">
        <f t="shared" ca="1" si="46"/>
        <v>1.4E-2</v>
      </c>
      <c r="M651">
        <f>Замеры!Z643</f>
        <v>0</v>
      </c>
    </row>
    <row r="652" spans="1:13" ht="15.6" x14ac:dyDescent="0.3">
      <c r="A652" s="58">
        <f>IF(Замеры!B644=0, " ", Замеры!B644)</f>
        <v>641</v>
      </c>
      <c r="B652" s="59">
        <f>Замеры!I644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Замеры!K644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20.6</v>
      </c>
      <c r="K652" s="29">
        <f t="shared" si="49"/>
        <v>0.3</v>
      </c>
      <c r="L652" s="29">
        <f t="shared" ref="L652:L715" ca="1" si="51">RANDBETWEEN(7,19)/1000</f>
        <v>1.0999999999999999E-2</v>
      </c>
      <c r="M652">
        <f>Замеры!Z644</f>
        <v>0</v>
      </c>
    </row>
    <row r="653" spans="1:13" ht="15.6" x14ac:dyDescent="0.3">
      <c r="A653" s="58">
        <f>IF(Замеры!B645=0, " ", Замеры!B645)</f>
        <v>642</v>
      </c>
      <c r="B653" s="59">
        <f>Замеры!I645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Замеры!K645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21</v>
      </c>
      <c r="K653" s="29">
        <f t="shared" ref="K653:K716" si="54">$O$9</f>
        <v>0.3</v>
      </c>
      <c r="L653" s="29">
        <f t="shared" ca="1" si="51"/>
        <v>1.6E-2</v>
      </c>
      <c r="M653">
        <f>Замеры!Z645</f>
        <v>0</v>
      </c>
    </row>
    <row r="654" spans="1:13" ht="15.6" x14ac:dyDescent="0.3">
      <c r="A654" s="58">
        <f>IF(Замеры!B646=0, " ", Замеры!B646)</f>
        <v>643</v>
      </c>
      <c r="B654" s="59">
        <f>Замеры!I646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Замеры!K646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20.7</v>
      </c>
      <c r="K654" s="29">
        <f t="shared" si="54"/>
        <v>0.3</v>
      </c>
      <c r="L654" s="29">
        <f t="shared" ca="1" si="51"/>
        <v>1.9E-2</v>
      </c>
      <c r="M654">
        <f>Замеры!Z646</f>
        <v>0</v>
      </c>
    </row>
    <row r="655" spans="1:13" ht="15.6" x14ac:dyDescent="0.3">
      <c r="A655" s="58">
        <f>IF(Замеры!B647=0, " ", Замеры!B647)</f>
        <v>644</v>
      </c>
      <c r="B655" s="59">
        <f>Замеры!I647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Замеры!K647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21.5</v>
      </c>
      <c r="K655" s="29">
        <f t="shared" si="54"/>
        <v>0.3</v>
      </c>
      <c r="L655" s="29">
        <f t="shared" ca="1" si="51"/>
        <v>1.6E-2</v>
      </c>
      <c r="M655">
        <f>Замеры!Z647</f>
        <v>0</v>
      </c>
    </row>
    <row r="656" spans="1:13" ht="15.6" x14ac:dyDescent="0.3">
      <c r="A656" s="58">
        <f>IF(Замеры!B648=0, " ", Замеры!B648)</f>
        <v>645</v>
      </c>
      <c r="B656" s="59">
        <f>Замеры!I648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Замеры!K648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21.9</v>
      </c>
      <c r="K656" s="29">
        <f t="shared" si="54"/>
        <v>0.3</v>
      </c>
      <c r="L656" s="29">
        <f t="shared" ca="1" si="51"/>
        <v>1.2E-2</v>
      </c>
      <c r="M656">
        <f>Замеры!Z648</f>
        <v>0</v>
      </c>
    </row>
    <row r="657" spans="1:13" ht="15.6" x14ac:dyDescent="0.3">
      <c r="A657" s="58">
        <f>IF(Замеры!B649=0, " ", Замеры!B649)</f>
        <v>646</v>
      </c>
      <c r="B657" s="59">
        <f>Замеры!I649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Замеры!K649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20.8</v>
      </c>
      <c r="K657" s="29">
        <f t="shared" si="54"/>
        <v>0.3</v>
      </c>
      <c r="L657" s="29">
        <f t="shared" ca="1" si="51"/>
        <v>1.2999999999999999E-2</v>
      </c>
      <c r="M657">
        <f>Замеры!Z649</f>
        <v>0</v>
      </c>
    </row>
    <row r="658" spans="1:13" ht="15.6" x14ac:dyDescent="0.3">
      <c r="A658" s="58">
        <f>IF(Замеры!B650=0, " ", Замеры!B650)</f>
        <v>647</v>
      </c>
      <c r="B658" s="59">
        <f>Замеры!I650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Замеры!K650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20.100000000000001</v>
      </c>
      <c r="K658" s="29">
        <f t="shared" si="54"/>
        <v>0.3</v>
      </c>
      <c r="L658" s="29">
        <f t="shared" ca="1" si="51"/>
        <v>1.0999999999999999E-2</v>
      </c>
      <c r="M658">
        <f>Замеры!Z650</f>
        <v>0</v>
      </c>
    </row>
    <row r="659" spans="1:13" ht="15.6" x14ac:dyDescent="0.3">
      <c r="A659" s="58">
        <f>IF(Замеры!B651=0, " ", Замеры!B651)</f>
        <v>648</v>
      </c>
      <c r="B659" s="59">
        <f>Замеры!I651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Замеры!K651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20.2</v>
      </c>
      <c r="K659" s="29">
        <f t="shared" si="54"/>
        <v>0.3</v>
      </c>
      <c r="L659" s="29">
        <f t="shared" ca="1" si="51"/>
        <v>8.9999999999999993E-3</v>
      </c>
      <c r="M659">
        <f>Замеры!Z651</f>
        <v>0</v>
      </c>
    </row>
    <row r="660" spans="1:13" ht="15.6" x14ac:dyDescent="0.3">
      <c r="A660" s="58">
        <f>IF(Замеры!B652=0, " ", Замеры!B652)</f>
        <v>649</v>
      </c>
      <c r="B660" s="59">
        <f>Замеры!I652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Замеры!K652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21.2</v>
      </c>
      <c r="K660" s="29">
        <f t="shared" si="54"/>
        <v>0.3</v>
      </c>
      <c r="L660" s="29">
        <f t="shared" ca="1" si="51"/>
        <v>1.9E-2</v>
      </c>
      <c r="M660">
        <f>Замеры!Z652</f>
        <v>0</v>
      </c>
    </row>
    <row r="661" spans="1:13" ht="15.6" x14ac:dyDescent="0.3">
      <c r="A661" s="58">
        <f>IF(Замеры!B653=0, " ", Замеры!B653)</f>
        <v>650</v>
      </c>
      <c r="B661" s="59">
        <f>Замеры!I653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Замеры!K653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21.6</v>
      </c>
      <c r="K661" s="29">
        <f t="shared" si="54"/>
        <v>0.3</v>
      </c>
      <c r="L661" s="29">
        <f t="shared" ca="1" si="51"/>
        <v>7.0000000000000001E-3</v>
      </c>
      <c r="M661">
        <f>Замеры!Z653</f>
        <v>0</v>
      </c>
    </row>
    <row r="662" spans="1:13" ht="15.6" x14ac:dyDescent="0.3">
      <c r="A662" s="58">
        <f>IF(Замеры!B654=0, " ", Замеры!B654)</f>
        <v>651</v>
      </c>
      <c r="B662" s="59">
        <f>Замеры!I654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Замеры!K654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20.8</v>
      </c>
      <c r="K662" s="29">
        <f t="shared" si="54"/>
        <v>0.3</v>
      </c>
      <c r="L662" s="29">
        <f t="shared" ca="1" si="51"/>
        <v>1.6E-2</v>
      </c>
      <c r="M662">
        <f>Замеры!Z654</f>
        <v>0</v>
      </c>
    </row>
    <row r="663" spans="1:13" ht="15.6" x14ac:dyDescent="0.3">
      <c r="A663" s="58">
        <f>IF(Замеры!B655=0, " ", Замеры!B655)</f>
        <v>652</v>
      </c>
      <c r="B663" s="59">
        <f>Замеры!I655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Замеры!K655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20.9</v>
      </c>
      <c r="K663" s="29">
        <f t="shared" si="54"/>
        <v>0.3</v>
      </c>
      <c r="L663" s="29">
        <f t="shared" ca="1" si="51"/>
        <v>7.0000000000000001E-3</v>
      </c>
      <c r="M663">
        <f>Замеры!Z655</f>
        <v>0</v>
      </c>
    </row>
    <row r="664" spans="1:13" ht="15.6" x14ac:dyDescent="0.3">
      <c r="A664" s="58">
        <f>IF(Замеры!B656=0, " ", Замеры!B656)</f>
        <v>653</v>
      </c>
      <c r="B664" s="59">
        <f>Замеры!I656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Замеры!K656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20.3</v>
      </c>
      <c r="K664" s="29">
        <f t="shared" si="54"/>
        <v>0.3</v>
      </c>
      <c r="L664" s="29">
        <f t="shared" ca="1" si="51"/>
        <v>0.01</v>
      </c>
      <c r="M664">
        <f>Замеры!Z656</f>
        <v>0</v>
      </c>
    </row>
    <row r="665" spans="1:13" ht="15.6" x14ac:dyDescent="0.3">
      <c r="A665" s="58">
        <f>IF(Замеры!B657=0, " ", Замеры!B657)</f>
        <v>654</v>
      </c>
      <c r="B665" s="59">
        <f>Замеры!I657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Замеры!K657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21.6</v>
      </c>
      <c r="K665" s="29">
        <f t="shared" si="54"/>
        <v>0.3</v>
      </c>
      <c r="L665" s="29">
        <f t="shared" ca="1" si="51"/>
        <v>1.2E-2</v>
      </c>
      <c r="M665">
        <f>Замеры!Z657</f>
        <v>0</v>
      </c>
    </row>
    <row r="666" spans="1:13" ht="15.6" x14ac:dyDescent="0.3">
      <c r="A666" s="58">
        <f>IF(Замеры!B658=0, " ", Замеры!B658)</f>
        <v>655</v>
      </c>
      <c r="B666" s="59">
        <f>Замеры!I658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Замеры!K658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20.5</v>
      </c>
      <c r="K666" s="29">
        <f t="shared" si="54"/>
        <v>0.3</v>
      </c>
      <c r="L666" s="29">
        <f t="shared" ca="1" si="51"/>
        <v>8.9999999999999993E-3</v>
      </c>
      <c r="M666">
        <f>Замеры!Z658</f>
        <v>0</v>
      </c>
    </row>
    <row r="667" spans="1:13" ht="15.6" x14ac:dyDescent="0.3">
      <c r="A667" s="58">
        <f>IF(Замеры!B659=0, " ", Замеры!B659)</f>
        <v>656</v>
      </c>
      <c r="B667" s="59">
        <f>Замеры!I659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Замеры!K659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21.6</v>
      </c>
      <c r="K667" s="29">
        <f t="shared" si="54"/>
        <v>0.3</v>
      </c>
      <c r="L667" s="29">
        <f t="shared" ca="1" si="51"/>
        <v>7.0000000000000001E-3</v>
      </c>
      <c r="M667">
        <f>Замеры!Z659</f>
        <v>0</v>
      </c>
    </row>
    <row r="668" spans="1:13" ht="15.6" x14ac:dyDescent="0.3">
      <c r="A668" s="58">
        <f>IF(Замеры!B660=0, " ", Замеры!B660)</f>
        <v>657</v>
      </c>
      <c r="B668" s="59">
        <f>Замеры!I660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Замеры!K660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20.9</v>
      </c>
      <c r="K668" s="29">
        <f t="shared" si="54"/>
        <v>0.3</v>
      </c>
      <c r="L668" s="29">
        <f t="shared" ca="1" si="51"/>
        <v>1.6E-2</v>
      </c>
      <c r="M668">
        <f>Замеры!Z660</f>
        <v>0</v>
      </c>
    </row>
    <row r="669" spans="1:13" ht="15.6" x14ac:dyDescent="0.3">
      <c r="A669" s="58">
        <f>IF(Замеры!B661=0, " ", Замеры!B661)</f>
        <v>658</v>
      </c>
      <c r="B669" s="59">
        <f>Замеры!I661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Замеры!K661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21.1</v>
      </c>
      <c r="K669" s="29">
        <f t="shared" si="54"/>
        <v>0.3</v>
      </c>
      <c r="L669" s="29">
        <f t="shared" ca="1" si="51"/>
        <v>1.4999999999999999E-2</v>
      </c>
      <c r="M669">
        <f>Замеры!Z661</f>
        <v>0</v>
      </c>
    </row>
    <row r="670" spans="1:13" ht="15.6" x14ac:dyDescent="0.3">
      <c r="A670" s="58">
        <f>IF(Замеры!B662=0, " ", Замеры!B662)</f>
        <v>659</v>
      </c>
      <c r="B670" s="59">
        <f>Замеры!I662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Замеры!K662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21.4</v>
      </c>
      <c r="K670" s="29">
        <f t="shared" si="54"/>
        <v>0.3</v>
      </c>
      <c r="L670" s="29">
        <f t="shared" ca="1" si="51"/>
        <v>1.9E-2</v>
      </c>
      <c r="M670">
        <f>Замеры!Z662</f>
        <v>0</v>
      </c>
    </row>
    <row r="671" spans="1:13" ht="15.6" x14ac:dyDescent="0.3">
      <c r="A671" s="58">
        <f>IF(Замеры!B663=0, " ", Замеры!B663)</f>
        <v>660</v>
      </c>
      <c r="B671" s="59">
        <f>Замеры!I663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Замеры!K663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20.6</v>
      </c>
      <c r="K671" s="29">
        <f t="shared" si="54"/>
        <v>0.3</v>
      </c>
      <c r="L671" s="29">
        <f t="shared" ca="1" si="51"/>
        <v>1.7000000000000001E-2</v>
      </c>
      <c r="M671">
        <f>Замеры!Z663</f>
        <v>0</v>
      </c>
    </row>
    <row r="672" spans="1:13" ht="15.6" x14ac:dyDescent="0.3">
      <c r="A672" s="58">
        <f>IF(Замеры!B664=0, " ", Замеры!B664)</f>
        <v>661</v>
      </c>
      <c r="B672" s="59">
        <f>Замеры!I664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Замеры!K664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21</v>
      </c>
      <c r="K672" s="29">
        <f t="shared" si="54"/>
        <v>0.3</v>
      </c>
      <c r="L672" s="29">
        <f t="shared" ca="1" si="51"/>
        <v>1.9E-2</v>
      </c>
      <c r="M672">
        <f>Замеры!Z664</f>
        <v>0</v>
      </c>
    </row>
    <row r="673" spans="1:13" ht="15.6" x14ac:dyDescent="0.3">
      <c r="A673" s="58">
        <f>IF(Замеры!B665=0, " ", Замеры!B665)</f>
        <v>662</v>
      </c>
      <c r="B673" s="59">
        <f>Замеры!I665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Замеры!K665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21.1</v>
      </c>
      <c r="K673" s="29">
        <f t="shared" si="54"/>
        <v>0.3</v>
      </c>
      <c r="L673" s="29">
        <f t="shared" ca="1" si="51"/>
        <v>8.9999999999999993E-3</v>
      </c>
      <c r="M673">
        <f>Замеры!Z665</f>
        <v>0</v>
      </c>
    </row>
    <row r="674" spans="1:13" ht="15.6" x14ac:dyDescent="0.3">
      <c r="A674" s="58">
        <f>IF(Замеры!B666=0, " ", Замеры!B666)</f>
        <v>663</v>
      </c>
      <c r="B674" s="59">
        <f>Замеры!I666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Замеры!K666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21.9</v>
      </c>
      <c r="K674" s="29">
        <f t="shared" si="54"/>
        <v>0.3</v>
      </c>
      <c r="L674" s="29">
        <f t="shared" ca="1" si="51"/>
        <v>1.7000000000000001E-2</v>
      </c>
      <c r="M674">
        <f>Замеры!Z666</f>
        <v>0</v>
      </c>
    </row>
    <row r="675" spans="1:13" ht="15.6" x14ac:dyDescent="0.3">
      <c r="A675" s="58">
        <f>IF(Замеры!B667=0, " ", Замеры!B667)</f>
        <v>664</v>
      </c>
      <c r="B675" s="59">
        <f>Замеры!I667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Замеры!K667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20.399999999999999</v>
      </c>
      <c r="K675" s="29">
        <f t="shared" si="54"/>
        <v>0.3</v>
      </c>
      <c r="L675" s="29">
        <f t="shared" ca="1" si="51"/>
        <v>1.7999999999999999E-2</v>
      </c>
      <c r="M675">
        <f>Замеры!Z667</f>
        <v>0</v>
      </c>
    </row>
    <row r="676" spans="1:13" ht="15.6" x14ac:dyDescent="0.3">
      <c r="A676" s="58">
        <f>IF(Замеры!B668=0, " ", Замеры!B668)</f>
        <v>665</v>
      </c>
      <c r="B676" s="59">
        <f>Замеры!I668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Замеры!K668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21.1</v>
      </c>
      <c r="K676" s="29">
        <f t="shared" si="54"/>
        <v>0.3</v>
      </c>
      <c r="L676" s="29">
        <f t="shared" ca="1" si="51"/>
        <v>7.0000000000000001E-3</v>
      </c>
      <c r="M676">
        <f>Замеры!Z668</f>
        <v>0</v>
      </c>
    </row>
    <row r="677" spans="1:13" ht="15.6" x14ac:dyDescent="0.3">
      <c r="A677" s="58">
        <f>IF(Замеры!B669=0, " ", Замеры!B669)</f>
        <v>666</v>
      </c>
      <c r="B677" s="59">
        <f>Замеры!I669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Замеры!K669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20.6</v>
      </c>
      <c r="K677" s="29">
        <f t="shared" si="54"/>
        <v>0.3</v>
      </c>
      <c r="L677" s="29">
        <f t="shared" ca="1" si="51"/>
        <v>1.7999999999999999E-2</v>
      </c>
      <c r="M677">
        <f>Замеры!Z669</f>
        <v>0</v>
      </c>
    </row>
    <row r="678" spans="1:13" ht="15.6" x14ac:dyDescent="0.3">
      <c r="A678" s="58">
        <f>IF(Замеры!B670=0, " ", Замеры!B670)</f>
        <v>667</v>
      </c>
      <c r="B678" s="59">
        <f>Замеры!I670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Замеры!K670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20.8</v>
      </c>
      <c r="K678" s="29">
        <f t="shared" si="54"/>
        <v>0.3</v>
      </c>
      <c r="L678" s="29">
        <f t="shared" ca="1" si="51"/>
        <v>7.0000000000000001E-3</v>
      </c>
      <c r="M678">
        <f>Замеры!Z670</f>
        <v>0</v>
      </c>
    </row>
    <row r="679" spans="1:13" ht="15.6" x14ac:dyDescent="0.3">
      <c r="A679" s="58">
        <f>IF(Замеры!B671=0, " ", Замеры!B671)</f>
        <v>668</v>
      </c>
      <c r="B679" s="59">
        <f>Замеры!I671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Замеры!K671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</v>
      </c>
      <c r="K679" s="29">
        <f t="shared" si="54"/>
        <v>0.3</v>
      </c>
      <c r="L679" s="29">
        <f t="shared" ca="1" si="51"/>
        <v>7.0000000000000001E-3</v>
      </c>
      <c r="M679">
        <f>Замеры!Z671</f>
        <v>0</v>
      </c>
    </row>
    <row r="680" spans="1:13" ht="15.6" x14ac:dyDescent="0.3">
      <c r="A680" s="58">
        <f>IF(Замеры!B672=0, " ", Замеры!B672)</f>
        <v>669</v>
      </c>
      <c r="B680" s="59">
        <f>Замеры!I672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Замеры!K672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21.5</v>
      </c>
      <c r="K680" s="29">
        <f t="shared" si="54"/>
        <v>0.3</v>
      </c>
      <c r="L680" s="29">
        <f t="shared" ca="1" si="51"/>
        <v>1.7000000000000001E-2</v>
      </c>
      <c r="M680">
        <f>Замеры!Z672</f>
        <v>0</v>
      </c>
    </row>
    <row r="681" spans="1:13" ht="15.6" x14ac:dyDescent="0.3">
      <c r="A681" s="58">
        <f>IF(Замеры!B673=0, " ", Замеры!B673)</f>
        <v>670</v>
      </c>
      <c r="B681" s="59">
        <f>Замеры!I673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Замеры!K673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20.7</v>
      </c>
      <c r="K681" s="29">
        <f t="shared" si="54"/>
        <v>0.3</v>
      </c>
      <c r="L681" s="29">
        <f t="shared" ca="1" si="51"/>
        <v>1.2E-2</v>
      </c>
      <c r="M681">
        <f>Замеры!Z673</f>
        <v>0</v>
      </c>
    </row>
    <row r="682" spans="1:13" ht="15.6" x14ac:dyDescent="0.3">
      <c r="A682" s="58">
        <f>IF(Замеры!B674=0, " ", Замеры!B674)</f>
        <v>671</v>
      </c>
      <c r="B682" s="59">
        <f>Замеры!I674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Замеры!K674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21.8</v>
      </c>
      <c r="K682" s="29">
        <f t="shared" si="54"/>
        <v>0.3</v>
      </c>
      <c r="L682" s="29">
        <f t="shared" ca="1" si="51"/>
        <v>1.6E-2</v>
      </c>
      <c r="M682">
        <f>Замеры!Z674</f>
        <v>0</v>
      </c>
    </row>
    <row r="683" spans="1:13" ht="15.6" x14ac:dyDescent="0.3">
      <c r="A683" s="58">
        <f>IF(Замеры!B675=0, " ", Замеры!B675)</f>
        <v>672</v>
      </c>
      <c r="B683" s="59">
        <f>Замеры!I675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Замеры!K675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21.8</v>
      </c>
      <c r="K683" s="29">
        <f t="shared" si="54"/>
        <v>0.3</v>
      </c>
      <c r="L683" s="29">
        <f t="shared" ca="1" si="51"/>
        <v>1.7999999999999999E-2</v>
      </c>
      <c r="M683">
        <f>Замеры!Z675</f>
        <v>0</v>
      </c>
    </row>
    <row r="684" spans="1:13" ht="15.6" x14ac:dyDescent="0.3">
      <c r="A684" s="58">
        <f>IF(Замеры!B676=0, " ", Замеры!B676)</f>
        <v>673</v>
      </c>
      <c r="B684" s="59">
        <f>Замеры!I676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Замеры!K676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21.5</v>
      </c>
      <c r="K684" s="29">
        <f t="shared" si="54"/>
        <v>0.3</v>
      </c>
      <c r="L684" s="29">
        <f t="shared" ca="1" si="51"/>
        <v>8.0000000000000002E-3</v>
      </c>
      <c r="M684">
        <f>Замеры!Z676</f>
        <v>0</v>
      </c>
    </row>
    <row r="685" spans="1:13" ht="15.6" x14ac:dyDescent="0.3">
      <c r="A685" s="58">
        <f>IF(Замеры!B677=0, " ", Замеры!B677)</f>
        <v>674</v>
      </c>
      <c r="B685" s="59">
        <f>Замеры!I677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Замеры!K677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20.9</v>
      </c>
      <c r="K685" s="29">
        <f t="shared" si="54"/>
        <v>0.3</v>
      </c>
      <c r="L685" s="29">
        <f t="shared" ca="1" si="51"/>
        <v>1.4999999999999999E-2</v>
      </c>
      <c r="M685">
        <f>Замеры!Z677</f>
        <v>0</v>
      </c>
    </row>
    <row r="686" spans="1:13" ht="15.6" x14ac:dyDescent="0.3">
      <c r="A686" s="58">
        <f>IF(Замеры!B678=0, " ", Замеры!B678)</f>
        <v>675</v>
      </c>
      <c r="B686" s="59">
        <f>Замеры!I678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Замеры!K678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21.5</v>
      </c>
      <c r="K686" s="29">
        <f t="shared" si="54"/>
        <v>0.3</v>
      </c>
      <c r="L686" s="29">
        <f t="shared" ca="1" si="51"/>
        <v>1.9E-2</v>
      </c>
      <c r="M686">
        <f>Замеры!Z678</f>
        <v>0</v>
      </c>
    </row>
    <row r="687" spans="1:13" ht="15.6" x14ac:dyDescent="0.3">
      <c r="A687" s="58">
        <f>IF(Замеры!B679=0, " ", Замеры!B679)</f>
        <v>676</v>
      </c>
      <c r="B687" s="59">
        <f>Замеры!I679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Замеры!K679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20.100000000000001</v>
      </c>
      <c r="K687" s="29">
        <f t="shared" si="54"/>
        <v>0.3</v>
      </c>
      <c r="L687" s="29">
        <f t="shared" ca="1" si="51"/>
        <v>1.2E-2</v>
      </c>
      <c r="M687">
        <f>Замеры!Z679</f>
        <v>0</v>
      </c>
    </row>
    <row r="688" spans="1:13" ht="15.6" x14ac:dyDescent="0.3">
      <c r="A688" s="58">
        <f>IF(Замеры!B680=0, " ", Замеры!B680)</f>
        <v>677</v>
      </c>
      <c r="B688" s="59">
        <f>Замеры!I680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Замеры!K680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21.5</v>
      </c>
      <c r="K688" s="29">
        <f t="shared" si="54"/>
        <v>0.3</v>
      </c>
      <c r="L688" s="29">
        <f t="shared" ca="1" si="51"/>
        <v>1.6E-2</v>
      </c>
      <c r="M688">
        <f>Замеры!Z680</f>
        <v>0</v>
      </c>
    </row>
    <row r="689" spans="1:13" ht="15.6" x14ac:dyDescent="0.3">
      <c r="A689" s="58">
        <f>IF(Замеры!B681=0, " ", Замеры!B681)</f>
        <v>678</v>
      </c>
      <c r="B689" s="59">
        <f>Замеры!I681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Замеры!K681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21</v>
      </c>
      <c r="K689" s="29">
        <f t="shared" si="54"/>
        <v>0.3</v>
      </c>
      <c r="L689" s="29">
        <f t="shared" ca="1" si="51"/>
        <v>1.7000000000000001E-2</v>
      </c>
      <c r="M689">
        <f>Замеры!Z681</f>
        <v>0</v>
      </c>
    </row>
    <row r="690" spans="1:13" ht="15.6" x14ac:dyDescent="0.3">
      <c r="A690" s="58">
        <f>IF(Замеры!B682=0, " ", Замеры!B682)</f>
        <v>679</v>
      </c>
      <c r="B690" s="59">
        <f>Замеры!I682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Замеры!K682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20.5</v>
      </c>
      <c r="K690" s="29">
        <f t="shared" si="54"/>
        <v>0.3</v>
      </c>
      <c r="L690" s="29">
        <f t="shared" ca="1" si="51"/>
        <v>1.0999999999999999E-2</v>
      </c>
      <c r="M690">
        <f>Замеры!Z682</f>
        <v>0</v>
      </c>
    </row>
    <row r="691" spans="1:13" ht="15.6" x14ac:dyDescent="0.3">
      <c r="A691" s="58">
        <f>IF(Замеры!B683=0, " ", Замеры!B683)</f>
        <v>680</v>
      </c>
      <c r="B691" s="59">
        <f>Замеры!I683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Замеры!K683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20.9</v>
      </c>
      <c r="K691" s="29">
        <f t="shared" si="54"/>
        <v>0.3</v>
      </c>
      <c r="L691" s="29">
        <f t="shared" ca="1" si="51"/>
        <v>7.0000000000000001E-3</v>
      </c>
      <c r="M691">
        <f>Замеры!Z683</f>
        <v>0</v>
      </c>
    </row>
    <row r="692" spans="1:13" ht="15.6" x14ac:dyDescent="0.3">
      <c r="A692" s="58">
        <f>IF(Замеры!B684=0, " ", Замеры!B684)</f>
        <v>681</v>
      </c>
      <c r="B692" s="59">
        <f>Замеры!I684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Замеры!K684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20.2</v>
      </c>
      <c r="K692" s="29">
        <f t="shared" si="54"/>
        <v>0.3</v>
      </c>
      <c r="L692" s="29">
        <f t="shared" ca="1" si="51"/>
        <v>0.01</v>
      </c>
      <c r="M692">
        <f>Замеры!Z684</f>
        <v>0</v>
      </c>
    </row>
    <row r="693" spans="1:13" ht="15.6" x14ac:dyDescent="0.3">
      <c r="A693" s="58">
        <f>IF(Замеры!B685=0, " ", Замеры!B685)</f>
        <v>682</v>
      </c>
      <c r="B693" s="59">
        <f>Замеры!I685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Замеры!K685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21.6</v>
      </c>
      <c r="K693" s="29">
        <f t="shared" si="54"/>
        <v>0.3</v>
      </c>
      <c r="L693" s="29">
        <f t="shared" ca="1" si="51"/>
        <v>1.7999999999999999E-2</v>
      </c>
      <c r="M693">
        <f>Замеры!Z685</f>
        <v>0</v>
      </c>
    </row>
    <row r="694" spans="1:13" ht="15.6" x14ac:dyDescent="0.3">
      <c r="A694" s="58">
        <f>IF(Замеры!B686=0, " ", Замеры!B686)</f>
        <v>683</v>
      </c>
      <c r="B694" s="59">
        <f>Замеры!I686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Замеры!K686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20.100000000000001</v>
      </c>
      <c r="K694" s="29">
        <f t="shared" si="54"/>
        <v>0.3</v>
      </c>
      <c r="L694" s="29">
        <f t="shared" ca="1" si="51"/>
        <v>0.01</v>
      </c>
      <c r="M694">
        <f>Замеры!Z686</f>
        <v>0</v>
      </c>
    </row>
    <row r="695" spans="1:13" ht="15.6" x14ac:dyDescent="0.3">
      <c r="A695" s="58">
        <f>IF(Замеры!B687=0, " ", Замеры!B687)</f>
        <v>684</v>
      </c>
      <c r="B695" s="59">
        <f>Замеры!I687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Замеры!K687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20.6</v>
      </c>
      <c r="K695" s="29">
        <f t="shared" si="54"/>
        <v>0.3</v>
      </c>
      <c r="L695" s="29">
        <f t="shared" ca="1" si="51"/>
        <v>7.0000000000000001E-3</v>
      </c>
      <c r="M695">
        <f>Замеры!Z687</f>
        <v>0</v>
      </c>
    </row>
    <row r="696" spans="1:13" ht="15.6" x14ac:dyDescent="0.3">
      <c r="A696" s="58">
        <f>IF(Замеры!B688=0, " ", Замеры!B688)</f>
        <v>685</v>
      </c>
      <c r="B696" s="59">
        <f>Замеры!I688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Замеры!K688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20.399999999999999</v>
      </c>
      <c r="K696" s="29">
        <f t="shared" si="54"/>
        <v>0.3</v>
      </c>
      <c r="L696" s="29">
        <f t="shared" ca="1" si="51"/>
        <v>1.9E-2</v>
      </c>
      <c r="M696">
        <f>Замеры!Z688</f>
        <v>0</v>
      </c>
    </row>
    <row r="697" spans="1:13" ht="15.6" x14ac:dyDescent="0.3">
      <c r="A697" s="58">
        <f>IF(Замеры!B689=0, " ", Замеры!B689)</f>
        <v>686</v>
      </c>
      <c r="B697" s="59">
        <f>Замеры!I689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Замеры!K689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21.9</v>
      </c>
      <c r="K697" s="29">
        <f t="shared" si="54"/>
        <v>0.3</v>
      </c>
      <c r="L697" s="29">
        <f t="shared" ca="1" si="51"/>
        <v>1.6E-2</v>
      </c>
      <c r="M697">
        <f>Замеры!Z689</f>
        <v>0</v>
      </c>
    </row>
    <row r="698" spans="1:13" ht="15.6" x14ac:dyDescent="0.3">
      <c r="A698" s="58">
        <f>IF(Замеры!B690=0, " ", Замеры!B690)</f>
        <v>687</v>
      </c>
      <c r="B698" s="59">
        <f>Замеры!I690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Замеры!K690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20.399999999999999</v>
      </c>
      <c r="K698" s="29">
        <f t="shared" si="54"/>
        <v>0.3</v>
      </c>
      <c r="L698" s="29">
        <f t="shared" ca="1" si="51"/>
        <v>1.2999999999999999E-2</v>
      </c>
      <c r="M698">
        <f>Замеры!Z690</f>
        <v>0</v>
      </c>
    </row>
    <row r="699" spans="1:13" ht="15.6" x14ac:dyDescent="0.3">
      <c r="A699" s="58">
        <f>IF(Замеры!B691=0, " ", Замеры!B691)</f>
        <v>688</v>
      </c>
      <c r="B699" s="59">
        <f>Замеры!I691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Замеры!K691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20.399999999999999</v>
      </c>
      <c r="K699" s="29">
        <f t="shared" si="54"/>
        <v>0.3</v>
      </c>
      <c r="L699" s="29">
        <f t="shared" ca="1" si="51"/>
        <v>0.01</v>
      </c>
      <c r="M699">
        <f>Замеры!Z691</f>
        <v>0</v>
      </c>
    </row>
    <row r="700" spans="1:13" ht="15.6" x14ac:dyDescent="0.3">
      <c r="A700" s="58">
        <f>IF(Замеры!B692=0, " ", Замеры!B692)</f>
        <v>689</v>
      </c>
      <c r="B700" s="59">
        <f>Замеры!I692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Замеры!K692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21</v>
      </c>
      <c r="K700" s="29">
        <f t="shared" si="54"/>
        <v>0.3</v>
      </c>
      <c r="L700" s="29">
        <f t="shared" ca="1" si="51"/>
        <v>8.0000000000000002E-3</v>
      </c>
      <c r="M700">
        <f>Замеры!Z692</f>
        <v>0</v>
      </c>
    </row>
    <row r="701" spans="1:13" ht="15.6" x14ac:dyDescent="0.3">
      <c r="A701" s="58">
        <f>IF(Замеры!B693=0, " ", Замеры!B693)</f>
        <v>690</v>
      </c>
      <c r="B701" s="59">
        <f>Замеры!I693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Замеры!K693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20.2</v>
      </c>
      <c r="K701" s="29">
        <f t="shared" si="54"/>
        <v>0.3</v>
      </c>
      <c r="L701" s="29">
        <f t="shared" ca="1" si="51"/>
        <v>1.4E-2</v>
      </c>
      <c r="M701">
        <f>Замеры!Z693</f>
        <v>0</v>
      </c>
    </row>
    <row r="702" spans="1:13" ht="15.6" x14ac:dyDescent="0.3">
      <c r="A702" s="58">
        <f>IF(Замеры!B694=0, " ", Замеры!B694)</f>
        <v>691</v>
      </c>
      <c r="B702" s="59">
        <f>Замеры!I694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Замеры!K694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21.6</v>
      </c>
      <c r="K702" s="29">
        <f t="shared" si="54"/>
        <v>0.3</v>
      </c>
      <c r="L702" s="29">
        <f t="shared" ca="1" si="51"/>
        <v>1.9E-2</v>
      </c>
      <c r="M702">
        <f>Замеры!Z694</f>
        <v>0</v>
      </c>
    </row>
    <row r="703" spans="1:13" ht="15.6" x14ac:dyDescent="0.3">
      <c r="A703" s="58">
        <f>IF(Замеры!B695=0, " ", Замеры!B695)</f>
        <v>692</v>
      </c>
      <c r="B703" s="59">
        <f>Замеры!I695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Замеры!K695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21</v>
      </c>
      <c r="K703" s="29">
        <f t="shared" si="54"/>
        <v>0.3</v>
      </c>
      <c r="L703" s="29">
        <f t="shared" ca="1" si="51"/>
        <v>1.2999999999999999E-2</v>
      </c>
      <c r="M703">
        <f>Замеры!Z695</f>
        <v>0</v>
      </c>
    </row>
    <row r="704" spans="1:13" ht="15.6" x14ac:dyDescent="0.3">
      <c r="A704" s="58">
        <f>IF(Замеры!B696=0, " ", Замеры!B696)</f>
        <v>693</v>
      </c>
      <c r="B704" s="59">
        <f>Замеры!I696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Замеры!K696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20.399999999999999</v>
      </c>
      <c r="K704" s="29">
        <f t="shared" si="54"/>
        <v>0.3</v>
      </c>
      <c r="L704" s="29">
        <f t="shared" ca="1" si="51"/>
        <v>8.9999999999999993E-3</v>
      </c>
      <c r="M704">
        <f>Замеры!Z696</f>
        <v>0</v>
      </c>
    </row>
    <row r="705" spans="1:13" ht="15.6" x14ac:dyDescent="0.3">
      <c r="A705" s="58">
        <f>IF(Замеры!B697=0, " ", Замеры!B697)</f>
        <v>694</v>
      </c>
      <c r="B705" s="59">
        <f>Замеры!I697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Замеры!K697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20.9</v>
      </c>
      <c r="K705" s="29">
        <f t="shared" si="54"/>
        <v>0.3</v>
      </c>
      <c r="L705" s="29">
        <f t="shared" ca="1" si="51"/>
        <v>1.7999999999999999E-2</v>
      </c>
      <c r="M705">
        <f>Замеры!Z697</f>
        <v>0</v>
      </c>
    </row>
    <row r="706" spans="1:13" ht="15.6" x14ac:dyDescent="0.3">
      <c r="A706" s="58">
        <f>IF(Замеры!B698=0, " ", Замеры!B698)</f>
        <v>695</v>
      </c>
      <c r="B706" s="59">
        <f>Замеры!I698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Замеры!K698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21.7</v>
      </c>
      <c r="K706" s="29">
        <f t="shared" si="54"/>
        <v>0.3</v>
      </c>
      <c r="L706" s="29">
        <f t="shared" ca="1" si="51"/>
        <v>1.6E-2</v>
      </c>
      <c r="M706">
        <f>Замеры!Z698</f>
        <v>0</v>
      </c>
    </row>
    <row r="707" spans="1:13" ht="15.6" x14ac:dyDescent="0.3">
      <c r="A707" s="58">
        <f>IF(Замеры!B699=0, " ", Замеры!B699)</f>
        <v>696</v>
      </c>
      <c r="B707" s="59">
        <f>Замеры!I699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Замеры!K699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21.9</v>
      </c>
      <c r="K707" s="29">
        <f t="shared" si="54"/>
        <v>0.3</v>
      </c>
      <c r="L707" s="29">
        <f t="shared" ca="1" si="51"/>
        <v>1.7000000000000001E-2</v>
      </c>
      <c r="M707">
        <f>Замеры!Z699</f>
        <v>0</v>
      </c>
    </row>
    <row r="708" spans="1:13" ht="15.6" x14ac:dyDescent="0.3">
      <c r="A708" s="58">
        <f>IF(Замеры!B700=0, " ", Замеры!B700)</f>
        <v>697</v>
      </c>
      <c r="B708" s="59">
        <f>Замеры!I700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Замеры!K700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21.3</v>
      </c>
      <c r="K708" s="29">
        <f t="shared" si="54"/>
        <v>0.3</v>
      </c>
      <c r="L708" s="29">
        <f t="shared" ca="1" si="51"/>
        <v>1.9E-2</v>
      </c>
      <c r="M708">
        <f>Замеры!Z700</f>
        <v>0</v>
      </c>
    </row>
    <row r="709" spans="1:13" ht="15.6" x14ac:dyDescent="0.3">
      <c r="A709" s="58">
        <f>IF(Замеры!B701=0, " ", Замеры!B701)</f>
        <v>698</v>
      </c>
      <c r="B709" s="59">
        <f>Замеры!I701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Замеры!K701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21.1</v>
      </c>
      <c r="K709" s="29">
        <f t="shared" si="54"/>
        <v>0.3</v>
      </c>
      <c r="L709" s="29">
        <f t="shared" ca="1" si="51"/>
        <v>1.4E-2</v>
      </c>
      <c r="M709">
        <f>Замеры!Z701</f>
        <v>0</v>
      </c>
    </row>
    <row r="710" spans="1:13" ht="15.6" x14ac:dyDescent="0.3">
      <c r="A710" s="58">
        <f>IF(Замеры!B702=0, " ", Замеры!B702)</f>
        <v>699</v>
      </c>
      <c r="B710" s="59">
        <f>Замеры!I702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Замеры!K702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21.3</v>
      </c>
      <c r="K710" s="29">
        <f t="shared" si="54"/>
        <v>0.3</v>
      </c>
      <c r="L710" s="29">
        <f t="shared" ca="1" si="51"/>
        <v>8.9999999999999993E-3</v>
      </c>
      <c r="M710">
        <f>Замеры!Z702</f>
        <v>0</v>
      </c>
    </row>
    <row r="711" spans="1:13" ht="15.6" x14ac:dyDescent="0.3">
      <c r="A711" s="58">
        <f>IF(Замеры!B703=0, " ", Замеры!B703)</f>
        <v>700</v>
      </c>
      <c r="B711" s="59">
        <f>Замеры!I703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Замеры!K703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20.3</v>
      </c>
      <c r="K711" s="29">
        <f t="shared" si="54"/>
        <v>0.3</v>
      </c>
      <c r="L711" s="29">
        <f t="shared" ca="1" si="51"/>
        <v>0.01</v>
      </c>
      <c r="M711">
        <f>Замеры!Z703</f>
        <v>0</v>
      </c>
    </row>
    <row r="712" spans="1:13" ht="15.6" x14ac:dyDescent="0.3">
      <c r="A712" s="58">
        <f>IF(Замеры!B704=0, " ", Замеры!B704)</f>
        <v>701</v>
      </c>
      <c r="B712" s="59">
        <f>Замеры!I704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Замеры!K704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21.3</v>
      </c>
      <c r="K712" s="29">
        <f t="shared" si="54"/>
        <v>0.3</v>
      </c>
      <c r="L712" s="29">
        <f t="shared" ca="1" si="51"/>
        <v>8.0000000000000002E-3</v>
      </c>
      <c r="M712">
        <f>Замеры!Z704</f>
        <v>0</v>
      </c>
    </row>
    <row r="713" spans="1:13" ht="15.6" x14ac:dyDescent="0.3">
      <c r="A713" s="58">
        <f>IF(Замеры!B705=0, " ", Замеры!B705)</f>
        <v>702</v>
      </c>
      <c r="B713" s="59">
        <f>Замеры!I705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Замеры!K705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20.6</v>
      </c>
      <c r="K713" s="29">
        <f t="shared" si="54"/>
        <v>0.3</v>
      </c>
      <c r="L713" s="29">
        <f t="shared" ca="1" si="51"/>
        <v>1.7999999999999999E-2</v>
      </c>
      <c r="M713">
        <f>Замеры!Z705</f>
        <v>0</v>
      </c>
    </row>
    <row r="714" spans="1:13" ht="15.6" x14ac:dyDescent="0.3">
      <c r="A714" s="58">
        <f>IF(Замеры!B706=0, " ", Замеры!B706)</f>
        <v>703</v>
      </c>
      <c r="B714" s="59">
        <f>Замеры!I706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Замеры!K706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21</v>
      </c>
      <c r="K714" s="29">
        <f t="shared" si="54"/>
        <v>0.3</v>
      </c>
      <c r="L714" s="29">
        <f t="shared" ca="1" si="51"/>
        <v>8.0000000000000002E-3</v>
      </c>
      <c r="M714">
        <f>Замеры!Z706</f>
        <v>0</v>
      </c>
    </row>
    <row r="715" spans="1:13" ht="15.6" x14ac:dyDescent="0.3">
      <c r="A715" s="58">
        <f>IF(Замеры!B707=0, " ", Замеры!B707)</f>
        <v>704</v>
      </c>
      <c r="B715" s="59">
        <f>Замеры!I707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Замеры!K707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20.2</v>
      </c>
      <c r="K715" s="29">
        <f t="shared" si="54"/>
        <v>0.3</v>
      </c>
      <c r="L715" s="29">
        <f t="shared" ca="1" si="51"/>
        <v>1.2999999999999999E-2</v>
      </c>
      <c r="M715">
        <f>Замеры!Z707</f>
        <v>0</v>
      </c>
    </row>
    <row r="716" spans="1:13" ht="15.6" x14ac:dyDescent="0.3">
      <c r="A716" s="58">
        <f>IF(Замеры!B708=0, " ", Замеры!B708)</f>
        <v>705</v>
      </c>
      <c r="B716" s="59">
        <f>Замеры!I708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Замеры!K708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20.6</v>
      </c>
      <c r="K716" s="29">
        <f t="shared" si="54"/>
        <v>0.3</v>
      </c>
      <c r="L716" s="29">
        <f t="shared" ref="L716:L779" ca="1" si="56">RANDBETWEEN(7,19)/1000</f>
        <v>1.2E-2</v>
      </c>
      <c r="M716">
        <f>Замеры!Z708</f>
        <v>0</v>
      </c>
    </row>
    <row r="717" spans="1:13" ht="15.6" x14ac:dyDescent="0.3">
      <c r="A717" s="58">
        <f>IF(Замеры!B709=0, " ", Замеры!B709)</f>
        <v>706</v>
      </c>
      <c r="B717" s="59">
        <f>Замеры!I709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Замеры!K709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20.3</v>
      </c>
      <c r="K717" s="29">
        <f t="shared" ref="K717:K780" si="59">$O$9</f>
        <v>0.3</v>
      </c>
      <c r="L717" s="29">
        <f t="shared" ca="1" si="56"/>
        <v>1.4999999999999999E-2</v>
      </c>
      <c r="M717">
        <f>Замеры!Z709</f>
        <v>0</v>
      </c>
    </row>
    <row r="718" spans="1:13" ht="15.6" x14ac:dyDescent="0.3">
      <c r="A718" s="58">
        <f>IF(Замеры!B710=0, " ", Замеры!B710)</f>
        <v>707</v>
      </c>
      <c r="B718" s="59">
        <f>Замеры!I710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Замеры!K710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21.7</v>
      </c>
      <c r="K718" s="29">
        <f t="shared" si="59"/>
        <v>0.3</v>
      </c>
      <c r="L718" s="29">
        <f t="shared" ca="1" si="56"/>
        <v>1.4999999999999999E-2</v>
      </c>
      <c r="M718">
        <f>Замеры!Z710</f>
        <v>0</v>
      </c>
    </row>
    <row r="719" spans="1:13" ht="15.6" x14ac:dyDescent="0.3">
      <c r="A719" s="58">
        <f>IF(Замеры!B711=0, " ", Замеры!B711)</f>
        <v>708</v>
      </c>
      <c r="B719" s="59">
        <f>Замеры!I711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Замеры!K711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21.6</v>
      </c>
      <c r="K719" s="29">
        <f t="shared" si="59"/>
        <v>0.3</v>
      </c>
      <c r="L719" s="29">
        <f t="shared" ca="1" si="56"/>
        <v>7.0000000000000001E-3</v>
      </c>
      <c r="M719">
        <f>Замеры!Z711</f>
        <v>0</v>
      </c>
    </row>
    <row r="720" spans="1:13" ht="15.6" x14ac:dyDescent="0.3">
      <c r="A720" s="58">
        <f>IF(Замеры!B712=0, " ", Замеры!B712)</f>
        <v>709</v>
      </c>
      <c r="B720" s="59">
        <f>Замеры!I712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Замеры!K712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20.399999999999999</v>
      </c>
      <c r="K720" s="29">
        <f t="shared" si="59"/>
        <v>0.3</v>
      </c>
      <c r="L720" s="29">
        <f t="shared" ca="1" si="56"/>
        <v>1.2E-2</v>
      </c>
      <c r="M720">
        <f>Замеры!Z712</f>
        <v>0</v>
      </c>
    </row>
    <row r="721" spans="1:13" ht="15.6" x14ac:dyDescent="0.3">
      <c r="A721" s="58">
        <f>IF(Замеры!B713=0, " ", Замеры!B713)</f>
        <v>710</v>
      </c>
      <c r="B721" s="59">
        <f>Замеры!I713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Замеры!K713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21</v>
      </c>
      <c r="K721" s="29">
        <f t="shared" si="59"/>
        <v>0.3</v>
      </c>
      <c r="L721" s="29">
        <f t="shared" ca="1" si="56"/>
        <v>1.2E-2</v>
      </c>
      <c r="M721">
        <f>Замеры!Z713</f>
        <v>0</v>
      </c>
    </row>
    <row r="722" spans="1:13" ht="15.6" x14ac:dyDescent="0.3">
      <c r="A722" s="58">
        <f>IF(Замеры!B714=0, " ", Замеры!B714)</f>
        <v>711</v>
      </c>
      <c r="B722" s="59">
        <f>Замеры!I714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Замеры!K714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21.8</v>
      </c>
      <c r="K722" s="29">
        <f t="shared" si="59"/>
        <v>0.3</v>
      </c>
      <c r="L722" s="29">
        <f t="shared" ca="1" si="56"/>
        <v>8.9999999999999993E-3</v>
      </c>
      <c r="M722">
        <f>Замеры!Z714</f>
        <v>0</v>
      </c>
    </row>
    <row r="723" spans="1:13" ht="15.6" x14ac:dyDescent="0.3">
      <c r="A723" s="58">
        <f>IF(Замеры!B715=0, " ", Замеры!B715)</f>
        <v>712</v>
      </c>
      <c r="B723" s="59">
        <f>Замеры!I715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Замеры!K715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20.100000000000001</v>
      </c>
      <c r="K723" s="29">
        <f t="shared" si="59"/>
        <v>0.3</v>
      </c>
      <c r="L723" s="29">
        <f t="shared" ca="1" si="56"/>
        <v>8.9999999999999993E-3</v>
      </c>
      <c r="M723">
        <f>Замеры!Z715</f>
        <v>0</v>
      </c>
    </row>
    <row r="724" spans="1:13" ht="15.6" x14ac:dyDescent="0.3">
      <c r="A724" s="58">
        <f>IF(Замеры!B716=0, " ", Замеры!B716)</f>
        <v>713</v>
      </c>
      <c r="B724" s="59">
        <f>Замеры!I716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Замеры!K716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20.3</v>
      </c>
      <c r="K724" s="29">
        <f t="shared" si="59"/>
        <v>0.3</v>
      </c>
      <c r="L724" s="29">
        <f t="shared" ca="1" si="56"/>
        <v>8.9999999999999993E-3</v>
      </c>
      <c r="M724">
        <f>Замеры!Z716</f>
        <v>0</v>
      </c>
    </row>
    <row r="725" spans="1:13" ht="15.6" x14ac:dyDescent="0.3">
      <c r="A725" s="58">
        <f>IF(Замеры!B717=0, " ", Замеры!B717)</f>
        <v>714</v>
      </c>
      <c r="B725" s="59">
        <f>Замеры!I717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Замеры!K717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20.399999999999999</v>
      </c>
      <c r="K725" s="29">
        <f t="shared" si="59"/>
        <v>0.3</v>
      </c>
      <c r="L725" s="29">
        <f t="shared" ca="1" si="56"/>
        <v>8.0000000000000002E-3</v>
      </c>
      <c r="M725">
        <f>Замеры!Z717</f>
        <v>0</v>
      </c>
    </row>
    <row r="726" spans="1:13" ht="15.6" x14ac:dyDescent="0.3">
      <c r="A726" s="58">
        <f>IF(Замеры!B718=0, " ", Замеры!B718)</f>
        <v>715</v>
      </c>
      <c r="B726" s="59">
        <f>Замеры!I718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Замеры!K718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20.100000000000001</v>
      </c>
      <c r="K726" s="29">
        <f t="shared" si="59"/>
        <v>0.3</v>
      </c>
      <c r="L726" s="29">
        <f t="shared" ca="1" si="56"/>
        <v>1.2999999999999999E-2</v>
      </c>
      <c r="M726">
        <f>Замеры!Z718</f>
        <v>0</v>
      </c>
    </row>
    <row r="727" spans="1:13" ht="15.6" x14ac:dyDescent="0.3">
      <c r="A727" s="58">
        <f>IF(Замеры!B719=0, " ", Замеры!B719)</f>
        <v>716</v>
      </c>
      <c r="B727" s="59">
        <f>Замеры!I719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Замеры!K719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20.399999999999999</v>
      </c>
      <c r="K727" s="29">
        <f t="shared" si="59"/>
        <v>0.3</v>
      </c>
      <c r="L727" s="29">
        <f t="shared" ca="1" si="56"/>
        <v>0.01</v>
      </c>
      <c r="M727">
        <f>Замеры!Z719</f>
        <v>0</v>
      </c>
    </row>
    <row r="728" spans="1:13" ht="15.6" x14ac:dyDescent="0.3">
      <c r="A728" s="58">
        <f>IF(Замеры!B720=0, " ", Замеры!B720)</f>
        <v>717</v>
      </c>
      <c r="B728" s="59">
        <f>Замеры!I720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Замеры!K720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21.7</v>
      </c>
      <c r="K728" s="29">
        <f t="shared" si="59"/>
        <v>0.3</v>
      </c>
      <c r="L728" s="29">
        <f t="shared" ca="1" si="56"/>
        <v>8.9999999999999993E-3</v>
      </c>
      <c r="M728">
        <f>Замеры!Z720</f>
        <v>0</v>
      </c>
    </row>
    <row r="729" spans="1:13" ht="15.6" x14ac:dyDescent="0.3">
      <c r="A729" s="58">
        <f>IF(Замеры!B721=0, " ", Замеры!B721)</f>
        <v>718</v>
      </c>
      <c r="B729" s="59">
        <f>Замеры!I721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Замеры!K721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20.5</v>
      </c>
      <c r="K729" s="29">
        <f t="shared" si="59"/>
        <v>0.3</v>
      </c>
      <c r="L729" s="29">
        <f t="shared" ca="1" si="56"/>
        <v>1.2999999999999999E-2</v>
      </c>
      <c r="M729">
        <f>Замеры!Z721</f>
        <v>0</v>
      </c>
    </row>
    <row r="730" spans="1:13" ht="15.6" x14ac:dyDescent="0.3">
      <c r="A730" s="58">
        <f>IF(Замеры!B722=0, " ", Замеры!B722)</f>
        <v>719</v>
      </c>
      <c r="B730" s="59">
        <f>Замеры!I722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Замеры!K722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</v>
      </c>
      <c r="K730" s="29">
        <f t="shared" si="59"/>
        <v>0.3</v>
      </c>
      <c r="L730" s="29">
        <f t="shared" ca="1" si="56"/>
        <v>1.9E-2</v>
      </c>
      <c r="M730">
        <f>Замеры!Z722</f>
        <v>0</v>
      </c>
    </row>
    <row r="731" spans="1:13" ht="15.6" x14ac:dyDescent="0.3">
      <c r="A731" s="58">
        <f>IF(Замеры!B723=0, " ", Замеры!B723)</f>
        <v>720</v>
      </c>
      <c r="B731" s="59">
        <f>Замеры!I723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Замеры!K723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20.100000000000001</v>
      </c>
      <c r="K731" s="29">
        <f t="shared" si="59"/>
        <v>0.3</v>
      </c>
      <c r="L731" s="29">
        <f t="shared" ca="1" si="56"/>
        <v>1.7999999999999999E-2</v>
      </c>
      <c r="M731">
        <f>Замеры!Z723</f>
        <v>0</v>
      </c>
    </row>
    <row r="732" spans="1:13" ht="15.6" x14ac:dyDescent="0.3">
      <c r="A732" s="58">
        <f>IF(Замеры!B724=0, " ", Замеры!B724)</f>
        <v>721</v>
      </c>
      <c r="B732" s="59">
        <f>Замеры!I724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Замеры!K724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20.9</v>
      </c>
      <c r="K732" s="29">
        <f t="shared" si="59"/>
        <v>0.3</v>
      </c>
      <c r="L732" s="29">
        <f t="shared" ca="1" si="56"/>
        <v>7.0000000000000001E-3</v>
      </c>
      <c r="M732">
        <f>Замеры!Z724</f>
        <v>0</v>
      </c>
    </row>
    <row r="733" spans="1:13" ht="15.6" x14ac:dyDescent="0.3">
      <c r="A733" s="58">
        <f>IF(Замеры!B725=0, " ", Замеры!B725)</f>
        <v>722</v>
      </c>
      <c r="B733" s="59">
        <f>Замеры!I725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Замеры!K725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20.7</v>
      </c>
      <c r="K733" s="29">
        <f t="shared" si="59"/>
        <v>0.3</v>
      </c>
      <c r="L733" s="29">
        <f t="shared" ca="1" si="56"/>
        <v>1.6E-2</v>
      </c>
      <c r="M733">
        <f>Замеры!Z725</f>
        <v>0</v>
      </c>
    </row>
    <row r="734" spans="1:13" ht="15.6" x14ac:dyDescent="0.3">
      <c r="A734" s="58">
        <f>IF(Замеры!B726=0, " ", Замеры!B726)</f>
        <v>723</v>
      </c>
      <c r="B734" s="59">
        <f>Замеры!I726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Замеры!K726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20.9</v>
      </c>
      <c r="K734" s="29">
        <f t="shared" si="59"/>
        <v>0.3</v>
      </c>
      <c r="L734" s="29">
        <f t="shared" ca="1" si="56"/>
        <v>7.0000000000000001E-3</v>
      </c>
      <c r="M734">
        <f>Замеры!Z726</f>
        <v>0</v>
      </c>
    </row>
    <row r="735" spans="1:13" ht="15.6" x14ac:dyDescent="0.3">
      <c r="A735" s="58">
        <f>IF(Замеры!B727=0, " ", Замеры!B727)</f>
        <v>724</v>
      </c>
      <c r="B735" s="59">
        <f>Замеры!I727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Замеры!K727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21.6</v>
      </c>
      <c r="K735" s="29">
        <f t="shared" si="59"/>
        <v>0.3</v>
      </c>
      <c r="L735" s="29">
        <f t="shared" ca="1" si="56"/>
        <v>1.7999999999999999E-2</v>
      </c>
      <c r="M735">
        <f>Замеры!Z727</f>
        <v>0</v>
      </c>
    </row>
    <row r="736" spans="1:13" ht="15.6" x14ac:dyDescent="0.3">
      <c r="A736" s="58">
        <f>IF(Замеры!B728=0, " ", Замеры!B728)</f>
        <v>725</v>
      </c>
      <c r="B736" s="59">
        <f>Замеры!I728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Замеры!K728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21</v>
      </c>
      <c r="K736" s="29">
        <f t="shared" si="59"/>
        <v>0.3</v>
      </c>
      <c r="L736" s="29">
        <f t="shared" ca="1" si="56"/>
        <v>1.2999999999999999E-2</v>
      </c>
      <c r="M736">
        <f>Замеры!Z728</f>
        <v>0</v>
      </c>
    </row>
    <row r="737" spans="1:13" ht="15.6" x14ac:dyDescent="0.3">
      <c r="A737" s="58">
        <f>IF(Замеры!B729=0, " ", Замеры!B729)</f>
        <v>726</v>
      </c>
      <c r="B737" s="59">
        <f>Замеры!I729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Замеры!K729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20.6</v>
      </c>
      <c r="K737" s="29">
        <f t="shared" si="59"/>
        <v>0.3</v>
      </c>
      <c r="L737" s="29">
        <f t="shared" ca="1" si="56"/>
        <v>1.2999999999999999E-2</v>
      </c>
      <c r="M737">
        <f>Замеры!Z729</f>
        <v>0</v>
      </c>
    </row>
    <row r="738" spans="1:13" ht="15.6" x14ac:dyDescent="0.3">
      <c r="A738" s="58">
        <f>IF(Замеры!B730=0, " ", Замеры!B730)</f>
        <v>727</v>
      </c>
      <c r="B738" s="59">
        <f>Замеры!I730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Замеры!K730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20.7</v>
      </c>
      <c r="K738" s="29">
        <f t="shared" si="59"/>
        <v>0.3</v>
      </c>
      <c r="L738" s="29">
        <f t="shared" ca="1" si="56"/>
        <v>1.7999999999999999E-2</v>
      </c>
      <c r="M738">
        <f>Замеры!Z730</f>
        <v>0</v>
      </c>
    </row>
    <row r="739" spans="1:13" ht="15.6" x14ac:dyDescent="0.3">
      <c r="A739" s="58">
        <f>IF(Замеры!B731=0, " ", Замеры!B731)</f>
        <v>728</v>
      </c>
      <c r="B739" s="59">
        <f>Замеры!I731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Замеры!K731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21.3</v>
      </c>
      <c r="K739" s="29">
        <f t="shared" si="59"/>
        <v>0.3</v>
      </c>
      <c r="L739" s="29">
        <f t="shared" ca="1" si="56"/>
        <v>1.6E-2</v>
      </c>
      <c r="M739">
        <f>Замеры!Z731</f>
        <v>0</v>
      </c>
    </row>
    <row r="740" spans="1:13" ht="15.6" x14ac:dyDescent="0.3">
      <c r="A740" s="58">
        <f>IF(Замеры!B732=0, " ", Замеры!B732)</f>
        <v>729</v>
      </c>
      <c r="B740" s="59">
        <f>Замеры!I732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Замеры!K732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20.2</v>
      </c>
      <c r="K740" s="29">
        <f t="shared" si="59"/>
        <v>0.3</v>
      </c>
      <c r="L740" s="29">
        <f t="shared" ca="1" si="56"/>
        <v>1.2999999999999999E-2</v>
      </c>
      <c r="M740">
        <f>Замеры!Z732</f>
        <v>0</v>
      </c>
    </row>
    <row r="741" spans="1:13" ht="15.6" x14ac:dyDescent="0.3">
      <c r="A741" s="58">
        <f>IF(Замеры!B733=0, " ", Замеры!B733)</f>
        <v>730</v>
      </c>
      <c r="B741" s="59">
        <f>Замеры!I733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Замеры!K733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20.7</v>
      </c>
      <c r="K741" s="29">
        <f t="shared" si="59"/>
        <v>0.3</v>
      </c>
      <c r="L741" s="29">
        <f t="shared" ca="1" si="56"/>
        <v>8.9999999999999993E-3</v>
      </c>
      <c r="M741">
        <f>Замеры!Z733</f>
        <v>0</v>
      </c>
    </row>
    <row r="742" spans="1:13" ht="15.6" x14ac:dyDescent="0.3">
      <c r="A742" s="58">
        <f>IF(Замеры!B734=0, " ", Замеры!B734)</f>
        <v>731</v>
      </c>
      <c r="B742" s="59">
        <f>Замеры!I734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Замеры!K734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20.3</v>
      </c>
      <c r="K742" s="29">
        <f t="shared" si="59"/>
        <v>0.3</v>
      </c>
      <c r="L742" s="29">
        <f t="shared" ca="1" si="56"/>
        <v>1.2E-2</v>
      </c>
      <c r="M742">
        <f>Замеры!Z734</f>
        <v>0</v>
      </c>
    </row>
    <row r="743" spans="1:13" ht="15.6" x14ac:dyDescent="0.3">
      <c r="A743" s="58">
        <f>IF(Замеры!B735=0, " ", Замеры!B735)</f>
        <v>732</v>
      </c>
      <c r="B743" s="59">
        <f>Замеры!I735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Замеры!K735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21.7</v>
      </c>
      <c r="K743" s="29">
        <f t="shared" si="59"/>
        <v>0.3</v>
      </c>
      <c r="L743" s="29">
        <f t="shared" ca="1" si="56"/>
        <v>1.2E-2</v>
      </c>
      <c r="M743">
        <f>Замеры!Z735</f>
        <v>0</v>
      </c>
    </row>
    <row r="744" spans="1:13" ht="15.6" x14ac:dyDescent="0.3">
      <c r="A744" s="58">
        <f>IF(Замеры!B736=0, " ", Замеры!B736)</f>
        <v>733</v>
      </c>
      <c r="B744" s="59">
        <f>Замеры!I736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Замеры!K736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20.399999999999999</v>
      </c>
      <c r="K744" s="29">
        <f t="shared" si="59"/>
        <v>0.3</v>
      </c>
      <c r="L744" s="29">
        <f t="shared" ca="1" si="56"/>
        <v>1.2999999999999999E-2</v>
      </c>
      <c r="M744">
        <f>Замеры!Z736</f>
        <v>0</v>
      </c>
    </row>
    <row r="745" spans="1:13" ht="15.6" x14ac:dyDescent="0.3">
      <c r="A745" s="58">
        <f>IF(Замеры!B737=0, " ", Замеры!B737)</f>
        <v>734</v>
      </c>
      <c r="B745" s="59">
        <f>Замеры!I737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Замеры!K737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20.7</v>
      </c>
      <c r="K745" s="29">
        <f t="shared" si="59"/>
        <v>0.3</v>
      </c>
      <c r="L745" s="29">
        <f t="shared" ca="1" si="56"/>
        <v>1.7000000000000001E-2</v>
      </c>
      <c r="M745">
        <f>Замеры!Z737</f>
        <v>0</v>
      </c>
    </row>
    <row r="746" spans="1:13" ht="15.6" x14ac:dyDescent="0.3">
      <c r="A746" s="58">
        <f>IF(Замеры!B738=0, " ", Замеры!B738)</f>
        <v>735</v>
      </c>
      <c r="B746" s="59">
        <f>Замеры!I738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Замеры!K738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20.9</v>
      </c>
      <c r="K746" s="29">
        <f t="shared" si="59"/>
        <v>0.3</v>
      </c>
      <c r="L746" s="29">
        <f t="shared" ca="1" si="56"/>
        <v>1.2E-2</v>
      </c>
      <c r="M746">
        <f>Замеры!Z738</f>
        <v>0</v>
      </c>
    </row>
    <row r="747" spans="1:13" ht="15.6" x14ac:dyDescent="0.3">
      <c r="A747" s="58">
        <f>IF(Замеры!B739=0, " ", Замеры!B739)</f>
        <v>736</v>
      </c>
      <c r="B747" s="59">
        <f>Замеры!I739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Замеры!K739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20.7</v>
      </c>
      <c r="K747" s="29">
        <f t="shared" si="59"/>
        <v>0.3</v>
      </c>
      <c r="L747" s="29">
        <f t="shared" ca="1" si="56"/>
        <v>1.4E-2</v>
      </c>
      <c r="M747">
        <f>Замеры!Z739</f>
        <v>0</v>
      </c>
    </row>
    <row r="748" spans="1:13" ht="15.6" x14ac:dyDescent="0.3">
      <c r="A748" s="58">
        <f>IF(Замеры!B740=0, " ", Замеры!B740)</f>
        <v>737</v>
      </c>
      <c r="B748" s="59">
        <f>Замеры!I740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Замеры!K740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20.399999999999999</v>
      </c>
      <c r="K748" s="29">
        <f t="shared" si="59"/>
        <v>0.3</v>
      </c>
      <c r="L748" s="29">
        <f t="shared" ca="1" si="56"/>
        <v>1.2999999999999999E-2</v>
      </c>
      <c r="M748">
        <f>Замеры!Z740</f>
        <v>0</v>
      </c>
    </row>
    <row r="749" spans="1:13" ht="15.6" x14ac:dyDescent="0.3">
      <c r="A749" s="58">
        <f>IF(Замеры!B741=0, " ", Замеры!B741)</f>
        <v>738</v>
      </c>
      <c r="B749" s="59">
        <f>Замеры!I741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Замеры!K741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21.1</v>
      </c>
      <c r="K749" s="29">
        <f t="shared" si="59"/>
        <v>0.3</v>
      </c>
      <c r="L749" s="29">
        <f t="shared" ca="1" si="56"/>
        <v>1.0999999999999999E-2</v>
      </c>
      <c r="M749">
        <f>Замеры!Z741</f>
        <v>0</v>
      </c>
    </row>
    <row r="750" spans="1:13" ht="15.6" x14ac:dyDescent="0.3">
      <c r="A750" s="58">
        <f>IF(Замеры!B742=0, " ", Замеры!B742)</f>
        <v>739</v>
      </c>
      <c r="B750" s="59">
        <f>Замеры!I742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Замеры!K742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21.2</v>
      </c>
      <c r="K750" s="29">
        <f t="shared" si="59"/>
        <v>0.3</v>
      </c>
      <c r="L750" s="29">
        <f t="shared" ca="1" si="56"/>
        <v>1.4999999999999999E-2</v>
      </c>
      <c r="M750">
        <f>Замеры!Z742</f>
        <v>0</v>
      </c>
    </row>
    <row r="751" spans="1:13" ht="15.6" x14ac:dyDescent="0.3">
      <c r="A751" s="58">
        <f>IF(Замеры!B743=0, " ", Замеры!B743)</f>
        <v>740</v>
      </c>
      <c r="B751" s="59">
        <f>Замеры!I743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Замеры!K743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20.9</v>
      </c>
      <c r="K751" s="29">
        <f t="shared" si="59"/>
        <v>0.3</v>
      </c>
      <c r="L751" s="29">
        <f t="shared" ca="1" si="56"/>
        <v>1.0999999999999999E-2</v>
      </c>
      <c r="M751">
        <f>Замеры!Z743</f>
        <v>0</v>
      </c>
    </row>
    <row r="752" spans="1:13" ht="15.6" x14ac:dyDescent="0.3">
      <c r="A752" s="58">
        <f>IF(Замеры!B744=0, " ", Замеры!B744)</f>
        <v>741</v>
      </c>
      <c r="B752" s="59">
        <f>Замеры!I744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Замеры!K744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21</v>
      </c>
      <c r="K752" s="29">
        <f t="shared" si="59"/>
        <v>0.3</v>
      </c>
      <c r="L752" s="29">
        <f t="shared" ca="1" si="56"/>
        <v>8.9999999999999993E-3</v>
      </c>
      <c r="M752">
        <f>Замеры!Z744</f>
        <v>0</v>
      </c>
    </row>
    <row r="753" spans="1:13" ht="15.6" x14ac:dyDescent="0.3">
      <c r="A753" s="58">
        <f>IF(Замеры!B745=0, " ", Замеры!B745)</f>
        <v>742</v>
      </c>
      <c r="B753" s="59">
        <f>Замеры!I745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Замеры!K745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21.1</v>
      </c>
      <c r="K753" s="29">
        <f t="shared" si="59"/>
        <v>0.3</v>
      </c>
      <c r="L753" s="29">
        <f t="shared" ca="1" si="56"/>
        <v>1.4E-2</v>
      </c>
      <c r="M753">
        <f>Замеры!Z745</f>
        <v>0</v>
      </c>
    </row>
    <row r="754" spans="1:13" ht="15.6" x14ac:dyDescent="0.3">
      <c r="A754" s="58">
        <f>IF(Замеры!B746=0, " ", Замеры!B746)</f>
        <v>743</v>
      </c>
      <c r="B754" s="59">
        <f>Замеры!I746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Замеры!K746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20.7</v>
      </c>
      <c r="K754" s="29">
        <f t="shared" si="59"/>
        <v>0.3</v>
      </c>
      <c r="L754" s="29">
        <f t="shared" ca="1" si="56"/>
        <v>1.7999999999999999E-2</v>
      </c>
      <c r="M754">
        <f>Замеры!Z746</f>
        <v>0</v>
      </c>
    </row>
    <row r="755" spans="1:13" ht="15.6" x14ac:dyDescent="0.3">
      <c r="A755" s="58">
        <f>IF(Замеры!B747=0, " ", Замеры!B747)</f>
        <v>744</v>
      </c>
      <c r="B755" s="59">
        <f>Замеры!I747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Замеры!K747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20.3</v>
      </c>
      <c r="K755" s="29">
        <f t="shared" si="59"/>
        <v>0.3</v>
      </c>
      <c r="L755" s="29">
        <f t="shared" ca="1" si="56"/>
        <v>8.9999999999999993E-3</v>
      </c>
      <c r="M755">
        <f>Замеры!Z747</f>
        <v>0</v>
      </c>
    </row>
    <row r="756" spans="1:13" ht="15.6" x14ac:dyDescent="0.3">
      <c r="A756" s="58">
        <f>IF(Замеры!B748=0, " ", Замеры!B748)</f>
        <v>745</v>
      </c>
      <c r="B756" s="59">
        <f>Замеры!I748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Замеры!K748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21.4</v>
      </c>
      <c r="K756" s="29">
        <f t="shared" si="59"/>
        <v>0.3</v>
      </c>
      <c r="L756" s="29">
        <f t="shared" ca="1" si="56"/>
        <v>8.9999999999999993E-3</v>
      </c>
      <c r="M756">
        <f>Замеры!Z748</f>
        <v>0</v>
      </c>
    </row>
    <row r="757" spans="1:13" ht="15.6" x14ac:dyDescent="0.3">
      <c r="A757" s="58">
        <f>IF(Замеры!B749=0, " ", Замеры!B749)</f>
        <v>746</v>
      </c>
      <c r="B757" s="59">
        <f>Замеры!I749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Замеры!K749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20.100000000000001</v>
      </c>
      <c r="K757" s="29">
        <f t="shared" si="59"/>
        <v>0.3</v>
      </c>
      <c r="L757" s="29">
        <f t="shared" ca="1" si="56"/>
        <v>1.9E-2</v>
      </c>
      <c r="M757">
        <f>Замеры!Z749</f>
        <v>0</v>
      </c>
    </row>
    <row r="758" spans="1:13" ht="15.6" x14ac:dyDescent="0.3">
      <c r="A758" s="58">
        <f>IF(Замеры!B750=0, " ", Замеры!B750)</f>
        <v>747</v>
      </c>
      <c r="B758" s="59">
        <f>Замеры!I750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Замеры!K750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20.8</v>
      </c>
      <c r="K758" s="29">
        <f t="shared" si="59"/>
        <v>0.3</v>
      </c>
      <c r="L758" s="29">
        <f t="shared" ca="1" si="56"/>
        <v>1.6E-2</v>
      </c>
      <c r="M758">
        <f>Замеры!Z750</f>
        <v>0</v>
      </c>
    </row>
    <row r="759" spans="1:13" ht="15.6" x14ac:dyDescent="0.3">
      <c r="A759" s="58">
        <f>IF(Замеры!B751=0, " ", Замеры!B751)</f>
        <v>748</v>
      </c>
      <c r="B759" s="59">
        <f>Замеры!I751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Замеры!K751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21.6</v>
      </c>
      <c r="K759" s="29">
        <f t="shared" si="59"/>
        <v>0.3</v>
      </c>
      <c r="L759" s="29">
        <f t="shared" ca="1" si="56"/>
        <v>1.2E-2</v>
      </c>
      <c r="M759">
        <f>Замеры!Z751</f>
        <v>0</v>
      </c>
    </row>
    <row r="760" spans="1:13" ht="15.6" x14ac:dyDescent="0.3">
      <c r="A760" s="58">
        <f>IF(Замеры!B752=0, " ", Замеры!B752)</f>
        <v>749</v>
      </c>
      <c r="B760" s="59">
        <f>Замеры!I752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Замеры!K752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20.3</v>
      </c>
      <c r="K760" s="29">
        <f t="shared" si="59"/>
        <v>0.3</v>
      </c>
      <c r="L760" s="29">
        <f t="shared" ca="1" si="56"/>
        <v>1.6E-2</v>
      </c>
      <c r="M760">
        <f>Замеры!Z752</f>
        <v>0</v>
      </c>
    </row>
    <row r="761" spans="1:13" ht="15.6" x14ac:dyDescent="0.3">
      <c r="A761" s="58">
        <f>IF(Замеры!B753=0, " ", Замеры!B753)</f>
        <v>750</v>
      </c>
      <c r="B761" s="59">
        <f>Замеры!I753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Замеры!K753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20.7</v>
      </c>
      <c r="K761" s="29">
        <f t="shared" si="59"/>
        <v>0.3</v>
      </c>
      <c r="L761" s="29">
        <f t="shared" ca="1" si="56"/>
        <v>1.9E-2</v>
      </c>
      <c r="M761">
        <f>Замеры!Z753</f>
        <v>0</v>
      </c>
    </row>
    <row r="762" spans="1:13" ht="15.6" x14ac:dyDescent="0.3">
      <c r="A762" s="58">
        <f>IF(Замеры!B754=0, " ", Замеры!B754)</f>
        <v>751</v>
      </c>
      <c r="B762" s="59">
        <f>Замеры!I754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Замеры!K754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21.4</v>
      </c>
      <c r="K762" s="29">
        <f t="shared" si="59"/>
        <v>0.3</v>
      </c>
      <c r="L762" s="29">
        <f t="shared" ca="1" si="56"/>
        <v>1.4999999999999999E-2</v>
      </c>
      <c r="M762">
        <f>Замеры!Z754</f>
        <v>0</v>
      </c>
    </row>
    <row r="763" spans="1:13" ht="15.6" x14ac:dyDescent="0.3">
      <c r="A763" s="58">
        <f>IF(Замеры!B755=0, " ", Замеры!B755)</f>
        <v>752</v>
      </c>
      <c r="B763" s="59">
        <f>Замеры!I755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Замеры!K755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20.3</v>
      </c>
      <c r="K763" s="29">
        <f t="shared" si="59"/>
        <v>0.3</v>
      </c>
      <c r="L763" s="29">
        <f t="shared" ca="1" si="56"/>
        <v>8.9999999999999993E-3</v>
      </c>
      <c r="M763">
        <f>Замеры!Z755</f>
        <v>0</v>
      </c>
    </row>
    <row r="764" spans="1:13" ht="15.6" x14ac:dyDescent="0.3">
      <c r="A764" s="58">
        <f>IF(Замеры!B756=0, " ", Замеры!B756)</f>
        <v>753</v>
      </c>
      <c r="B764" s="59">
        <f>Замеры!I756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Замеры!K756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21.6</v>
      </c>
      <c r="K764" s="29">
        <f t="shared" si="59"/>
        <v>0.3</v>
      </c>
      <c r="L764" s="29">
        <f t="shared" ca="1" si="56"/>
        <v>1.4E-2</v>
      </c>
      <c r="M764">
        <f>Замеры!Z756</f>
        <v>0</v>
      </c>
    </row>
    <row r="765" spans="1:13" ht="15.6" x14ac:dyDescent="0.3">
      <c r="A765" s="58">
        <f>IF(Замеры!B757=0, " ", Замеры!B757)</f>
        <v>754</v>
      </c>
      <c r="B765" s="59">
        <f>Замеры!I757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Замеры!K757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20.3</v>
      </c>
      <c r="K765" s="29">
        <f t="shared" si="59"/>
        <v>0.3</v>
      </c>
      <c r="L765" s="29">
        <f t="shared" ca="1" si="56"/>
        <v>0.01</v>
      </c>
      <c r="M765">
        <f>Замеры!Z757</f>
        <v>0</v>
      </c>
    </row>
    <row r="766" spans="1:13" ht="15.6" x14ac:dyDescent="0.3">
      <c r="A766" s="58">
        <f>IF(Замеры!B758=0, " ", Замеры!B758)</f>
        <v>755</v>
      </c>
      <c r="B766" s="59">
        <f>Замеры!I758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Замеры!K758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21.8</v>
      </c>
      <c r="K766" s="29">
        <f t="shared" si="59"/>
        <v>0.3</v>
      </c>
      <c r="L766" s="29">
        <f t="shared" ca="1" si="56"/>
        <v>1.4999999999999999E-2</v>
      </c>
      <c r="M766">
        <f>Замеры!Z758</f>
        <v>0</v>
      </c>
    </row>
    <row r="767" spans="1:13" ht="15.6" x14ac:dyDescent="0.3">
      <c r="A767" s="58">
        <f>IF(Замеры!B759=0, " ", Замеры!B759)</f>
        <v>756</v>
      </c>
      <c r="B767" s="59">
        <f>Замеры!I759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Замеры!K759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20.7</v>
      </c>
      <c r="K767" s="29">
        <f t="shared" si="59"/>
        <v>0.3</v>
      </c>
      <c r="L767" s="29">
        <f t="shared" ca="1" si="56"/>
        <v>7.0000000000000001E-3</v>
      </c>
      <c r="M767">
        <f>Замеры!Z759</f>
        <v>0</v>
      </c>
    </row>
    <row r="768" spans="1:13" ht="15.6" x14ac:dyDescent="0.3">
      <c r="A768" s="58">
        <f>IF(Замеры!B760=0, " ", Замеры!B760)</f>
        <v>757</v>
      </c>
      <c r="B768" s="59">
        <f>Замеры!I760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Замеры!K760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20.6</v>
      </c>
      <c r="K768" s="29">
        <f t="shared" si="59"/>
        <v>0.3</v>
      </c>
      <c r="L768" s="29">
        <f t="shared" ca="1" si="56"/>
        <v>8.0000000000000002E-3</v>
      </c>
      <c r="M768">
        <f>Замеры!Z760</f>
        <v>0</v>
      </c>
    </row>
    <row r="769" spans="1:13" ht="15.6" x14ac:dyDescent="0.3">
      <c r="A769" s="58">
        <f>IF(Замеры!B761=0, " ", Замеры!B761)</f>
        <v>758</v>
      </c>
      <c r="B769" s="59">
        <f>Замеры!I761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Замеры!K761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21.1</v>
      </c>
      <c r="K769" s="29">
        <f t="shared" si="59"/>
        <v>0.3</v>
      </c>
      <c r="L769" s="29">
        <f t="shared" ca="1" si="56"/>
        <v>1.9E-2</v>
      </c>
      <c r="M769">
        <f>Замеры!Z761</f>
        <v>0</v>
      </c>
    </row>
    <row r="770" spans="1:13" ht="15.6" x14ac:dyDescent="0.3">
      <c r="A770" s="58">
        <f>IF(Замеры!B762=0, " ", Замеры!B762)</f>
        <v>759</v>
      </c>
      <c r="B770" s="59">
        <f>Замеры!I762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Замеры!K762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21.2</v>
      </c>
      <c r="K770" s="29">
        <f t="shared" si="59"/>
        <v>0.3</v>
      </c>
      <c r="L770" s="29">
        <f t="shared" ca="1" si="56"/>
        <v>1.2999999999999999E-2</v>
      </c>
      <c r="M770">
        <f>Замеры!Z762</f>
        <v>0</v>
      </c>
    </row>
    <row r="771" spans="1:13" ht="15.6" x14ac:dyDescent="0.3">
      <c r="A771" s="58">
        <f>IF(Замеры!B763=0, " ", Замеры!B763)</f>
        <v>760</v>
      </c>
      <c r="B771" s="59">
        <f>Замеры!I763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Замеры!K763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20.399999999999999</v>
      </c>
      <c r="K771" s="29">
        <f t="shared" si="59"/>
        <v>0.3</v>
      </c>
      <c r="L771" s="29">
        <f t="shared" ca="1" si="56"/>
        <v>1.2E-2</v>
      </c>
      <c r="M771">
        <f>Замеры!Z763</f>
        <v>0</v>
      </c>
    </row>
    <row r="772" spans="1:13" ht="15.6" x14ac:dyDescent="0.3">
      <c r="A772" s="58">
        <f>IF(Замеры!B764=0, " ", Замеры!B764)</f>
        <v>761</v>
      </c>
      <c r="B772" s="59">
        <f>Замеры!I764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Замеры!K764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20.5</v>
      </c>
      <c r="K772" s="29">
        <f t="shared" si="59"/>
        <v>0.3</v>
      </c>
      <c r="L772" s="29">
        <f t="shared" ca="1" si="56"/>
        <v>7.0000000000000001E-3</v>
      </c>
      <c r="M772">
        <f>Замеры!Z764</f>
        <v>0</v>
      </c>
    </row>
    <row r="773" spans="1:13" ht="15.6" x14ac:dyDescent="0.3">
      <c r="A773" s="58">
        <f>IF(Замеры!B765=0, " ", Замеры!B765)</f>
        <v>762</v>
      </c>
      <c r="B773" s="59">
        <f>Замеры!I765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Замеры!K765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21.7</v>
      </c>
      <c r="K773" s="29">
        <f t="shared" si="59"/>
        <v>0.3</v>
      </c>
      <c r="L773" s="29">
        <f t="shared" ca="1" si="56"/>
        <v>7.0000000000000001E-3</v>
      </c>
      <c r="M773">
        <f>Замеры!Z765</f>
        <v>0</v>
      </c>
    </row>
    <row r="774" spans="1:13" ht="15.6" x14ac:dyDescent="0.3">
      <c r="A774" s="58">
        <f>IF(Замеры!B766=0, " ", Замеры!B766)</f>
        <v>763</v>
      </c>
      <c r="B774" s="59">
        <f>Замеры!I766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Замеры!K766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21.9</v>
      </c>
      <c r="K774" s="29">
        <f t="shared" si="59"/>
        <v>0.3</v>
      </c>
      <c r="L774" s="29">
        <f t="shared" ca="1" si="56"/>
        <v>1.2E-2</v>
      </c>
      <c r="M774">
        <f>Замеры!Z766</f>
        <v>0</v>
      </c>
    </row>
    <row r="775" spans="1:13" ht="15.6" x14ac:dyDescent="0.3">
      <c r="A775" s="58">
        <f>IF(Замеры!B767=0, " ", Замеры!B767)</f>
        <v>764</v>
      </c>
      <c r="B775" s="59">
        <f>Замеры!I767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Замеры!K767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21.9</v>
      </c>
      <c r="K775" s="29">
        <f t="shared" si="59"/>
        <v>0.3</v>
      </c>
      <c r="L775" s="29">
        <f t="shared" ca="1" si="56"/>
        <v>1.6E-2</v>
      </c>
      <c r="M775">
        <f>Замеры!Z767</f>
        <v>0</v>
      </c>
    </row>
    <row r="776" spans="1:13" ht="15.6" x14ac:dyDescent="0.3">
      <c r="A776" s="58">
        <f>IF(Замеры!B768=0, " ", Замеры!B768)</f>
        <v>765</v>
      </c>
      <c r="B776" s="59">
        <f>Замеры!I768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Замеры!K768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21.7</v>
      </c>
      <c r="K776" s="29">
        <f t="shared" si="59"/>
        <v>0.3</v>
      </c>
      <c r="L776" s="29">
        <f t="shared" ca="1" si="56"/>
        <v>1.7000000000000001E-2</v>
      </c>
      <c r="M776">
        <f>Замеры!Z768</f>
        <v>0</v>
      </c>
    </row>
    <row r="777" spans="1:13" ht="15.6" x14ac:dyDescent="0.3">
      <c r="A777" s="58">
        <f>IF(Замеры!B769=0, " ", Замеры!B769)</f>
        <v>766</v>
      </c>
      <c r="B777" s="59">
        <f>Замеры!I769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Замеры!K769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20.5</v>
      </c>
      <c r="K777" s="29">
        <f t="shared" si="59"/>
        <v>0.3</v>
      </c>
      <c r="L777" s="29">
        <f t="shared" ca="1" si="56"/>
        <v>1.7999999999999999E-2</v>
      </c>
      <c r="M777">
        <f>Замеры!Z769</f>
        <v>0</v>
      </c>
    </row>
    <row r="778" spans="1:13" ht="15.6" x14ac:dyDescent="0.3">
      <c r="A778" s="58">
        <f>IF(Замеры!B770=0, " ", Замеры!B770)</f>
        <v>767</v>
      </c>
      <c r="B778" s="59">
        <f>Замеры!I770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Замеры!K770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20.100000000000001</v>
      </c>
      <c r="K778" s="29">
        <f t="shared" si="59"/>
        <v>0.3</v>
      </c>
      <c r="L778" s="29">
        <f t="shared" ca="1" si="56"/>
        <v>1.4999999999999999E-2</v>
      </c>
      <c r="M778">
        <f>Замеры!Z770</f>
        <v>0</v>
      </c>
    </row>
    <row r="779" spans="1:13" ht="15.6" x14ac:dyDescent="0.3">
      <c r="A779" s="58">
        <f>IF(Замеры!B771=0, " ", Замеры!B771)</f>
        <v>768</v>
      </c>
      <c r="B779" s="59">
        <f>Замеры!I771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Замеры!K771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20.100000000000001</v>
      </c>
      <c r="K779" s="29">
        <f t="shared" si="59"/>
        <v>0.3</v>
      </c>
      <c r="L779" s="29">
        <f t="shared" ca="1" si="56"/>
        <v>1.9E-2</v>
      </c>
      <c r="M779">
        <f>Замеры!Z771</f>
        <v>0</v>
      </c>
    </row>
    <row r="780" spans="1:13" ht="15.6" x14ac:dyDescent="0.3">
      <c r="A780" s="58">
        <f>IF(Замеры!B772=0, " ", Замеры!B772)</f>
        <v>769</v>
      </c>
      <c r="B780" s="59">
        <f>Замеры!I772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Замеры!K772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20.3</v>
      </c>
      <c r="K780" s="29">
        <f t="shared" si="59"/>
        <v>0.3</v>
      </c>
      <c r="L780" s="29">
        <f t="shared" ref="L780:L843" ca="1" si="61">RANDBETWEEN(7,19)/1000</f>
        <v>8.9999999999999993E-3</v>
      </c>
      <c r="M780">
        <f>Замеры!Z772</f>
        <v>0</v>
      </c>
    </row>
    <row r="781" spans="1:13" ht="15.6" x14ac:dyDescent="0.3">
      <c r="A781" s="58">
        <f>IF(Замеры!B773=0, " ", Замеры!B773)</f>
        <v>770</v>
      </c>
      <c r="B781" s="59">
        <f>Замеры!I773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Замеры!K773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21.5</v>
      </c>
      <c r="K781" s="29">
        <f t="shared" ref="K781:K844" si="64">$O$9</f>
        <v>0.3</v>
      </c>
      <c r="L781" s="29">
        <f t="shared" ca="1" si="61"/>
        <v>1.2E-2</v>
      </c>
      <c r="M781">
        <f>Замеры!Z773</f>
        <v>0</v>
      </c>
    </row>
    <row r="782" spans="1:13" ht="15.6" x14ac:dyDescent="0.3">
      <c r="A782" s="58">
        <f>IF(Замеры!B774=0, " ", Замеры!B774)</f>
        <v>771</v>
      </c>
      <c r="B782" s="59">
        <f>Замеры!I774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Замеры!K774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21.9</v>
      </c>
      <c r="K782" s="29">
        <f t="shared" si="64"/>
        <v>0.3</v>
      </c>
      <c r="L782" s="29">
        <f t="shared" ca="1" si="61"/>
        <v>8.0000000000000002E-3</v>
      </c>
      <c r="M782">
        <f>Замеры!Z774</f>
        <v>0</v>
      </c>
    </row>
    <row r="783" spans="1:13" ht="15.6" x14ac:dyDescent="0.3">
      <c r="A783" s="58">
        <f>IF(Замеры!B775=0, " ", Замеры!B775)</f>
        <v>772</v>
      </c>
      <c r="B783" s="59">
        <f>Замеры!I775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Замеры!K775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21.8</v>
      </c>
      <c r="K783" s="29">
        <f t="shared" si="64"/>
        <v>0.3</v>
      </c>
      <c r="L783" s="29">
        <f t="shared" ca="1" si="61"/>
        <v>7.0000000000000001E-3</v>
      </c>
      <c r="M783">
        <f>Замеры!Z775</f>
        <v>0</v>
      </c>
    </row>
    <row r="784" spans="1:13" ht="15.6" x14ac:dyDescent="0.3">
      <c r="A784" s="58">
        <f>IF(Замеры!B776=0, " ", Замеры!B776)</f>
        <v>773</v>
      </c>
      <c r="B784" s="59">
        <f>Замеры!I776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Замеры!K776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21.2</v>
      </c>
      <c r="K784" s="29">
        <f t="shared" si="64"/>
        <v>0.3</v>
      </c>
      <c r="L784" s="29">
        <f t="shared" ca="1" si="61"/>
        <v>1.6E-2</v>
      </c>
      <c r="M784">
        <f>Замеры!Z776</f>
        <v>0</v>
      </c>
    </row>
    <row r="785" spans="1:13" ht="15.6" x14ac:dyDescent="0.3">
      <c r="A785" s="58">
        <f>IF(Замеры!B777=0, " ", Замеры!B777)</f>
        <v>774</v>
      </c>
      <c r="B785" s="59">
        <f>Замеры!I777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Замеры!K777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20.5</v>
      </c>
      <c r="K785" s="29">
        <f t="shared" si="64"/>
        <v>0.3</v>
      </c>
      <c r="L785" s="29">
        <f t="shared" ca="1" si="61"/>
        <v>1.7000000000000001E-2</v>
      </c>
      <c r="M785">
        <f>Замеры!Z777</f>
        <v>0</v>
      </c>
    </row>
    <row r="786" spans="1:13" ht="15.6" x14ac:dyDescent="0.3">
      <c r="A786" s="58">
        <f>IF(Замеры!B778=0, " ", Замеры!B778)</f>
        <v>775</v>
      </c>
      <c r="B786" s="59">
        <f>Замеры!I778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Замеры!K778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21.3</v>
      </c>
      <c r="K786" s="29">
        <f t="shared" si="64"/>
        <v>0.3</v>
      </c>
      <c r="L786" s="29">
        <f t="shared" ca="1" si="61"/>
        <v>8.9999999999999993E-3</v>
      </c>
      <c r="M786">
        <f>Замеры!Z778</f>
        <v>0</v>
      </c>
    </row>
    <row r="787" spans="1:13" ht="15.6" x14ac:dyDescent="0.3">
      <c r="A787" s="58">
        <f>IF(Замеры!B779=0, " ", Замеры!B779)</f>
        <v>776</v>
      </c>
      <c r="B787" s="59">
        <f>Замеры!I779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Замеры!K779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21.8</v>
      </c>
      <c r="K787" s="29">
        <f t="shared" si="64"/>
        <v>0.3</v>
      </c>
      <c r="L787" s="29">
        <f t="shared" ca="1" si="61"/>
        <v>1.0999999999999999E-2</v>
      </c>
      <c r="M787">
        <f>Замеры!Z779</f>
        <v>0</v>
      </c>
    </row>
    <row r="788" spans="1:13" ht="15.6" x14ac:dyDescent="0.3">
      <c r="A788" s="58">
        <f>IF(Замеры!B780=0, " ", Замеры!B780)</f>
        <v>777</v>
      </c>
      <c r="B788" s="59">
        <f>Замеры!I780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Замеры!K780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20.7</v>
      </c>
      <c r="K788" s="29">
        <f t="shared" si="64"/>
        <v>0.3</v>
      </c>
      <c r="L788" s="29">
        <f t="shared" ca="1" si="61"/>
        <v>1.7999999999999999E-2</v>
      </c>
      <c r="M788">
        <f>Замеры!Z780</f>
        <v>0</v>
      </c>
    </row>
    <row r="789" spans="1:13" ht="15.6" x14ac:dyDescent="0.3">
      <c r="A789" s="58">
        <f>IF(Замеры!B781=0, " ", Замеры!B781)</f>
        <v>778</v>
      </c>
      <c r="B789" s="59">
        <f>Замеры!I781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Замеры!K781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21.1</v>
      </c>
      <c r="K789" s="29">
        <f t="shared" si="64"/>
        <v>0.3</v>
      </c>
      <c r="L789" s="29">
        <f t="shared" ca="1" si="61"/>
        <v>1.7999999999999999E-2</v>
      </c>
      <c r="M789">
        <f>Замеры!Z781</f>
        <v>0</v>
      </c>
    </row>
    <row r="790" spans="1:13" ht="15.6" x14ac:dyDescent="0.3">
      <c r="A790" s="58">
        <f>IF(Замеры!B782=0, " ", Замеры!B782)</f>
        <v>779</v>
      </c>
      <c r="B790" s="59">
        <f>Замеры!I782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Замеры!K782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20.100000000000001</v>
      </c>
      <c r="K790" s="29">
        <f t="shared" si="64"/>
        <v>0.3</v>
      </c>
      <c r="L790" s="29">
        <f t="shared" ca="1" si="61"/>
        <v>1.9E-2</v>
      </c>
      <c r="M790">
        <f>Замеры!Z782</f>
        <v>0</v>
      </c>
    </row>
    <row r="791" spans="1:13" ht="15.6" x14ac:dyDescent="0.3">
      <c r="A791" s="58">
        <f>IF(Замеры!B783=0, " ", Замеры!B783)</f>
        <v>780</v>
      </c>
      <c r="B791" s="59">
        <f>Замеры!I783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Замеры!K783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21.1</v>
      </c>
      <c r="K791" s="29">
        <f t="shared" si="64"/>
        <v>0.3</v>
      </c>
      <c r="L791" s="29">
        <f t="shared" ca="1" si="61"/>
        <v>1.2E-2</v>
      </c>
      <c r="M791">
        <f>Замеры!Z783</f>
        <v>0</v>
      </c>
    </row>
    <row r="792" spans="1:13" ht="15.6" x14ac:dyDescent="0.3">
      <c r="A792" s="58">
        <f>IF(Замеры!B784=0, " ", Замеры!B784)</f>
        <v>781</v>
      </c>
      <c r="B792" s="59">
        <f>Замеры!I784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Замеры!K784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21.9</v>
      </c>
      <c r="K792" s="29">
        <f t="shared" si="64"/>
        <v>0.3</v>
      </c>
      <c r="L792" s="29">
        <f t="shared" ca="1" si="61"/>
        <v>1.6E-2</v>
      </c>
      <c r="M792">
        <f>Замеры!Z784</f>
        <v>0</v>
      </c>
    </row>
    <row r="793" spans="1:13" ht="15.6" x14ac:dyDescent="0.3">
      <c r="A793" s="58">
        <f>IF(Замеры!B785=0, " ", Замеры!B785)</f>
        <v>782</v>
      </c>
      <c r="B793" s="59">
        <f>Замеры!I785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Замеры!K785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21.9</v>
      </c>
      <c r="K793" s="29">
        <f t="shared" si="64"/>
        <v>0.3</v>
      </c>
      <c r="L793" s="29">
        <f t="shared" ca="1" si="61"/>
        <v>8.0000000000000002E-3</v>
      </c>
      <c r="M793">
        <f>Замеры!Z785</f>
        <v>0</v>
      </c>
    </row>
    <row r="794" spans="1:13" ht="15.6" x14ac:dyDescent="0.3">
      <c r="A794" s="58">
        <f>IF(Замеры!B786=0, " ", Замеры!B786)</f>
        <v>783</v>
      </c>
      <c r="B794" s="59">
        <f>Замеры!I786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Замеры!K786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20.8</v>
      </c>
      <c r="K794" s="29">
        <f t="shared" si="64"/>
        <v>0.3</v>
      </c>
      <c r="L794" s="29">
        <f t="shared" ca="1" si="61"/>
        <v>8.0000000000000002E-3</v>
      </c>
      <c r="M794">
        <f>Замеры!Z786</f>
        <v>0</v>
      </c>
    </row>
    <row r="795" spans="1:13" ht="15.6" x14ac:dyDescent="0.3">
      <c r="A795" s="58">
        <f>IF(Замеры!B787=0, " ", Замеры!B787)</f>
        <v>784</v>
      </c>
      <c r="B795" s="59">
        <f>Замеры!I787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Замеры!K787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21</v>
      </c>
      <c r="K795" s="29">
        <f t="shared" si="64"/>
        <v>0.3</v>
      </c>
      <c r="L795" s="29">
        <f t="shared" ca="1" si="61"/>
        <v>1.7000000000000001E-2</v>
      </c>
      <c r="M795">
        <f>Замеры!Z787</f>
        <v>0</v>
      </c>
    </row>
    <row r="796" spans="1:13" ht="15.6" x14ac:dyDescent="0.3">
      <c r="A796" s="58">
        <f>IF(Замеры!B788=0, " ", Замеры!B788)</f>
        <v>785</v>
      </c>
      <c r="B796" s="59">
        <f>Замеры!I788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Замеры!K788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21.3</v>
      </c>
      <c r="K796" s="29">
        <f t="shared" si="64"/>
        <v>0.3</v>
      </c>
      <c r="L796" s="29">
        <f t="shared" ca="1" si="61"/>
        <v>1.4E-2</v>
      </c>
      <c r="M796">
        <f>Замеры!Z788</f>
        <v>0</v>
      </c>
    </row>
    <row r="797" spans="1:13" ht="15.6" x14ac:dyDescent="0.3">
      <c r="A797" s="58">
        <f>IF(Замеры!B789=0, " ", Замеры!B789)</f>
        <v>786</v>
      </c>
      <c r="B797" s="59">
        <f>Замеры!I789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Замеры!K789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21.5</v>
      </c>
      <c r="K797" s="29">
        <f t="shared" si="64"/>
        <v>0.3</v>
      </c>
      <c r="L797" s="29">
        <f t="shared" ca="1" si="61"/>
        <v>8.0000000000000002E-3</v>
      </c>
      <c r="M797">
        <f>Замеры!Z789</f>
        <v>0</v>
      </c>
    </row>
    <row r="798" spans="1:13" ht="15.6" x14ac:dyDescent="0.3">
      <c r="A798" s="58">
        <f>IF(Замеры!B790=0, " ", Замеры!B790)</f>
        <v>787</v>
      </c>
      <c r="B798" s="59">
        <f>Замеры!I790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Замеры!K790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21.4</v>
      </c>
      <c r="K798" s="29">
        <f t="shared" si="64"/>
        <v>0.3</v>
      </c>
      <c r="L798" s="29">
        <f t="shared" ca="1" si="61"/>
        <v>1.2E-2</v>
      </c>
      <c r="M798">
        <f>Замеры!Z790</f>
        <v>0</v>
      </c>
    </row>
    <row r="799" spans="1:13" ht="15.6" x14ac:dyDescent="0.3">
      <c r="A799" s="58">
        <f>IF(Замеры!B791=0, " ", Замеры!B791)</f>
        <v>788</v>
      </c>
      <c r="B799" s="59">
        <f>Замеры!I791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Замеры!K791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21.9</v>
      </c>
      <c r="K799" s="29">
        <f t="shared" si="64"/>
        <v>0.3</v>
      </c>
      <c r="L799" s="29">
        <f t="shared" ca="1" si="61"/>
        <v>7.0000000000000001E-3</v>
      </c>
      <c r="M799">
        <f>Замеры!Z791</f>
        <v>0</v>
      </c>
    </row>
    <row r="800" spans="1:13" ht="15.6" x14ac:dyDescent="0.3">
      <c r="A800" s="58">
        <f>IF(Замеры!B792=0, " ", Замеры!B792)</f>
        <v>789</v>
      </c>
      <c r="B800" s="59">
        <f>Замеры!I792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Замеры!K792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20.5</v>
      </c>
      <c r="K800" s="29">
        <f t="shared" si="64"/>
        <v>0.3</v>
      </c>
      <c r="L800" s="29">
        <f t="shared" ca="1" si="61"/>
        <v>1.4E-2</v>
      </c>
      <c r="M800">
        <f>Замеры!Z792</f>
        <v>0</v>
      </c>
    </row>
    <row r="801" spans="1:13" ht="15.6" x14ac:dyDescent="0.3">
      <c r="A801" s="58">
        <f>IF(Замеры!B793=0, " ", Замеры!B793)</f>
        <v>790</v>
      </c>
      <c r="B801" s="59">
        <f>Замеры!I793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Замеры!K793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21.5</v>
      </c>
      <c r="K801" s="29">
        <f t="shared" si="64"/>
        <v>0.3</v>
      </c>
      <c r="L801" s="29">
        <f t="shared" ca="1" si="61"/>
        <v>1.7999999999999999E-2</v>
      </c>
      <c r="M801">
        <f>Замеры!Z793</f>
        <v>0</v>
      </c>
    </row>
    <row r="802" spans="1:13" ht="15.6" x14ac:dyDescent="0.3">
      <c r="A802" s="58">
        <f>IF(Замеры!B794=0, " ", Замеры!B794)</f>
        <v>791</v>
      </c>
      <c r="B802" s="59">
        <f>Замеры!I794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Замеры!K794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21.9</v>
      </c>
      <c r="K802" s="29">
        <f t="shared" si="64"/>
        <v>0.3</v>
      </c>
      <c r="L802" s="29">
        <f t="shared" ca="1" si="61"/>
        <v>0.01</v>
      </c>
      <c r="M802">
        <f>Замеры!Z794</f>
        <v>0</v>
      </c>
    </row>
    <row r="803" spans="1:13" ht="15.6" x14ac:dyDescent="0.3">
      <c r="A803" s="58">
        <f>IF(Замеры!B795=0, " ", Замеры!B795)</f>
        <v>792</v>
      </c>
      <c r="B803" s="59">
        <f>Замеры!I795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Замеры!K795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21.6</v>
      </c>
      <c r="K803" s="29">
        <f t="shared" si="64"/>
        <v>0.3</v>
      </c>
      <c r="L803" s="29">
        <f t="shared" ca="1" si="61"/>
        <v>1.6E-2</v>
      </c>
      <c r="M803">
        <f>Замеры!Z795</f>
        <v>0</v>
      </c>
    </row>
    <row r="804" spans="1:13" ht="15.6" x14ac:dyDescent="0.3">
      <c r="A804" s="58">
        <f>IF(Замеры!B796=0, " ", Замеры!B796)</f>
        <v>793</v>
      </c>
      <c r="B804" s="59">
        <f>Замеры!I796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Замеры!K796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21.6</v>
      </c>
      <c r="K804" s="29">
        <f t="shared" si="64"/>
        <v>0.3</v>
      </c>
      <c r="L804" s="29">
        <f t="shared" ca="1" si="61"/>
        <v>1.2E-2</v>
      </c>
      <c r="M804">
        <f>Замеры!Z796</f>
        <v>0</v>
      </c>
    </row>
    <row r="805" spans="1:13" ht="15.6" x14ac:dyDescent="0.3">
      <c r="A805" s="58">
        <f>IF(Замеры!B797=0, " ", Замеры!B797)</f>
        <v>794</v>
      </c>
      <c r="B805" s="59">
        <f>Замеры!I797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Замеры!K797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21.4</v>
      </c>
      <c r="K805" s="29">
        <f t="shared" si="64"/>
        <v>0.3</v>
      </c>
      <c r="L805" s="29">
        <f t="shared" ca="1" si="61"/>
        <v>0.01</v>
      </c>
      <c r="M805">
        <f>Замеры!Z797</f>
        <v>0</v>
      </c>
    </row>
    <row r="806" spans="1:13" ht="15.6" x14ac:dyDescent="0.3">
      <c r="A806" s="58">
        <f>IF(Замеры!B798=0, " ", Замеры!B798)</f>
        <v>795</v>
      </c>
      <c r="B806" s="59">
        <f>Замеры!I798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Замеры!K798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20.8</v>
      </c>
      <c r="K806" s="29">
        <f t="shared" si="64"/>
        <v>0.3</v>
      </c>
      <c r="L806" s="29">
        <f t="shared" ca="1" si="61"/>
        <v>1.7999999999999999E-2</v>
      </c>
      <c r="M806">
        <f>Замеры!Z798</f>
        <v>0</v>
      </c>
    </row>
    <row r="807" spans="1:13" ht="15.6" x14ac:dyDescent="0.3">
      <c r="A807" s="58">
        <f>IF(Замеры!B799=0, " ", Замеры!B799)</f>
        <v>796</v>
      </c>
      <c r="B807" s="59">
        <f>Замеры!I799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Замеры!K799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20.2</v>
      </c>
      <c r="K807" s="29">
        <f t="shared" si="64"/>
        <v>0.3</v>
      </c>
      <c r="L807" s="29">
        <f t="shared" ca="1" si="61"/>
        <v>1.9E-2</v>
      </c>
      <c r="M807">
        <f>Замеры!Z799</f>
        <v>0</v>
      </c>
    </row>
    <row r="808" spans="1:13" ht="15.6" x14ac:dyDescent="0.3">
      <c r="A808" s="58">
        <f>IF(Замеры!B800=0, " ", Замеры!B800)</f>
        <v>797</v>
      </c>
      <c r="B808" s="59">
        <f>Замеры!I800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Замеры!K800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20.7</v>
      </c>
      <c r="K808" s="29">
        <f t="shared" si="64"/>
        <v>0.3</v>
      </c>
      <c r="L808" s="29">
        <f t="shared" ca="1" si="61"/>
        <v>0.01</v>
      </c>
      <c r="M808">
        <f>Замеры!Z800</f>
        <v>0</v>
      </c>
    </row>
    <row r="809" spans="1:13" ht="15.6" x14ac:dyDescent="0.3">
      <c r="A809" s="58">
        <f>IF(Замеры!B801=0, " ", Замеры!B801)</f>
        <v>798</v>
      </c>
      <c r="B809" s="59">
        <f>Замеры!I801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Замеры!K801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21.8</v>
      </c>
      <c r="K809" s="29">
        <f t="shared" si="64"/>
        <v>0.3</v>
      </c>
      <c r="L809" s="29">
        <f t="shared" ca="1" si="61"/>
        <v>1.2999999999999999E-2</v>
      </c>
      <c r="M809">
        <f>Замеры!Z801</f>
        <v>0</v>
      </c>
    </row>
    <row r="810" spans="1:13" ht="15.6" x14ac:dyDescent="0.3">
      <c r="A810" s="58">
        <f>IF(Замеры!B802=0, " ", Замеры!B802)</f>
        <v>799</v>
      </c>
      <c r="B810" s="59">
        <f>Замеры!I802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Замеры!K802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21.5</v>
      </c>
      <c r="K810" s="29">
        <f t="shared" si="64"/>
        <v>0.3</v>
      </c>
      <c r="L810" s="29">
        <f t="shared" ca="1" si="61"/>
        <v>0.01</v>
      </c>
      <c r="M810">
        <f>Замеры!Z802</f>
        <v>0</v>
      </c>
    </row>
    <row r="811" spans="1:13" ht="15.6" x14ac:dyDescent="0.3">
      <c r="A811" s="58">
        <f>IF(Замеры!B803=0, " ", Замеры!B803)</f>
        <v>800</v>
      </c>
      <c r="B811" s="59">
        <f>Замеры!I803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Замеры!K803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21.2</v>
      </c>
      <c r="K811" s="29">
        <f t="shared" si="64"/>
        <v>0.3</v>
      </c>
      <c r="L811" s="29">
        <f t="shared" ca="1" si="61"/>
        <v>8.9999999999999993E-3</v>
      </c>
      <c r="M811">
        <f>Замеры!Z803</f>
        <v>0</v>
      </c>
    </row>
    <row r="812" spans="1:13" ht="15.6" x14ac:dyDescent="0.3">
      <c r="A812" s="58">
        <f>IF(Замеры!B804=0, " ", Замеры!B804)</f>
        <v>801</v>
      </c>
      <c r="B812" s="59">
        <f>Замеры!I804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Замеры!K804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20.2</v>
      </c>
      <c r="K812" s="29">
        <f t="shared" si="64"/>
        <v>0.3</v>
      </c>
      <c r="L812" s="29">
        <f t="shared" ca="1" si="61"/>
        <v>1.4999999999999999E-2</v>
      </c>
      <c r="M812">
        <f>Замеры!Z804</f>
        <v>0</v>
      </c>
    </row>
    <row r="813" spans="1:13" ht="15.6" x14ac:dyDescent="0.3">
      <c r="A813" s="58">
        <f>IF(Замеры!B805=0, " ", Замеры!B805)</f>
        <v>802</v>
      </c>
      <c r="B813" s="59">
        <f>Замеры!I805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Замеры!K805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</v>
      </c>
      <c r="K813" s="29">
        <f t="shared" si="64"/>
        <v>0.3</v>
      </c>
      <c r="L813" s="29">
        <f t="shared" ca="1" si="61"/>
        <v>1.7999999999999999E-2</v>
      </c>
      <c r="M813">
        <f>Замеры!Z805</f>
        <v>0</v>
      </c>
    </row>
    <row r="814" spans="1:13" ht="15.6" x14ac:dyDescent="0.3">
      <c r="A814" s="58">
        <f>IF(Замеры!B806=0, " ", Замеры!B806)</f>
        <v>803</v>
      </c>
      <c r="B814" s="59">
        <f>Замеры!I806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Замеры!K806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20.399999999999999</v>
      </c>
      <c r="K814" s="29">
        <f t="shared" si="64"/>
        <v>0.3</v>
      </c>
      <c r="L814" s="29">
        <f t="shared" ca="1" si="61"/>
        <v>8.9999999999999993E-3</v>
      </c>
      <c r="M814">
        <f>Замеры!Z806</f>
        <v>0</v>
      </c>
    </row>
    <row r="815" spans="1:13" ht="15.6" x14ac:dyDescent="0.3">
      <c r="A815" s="58">
        <f>IF(Замеры!B807=0, " ", Замеры!B807)</f>
        <v>804</v>
      </c>
      <c r="B815" s="59">
        <f>Замеры!I807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Замеры!K807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21.2</v>
      </c>
      <c r="K815" s="29">
        <f t="shared" si="64"/>
        <v>0.3</v>
      </c>
      <c r="L815" s="29">
        <f t="shared" ca="1" si="61"/>
        <v>1.2E-2</v>
      </c>
      <c r="M815">
        <f>Замеры!Z807</f>
        <v>0</v>
      </c>
    </row>
    <row r="816" spans="1:13" ht="15.6" x14ac:dyDescent="0.3">
      <c r="A816" s="58">
        <f>IF(Замеры!B808=0, " ", Замеры!B808)</f>
        <v>805</v>
      </c>
      <c r="B816" s="59">
        <f>Замеры!I808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Замеры!K808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20.9</v>
      </c>
      <c r="K816" s="29">
        <f t="shared" si="64"/>
        <v>0.3</v>
      </c>
      <c r="L816" s="29">
        <f t="shared" ca="1" si="61"/>
        <v>8.9999999999999993E-3</v>
      </c>
      <c r="M816">
        <f>Замеры!Z808</f>
        <v>0</v>
      </c>
    </row>
    <row r="817" spans="1:13" ht="15.6" x14ac:dyDescent="0.3">
      <c r="A817" s="58">
        <f>IF(Замеры!B809=0, " ", Замеры!B809)</f>
        <v>806</v>
      </c>
      <c r="B817" s="59">
        <f>Замеры!I809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Замеры!K809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20.100000000000001</v>
      </c>
      <c r="K817" s="29">
        <f t="shared" si="64"/>
        <v>0.3</v>
      </c>
      <c r="L817" s="29">
        <f t="shared" ca="1" si="61"/>
        <v>7.0000000000000001E-3</v>
      </c>
      <c r="M817">
        <f>Замеры!Z809</f>
        <v>0</v>
      </c>
    </row>
    <row r="818" spans="1:13" ht="15.6" x14ac:dyDescent="0.3">
      <c r="A818" s="58">
        <f>IF(Замеры!B810=0, " ", Замеры!B810)</f>
        <v>807</v>
      </c>
      <c r="B818" s="59">
        <f>Замеры!I810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Замеры!K810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20.399999999999999</v>
      </c>
      <c r="K818" s="29">
        <f t="shared" si="64"/>
        <v>0.3</v>
      </c>
      <c r="L818" s="29">
        <f t="shared" ca="1" si="61"/>
        <v>1.7999999999999999E-2</v>
      </c>
      <c r="M818">
        <f>Замеры!Z810</f>
        <v>0</v>
      </c>
    </row>
    <row r="819" spans="1:13" ht="15.6" x14ac:dyDescent="0.3">
      <c r="A819" s="58">
        <f>IF(Замеры!B811=0, " ", Замеры!B811)</f>
        <v>808</v>
      </c>
      <c r="B819" s="59">
        <f>Замеры!I811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Замеры!K811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21.1</v>
      </c>
      <c r="K819" s="29">
        <f t="shared" si="64"/>
        <v>0.3</v>
      </c>
      <c r="L819" s="29">
        <f t="shared" ca="1" si="61"/>
        <v>0.01</v>
      </c>
      <c r="M819">
        <f>Замеры!Z811</f>
        <v>0</v>
      </c>
    </row>
    <row r="820" spans="1:13" ht="15.6" x14ac:dyDescent="0.3">
      <c r="A820" s="58">
        <f>IF(Замеры!B812=0, " ", Замеры!B812)</f>
        <v>809</v>
      </c>
      <c r="B820" s="59">
        <f>Замеры!I812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Замеры!K812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21.9</v>
      </c>
      <c r="K820" s="29">
        <f t="shared" si="64"/>
        <v>0.3</v>
      </c>
      <c r="L820" s="29">
        <f t="shared" ca="1" si="61"/>
        <v>1.2E-2</v>
      </c>
      <c r="M820">
        <f>Замеры!Z812</f>
        <v>0</v>
      </c>
    </row>
    <row r="821" spans="1:13" ht="15.6" x14ac:dyDescent="0.3">
      <c r="A821" s="58">
        <f>IF(Замеры!B813=0, " ", Замеры!B813)</f>
        <v>810</v>
      </c>
      <c r="B821" s="59">
        <f>Замеры!I813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Замеры!K813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21.8</v>
      </c>
      <c r="K821" s="29">
        <f t="shared" si="64"/>
        <v>0.3</v>
      </c>
      <c r="L821" s="29">
        <f t="shared" ca="1" si="61"/>
        <v>8.9999999999999993E-3</v>
      </c>
      <c r="M821">
        <f>Замеры!Z813</f>
        <v>0</v>
      </c>
    </row>
    <row r="822" spans="1:13" ht="15.6" x14ac:dyDescent="0.3">
      <c r="A822" s="58">
        <f>IF(Замеры!B814=0, " ", Замеры!B814)</f>
        <v>811</v>
      </c>
      <c r="B822" s="59">
        <f>Замеры!I814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Замеры!K814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20.2</v>
      </c>
      <c r="K822" s="29">
        <f t="shared" si="64"/>
        <v>0.3</v>
      </c>
      <c r="L822" s="29">
        <f t="shared" ca="1" si="61"/>
        <v>7.0000000000000001E-3</v>
      </c>
      <c r="M822">
        <f>Замеры!Z814</f>
        <v>0</v>
      </c>
    </row>
    <row r="823" spans="1:13" ht="15.6" x14ac:dyDescent="0.3">
      <c r="A823" s="58">
        <f>IF(Замеры!B815=0, " ", Замеры!B815)</f>
        <v>812</v>
      </c>
      <c r="B823" s="59">
        <f>Замеры!I815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Замеры!K815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20.100000000000001</v>
      </c>
      <c r="K823" s="29">
        <f t="shared" si="64"/>
        <v>0.3</v>
      </c>
      <c r="L823" s="29">
        <f t="shared" ca="1" si="61"/>
        <v>1.0999999999999999E-2</v>
      </c>
      <c r="M823">
        <f>Замеры!Z815</f>
        <v>0</v>
      </c>
    </row>
    <row r="824" spans="1:13" ht="15.6" x14ac:dyDescent="0.3">
      <c r="A824" s="58">
        <f>IF(Замеры!B816=0, " ", Замеры!B816)</f>
        <v>813</v>
      </c>
      <c r="B824" s="59">
        <f>Замеры!I816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Замеры!K816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21.1</v>
      </c>
      <c r="K824" s="29">
        <f t="shared" si="64"/>
        <v>0.3</v>
      </c>
      <c r="L824" s="29">
        <f t="shared" ca="1" si="61"/>
        <v>8.0000000000000002E-3</v>
      </c>
      <c r="M824">
        <f>Замеры!Z816</f>
        <v>0</v>
      </c>
    </row>
    <row r="825" spans="1:13" ht="15.6" x14ac:dyDescent="0.3">
      <c r="A825" s="58">
        <f>IF(Замеры!B817=0, " ", Замеры!B817)</f>
        <v>814</v>
      </c>
      <c r="B825" s="59">
        <f>Замеры!I817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Замеры!K817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21.7</v>
      </c>
      <c r="K825" s="29">
        <f t="shared" si="64"/>
        <v>0.3</v>
      </c>
      <c r="L825" s="29">
        <f t="shared" ca="1" si="61"/>
        <v>1.2999999999999999E-2</v>
      </c>
      <c r="M825">
        <f>Замеры!Z817</f>
        <v>0</v>
      </c>
    </row>
    <row r="826" spans="1:13" ht="15.6" x14ac:dyDescent="0.3">
      <c r="A826" s="58">
        <f>IF(Замеры!B818=0, " ", Замеры!B818)</f>
        <v>815</v>
      </c>
      <c r="B826" s="59">
        <f>Замеры!I818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Замеры!K818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20.5</v>
      </c>
      <c r="K826" s="29">
        <f t="shared" si="64"/>
        <v>0.3</v>
      </c>
      <c r="L826" s="29">
        <f t="shared" ca="1" si="61"/>
        <v>1.2E-2</v>
      </c>
      <c r="M826">
        <f>Замеры!Z818</f>
        <v>0</v>
      </c>
    </row>
    <row r="827" spans="1:13" ht="15.6" x14ac:dyDescent="0.3">
      <c r="A827" s="58">
        <f>IF(Замеры!B819=0, " ", Замеры!B819)</f>
        <v>816</v>
      </c>
      <c r="B827" s="59">
        <f>Замеры!I819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Замеры!K819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21.6</v>
      </c>
      <c r="K827" s="29">
        <f t="shared" si="64"/>
        <v>0.3</v>
      </c>
      <c r="L827" s="29">
        <f t="shared" ca="1" si="61"/>
        <v>8.9999999999999993E-3</v>
      </c>
      <c r="M827">
        <f>Замеры!Z819</f>
        <v>0</v>
      </c>
    </row>
    <row r="828" spans="1:13" ht="15.6" x14ac:dyDescent="0.3">
      <c r="A828" s="58">
        <f>IF(Замеры!B820=0, " ", Замеры!B820)</f>
        <v>817</v>
      </c>
      <c r="B828" s="59">
        <f>Замеры!I820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Замеры!K820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20.8</v>
      </c>
      <c r="K828" s="29">
        <f t="shared" si="64"/>
        <v>0.3</v>
      </c>
      <c r="L828" s="29">
        <f t="shared" ca="1" si="61"/>
        <v>1.9E-2</v>
      </c>
      <c r="M828">
        <f>Замеры!Z820</f>
        <v>0</v>
      </c>
    </row>
    <row r="829" spans="1:13" ht="15.6" x14ac:dyDescent="0.3">
      <c r="A829" s="58">
        <f>IF(Замеры!B821=0, " ", Замеры!B821)</f>
        <v>818</v>
      </c>
      <c r="B829" s="59">
        <f>Замеры!I821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Замеры!K821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21.4</v>
      </c>
      <c r="K829" s="29">
        <f t="shared" si="64"/>
        <v>0.3</v>
      </c>
      <c r="L829" s="29">
        <f t="shared" ca="1" si="61"/>
        <v>1.9E-2</v>
      </c>
      <c r="M829">
        <f>Замеры!Z821</f>
        <v>0</v>
      </c>
    </row>
    <row r="830" spans="1:13" ht="15.6" x14ac:dyDescent="0.3">
      <c r="A830" s="58">
        <f>IF(Замеры!B822=0, " ", Замеры!B822)</f>
        <v>819</v>
      </c>
      <c r="B830" s="59">
        <f>Замеры!I822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Замеры!K822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21.9</v>
      </c>
      <c r="K830" s="29">
        <f t="shared" si="64"/>
        <v>0.3</v>
      </c>
      <c r="L830" s="29">
        <f t="shared" ca="1" si="61"/>
        <v>1.7999999999999999E-2</v>
      </c>
      <c r="M830">
        <f>Замеры!Z822</f>
        <v>0</v>
      </c>
    </row>
    <row r="831" spans="1:13" ht="15.6" x14ac:dyDescent="0.3">
      <c r="A831" s="58">
        <f>IF(Замеры!B823=0, " ", Замеры!B823)</f>
        <v>820</v>
      </c>
      <c r="B831" s="59">
        <f>Замеры!I823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Замеры!K823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20.2</v>
      </c>
      <c r="K831" s="29">
        <f t="shared" si="64"/>
        <v>0.3</v>
      </c>
      <c r="L831" s="29">
        <f t="shared" ca="1" si="61"/>
        <v>8.9999999999999993E-3</v>
      </c>
      <c r="M831">
        <f>Замеры!Z823</f>
        <v>0</v>
      </c>
    </row>
    <row r="832" spans="1:13" ht="15.6" x14ac:dyDescent="0.3">
      <c r="A832" s="58">
        <f>IF(Замеры!B824=0, " ", Замеры!B824)</f>
        <v>821</v>
      </c>
      <c r="B832" s="59">
        <f>Замеры!I824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Замеры!K824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21.2</v>
      </c>
      <c r="K832" s="29">
        <f t="shared" si="64"/>
        <v>0.3</v>
      </c>
      <c r="L832" s="29">
        <f t="shared" ca="1" si="61"/>
        <v>1.9E-2</v>
      </c>
      <c r="M832">
        <f>Замеры!Z824</f>
        <v>0</v>
      </c>
    </row>
    <row r="833" spans="1:13" ht="15.6" x14ac:dyDescent="0.3">
      <c r="A833" s="58">
        <f>IF(Замеры!B825=0, " ", Замеры!B825)</f>
        <v>822</v>
      </c>
      <c r="B833" s="59">
        <f>Замеры!I825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Замеры!K825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21.5</v>
      </c>
      <c r="K833" s="29">
        <f t="shared" si="64"/>
        <v>0.3</v>
      </c>
      <c r="L833" s="29">
        <f t="shared" ca="1" si="61"/>
        <v>1.6E-2</v>
      </c>
      <c r="M833">
        <f>Замеры!Z825</f>
        <v>0</v>
      </c>
    </row>
    <row r="834" spans="1:13" ht="15.6" x14ac:dyDescent="0.3">
      <c r="A834" s="58">
        <f>IF(Замеры!B826=0, " ", Замеры!B826)</f>
        <v>823</v>
      </c>
      <c r="B834" s="59">
        <f>Замеры!I826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Замеры!K826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20.6</v>
      </c>
      <c r="K834" s="29">
        <f t="shared" si="64"/>
        <v>0.3</v>
      </c>
      <c r="L834" s="29">
        <f t="shared" ca="1" si="61"/>
        <v>0.01</v>
      </c>
      <c r="M834">
        <f>Замеры!Z826</f>
        <v>0</v>
      </c>
    </row>
    <row r="835" spans="1:13" ht="15.6" x14ac:dyDescent="0.3">
      <c r="A835" s="58">
        <f>IF(Замеры!B827=0, " ", Замеры!B827)</f>
        <v>824</v>
      </c>
      <c r="B835" s="59">
        <f>Замеры!I827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Замеры!K827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21.7</v>
      </c>
      <c r="K835" s="29">
        <f t="shared" si="64"/>
        <v>0.3</v>
      </c>
      <c r="L835" s="29">
        <f t="shared" ca="1" si="61"/>
        <v>1.0999999999999999E-2</v>
      </c>
      <c r="M835">
        <f>Замеры!Z827</f>
        <v>0</v>
      </c>
    </row>
    <row r="836" spans="1:13" ht="15.6" x14ac:dyDescent="0.3">
      <c r="A836" s="58">
        <f>IF(Замеры!B828=0, " ", Замеры!B828)</f>
        <v>825</v>
      </c>
      <c r="B836" s="59">
        <f>Замеры!I828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Замеры!K828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20.6</v>
      </c>
      <c r="K836" s="29">
        <f t="shared" si="64"/>
        <v>0.3</v>
      </c>
      <c r="L836" s="29">
        <f t="shared" ca="1" si="61"/>
        <v>1.7000000000000001E-2</v>
      </c>
      <c r="M836">
        <f>Замеры!Z828</f>
        <v>0</v>
      </c>
    </row>
    <row r="837" spans="1:13" ht="15.6" x14ac:dyDescent="0.3">
      <c r="A837" s="58">
        <f>IF(Замеры!B829=0, " ", Замеры!B829)</f>
        <v>826</v>
      </c>
      <c r="B837" s="59">
        <f>Замеры!I829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Замеры!K829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21.1</v>
      </c>
      <c r="K837" s="29">
        <f t="shared" si="64"/>
        <v>0.3</v>
      </c>
      <c r="L837" s="29">
        <f t="shared" ca="1" si="61"/>
        <v>0.01</v>
      </c>
      <c r="M837">
        <f>Замеры!Z829</f>
        <v>0</v>
      </c>
    </row>
    <row r="838" spans="1:13" ht="15.6" x14ac:dyDescent="0.3">
      <c r="A838" s="58">
        <f>IF(Замеры!B830=0, " ", Замеры!B830)</f>
        <v>827</v>
      </c>
      <c r="B838" s="59">
        <f>Замеры!I830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Замеры!K830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21.1</v>
      </c>
      <c r="K838" s="29">
        <f t="shared" si="64"/>
        <v>0.3</v>
      </c>
      <c r="L838" s="29">
        <f t="shared" ca="1" si="61"/>
        <v>1.4E-2</v>
      </c>
      <c r="M838">
        <f>Замеры!Z830</f>
        <v>0</v>
      </c>
    </row>
    <row r="839" spans="1:13" ht="15.6" x14ac:dyDescent="0.3">
      <c r="A839" s="58">
        <f>IF(Замеры!B831=0, " ", Замеры!B831)</f>
        <v>828</v>
      </c>
      <c r="B839" s="59">
        <f>Замеры!I831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Замеры!K831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20.5</v>
      </c>
      <c r="K839" s="29">
        <f t="shared" si="64"/>
        <v>0.3</v>
      </c>
      <c r="L839" s="29">
        <f t="shared" ca="1" si="61"/>
        <v>8.9999999999999993E-3</v>
      </c>
      <c r="M839">
        <f>Замеры!Z831</f>
        <v>0</v>
      </c>
    </row>
    <row r="840" spans="1:13" ht="15.6" x14ac:dyDescent="0.3">
      <c r="A840" s="58">
        <f>IF(Замеры!B832=0, " ", Замеры!B832)</f>
        <v>829</v>
      </c>
      <c r="B840" s="59">
        <f>Замеры!I832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Замеры!K832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20.3</v>
      </c>
      <c r="K840" s="29">
        <f t="shared" si="64"/>
        <v>0.3</v>
      </c>
      <c r="L840" s="29">
        <f t="shared" ca="1" si="61"/>
        <v>1.2E-2</v>
      </c>
      <c r="M840">
        <f>Замеры!Z832</f>
        <v>0</v>
      </c>
    </row>
    <row r="841" spans="1:13" ht="15.6" x14ac:dyDescent="0.3">
      <c r="A841" s="58">
        <f>IF(Замеры!B833=0, " ", Замеры!B833)</f>
        <v>830</v>
      </c>
      <c r="B841" s="59">
        <f>Замеры!I833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Замеры!K833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21.9</v>
      </c>
      <c r="K841" s="29">
        <f t="shared" si="64"/>
        <v>0.3</v>
      </c>
      <c r="L841" s="29">
        <f t="shared" ca="1" si="61"/>
        <v>1.7999999999999999E-2</v>
      </c>
      <c r="M841">
        <f>Замеры!Z833</f>
        <v>0</v>
      </c>
    </row>
    <row r="842" spans="1:13" ht="15.6" x14ac:dyDescent="0.3">
      <c r="A842" s="58">
        <f>IF(Замеры!B834=0, " ", Замеры!B834)</f>
        <v>831</v>
      </c>
      <c r="B842" s="59">
        <f>Замеры!I834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Замеры!K834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20.5</v>
      </c>
      <c r="K842" s="29">
        <f t="shared" si="64"/>
        <v>0.3</v>
      </c>
      <c r="L842" s="29">
        <f t="shared" ca="1" si="61"/>
        <v>1.6E-2</v>
      </c>
      <c r="M842">
        <f>Замеры!Z834</f>
        <v>0</v>
      </c>
    </row>
    <row r="843" spans="1:13" ht="15.6" x14ac:dyDescent="0.3">
      <c r="A843" s="58">
        <f>IF(Замеры!B835=0, " ", Замеры!B835)</f>
        <v>832</v>
      </c>
      <c r="B843" s="59">
        <f>Замеры!I835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Замеры!K835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21.8</v>
      </c>
      <c r="K843" s="29">
        <f t="shared" si="64"/>
        <v>0.3</v>
      </c>
      <c r="L843" s="29">
        <f t="shared" ca="1" si="61"/>
        <v>1.4999999999999999E-2</v>
      </c>
      <c r="M843">
        <f>Замеры!Z835</f>
        <v>0</v>
      </c>
    </row>
    <row r="844" spans="1:13" ht="15.6" x14ac:dyDescent="0.3">
      <c r="A844" s="58">
        <f>IF(Замеры!B836=0, " ", Замеры!B836)</f>
        <v>833</v>
      </c>
      <c r="B844" s="59">
        <f>Замеры!I836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Замеры!K836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21.9</v>
      </c>
      <c r="K844" s="29">
        <f t="shared" si="64"/>
        <v>0.3</v>
      </c>
      <c r="L844" s="29">
        <f t="shared" ref="L844:L907" ca="1" si="66">RANDBETWEEN(7,19)/1000</f>
        <v>1.4E-2</v>
      </c>
      <c r="M844">
        <f>Замеры!Z836</f>
        <v>0</v>
      </c>
    </row>
    <row r="845" spans="1:13" ht="15.6" x14ac:dyDescent="0.3">
      <c r="A845" s="58">
        <f>IF(Замеры!B837=0, " ", Замеры!B837)</f>
        <v>834</v>
      </c>
      <c r="B845" s="59">
        <f>Замеры!I837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Замеры!K837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20.100000000000001</v>
      </c>
      <c r="K845" s="29">
        <f t="shared" ref="K845:K908" si="69">$O$9</f>
        <v>0.3</v>
      </c>
      <c r="L845" s="29">
        <f t="shared" ca="1" si="66"/>
        <v>1.9E-2</v>
      </c>
      <c r="M845">
        <f>Замеры!Z837</f>
        <v>0</v>
      </c>
    </row>
    <row r="846" spans="1:13" ht="15.6" x14ac:dyDescent="0.3">
      <c r="A846" s="58">
        <f>IF(Замеры!B838=0, " ", Замеры!B838)</f>
        <v>835</v>
      </c>
      <c r="B846" s="59">
        <f>Замеры!I838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Замеры!K838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21.6</v>
      </c>
      <c r="K846" s="29">
        <f t="shared" si="69"/>
        <v>0.3</v>
      </c>
      <c r="L846" s="29">
        <f t="shared" ca="1" si="66"/>
        <v>1.7000000000000001E-2</v>
      </c>
      <c r="M846">
        <f>Замеры!Z838</f>
        <v>0</v>
      </c>
    </row>
    <row r="847" spans="1:13" ht="15.6" x14ac:dyDescent="0.3">
      <c r="A847" s="58">
        <f>IF(Замеры!B839=0, " ", Замеры!B839)</f>
        <v>836</v>
      </c>
      <c r="B847" s="59">
        <f>Замеры!I839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Замеры!K839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21.1</v>
      </c>
      <c r="K847" s="29">
        <f t="shared" si="69"/>
        <v>0.3</v>
      </c>
      <c r="L847" s="29">
        <f t="shared" ca="1" si="66"/>
        <v>1.7000000000000001E-2</v>
      </c>
      <c r="M847">
        <f>Замеры!Z839</f>
        <v>0</v>
      </c>
    </row>
    <row r="848" spans="1:13" ht="15.6" x14ac:dyDescent="0.3">
      <c r="A848" s="58">
        <f>IF(Замеры!B840=0, " ", Замеры!B840)</f>
        <v>837</v>
      </c>
      <c r="B848" s="59">
        <f>Замеры!I840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Замеры!K840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20.100000000000001</v>
      </c>
      <c r="K848" s="29">
        <f t="shared" si="69"/>
        <v>0.3</v>
      </c>
      <c r="L848" s="29">
        <f t="shared" ca="1" si="66"/>
        <v>1.0999999999999999E-2</v>
      </c>
      <c r="M848">
        <f>Замеры!Z840</f>
        <v>0</v>
      </c>
    </row>
    <row r="849" spans="1:13" ht="15.6" x14ac:dyDescent="0.3">
      <c r="A849" s="58">
        <f>IF(Замеры!B841=0, " ", Замеры!B841)</f>
        <v>838</v>
      </c>
      <c r="B849" s="59">
        <f>Замеры!I841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Замеры!K841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21.8</v>
      </c>
      <c r="K849" s="29">
        <f t="shared" si="69"/>
        <v>0.3</v>
      </c>
      <c r="L849" s="29">
        <f t="shared" ca="1" si="66"/>
        <v>1.9E-2</v>
      </c>
      <c r="M849">
        <f>Замеры!Z841</f>
        <v>0</v>
      </c>
    </row>
    <row r="850" spans="1:13" ht="15.6" x14ac:dyDescent="0.3">
      <c r="A850" s="58">
        <f>IF(Замеры!B842=0, " ", Замеры!B842)</f>
        <v>839</v>
      </c>
      <c r="B850" s="59">
        <f>Замеры!I842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Замеры!K842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</v>
      </c>
      <c r="K850" s="29">
        <f t="shared" si="69"/>
        <v>0.3</v>
      </c>
      <c r="L850" s="29">
        <f t="shared" ca="1" si="66"/>
        <v>1.4999999999999999E-2</v>
      </c>
      <c r="M850">
        <f>Замеры!Z842</f>
        <v>0</v>
      </c>
    </row>
    <row r="851" spans="1:13" ht="15.6" x14ac:dyDescent="0.3">
      <c r="A851" s="58">
        <f>IF(Замеры!B843=0, " ", Замеры!B843)</f>
        <v>840</v>
      </c>
      <c r="B851" s="59">
        <f>Замеры!I843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Замеры!K843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21.5</v>
      </c>
      <c r="K851" s="29">
        <f t="shared" si="69"/>
        <v>0.3</v>
      </c>
      <c r="L851" s="29">
        <f t="shared" ca="1" si="66"/>
        <v>1.2999999999999999E-2</v>
      </c>
      <c r="M851">
        <f>Замеры!Z843</f>
        <v>0</v>
      </c>
    </row>
    <row r="852" spans="1:13" ht="15.6" x14ac:dyDescent="0.3">
      <c r="A852" s="58">
        <f>IF(Замеры!B844=0, " ", Замеры!B844)</f>
        <v>841</v>
      </c>
      <c r="B852" s="59">
        <f>Замеры!I844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Замеры!K844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21.6</v>
      </c>
      <c r="K852" s="29">
        <f t="shared" si="69"/>
        <v>0.3</v>
      </c>
      <c r="L852" s="29">
        <f t="shared" ca="1" si="66"/>
        <v>1.4999999999999999E-2</v>
      </c>
      <c r="M852">
        <f>Замеры!Z844</f>
        <v>0</v>
      </c>
    </row>
    <row r="853" spans="1:13" ht="15.6" x14ac:dyDescent="0.3">
      <c r="A853" s="58">
        <f>IF(Замеры!B845=0, " ", Замеры!B845)</f>
        <v>842</v>
      </c>
      <c r="B853" s="59">
        <f>Замеры!I845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Замеры!K845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20.7</v>
      </c>
      <c r="K853" s="29">
        <f t="shared" si="69"/>
        <v>0.3</v>
      </c>
      <c r="L853" s="29">
        <f t="shared" ca="1" si="66"/>
        <v>1.7999999999999999E-2</v>
      </c>
      <c r="M853">
        <f>Замеры!Z845</f>
        <v>0</v>
      </c>
    </row>
    <row r="854" spans="1:13" ht="15.6" x14ac:dyDescent="0.3">
      <c r="A854" s="58">
        <f>IF(Замеры!B846=0, " ", Замеры!B846)</f>
        <v>843</v>
      </c>
      <c r="B854" s="59">
        <f>Замеры!I846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Замеры!K846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21.2</v>
      </c>
      <c r="K854" s="29">
        <f t="shared" si="69"/>
        <v>0.3</v>
      </c>
      <c r="L854" s="29">
        <f t="shared" ca="1" si="66"/>
        <v>1.4999999999999999E-2</v>
      </c>
      <c r="M854">
        <f>Замеры!Z846</f>
        <v>0</v>
      </c>
    </row>
    <row r="855" spans="1:13" ht="15.6" x14ac:dyDescent="0.3">
      <c r="A855" s="58">
        <f>IF(Замеры!B847=0, " ", Замеры!B847)</f>
        <v>844</v>
      </c>
      <c r="B855" s="59">
        <f>Замеры!I847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Замеры!K847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20.3</v>
      </c>
      <c r="K855" s="29">
        <f t="shared" si="69"/>
        <v>0.3</v>
      </c>
      <c r="L855" s="29">
        <f t="shared" ca="1" si="66"/>
        <v>1.6E-2</v>
      </c>
      <c r="M855">
        <f>Замеры!Z847</f>
        <v>0</v>
      </c>
    </row>
    <row r="856" spans="1:13" ht="15.6" x14ac:dyDescent="0.3">
      <c r="A856" s="58">
        <f>IF(Замеры!B848=0, " ", Замеры!B848)</f>
        <v>845</v>
      </c>
      <c r="B856" s="59">
        <f>Замеры!I848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Замеры!K848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20.6</v>
      </c>
      <c r="K856" s="29">
        <f t="shared" si="69"/>
        <v>0.3</v>
      </c>
      <c r="L856" s="29">
        <f t="shared" ca="1" si="66"/>
        <v>8.0000000000000002E-3</v>
      </c>
      <c r="M856">
        <f>Замеры!Z848</f>
        <v>0</v>
      </c>
    </row>
    <row r="857" spans="1:13" ht="15.6" x14ac:dyDescent="0.3">
      <c r="A857" s="58">
        <f>IF(Замеры!B849=0, " ", Замеры!B849)</f>
        <v>846</v>
      </c>
      <c r="B857" s="59">
        <f>Замеры!I849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Замеры!K849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20.7</v>
      </c>
      <c r="K857" s="29">
        <f t="shared" si="69"/>
        <v>0.3</v>
      </c>
      <c r="L857" s="29">
        <f t="shared" ca="1" si="66"/>
        <v>8.0000000000000002E-3</v>
      </c>
      <c r="M857">
        <f>Замеры!Z849</f>
        <v>0</v>
      </c>
    </row>
    <row r="858" spans="1:13" ht="15.6" x14ac:dyDescent="0.3">
      <c r="A858" s="58">
        <f>IF(Замеры!B850=0, " ", Замеры!B850)</f>
        <v>847</v>
      </c>
      <c r="B858" s="59">
        <f>Замеры!I850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Замеры!K850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21.2</v>
      </c>
      <c r="K858" s="29">
        <f t="shared" si="69"/>
        <v>0.3</v>
      </c>
      <c r="L858" s="29">
        <f t="shared" ca="1" si="66"/>
        <v>1.2999999999999999E-2</v>
      </c>
      <c r="M858">
        <f>Замеры!Z850</f>
        <v>0</v>
      </c>
    </row>
    <row r="859" spans="1:13" ht="15.6" x14ac:dyDescent="0.3">
      <c r="A859" s="58">
        <f>IF(Замеры!B851=0, " ", Замеры!B851)</f>
        <v>848</v>
      </c>
      <c r="B859" s="59">
        <f>Замеры!I851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Замеры!K851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20.7</v>
      </c>
      <c r="K859" s="29">
        <f t="shared" si="69"/>
        <v>0.3</v>
      </c>
      <c r="L859" s="29">
        <f t="shared" ca="1" si="66"/>
        <v>1.4E-2</v>
      </c>
      <c r="M859">
        <f>Замеры!Z851</f>
        <v>0</v>
      </c>
    </row>
    <row r="860" spans="1:13" ht="15.6" x14ac:dyDescent="0.3">
      <c r="A860" s="58">
        <f>IF(Замеры!B852=0, " ", Замеры!B852)</f>
        <v>849</v>
      </c>
      <c r="B860" s="59">
        <f>Замеры!I852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Замеры!K852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20.2</v>
      </c>
      <c r="K860" s="29">
        <f t="shared" si="69"/>
        <v>0.3</v>
      </c>
      <c r="L860" s="29">
        <f t="shared" ca="1" si="66"/>
        <v>1.6E-2</v>
      </c>
      <c r="M860">
        <f>Замеры!Z852</f>
        <v>0</v>
      </c>
    </row>
    <row r="861" spans="1:13" ht="15.6" x14ac:dyDescent="0.3">
      <c r="A861" s="58">
        <f>IF(Замеры!B853=0, " ", Замеры!B853)</f>
        <v>850</v>
      </c>
      <c r="B861" s="59">
        <f>Замеры!I853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Замеры!K853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21.7</v>
      </c>
      <c r="K861" s="29">
        <f t="shared" si="69"/>
        <v>0.3</v>
      </c>
      <c r="L861" s="29">
        <f t="shared" ca="1" si="66"/>
        <v>1.2E-2</v>
      </c>
      <c r="M861">
        <f>Замеры!Z853</f>
        <v>0</v>
      </c>
    </row>
    <row r="862" spans="1:13" ht="15.6" x14ac:dyDescent="0.3">
      <c r="A862" s="58">
        <f>IF(Замеры!B854=0, " ", Замеры!B854)</f>
        <v>851</v>
      </c>
      <c r="B862" s="59">
        <f>Замеры!I854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Замеры!K854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20.7</v>
      </c>
      <c r="K862" s="29">
        <f t="shared" si="69"/>
        <v>0.3</v>
      </c>
      <c r="L862" s="29">
        <f t="shared" ca="1" si="66"/>
        <v>1.7000000000000001E-2</v>
      </c>
      <c r="M862">
        <f>Замеры!Z854</f>
        <v>0</v>
      </c>
    </row>
    <row r="863" spans="1:13" ht="15.6" x14ac:dyDescent="0.3">
      <c r="A863" s="58">
        <f>IF(Замеры!B855=0, " ", Замеры!B855)</f>
        <v>852</v>
      </c>
      <c r="B863" s="59">
        <f>Замеры!I855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Замеры!K855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21.3</v>
      </c>
      <c r="K863" s="29">
        <f t="shared" si="69"/>
        <v>0.3</v>
      </c>
      <c r="L863" s="29">
        <f t="shared" ca="1" si="66"/>
        <v>1.4E-2</v>
      </c>
      <c r="M863">
        <f>Замеры!Z855</f>
        <v>0</v>
      </c>
    </row>
    <row r="864" spans="1:13" ht="15.6" x14ac:dyDescent="0.3">
      <c r="A864" s="58">
        <f>IF(Замеры!B856=0, " ", Замеры!B856)</f>
        <v>853</v>
      </c>
      <c r="B864" s="59">
        <f>Замеры!I856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Замеры!K856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20.6</v>
      </c>
      <c r="K864" s="29">
        <f t="shared" si="69"/>
        <v>0.3</v>
      </c>
      <c r="L864" s="29">
        <f t="shared" ca="1" si="66"/>
        <v>0.01</v>
      </c>
      <c r="M864">
        <f>Замеры!Z856</f>
        <v>0</v>
      </c>
    </row>
    <row r="865" spans="1:13" ht="15.6" x14ac:dyDescent="0.3">
      <c r="A865" s="58">
        <f>IF(Замеры!B857=0, " ", Замеры!B857)</f>
        <v>854</v>
      </c>
      <c r="B865" s="59">
        <f>Замеры!I857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Замеры!K857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20.9</v>
      </c>
      <c r="K865" s="29">
        <f t="shared" si="69"/>
        <v>0.3</v>
      </c>
      <c r="L865" s="29">
        <f t="shared" ca="1" si="66"/>
        <v>1.6E-2</v>
      </c>
      <c r="M865">
        <f>Замеры!Z857</f>
        <v>0</v>
      </c>
    </row>
    <row r="866" spans="1:13" ht="15.6" x14ac:dyDescent="0.3">
      <c r="A866" s="58">
        <f>IF(Замеры!B858=0, " ", Замеры!B858)</f>
        <v>855</v>
      </c>
      <c r="B866" s="59">
        <f>Замеры!I858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Замеры!K858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21.3</v>
      </c>
      <c r="K866" s="29">
        <f t="shared" si="69"/>
        <v>0.3</v>
      </c>
      <c r="L866" s="29">
        <f t="shared" ca="1" si="66"/>
        <v>1.4999999999999999E-2</v>
      </c>
      <c r="M866">
        <f>Замеры!Z858</f>
        <v>0</v>
      </c>
    </row>
    <row r="867" spans="1:13" ht="15.6" x14ac:dyDescent="0.3">
      <c r="A867" s="58">
        <f>IF(Замеры!B859=0, " ", Замеры!B859)</f>
        <v>856</v>
      </c>
      <c r="B867" s="59">
        <f>Замеры!I859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Замеры!K859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20.2</v>
      </c>
      <c r="K867" s="29">
        <f t="shared" si="69"/>
        <v>0.3</v>
      </c>
      <c r="L867" s="29">
        <f t="shared" ca="1" si="66"/>
        <v>0.01</v>
      </c>
      <c r="M867">
        <f>Замеры!Z859</f>
        <v>0</v>
      </c>
    </row>
    <row r="868" spans="1:13" ht="15.6" x14ac:dyDescent="0.3">
      <c r="A868" s="58">
        <f>IF(Замеры!B860=0, " ", Замеры!B860)</f>
        <v>857</v>
      </c>
      <c r="B868" s="59">
        <f>Замеры!I860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Замеры!K860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20.100000000000001</v>
      </c>
      <c r="K868" s="29">
        <f t="shared" si="69"/>
        <v>0.3</v>
      </c>
      <c r="L868" s="29">
        <f t="shared" ca="1" si="66"/>
        <v>1.7000000000000001E-2</v>
      </c>
      <c r="M868">
        <f>Замеры!Z860</f>
        <v>0</v>
      </c>
    </row>
    <row r="869" spans="1:13" ht="15.6" x14ac:dyDescent="0.3">
      <c r="A869" s="58">
        <f>IF(Замеры!B861=0, " ", Замеры!B861)</f>
        <v>858</v>
      </c>
      <c r="B869" s="59">
        <f>Замеры!I861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Замеры!K861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20.2</v>
      </c>
      <c r="K869" s="29">
        <f t="shared" si="69"/>
        <v>0.3</v>
      </c>
      <c r="L869" s="29">
        <f t="shared" ca="1" si="66"/>
        <v>0.01</v>
      </c>
      <c r="M869">
        <f>Замеры!Z861</f>
        <v>0</v>
      </c>
    </row>
    <row r="870" spans="1:13" ht="15.6" x14ac:dyDescent="0.3">
      <c r="A870" s="58">
        <f>IF(Замеры!B862=0, " ", Замеры!B862)</f>
        <v>859</v>
      </c>
      <c r="B870" s="59">
        <f>Замеры!I862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Замеры!K862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20.5</v>
      </c>
      <c r="K870" s="29">
        <f t="shared" si="69"/>
        <v>0.3</v>
      </c>
      <c r="L870" s="29">
        <f t="shared" ca="1" si="66"/>
        <v>1.4999999999999999E-2</v>
      </c>
      <c r="M870">
        <f>Замеры!Z862</f>
        <v>0</v>
      </c>
    </row>
    <row r="871" spans="1:13" ht="15.6" x14ac:dyDescent="0.3">
      <c r="A871" s="58">
        <f>IF(Замеры!B863=0, " ", Замеры!B863)</f>
        <v>860</v>
      </c>
      <c r="B871" s="59">
        <f>Замеры!I863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Замеры!K863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20.2</v>
      </c>
      <c r="K871" s="29">
        <f t="shared" si="69"/>
        <v>0.3</v>
      </c>
      <c r="L871" s="29">
        <f t="shared" ca="1" si="66"/>
        <v>0.01</v>
      </c>
      <c r="M871">
        <f>Замеры!Z863</f>
        <v>0</v>
      </c>
    </row>
    <row r="872" spans="1:13" ht="15.6" x14ac:dyDescent="0.3">
      <c r="A872" s="58">
        <f>IF(Замеры!B864=0, " ", Замеры!B864)</f>
        <v>861</v>
      </c>
      <c r="B872" s="59">
        <f>Замеры!I864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Замеры!K864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20.6</v>
      </c>
      <c r="K872" s="29">
        <f t="shared" si="69"/>
        <v>0.3</v>
      </c>
      <c r="L872" s="29">
        <f t="shared" ca="1" si="66"/>
        <v>0.01</v>
      </c>
      <c r="M872">
        <f>Замеры!Z864</f>
        <v>0</v>
      </c>
    </row>
    <row r="873" spans="1:13" ht="15.6" x14ac:dyDescent="0.3">
      <c r="A873" s="58">
        <f>IF(Замеры!B865=0, " ", Замеры!B865)</f>
        <v>862</v>
      </c>
      <c r="B873" s="59">
        <f>Замеры!I865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Замеры!K865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21.2</v>
      </c>
      <c r="K873" s="29">
        <f t="shared" si="69"/>
        <v>0.3</v>
      </c>
      <c r="L873" s="29">
        <f t="shared" ca="1" si="66"/>
        <v>1.7999999999999999E-2</v>
      </c>
      <c r="M873">
        <f>Замеры!Z865</f>
        <v>0</v>
      </c>
    </row>
    <row r="874" spans="1:13" ht="15.6" x14ac:dyDescent="0.3">
      <c r="A874" s="58">
        <f>IF(Замеры!B866=0, " ", Замеры!B866)</f>
        <v>863</v>
      </c>
      <c r="B874" s="59">
        <f>Замеры!I866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Замеры!K866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21</v>
      </c>
      <c r="K874" s="29">
        <f t="shared" si="69"/>
        <v>0.3</v>
      </c>
      <c r="L874" s="29">
        <f t="shared" ca="1" si="66"/>
        <v>1.7999999999999999E-2</v>
      </c>
      <c r="M874">
        <f>Замеры!Z866</f>
        <v>0</v>
      </c>
    </row>
    <row r="875" spans="1:13" ht="15.6" x14ac:dyDescent="0.3">
      <c r="A875" s="58">
        <f>IF(Замеры!B867=0, " ", Замеры!B867)</f>
        <v>864</v>
      </c>
      <c r="B875" s="59">
        <f>Замеры!I867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Замеры!K867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21.1</v>
      </c>
      <c r="K875" s="29">
        <f t="shared" si="69"/>
        <v>0.3</v>
      </c>
      <c r="L875" s="29">
        <f t="shared" ca="1" si="66"/>
        <v>8.9999999999999993E-3</v>
      </c>
      <c r="M875">
        <f>Замеры!Z867</f>
        <v>0</v>
      </c>
    </row>
    <row r="876" spans="1:13" ht="15.6" x14ac:dyDescent="0.3">
      <c r="A876" s="58">
        <f>IF(Замеры!B868=0, " ", Замеры!B868)</f>
        <v>865</v>
      </c>
      <c r="B876" s="59">
        <f>Замеры!I868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Замеры!K868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21.9</v>
      </c>
      <c r="K876" s="29">
        <f t="shared" si="69"/>
        <v>0.3</v>
      </c>
      <c r="L876" s="29">
        <f t="shared" ca="1" si="66"/>
        <v>1.7000000000000001E-2</v>
      </c>
      <c r="M876">
        <f>Замеры!Z868</f>
        <v>0</v>
      </c>
    </row>
    <row r="877" spans="1:13" ht="15.6" x14ac:dyDescent="0.3">
      <c r="A877" s="58">
        <f>IF(Замеры!B869=0, " ", Замеры!B869)</f>
        <v>866</v>
      </c>
      <c r="B877" s="59">
        <f>Замеры!I869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Замеры!K869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20.8</v>
      </c>
      <c r="K877" s="29">
        <f t="shared" si="69"/>
        <v>0.3</v>
      </c>
      <c r="L877" s="29">
        <f t="shared" ca="1" si="66"/>
        <v>1.0999999999999999E-2</v>
      </c>
      <c r="M877">
        <f>Замеры!Z869</f>
        <v>0</v>
      </c>
    </row>
    <row r="878" spans="1:13" ht="15.6" x14ac:dyDescent="0.3">
      <c r="A878" s="58">
        <f>IF(Замеры!B870=0, " ", Замеры!B870)</f>
        <v>867</v>
      </c>
      <c r="B878" s="59">
        <f>Замеры!I870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Замеры!K870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21.3</v>
      </c>
      <c r="K878" s="29">
        <f t="shared" si="69"/>
        <v>0.3</v>
      </c>
      <c r="L878" s="29">
        <f t="shared" ca="1" si="66"/>
        <v>1.4999999999999999E-2</v>
      </c>
      <c r="M878">
        <f>Замеры!Z870</f>
        <v>0</v>
      </c>
    </row>
    <row r="879" spans="1:13" ht="15.6" x14ac:dyDescent="0.3">
      <c r="A879" s="58">
        <f>IF(Замеры!B871=0, " ", Замеры!B871)</f>
        <v>868</v>
      </c>
      <c r="B879" s="59">
        <f>Замеры!I871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Замеры!K871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20.2</v>
      </c>
      <c r="K879" s="29">
        <f t="shared" si="69"/>
        <v>0.3</v>
      </c>
      <c r="L879" s="29">
        <f t="shared" ca="1" si="66"/>
        <v>1.4E-2</v>
      </c>
      <c r="M879">
        <f>Замеры!Z871</f>
        <v>0</v>
      </c>
    </row>
    <row r="880" spans="1:13" ht="15.6" x14ac:dyDescent="0.3">
      <c r="A880" s="58">
        <f>IF(Замеры!B872=0, " ", Замеры!B872)</f>
        <v>869</v>
      </c>
      <c r="B880" s="59">
        <f>Замеры!I872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Замеры!K872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20.399999999999999</v>
      </c>
      <c r="K880" s="29">
        <f t="shared" si="69"/>
        <v>0.3</v>
      </c>
      <c r="L880" s="29">
        <f t="shared" ca="1" si="66"/>
        <v>7.0000000000000001E-3</v>
      </c>
      <c r="M880">
        <f>Замеры!Z872</f>
        <v>0</v>
      </c>
    </row>
    <row r="881" spans="1:13" ht="15.6" x14ac:dyDescent="0.3">
      <c r="A881" s="58">
        <f>IF(Замеры!B873=0, " ", Замеры!B873)</f>
        <v>870</v>
      </c>
      <c r="B881" s="59">
        <f>Замеры!I873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Замеры!K873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20.8</v>
      </c>
      <c r="K881" s="29">
        <f t="shared" si="69"/>
        <v>0.3</v>
      </c>
      <c r="L881" s="29">
        <f t="shared" ca="1" si="66"/>
        <v>1.2E-2</v>
      </c>
      <c r="M881">
        <f>Замеры!Z873</f>
        <v>0</v>
      </c>
    </row>
    <row r="882" spans="1:13" ht="15.6" x14ac:dyDescent="0.3">
      <c r="A882" s="58">
        <f>IF(Замеры!B874=0, " ", Замеры!B874)</f>
        <v>871</v>
      </c>
      <c r="B882" s="59">
        <f>Замеры!I874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Замеры!K874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21.9</v>
      </c>
      <c r="K882" s="29">
        <f t="shared" si="69"/>
        <v>0.3</v>
      </c>
      <c r="L882" s="29">
        <f t="shared" ca="1" si="66"/>
        <v>1.2E-2</v>
      </c>
      <c r="M882">
        <f>Замеры!Z874</f>
        <v>0</v>
      </c>
    </row>
    <row r="883" spans="1:13" ht="15.6" x14ac:dyDescent="0.3">
      <c r="A883" s="58">
        <f>IF(Замеры!B875=0, " ", Замеры!B875)</f>
        <v>872</v>
      </c>
      <c r="B883" s="59">
        <f>Замеры!I875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Замеры!K875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20.399999999999999</v>
      </c>
      <c r="K883" s="29">
        <f t="shared" si="69"/>
        <v>0.3</v>
      </c>
      <c r="L883" s="29">
        <f t="shared" ca="1" si="66"/>
        <v>7.0000000000000001E-3</v>
      </c>
      <c r="M883">
        <f>Замеры!Z875</f>
        <v>0</v>
      </c>
    </row>
    <row r="884" spans="1:13" ht="15.6" x14ac:dyDescent="0.3">
      <c r="A884" s="58">
        <f>IF(Замеры!B876=0, " ", Замеры!B876)</f>
        <v>873</v>
      </c>
      <c r="B884" s="59">
        <f>Замеры!I876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Замеры!K876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21</v>
      </c>
      <c r="K884" s="29">
        <f t="shared" si="69"/>
        <v>0.3</v>
      </c>
      <c r="L884" s="29">
        <f t="shared" ca="1" si="66"/>
        <v>7.0000000000000001E-3</v>
      </c>
      <c r="M884">
        <f>Замеры!Z876</f>
        <v>0</v>
      </c>
    </row>
    <row r="885" spans="1:13" ht="15.6" x14ac:dyDescent="0.3">
      <c r="A885" s="58">
        <f>IF(Замеры!B877=0, " ", Замеры!B877)</f>
        <v>874</v>
      </c>
      <c r="B885" s="59">
        <f>Замеры!I877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Замеры!K877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21.1</v>
      </c>
      <c r="K885" s="29">
        <f t="shared" si="69"/>
        <v>0.3</v>
      </c>
      <c r="L885" s="29">
        <f t="shared" ca="1" si="66"/>
        <v>1.4999999999999999E-2</v>
      </c>
      <c r="M885">
        <f>Замеры!Z877</f>
        <v>0</v>
      </c>
    </row>
    <row r="886" spans="1:13" ht="15.6" x14ac:dyDescent="0.3">
      <c r="A886" s="58">
        <f>IF(Замеры!B878=0, " ", Замеры!B878)</f>
        <v>875</v>
      </c>
      <c r="B886" s="59">
        <f>Замеры!I878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Замеры!K878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20.5</v>
      </c>
      <c r="K886" s="29">
        <f t="shared" si="69"/>
        <v>0.3</v>
      </c>
      <c r="L886" s="29">
        <f t="shared" ca="1" si="66"/>
        <v>1.4999999999999999E-2</v>
      </c>
      <c r="M886">
        <f>Замеры!Z878</f>
        <v>0</v>
      </c>
    </row>
    <row r="887" spans="1:13" ht="15.6" x14ac:dyDescent="0.3">
      <c r="A887" s="58">
        <f>IF(Замеры!B879=0, " ", Замеры!B879)</f>
        <v>876</v>
      </c>
      <c r="B887" s="59">
        <f>Замеры!I879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Замеры!K879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21.6</v>
      </c>
      <c r="K887" s="29">
        <f t="shared" si="69"/>
        <v>0.3</v>
      </c>
      <c r="L887" s="29">
        <f t="shared" ca="1" si="66"/>
        <v>8.0000000000000002E-3</v>
      </c>
      <c r="M887">
        <f>Замеры!Z879</f>
        <v>0</v>
      </c>
    </row>
    <row r="888" spans="1:13" ht="15.6" x14ac:dyDescent="0.3">
      <c r="A888" s="58">
        <f>IF(Замеры!B880=0, " ", Замеры!B880)</f>
        <v>877</v>
      </c>
      <c r="B888" s="59">
        <f>Замеры!I880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Замеры!K880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20.6</v>
      </c>
      <c r="K888" s="29">
        <f t="shared" si="69"/>
        <v>0.3</v>
      </c>
      <c r="L888" s="29">
        <f t="shared" ca="1" si="66"/>
        <v>1.0999999999999999E-2</v>
      </c>
      <c r="M888">
        <f>Замеры!Z880</f>
        <v>0</v>
      </c>
    </row>
    <row r="889" spans="1:13" ht="15.6" x14ac:dyDescent="0.3">
      <c r="A889" s="58">
        <f>IF(Замеры!B881=0, " ", Замеры!B881)</f>
        <v>878</v>
      </c>
      <c r="B889" s="59">
        <f>Замеры!I881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Замеры!K881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21.9</v>
      </c>
      <c r="K889" s="29">
        <f t="shared" si="69"/>
        <v>0.3</v>
      </c>
      <c r="L889" s="29">
        <f t="shared" ca="1" si="66"/>
        <v>7.0000000000000001E-3</v>
      </c>
      <c r="M889">
        <f>Замеры!Z881</f>
        <v>0</v>
      </c>
    </row>
    <row r="890" spans="1:13" ht="15.6" x14ac:dyDescent="0.3">
      <c r="A890" s="58">
        <f>IF(Замеры!B882=0, " ", Замеры!B882)</f>
        <v>879</v>
      </c>
      <c r="B890" s="59">
        <f>Замеры!I882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Замеры!K882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21.2</v>
      </c>
      <c r="K890" s="29">
        <f t="shared" si="69"/>
        <v>0.3</v>
      </c>
      <c r="L890" s="29">
        <f t="shared" ca="1" si="66"/>
        <v>1.7000000000000001E-2</v>
      </c>
      <c r="M890">
        <f>Замеры!Z882</f>
        <v>0</v>
      </c>
    </row>
    <row r="891" spans="1:13" ht="15.6" x14ac:dyDescent="0.3">
      <c r="A891" s="58">
        <f>IF(Замеры!B883=0, " ", Замеры!B883)</f>
        <v>880</v>
      </c>
      <c r="B891" s="59">
        <f>Замеры!I883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Замеры!K883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20.2</v>
      </c>
      <c r="K891" s="29">
        <f t="shared" si="69"/>
        <v>0.3</v>
      </c>
      <c r="L891" s="29">
        <f t="shared" ca="1" si="66"/>
        <v>1.7000000000000001E-2</v>
      </c>
      <c r="M891">
        <f>Замеры!Z883</f>
        <v>0</v>
      </c>
    </row>
    <row r="892" spans="1:13" ht="15.6" x14ac:dyDescent="0.3">
      <c r="A892" s="58">
        <f>IF(Замеры!B884=0, " ", Замеры!B884)</f>
        <v>881</v>
      </c>
      <c r="B892" s="59">
        <f>Замеры!I884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Замеры!K884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21.7</v>
      </c>
      <c r="K892" s="29">
        <f t="shared" si="69"/>
        <v>0.3</v>
      </c>
      <c r="L892" s="29">
        <f t="shared" ca="1" si="66"/>
        <v>1.2999999999999999E-2</v>
      </c>
      <c r="M892">
        <f>Замеры!Z884</f>
        <v>0</v>
      </c>
    </row>
    <row r="893" spans="1:13" ht="15.6" x14ac:dyDescent="0.3">
      <c r="A893" s="58">
        <f>IF(Замеры!B885=0, " ", Замеры!B885)</f>
        <v>882</v>
      </c>
      <c r="B893" s="59">
        <f>Замеры!I885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Замеры!K885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21.4</v>
      </c>
      <c r="K893" s="29">
        <f t="shared" si="69"/>
        <v>0.3</v>
      </c>
      <c r="L893" s="29">
        <f t="shared" ca="1" si="66"/>
        <v>8.0000000000000002E-3</v>
      </c>
      <c r="M893">
        <f>Замеры!Z885</f>
        <v>0</v>
      </c>
    </row>
    <row r="894" spans="1:13" ht="15.6" x14ac:dyDescent="0.3">
      <c r="A894" s="58">
        <f>IF(Замеры!B886=0, " ", Замеры!B886)</f>
        <v>883</v>
      </c>
      <c r="B894" s="59">
        <f>Замеры!I886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Замеры!K886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20.3</v>
      </c>
      <c r="K894" s="29">
        <f t="shared" si="69"/>
        <v>0.3</v>
      </c>
      <c r="L894" s="29">
        <f t="shared" ca="1" si="66"/>
        <v>1.0999999999999999E-2</v>
      </c>
      <c r="M894">
        <f>Замеры!Z886</f>
        <v>0</v>
      </c>
    </row>
    <row r="895" spans="1:13" ht="15.6" x14ac:dyDescent="0.3">
      <c r="A895" s="58">
        <f>IF(Замеры!B887=0, " ", Замеры!B887)</f>
        <v>884</v>
      </c>
      <c r="B895" s="59">
        <f>Замеры!I887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Замеры!K887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21.9</v>
      </c>
      <c r="K895" s="29">
        <f t="shared" si="69"/>
        <v>0.3</v>
      </c>
      <c r="L895" s="29">
        <f t="shared" ca="1" si="66"/>
        <v>1.6E-2</v>
      </c>
      <c r="M895">
        <f>Замеры!Z887</f>
        <v>0</v>
      </c>
    </row>
    <row r="896" spans="1:13" ht="15.6" x14ac:dyDescent="0.3">
      <c r="A896" s="58">
        <f>IF(Замеры!B888=0, " ", Замеры!B888)</f>
        <v>885</v>
      </c>
      <c r="B896" s="59">
        <f>Замеры!I888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Замеры!K888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20.5</v>
      </c>
      <c r="K896" s="29">
        <f t="shared" si="69"/>
        <v>0.3</v>
      </c>
      <c r="L896" s="29">
        <f t="shared" ca="1" si="66"/>
        <v>1.2999999999999999E-2</v>
      </c>
      <c r="M896">
        <f>Замеры!Z888</f>
        <v>0</v>
      </c>
    </row>
    <row r="897" spans="1:13" ht="15.6" x14ac:dyDescent="0.3">
      <c r="A897" s="58">
        <f>IF(Замеры!B889=0, " ", Замеры!B889)</f>
        <v>886</v>
      </c>
      <c r="B897" s="59">
        <f>Замеры!I889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Замеры!K889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21.8</v>
      </c>
      <c r="K897" s="29">
        <f t="shared" si="69"/>
        <v>0.3</v>
      </c>
      <c r="L897" s="29">
        <f t="shared" ca="1" si="66"/>
        <v>1.4999999999999999E-2</v>
      </c>
      <c r="M897">
        <f>Замеры!Z889</f>
        <v>0</v>
      </c>
    </row>
    <row r="898" spans="1:13" ht="15.6" x14ac:dyDescent="0.3">
      <c r="A898" s="58">
        <f>IF(Замеры!B890=0, " ", Замеры!B890)</f>
        <v>887</v>
      </c>
      <c r="B898" s="59">
        <f>Замеры!I890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Замеры!K890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20.2</v>
      </c>
      <c r="K898" s="29">
        <f t="shared" si="69"/>
        <v>0.3</v>
      </c>
      <c r="L898" s="29">
        <f t="shared" ca="1" si="66"/>
        <v>1.7999999999999999E-2</v>
      </c>
      <c r="M898">
        <f>Замеры!Z890</f>
        <v>0</v>
      </c>
    </row>
    <row r="899" spans="1:13" ht="15.6" x14ac:dyDescent="0.3">
      <c r="A899" s="58">
        <f>IF(Замеры!B891=0, " ", Замеры!B891)</f>
        <v>888</v>
      </c>
      <c r="B899" s="59">
        <f>Замеры!I891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Замеры!K891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20.100000000000001</v>
      </c>
      <c r="K899" s="29">
        <f t="shared" si="69"/>
        <v>0.3</v>
      </c>
      <c r="L899" s="29">
        <f t="shared" ca="1" si="66"/>
        <v>1.6E-2</v>
      </c>
      <c r="M899">
        <f>Замеры!Z891</f>
        <v>0</v>
      </c>
    </row>
    <row r="900" spans="1:13" ht="15.6" x14ac:dyDescent="0.3">
      <c r="A900" s="58">
        <f>IF(Замеры!B892=0, " ", Замеры!B892)</f>
        <v>889</v>
      </c>
      <c r="B900" s="59">
        <f>Замеры!I892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Замеры!K892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21.9</v>
      </c>
      <c r="K900" s="29">
        <f t="shared" si="69"/>
        <v>0.3</v>
      </c>
      <c r="L900" s="29">
        <f t="shared" ca="1" si="66"/>
        <v>1.2E-2</v>
      </c>
      <c r="M900">
        <f>Замеры!Z892</f>
        <v>0</v>
      </c>
    </row>
    <row r="901" spans="1:13" ht="15.6" x14ac:dyDescent="0.3">
      <c r="A901" s="58">
        <f>IF(Замеры!B893=0, " ", Замеры!B893)</f>
        <v>890</v>
      </c>
      <c r="B901" s="59">
        <f>Замеры!I893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Замеры!K893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21.9</v>
      </c>
      <c r="K901" s="29">
        <f t="shared" si="69"/>
        <v>0.3</v>
      </c>
      <c r="L901" s="29">
        <f t="shared" ca="1" si="66"/>
        <v>1.6E-2</v>
      </c>
      <c r="M901">
        <f>Замеры!Z893</f>
        <v>0</v>
      </c>
    </row>
    <row r="902" spans="1:13" ht="15.6" x14ac:dyDescent="0.3">
      <c r="A902" s="58">
        <f>IF(Замеры!B894=0, " ", Замеры!B894)</f>
        <v>891</v>
      </c>
      <c r="B902" s="59">
        <f>Замеры!I894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Замеры!K894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21.1</v>
      </c>
      <c r="K902" s="29">
        <f t="shared" si="69"/>
        <v>0.3</v>
      </c>
      <c r="L902" s="29">
        <f t="shared" ca="1" si="66"/>
        <v>7.0000000000000001E-3</v>
      </c>
      <c r="M902">
        <f>Замеры!Z894</f>
        <v>0</v>
      </c>
    </row>
    <row r="903" spans="1:13" ht="15.6" x14ac:dyDescent="0.3">
      <c r="A903" s="58">
        <f>IF(Замеры!B895=0, " ", Замеры!B895)</f>
        <v>892</v>
      </c>
      <c r="B903" s="59">
        <f>Замеры!I895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Замеры!K895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20.7</v>
      </c>
      <c r="K903" s="29">
        <f t="shared" si="69"/>
        <v>0.3</v>
      </c>
      <c r="L903" s="29">
        <f t="shared" ca="1" si="66"/>
        <v>1.2999999999999999E-2</v>
      </c>
      <c r="M903">
        <f>Замеры!Z895</f>
        <v>0</v>
      </c>
    </row>
    <row r="904" spans="1:13" ht="15.6" x14ac:dyDescent="0.3">
      <c r="A904" s="58">
        <f>IF(Замеры!B896=0, " ", Замеры!B896)</f>
        <v>893</v>
      </c>
      <c r="B904" s="59">
        <f>Замеры!I896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Замеры!K896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20.8</v>
      </c>
      <c r="K904" s="29">
        <f t="shared" si="69"/>
        <v>0.3</v>
      </c>
      <c r="L904" s="29">
        <f t="shared" ca="1" si="66"/>
        <v>1.7999999999999999E-2</v>
      </c>
      <c r="M904">
        <f>Замеры!Z896</f>
        <v>0</v>
      </c>
    </row>
    <row r="905" spans="1:13" ht="15.6" x14ac:dyDescent="0.3">
      <c r="A905" s="58">
        <f>IF(Замеры!B897=0, " ", Замеры!B897)</f>
        <v>894</v>
      </c>
      <c r="B905" s="59">
        <f>Замеры!I897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Замеры!K897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20.100000000000001</v>
      </c>
      <c r="K905" s="29">
        <f t="shared" si="69"/>
        <v>0.3</v>
      </c>
      <c r="L905" s="29">
        <f t="shared" ca="1" si="66"/>
        <v>7.0000000000000001E-3</v>
      </c>
      <c r="M905">
        <f>Замеры!Z897</f>
        <v>0</v>
      </c>
    </row>
    <row r="906" spans="1:13" ht="15.6" x14ac:dyDescent="0.3">
      <c r="A906" s="58">
        <f>IF(Замеры!B898=0, " ", Замеры!B898)</f>
        <v>895</v>
      </c>
      <c r="B906" s="59">
        <f>Замеры!I898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Замеры!K898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21.7</v>
      </c>
      <c r="K906" s="29">
        <f t="shared" si="69"/>
        <v>0.3</v>
      </c>
      <c r="L906" s="29">
        <f t="shared" ca="1" si="66"/>
        <v>1.2E-2</v>
      </c>
      <c r="M906">
        <f>Замеры!Z898</f>
        <v>0</v>
      </c>
    </row>
    <row r="907" spans="1:13" ht="15.6" x14ac:dyDescent="0.3">
      <c r="A907" s="58">
        <f>IF(Замеры!B899=0, " ", Замеры!B899)</f>
        <v>896</v>
      </c>
      <c r="B907" s="59">
        <f>Замеры!I899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Замеры!K899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21.7</v>
      </c>
      <c r="K907" s="29">
        <f t="shared" si="69"/>
        <v>0.3</v>
      </c>
      <c r="L907" s="29">
        <f t="shared" ca="1" si="66"/>
        <v>1.4999999999999999E-2</v>
      </c>
      <c r="M907">
        <f>Замеры!Z899</f>
        <v>0</v>
      </c>
    </row>
    <row r="908" spans="1:13" ht="15.6" x14ac:dyDescent="0.3">
      <c r="A908" s="58">
        <f>IF(Замеры!B900=0, " ", Замеры!B900)</f>
        <v>897</v>
      </c>
      <c r="B908" s="59">
        <f>Замеры!I900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Замеры!K900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21.4</v>
      </c>
      <c r="K908" s="29">
        <f t="shared" si="69"/>
        <v>0.3</v>
      </c>
      <c r="L908" s="29">
        <f t="shared" ref="L908:L971" ca="1" si="71">RANDBETWEEN(7,19)/1000</f>
        <v>0.01</v>
      </c>
      <c r="M908">
        <f>Замеры!Z900</f>
        <v>0</v>
      </c>
    </row>
    <row r="909" spans="1:13" ht="15.6" x14ac:dyDescent="0.3">
      <c r="A909" s="58">
        <f>IF(Замеры!B901=0, " ", Замеры!B901)</f>
        <v>898</v>
      </c>
      <c r="B909" s="59">
        <f>Замеры!I901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Замеры!K901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20.399999999999999</v>
      </c>
      <c r="K909" s="29">
        <f t="shared" ref="K909:K972" si="74">$O$9</f>
        <v>0.3</v>
      </c>
      <c r="L909" s="29">
        <f t="shared" ca="1" si="71"/>
        <v>1.9E-2</v>
      </c>
      <c r="M909">
        <f>Замеры!Z901</f>
        <v>0</v>
      </c>
    </row>
    <row r="910" spans="1:13" ht="15.6" x14ac:dyDescent="0.3">
      <c r="A910" s="58">
        <f>IF(Замеры!B902=0, " ", Замеры!B902)</f>
        <v>899</v>
      </c>
      <c r="B910" s="59">
        <f>Замеры!I902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Замеры!K902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21</v>
      </c>
      <c r="K910" s="29">
        <f t="shared" si="74"/>
        <v>0.3</v>
      </c>
      <c r="L910" s="29">
        <f t="shared" ca="1" si="71"/>
        <v>0.01</v>
      </c>
      <c r="M910">
        <f>Замеры!Z902</f>
        <v>0</v>
      </c>
    </row>
    <row r="911" spans="1:13" ht="15.6" x14ac:dyDescent="0.3">
      <c r="A911" s="58">
        <f>IF(Замеры!B903=0, " ", Замеры!B903)</f>
        <v>900</v>
      </c>
      <c r="B911" s="59">
        <f>Замеры!I903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Замеры!K903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21.6</v>
      </c>
      <c r="K911" s="29">
        <f t="shared" si="74"/>
        <v>0.3</v>
      </c>
      <c r="L911" s="29">
        <f t="shared" ca="1" si="71"/>
        <v>1.2E-2</v>
      </c>
      <c r="M911">
        <f>Замеры!Z903</f>
        <v>0</v>
      </c>
    </row>
    <row r="912" spans="1:13" ht="15.6" x14ac:dyDescent="0.3">
      <c r="A912" s="58">
        <f>IF(Замеры!B904=0, " ", Замеры!B904)</f>
        <v>901</v>
      </c>
      <c r="B912" s="59">
        <f>Замеры!I904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Замеры!K904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21.9</v>
      </c>
      <c r="K912" s="29">
        <f t="shared" si="74"/>
        <v>0.3</v>
      </c>
      <c r="L912" s="29">
        <f t="shared" ca="1" si="71"/>
        <v>8.9999999999999993E-3</v>
      </c>
      <c r="M912">
        <f>Замеры!Z904</f>
        <v>0</v>
      </c>
    </row>
    <row r="913" spans="1:13" ht="15.6" x14ac:dyDescent="0.3">
      <c r="A913" s="58">
        <f>IF(Замеры!B905=0, " ", Замеры!B905)</f>
        <v>902</v>
      </c>
      <c r="B913" s="59">
        <f>Замеры!I905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Замеры!K905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20.3</v>
      </c>
      <c r="K913" s="29">
        <f t="shared" si="74"/>
        <v>0.3</v>
      </c>
      <c r="L913" s="29">
        <f t="shared" ca="1" si="71"/>
        <v>8.0000000000000002E-3</v>
      </c>
      <c r="M913">
        <f>Замеры!Z905</f>
        <v>0</v>
      </c>
    </row>
    <row r="914" spans="1:13" ht="15.6" x14ac:dyDescent="0.3">
      <c r="A914" s="58">
        <f>IF(Замеры!B906=0, " ", Замеры!B906)</f>
        <v>903</v>
      </c>
      <c r="B914" s="59">
        <f>Замеры!I906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Замеры!K906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21.9</v>
      </c>
      <c r="K914" s="29">
        <f t="shared" si="74"/>
        <v>0.3</v>
      </c>
      <c r="L914" s="29">
        <f t="shared" ca="1" si="71"/>
        <v>1.2999999999999999E-2</v>
      </c>
      <c r="M914">
        <f>Замеры!Z906</f>
        <v>0</v>
      </c>
    </row>
    <row r="915" spans="1:13" ht="15.6" x14ac:dyDescent="0.3">
      <c r="A915" s="58">
        <f>IF(Замеры!B907=0, " ", Замеры!B907)</f>
        <v>904</v>
      </c>
      <c r="B915" s="59">
        <f>Замеры!I907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Замеры!K907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21.6</v>
      </c>
      <c r="K915" s="29">
        <f t="shared" si="74"/>
        <v>0.3</v>
      </c>
      <c r="L915" s="29">
        <f t="shared" ca="1" si="71"/>
        <v>1.4E-2</v>
      </c>
      <c r="M915">
        <f>Замеры!Z907</f>
        <v>0</v>
      </c>
    </row>
    <row r="916" spans="1:13" ht="15.6" x14ac:dyDescent="0.3">
      <c r="A916" s="58">
        <f>IF(Замеры!B908=0, " ", Замеры!B908)</f>
        <v>905</v>
      </c>
      <c r="B916" s="59">
        <f>Замеры!I908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Замеры!K908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20.6</v>
      </c>
      <c r="K916" s="29">
        <f t="shared" si="74"/>
        <v>0.3</v>
      </c>
      <c r="L916" s="29">
        <f t="shared" ca="1" si="71"/>
        <v>8.0000000000000002E-3</v>
      </c>
      <c r="M916">
        <f>Замеры!Z908</f>
        <v>0</v>
      </c>
    </row>
    <row r="917" spans="1:13" ht="15.6" x14ac:dyDescent="0.3">
      <c r="A917" s="58">
        <f>IF(Замеры!B909=0, " ", Замеры!B909)</f>
        <v>906</v>
      </c>
      <c r="B917" s="59">
        <f>Замеры!I909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Замеры!K909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20.399999999999999</v>
      </c>
      <c r="K917" s="29">
        <f t="shared" si="74"/>
        <v>0.3</v>
      </c>
      <c r="L917" s="29">
        <f t="shared" ca="1" si="71"/>
        <v>1.2999999999999999E-2</v>
      </c>
      <c r="M917">
        <f>Замеры!Z909</f>
        <v>0</v>
      </c>
    </row>
    <row r="918" spans="1:13" ht="15.6" x14ac:dyDescent="0.3">
      <c r="A918" s="58">
        <f>IF(Замеры!B910=0, " ", Замеры!B910)</f>
        <v>907</v>
      </c>
      <c r="B918" s="59">
        <f>Замеры!I910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Замеры!K910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21.1</v>
      </c>
      <c r="K918" s="29">
        <f t="shared" si="74"/>
        <v>0.3</v>
      </c>
      <c r="L918" s="29">
        <f t="shared" ca="1" si="71"/>
        <v>1.9E-2</v>
      </c>
      <c r="M918">
        <f>Замеры!Z910</f>
        <v>0</v>
      </c>
    </row>
    <row r="919" spans="1:13" ht="15.6" x14ac:dyDescent="0.3">
      <c r="A919" s="58">
        <f>IF(Замеры!B911=0, " ", Замеры!B911)</f>
        <v>908</v>
      </c>
      <c r="B919" s="59">
        <f>Замеры!I911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Замеры!K911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21.4</v>
      </c>
      <c r="K919" s="29">
        <f t="shared" si="74"/>
        <v>0.3</v>
      </c>
      <c r="L919" s="29">
        <f t="shared" ca="1" si="71"/>
        <v>1.9E-2</v>
      </c>
      <c r="M919">
        <f>Замеры!Z911</f>
        <v>0</v>
      </c>
    </row>
    <row r="920" spans="1:13" ht="15.6" x14ac:dyDescent="0.3">
      <c r="A920" s="58">
        <f>IF(Замеры!B912=0, " ", Замеры!B912)</f>
        <v>909</v>
      </c>
      <c r="B920" s="59">
        <f>Замеры!I912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Замеры!K912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21.5</v>
      </c>
      <c r="K920" s="29">
        <f t="shared" si="74"/>
        <v>0.3</v>
      </c>
      <c r="L920" s="29">
        <f t="shared" ca="1" si="71"/>
        <v>7.0000000000000001E-3</v>
      </c>
      <c r="M920">
        <f>Замеры!Z912</f>
        <v>0</v>
      </c>
    </row>
    <row r="921" spans="1:13" ht="15.6" x14ac:dyDescent="0.3">
      <c r="A921" s="58">
        <f>IF(Замеры!B913=0, " ", Замеры!B913)</f>
        <v>910</v>
      </c>
      <c r="B921" s="59">
        <f>Замеры!I913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Замеры!K913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21.9</v>
      </c>
      <c r="K921" s="29">
        <f t="shared" si="74"/>
        <v>0.3</v>
      </c>
      <c r="L921" s="29">
        <f t="shared" ca="1" si="71"/>
        <v>1.4999999999999999E-2</v>
      </c>
      <c r="M921">
        <f>Замеры!Z913</f>
        <v>0</v>
      </c>
    </row>
    <row r="922" spans="1:13" ht="15.6" x14ac:dyDescent="0.3">
      <c r="A922" s="58">
        <f>IF(Замеры!B914=0, " ", Замеры!B914)</f>
        <v>911</v>
      </c>
      <c r="B922" s="59">
        <f>Замеры!I914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Замеры!K914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21.4</v>
      </c>
      <c r="K922" s="29">
        <f t="shared" si="74"/>
        <v>0.3</v>
      </c>
      <c r="L922" s="29">
        <f t="shared" ca="1" si="71"/>
        <v>1.4E-2</v>
      </c>
      <c r="M922">
        <f>Замеры!Z914</f>
        <v>0</v>
      </c>
    </row>
    <row r="923" spans="1:13" ht="15.6" x14ac:dyDescent="0.3">
      <c r="A923" s="58">
        <f>IF(Замеры!B915=0, " ", Замеры!B915)</f>
        <v>912</v>
      </c>
      <c r="B923" s="59">
        <f>Замеры!I915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Замеры!K915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20.100000000000001</v>
      </c>
      <c r="K923" s="29">
        <f t="shared" si="74"/>
        <v>0.3</v>
      </c>
      <c r="L923" s="29">
        <f t="shared" ca="1" si="71"/>
        <v>1.4E-2</v>
      </c>
      <c r="M923">
        <f>Замеры!Z915</f>
        <v>0</v>
      </c>
    </row>
    <row r="924" spans="1:13" ht="15.6" x14ac:dyDescent="0.3">
      <c r="A924" s="58">
        <f>IF(Замеры!B916=0, " ", Замеры!B916)</f>
        <v>913</v>
      </c>
      <c r="B924" s="59">
        <f>Замеры!I916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Замеры!K916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21.4</v>
      </c>
      <c r="K924" s="29">
        <f t="shared" si="74"/>
        <v>0.3</v>
      </c>
      <c r="L924" s="29">
        <f t="shared" ca="1" si="71"/>
        <v>8.0000000000000002E-3</v>
      </c>
      <c r="M924">
        <f>Замеры!Z916</f>
        <v>0</v>
      </c>
    </row>
    <row r="925" spans="1:13" ht="15.6" x14ac:dyDescent="0.3">
      <c r="A925" s="58">
        <f>IF(Замеры!B917=0, " ", Замеры!B917)</f>
        <v>914</v>
      </c>
      <c r="B925" s="59">
        <f>Замеры!I917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Замеры!K917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21.1</v>
      </c>
      <c r="K925" s="29">
        <f t="shared" si="74"/>
        <v>0.3</v>
      </c>
      <c r="L925" s="29">
        <f t="shared" ca="1" si="71"/>
        <v>7.0000000000000001E-3</v>
      </c>
      <c r="M925">
        <f>Замеры!Z917</f>
        <v>0</v>
      </c>
    </row>
    <row r="926" spans="1:13" ht="15.6" x14ac:dyDescent="0.3">
      <c r="A926" s="58">
        <f>IF(Замеры!B918=0, " ", Замеры!B918)</f>
        <v>915</v>
      </c>
      <c r="B926" s="59">
        <f>Замеры!I918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Замеры!K918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20.2</v>
      </c>
      <c r="K926" s="29">
        <f t="shared" si="74"/>
        <v>0.3</v>
      </c>
      <c r="L926" s="29">
        <f t="shared" ca="1" si="71"/>
        <v>8.9999999999999993E-3</v>
      </c>
      <c r="M926">
        <f>Замеры!Z918</f>
        <v>0</v>
      </c>
    </row>
    <row r="927" spans="1:13" ht="15.6" x14ac:dyDescent="0.3">
      <c r="A927" s="58">
        <f>IF(Замеры!B919=0, " ", Замеры!B919)</f>
        <v>916</v>
      </c>
      <c r="B927" s="59">
        <f>Замеры!I919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Замеры!K919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20.3</v>
      </c>
      <c r="K927" s="29">
        <f t="shared" si="74"/>
        <v>0.3</v>
      </c>
      <c r="L927" s="29">
        <f t="shared" ca="1" si="71"/>
        <v>1.2999999999999999E-2</v>
      </c>
      <c r="M927">
        <f>Замеры!Z919</f>
        <v>0</v>
      </c>
    </row>
    <row r="928" spans="1:13" ht="15.6" x14ac:dyDescent="0.3">
      <c r="A928" s="58">
        <f>IF(Замеры!B920=0, " ", Замеры!B920)</f>
        <v>917</v>
      </c>
      <c r="B928" s="59">
        <f>Замеры!I920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Замеры!K920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21.7</v>
      </c>
      <c r="K928" s="29">
        <f t="shared" si="74"/>
        <v>0.3</v>
      </c>
      <c r="L928" s="29">
        <f t="shared" ca="1" si="71"/>
        <v>1.0999999999999999E-2</v>
      </c>
      <c r="M928">
        <f>Замеры!Z920</f>
        <v>0</v>
      </c>
    </row>
    <row r="929" spans="1:13" ht="15.6" x14ac:dyDescent="0.3">
      <c r="A929" s="58">
        <f>IF(Замеры!B921=0, " ", Замеры!B921)</f>
        <v>918</v>
      </c>
      <c r="B929" s="59">
        <f>Замеры!I921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Замеры!K921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21.7</v>
      </c>
      <c r="K929" s="29">
        <f t="shared" si="74"/>
        <v>0.3</v>
      </c>
      <c r="L929" s="29">
        <f t="shared" ca="1" si="71"/>
        <v>1.4E-2</v>
      </c>
      <c r="M929">
        <f>Замеры!Z921</f>
        <v>0</v>
      </c>
    </row>
    <row r="930" spans="1:13" ht="15.6" x14ac:dyDescent="0.3">
      <c r="A930" s="58">
        <f>IF(Замеры!B922=0, " ", Замеры!B922)</f>
        <v>919</v>
      </c>
      <c r="B930" s="59">
        <f>Замеры!I922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Замеры!K922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20.3</v>
      </c>
      <c r="K930" s="29">
        <f t="shared" si="74"/>
        <v>0.3</v>
      </c>
      <c r="L930" s="29">
        <f t="shared" ca="1" si="71"/>
        <v>1.4999999999999999E-2</v>
      </c>
      <c r="M930">
        <f>Замеры!Z922</f>
        <v>0</v>
      </c>
    </row>
    <row r="931" spans="1:13" ht="15.6" x14ac:dyDescent="0.3">
      <c r="A931" s="58">
        <f>IF(Замеры!B923=0, " ", Замеры!B923)</f>
        <v>920</v>
      </c>
      <c r="B931" s="59">
        <f>Замеры!I923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Замеры!K923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21.7</v>
      </c>
      <c r="K931" s="29">
        <f t="shared" si="74"/>
        <v>0.3</v>
      </c>
      <c r="L931" s="29">
        <f t="shared" ca="1" si="71"/>
        <v>1.4E-2</v>
      </c>
      <c r="M931">
        <f>Замеры!Z923</f>
        <v>0</v>
      </c>
    </row>
    <row r="932" spans="1:13" ht="15.6" x14ac:dyDescent="0.3">
      <c r="A932" s="58">
        <f>IF(Замеры!B924=0, " ", Замеры!B924)</f>
        <v>921</v>
      </c>
      <c r="B932" s="59">
        <f>Замеры!I924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Замеры!K924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20.6</v>
      </c>
      <c r="K932" s="29">
        <f t="shared" si="74"/>
        <v>0.3</v>
      </c>
      <c r="L932" s="29">
        <f t="shared" ca="1" si="71"/>
        <v>0.01</v>
      </c>
      <c r="M932">
        <f>Замеры!Z924</f>
        <v>0</v>
      </c>
    </row>
    <row r="933" spans="1:13" ht="15.6" x14ac:dyDescent="0.3">
      <c r="A933" s="58">
        <f>IF(Замеры!B925=0, " ", Замеры!B925)</f>
        <v>922</v>
      </c>
      <c r="B933" s="59">
        <f>Замеры!I925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Замеры!K925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21</v>
      </c>
      <c r="K933" s="29">
        <f t="shared" si="74"/>
        <v>0.3</v>
      </c>
      <c r="L933" s="29">
        <f t="shared" ca="1" si="71"/>
        <v>1.0999999999999999E-2</v>
      </c>
      <c r="M933">
        <f>Замеры!Z925</f>
        <v>0</v>
      </c>
    </row>
    <row r="934" spans="1:13" ht="15.6" x14ac:dyDescent="0.3">
      <c r="A934" s="58">
        <f>IF(Замеры!B926=0, " ", Замеры!B926)</f>
        <v>923</v>
      </c>
      <c r="B934" s="59">
        <f>Замеры!I926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Замеры!K926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21.4</v>
      </c>
      <c r="K934" s="29">
        <f t="shared" si="74"/>
        <v>0.3</v>
      </c>
      <c r="L934" s="29">
        <f t="shared" ca="1" si="71"/>
        <v>1.6E-2</v>
      </c>
      <c r="M934">
        <f>Замеры!Z926</f>
        <v>0</v>
      </c>
    </row>
    <row r="935" spans="1:13" ht="15.6" x14ac:dyDescent="0.3">
      <c r="A935" s="58">
        <f>IF(Замеры!B927=0, " ", Замеры!B927)</f>
        <v>924</v>
      </c>
      <c r="B935" s="59">
        <f>Замеры!I927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Замеры!K927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21.9</v>
      </c>
      <c r="K935" s="29">
        <f t="shared" si="74"/>
        <v>0.3</v>
      </c>
      <c r="L935" s="29">
        <f t="shared" ca="1" si="71"/>
        <v>1.2E-2</v>
      </c>
      <c r="M935">
        <f>Замеры!Z927</f>
        <v>0</v>
      </c>
    </row>
    <row r="936" spans="1:13" ht="15.6" x14ac:dyDescent="0.3">
      <c r="A936" s="58">
        <f>IF(Замеры!B928=0, " ", Замеры!B928)</f>
        <v>925</v>
      </c>
      <c r="B936" s="59">
        <f>Замеры!I928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Замеры!K928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21.3</v>
      </c>
      <c r="K936" s="29">
        <f t="shared" si="74"/>
        <v>0.3</v>
      </c>
      <c r="L936" s="29">
        <f t="shared" ca="1" si="71"/>
        <v>8.0000000000000002E-3</v>
      </c>
      <c r="M936">
        <f>Замеры!Z928</f>
        <v>0</v>
      </c>
    </row>
    <row r="937" spans="1:13" ht="15.6" x14ac:dyDescent="0.3">
      <c r="A937" s="58">
        <f>IF(Замеры!B929=0, " ", Замеры!B929)</f>
        <v>926</v>
      </c>
      <c r="B937" s="59">
        <f>Замеры!I929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Замеры!K929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20.6</v>
      </c>
      <c r="K937" s="29">
        <f t="shared" si="74"/>
        <v>0.3</v>
      </c>
      <c r="L937" s="29">
        <f t="shared" ca="1" si="71"/>
        <v>1.2E-2</v>
      </c>
      <c r="M937">
        <f>Замеры!Z929</f>
        <v>0</v>
      </c>
    </row>
    <row r="938" spans="1:13" ht="15.6" x14ac:dyDescent="0.3">
      <c r="A938" s="58">
        <f>IF(Замеры!B930=0, " ", Замеры!B930)</f>
        <v>927</v>
      </c>
      <c r="B938" s="59">
        <f>Замеры!I930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Замеры!K930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20.2</v>
      </c>
      <c r="K938" s="29">
        <f t="shared" si="74"/>
        <v>0.3</v>
      </c>
      <c r="L938" s="29">
        <f t="shared" ca="1" si="71"/>
        <v>7.0000000000000001E-3</v>
      </c>
      <c r="M938">
        <f>Замеры!Z930</f>
        <v>0</v>
      </c>
    </row>
    <row r="939" spans="1:13" ht="15.6" x14ac:dyDescent="0.3">
      <c r="A939" s="58">
        <f>IF(Замеры!B931=0, " ", Замеры!B931)</f>
        <v>928</v>
      </c>
      <c r="B939" s="59">
        <f>Замеры!I931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Замеры!K931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21.7</v>
      </c>
      <c r="K939" s="29">
        <f t="shared" si="74"/>
        <v>0.3</v>
      </c>
      <c r="L939" s="29">
        <f t="shared" ca="1" si="71"/>
        <v>1.9E-2</v>
      </c>
      <c r="M939">
        <f>Замеры!Z931</f>
        <v>0</v>
      </c>
    </row>
    <row r="940" spans="1:13" ht="15.6" x14ac:dyDescent="0.3">
      <c r="A940" s="58">
        <f>IF(Замеры!B932=0, " ", Замеры!B932)</f>
        <v>929</v>
      </c>
      <c r="B940" s="59">
        <f>Замеры!I932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Замеры!K932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21.3</v>
      </c>
      <c r="K940" s="29">
        <f t="shared" si="74"/>
        <v>0.3</v>
      </c>
      <c r="L940" s="29">
        <f t="shared" ca="1" si="71"/>
        <v>1.9E-2</v>
      </c>
      <c r="M940">
        <f>Замеры!Z932</f>
        <v>0</v>
      </c>
    </row>
    <row r="941" spans="1:13" ht="15.6" x14ac:dyDescent="0.3">
      <c r="A941" s="58">
        <f>IF(Замеры!B933=0, " ", Замеры!B933)</f>
        <v>930</v>
      </c>
      <c r="B941" s="59">
        <f>Замеры!I933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Замеры!K933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21.6</v>
      </c>
      <c r="K941" s="29">
        <f t="shared" si="74"/>
        <v>0.3</v>
      </c>
      <c r="L941" s="29">
        <f t="shared" ca="1" si="71"/>
        <v>8.9999999999999993E-3</v>
      </c>
      <c r="M941">
        <f>Замеры!Z933</f>
        <v>0</v>
      </c>
    </row>
    <row r="942" spans="1:13" ht="15.6" x14ac:dyDescent="0.3">
      <c r="A942" s="58">
        <f>IF(Замеры!B934=0, " ", Замеры!B934)</f>
        <v>931</v>
      </c>
      <c r="B942" s="59">
        <f>Замеры!I934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Замеры!K934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21.4</v>
      </c>
      <c r="K942" s="29">
        <f t="shared" si="74"/>
        <v>0.3</v>
      </c>
      <c r="L942" s="29">
        <f t="shared" ca="1" si="71"/>
        <v>1.0999999999999999E-2</v>
      </c>
      <c r="M942">
        <f>Замеры!Z934</f>
        <v>0</v>
      </c>
    </row>
    <row r="943" spans="1:13" ht="15.6" x14ac:dyDescent="0.3">
      <c r="A943" s="58">
        <f>IF(Замеры!B935=0, " ", Замеры!B935)</f>
        <v>932</v>
      </c>
      <c r="B943" s="59">
        <f>Замеры!I935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Замеры!K935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21.8</v>
      </c>
      <c r="K943" s="29">
        <f t="shared" si="74"/>
        <v>0.3</v>
      </c>
      <c r="L943" s="29">
        <f t="shared" ca="1" si="71"/>
        <v>1.6E-2</v>
      </c>
      <c r="M943">
        <f>Замеры!Z935</f>
        <v>0</v>
      </c>
    </row>
    <row r="944" spans="1:13" ht="15.6" x14ac:dyDescent="0.3">
      <c r="A944" s="58">
        <f>IF(Замеры!B936=0, " ", Замеры!B936)</f>
        <v>933</v>
      </c>
      <c r="B944" s="59">
        <f>Замеры!I936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Замеры!K936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20.2</v>
      </c>
      <c r="K944" s="29">
        <f t="shared" si="74"/>
        <v>0.3</v>
      </c>
      <c r="L944" s="29">
        <f t="shared" ca="1" si="71"/>
        <v>0.01</v>
      </c>
      <c r="M944">
        <f>Замеры!Z936</f>
        <v>0</v>
      </c>
    </row>
    <row r="945" spans="1:13" ht="15.6" x14ac:dyDescent="0.3">
      <c r="A945" s="58">
        <f>IF(Замеры!B937=0, " ", Замеры!B937)</f>
        <v>934</v>
      </c>
      <c r="B945" s="59">
        <f>Замеры!I937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Замеры!K937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20.8</v>
      </c>
      <c r="K945" s="29">
        <f t="shared" si="74"/>
        <v>0.3</v>
      </c>
      <c r="L945" s="29">
        <f t="shared" ca="1" si="71"/>
        <v>8.9999999999999993E-3</v>
      </c>
      <c r="M945">
        <f>Замеры!Z937</f>
        <v>0</v>
      </c>
    </row>
    <row r="946" spans="1:13" ht="15.6" x14ac:dyDescent="0.3">
      <c r="A946" s="58">
        <f>IF(Замеры!B938=0, " ", Замеры!B938)</f>
        <v>935</v>
      </c>
      <c r="B946" s="59">
        <f>Замеры!I938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Замеры!K938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21.4</v>
      </c>
      <c r="K946" s="29">
        <f t="shared" si="74"/>
        <v>0.3</v>
      </c>
      <c r="L946" s="29">
        <f t="shared" ca="1" si="71"/>
        <v>0.01</v>
      </c>
      <c r="M946">
        <f>Замеры!Z938</f>
        <v>0</v>
      </c>
    </row>
    <row r="947" spans="1:13" ht="15.6" x14ac:dyDescent="0.3">
      <c r="A947" s="58">
        <f>IF(Замеры!B939=0, " ", Замеры!B939)</f>
        <v>936</v>
      </c>
      <c r="B947" s="59">
        <f>Замеры!I939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Замеры!K939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21.4</v>
      </c>
      <c r="K947" s="29">
        <f t="shared" si="74"/>
        <v>0.3</v>
      </c>
      <c r="L947" s="29">
        <f t="shared" ca="1" si="71"/>
        <v>1.7000000000000001E-2</v>
      </c>
      <c r="M947">
        <f>Замеры!Z939</f>
        <v>0</v>
      </c>
    </row>
    <row r="948" spans="1:13" ht="15.6" x14ac:dyDescent="0.3">
      <c r="A948" s="58">
        <f>IF(Замеры!B940=0, " ", Замеры!B940)</f>
        <v>937</v>
      </c>
      <c r="B948" s="59">
        <f>Замеры!I940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Замеры!K940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20.399999999999999</v>
      </c>
      <c r="K948" s="29">
        <f t="shared" si="74"/>
        <v>0.3</v>
      </c>
      <c r="L948" s="29">
        <f t="shared" ca="1" si="71"/>
        <v>1.7999999999999999E-2</v>
      </c>
      <c r="M948">
        <f>Замеры!Z940</f>
        <v>0</v>
      </c>
    </row>
    <row r="949" spans="1:13" ht="15.6" x14ac:dyDescent="0.3">
      <c r="A949" s="58">
        <f>IF(Замеры!B941=0, " ", Замеры!B941)</f>
        <v>938</v>
      </c>
      <c r="B949" s="59">
        <f>Замеры!I941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Замеры!K941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21.9</v>
      </c>
      <c r="K949" s="29">
        <f t="shared" si="74"/>
        <v>0.3</v>
      </c>
      <c r="L949" s="29">
        <f t="shared" ca="1" si="71"/>
        <v>1.4999999999999999E-2</v>
      </c>
      <c r="M949">
        <f>Замеры!Z941</f>
        <v>0</v>
      </c>
    </row>
    <row r="950" spans="1:13" ht="15.6" x14ac:dyDescent="0.3">
      <c r="A950" s="58">
        <f>IF(Замеры!B942=0, " ", Замеры!B942)</f>
        <v>939</v>
      </c>
      <c r="B950" s="59">
        <f>Замеры!I942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Замеры!K942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21.8</v>
      </c>
      <c r="K950" s="29">
        <f t="shared" si="74"/>
        <v>0.3</v>
      </c>
      <c r="L950" s="29">
        <f t="shared" ca="1" si="71"/>
        <v>8.9999999999999993E-3</v>
      </c>
      <c r="M950">
        <f>Замеры!Z942</f>
        <v>0</v>
      </c>
    </row>
    <row r="951" spans="1:13" ht="15.6" x14ac:dyDescent="0.3">
      <c r="A951" s="58">
        <f>IF(Замеры!B943=0, " ", Замеры!B943)</f>
        <v>940</v>
      </c>
      <c r="B951" s="59">
        <f>Замеры!I943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Замеры!K943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20.100000000000001</v>
      </c>
      <c r="K951" s="29">
        <f t="shared" si="74"/>
        <v>0.3</v>
      </c>
      <c r="L951" s="29">
        <f t="shared" ca="1" si="71"/>
        <v>1.0999999999999999E-2</v>
      </c>
      <c r="M951">
        <f>Замеры!Z943</f>
        <v>0</v>
      </c>
    </row>
    <row r="952" spans="1:13" ht="15.6" x14ac:dyDescent="0.3">
      <c r="A952" s="58">
        <f>IF(Замеры!B944=0, " ", Замеры!B944)</f>
        <v>941</v>
      </c>
      <c r="B952" s="59">
        <f>Замеры!I944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Замеры!K944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20.100000000000001</v>
      </c>
      <c r="K952" s="29">
        <f t="shared" si="74"/>
        <v>0.3</v>
      </c>
      <c r="L952" s="29">
        <f t="shared" ca="1" si="71"/>
        <v>1.7000000000000001E-2</v>
      </c>
      <c r="M952">
        <f>Замеры!Z944</f>
        <v>0</v>
      </c>
    </row>
    <row r="953" spans="1:13" ht="15.6" x14ac:dyDescent="0.3">
      <c r="A953" s="58">
        <f>IF(Замеры!B945=0, " ", Замеры!B945)</f>
        <v>942</v>
      </c>
      <c r="B953" s="59">
        <f>Замеры!I945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Замеры!K945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21</v>
      </c>
      <c r="K953" s="29">
        <f t="shared" si="74"/>
        <v>0.3</v>
      </c>
      <c r="L953" s="29">
        <f t="shared" ca="1" si="71"/>
        <v>1.7999999999999999E-2</v>
      </c>
      <c r="M953">
        <f>Замеры!Z945</f>
        <v>0</v>
      </c>
    </row>
    <row r="954" spans="1:13" ht="15.6" x14ac:dyDescent="0.3">
      <c r="A954" s="58">
        <f>IF(Замеры!B946=0, " ", Замеры!B946)</f>
        <v>943</v>
      </c>
      <c r="B954" s="59">
        <f>Замеры!I946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Замеры!K946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</v>
      </c>
      <c r="K954" s="29">
        <f t="shared" si="74"/>
        <v>0.3</v>
      </c>
      <c r="L954" s="29">
        <f t="shared" ca="1" si="71"/>
        <v>1.2999999999999999E-2</v>
      </c>
      <c r="M954">
        <f>Замеры!Z946</f>
        <v>0</v>
      </c>
    </row>
    <row r="955" spans="1:13" ht="15.6" x14ac:dyDescent="0.3">
      <c r="A955" s="58">
        <f>IF(Замеры!B947=0, " ", Замеры!B947)</f>
        <v>944</v>
      </c>
      <c r="B955" s="59">
        <f>Замеры!I947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Замеры!K947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21.5</v>
      </c>
      <c r="K955" s="29">
        <f t="shared" si="74"/>
        <v>0.3</v>
      </c>
      <c r="L955" s="29">
        <f t="shared" ca="1" si="71"/>
        <v>1.6E-2</v>
      </c>
      <c r="M955">
        <f>Замеры!Z947</f>
        <v>0</v>
      </c>
    </row>
    <row r="956" spans="1:13" ht="15.6" x14ac:dyDescent="0.3">
      <c r="A956" s="58">
        <f>IF(Замеры!B948=0, " ", Замеры!B948)</f>
        <v>945</v>
      </c>
      <c r="B956" s="59">
        <f>Замеры!I948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Замеры!K948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21.4</v>
      </c>
      <c r="K956" s="29">
        <f t="shared" si="74"/>
        <v>0.3</v>
      </c>
      <c r="L956" s="29">
        <f t="shared" ca="1" si="71"/>
        <v>7.0000000000000001E-3</v>
      </c>
      <c r="M956">
        <f>Замеры!Z948</f>
        <v>0</v>
      </c>
    </row>
    <row r="957" spans="1:13" ht="15.6" x14ac:dyDescent="0.3">
      <c r="A957" s="58">
        <f>IF(Замеры!B949=0, " ", Замеры!B949)</f>
        <v>946</v>
      </c>
      <c r="B957" s="59">
        <f>Замеры!I949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Замеры!K949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21.1</v>
      </c>
      <c r="K957" s="29">
        <f t="shared" si="74"/>
        <v>0.3</v>
      </c>
      <c r="L957" s="29">
        <f t="shared" ca="1" si="71"/>
        <v>1.4999999999999999E-2</v>
      </c>
      <c r="M957">
        <f>Замеры!Z949</f>
        <v>0</v>
      </c>
    </row>
    <row r="958" spans="1:13" ht="15.6" x14ac:dyDescent="0.3">
      <c r="A958" s="58">
        <f>IF(Замеры!B950=0, " ", Замеры!B950)</f>
        <v>947</v>
      </c>
      <c r="B958" s="59">
        <f>Замеры!I950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Замеры!K950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20.7</v>
      </c>
      <c r="K958" s="29">
        <f t="shared" si="74"/>
        <v>0.3</v>
      </c>
      <c r="L958" s="29">
        <f t="shared" ca="1" si="71"/>
        <v>1.6E-2</v>
      </c>
      <c r="M958">
        <f>Замеры!Z950</f>
        <v>0</v>
      </c>
    </row>
    <row r="959" spans="1:13" ht="15.6" x14ac:dyDescent="0.3">
      <c r="A959" s="58">
        <f>IF(Замеры!B951=0, " ", Замеры!B951)</f>
        <v>948</v>
      </c>
      <c r="B959" s="59">
        <f>Замеры!I951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Замеры!K951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21.6</v>
      </c>
      <c r="K959" s="29">
        <f t="shared" si="74"/>
        <v>0.3</v>
      </c>
      <c r="L959" s="29">
        <f t="shared" ca="1" si="71"/>
        <v>8.0000000000000002E-3</v>
      </c>
      <c r="M959">
        <f>Замеры!Z951</f>
        <v>0</v>
      </c>
    </row>
    <row r="960" spans="1:13" ht="15.6" x14ac:dyDescent="0.3">
      <c r="A960" s="58">
        <f>IF(Замеры!B952=0, " ", Замеры!B952)</f>
        <v>949</v>
      </c>
      <c r="B960" s="59">
        <f>Замеры!I952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Замеры!K952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21.8</v>
      </c>
      <c r="K960" s="29">
        <f t="shared" si="74"/>
        <v>0.3</v>
      </c>
      <c r="L960" s="29">
        <f t="shared" ca="1" si="71"/>
        <v>1.9E-2</v>
      </c>
      <c r="M960">
        <f>Замеры!Z952</f>
        <v>0</v>
      </c>
    </row>
    <row r="961" spans="1:13" ht="15.6" x14ac:dyDescent="0.3">
      <c r="A961" s="58">
        <f>IF(Замеры!B953=0, " ", Замеры!B953)</f>
        <v>950</v>
      </c>
      <c r="B961" s="59">
        <f>Замеры!I953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Замеры!K953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21.4</v>
      </c>
      <c r="K961" s="29">
        <f t="shared" si="74"/>
        <v>0.3</v>
      </c>
      <c r="L961" s="29">
        <f t="shared" ca="1" si="71"/>
        <v>1.6E-2</v>
      </c>
      <c r="M961">
        <f>Замеры!Z953</f>
        <v>0</v>
      </c>
    </row>
    <row r="962" spans="1:13" ht="15.6" x14ac:dyDescent="0.3">
      <c r="A962" s="58">
        <f>IF(Замеры!B954=0, " ", Замеры!B954)</f>
        <v>951</v>
      </c>
      <c r="B962" s="59">
        <f>Замеры!I954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Замеры!K954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20.8</v>
      </c>
      <c r="K962" s="29">
        <f t="shared" si="74"/>
        <v>0.3</v>
      </c>
      <c r="L962" s="29">
        <f t="shared" ca="1" si="71"/>
        <v>1.7000000000000001E-2</v>
      </c>
      <c r="M962">
        <f>Замеры!Z954</f>
        <v>0</v>
      </c>
    </row>
    <row r="963" spans="1:13" ht="15.6" x14ac:dyDescent="0.3">
      <c r="A963" s="58">
        <f>IF(Замеры!B955=0, " ", Замеры!B955)</f>
        <v>952</v>
      </c>
      <c r="B963" s="59">
        <f>Замеры!I955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Замеры!K955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21.3</v>
      </c>
      <c r="K963" s="29">
        <f t="shared" si="74"/>
        <v>0.3</v>
      </c>
      <c r="L963" s="29">
        <f t="shared" ca="1" si="71"/>
        <v>1.9E-2</v>
      </c>
      <c r="M963">
        <f>Замеры!Z955</f>
        <v>0</v>
      </c>
    </row>
    <row r="964" spans="1:13" ht="15.6" x14ac:dyDescent="0.3">
      <c r="A964" s="58">
        <f>IF(Замеры!B956=0, " ", Замеры!B956)</f>
        <v>953</v>
      </c>
      <c r="B964" s="59">
        <f>Замеры!I956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Замеры!K956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21.9</v>
      </c>
      <c r="K964" s="29">
        <f t="shared" si="74"/>
        <v>0.3</v>
      </c>
      <c r="L964" s="29">
        <f t="shared" ca="1" si="71"/>
        <v>8.9999999999999993E-3</v>
      </c>
      <c r="M964">
        <f>Замеры!Z956</f>
        <v>0</v>
      </c>
    </row>
    <row r="965" spans="1:13" ht="15.6" x14ac:dyDescent="0.3">
      <c r="A965" s="58">
        <f>IF(Замеры!B957=0, " ", Замеры!B957)</f>
        <v>954</v>
      </c>
      <c r="B965" s="59">
        <f>Замеры!I957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Замеры!K957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21.5</v>
      </c>
      <c r="K965" s="29">
        <f t="shared" si="74"/>
        <v>0.3</v>
      </c>
      <c r="L965" s="29">
        <f t="shared" ca="1" si="71"/>
        <v>8.9999999999999993E-3</v>
      </c>
      <c r="M965">
        <f>Замеры!Z957</f>
        <v>0</v>
      </c>
    </row>
    <row r="966" spans="1:13" ht="15.6" x14ac:dyDescent="0.3">
      <c r="A966" s="58">
        <f>IF(Замеры!B958=0, " ", Замеры!B958)</f>
        <v>955</v>
      </c>
      <c r="B966" s="59">
        <f>Замеры!I958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Замеры!K958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20.100000000000001</v>
      </c>
      <c r="K966" s="29">
        <f t="shared" si="74"/>
        <v>0.3</v>
      </c>
      <c r="L966" s="29">
        <f t="shared" ca="1" si="71"/>
        <v>7.0000000000000001E-3</v>
      </c>
      <c r="M966">
        <f>Замеры!Z958</f>
        <v>0</v>
      </c>
    </row>
    <row r="967" spans="1:13" ht="15.6" x14ac:dyDescent="0.3">
      <c r="A967" s="58">
        <f>IF(Замеры!B959=0, " ", Замеры!B959)</f>
        <v>956</v>
      </c>
      <c r="B967" s="59">
        <f>Замеры!I959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Замеры!K959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21.8</v>
      </c>
      <c r="K967" s="29">
        <f t="shared" si="74"/>
        <v>0.3</v>
      </c>
      <c r="L967" s="29">
        <f t="shared" ca="1" si="71"/>
        <v>1.4E-2</v>
      </c>
      <c r="M967">
        <f>Замеры!Z959</f>
        <v>0</v>
      </c>
    </row>
    <row r="968" spans="1:13" ht="15.6" x14ac:dyDescent="0.3">
      <c r="A968" s="58">
        <f>IF(Замеры!B960=0, " ", Замеры!B960)</f>
        <v>957</v>
      </c>
      <c r="B968" s="59">
        <f>Замеры!I960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Замеры!K960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21.6</v>
      </c>
      <c r="K968" s="29">
        <f t="shared" si="74"/>
        <v>0.3</v>
      </c>
      <c r="L968" s="29">
        <f t="shared" ca="1" si="71"/>
        <v>1.2E-2</v>
      </c>
      <c r="M968">
        <f>Замеры!Z960</f>
        <v>0</v>
      </c>
    </row>
    <row r="969" spans="1:13" ht="15.6" x14ac:dyDescent="0.3">
      <c r="A969" s="58">
        <f>IF(Замеры!B961=0, " ", Замеры!B961)</f>
        <v>958</v>
      </c>
      <c r="B969" s="59">
        <f>Замеры!I961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Замеры!K961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21.9</v>
      </c>
      <c r="K969" s="29">
        <f t="shared" si="74"/>
        <v>0.3</v>
      </c>
      <c r="L969" s="29">
        <f t="shared" ca="1" si="71"/>
        <v>1.0999999999999999E-2</v>
      </c>
      <c r="M969">
        <f>Замеры!Z961</f>
        <v>0</v>
      </c>
    </row>
    <row r="970" spans="1:13" ht="15.6" x14ac:dyDescent="0.3">
      <c r="A970" s="58">
        <f>IF(Замеры!B962=0, " ", Замеры!B962)</f>
        <v>959</v>
      </c>
      <c r="B970" s="59">
        <f>Замеры!I962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Замеры!K962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21.1</v>
      </c>
      <c r="K970" s="29">
        <f t="shared" si="74"/>
        <v>0.3</v>
      </c>
      <c r="L970" s="29">
        <f t="shared" ca="1" si="71"/>
        <v>8.0000000000000002E-3</v>
      </c>
      <c r="M970">
        <f>Замеры!Z962</f>
        <v>0</v>
      </c>
    </row>
    <row r="971" spans="1:13" ht="15.6" x14ac:dyDescent="0.3">
      <c r="A971" s="58">
        <f>IF(Замеры!B963=0, " ", Замеры!B963)</f>
        <v>960</v>
      </c>
      <c r="B971" s="59">
        <f>Замеры!I963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Замеры!K963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20.6</v>
      </c>
      <c r="K971" s="29">
        <f t="shared" si="74"/>
        <v>0.3</v>
      </c>
      <c r="L971" s="29">
        <f t="shared" ca="1" si="71"/>
        <v>1.0999999999999999E-2</v>
      </c>
      <c r="M971">
        <f>Замеры!Z963</f>
        <v>0</v>
      </c>
    </row>
    <row r="972" spans="1:13" ht="15.6" x14ac:dyDescent="0.3">
      <c r="A972" s="58">
        <f>IF(Замеры!B964=0, " ", Замеры!B964)</f>
        <v>961</v>
      </c>
      <c r="B972" s="59">
        <f>Замеры!I964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Замеры!K964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21.9</v>
      </c>
      <c r="K972" s="29">
        <f t="shared" si="74"/>
        <v>0.3</v>
      </c>
      <c r="L972" s="29">
        <f t="shared" ref="L972:L1035" ca="1" si="76">RANDBETWEEN(7,19)/1000</f>
        <v>1.2E-2</v>
      </c>
      <c r="M972">
        <f>Замеры!Z964</f>
        <v>0</v>
      </c>
    </row>
    <row r="973" spans="1:13" ht="15.6" x14ac:dyDescent="0.3">
      <c r="A973" s="58">
        <f>IF(Замеры!B965=0, " ", Замеры!B965)</f>
        <v>962</v>
      </c>
      <c r="B973" s="59">
        <f>Замеры!I965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Замеры!K965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21.9</v>
      </c>
      <c r="K973" s="29">
        <f t="shared" ref="K973:K1036" si="79">$O$9</f>
        <v>0.3</v>
      </c>
      <c r="L973" s="29">
        <f t="shared" ca="1" si="76"/>
        <v>1.7000000000000001E-2</v>
      </c>
      <c r="M973">
        <f>Замеры!Z965</f>
        <v>0</v>
      </c>
    </row>
    <row r="974" spans="1:13" ht="15.6" x14ac:dyDescent="0.3">
      <c r="A974" s="58">
        <f>IF(Замеры!B966=0, " ", Замеры!B966)</f>
        <v>963</v>
      </c>
      <c r="B974" s="59">
        <f>Замеры!I966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Замеры!K966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20.2</v>
      </c>
      <c r="K974" s="29">
        <f t="shared" si="79"/>
        <v>0.3</v>
      </c>
      <c r="L974" s="29">
        <f t="shared" ca="1" si="76"/>
        <v>8.9999999999999993E-3</v>
      </c>
      <c r="M974">
        <f>Замеры!Z966</f>
        <v>0</v>
      </c>
    </row>
    <row r="975" spans="1:13" ht="15.6" x14ac:dyDescent="0.3">
      <c r="A975" s="58">
        <f>IF(Замеры!B967=0, " ", Замеры!B967)</f>
        <v>964</v>
      </c>
      <c r="B975" s="59">
        <f>Замеры!I967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Замеры!K967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21.9</v>
      </c>
      <c r="K975" s="29">
        <f t="shared" si="79"/>
        <v>0.3</v>
      </c>
      <c r="L975" s="29">
        <f t="shared" ca="1" si="76"/>
        <v>1.6E-2</v>
      </c>
      <c r="M975">
        <f>Замеры!Z967</f>
        <v>0</v>
      </c>
    </row>
    <row r="976" spans="1:13" ht="15.6" x14ac:dyDescent="0.3">
      <c r="A976" s="58">
        <f>IF(Замеры!B968=0, " ", Замеры!B968)</f>
        <v>965</v>
      </c>
      <c r="B976" s="59">
        <f>Замеры!I968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Замеры!K968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21.2</v>
      </c>
      <c r="K976" s="29">
        <f t="shared" si="79"/>
        <v>0.3</v>
      </c>
      <c r="L976" s="29">
        <f t="shared" ca="1" si="76"/>
        <v>1.6E-2</v>
      </c>
      <c r="M976">
        <f>Замеры!Z968</f>
        <v>0</v>
      </c>
    </row>
    <row r="977" spans="1:13" ht="15.6" x14ac:dyDescent="0.3">
      <c r="A977" s="58">
        <f>IF(Замеры!B969=0, " ", Замеры!B969)</f>
        <v>966</v>
      </c>
      <c r="B977" s="59">
        <f>Замеры!I969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Замеры!K969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20.6</v>
      </c>
      <c r="K977" s="29">
        <f t="shared" si="79"/>
        <v>0.3</v>
      </c>
      <c r="L977" s="29">
        <f t="shared" ca="1" si="76"/>
        <v>0.01</v>
      </c>
      <c r="M977">
        <f>Замеры!Z969</f>
        <v>0</v>
      </c>
    </row>
    <row r="978" spans="1:13" ht="15.6" x14ac:dyDescent="0.3">
      <c r="A978" s="58">
        <f>IF(Замеры!B970=0, " ", Замеры!B970)</f>
        <v>967</v>
      </c>
      <c r="B978" s="59">
        <f>Замеры!I970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Замеры!K970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20.9</v>
      </c>
      <c r="K978" s="29">
        <f t="shared" si="79"/>
        <v>0.3</v>
      </c>
      <c r="L978" s="29">
        <f t="shared" ca="1" si="76"/>
        <v>0.01</v>
      </c>
      <c r="M978">
        <f>Замеры!Z970</f>
        <v>0</v>
      </c>
    </row>
    <row r="979" spans="1:13" ht="15.6" x14ac:dyDescent="0.3">
      <c r="A979" s="58">
        <f>IF(Замеры!B971=0, " ", Замеры!B971)</f>
        <v>968</v>
      </c>
      <c r="B979" s="59">
        <f>Замеры!I971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Замеры!K971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21.6</v>
      </c>
      <c r="K979" s="29">
        <f t="shared" si="79"/>
        <v>0.3</v>
      </c>
      <c r="L979" s="29">
        <f t="shared" ca="1" si="76"/>
        <v>1.4E-2</v>
      </c>
      <c r="M979">
        <f>Замеры!Z971</f>
        <v>0</v>
      </c>
    </row>
    <row r="980" spans="1:13" ht="15.6" x14ac:dyDescent="0.3">
      <c r="A980" s="58">
        <f>IF(Замеры!B972=0, " ", Замеры!B972)</f>
        <v>969</v>
      </c>
      <c r="B980" s="59">
        <f>Замеры!I972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Замеры!K972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20.9</v>
      </c>
      <c r="K980" s="29">
        <f t="shared" si="79"/>
        <v>0.3</v>
      </c>
      <c r="L980" s="29">
        <f t="shared" ca="1" si="76"/>
        <v>1.4999999999999999E-2</v>
      </c>
      <c r="M980">
        <f>Замеры!Z972</f>
        <v>0</v>
      </c>
    </row>
    <row r="981" spans="1:13" ht="15.6" x14ac:dyDescent="0.3">
      <c r="A981" s="58">
        <f>IF(Замеры!B973=0, " ", Замеры!B973)</f>
        <v>970</v>
      </c>
      <c r="B981" s="59">
        <f>Замеры!I973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Замеры!K973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21.5</v>
      </c>
      <c r="K981" s="29">
        <f t="shared" si="79"/>
        <v>0.3</v>
      </c>
      <c r="L981" s="29">
        <f t="shared" ca="1" si="76"/>
        <v>1.6E-2</v>
      </c>
      <c r="M981">
        <f>Замеры!Z973</f>
        <v>0</v>
      </c>
    </row>
    <row r="982" spans="1:13" ht="15.6" x14ac:dyDescent="0.3">
      <c r="A982" s="58">
        <f>IF(Замеры!B974=0, " ", Замеры!B974)</f>
        <v>971</v>
      </c>
      <c r="B982" s="59">
        <f>Замеры!I974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Замеры!K974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21.7</v>
      </c>
      <c r="K982" s="29">
        <f t="shared" si="79"/>
        <v>0.3</v>
      </c>
      <c r="L982" s="29">
        <f t="shared" ca="1" si="76"/>
        <v>1.7999999999999999E-2</v>
      </c>
      <c r="M982">
        <f>Замеры!Z974</f>
        <v>0</v>
      </c>
    </row>
    <row r="983" spans="1:13" ht="15.6" x14ac:dyDescent="0.3">
      <c r="A983" s="58">
        <f>IF(Замеры!B975=0, " ", Замеры!B975)</f>
        <v>972</v>
      </c>
      <c r="B983" s="59">
        <f>Замеры!I975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Замеры!K975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21.6</v>
      </c>
      <c r="K983" s="29">
        <f t="shared" si="79"/>
        <v>0.3</v>
      </c>
      <c r="L983" s="29">
        <f t="shared" ca="1" si="76"/>
        <v>1.0999999999999999E-2</v>
      </c>
      <c r="M983">
        <f>Замеры!Z975</f>
        <v>0</v>
      </c>
    </row>
    <row r="984" spans="1:13" ht="15.6" x14ac:dyDescent="0.3">
      <c r="A984" s="58">
        <f>IF(Замеры!B976=0, " ", Замеры!B976)</f>
        <v>973</v>
      </c>
      <c r="B984" s="59">
        <f>Замеры!I976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Замеры!K976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21.7</v>
      </c>
      <c r="K984" s="29">
        <f t="shared" si="79"/>
        <v>0.3</v>
      </c>
      <c r="L984" s="29">
        <f t="shared" ca="1" si="76"/>
        <v>1.2999999999999999E-2</v>
      </c>
      <c r="M984">
        <f>Замеры!Z976</f>
        <v>0</v>
      </c>
    </row>
    <row r="985" spans="1:13" ht="15.6" x14ac:dyDescent="0.3">
      <c r="A985" s="58">
        <f>IF(Замеры!B977=0, " ", Замеры!B977)</f>
        <v>974</v>
      </c>
      <c r="B985" s="59">
        <f>Замеры!I977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Замеры!K977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21</v>
      </c>
      <c r="K985" s="29">
        <f t="shared" si="79"/>
        <v>0.3</v>
      </c>
      <c r="L985" s="29">
        <f t="shared" ca="1" si="76"/>
        <v>1.9E-2</v>
      </c>
      <c r="M985">
        <f>Замеры!Z977</f>
        <v>0</v>
      </c>
    </row>
    <row r="986" spans="1:13" ht="15.6" x14ac:dyDescent="0.3">
      <c r="A986" s="58">
        <f>IF(Замеры!B978=0, " ", Замеры!B978)</f>
        <v>975</v>
      </c>
      <c r="B986" s="59">
        <f>Замеры!I978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Замеры!K978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21.1</v>
      </c>
      <c r="K986" s="29">
        <f t="shared" si="79"/>
        <v>0.3</v>
      </c>
      <c r="L986" s="29">
        <f t="shared" ca="1" si="76"/>
        <v>0.01</v>
      </c>
      <c r="M986">
        <f>Замеры!Z978</f>
        <v>0</v>
      </c>
    </row>
    <row r="987" spans="1:13" ht="15.6" x14ac:dyDescent="0.3">
      <c r="A987" s="58">
        <f>IF(Замеры!B979=0, " ", Замеры!B979)</f>
        <v>976</v>
      </c>
      <c r="B987" s="59">
        <f>Замеры!I979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Замеры!K979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20.2</v>
      </c>
      <c r="K987" s="29">
        <f t="shared" si="79"/>
        <v>0.3</v>
      </c>
      <c r="L987" s="29">
        <f t="shared" ca="1" si="76"/>
        <v>8.9999999999999993E-3</v>
      </c>
      <c r="M987">
        <f>Замеры!Z979</f>
        <v>0</v>
      </c>
    </row>
    <row r="988" spans="1:13" ht="15.6" x14ac:dyDescent="0.3">
      <c r="A988" s="58">
        <f>IF(Замеры!B980=0, " ", Замеры!B980)</f>
        <v>977</v>
      </c>
      <c r="B988" s="59">
        <f>Замеры!I980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Замеры!K980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20.6</v>
      </c>
      <c r="K988" s="29">
        <f t="shared" si="79"/>
        <v>0.3</v>
      </c>
      <c r="L988" s="29">
        <f t="shared" ca="1" si="76"/>
        <v>0.01</v>
      </c>
      <c r="M988">
        <f>Замеры!Z980</f>
        <v>0</v>
      </c>
    </row>
    <row r="989" spans="1:13" ht="15.6" x14ac:dyDescent="0.3">
      <c r="A989" s="58">
        <f>IF(Замеры!B981=0, " ", Замеры!B981)</f>
        <v>978</v>
      </c>
      <c r="B989" s="59">
        <f>Замеры!I981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Замеры!K981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20.5</v>
      </c>
      <c r="K989" s="29">
        <f t="shared" si="79"/>
        <v>0.3</v>
      </c>
      <c r="L989" s="29">
        <f t="shared" ca="1" si="76"/>
        <v>1.4999999999999999E-2</v>
      </c>
      <c r="M989">
        <f>Замеры!Z981</f>
        <v>0</v>
      </c>
    </row>
    <row r="990" spans="1:13" ht="15.6" x14ac:dyDescent="0.3">
      <c r="A990" s="58">
        <f>IF(Замеры!B982=0, " ", Замеры!B982)</f>
        <v>979</v>
      </c>
      <c r="B990" s="59">
        <f>Замеры!I982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Замеры!K982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21.7</v>
      </c>
      <c r="K990" s="29">
        <f t="shared" si="79"/>
        <v>0.3</v>
      </c>
      <c r="L990" s="29">
        <f t="shared" ca="1" si="76"/>
        <v>1.2E-2</v>
      </c>
      <c r="M990">
        <f>Замеры!Z982</f>
        <v>0</v>
      </c>
    </row>
    <row r="991" spans="1:13" ht="15.6" x14ac:dyDescent="0.3">
      <c r="A991" s="58">
        <f>IF(Замеры!B983=0, " ", Замеры!B983)</f>
        <v>980</v>
      </c>
      <c r="B991" s="59">
        <f>Замеры!I983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Замеры!K983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21.3</v>
      </c>
      <c r="K991" s="29">
        <f t="shared" si="79"/>
        <v>0.3</v>
      </c>
      <c r="L991" s="29">
        <f t="shared" ca="1" si="76"/>
        <v>1.7999999999999999E-2</v>
      </c>
      <c r="M991">
        <f>Замеры!Z983</f>
        <v>0</v>
      </c>
    </row>
    <row r="992" spans="1:13" ht="15.6" x14ac:dyDescent="0.3">
      <c r="A992" s="58">
        <f>IF(Замеры!B984=0, " ", Замеры!B984)</f>
        <v>981</v>
      </c>
      <c r="B992" s="59">
        <f>Замеры!I984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Замеры!K984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21</v>
      </c>
      <c r="K992" s="29">
        <f t="shared" si="79"/>
        <v>0.3</v>
      </c>
      <c r="L992" s="29">
        <f t="shared" ca="1" si="76"/>
        <v>1.4999999999999999E-2</v>
      </c>
      <c r="M992">
        <f>Замеры!Z984</f>
        <v>0</v>
      </c>
    </row>
    <row r="993" spans="1:13" ht="15.6" x14ac:dyDescent="0.3">
      <c r="A993" s="58">
        <f>IF(Замеры!B985=0, " ", Замеры!B985)</f>
        <v>982</v>
      </c>
      <c r="B993" s="59">
        <f>Замеры!I985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Замеры!K985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21.5</v>
      </c>
      <c r="K993" s="29">
        <f t="shared" si="79"/>
        <v>0.3</v>
      </c>
      <c r="L993" s="29">
        <f t="shared" ca="1" si="76"/>
        <v>0.01</v>
      </c>
      <c r="M993">
        <f>Замеры!Z985</f>
        <v>0</v>
      </c>
    </row>
    <row r="994" spans="1:13" ht="15.6" x14ac:dyDescent="0.3">
      <c r="A994" s="58">
        <f>IF(Замеры!B986=0, " ", Замеры!B986)</f>
        <v>983</v>
      </c>
      <c r="B994" s="59">
        <f>Замеры!I986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Замеры!K986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21.1</v>
      </c>
      <c r="K994" s="29">
        <f t="shared" si="79"/>
        <v>0.3</v>
      </c>
      <c r="L994" s="29">
        <f t="shared" ca="1" si="76"/>
        <v>1.4E-2</v>
      </c>
      <c r="M994">
        <f>Замеры!Z986</f>
        <v>0</v>
      </c>
    </row>
    <row r="995" spans="1:13" ht="15.6" x14ac:dyDescent="0.3">
      <c r="A995" s="58">
        <f>IF(Замеры!B987=0, " ", Замеры!B987)</f>
        <v>984</v>
      </c>
      <c r="B995" s="59">
        <f>Замеры!I987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Замеры!K987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20.399999999999999</v>
      </c>
      <c r="K995" s="29">
        <f t="shared" si="79"/>
        <v>0.3</v>
      </c>
      <c r="L995" s="29">
        <f t="shared" ca="1" si="76"/>
        <v>1.2999999999999999E-2</v>
      </c>
      <c r="M995">
        <f>Замеры!Z987</f>
        <v>0</v>
      </c>
    </row>
    <row r="996" spans="1:13" ht="15.6" x14ac:dyDescent="0.3">
      <c r="A996" s="58">
        <f>IF(Замеры!B988=0, " ", Замеры!B988)</f>
        <v>985</v>
      </c>
      <c r="B996" s="59">
        <f>Замеры!I988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Замеры!K988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21.9</v>
      </c>
      <c r="K996" s="29">
        <f t="shared" si="79"/>
        <v>0.3</v>
      </c>
      <c r="L996" s="29">
        <f t="shared" ca="1" si="76"/>
        <v>1.2E-2</v>
      </c>
      <c r="M996">
        <f>Замеры!Z988</f>
        <v>0</v>
      </c>
    </row>
    <row r="997" spans="1:13" ht="15.6" x14ac:dyDescent="0.3">
      <c r="A997" s="58">
        <f>IF(Замеры!B989=0, " ", Замеры!B989)</f>
        <v>986</v>
      </c>
      <c r="B997" s="59">
        <f>Замеры!I989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Замеры!K989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20.7</v>
      </c>
      <c r="K997" s="29">
        <f t="shared" si="79"/>
        <v>0.3</v>
      </c>
      <c r="L997" s="29">
        <f t="shared" ca="1" si="76"/>
        <v>1.6E-2</v>
      </c>
      <c r="M997">
        <f>Замеры!Z989</f>
        <v>0</v>
      </c>
    </row>
    <row r="998" spans="1:13" ht="15.6" x14ac:dyDescent="0.3">
      <c r="A998" s="58">
        <f>IF(Замеры!B990=0, " ", Замеры!B990)</f>
        <v>987</v>
      </c>
      <c r="B998" s="59">
        <f>Замеры!I990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Замеры!K990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21.4</v>
      </c>
      <c r="K998" s="29">
        <f t="shared" si="79"/>
        <v>0.3</v>
      </c>
      <c r="L998" s="29">
        <f t="shared" ca="1" si="76"/>
        <v>1.7999999999999999E-2</v>
      </c>
      <c r="M998">
        <f>Замеры!Z990</f>
        <v>0</v>
      </c>
    </row>
    <row r="999" spans="1:13" ht="15.6" x14ac:dyDescent="0.3">
      <c r="A999" s="58">
        <f>IF(Замеры!B991=0, " ", Замеры!B991)</f>
        <v>988</v>
      </c>
      <c r="B999" s="59">
        <f>Замеры!I991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Замеры!K991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21</v>
      </c>
      <c r="K999" s="29">
        <f t="shared" si="79"/>
        <v>0.3</v>
      </c>
      <c r="L999" s="29">
        <f t="shared" ca="1" si="76"/>
        <v>1.2999999999999999E-2</v>
      </c>
      <c r="M999">
        <f>Замеры!Z991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Замеры!I992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Замеры!K992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20.399999999999999</v>
      </c>
      <c r="K1000" s="29">
        <f t="shared" si="79"/>
        <v>0.3</v>
      </c>
      <c r="L1000" s="29">
        <f t="shared" ca="1" si="76"/>
        <v>0.01</v>
      </c>
      <c r="M1000">
        <f>Замеры!Z992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Замеры!I993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Замеры!K993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20.100000000000001</v>
      </c>
      <c r="K1001" s="29">
        <f t="shared" si="79"/>
        <v>0.3</v>
      </c>
      <c r="L1001" s="29">
        <f t="shared" ca="1" si="76"/>
        <v>8.0000000000000002E-3</v>
      </c>
      <c r="M1001">
        <f>Замеры!Z993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Замеры!I994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Замеры!K994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20.8</v>
      </c>
      <c r="K1002" s="29">
        <f t="shared" si="79"/>
        <v>0.3</v>
      </c>
      <c r="L1002" s="29">
        <f t="shared" ca="1" si="76"/>
        <v>1.6E-2</v>
      </c>
      <c r="M1002">
        <f>Замеры!Z994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Замеры!I995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Замеры!K995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20.7</v>
      </c>
      <c r="K1003" s="29">
        <f t="shared" si="79"/>
        <v>0.3</v>
      </c>
      <c r="L1003" s="29">
        <f t="shared" ca="1" si="76"/>
        <v>1.7000000000000001E-2</v>
      </c>
      <c r="M1003">
        <f>Замеры!Z995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Замеры!I996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Замеры!K996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20.6</v>
      </c>
      <c r="K1004" s="29">
        <f t="shared" si="79"/>
        <v>0.3</v>
      </c>
      <c r="L1004" s="29">
        <f t="shared" ca="1" si="76"/>
        <v>1.4E-2</v>
      </c>
      <c r="M1004">
        <f>Замеры!Z996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Замеры!I997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Замеры!K997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20.2</v>
      </c>
      <c r="K1005" s="29">
        <f t="shared" si="79"/>
        <v>0.3</v>
      </c>
      <c r="L1005" s="29">
        <f t="shared" ca="1" si="76"/>
        <v>1.4E-2</v>
      </c>
      <c r="M1005">
        <f>Замеры!Z997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Замеры!I998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Замеры!K998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20.5</v>
      </c>
      <c r="K1006" s="29">
        <f t="shared" si="79"/>
        <v>0.3</v>
      </c>
      <c r="L1006" s="29">
        <f t="shared" ca="1" si="76"/>
        <v>8.0000000000000002E-3</v>
      </c>
      <c r="M1006">
        <f>Замеры!Z998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Замеры!I999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Замеры!K999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20.2</v>
      </c>
      <c r="K1007" s="29">
        <f t="shared" si="79"/>
        <v>0.3</v>
      </c>
      <c r="L1007" s="29">
        <f t="shared" ca="1" si="76"/>
        <v>1.0999999999999999E-2</v>
      </c>
      <c r="M1007">
        <f>Замеры!Z999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Замеры!I1000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Замеры!K1000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</v>
      </c>
      <c r="K1008" s="29">
        <f t="shared" si="79"/>
        <v>0.3</v>
      </c>
      <c r="L1008" s="29">
        <f t="shared" ca="1" si="76"/>
        <v>8.9999999999999993E-3</v>
      </c>
      <c r="M1008">
        <f>Замеры!Z1000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Замеры!I1001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Замеры!K1001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20.8</v>
      </c>
      <c r="K1009" s="29">
        <f t="shared" si="79"/>
        <v>0.3</v>
      </c>
      <c r="L1009" s="29">
        <f t="shared" ca="1" si="76"/>
        <v>1.2999999999999999E-2</v>
      </c>
      <c r="M1009">
        <f>Замеры!Z1001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Замеры!I1002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Замеры!K1002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21.7</v>
      </c>
      <c r="K1010" s="29">
        <f t="shared" si="79"/>
        <v>0.3</v>
      </c>
      <c r="L1010" s="29">
        <f t="shared" ca="1" si="76"/>
        <v>8.0000000000000002E-3</v>
      </c>
      <c r="M1010">
        <f>Замеры!Z1002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Замеры!I1003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Замеры!K1003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20.5</v>
      </c>
      <c r="K1011" s="29">
        <f t="shared" si="79"/>
        <v>0.3</v>
      </c>
      <c r="L1011" s="29">
        <f t="shared" ca="1" si="76"/>
        <v>1.4E-2</v>
      </c>
      <c r="M1011">
        <f>Замеры!Z1003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Замеры!I1004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Замеры!K1004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20.9</v>
      </c>
      <c r="K1012" s="29">
        <f t="shared" si="79"/>
        <v>0.3</v>
      </c>
      <c r="L1012" s="29">
        <f t="shared" ca="1" si="76"/>
        <v>1.0999999999999999E-2</v>
      </c>
      <c r="M1012">
        <f>Замеры!Z1004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Замеры!I1005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Замеры!K1005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20.399999999999999</v>
      </c>
      <c r="K1013" s="29">
        <f t="shared" si="79"/>
        <v>0.3</v>
      </c>
      <c r="L1013" s="29">
        <f t="shared" ca="1" si="76"/>
        <v>8.9999999999999993E-3</v>
      </c>
      <c r="M1013">
        <f>Замеры!Z1005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Замеры!I1006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Замеры!K1006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20.100000000000001</v>
      </c>
      <c r="K1014" s="29">
        <f t="shared" si="79"/>
        <v>0.3</v>
      </c>
      <c r="L1014" s="29">
        <f t="shared" ca="1" si="76"/>
        <v>7.0000000000000001E-3</v>
      </c>
      <c r="M1014">
        <f>Замеры!Z1006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Замеры!I1007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Замеры!K1007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20.9</v>
      </c>
      <c r="K1015" s="29">
        <f t="shared" si="79"/>
        <v>0.3</v>
      </c>
      <c r="L1015" s="29">
        <f t="shared" ca="1" si="76"/>
        <v>1.7999999999999999E-2</v>
      </c>
      <c r="M1015">
        <f>Замеры!Z1007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Замеры!I1008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Замеры!K1008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21.1</v>
      </c>
      <c r="K1016" s="29">
        <f t="shared" si="79"/>
        <v>0.3</v>
      </c>
      <c r="L1016" s="29">
        <f t="shared" ca="1" si="76"/>
        <v>1.7000000000000001E-2</v>
      </c>
      <c r="M1016">
        <f>Замеры!Z1008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Замеры!I1009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Замеры!K1009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21.2</v>
      </c>
      <c r="K1017" s="29">
        <f t="shared" si="79"/>
        <v>0.3</v>
      </c>
      <c r="L1017" s="29">
        <f t="shared" ca="1" si="76"/>
        <v>1.6E-2</v>
      </c>
      <c r="M1017">
        <f>Замеры!Z1009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Замеры!I1010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Замеры!K1010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21.5</v>
      </c>
      <c r="K1018" s="29">
        <f t="shared" si="79"/>
        <v>0.3</v>
      </c>
      <c r="L1018" s="29">
        <f t="shared" ca="1" si="76"/>
        <v>7.0000000000000001E-3</v>
      </c>
      <c r="M1018">
        <f>Замеры!Z1010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Замеры!I1011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Замеры!K1011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20.8</v>
      </c>
      <c r="K1019" s="29">
        <f t="shared" si="79"/>
        <v>0.3</v>
      </c>
      <c r="L1019" s="29">
        <f t="shared" ca="1" si="76"/>
        <v>0.01</v>
      </c>
      <c r="M1019">
        <f>Замеры!Z1011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Замеры!I1012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Замеры!K1012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21.9</v>
      </c>
      <c r="K1020" s="29">
        <f t="shared" si="79"/>
        <v>0.3</v>
      </c>
      <c r="L1020" s="29">
        <f t="shared" ca="1" si="76"/>
        <v>7.0000000000000001E-3</v>
      </c>
      <c r="M1020">
        <f>Замеры!Z1012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Замеры!I1013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Замеры!K1013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20.5</v>
      </c>
      <c r="K1021" s="29">
        <f t="shared" si="79"/>
        <v>0.3</v>
      </c>
      <c r="L1021" s="29">
        <f t="shared" ca="1" si="76"/>
        <v>1.7000000000000001E-2</v>
      </c>
      <c r="M1021">
        <f>Замеры!Z1013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Замеры!I1014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Замеры!K1014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20.8</v>
      </c>
      <c r="K1022" s="29">
        <f t="shared" si="79"/>
        <v>0.3</v>
      </c>
      <c r="L1022" s="29">
        <f t="shared" ca="1" si="76"/>
        <v>1.2999999999999999E-2</v>
      </c>
      <c r="M1022">
        <f>Замеры!Z1014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Замеры!I1015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Замеры!K1015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21.9</v>
      </c>
      <c r="K1023" s="29">
        <f t="shared" si="79"/>
        <v>0.3</v>
      </c>
      <c r="L1023" s="29">
        <f t="shared" ca="1" si="76"/>
        <v>8.9999999999999993E-3</v>
      </c>
      <c r="M1023">
        <f>Замеры!Z1015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Замеры!I1016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Замеры!K1016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20.100000000000001</v>
      </c>
      <c r="K1024" s="29">
        <f t="shared" si="79"/>
        <v>0.3</v>
      </c>
      <c r="L1024" s="29">
        <f t="shared" ca="1" si="76"/>
        <v>1.2E-2</v>
      </c>
      <c r="M1024">
        <f>Замеры!Z1016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Замеры!I1017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Замеры!K1017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21.8</v>
      </c>
      <c r="K1025" s="29">
        <f t="shared" si="79"/>
        <v>0.3</v>
      </c>
      <c r="L1025" s="29">
        <f t="shared" ca="1" si="76"/>
        <v>8.0000000000000002E-3</v>
      </c>
      <c r="M1025">
        <f>Замеры!Z1017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Замеры!I1018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Замеры!K1018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21.8</v>
      </c>
      <c r="K1026" s="29">
        <f t="shared" si="79"/>
        <v>0.3</v>
      </c>
      <c r="L1026" s="29">
        <f t="shared" ca="1" si="76"/>
        <v>1.4999999999999999E-2</v>
      </c>
      <c r="M1026">
        <f>Замеры!Z1018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Замеры!I1019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Замеры!K1019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21.4</v>
      </c>
      <c r="K1027" s="29">
        <f t="shared" si="79"/>
        <v>0.3</v>
      </c>
      <c r="L1027" s="29">
        <f t="shared" ca="1" si="76"/>
        <v>1.0999999999999999E-2</v>
      </c>
      <c r="M1027">
        <f>Замеры!Z1019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Замеры!I1020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Замеры!K1020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21.4</v>
      </c>
      <c r="K1028" s="29">
        <f t="shared" si="79"/>
        <v>0.3</v>
      </c>
      <c r="L1028" s="29">
        <f t="shared" ca="1" si="76"/>
        <v>1.7999999999999999E-2</v>
      </c>
      <c r="M1028">
        <f>Замеры!Z1020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Замеры!I1021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Замеры!K1021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21</v>
      </c>
      <c r="K1029" s="29">
        <f t="shared" si="79"/>
        <v>0.3</v>
      </c>
      <c r="L1029" s="29">
        <f t="shared" ca="1" si="76"/>
        <v>1.7999999999999999E-2</v>
      </c>
      <c r="M1029">
        <f>Замеры!Z1021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Замеры!I1022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Замеры!K1022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20.100000000000001</v>
      </c>
      <c r="K1030" s="29">
        <f t="shared" si="79"/>
        <v>0.3</v>
      </c>
      <c r="L1030" s="29">
        <f t="shared" ca="1" si="76"/>
        <v>1.7000000000000001E-2</v>
      </c>
      <c r="M1030">
        <f>Замеры!Z1022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Замеры!I1023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Замеры!K1023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21.3</v>
      </c>
      <c r="K1031" s="29">
        <f t="shared" si="79"/>
        <v>0.3</v>
      </c>
      <c r="L1031" s="29">
        <f t="shared" ca="1" si="76"/>
        <v>1.7999999999999999E-2</v>
      </c>
      <c r="M1031">
        <f>Замеры!Z1023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Замеры!I1024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Замеры!K1024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21.6</v>
      </c>
      <c r="K1032" s="29">
        <f t="shared" si="79"/>
        <v>0.3</v>
      </c>
      <c r="L1032" s="29">
        <f t="shared" ca="1" si="76"/>
        <v>1.2999999999999999E-2</v>
      </c>
      <c r="M1032">
        <f>Замеры!Z1024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Замеры!I1025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Замеры!K1025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20.399999999999999</v>
      </c>
      <c r="K1033" s="29">
        <f t="shared" si="79"/>
        <v>0.3</v>
      </c>
      <c r="L1033" s="29">
        <f t="shared" ca="1" si="76"/>
        <v>8.0000000000000002E-3</v>
      </c>
      <c r="M1033">
        <f>Замеры!Z1025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Замеры!I1026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Замеры!K1026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21.3</v>
      </c>
      <c r="K1034" s="29">
        <f t="shared" si="79"/>
        <v>0.3</v>
      </c>
      <c r="L1034" s="29">
        <f t="shared" ca="1" si="76"/>
        <v>7.0000000000000001E-3</v>
      </c>
      <c r="M1034">
        <f>Замеры!Z1026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Замеры!I1027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Замеры!K1027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20.2</v>
      </c>
      <c r="K1035" s="29">
        <f t="shared" si="79"/>
        <v>0.3</v>
      </c>
      <c r="L1035" s="29">
        <f t="shared" ca="1" si="76"/>
        <v>8.0000000000000002E-3</v>
      </c>
      <c r="M1035">
        <f>Замеры!Z1027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Замеры!I1028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Замеры!K1028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21</v>
      </c>
      <c r="K1036" s="29">
        <f t="shared" si="79"/>
        <v>0.3</v>
      </c>
      <c r="L1036" s="29">
        <f t="shared" ref="L1036:L1099" ca="1" si="81">RANDBETWEEN(7,19)/1000</f>
        <v>7.0000000000000001E-3</v>
      </c>
      <c r="M1036">
        <f>Замеры!Z1028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Замеры!I1029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Замеры!K1029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21.5</v>
      </c>
      <c r="K1037" s="29">
        <f t="shared" ref="K1037:K1100" si="84">$O$9</f>
        <v>0.3</v>
      </c>
      <c r="L1037" s="29">
        <f t="shared" ca="1" si="81"/>
        <v>7.0000000000000001E-3</v>
      </c>
      <c r="M1037">
        <f>Замеры!Z1029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Замеры!I1030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Замеры!K1030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20.3</v>
      </c>
      <c r="K1038" s="29">
        <f t="shared" si="84"/>
        <v>0.3</v>
      </c>
      <c r="L1038" s="29">
        <f t="shared" ca="1" si="81"/>
        <v>0.01</v>
      </c>
      <c r="M1038">
        <f>Замеры!Z1030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Замеры!I1031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Замеры!K1031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20.399999999999999</v>
      </c>
      <c r="K1039" s="29">
        <f t="shared" si="84"/>
        <v>0.3</v>
      </c>
      <c r="L1039" s="29">
        <f t="shared" ca="1" si="81"/>
        <v>1.4E-2</v>
      </c>
      <c r="M1039">
        <f>Замеры!Z1031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Замеры!I1032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Замеры!K1032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20.3</v>
      </c>
      <c r="K1040" s="29">
        <f t="shared" si="84"/>
        <v>0.3</v>
      </c>
      <c r="L1040" s="29">
        <f t="shared" ca="1" si="81"/>
        <v>1.4999999999999999E-2</v>
      </c>
      <c r="M1040">
        <f>Замеры!Z1032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Замеры!I1033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Замеры!K1033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20.2</v>
      </c>
      <c r="K1041" s="29">
        <f t="shared" si="84"/>
        <v>0.3</v>
      </c>
      <c r="L1041" s="29">
        <f t="shared" ca="1" si="81"/>
        <v>1.2E-2</v>
      </c>
      <c r="M1041">
        <f>Замеры!Z1033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Замеры!I1034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Замеры!K1034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20.8</v>
      </c>
      <c r="K1042" s="29">
        <f t="shared" si="84"/>
        <v>0.3</v>
      </c>
      <c r="L1042" s="29">
        <f t="shared" ca="1" si="81"/>
        <v>7.0000000000000001E-3</v>
      </c>
      <c r="M1042">
        <f>Замеры!Z1034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Замеры!I1035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Замеры!K1035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20.399999999999999</v>
      </c>
      <c r="K1043" s="29">
        <f t="shared" si="84"/>
        <v>0.3</v>
      </c>
      <c r="L1043" s="29">
        <f t="shared" ca="1" si="81"/>
        <v>1.6E-2</v>
      </c>
      <c r="M1043">
        <f>Замеры!Z1035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Замеры!I1036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Замеры!K1036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20.5</v>
      </c>
      <c r="K1044" s="29">
        <f t="shared" si="84"/>
        <v>0.3</v>
      </c>
      <c r="L1044" s="29">
        <f t="shared" ca="1" si="81"/>
        <v>8.0000000000000002E-3</v>
      </c>
      <c r="M1044">
        <f>Замеры!Z1036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Замеры!I1037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Замеры!K1037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20.2</v>
      </c>
      <c r="K1045" s="29">
        <f t="shared" si="84"/>
        <v>0.3</v>
      </c>
      <c r="L1045" s="29">
        <f t="shared" ca="1" si="81"/>
        <v>1.2E-2</v>
      </c>
      <c r="M1045">
        <f>Замеры!Z1037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Замеры!I1038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Замеры!K1038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21.4</v>
      </c>
      <c r="K1046" s="29">
        <f t="shared" si="84"/>
        <v>0.3</v>
      </c>
      <c r="L1046" s="29">
        <f t="shared" ca="1" si="81"/>
        <v>1.0999999999999999E-2</v>
      </c>
      <c r="M1046">
        <f>Замеры!Z1038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Замеры!I1039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Замеры!K1039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21.3</v>
      </c>
      <c r="K1047" s="29">
        <f t="shared" si="84"/>
        <v>0.3</v>
      </c>
      <c r="L1047" s="29">
        <f t="shared" ca="1" si="81"/>
        <v>7.0000000000000001E-3</v>
      </c>
      <c r="M1047">
        <f>Замеры!Z1039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Замеры!I1040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Замеры!K1040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21.2</v>
      </c>
      <c r="K1048" s="29">
        <f t="shared" si="84"/>
        <v>0.3</v>
      </c>
      <c r="L1048" s="29">
        <f t="shared" ca="1" si="81"/>
        <v>1.7000000000000001E-2</v>
      </c>
      <c r="M1048">
        <f>Замеры!Z1040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Замеры!I1041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Замеры!K1041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20.399999999999999</v>
      </c>
      <c r="K1049" s="29">
        <f t="shared" si="84"/>
        <v>0.3</v>
      </c>
      <c r="L1049" s="29">
        <f t="shared" ca="1" si="81"/>
        <v>7.0000000000000001E-3</v>
      </c>
      <c r="M1049">
        <f>Замеры!Z1041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Замеры!I1042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Замеры!K1042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20.9</v>
      </c>
      <c r="K1050" s="29">
        <f t="shared" si="84"/>
        <v>0.3</v>
      </c>
      <c r="L1050" s="29">
        <f t="shared" ca="1" si="81"/>
        <v>8.9999999999999993E-3</v>
      </c>
      <c r="M1050">
        <f>Замеры!Z1042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Замеры!I1043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Замеры!K1043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20.9</v>
      </c>
      <c r="K1051" s="29">
        <f t="shared" si="84"/>
        <v>0.3</v>
      </c>
      <c r="L1051" s="29">
        <f t="shared" ca="1" si="81"/>
        <v>1.2E-2</v>
      </c>
      <c r="M1051">
        <f>Замеры!Z1043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Замеры!I1044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Замеры!K1044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</v>
      </c>
      <c r="K1052" s="29">
        <f t="shared" si="84"/>
        <v>0.3</v>
      </c>
      <c r="L1052" s="29">
        <f t="shared" ca="1" si="81"/>
        <v>1.2E-2</v>
      </c>
      <c r="M1052">
        <f>Замеры!Z1044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Замеры!I1045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Замеры!K1045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20.9</v>
      </c>
      <c r="K1053" s="29">
        <f t="shared" si="84"/>
        <v>0.3</v>
      </c>
      <c r="L1053" s="29">
        <f t="shared" ca="1" si="81"/>
        <v>1.4999999999999999E-2</v>
      </c>
      <c r="M1053">
        <f>Замеры!Z1045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Замеры!I1046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Замеры!K1046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20.5</v>
      </c>
      <c r="K1054" s="29">
        <f t="shared" si="84"/>
        <v>0.3</v>
      </c>
      <c r="L1054" s="29">
        <f t="shared" ca="1" si="81"/>
        <v>8.9999999999999993E-3</v>
      </c>
      <c r="M1054">
        <f>Замеры!Z1046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Замеры!I1047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Замеры!K1047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20.399999999999999</v>
      </c>
      <c r="K1055" s="29">
        <f t="shared" si="84"/>
        <v>0.3</v>
      </c>
      <c r="L1055" s="29">
        <f t="shared" ca="1" si="81"/>
        <v>0.01</v>
      </c>
      <c r="M1055">
        <f>Замеры!Z1047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Замеры!I1048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Замеры!K1048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21.8</v>
      </c>
      <c r="K1056" s="29">
        <f t="shared" si="84"/>
        <v>0.3</v>
      </c>
      <c r="L1056" s="29">
        <f t="shared" ca="1" si="81"/>
        <v>1.7000000000000001E-2</v>
      </c>
      <c r="M1056">
        <f>Замеры!Z1048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Замеры!I1049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Замеры!K1049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21.7</v>
      </c>
      <c r="K1057" s="29">
        <f t="shared" si="84"/>
        <v>0.3</v>
      </c>
      <c r="L1057" s="29">
        <f t="shared" ca="1" si="81"/>
        <v>7.0000000000000001E-3</v>
      </c>
      <c r="M1057">
        <f>Замеры!Z1049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Замеры!I1050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Замеры!K1050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21.3</v>
      </c>
      <c r="K1058" s="29">
        <f t="shared" si="84"/>
        <v>0.3</v>
      </c>
      <c r="L1058" s="29">
        <f t="shared" ca="1" si="81"/>
        <v>1.2E-2</v>
      </c>
      <c r="M1058">
        <f>Замеры!Z1050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Замеры!I1051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Замеры!K1051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21.1</v>
      </c>
      <c r="K1059" s="29">
        <f t="shared" si="84"/>
        <v>0.3</v>
      </c>
      <c r="L1059" s="29">
        <f t="shared" ca="1" si="81"/>
        <v>8.0000000000000002E-3</v>
      </c>
      <c r="M1059">
        <f>Замеры!Z1051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Замеры!I1052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Замеры!K1052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20.6</v>
      </c>
      <c r="K1060" s="29">
        <f t="shared" si="84"/>
        <v>0.3</v>
      </c>
      <c r="L1060" s="29">
        <f t="shared" ca="1" si="81"/>
        <v>7.0000000000000001E-3</v>
      </c>
      <c r="M1060">
        <f>Замеры!Z1052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Замеры!I1053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Замеры!K1053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20.3</v>
      </c>
      <c r="K1061" s="29">
        <f t="shared" si="84"/>
        <v>0.3</v>
      </c>
      <c r="L1061" s="29">
        <f t="shared" ca="1" si="81"/>
        <v>7.0000000000000001E-3</v>
      </c>
      <c r="M1061">
        <f>Замеры!Z1053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Замеры!I1054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Замеры!K1054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21</v>
      </c>
      <c r="K1062" s="29">
        <f t="shared" si="84"/>
        <v>0.3</v>
      </c>
      <c r="L1062" s="29">
        <f t="shared" ca="1" si="81"/>
        <v>1.9E-2</v>
      </c>
      <c r="M1062">
        <f>Замеры!Z1054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Замеры!I1055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Замеры!K1055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20.399999999999999</v>
      </c>
      <c r="K1063" s="29">
        <f t="shared" si="84"/>
        <v>0.3</v>
      </c>
      <c r="L1063" s="29">
        <f t="shared" ca="1" si="81"/>
        <v>1.9E-2</v>
      </c>
      <c r="M1063">
        <f>Замеры!Z1055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Замеры!I1056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Замеры!K1056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21.8</v>
      </c>
      <c r="K1064" s="29">
        <f t="shared" si="84"/>
        <v>0.3</v>
      </c>
      <c r="L1064" s="29">
        <f t="shared" ca="1" si="81"/>
        <v>1.0999999999999999E-2</v>
      </c>
      <c r="M1064">
        <f>Замеры!Z1056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Замеры!I1057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Замеры!K1057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21.2</v>
      </c>
      <c r="K1065" s="29">
        <f t="shared" si="84"/>
        <v>0.3</v>
      </c>
      <c r="L1065" s="29">
        <f t="shared" ca="1" si="81"/>
        <v>1.4E-2</v>
      </c>
      <c r="M1065">
        <f>Замеры!Z1057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Замеры!I1058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Замеры!K1058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21.8</v>
      </c>
      <c r="K1066" s="29">
        <f t="shared" si="84"/>
        <v>0.3</v>
      </c>
      <c r="L1066" s="29">
        <f t="shared" ca="1" si="81"/>
        <v>1.7999999999999999E-2</v>
      </c>
      <c r="M1066">
        <f>Замеры!Z1058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Замеры!I1059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Замеры!K1059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20.2</v>
      </c>
      <c r="K1067" s="29">
        <f t="shared" si="84"/>
        <v>0.3</v>
      </c>
      <c r="L1067" s="29">
        <f t="shared" ca="1" si="81"/>
        <v>1.0999999999999999E-2</v>
      </c>
      <c r="M1067">
        <f>Замеры!Z1059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Замеры!I1060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Замеры!K1060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21.1</v>
      </c>
      <c r="K1068" s="29">
        <f t="shared" si="84"/>
        <v>0.3</v>
      </c>
      <c r="L1068" s="29">
        <f t="shared" ca="1" si="81"/>
        <v>1.4E-2</v>
      </c>
      <c r="M1068">
        <f>Замеры!Z1060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Замеры!I1061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Замеры!K1061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21.9</v>
      </c>
      <c r="K1069" s="29">
        <f t="shared" si="84"/>
        <v>0.3</v>
      </c>
      <c r="L1069" s="29">
        <f t="shared" ca="1" si="81"/>
        <v>1.2E-2</v>
      </c>
      <c r="M1069">
        <f>Замеры!Z1061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Замеры!I1062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Замеры!K1062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20.100000000000001</v>
      </c>
      <c r="K1070" s="29">
        <f t="shared" si="84"/>
        <v>0.3</v>
      </c>
      <c r="L1070" s="29">
        <f t="shared" ca="1" si="81"/>
        <v>8.0000000000000002E-3</v>
      </c>
      <c r="M1070">
        <f>Замеры!Z1062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Замеры!I1063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Замеры!K1063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21.1</v>
      </c>
      <c r="K1071" s="29">
        <f t="shared" si="84"/>
        <v>0.3</v>
      </c>
      <c r="L1071" s="29">
        <f t="shared" ca="1" si="81"/>
        <v>1.7999999999999999E-2</v>
      </c>
      <c r="M1071">
        <f>Замеры!Z1063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Замеры!I1064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Замеры!K1064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20.9</v>
      </c>
      <c r="K1072" s="29">
        <f t="shared" si="84"/>
        <v>0.3</v>
      </c>
      <c r="L1072" s="29">
        <f t="shared" ca="1" si="81"/>
        <v>0.01</v>
      </c>
      <c r="M1072">
        <f>Замеры!Z1064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Замеры!I1065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Замеры!K1065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20.7</v>
      </c>
      <c r="K1073" s="29">
        <f t="shared" si="84"/>
        <v>0.3</v>
      </c>
      <c r="L1073" s="29">
        <f t="shared" ca="1" si="81"/>
        <v>1.9E-2</v>
      </c>
      <c r="M1073">
        <f>Замеры!Z1065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Замеры!I1066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Замеры!K1066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20.8</v>
      </c>
      <c r="K1074" s="29">
        <f t="shared" si="84"/>
        <v>0.3</v>
      </c>
      <c r="L1074" s="29">
        <f t="shared" ca="1" si="81"/>
        <v>1.4E-2</v>
      </c>
      <c r="M1074">
        <f>Замеры!Z1066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Замеры!I1067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Замеры!K1067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20.5</v>
      </c>
      <c r="K1075" s="29">
        <f t="shared" si="84"/>
        <v>0.3</v>
      </c>
      <c r="L1075" s="29">
        <f t="shared" ca="1" si="81"/>
        <v>7.0000000000000001E-3</v>
      </c>
      <c r="M1075">
        <f>Замеры!Z1067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Замеры!I1068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Замеры!K1068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20.100000000000001</v>
      </c>
      <c r="K1076" s="29">
        <f t="shared" si="84"/>
        <v>0.3</v>
      </c>
      <c r="L1076" s="29">
        <f t="shared" ca="1" si="81"/>
        <v>1.9E-2</v>
      </c>
      <c r="M1076">
        <f>Замеры!Z1068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Замеры!I1069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Замеры!K1069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21.9</v>
      </c>
      <c r="K1077" s="29">
        <f t="shared" si="84"/>
        <v>0.3</v>
      </c>
      <c r="L1077" s="29">
        <f t="shared" ca="1" si="81"/>
        <v>1.9E-2</v>
      </c>
      <c r="M1077">
        <f>Замеры!Z1069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Замеры!I1070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Замеры!K1070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20.100000000000001</v>
      </c>
      <c r="K1078" s="29">
        <f t="shared" si="84"/>
        <v>0.3</v>
      </c>
      <c r="L1078" s="29">
        <f t="shared" ca="1" si="81"/>
        <v>1.6E-2</v>
      </c>
      <c r="M1078">
        <f>Замеры!Z1070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Замеры!I1071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Замеры!K1071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</v>
      </c>
      <c r="K1079" s="29">
        <f t="shared" si="84"/>
        <v>0.3</v>
      </c>
      <c r="L1079" s="29">
        <f t="shared" ca="1" si="81"/>
        <v>7.0000000000000001E-3</v>
      </c>
      <c r="M1079">
        <f>Замеры!Z1071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Замеры!I1072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Замеры!K1072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20.3</v>
      </c>
      <c r="K1080" s="29">
        <f t="shared" si="84"/>
        <v>0.3</v>
      </c>
      <c r="L1080" s="29">
        <f t="shared" ca="1" si="81"/>
        <v>1.6E-2</v>
      </c>
      <c r="M1080">
        <f>Замеры!Z1072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Замеры!I1073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Замеры!K1073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20.7</v>
      </c>
      <c r="K1081" s="29">
        <f t="shared" si="84"/>
        <v>0.3</v>
      </c>
      <c r="L1081" s="29">
        <f t="shared" ca="1" si="81"/>
        <v>1.0999999999999999E-2</v>
      </c>
      <c r="M1081">
        <f>Замеры!Z1073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Замеры!I1074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Замеры!K1074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21.9</v>
      </c>
      <c r="K1082" s="29">
        <f t="shared" si="84"/>
        <v>0.3</v>
      </c>
      <c r="L1082" s="29">
        <f t="shared" ca="1" si="81"/>
        <v>1.6E-2</v>
      </c>
      <c r="M1082">
        <f>Замеры!Z1074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Замеры!I1075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Замеры!K1075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21.5</v>
      </c>
      <c r="K1083" s="29">
        <f t="shared" si="84"/>
        <v>0.3</v>
      </c>
      <c r="L1083" s="29">
        <f t="shared" ca="1" si="81"/>
        <v>1.6E-2</v>
      </c>
      <c r="M1083">
        <f>Замеры!Z1075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Замеры!I1076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Замеры!K1076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20.6</v>
      </c>
      <c r="K1084" s="29">
        <f t="shared" si="84"/>
        <v>0.3</v>
      </c>
      <c r="L1084" s="29">
        <f t="shared" ca="1" si="81"/>
        <v>8.0000000000000002E-3</v>
      </c>
      <c r="M1084">
        <f>Замеры!Z1076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Замеры!I1077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Замеры!K1077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20.7</v>
      </c>
      <c r="K1085" s="29">
        <f t="shared" si="84"/>
        <v>0.3</v>
      </c>
      <c r="L1085" s="29">
        <f t="shared" ca="1" si="81"/>
        <v>1.4E-2</v>
      </c>
      <c r="M1085">
        <f>Замеры!Z1077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Замеры!I1078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Замеры!K1078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20.399999999999999</v>
      </c>
      <c r="K1086" s="29">
        <f t="shared" si="84"/>
        <v>0.3</v>
      </c>
      <c r="L1086" s="29">
        <f t="shared" ca="1" si="81"/>
        <v>0.01</v>
      </c>
      <c r="M1086">
        <f>Замеры!Z1078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Замеры!I1079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Замеры!K1079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20.100000000000001</v>
      </c>
      <c r="K1087" s="29">
        <f t="shared" si="84"/>
        <v>0.3</v>
      </c>
      <c r="L1087" s="29">
        <f t="shared" ca="1" si="81"/>
        <v>8.9999999999999993E-3</v>
      </c>
      <c r="M1087">
        <f>Замеры!Z1079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Замеры!I1080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Замеры!K1080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20.100000000000001</v>
      </c>
      <c r="K1088" s="29">
        <f t="shared" si="84"/>
        <v>0.3</v>
      </c>
      <c r="L1088" s="29">
        <f t="shared" ca="1" si="81"/>
        <v>1.2E-2</v>
      </c>
      <c r="M1088">
        <f>Замеры!Z1080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Замеры!I1081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Замеры!K1081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20.9</v>
      </c>
      <c r="K1089" s="29">
        <f t="shared" si="84"/>
        <v>0.3</v>
      </c>
      <c r="L1089" s="29">
        <f t="shared" ca="1" si="81"/>
        <v>1.7000000000000001E-2</v>
      </c>
      <c r="M1089">
        <f>Замеры!Z1081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Замеры!I1082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Замеры!K1082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21.4</v>
      </c>
      <c r="K1090" s="29">
        <f t="shared" si="84"/>
        <v>0.3</v>
      </c>
      <c r="L1090" s="29">
        <f t="shared" ca="1" si="81"/>
        <v>1.2E-2</v>
      </c>
      <c r="M1090">
        <f>Замеры!Z1082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Замеры!I1083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Замеры!K1083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21.2</v>
      </c>
      <c r="K1091" s="29">
        <f t="shared" si="84"/>
        <v>0.3</v>
      </c>
      <c r="L1091" s="29">
        <f t="shared" ca="1" si="81"/>
        <v>1.7999999999999999E-2</v>
      </c>
      <c r="M1091">
        <f>Замеры!Z1083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Замеры!I1084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Замеры!K1084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21.8</v>
      </c>
      <c r="K1092" s="29">
        <f t="shared" si="84"/>
        <v>0.3</v>
      </c>
      <c r="L1092" s="29">
        <f t="shared" ca="1" si="81"/>
        <v>8.0000000000000002E-3</v>
      </c>
      <c r="M1092">
        <f>Замеры!Z1084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Замеры!I1085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Замеры!K1085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21.7</v>
      </c>
      <c r="K1093" s="29">
        <f t="shared" si="84"/>
        <v>0.3</v>
      </c>
      <c r="L1093" s="29">
        <f t="shared" ca="1" si="81"/>
        <v>1.7999999999999999E-2</v>
      </c>
      <c r="M1093">
        <f>Замеры!Z1085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Замеры!I1086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Замеры!K1086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20.7</v>
      </c>
      <c r="K1094" s="29">
        <f t="shared" si="84"/>
        <v>0.3</v>
      </c>
      <c r="L1094" s="29">
        <f t="shared" ca="1" si="81"/>
        <v>1.4E-2</v>
      </c>
      <c r="M1094">
        <f>Замеры!Z1086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Замеры!I1087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Замеры!K1087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20.5</v>
      </c>
      <c r="K1095" s="29">
        <f t="shared" si="84"/>
        <v>0.3</v>
      </c>
      <c r="L1095" s="29">
        <f t="shared" ca="1" si="81"/>
        <v>1.7999999999999999E-2</v>
      </c>
      <c r="M1095">
        <f>Замеры!Z1087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Замеры!I1088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Замеры!K1088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20.100000000000001</v>
      </c>
      <c r="K1096" s="29">
        <f t="shared" si="84"/>
        <v>0.3</v>
      </c>
      <c r="L1096" s="29">
        <f t="shared" ca="1" si="81"/>
        <v>1.2999999999999999E-2</v>
      </c>
      <c r="M1096">
        <f>Замеры!Z1088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Замеры!I1089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Замеры!K1089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21.8</v>
      </c>
      <c r="K1097" s="29">
        <f t="shared" si="84"/>
        <v>0.3</v>
      </c>
      <c r="L1097" s="29">
        <f t="shared" ca="1" si="81"/>
        <v>0.01</v>
      </c>
      <c r="M1097">
        <f>Замеры!Z1089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Замеры!I1090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Замеры!K1090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21.5</v>
      </c>
      <c r="K1098" s="29">
        <f t="shared" si="84"/>
        <v>0.3</v>
      </c>
      <c r="L1098" s="29">
        <f t="shared" ca="1" si="81"/>
        <v>1.9E-2</v>
      </c>
      <c r="M1098">
        <f>Замеры!Z1090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Замеры!I1091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Замеры!K1091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20.100000000000001</v>
      </c>
      <c r="K1099" s="29">
        <f t="shared" si="84"/>
        <v>0.3</v>
      </c>
      <c r="L1099" s="29">
        <f t="shared" ca="1" si="81"/>
        <v>8.0000000000000002E-3</v>
      </c>
      <c r="M1099">
        <f>Замеры!Z1091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Замеры!I1092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Замеры!K1092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20.6</v>
      </c>
      <c r="K1100" s="29">
        <f t="shared" si="84"/>
        <v>0.3</v>
      </c>
      <c r="L1100" s="29">
        <f t="shared" ref="L1100:L1163" ca="1" si="86">RANDBETWEEN(7,19)/1000</f>
        <v>1.6E-2</v>
      </c>
      <c r="M1100">
        <f>Замеры!Z1092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Замеры!I1093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Замеры!K1093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21.3</v>
      </c>
      <c r="K1101" s="29">
        <f t="shared" ref="K1101:K1164" si="89">$O$9</f>
        <v>0.3</v>
      </c>
      <c r="L1101" s="29">
        <f t="shared" ca="1" si="86"/>
        <v>1.0999999999999999E-2</v>
      </c>
      <c r="M1101">
        <f>Замеры!Z1093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Замеры!I1094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Замеры!K1094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21.3</v>
      </c>
      <c r="K1102" s="29">
        <f t="shared" si="89"/>
        <v>0.3</v>
      </c>
      <c r="L1102" s="29">
        <f t="shared" ca="1" si="86"/>
        <v>7.0000000000000001E-3</v>
      </c>
      <c r="M1102">
        <f>Замеры!Z1094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Замеры!I1095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Замеры!K1095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20.9</v>
      </c>
      <c r="K1103" s="29">
        <f t="shared" si="89"/>
        <v>0.3</v>
      </c>
      <c r="L1103" s="29">
        <f t="shared" ca="1" si="86"/>
        <v>1.9E-2</v>
      </c>
      <c r="M1103">
        <f>Замеры!Z1095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Замеры!I1096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Замеры!K1096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20.6</v>
      </c>
      <c r="K1104" s="29">
        <f t="shared" si="89"/>
        <v>0.3</v>
      </c>
      <c r="L1104" s="29">
        <f t="shared" ca="1" si="86"/>
        <v>1.0999999999999999E-2</v>
      </c>
      <c r="M1104">
        <f>Замеры!Z1096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Замеры!I1097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Замеры!K1097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20.100000000000001</v>
      </c>
      <c r="K1105" s="29">
        <f t="shared" si="89"/>
        <v>0.3</v>
      </c>
      <c r="L1105" s="29">
        <f t="shared" ca="1" si="86"/>
        <v>1.0999999999999999E-2</v>
      </c>
      <c r="M1105">
        <f>Замеры!Z1097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Замеры!I1098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Замеры!K1098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20.5</v>
      </c>
      <c r="K1106" s="29">
        <f t="shared" si="89"/>
        <v>0.3</v>
      </c>
      <c r="L1106" s="29">
        <f t="shared" ca="1" si="86"/>
        <v>1.0999999999999999E-2</v>
      </c>
      <c r="M1106">
        <f>Замеры!Z1098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Замеры!I1099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Замеры!K1099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20.5</v>
      </c>
      <c r="K1107" s="29">
        <f t="shared" si="89"/>
        <v>0.3</v>
      </c>
      <c r="L1107" s="29">
        <f t="shared" ca="1" si="86"/>
        <v>7.0000000000000001E-3</v>
      </c>
      <c r="M1107">
        <f>Замеры!Z1099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Замеры!I1100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Замеры!K1100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20.9</v>
      </c>
      <c r="K1108" s="29">
        <f t="shared" si="89"/>
        <v>0.3</v>
      </c>
      <c r="L1108" s="29">
        <f t="shared" ca="1" si="86"/>
        <v>1.4E-2</v>
      </c>
      <c r="M1108">
        <f>Замеры!Z1100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Замеры!I1101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Замеры!K1101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20.3</v>
      </c>
      <c r="K1109" s="29">
        <f t="shared" si="89"/>
        <v>0.3</v>
      </c>
      <c r="L1109" s="29">
        <f t="shared" ca="1" si="86"/>
        <v>1.4999999999999999E-2</v>
      </c>
      <c r="M1109">
        <f>Замеры!Z1101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Замеры!I1102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Замеры!K1102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21</v>
      </c>
      <c r="K1110" s="29">
        <f t="shared" si="89"/>
        <v>0.3</v>
      </c>
      <c r="L1110" s="29">
        <f t="shared" ca="1" si="86"/>
        <v>7.0000000000000001E-3</v>
      </c>
      <c r="M1110">
        <f>Замеры!Z1102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Замеры!I1103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Замеры!K1103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21.1</v>
      </c>
      <c r="K1111" s="29">
        <f t="shared" si="89"/>
        <v>0.3</v>
      </c>
      <c r="L1111" s="29">
        <f t="shared" ca="1" si="86"/>
        <v>1.4E-2</v>
      </c>
      <c r="M1111">
        <f>Замеры!Z1103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Замеры!I1104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Замеры!K1104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20.7</v>
      </c>
      <c r="K1112" s="29">
        <f t="shared" si="89"/>
        <v>0.3</v>
      </c>
      <c r="L1112" s="29">
        <f t="shared" ca="1" si="86"/>
        <v>0.01</v>
      </c>
      <c r="M1112">
        <f>Замеры!Z1104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Замеры!I1105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Замеры!K1105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20.3</v>
      </c>
      <c r="K1113" s="29">
        <f t="shared" si="89"/>
        <v>0.3</v>
      </c>
      <c r="L1113" s="29">
        <f t="shared" ca="1" si="86"/>
        <v>1.2E-2</v>
      </c>
      <c r="M1113">
        <f>Замеры!Z1105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Замеры!I1106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Замеры!K1106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21.2</v>
      </c>
      <c r="K1114" s="29">
        <f t="shared" si="89"/>
        <v>0.3</v>
      </c>
      <c r="L1114" s="29">
        <f t="shared" ca="1" si="86"/>
        <v>8.0000000000000002E-3</v>
      </c>
      <c r="M1114">
        <f>Замеры!Z1106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Замеры!I1107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Замеры!K1107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20.2</v>
      </c>
      <c r="K1115" s="29">
        <f t="shared" si="89"/>
        <v>0.3</v>
      </c>
      <c r="L1115" s="29">
        <f t="shared" ca="1" si="86"/>
        <v>1.2E-2</v>
      </c>
      <c r="M1115">
        <f>Замеры!Z1107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Замеры!I1108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Замеры!K1108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21</v>
      </c>
      <c r="K1116" s="29">
        <f t="shared" si="89"/>
        <v>0.3</v>
      </c>
      <c r="L1116" s="29">
        <f t="shared" ca="1" si="86"/>
        <v>1.4999999999999999E-2</v>
      </c>
      <c r="M1116">
        <f>Замеры!Z1108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Замеры!I1109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Замеры!K1109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21.1</v>
      </c>
      <c r="K1117" s="29">
        <f t="shared" si="89"/>
        <v>0.3</v>
      </c>
      <c r="L1117" s="29">
        <f t="shared" ca="1" si="86"/>
        <v>1.4E-2</v>
      </c>
      <c r="M1117">
        <f>Замеры!Z1109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Замеры!I1110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Замеры!K1110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21.6</v>
      </c>
      <c r="K1118" s="29">
        <f t="shared" si="89"/>
        <v>0.3</v>
      </c>
      <c r="L1118" s="29">
        <f t="shared" ca="1" si="86"/>
        <v>1.9E-2</v>
      </c>
      <c r="M1118">
        <f>Замеры!Z1110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Замеры!I1111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Замеры!K1111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21.8</v>
      </c>
      <c r="K1119" s="29">
        <f t="shared" si="89"/>
        <v>0.3</v>
      </c>
      <c r="L1119" s="29">
        <f t="shared" ca="1" si="86"/>
        <v>8.9999999999999993E-3</v>
      </c>
      <c r="M1119">
        <f>Замеры!Z1111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Замеры!I1112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Замеры!K1112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20.399999999999999</v>
      </c>
      <c r="K1120" s="29">
        <f t="shared" si="89"/>
        <v>0.3</v>
      </c>
      <c r="L1120" s="29">
        <f t="shared" ca="1" si="86"/>
        <v>1.7999999999999999E-2</v>
      </c>
      <c r="M1120">
        <f>Замеры!Z1112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Замеры!I1113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Замеры!K1113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21.8</v>
      </c>
      <c r="K1121" s="29">
        <f t="shared" si="89"/>
        <v>0.3</v>
      </c>
      <c r="L1121" s="29">
        <f t="shared" ca="1" si="86"/>
        <v>1.9E-2</v>
      </c>
      <c r="M1121">
        <f>Замеры!Z1113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Замеры!I1114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Замеры!K1114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21.4</v>
      </c>
      <c r="K1122" s="29">
        <f t="shared" si="89"/>
        <v>0.3</v>
      </c>
      <c r="L1122" s="29">
        <f t="shared" ca="1" si="86"/>
        <v>8.9999999999999993E-3</v>
      </c>
      <c r="M1122">
        <f>Замеры!Z1114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Замеры!I1115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Замеры!K1115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21.2</v>
      </c>
      <c r="K1123" s="29">
        <f t="shared" si="89"/>
        <v>0.3</v>
      </c>
      <c r="L1123" s="29">
        <f t="shared" ca="1" si="86"/>
        <v>1.2E-2</v>
      </c>
      <c r="M1123">
        <f>Замеры!Z1115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Замеры!I1116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Замеры!K1116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20.2</v>
      </c>
      <c r="K1124" s="29">
        <f t="shared" si="89"/>
        <v>0.3</v>
      </c>
      <c r="L1124" s="29">
        <f t="shared" ca="1" si="86"/>
        <v>1.2E-2</v>
      </c>
      <c r="M1124">
        <f>Замеры!Z1116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Замеры!I1117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Замеры!K1117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21.4</v>
      </c>
      <c r="K1125" s="29">
        <f t="shared" si="89"/>
        <v>0.3</v>
      </c>
      <c r="L1125" s="29">
        <f t="shared" ca="1" si="86"/>
        <v>1.0999999999999999E-2</v>
      </c>
      <c r="M1125">
        <f>Замеры!Z1117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Замеры!I1118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Замеры!K1118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21.3</v>
      </c>
      <c r="K1126" s="29">
        <f t="shared" si="89"/>
        <v>0.3</v>
      </c>
      <c r="L1126" s="29">
        <f t="shared" ca="1" si="86"/>
        <v>1.7000000000000001E-2</v>
      </c>
      <c r="M1126">
        <f>Замеры!Z1118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Замеры!I1119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Замеры!K1119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21.7</v>
      </c>
      <c r="K1127" s="29">
        <f t="shared" si="89"/>
        <v>0.3</v>
      </c>
      <c r="L1127" s="29">
        <f t="shared" ca="1" si="86"/>
        <v>1.4999999999999999E-2</v>
      </c>
      <c r="M1127">
        <f>Замеры!Z1119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Замеры!I1120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Замеры!K1120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21.7</v>
      </c>
      <c r="K1128" s="29">
        <f t="shared" si="89"/>
        <v>0.3</v>
      </c>
      <c r="L1128" s="29">
        <f t="shared" ca="1" si="86"/>
        <v>1.4999999999999999E-2</v>
      </c>
      <c r="M1128">
        <f>Замеры!Z1120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Замеры!I1121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Замеры!K1121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21.2</v>
      </c>
      <c r="K1129" s="29">
        <f t="shared" si="89"/>
        <v>0.3</v>
      </c>
      <c r="L1129" s="29">
        <f t="shared" ca="1" si="86"/>
        <v>1.2E-2</v>
      </c>
      <c r="M1129">
        <f>Замеры!Z1121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Замеры!I1122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Замеры!K1122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20.6</v>
      </c>
      <c r="K1130" s="29">
        <f t="shared" si="89"/>
        <v>0.3</v>
      </c>
      <c r="L1130" s="29">
        <f t="shared" ca="1" si="86"/>
        <v>1.4999999999999999E-2</v>
      </c>
      <c r="M1130">
        <f>Замеры!Z1122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Замеры!I1123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Замеры!K1123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21.1</v>
      </c>
      <c r="K1131" s="29">
        <f t="shared" si="89"/>
        <v>0.3</v>
      </c>
      <c r="L1131" s="29">
        <f t="shared" ca="1" si="86"/>
        <v>8.0000000000000002E-3</v>
      </c>
      <c r="M1131">
        <f>Замеры!Z1123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Замеры!I1124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Замеры!K1124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21.1</v>
      </c>
      <c r="K1132" s="29">
        <f t="shared" si="89"/>
        <v>0.3</v>
      </c>
      <c r="L1132" s="29">
        <f t="shared" ca="1" si="86"/>
        <v>1.0999999999999999E-2</v>
      </c>
      <c r="M1132">
        <f>Замеры!Z1124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Замеры!I1125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Замеры!K1125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21.4</v>
      </c>
      <c r="K1133" s="29">
        <f t="shared" si="89"/>
        <v>0.3</v>
      </c>
      <c r="L1133" s="29">
        <f t="shared" ca="1" si="86"/>
        <v>1.4E-2</v>
      </c>
      <c r="M1133">
        <f>Замеры!Z1125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Замеры!I1126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Замеры!K1126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21.1</v>
      </c>
      <c r="K1134" s="29">
        <f t="shared" si="89"/>
        <v>0.3</v>
      </c>
      <c r="L1134" s="29">
        <f t="shared" ca="1" si="86"/>
        <v>1.0999999999999999E-2</v>
      </c>
      <c r="M1134">
        <f>Замеры!Z1126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Замеры!I1127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Замеры!K1127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20.3</v>
      </c>
      <c r="K1135" s="29">
        <f t="shared" si="89"/>
        <v>0.3</v>
      </c>
      <c r="L1135" s="29">
        <f t="shared" ca="1" si="86"/>
        <v>7.0000000000000001E-3</v>
      </c>
      <c r="M1135">
        <f>Замеры!Z1127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Замеры!I1128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Замеры!K1128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20.100000000000001</v>
      </c>
      <c r="K1136" s="29">
        <f t="shared" si="89"/>
        <v>0.3</v>
      </c>
      <c r="L1136" s="29">
        <f t="shared" ca="1" si="86"/>
        <v>1.6E-2</v>
      </c>
      <c r="M1136">
        <f>Замеры!Z1128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Замеры!I1129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Замеры!K1129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21.3</v>
      </c>
      <c r="K1137" s="29">
        <f t="shared" si="89"/>
        <v>0.3</v>
      </c>
      <c r="L1137" s="29">
        <f t="shared" ca="1" si="86"/>
        <v>0.01</v>
      </c>
      <c r="M1137">
        <f>Замеры!Z1129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Замеры!I1130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Замеры!K1130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20.7</v>
      </c>
      <c r="K1138" s="29">
        <f t="shared" si="89"/>
        <v>0.3</v>
      </c>
      <c r="L1138" s="29">
        <f t="shared" ca="1" si="86"/>
        <v>8.9999999999999993E-3</v>
      </c>
      <c r="M1138">
        <f>Замеры!Z1130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Замеры!I1131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Замеры!K1131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21.1</v>
      </c>
      <c r="K1139" s="29">
        <f t="shared" si="89"/>
        <v>0.3</v>
      </c>
      <c r="L1139" s="29">
        <f t="shared" ca="1" si="86"/>
        <v>8.0000000000000002E-3</v>
      </c>
      <c r="M1139">
        <f>Замеры!Z1131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Замеры!I1132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Замеры!K1132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21.6</v>
      </c>
      <c r="K1140" s="29">
        <f t="shared" si="89"/>
        <v>0.3</v>
      </c>
      <c r="L1140" s="29">
        <f t="shared" ca="1" si="86"/>
        <v>7.0000000000000001E-3</v>
      </c>
      <c r="M1140">
        <f>Замеры!Z1132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Замеры!I1133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Замеры!K1133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21.3</v>
      </c>
      <c r="K1141" s="29">
        <f t="shared" si="89"/>
        <v>0.3</v>
      </c>
      <c r="L1141" s="29">
        <f t="shared" ca="1" si="86"/>
        <v>7.0000000000000001E-3</v>
      </c>
      <c r="M1141">
        <f>Замеры!Z1133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Замеры!I1134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Замеры!K1134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20.7</v>
      </c>
      <c r="K1142" s="29">
        <f t="shared" si="89"/>
        <v>0.3</v>
      </c>
      <c r="L1142" s="29">
        <f t="shared" ca="1" si="86"/>
        <v>1.7000000000000001E-2</v>
      </c>
      <c r="M1142">
        <f>Замеры!Z1134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Замеры!I1135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Замеры!K1135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20.7</v>
      </c>
      <c r="K1143" s="29">
        <f t="shared" si="89"/>
        <v>0.3</v>
      </c>
      <c r="L1143" s="29">
        <f t="shared" ca="1" si="86"/>
        <v>1.4999999999999999E-2</v>
      </c>
      <c r="M1143">
        <f>Замеры!Z1135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Замеры!I1136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Замеры!K1136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20.399999999999999</v>
      </c>
      <c r="K1144" s="29">
        <f t="shared" si="89"/>
        <v>0.3</v>
      </c>
      <c r="L1144" s="29">
        <f t="shared" ca="1" si="86"/>
        <v>8.9999999999999993E-3</v>
      </c>
      <c r="M1144">
        <f>Замеры!Z1136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Замеры!I1137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Замеры!K1137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20.2</v>
      </c>
      <c r="K1145" s="29">
        <f t="shared" si="89"/>
        <v>0.3</v>
      </c>
      <c r="L1145" s="29">
        <f t="shared" ca="1" si="86"/>
        <v>1.2999999999999999E-2</v>
      </c>
      <c r="M1145">
        <f>Замеры!Z1137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Замеры!I1138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Замеры!K1138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21.6</v>
      </c>
      <c r="K1146" s="29">
        <f t="shared" si="89"/>
        <v>0.3</v>
      </c>
      <c r="L1146" s="29">
        <f t="shared" ca="1" si="86"/>
        <v>1.0999999999999999E-2</v>
      </c>
      <c r="M1146">
        <f>Замеры!Z1138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Замеры!I1139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Замеры!K1139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21.1</v>
      </c>
      <c r="K1147" s="29">
        <f t="shared" si="89"/>
        <v>0.3</v>
      </c>
      <c r="L1147" s="29">
        <f t="shared" ca="1" si="86"/>
        <v>1.7999999999999999E-2</v>
      </c>
      <c r="M1147">
        <f>Замеры!Z1139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Замеры!I1140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Замеры!K1140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21.4</v>
      </c>
      <c r="K1148" s="29">
        <f t="shared" si="89"/>
        <v>0.3</v>
      </c>
      <c r="L1148" s="29">
        <f t="shared" ca="1" si="86"/>
        <v>1.9E-2</v>
      </c>
      <c r="M1148">
        <f>Замеры!Z1140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Замеры!I1141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Замеры!K1141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20.5</v>
      </c>
      <c r="K1149" s="29">
        <f t="shared" si="89"/>
        <v>0.3</v>
      </c>
      <c r="L1149" s="29">
        <f t="shared" ca="1" si="86"/>
        <v>1.7000000000000001E-2</v>
      </c>
      <c r="M1149">
        <f>Замеры!Z1141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Замеры!I1142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Замеры!K1142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20.8</v>
      </c>
      <c r="K1150" s="29">
        <f t="shared" si="89"/>
        <v>0.3</v>
      </c>
      <c r="L1150" s="29">
        <f t="shared" ca="1" si="86"/>
        <v>7.0000000000000001E-3</v>
      </c>
      <c r="M1150">
        <f>Замеры!Z1142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Замеры!I1143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Замеры!K1143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21.4</v>
      </c>
      <c r="K1151" s="29">
        <f t="shared" si="89"/>
        <v>0.3</v>
      </c>
      <c r="L1151" s="29">
        <f t="shared" ca="1" si="86"/>
        <v>0.01</v>
      </c>
      <c r="M1151">
        <f>Замеры!Z1143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Замеры!I1144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Замеры!K1144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21.5</v>
      </c>
      <c r="K1152" s="29">
        <f t="shared" si="89"/>
        <v>0.3</v>
      </c>
      <c r="L1152" s="29">
        <f t="shared" ca="1" si="86"/>
        <v>8.0000000000000002E-3</v>
      </c>
      <c r="M1152">
        <f>Замеры!Z1144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Замеры!I1145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Замеры!K1145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21.8</v>
      </c>
      <c r="K1153" s="29">
        <f t="shared" si="89"/>
        <v>0.3</v>
      </c>
      <c r="L1153" s="29">
        <f t="shared" ca="1" si="86"/>
        <v>1.7000000000000001E-2</v>
      </c>
      <c r="M1153">
        <f>Замеры!Z1145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Замеры!I1146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Замеры!K1146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21.6</v>
      </c>
      <c r="K1154" s="29">
        <f t="shared" si="89"/>
        <v>0.3</v>
      </c>
      <c r="L1154" s="29">
        <f t="shared" ca="1" si="86"/>
        <v>1.7999999999999999E-2</v>
      </c>
      <c r="M1154">
        <f>Замеры!Z1146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Замеры!I1147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Замеры!K1147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21.5</v>
      </c>
      <c r="K1155" s="29">
        <f t="shared" si="89"/>
        <v>0.3</v>
      </c>
      <c r="L1155" s="29">
        <f t="shared" ca="1" si="86"/>
        <v>1.6E-2</v>
      </c>
      <c r="M1155">
        <f>Замеры!Z1147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Замеры!I1148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Замеры!K1148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21.3</v>
      </c>
      <c r="K1156" s="29">
        <f t="shared" si="89"/>
        <v>0.3</v>
      </c>
      <c r="L1156" s="29">
        <f t="shared" ca="1" si="86"/>
        <v>8.0000000000000002E-3</v>
      </c>
      <c r="M1156">
        <f>Замеры!Z1148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Замеры!I1149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Замеры!K1149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21.4</v>
      </c>
      <c r="K1157" s="29">
        <f t="shared" si="89"/>
        <v>0.3</v>
      </c>
      <c r="L1157" s="29">
        <f t="shared" ca="1" si="86"/>
        <v>1.0999999999999999E-2</v>
      </c>
      <c r="M1157">
        <f>Замеры!Z1149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Замеры!I1150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Замеры!K1150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20.100000000000001</v>
      </c>
      <c r="K1158" s="29">
        <f t="shared" si="89"/>
        <v>0.3</v>
      </c>
      <c r="L1158" s="29">
        <f t="shared" ca="1" si="86"/>
        <v>1.7000000000000001E-2</v>
      </c>
      <c r="M1158">
        <f>Замеры!Z1150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Замеры!I1151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Замеры!K1151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20.5</v>
      </c>
      <c r="K1159" s="29">
        <f t="shared" si="89"/>
        <v>0.3</v>
      </c>
      <c r="L1159" s="29">
        <f t="shared" ca="1" si="86"/>
        <v>1.6E-2</v>
      </c>
      <c r="M1159">
        <f>Замеры!Z1151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Замеры!I1152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Замеры!K1152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20.9</v>
      </c>
      <c r="K1160" s="29">
        <f t="shared" si="89"/>
        <v>0.3</v>
      </c>
      <c r="L1160" s="29">
        <f t="shared" ca="1" si="86"/>
        <v>7.0000000000000001E-3</v>
      </c>
      <c r="M1160">
        <f>Замеры!Z1152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Замеры!I1153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Замеры!K1153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21</v>
      </c>
      <c r="K1161" s="29">
        <f t="shared" si="89"/>
        <v>0.3</v>
      </c>
      <c r="L1161" s="29">
        <f t="shared" ca="1" si="86"/>
        <v>8.9999999999999993E-3</v>
      </c>
      <c r="M1161">
        <f>Замеры!Z1153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Замеры!I1154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Замеры!K1154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21.4</v>
      </c>
      <c r="K1162" s="29">
        <f t="shared" si="89"/>
        <v>0.3</v>
      </c>
      <c r="L1162" s="29">
        <f t="shared" ca="1" si="86"/>
        <v>1.4E-2</v>
      </c>
      <c r="M1162">
        <f>Замеры!Z1154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Замеры!I1155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Замеры!K1155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20.399999999999999</v>
      </c>
      <c r="K1163" s="29">
        <f t="shared" si="89"/>
        <v>0.3</v>
      </c>
      <c r="L1163" s="29">
        <f t="shared" ca="1" si="86"/>
        <v>0.01</v>
      </c>
      <c r="M1163">
        <f>Замеры!Z1155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Замеры!I1156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Замеры!K1156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20.7</v>
      </c>
      <c r="K1164" s="29">
        <f t="shared" si="89"/>
        <v>0.3</v>
      </c>
      <c r="L1164" s="29">
        <f t="shared" ref="L1164:L1227" ca="1" si="91">RANDBETWEEN(7,19)/1000</f>
        <v>1.6E-2</v>
      </c>
      <c r="M1164">
        <f>Замеры!Z1156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Замеры!I1157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Замеры!K1157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21.4</v>
      </c>
      <c r="K1165" s="29">
        <f t="shared" ref="K1165:K1228" si="94">$O$9</f>
        <v>0.3</v>
      </c>
      <c r="L1165" s="29">
        <f t="shared" ca="1" si="91"/>
        <v>8.0000000000000002E-3</v>
      </c>
      <c r="M1165">
        <f>Замеры!Z1157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Замеры!I1158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Замеры!K1158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20.3</v>
      </c>
      <c r="K1166" s="29">
        <f t="shared" si="94"/>
        <v>0.3</v>
      </c>
      <c r="L1166" s="29">
        <f t="shared" ca="1" si="91"/>
        <v>1.0999999999999999E-2</v>
      </c>
      <c r="M1166">
        <f>Замеры!Z1158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Замеры!I1159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Замеры!K1159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21.1</v>
      </c>
      <c r="K1167" s="29">
        <f t="shared" si="94"/>
        <v>0.3</v>
      </c>
      <c r="L1167" s="29">
        <f t="shared" ca="1" si="91"/>
        <v>1.6E-2</v>
      </c>
      <c r="M1167">
        <f>Замеры!Z1159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Замеры!I1160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Замеры!K1160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20.100000000000001</v>
      </c>
      <c r="K1168" s="29">
        <f t="shared" si="94"/>
        <v>0.3</v>
      </c>
      <c r="L1168" s="29">
        <f t="shared" ca="1" si="91"/>
        <v>1.4999999999999999E-2</v>
      </c>
      <c r="M1168">
        <f>Замеры!Z1160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Замеры!I1161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Замеры!K1161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21.2</v>
      </c>
      <c r="K1169" s="29">
        <f t="shared" si="94"/>
        <v>0.3</v>
      </c>
      <c r="L1169" s="29">
        <f t="shared" ca="1" si="91"/>
        <v>1.7000000000000001E-2</v>
      </c>
      <c r="M1169">
        <f>Замеры!Z1161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Замеры!I1162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Замеры!K1162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21.8</v>
      </c>
      <c r="K1170" s="29">
        <f t="shared" si="94"/>
        <v>0.3</v>
      </c>
      <c r="L1170" s="29">
        <f t="shared" ca="1" si="91"/>
        <v>1.4999999999999999E-2</v>
      </c>
      <c r="M1170">
        <f>Замеры!Z1162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Замеры!I1163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Замеры!K1163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20.9</v>
      </c>
      <c r="K1171" s="29">
        <f t="shared" si="94"/>
        <v>0.3</v>
      </c>
      <c r="L1171" s="29">
        <f t="shared" ca="1" si="91"/>
        <v>1.2999999999999999E-2</v>
      </c>
      <c r="M1171">
        <f>Замеры!Z1163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Замеры!I1164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Замеры!K1164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21.4</v>
      </c>
      <c r="K1172" s="29">
        <f t="shared" si="94"/>
        <v>0.3</v>
      </c>
      <c r="L1172" s="29">
        <f t="shared" ca="1" si="91"/>
        <v>1.7000000000000001E-2</v>
      </c>
      <c r="M1172">
        <f>Замеры!Z1164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Замеры!I1165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Замеры!K1165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21.3</v>
      </c>
      <c r="K1173" s="29">
        <f t="shared" si="94"/>
        <v>0.3</v>
      </c>
      <c r="L1173" s="29">
        <f t="shared" ca="1" si="91"/>
        <v>1.2999999999999999E-2</v>
      </c>
      <c r="M1173">
        <f>Замеры!Z1165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Замеры!I1166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Замеры!K1166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20.9</v>
      </c>
      <c r="K1174" s="29">
        <f t="shared" si="94"/>
        <v>0.3</v>
      </c>
      <c r="L1174" s="29">
        <f t="shared" ca="1" si="91"/>
        <v>0.01</v>
      </c>
      <c r="M1174">
        <f>Замеры!Z1166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Замеры!I1167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Замеры!K1167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20.399999999999999</v>
      </c>
      <c r="K1175" s="29">
        <f t="shared" si="94"/>
        <v>0.3</v>
      </c>
      <c r="L1175" s="29">
        <f t="shared" ca="1" si="91"/>
        <v>1.9E-2</v>
      </c>
      <c r="M1175">
        <f>Замеры!Z1167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Замеры!I1168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Замеры!K1168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21.7</v>
      </c>
      <c r="K1176" s="29">
        <f t="shared" si="94"/>
        <v>0.3</v>
      </c>
      <c r="L1176" s="29">
        <f t="shared" ca="1" si="91"/>
        <v>1.2E-2</v>
      </c>
      <c r="M1176">
        <f>Замеры!Z1168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Замеры!I1169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Замеры!K1169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21.6</v>
      </c>
      <c r="K1177" s="29">
        <f t="shared" si="94"/>
        <v>0.3</v>
      </c>
      <c r="L1177" s="29">
        <f t="shared" ca="1" si="91"/>
        <v>1.2999999999999999E-2</v>
      </c>
      <c r="M1177">
        <f>Замеры!Z1169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Замеры!I1170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Замеры!K1170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21.2</v>
      </c>
      <c r="K1178" s="29">
        <f t="shared" si="94"/>
        <v>0.3</v>
      </c>
      <c r="L1178" s="29">
        <f t="shared" ca="1" si="91"/>
        <v>1.4999999999999999E-2</v>
      </c>
      <c r="M1178">
        <f>Замеры!Z1170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Замеры!I1171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Замеры!K1171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20.2</v>
      </c>
      <c r="K1179" s="29">
        <f t="shared" si="94"/>
        <v>0.3</v>
      </c>
      <c r="L1179" s="29">
        <f t="shared" ca="1" si="91"/>
        <v>1.7000000000000001E-2</v>
      </c>
      <c r="M1179">
        <f>Замеры!Z1171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Замеры!I1172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Замеры!K1172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20.3</v>
      </c>
      <c r="K1180" s="29">
        <f t="shared" si="94"/>
        <v>0.3</v>
      </c>
      <c r="L1180" s="29">
        <f t="shared" ca="1" si="91"/>
        <v>1.7999999999999999E-2</v>
      </c>
      <c r="M1180">
        <f>Замеры!Z1172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Замеры!I1173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Замеры!K1173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21.7</v>
      </c>
      <c r="K1181" s="29">
        <f t="shared" si="94"/>
        <v>0.3</v>
      </c>
      <c r="L1181" s="29">
        <f t="shared" ca="1" si="91"/>
        <v>1.4E-2</v>
      </c>
      <c r="M1181">
        <f>Замеры!Z1173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Замеры!I1174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Замеры!K1174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21.7</v>
      </c>
      <c r="K1182" s="29">
        <f t="shared" si="94"/>
        <v>0.3</v>
      </c>
      <c r="L1182" s="29">
        <f t="shared" ca="1" si="91"/>
        <v>1.4E-2</v>
      </c>
      <c r="M1182">
        <f>Замеры!Z1174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Замеры!I1175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Замеры!K1175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21.3</v>
      </c>
      <c r="K1183" s="29">
        <f t="shared" si="94"/>
        <v>0.3</v>
      </c>
      <c r="L1183" s="29">
        <f t="shared" ca="1" si="91"/>
        <v>1.0999999999999999E-2</v>
      </c>
      <c r="M1183">
        <f>Замеры!Z1175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Замеры!I1176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Замеры!K1176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21</v>
      </c>
      <c r="K1184" s="29">
        <f t="shared" si="94"/>
        <v>0.3</v>
      </c>
      <c r="L1184" s="29">
        <f t="shared" ca="1" si="91"/>
        <v>0.01</v>
      </c>
      <c r="M1184">
        <f>Замеры!Z1176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Замеры!I1177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Замеры!K1177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21.2</v>
      </c>
      <c r="K1185" s="29">
        <f t="shared" si="94"/>
        <v>0.3</v>
      </c>
      <c r="L1185" s="29">
        <f t="shared" ca="1" si="91"/>
        <v>1.2E-2</v>
      </c>
      <c r="M1185">
        <f>Замеры!Z1177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Замеры!I1178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Замеры!K1178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21.4</v>
      </c>
      <c r="K1186" s="29">
        <f t="shared" si="94"/>
        <v>0.3</v>
      </c>
      <c r="L1186" s="29">
        <f t="shared" ca="1" si="91"/>
        <v>1.7000000000000001E-2</v>
      </c>
      <c r="M1186">
        <f>Замеры!Z1178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Замеры!I1179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Замеры!K1179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21.9</v>
      </c>
      <c r="K1187" s="29">
        <f t="shared" si="94"/>
        <v>0.3</v>
      </c>
      <c r="L1187" s="29">
        <f t="shared" ca="1" si="91"/>
        <v>1.6E-2</v>
      </c>
      <c r="M1187">
        <f>Замеры!Z1179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Замеры!I1180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Замеры!K1180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20.3</v>
      </c>
      <c r="K1188" s="29">
        <f t="shared" si="94"/>
        <v>0.3</v>
      </c>
      <c r="L1188" s="29">
        <f t="shared" ca="1" si="91"/>
        <v>1.4E-2</v>
      </c>
      <c r="M1188">
        <f>Замеры!Z1180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Замеры!I1181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Замеры!K1181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21.8</v>
      </c>
      <c r="K1189" s="29">
        <f t="shared" si="94"/>
        <v>0.3</v>
      </c>
      <c r="L1189" s="29">
        <f t="shared" ca="1" si="91"/>
        <v>1.4999999999999999E-2</v>
      </c>
      <c r="M1189">
        <f>Замеры!Z1181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Замеры!I1182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Замеры!K1182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20.5</v>
      </c>
      <c r="K1190" s="29">
        <f t="shared" si="94"/>
        <v>0.3</v>
      </c>
      <c r="L1190" s="29">
        <f t="shared" ca="1" si="91"/>
        <v>8.9999999999999993E-3</v>
      </c>
      <c r="M1190">
        <f>Замеры!Z1182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Замеры!I1183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Замеры!K1183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21.6</v>
      </c>
      <c r="K1191" s="29">
        <f t="shared" si="94"/>
        <v>0.3</v>
      </c>
      <c r="L1191" s="29">
        <f t="shared" ca="1" si="91"/>
        <v>1.9E-2</v>
      </c>
      <c r="M1191">
        <f>Замеры!Z1183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Замеры!I1184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Замеры!K1184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21.5</v>
      </c>
      <c r="K1192" s="29">
        <f t="shared" si="94"/>
        <v>0.3</v>
      </c>
      <c r="L1192" s="29">
        <f t="shared" ca="1" si="91"/>
        <v>1.4E-2</v>
      </c>
      <c r="M1192">
        <f>Замеры!Z1184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Замеры!I1185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Замеры!K1185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20.6</v>
      </c>
      <c r="K1193" s="29">
        <f t="shared" si="94"/>
        <v>0.3</v>
      </c>
      <c r="L1193" s="29">
        <f t="shared" ca="1" si="91"/>
        <v>1.2E-2</v>
      </c>
      <c r="M1193">
        <f>Замеры!Z1185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Замеры!I1186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Замеры!K1186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21.5</v>
      </c>
      <c r="K1194" s="29">
        <f t="shared" si="94"/>
        <v>0.3</v>
      </c>
      <c r="L1194" s="29">
        <f t="shared" ca="1" si="91"/>
        <v>1.7999999999999999E-2</v>
      </c>
      <c r="M1194">
        <f>Замеры!Z1186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Замеры!I1187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Замеры!K1187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20.2</v>
      </c>
      <c r="K1195" s="29">
        <f t="shared" si="94"/>
        <v>0.3</v>
      </c>
      <c r="L1195" s="29">
        <f t="shared" ca="1" si="91"/>
        <v>1.6E-2</v>
      </c>
      <c r="M1195">
        <f>Замеры!Z1187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Замеры!I1188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Замеры!K1188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20.7</v>
      </c>
      <c r="K1196" s="29">
        <f t="shared" si="94"/>
        <v>0.3</v>
      </c>
      <c r="L1196" s="29">
        <f t="shared" ca="1" si="91"/>
        <v>8.0000000000000002E-3</v>
      </c>
      <c r="M1196">
        <f>Замеры!Z1188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Замеры!I1189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Замеры!K1189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20.7</v>
      </c>
      <c r="K1197" s="29">
        <f t="shared" si="94"/>
        <v>0.3</v>
      </c>
      <c r="L1197" s="29">
        <f t="shared" ca="1" si="91"/>
        <v>0.01</v>
      </c>
      <c r="M1197">
        <f>Замеры!Z1189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Замеры!I1190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Замеры!K1190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20.399999999999999</v>
      </c>
      <c r="K1198" s="29">
        <f t="shared" si="94"/>
        <v>0.3</v>
      </c>
      <c r="L1198" s="29">
        <f t="shared" ca="1" si="91"/>
        <v>1.7999999999999999E-2</v>
      </c>
      <c r="M1198">
        <f>Замеры!Z1190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Замеры!I1191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Замеры!K1191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20.2</v>
      </c>
      <c r="K1199" s="29">
        <f t="shared" si="94"/>
        <v>0.3</v>
      </c>
      <c r="L1199" s="29">
        <f t="shared" ca="1" si="91"/>
        <v>1.4999999999999999E-2</v>
      </c>
      <c r="M1199">
        <f>Замеры!Z1191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Замеры!I1192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Замеры!K1192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21.9</v>
      </c>
      <c r="K1200" s="29">
        <f t="shared" si="94"/>
        <v>0.3</v>
      </c>
      <c r="L1200" s="29">
        <f t="shared" ca="1" si="91"/>
        <v>1.2999999999999999E-2</v>
      </c>
      <c r="M1200">
        <f>Замеры!Z1192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Замеры!I1193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Замеры!K1193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20.2</v>
      </c>
      <c r="K1201" s="29">
        <f t="shared" si="94"/>
        <v>0.3</v>
      </c>
      <c r="L1201" s="29">
        <f t="shared" ca="1" si="91"/>
        <v>1.6E-2</v>
      </c>
      <c r="M1201">
        <f>Замеры!Z1193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Замеры!I1194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Замеры!K1194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20.7</v>
      </c>
      <c r="K1202" s="29">
        <f t="shared" si="94"/>
        <v>0.3</v>
      </c>
      <c r="L1202" s="29">
        <f t="shared" ca="1" si="91"/>
        <v>0.01</v>
      </c>
      <c r="M1202">
        <f>Замеры!Z1194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Замеры!I1195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Замеры!K1195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21.4</v>
      </c>
      <c r="K1203" s="29">
        <f t="shared" si="94"/>
        <v>0.3</v>
      </c>
      <c r="L1203" s="29">
        <f t="shared" ca="1" si="91"/>
        <v>1.2999999999999999E-2</v>
      </c>
      <c r="M1203">
        <f>Замеры!Z1195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Замеры!I1196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Замеры!K1196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21.7</v>
      </c>
      <c r="K1204" s="29">
        <f t="shared" si="94"/>
        <v>0.3</v>
      </c>
      <c r="L1204" s="29">
        <f t="shared" ca="1" si="91"/>
        <v>1.9E-2</v>
      </c>
      <c r="M1204">
        <f>Замеры!Z1196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Замеры!I1197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Замеры!K1197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20.100000000000001</v>
      </c>
      <c r="K1205" s="29">
        <f t="shared" si="94"/>
        <v>0.3</v>
      </c>
      <c r="L1205" s="29">
        <f t="shared" ca="1" si="91"/>
        <v>1.2999999999999999E-2</v>
      </c>
      <c r="M1205">
        <f>Замеры!Z1197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Замеры!I1198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Замеры!K1198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21.6</v>
      </c>
      <c r="K1206" s="29">
        <f t="shared" si="94"/>
        <v>0.3</v>
      </c>
      <c r="L1206" s="29">
        <f t="shared" ca="1" si="91"/>
        <v>1.9E-2</v>
      </c>
      <c r="M1206">
        <f>Замеры!Z1198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Замеры!I1199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Замеры!K1199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21.1</v>
      </c>
      <c r="K1207" s="29">
        <f t="shared" si="94"/>
        <v>0.3</v>
      </c>
      <c r="L1207" s="29">
        <f t="shared" ca="1" si="91"/>
        <v>1.2E-2</v>
      </c>
      <c r="M1207">
        <f>Замеры!Z1199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Замеры!I1200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Замеры!K1200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21.2</v>
      </c>
      <c r="K1208" s="29">
        <f t="shared" si="94"/>
        <v>0.3</v>
      </c>
      <c r="L1208" s="29">
        <f t="shared" ca="1" si="91"/>
        <v>8.9999999999999993E-3</v>
      </c>
      <c r="M1208">
        <f>Замеры!Z1200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Замеры!I1201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Замеры!K1201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21.7</v>
      </c>
      <c r="K1209" s="29">
        <f t="shared" si="94"/>
        <v>0.3</v>
      </c>
      <c r="L1209" s="29">
        <f t="shared" ca="1" si="91"/>
        <v>0.01</v>
      </c>
      <c r="M1209">
        <f>Замеры!Z1201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Замеры!I1202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Замеры!K1202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21.9</v>
      </c>
      <c r="K1210" s="29">
        <f t="shared" si="94"/>
        <v>0.3</v>
      </c>
      <c r="L1210" s="29">
        <f t="shared" ca="1" si="91"/>
        <v>1.6E-2</v>
      </c>
      <c r="M1210">
        <f>Замеры!Z1202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Замеры!I1203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Замеры!K1203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21.1</v>
      </c>
      <c r="K1211" s="29">
        <f t="shared" si="94"/>
        <v>0.3</v>
      </c>
      <c r="L1211" s="29">
        <f t="shared" ca="1" si="91"/>
        <v>8.0000000000000002E-3</v>
      </c>
      <c r="M1211">
        <f>Замеры!Z1203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Замеры!I1204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Замеры!K1204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20.100000000000001</v>
      </c>
      <c r="K1212" s="29">
        <f t="shared" si="94"/>
        <v>0.3</v>
      </c>
      <c r="L1212" s="29">
        <f t="shared" ca="1" si="91"/>
        <v>1.2999999999999999E-2</v>
      </c>
      <c r="M1212">
        <f>Замеры!Z1204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Замеры!I1205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Замеры!K1205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20.399999999999999</v>
      </c>
      <c r="K1213" s="29">
        <f t="shared" si="94"/>
        <v>0.3</v>
      </c>
      <c r="L1213" s="29">
        <f t="shared" ca="1" si="91"/>
        <v>0.01</v>
      </c>
      <c r="M1213">
        <f>Замеры!Z1205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Замеры!I1206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Замеры!K1206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21.3</v>
      </c>
      <c r="K1214" s="29">
        <f t="shared" si="94"/>
        <v>0.3</v>
      </c>
      <c r="L1214" s="29">
        <f t="shared" ca="1" si="91"/>
        <v>1.2999999999999999E-2</v>
      </c>
      <c r="M1214">
        <f>Замеры!Z1206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Замеры!I1207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Замеры!K1207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21.4</v>
      </c>
      <c r="K1215" s="29">
        <f t="shared" si="94"/>
        <v>0.3</v>
      </c>
      <c r="L1215" s="29">
        <f t="shared" ca="1" si="91"/>
        <v>1.7000000000000001E-2</v>
      </c>
      <c r="M1215">
        <f>Замеры!Z1207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Замеры!I1208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Замеры!K1208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21.6</v>
      </c>
      <c r="K1216" s="29">
        <f t="shared" si="94"/>
        <v>0.3</v>
      </c>
      <c r="L1216" s="29">
        <f t="shared" ca="1" si="91"/>
        <v>1.2999999999999999E-2</v>
      </c>
      <c r="M1216">
        <f>Замеры!Z1208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Замеры!I1209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Замеры!K1209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20.7</v>
      </c>
      <c r="K1217" s="29">
        <f t="shared" si="94"/>
        <v>0.3</v>
      </c>
      <c r="L1217" s="29">
        <f t="shared" ca="1" si="91"/>
        <v>1.6E-2</v>
      </c>
      <c r="M1217">
        <f>Замеры!Z1209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Замеры!I1210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Замеры!K1210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20.399999999999999</v>
      </c>
      <c r="K1218" s="29">
        <f t="shared" si="94"/>
        <v>0.3</v>
      </c>
      <c r="L1218" s="29">
        <f t="shared" ca="1" si="91"/>
        <v>8.0000000000000002E-3</v>
      </c>
      <c r="M1218">
        <f>Замеры!Z1210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Замеры!I1211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Замеры!K1211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20.3</v>
      </c>
      <c r="K1219" s="29">
        <f t="shared" si="94"/>
        <v>0.3</v>
      </c>
      <c r="L1219" s="29">
        <f t="shared" ca="1" si="91"/>
        <v>7.0000000000000001E-3</v>
      </c>
      <c r="M1219">
        <f>Замеры!Z1211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Замеры!I1212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Замеры!K1212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20.5</v>
      </c>
      <c r="K1220" s="29">
        <f t="shared" si="94"/>
        <v>0.3</v>
      </c>
      <c r="L1220" s="29">
        <f t="shared" ca="1" si="91"/>
        <v>1.4999999999999999E-2</v>
      </c>
      <c r="M1220">
        <f>Замеры!Z1212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Замеры!I1213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Замеры!K1213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21.1</v>
      </c>
      <c r="K1221" s="29">
        <f t="shared" si="94"/>
        <v>0.3</v>
      </c>
      <c r="L1221" s="29">
        <f t="shared" ca="1" si="91"/>
        <v>1.4E-2</v>
      </c>
      <c r="M1221">
        <f>Замеры!Z1213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Замеры!I1214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Замеры!K1214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21.5</v>
      </c>
      <c r="K1222" s="29">
        <f t="shared" si="94"/>
        <v>0.3</v>
      </c>
      <c r="L1222" s="29">
        <f t="shared" ca="1" si="91"/>
        <v>1.7000000000000001E-2</v>
      </c>
      <c r="M1222">
        <f>Замеры!Z1214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Замеры!I1215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Замеры!K1215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21.4</v>
      </c>
      <c r="K1223" s="29">
        <f t="shared" si="94"/>
        <v>0.3</v>
      </c>
      <c r="L1223" s="29">
        <f t="shared" ca="1" si="91"/>
        <v>1.2999999999999999E-2</v>
      </c>
      <c r="M1223">
        <f>Замеры!Z1215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Замеры!I1216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Замеры!K1216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21.6</v>
      </c>
      <c r="K1224" s="29">
        <f t="shared" si="94"/>
        <v>0.3</v>
      </c>
      <c r="L1224" s="29">
        <f t="shared" ca="1" si="91"/>
        <v>1.4E-2</v>
      </c>
      <c r="M1224">
        <f>Замеры!Z1216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Замеры!I1217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Замеры!K1217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20.399999999999999</v>
      </c>
      <c r="K1225" s="29">
        <f t="shared" si="94"/>
        <v>0.3</v>
      </c>
      <c r="L1225" s="29">
        <f t="shared" ca="1" si="91"/>
        <v>1.4E-2</v>
      </c>
      <c r="M1225">
        <f>Замеры!Z1217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Замеры!I1218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Замеры!K1218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21.4</v>
      </c>
      <c r="K1226" s="29">
        <f t="shared" si="94"/>
        <v>0.3</v>
      </c>
      <c r="L1226" s="29">
        <f t="shared" ca="1" si="91"/>
        <v>1.0999999999999999E-2</v>
      </c>
      <c r="M1226">
        <f>Замеры!Z1218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Замеры!I1219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Замеры!K1219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20.2</v>
      </c>
      <c r="K1227" s="29">
        <f t="shared" si="94"/>
        <v>0.3</v>
      </c>
      <c r="L1227" s="29">
        <f t="shared" ca="1" si="91"/>
        <v>1.2999999999999999E-2</v>
      </c>
      <c r="M1227">
        <f>Замеры!Z1219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Замеры!I1220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Замеры!K1220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</v>
      </c>
      <c r="K1228" s="29">
        <f t="shared" si="94"/>
        <v>0.3</v>
      </c>
      <c r="L1228" s="29">
        <f t="shared" ref="L1228:L1291" ca="1" si="96">RANDBETWEEN(7,19)/1000</f>
        <v>1.0999999999999999E-2</v>
      </c>
      <c r="M1228">
        <f>Замеры!Z1220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Замеры!I1221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Замеры!K1221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20.3</v>
      </c>
      <c r="K1229" s="29">
        <f t="shared" ref="K1229:K1292" si="99">$O$9</f>
        <v>0.3</v>
      </c>
      <c r="L1229" s="29">
        <f t="shared" ca="1" si="96"/>
        <v>1.7999999999999999E-2</v>
      </c>
      <c r="M1229">
        <f>Замеры!Z1221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Замеры!I1222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Замеры!K1222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21.8</v>
      </c>
      <c r="K1230" s="29">
        <f t="shared" si="99"/>
        <v>0.3</v>
      </c>
      <c r="L1230" s="29">
        <f t="shared" ca="1" si="96"/>
        <v>8.9999999999999993E-3</v>
      </c>
      <c r="M1230">
        <f>Замеры!Z1222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Замеры!I1223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Замеры!K1223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21.8</v>
      </c>
      <c r="K1231" s="29">
        <f t="shared" si="99"/>
        <v>0.3</v>
      </c>
      <c r="L1231" s="29">
        <f t="shared" ca="1" si="96"/>
        <v>1.9E-2</v>
      </c>
      <c r="M1231">
        <f>Замеры!Z1223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Замеры!I1224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Замеры!K1224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20.100000000000001</v>
      </c>
      <c r="K1232" s="29">
        <f t="shared" si="99"/>
        <v>0.3</v>
      </c>
      <c r="L1232" s="29">
        <f t="shared" ca="1" si="96"/>
        <v>1.0999999999999999E-2</v>
      </c>
      <c r="M1232">
        <f>Замеры!Z1224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Замеры!I1225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Замеры!K1225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21.4</v>
      </c>
      <c r="K1233" s="29">
        <f t="shared" si="99"/>
        <v>0.3</v>
      </c>
      <c r="L1233" s="29">
        <f t="shared" ca="1" si="96"/>
        <v>1.4E-2</v>
      </c>
      <c r="M1233">
        <f>Замеры!Z1225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Замеры!I1226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Замеры!K1226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21.6</v>
      </c>
      <c r="K1234" s="29">
        <f t="shared" si="99"/>
        <v>0.3</v>
      </c>
      <c r="L1234" s="29">
        <f t="shared" ca="1" si="96"/>
        <v>1.9E-2</v>
      </c>
      <c r="M1234">
        <f>Замеры!Z1226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Замеры!I1227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Замеры!K1227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20.9</v>
      </c>
      <c r="K1235" s="29">
        <f t="shared" si="99"/>
        <v>0.3</v>
      </c>
      <c r="L1235" s="29">
        <f t="shared" ca="1" si="96"/>
        <v>1.7000000000000001E-2</v>
      </c>
      <c r="M1235">
        <f>Замеры!Z1227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Замеры!I1228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Замеры!K1228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21.6</v>
      </c>
      <c r="K1236" s="29">
        <f t="shared" si="99"/>
        <v>0.3</v>
      </c>
      <c r="L1236" s="29">
        <f t="shared" ca="1" si="96"/>
        <v>7.0000000000000001E-3</v>
      </c>
      <c r="M1236">
        <f>Замеры!Z1228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Замеры!I1229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Замеры!K1229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20.100000000000001</v>
      </c>
      <c r="K1237" s="29">
        <f t="shared" si="99"/>
        <v>0.3</v>
      </c>
      <c r="L1237" s="29">
        <f t="shared" ca="1" si="96"/>
        <v>1.2999999999999999E-2</v>
      </c>
      <c r="M1237">
        <f>Замеры!Z1229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Замеры!I1230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Замеры!K1230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20.9</v>
      </c>
      <c r="K1238" s="29">
        <f t="shared" si="99"/>
        <v>0.3</v>
      </c>
      <c r="L1238" s="29">
        <f t="shared" ca="1" si="96"/>
        <v>8.0000000000000002E-3</v>
      </c>
      <c r="M1238">
        <f>Замеры!Z1230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Замеры!I1231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Замеры!K1231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20.8</v>
      </c>
      <c r="K1239" s="29">
        <f t="shared" si="99"/>
        <v>0.3</v>
      </c>
      <c r="L1239" s="29">
        <f t="shared" ca="1" si="96"/>
        <v>8.9999999999999993E-3</v>
      </c>
      <c r="M1239">
        <f>Замеры!Z1231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Замеры!I1232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Замеры!K1232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21.7</v>
      </c>
      <c r="K1240" s="29">
        <f t="shared" si="99"/>
        <v>0.3</v>
      </c>
      <c r="L1240" s="29">
        <f t="shared" ca="1" si="96"/>
        <v>1.9E-2</v>
      </c>
      <c r="M1240">
        <f>Замеры!Z1232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Замеры!I1233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Замеры!K1233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20.100000000000001</v>
      </c>
      <c r="K1241" s="29">
        <f t="shared" si="99"/>
        <v>0.3</v>
      </c>
      <c r="L1241" s="29">
        <f t="shared" ca="1" si="96"/>
        <v>7.0000000000000001E-3</v>
      </c>
      <c r="M1241">
        <f>Замеры!Z1233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Замеры!I1234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Замеры!K1234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20.6</v>
      </c>
      <c r="K1242" s="29">
        <f t="shared" si="99"/>
        <v>0.3</v>
      </c>
      <c r="L1242" s="29">
        <f t="shared" ca="1" si="96"/>
        <v>1.2E-2</v>
      </c>
      <c r="M1242">
        <f>Замеры!Z1234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Замеры!I1235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Замеры!K1235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21.6</v>
      </c>
      <c r="K1243" s="29">
        <f t="shared" si="99"/>
        <v>0.3</v>
      </c>
      <c r="L1243" s="29">
        <f t="shared" ca="1" si="96"/>
        <v>8.0000000000000002E-3</v>
      </c>
      <c r="M1243">
        <f>Замеры!Z1235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Замеры!I1236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Замеры!K1236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21.6</v>
      </c>
      <c r="K1244" s="29">
        <f t="shared" si="99"/>
        <v>0.3</v>
      </c>
      <c r="L1244" s="29">
        <f t="shared" ca="1" si="96"/>
        <v>1.7999999999999999E-2</v>
      </c>
      <c r="M1244">
        <f>Замеры!Z1236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Замеры!I1237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Замеры!K1237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20.2</v>
      </c>
      <c r="K1245" s="29">
        <f t="shared" si="99"/>
        <v>0.3</v>
      </c>
      <c r="L1245" s="29">
        <f t="shared" ca="1" si="96"/>
        <v>8.0000000000000002E-3</v>
      </c>
      <c r="M1245">
        <f>Замеры!Z1237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Замеры!I1238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Замеры!K1238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20.3</v>
      </c>
      <c r="K1246" s="29">
        <f t="shared" si="99"/>
        <v>0.3</v>
      </c>
      <c r="L1246" s="29">
        <f t="shared" ca="1" si="96"/>
        <v>8.0000000000000002E-3</v>
      </c>
      <c r="M1246">
        <f>Замеры!Z1238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Замеры!I1239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Замеры!K1239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21.1</v>
      </c>
      <c r="K1247" s="29">
        <f t="shared" si="99"/>
        <v>0.3</v>
      </c>
      <c r="L1247" s="29">
        <f t="shared" ca="1" si="96"/>
        <v>7.0000000000000001E-3</v>
      </c>
      <c r="M1247">
        <f>Замеры!Z1239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Замеры!I1240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Замеры!K1240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20.8</v>
      </c>
      <c r="K1248" s="29">
        <f t="shared" si="99"/>
        <v>0.3</v>
      </c>
      <c r="L1248" s="29">
        <f t="shared" ca="1" si="96"/>
        <v>1.4999999999999999E-2</v>
      </c>
      <c r="M1248">
        <f>Замеры!Z1240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Замеры!I1241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Замеры!K1241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21.3</v>
      </c>
      <c r="K1249" s="29">
        <f t="shared" si="99"/>
        <v>0.3</v>
      </c>
      <c r="L1249" s="29">
        <f t="shared" ca="1" si="96"/>
        <v>0.01</v>
      </c>
      <c r="M1249">
        <f>Замеры!Z1241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Замеры!I1242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Замеры!K1242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20.2</v>
      </c>
      <c r="K1250" s="29">
        <f t="shared" si="99"/>
        <v>0.3</v>
      </c>
      <c r="L1250" s="29">
        <f t="shared" ca="1" si="96"/>
        <v>1.6E-2</v>
      </c>
      <c r="M1250">
        <f>Замеры!Z1242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Замеры!I1243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Замеры!K1243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21.9</v>
      </c>
      <c r="K1251" s="29">
        <f t="shared" si="99"/>
        <v>0.3</v>
      </c>
      <c r="L1251" s="29">
        <f t="shared" ca="1" si="96"/>
        <v>8.0000000000000002E-3</v>
      </c>
      <c r="M1251">
        <f>Замеры!Z1243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Замеры!I1244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Замеры!K1244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21.8</v>
      </c>
      <c r="K1252" s="29">
        <f t="shared" si="99"/>
        <v>0.3</v>
      </c>
      <c r="L1252" s="29">
        <f t="shared" ca="1" si="96"/>
        <v>7.0000000000000001E-3</v>
      </c>
      <c r="M1252">
        <f>Замеры!Z1244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Замеры!I1245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Замеры!K1245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20.399999999999999</v>
      </c>
      <c r="K1253" s="29">
        <f t="shared" si="99"/>
        <v>0.3</v>
      </c>
      <c r="L1253" s="29">
        <f t="shared" ca="1" si="96"/>
        <v>0.01</v>
      </c>
      <c r="M1253">
        <f>Замеры!Z1245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Замеры!I1246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Замеры!K1246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21.8</v>
      </c>
      <c r="K1254" s="29">
        <f t="shared" si="99"/>
        <v>0.3</v>
      </c>
      <c r="L1254" s="29">
        <f t="shared" ca="1" si="96"/>
        <v>8.9999999999999993E-3</v>
      </c>
      <c r="M1254">
        <f>Замеры!Z1246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Замеры!I1247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Замеры!K1247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20.9</v>
      </c>
      <c r="K1255" s="29">
        <f t="shared" si="99"/>
        <v>0.3</v>
      </c>
      <c r="L1255" s="29">
        <f t="shared" ca="1" si="96"/>
        <v>1.4E-2</v>
      </c>
      <c r="M1255">
        <f>Замеры!Z1247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Замеры!I1248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Замеры!K1248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21.3</v>
      </c>
      <c r="K1256" s="29">
        <f t="shared" si="99"/>
        <v>0.3</v>
      </c>
      <c r="L1256" s="29">
        <f t="shared" ca="1" si="96"/>
        <v>0.01</v>
      </c>
      <c r="M1256">
        <f>Замеры!Z1248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Замеры!I1249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Замеры!K1249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21.3</v>
      </c>
      <c r="K1257" s="29">
        <f t="shared" si="99"/>
        <v>0.3</v>
      </c>
      <c r="L1257" s="29">
        <f t="shared" ca="1" si="96"/>
        <v>7.0000000000000001E-3</v>
      </c>
      <c r="M1257">
        <f>Замеры!Z1249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Замеры!I1250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Замеры!K1250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21.6</v>
      </c>
      <c r="K1258" s="29">
        <f t="shared" si="99"/>
        <v>0.3</v>
      </c>
      <c r="L1258" s="29">
        <f t="shared" ca="1" si="96"/>
        <v>7.0000000000000001E-3</v>
      </c>
      <c r="M1258">
        <f>Замеры!Z1250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Замеры!I1251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Замеры!K1251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20.9</v>
      </c>
      <c r="K1259" s="29">
        <f t="shared" si="99"/>
        <v>0.3</v>
      </c>
      <c r="L1259" s="29">
        <f t="shared" ca="1" si="96"/>
        <v>7.0000000000000001E-3</v>
      </c>
      <c r="M1259">
        <f>Замеры!Z1251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Замеры!I1252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Замеры!K1252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20.100000000000001</v>
      </c>
      <c r="K1260" s="29">
        <f t="shared" si="99"/>
        <v>0.3</v>
      </c>
      <c r="L1260" s="29">
        <f t="shared" ca="1" si="96"/>
        <v>8.9999999999999993E-3</v>
      </c>
      <c r="M1260">
        <f>Замеры!Z1252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Замеры!I1253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Замеры!K1253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20.8</v>
      </c>
      <c r="K1261" s="29">
        <f t="shared" si="99"/>
        <v>0.3</v>
      </c>
      <c r="L1261" s="29">
        <f t="shared" ca="1" si="96"/>
        <v>1.2E-2</v>
      </c>
      <c r="M1261">
        <f>Замеры!Z1253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Замеры!I1254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Замеры!K1254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20.7</v>
      </c>
      <c r="K1262" s="29">
        <f t="shared" si="99"/>
        <v>0.3</v>
      </c>
      <c r="L1262" s="29">
        <f t="shared" ca="1" si="96"/>
        <v>1.6E-2</v>
      </c>
      <c r="M1262">
        <f>Замеры!Z1254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Замеры!I1255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Замеры!K1255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20.3</v>
      </c>
      <c r="K1263" s="29">
        <f t="shared" si="99"/>
        <v>0.3</v>
      </c>
      <c r="L1263" s="29">
        <f t="shared" ca="1" si="96"/>
        <v>7.0000000000000001E-3</v>
      </c>
      <c r="M1263">
        <f>Замеры!Z1255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Замеры!I1256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Замеры!K1256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21.5</v>
      </c>
      <c r="K1264" s="29">
        <f t="shared" si="99"/>
        <v>0.3</v>
      </c>
      <c r="L1264" s="29">
        <f t="shared" ca="1" si="96"/>
        <v>1.4999999999999999E-2</v>
      </c>
      <c r="M1264">
        <f>Замеры!Z1256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Замеры!I1257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Замеры!K1257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21.1</v>
      </c>
      <c r="K1265" s="29">
        <f t="shared" si="99"/>
        <v>0.3</v>
      </c>
      <c r="L1265" s="29">
        <f t="shared" ca="1" si="96"/>
        <v>1.4E-2</v>
      </c>
      <c r="M1265">
        <f>Замеры!Z1257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Замеры!I1258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Замеры!K1258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20.7</v>
      </c>
      <c r="K1266" s="29">
        <f t="shared" si="99"/>
        <v>0.3</v>
      </c>
      <c r="L1266" s="29">
        <f t="shared" ca="1" si="96"/>
        <v>1.2999999999999999E-2</v>
      </c>
      <c r="M1266">
        <f>Замеры!Z1258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Замеры!I1259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Замеры!K1259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20.8</v>
      </c>
      <c r="K1267" s="29">
        <f t="shared" si="99"/>
        <v>0.3</v>
      </c>
      <c r="L1267" s="29">
        <f t="shared" ca="1" si="96"/>
        <v>0.01</v>
      </c>
      <c r="M1267">
        <f>Замеры!Z1259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Замеры!I1260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Замеры!K1260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21.8</v>
      </c>
      <c r="K1268" s="29">
        <f t="shared" si="99"/>
        <v>0.3</v>
      </c>
      <c r="L1268" s="29">
        <f t="shared" ca="1" si="96"/>
        <v>1.4999999999999999E-2</v>
      </c>
      <c r="M1268">
        <f>Замеры!Z1260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Замеры!I1261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Замеры!K1261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21.2</v>
      </c>
      <c r="K1269" s="29">
        <f t="shared" si="99"/>
        <v>0.3</v>
      </c>
      <c r="L1269" s="29">
        <f t="shared" ca="1" si="96"/>
        <v>1.7999999999999999E-2</v>
      </c>
      <c r="M1269">
        <f>Замеры!Z1261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Замеры!I1262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Замеры!K1262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21.6</v>
      </c>
      <c r="K1270" s="29">
        <f t="shared" si="99"/>
        <v>0.3</v>
      </c>
      <c r="L1270" s="29">
        <f t="shared" ca="1" si="96"/>
        <v>0.01</v>
      </c>
      <c r="M1270">
        <f>Замеры!Z1262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Замеры!I1263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Замеры!K1263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21.5</v>
      </c>
      <c r="K1271" s="29">
        <f t="shared" si="99"/>
        <v>0.3</v>
      </c>
      <c r="L1271" s="29">
        <f t="shared" ca="1" si="96"/>
        <v>1.9E-2</v>
      </c>
      <c r="M1271">
        <f>Замеры!Z1263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Замеры!I1264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Замеры!K1264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21.9</v>
      </c>
      <c r="K1272" s="29">
        <f t="shared" si="99"/>
        <v>0.3</v>
      </c>
      <c r="L1272" s="29">
        <f t="shared" ca="1" si="96"/>
        <v>8.9999999999999993E-3</v>
      </c>
      <c r="M1272">
        <f>Замеры!Z1264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Замеры!I1265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Замеры!K1265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20.8</v>
      </c>
      <c r="K1273" s="29">
        <f t="shared" si="99"/>
        <v>0.3</v>
      </c>
      <c r="L1273" s="29">
        <f t="shared" ca="1" si="96"/>
        <v>1.4999999999999999E-2</v>
      </c>
      <c r="M1273">
        <f>Замеры!Z1265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Замеры!I1266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Замеры!K1266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21.7</v>
      </c>
      <c r="K1274" s="29">
        <f t="shared" si="99"/>
        <v>0.3</v>
      </c>
      <c r="L1274" s="29">
        <f t="shared" ca="1" si="96"/>
        <v>1.4999999999999999E-2</v>
      </c>
      <c r="M1274">
        <f>Замеры!Z1266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Замеры!I1267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Замеры!K1267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21.8</v>
      </c>
      <c r="K1275" s="29">
        <f t="shared" si="99"/>
        <v>0.3</v>
      </c>
      <c r="L1275" s="29">
        <f t="shared" ca="1" si="96"/>
        <v>1.4E-2</v>
      </c>
      <c r="M1275">
        <f>Замеры!Z1267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Замеры!I1268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Замеры!K1268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20.3</v>
      </c>
      <c r="K1276" s="29">
        <f t="shared" si="99"/>
        <v>0.3</v>
      </c>
      <c r="L1276" s="29">
        <f t="shared" ca="1" si="96"/>
        <v>1.4E-2</v>
      </c>
      <c r="M1276">
        <f>Замеры!Z1268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Замеры!I1269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Замеры!K1269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21.6</v>
      </c>
      <c r="K1277" s="29">
        <f t="shared" si="99"/>
        <v>0.3</v>
      </c>
      <c r="L1277" s="29">
        <f t="shared" ca="1" si="96"/>
        <v>8.0000000000000002E-3</v>
      </c>
      <c r="M1277">
        <f>Замеры!Z1269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Замеры!I1270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Замеры!K1270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20.100000000000001</v>
      </c>
      <c r="K1278" s="29">
        <f t="shared" si="99"/>
        <v>0.3</v>
      </c>
      <c r="L1278" s="29">
        <f t="shared" ca="1" si="96"/>
        <v>1.4999999999999999E-2</v>
      </c>
      <c r="M1278">
        <f>Замеры!Z1270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Замеры!I1271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Замеры!K1271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20.6</v>
      </c>
      <c r="K1279" s="29">
        <f t="shared" si="99"/>
        <v>0.3</v>
      </c>
      <c r="L1279" s="29">
        <f t="shared" ca="1" si="96"/>
        <v>1.9E-2</v>
      </c>
      <c r="M1279">
        <f>Замеры!Z1271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Замеры!I1272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Замеры!K1272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21.3</v>
      </c>
      <c r="K1280" s="29">
        <f t="shared" si="99"/>
        <v>0.3</v>
      </c>
      <c r="L1280" s="29">
        <f t="shared" ca="1" si="96"/>
        <v>8.9999999999999993E-3</v>
      </c>
      <c r="M1280">
        <f>Замеры!Z1272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Замеры!I1273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Замеры!K1273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20.9</v>
      </c>
      <c r="K1281" s="29">
        <f t="shared" si="99"/>
        <v>0.3</v>
      </c>
      <c r="L1281" s="29">
        <f t="shared" ca="1" si="96"/>
        <v>0.01</v>
      </c>
      <c r="M1281">
        <f>Замеры!Z1273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Замеры!I1274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Замеры!K1274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20.3</v>
      </c>
      <c r="K1282" s="29">
        <f t="shared" si="99"/>
        <v>0.3</v>
      </c>
      <c r="L1282" s="29">
        <f t="shared" ca="1" si="96"/>
        <v>1.0999999999999999E-2</v>
      </c>
      <c r="M1282">
        <f>Замеры!Z1274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Замеры!I1275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Замеры!K1275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20.3</v>
      </c>
      <c r="K1283" s="29">
        <f t="shared" si="99"/>
        <v>0.3</v>
      </c>
      <c r="L1283" s="29">
        <f t="shared" ca="1" si="96"/>
        <v>1.2E-2</v>
      </c>
      <c r="M1283">
        <f>Замеры!Z1275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Замеры!I1276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Замеры!K1276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20.399999999999999</v>
      </c>
      <c r="K1284" s="29">
        <f t="shared" si="99"/>
        <v>0.3</v>
      </c>
      <c r="L1284" s="29">
        <f t="shared" ca="1" si="96"/>
        <v>1.7000000000000001E-2</v>
      </c>
      <c r="M1284">
        <f>Замеры!Z1276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Замеры!I1277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Замеры!K1277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21.8</v>
      </c>
      <c r="K1285" s="29">
        <f t="shared" si="99"/>
        <v>0.3</v>
      </c>
      <c r="L1285" s="29">
        <f t="shared" ca="1" si="96"/>
        <v>1.6E-2</v>
      </c>
      <c r="M1285">
        <f>Замеры!Z1277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Замеры!I1278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Замеры!K1278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20.100000000000001</v>
      </c>
      <c r="K1286" s="29">
        <f t="shared" si="99"/>
        <v>0.3</v>
      </c>
      <c r="L1286" s="29">
        <f t="shared" ca="1" si="96"/>
        <v>0.01</v>
      </c>
      <c r="M1286">
        <f>Замеры!Z1278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Замеры!I1279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Замеры!K1279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21.8</v>
      </c>
      <c r="K1287" s="29">
        <f t="shared" si="99"/>
        <v>0.3</v>
      </c>
      <c r="L1287" s="29">
        <f t="shared" ca="1" si="96"/>
        <v>8.9999999999999993E-3</v>
      </c>
      <c r="M1287">
        <f>Замеры!Z1279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Замеры!I1280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Замеры!K1280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21.4</v>
      </c>
      <c r="K1288" s="29">
        <f t="shared" si="99"/>
        <v>0.3</v>
      </c>
      <c r="L1288" s="29">
        <f t="shared" ca="1" si="96"/>
        <v>1.7000000000000001E-2</v>
      </c>
      <c r="M1288">
        <f>Замеры!Z1280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Замеры!I1281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Замеры!K1281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21.5</v>
      </c>
      <c r="K1289" s="29">
        <f t="shared" si="99"/>
        <v>0.3</v>
      </c>
      <c r="L1289" s="29">
        <f t="shared" ca="1" si="96"/>
        <v>7.0000000000000001E-3</v>
      </c>
      <c r="M1289">
        <f>Замеры!Z1281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Замеры!I1282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Замеры!K1282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20.8</v>
      </c>
      <c r="K1290" s="29">
        <f t="shared" si="99"/>
        <v>0.3</v>
      </c>
      <c r="L1290" s="29">
        <f t="shared" ca="1" si="96"/>
        <v>1.7999999999999999E-2</v>
      </c>
      <c r="M1290">
        <f>Замеры!Z1282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Замеры!I1283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Замеры!K1283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21.8</v>
      </c>
      <c r="K1291" s="29">
        <f t="shared" si="99"/>
        <v>0.3</v>
      </c>
      <c r="L1291" s="29">
        <f t="shared" ca="1" si="96"/>
        <v>1.4999999999999999E-2</v>
      </c>
      <c r="M1291">
        <f>Замеры!Z1283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Замеры!I1284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Замеры!K1284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20.5</v>
      </c>
      <c r="K1292" s="29">
        <f t="shared" si="99"/>
        <v>0.3</v>
      </c>
      <c r="L1292" s="29">
        <f t="shared" ref="L1292:L1355" ca="1" si="101">RANDBETWEEN(7,19)/1000</f>
        <v>1.4E-2</v>
      </c>
      <c r="M1292">
        <f>Замеры!Z1284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Замеры!I1285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Замеры!K1285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21.8</v>
      </c>
      <c r="K1293" s="29">
        <f t="shared" ref="K1293:K1356" si="104">$O$9</f>
        <v>0.3</v>
      </c>
      <c r="L1293" s="29">
        <f t="shared" ca="1" si="101"/>
        <v>1.9E-2</v>
      </c>
      <c r="M1293">
        <f>Замеры!Z1285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Замеры!I1286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Замеры!K1286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21.9</v>
      </c>
      <c r="K1294" s="29">
        <f t="shared" si="104"/>
        <v>0.3</v>
      </c>
      <c r="L1294" s="29">
        <f t="shared" ca="1" si="101"/>
        <v>8.9999999999999993E-3</v>
      </c>
      <c r="M1294">
        <f>Замеры!Z1286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Замеры!I1287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Замеры!K1287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20.100000000000001</v>
      </c>
      <c r="K1295" s="29">
        <f t="shared" si="104"/>
        <v>0.3</v>
      </c>
      <c r="L1295" s="29">
        <f t="shared" ca="1" si="101"/>
        <v>1.2E-2</v>
      </c>
      <c r="M1295">
        <f>Замеры!Z1287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Замеры!I1288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Замеры!K1288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20.7</v>
      </c>
      <c r="K1296" s="29">
        <f t="shared" si="104"/>
        <v>0.3</v>
      </c>
      <c r="L1296" s="29">
        <f t="shared" ca="1" si="101"/>
        <v>1.0999999999999999E-2</v>
      </c>
      <c r="M1296">
        <f>Замеры!Z1288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Замеры!I1289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Замеры!K1289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20.399999999999999</v>
      </c>
      <c r="K1297" s="29">
        <f t="shared" si="104"/>
        <v>0.3</v>
      </c>
      <c r="L1297" s="29">
        <f t="shared" ca="1" si="101"/>
        <v>7.0000000000000001E-3</v>
      </c>
      <c r="M1297">
        <f>Замеры!Z1289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Замеры!I1290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Замеры!K1290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21</v>
      </c>
      <c r="K1298" s="29">
        <f t="shared" si="104"/>
        <v>0.3</v>
      </c>
      <c r="L1298" s="29">
        <f t="shared" ca="1" si="101"/>
        <v>1.2999999999999999E-2</v>
      </c>
      <c r="M1298">
        <f>Замеры!Z1290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Замеры!I1291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Замеры!K1291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20.100000000000001</v>
      </c>
      <c r="K1299" s="29">
        <f t="shared" si="104"/>
        <v>0.3</v>
      </c>
      <c r="L1299" s="29">
        <f t="shared" ca="1" si="101"/>
        <v>1.4999999999999999E-2</v>
      </c>
      <c r="M1299">
        <f>Замеры!Z1291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Замеры!I1292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Замеры!K1292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21.5</v>
      </c>
      <c r="K1300" s="29">
        <f t="shared" si="104"/>
        <v>0.3</v>
      </c>
      <c r="L1300" s="29">
        <f t="shared" ca="1" si="101"/>
        <v>0.01</v>
      </c>
      <c r="M1300">
        <f>Замеры!Z1292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Замеры!I1293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Замеры!K1293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21.8</v>
      </c>
      <c r="K1301" s="29">
        <f t="shared" si="104"/>
        <v>0.3</v>
      </c>
      <c r="L1301" s="29">
        <f t="shared" ca="1" si="101"/>
        <v>7.0000000000000001E-3</v>
      </c>
      <c r="M1301">
        <f>Замеры!Z1293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Замеры!I1294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Замеры!K1294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21</v>
      </c>
      <c r="K1302" s="29">
        <f t="shared" si="104"/>
        <v>0.3</v>
      </c>
      <c r="L1302" s="29">
        <f t="shared" ca="1" si="101"/>
        <v>1.2999999999999999E-2</v>
      </c>
      <c r="M1302">
        <f>Замеры!Z1294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Замеры!I1295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Замеры!K1295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20.7</v>
      </c>
      <c r="K1303" s="29">
        <f t="shared" si="104"/>
        <v>0.3</v>
      </c>
      <c r="L1303" s="29">
        <f t="shared" ca="1" si="101"/>
        <v>1.2999999999999999E-2</v>
      </c>
      <c r="M1303">
        <f>Замеры!Z1295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Замеры!I1296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Замеры!K1296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21.9</v>
      </c>
      <c r="K1304" s="29">
        <f t="shared" si="104"/>
        <v>0.3</v>
      </c>
      <c r="L1304" s="29">
        <f t="shared" ca="1" si="101"/>
        <v>0.01</v>
      </c>
      <c r="M1304">
        <f>Замеры!Z1296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Замеры!I1297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Замеры!K1297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20.8</v>
      </c>
      <c r="K1305" s="29">
        <f t="shared" si="104"/>
        <v>0.3</v>
      </c>
      <c r="L1305" s="29">
        <f t="shared" ca="1" si="101"/>
        <v>1.0999999999999999E-2</v>
      </c>
      <c r="M1305">
        <f>Замеры!Z1297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Замеры!I1298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Замеры!K1298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20.8</v>
      </c>
      <c r="K1306" s="29">
        <f t="shared" si="104"/>
        <v>0.3</v>
      </c>
      <c r="L1306" s="29">
        <f t="shared" ca="1" si="101"/>
        <v>1.4E-2</v>
      </c>
      <c r="M1306">
        <f>Замеры!Z1298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Замеры!I1299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Замеры!K1299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21.8</v>
      </c>
      <c r="K1307" s="29">
        <f t="shared" si="104"/>
        <v>0.3</v>
      </c>
      <c r="L1307" s="29">
        <f t="shared" ca="1" si="101"/>
        <v>1.2E-2</v>
      </c>
      <c r="M1307">
        <f>Замеры!Z1299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Замеры!I1300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Замеры!K1300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20.9</v>
      </c>
      <c r="K1308" s="29">
        <f t="shared" si="104"/>
        <v>0.3</v>
      </c>
      <c r="L1308" s="29">
        <f t="shared" ca="1" si="101"/>
        <v>8.0000000000000002E-3</v>
      </c>
      <c r="M1308">
        <f>Замеры!Z1300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Замеры!I1301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Замеры!K1301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20.399999999999999</v>
      </c>
      <c r="K1309" s="29">
        <f t="shared" si="104"/>
        <v>0.3</v>
      </c>
      <c r="L1309" s="29">
        <f t="shared" ca="1" si="101"/>
        <v>7.0000000000000001E-3</v>
      </c>
      <c r="M1309">
        <f>Замеры!Z1301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Замеры!I1302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Замеры!K1302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20.2</v>
      </c>
      <c r="K1310" s="29">
        <f t="shared" si="104"/>
        <v>0.3</v>
      </c>
      <c r="L1310" s="29">
        <f t="shared" ca="1" si="101"/>
        <v>1.4E-2</v>
      </c>
      <c r="M1310">
        <f>Замеры!Z1302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Замеры!I1303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Замеры!K1303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20.8</v>
      </c>
      <c r="K1311" s="29">
        <f t="shared" si="104"/>
        <v>0.3</v>
      </c>
      <c r="L1311" s="29">
        <f t="shared" ca="1" si="101"/>
        <v>1.0999999999999999E-2</v>
      </c>
      <c r="M1311">
        <f>Замеры!Z1303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Замеры!I1304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Замеры!K1304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21.7</v>
      </c>
      <c r="K1312" s="29">
        <f t="shared" si="104"/>
        <v>0.3</v>
      </c>
      <c r="L1312" s="29">
        <f t="shared" ca="1" si="101"/>
        <v>1.9E-2</v>
      </c>
      <c r="M1312">
        <f>Замеры!Z1304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Замеры!I1305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Замеры!K1305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21.1</v>
      </c>
      <c r="K1313" s="29">
        <f t="shared" si="104"/>
        <v>0.3</v>
      </c>
      <c r="L1313" s="29">
        <f t="shared" ca="1" si="101"/>
        <v>7.0000000000000001E-3</v>
      </c>
      <c r="M1313">
        <f>Замеры!Z1305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Замеры!I1306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Замеры!K1306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21.9</v>
      </c>
      <c r="K1314" s="29">
        <f t="shared" si="104"/>
        <v>0.3</v>
      </c>
      <c r="L1314" s="29">
        <f t="shared" ca="1" si="101"/>
        <v>8.9999999999999993E-3</v>
      </c>
      <c r="M1314">
        <f>Замеры!Z1306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Замеры!I1307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Замеры!K1307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20.3</v>
      </c>
      <c r="K1315" s="29">
        <f t="shared" si="104"/>
        <v>0.3</v>
      </c>
      <c r="L1315" s="29">
        <f t="shared" ca="1" si="101"/>
        <v>1.2E-2</v>
      </c>
      <c r="M1315">
        <f>Замеры!Z1307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Замеры!I1308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Замеры!K1308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21.5</v>
      </c>
      <c r="K1316" s="29">
        <f t="shared" si="104"/>
        <v>0.3</v>
      </c>
      <c r="L1316" s="29">
        <f t="shared" ca="1" si="101"/>
        <v>1.9E-2</v>
      </c>
      <c r="M1316">
        <f>Замеры!Z1308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Замеры!I1309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Замеры!K1309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20.2</v>
      </c>
      <c r="K1317" s="29">
        <f t="shared" si="104"/>
        <v>0.3</v>
      </c>
      <c r="L1317" s="29">
        <f t="shared" ca="1" si="101"/>
        <v>7.0000000000000001E-3</v>
      </c>
      <c r="M1317">
        <f>Замеры!Z1309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Замеры!I1310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Замеры!K1310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20.3</v>
      </c>
      <c r="K1318" s="29">
        <f t="shared" si="104"/>
        <v>0.3</v>
      </c>
      <c r="L1318" s="29">
        <f t="shared" ca="1" si="101"/>
        <v>8.0000000000000002E-3</v>
      </c>
      <c r="M1318">
        <f>Замеры!Z1310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Замеры!I1311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Замеры!K1311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21.9</v>
      </c>
      <c r="K1319" s="29">
        <f t="shared" si="104"/>
        <v>0.3</v>
      </c>
      <c r="L1319" s="29">
        <f t="shared" ca="1" si="101"/>
        <v>0.01</v>
      </c>
      <c r="M1319">
        <f>Замеры!Z1311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Замеры!I1312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Замеры!K1312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21.3</v>
      </c>
      <c r="K1320" s="29">
        <f t="shared" si="104"/>
        <v>0.3</v>
      </c>
      <c r="L1320" s="29">
        <f t="shared" ca="1" si="101"/>
        <v>1.7000000000000001E-2</v>
      </c>
      <c r="M1320">
        <f>Замеры!Z1312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Замеры!I1313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Замеры!K1313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21.7</v>
      </c>
      <c r="K1321" s="29">
        <f t="shared" si="104"/>
        <v>0.3</v>
      </c>
      <c r="L1321" s="29">
        <f t="shared" ca="1" si="101"/>
        <v>1.7999999999999999E-2</v>
      </c>
      <c r="M1321">
        <f>Замеры!Z1313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Замеры!I1314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Замеры!K1314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20.2</v>
      </c>
      <c r="K1322" s="29">
        <f t="shared" si="104"/>
        <v>0.3</v>
      </c>
      <c r="L1322" s="29">
        <f t="shared" ca="1" si="101"/>
        <v>1.4E-2</v>
      </c>
      <c r="M1322">
        <f>Замеры!Z1314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Замеры!I1315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Замеры!K1315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20.8</v>
      </c>
      <c r="K1323" s="29">
        <f t="shared" si="104"/>
        <v>0.3</v>
      </c>
      <c r="L1323" s="29">
        <f t="shared" ca="1" si="101"/>
        <v>8.9999999999999993E-3</v>
      </c>
      <c r="M1323">
        <f>Замеры!Z1315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Замеры!I1316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Замеры!K1316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20.7</v>
      </c>
      <c r="K1324" s="29">
        <f t="shared" si="104"/>
        <v>0.3</v>
      </c>
      <c r="L1324" s="29">
        <f t="shared" ca="1" si="101"/>
        <v>7.0000000000000001E-3</v>
      </c>
      <c r="M1324">
        <f>Замеры!Z1316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Замеры!I1317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Замеры!K1317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20.5</v>
      </c>
      <c r="K1325" s="29">
        <f t="shared" si="104"/>
        <v>0.3</v>
      </c>
      <c r="L1325" s="29">
        <f t="shared" ca="1" si="101"/>
        <v>8.0000000000000002E-3</v>
      </c>
      <c r="M1325">
        <f>Замеры!Z1317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Замеры!I1318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Замеры!K1318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21.5</v>
      </c>
      <c r="K1326" s="29">
        <f t="shared" si="104"/>
        <v>0.3</v>
      </c>
      <c r="L1326" s="29">
        <f t="shared" ca="1" si="101"/>
        <v>1.7999999999999999E-2</v>
      </c>
      <c r="M1326">
        <f>Замеры!Z1318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Замеры!I1319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Замеры!K1319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21.4</v>
      </c>
      <c r="K1327" s="29">
        <f t="shared" si="104"/>
        <v>0.3</v>
      </c>
      <c r="L1327" s="29">
        <f t="shared" ca="1" si="101"/>
        <v>1.7000000000000001E-2</v>
      </c>
      <c r="M1327">
        <f>Замеры!Z1319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Замеры!I1320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Замеры!K1320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21</v>
      </c>
      <c r="K1328" s="29">
        <f t="shared" si="104"/>
        <v>0.3</v>
      </c>
      <c r="L1328" s="29">
        <f t="shared" ca="1" si="101"/>
        <v>1.4E-2</v>
      </c>
      <c r="M1328">
        <f>Замеры!Z1320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Замеры!I1321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Замеры!K1321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20.399999999999999</v>
      </c>
      <c r="K1329" s="29">
        <f t="shared" si="104"/>
        <v>0.3</v>
      </c>
      <c r="L1329" s="29">
        <f t="shared" ca="1" si="101"/>
        <v>1.4999999999999999E-2</v>
      </c>
      <c r="M1329">
        <f>Замеры!Z1321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Замеры!I1322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Замеры!K1322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20.5</v>
      </c>
      <c r="K1330" s="29">
        <f t="shared" si="104"/>
        <v>0.3</v>
      </c>
      <c r="L1330" s="29">
        <f t="shared" ca="1" si="101"/>
        <v>0.01</v>
      </c>
      <c r="M1330">
        <f>Замеры!Z1322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Замеры!I1323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Замеры!K1323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21.3</v>
      </c>
      <c r="K1331" s="29">
        <f t="shared" si="104"/>
        <v>0.3</v>
      </c>
      <c r="L1331" s="29">
        <f t="shared" ca="1" si="101"/>
        <v>7.0000000000000001E-3</v>
      </c>
      <c r="M1331">
        <f>Замеры!Z1323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Замеры!I1324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Замеры!K1324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20.2</v>
      </c>
      <c r="K1332" s="29">
        <f t="shared" si="104"/>
        <v>0.3</v>
      </c>
      <c r="L1332" s="29">
        <f t="shared" ca="1" si="101"/>
        <v>1.4E-2</v>
      </c>
      <c r="M1332">
        <f>Замеры!Z1324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Замеры!I1325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Замеры!K1325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21.3</v>
      </c>
      <c r="K1333" s="29">
        <f t="shared" si="104"/>
        <v>0.3</v>
      </c>
      <c r="L1333" s="29">
        <f t="shared" ca="1" si="101"/>
        <v>1.4E-2</v>
      </c>
      <c r="M1333">
        <f>Замеры!Z1325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Замеры!I1326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Замеры!K1326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20.8</v>
      </c>
      <c r="K1334" s="29">
        <f t="shared" si="104"/>
        <v>0.3</v>
      </c>
      <c r="L1334" s="29">
        <f t="shared" ca="1" si="101"/>
        <v>0.01</v>
      </c>
      <c r="M1334">
        <f>Замеры!Z1326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Замеры!I1327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Замеры!K1327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21</v>
      </c>
      <c r="K1335" s="29">
        <f t="shared" si="104"/>
        <v>0.3</v>
      </c>
      <c r="L1335" s="29">
        <f t="shared" ca="1" si="101"/>
        <v>1.9E-2</v>
      </c>
      <c r="M1335">
        <f>Замеры!Z1327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Замеры!I1328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Замеры!K1328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20.9</v>
      </c>
      <c r="K1336" s="29">
        <f t="shared" si="104"/>
        <v>0.3</v>
      </c>
      <c r="L1336" s="29">
        <f t="shared" ca="1" si="101"/>
        <v>8.9999999999999993E-3</v>
      </c>
      <c r="M1336">
        <f>Замеры!Z1328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Замеры!I1329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Замеры!K1329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20.100000000000001</v>
      </c>
      <c r="K1337" s="29">
        <f t="shared" si="104"/>
        <v>0.3</v>
      </c>
      <c r="L1337" s="29">
        <f t="shared" ca="1" si="101"/>
        <v>1.9E-2</v>
      </c>
      <c r="M1337">
        <f>Замеры!Z1329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Замеры!I1330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Замеры!K1330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20.3</v>
      </c>
      <c r="K1338" s="29">
        <f t="shared" si="104"/>
        <v>0.3</v>
      </c>
      <c r="L1338" s="29">
        <f t="shared" ca="1" si="101"/>
        <v>1.4E-2</v>
      </c>
      <c r="M1338">
        <f>Замеры!Z1330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Замеры!I1331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Замеры!K1331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21.2</v>
      </c>
      <c r="K1339" s="29">
        <f t="shared" si="104"/>
        <v>0.3</v>
      </c>
      <c r="L1339" s="29">
        <f t="shared" ca="1" si="101"/>
        <v>7.0000000000000001E-3</v>
      </c>
      <c r="M1339">
        <f>Замеры!Z1331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Замеры!I1332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Замеры!K1332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20.100000000000001</v>
      </c>
      <c r="K1340" s="29">
        <f t="shared" si="104"/>
        <v>0.3</v>
      </c>
      <c r="L1340" s="29">
        <f t="shared" ca="1" si="101"/>
        <v>1.2999999999999999E-2</v>
      </c>
      <c r="M1340">
        <f>Замеры!Z1332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Замеры!I1333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Замеры!K1333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21</v>
      </c>
      <c r="K1341" s="29">
        <f t="shared" si="104"/>
        <v>0.3</v>
      </c>
      <c r="L1341" s="29">
        <f t="shared" ca="1" si="101"/>
        <v>8.0000000000000002E-3</v>
      </c>
      <c r="M1341">
        <f>Замеры!Z1333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Замеры!I1334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Замеры!K1334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20.9</v>
      </c>
      <c r="K1342" s="29">
        <f t="shared" si="104"/>
        <v>0.3</v>
      </c>
      <c r="L1342" s="29">
        <f t="shared" ca="1" si="101"/>
        <v>1.7999999999999999E-2</v>
      </c>
      <c r="M1342">
        <f>Замеры!Z1334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Замеры!I1335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Замеры!K1335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21.8</v>
      </c>
      <c r="K1343" s="29">
        <f t="shared" si="104"/>
        <v>0.3</v>
      </c>
      <c r="L1343" s="29">
        <f t="shared" ca="1" si="101"/>
        <v>0.01</v>
      </c>
      <c r="M1343">
        <f>Замеры!Z1335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Замеры!I1336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Замеры!K1336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21.8</v>
      </c>
      <c r="K1344" s="29">
        <f t="shared" si="104"/>
        <v>0.3</v>
      </c>
      <c r="L1344" s="29">
        <f t="shared" ca="1" si="101"/>
        <v>1.7999999999999999E-2</v>
      </c>
      <c r="M1344">
        <f>Замеры!Z1336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Замеры!I1337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Замеры!K1337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21.1</v>
      </c>
      <c r="K1345" s="29">
        <f t="shared" si="104"/>
        <v>0.3</v>
      </c>
      <c r="L1345" s="29">
        <f t="shared" ca="1" si="101"/>
        <v>1.7000000000000001E-2</v>
      </c>
      <c r="M1345">
        <f>Замеры!Z1337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Замеры!I1338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Замеры!K1338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20.5</v>
      </c>
      <c r="K1346" s="29">
        <f t="shared" si="104"/>
        <v>0.3</v>
      </c>
      <c r="L1346" s="29">
        <f t="shared" ca="1" si="101"/>
        <v>1.9E-2</v>
      </c>
      <c r="M1346">
        <f>Замеры!Z1338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Замеры!I1339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Замеры!K1339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20.2</v>
      </c>
      <c r="K1347" s="29">
        <f t="shared" si="104"/>
        <v>0.3</v>
      </c>
      <c r="L1347" s="29">
        <f t="shared" ca="1" si="101"/>
        <v>8.0000000000000002E-3</v>
      </c>
      <c r="M1347">
        <f>Замеры!Z1339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Замеры!I1340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Замеры!K1340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21.5</v>
      </c>
      <c r="K1348" s="29">
        <f t="shared" si="104"/>
        <v>0.3</v>
      </c>
      <c r="L1348" s="29">
        <f t="shared" ca="1" si="101"/>
        <v>1.7000000000000001E-2</v>
      </c>
      <c r="M1348">
        <f>Замеры!Z1340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Замеры!I1341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Замеры!K1341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20.5</v>
      </c>
      <c r="K1349" s="29">
        <f t="shared" si="104"/>
        <v>0.3</v>
      </c>
      <c r="L1349" s="29">
        <f t="shared" ca="1" si="101"/>
        <v>1.7999999999999999E-2</v>
      </c>
      <c r="M1349">
        <f>Замеры!Z1341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Замеры!I1342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Замеры!K1342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20.5</v>
      </c>
      <c r="K1350" s="29">
        <f t="shared" si="104"/>
        <v>0.3</v>
      </c>
      <c r="L1350" s="29">
        <f t="shared" ca="1" si="101"/>
        <v>0.01</v>
      </c>
      <c r="M1350">
        <f>Замеры!Z1342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Замеры!I1343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Замеры!K1343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21.4</v>
      </c>
      <c r="K1351" s="29">
        <f t="shared" si="104"/>
        <v>0.3</v>
      </c>
      <c r="L1351" s="29">
        <f t="shared" ca="1" si="101"/>
        <v>8.9999999999999993E-3</v>
      </c>
      <c r="M1351">
        <f>Замеры!Z1343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Замеры!I1344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Замеры!K1344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20.399999999999999</v>
      </c>
      <c r="K1352" s="29">
        <f t="shared" si="104"/>
        <v>0.3</v>
      </c>
      <c r="L1352" s="29">
        <f t="shared" ca="1" si="101"/>
        <v>0.01</v>
      </c>
      <c r="M1352">
        <f>Замеры!Z1344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Замеры!I1345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Замеры!K1345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20.100000000000001</v>
      </c>
      <c r="K1353" s="29">
        <f t="shared" si="104"/>
        <v>0.3</v>
      </c>
      <c r="L1353" s="29">
        <f t="shared" ca="1" si="101"/>
        <v>1.2999999999999999E-2</v>
      </c>
      <c r="M1353">
        <f>Замеры!Z1345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Замеры!I1346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Замеры!K1346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20.8</v>
      </c>
      <c r="K1354" s="29">
        <f t="shared" si="104"/>
        <v>0.3</v>
      </c>
      <c r="L1354" s="29">
        <f t="shared" ca="1" si="101"/>
        <v>1.7999999999999999E-2</v>
      </c>
      <c r="M1354">
        <f>Замеры!Z1346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Замеры!I1347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Замеры!K1347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21.3</v>
      </c>
      <c r="K1355" s="29">
        <f t="shared" si="104"/>
        <v>0.3</v>
      </c>
      <c r="L1355" s="29">
        <f t="shared" ca="1" si="101"/>
        <v>1.7000000000000001E-2</v>
      </c>
      <c r="M1355">
        <f>Замеры!Z1347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Замеры!I1348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Замеры!K1348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21.1</v>
      </c>
      <c r="K1356" s="29">
        <f t="shared" si="104"/>
        <v>0.3</v>
      </c>
      <c r="L1356" s="29">
        <f t="shared" ref="L1356:L1419" ca="1" si="106">RANDBETWEEN(7,19)/1000</f>
        <v>0.01</v>
      </c>
      <c r="M1356">
        <f>Замеры!Z1348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Замеры!I1349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Замеры!K1349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21.5</v>
      </c>
      <c r="K1357" s="29">
        <f t="shared" ref="K1357:K1420" si="109">$O$9</f>
        <v>0.3</v>
      </c>
      <c r="L1357" s="29">
        <f t="shared" ca="1" si="106"/>
        <v>1.4999999999999999E-2</v>
      </c>
      <c r="M1357">
        <f>Замеры!Z1349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Замеры!I1350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Замеры!K1350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20.6</v>
      </c>
      <c r="K1358" s="29">
        <f t="shared" si="109"/>
        <v>0.3</v>
      </c>
      <c r="L1358" s="29">
        <f t="shared" ca="1" si="106"/>
        <v>1.4999999999999999E-2</v>
      </c>
      <c r="M1358">
        <f>Замеры!Z1350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Замеры!I1351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Замеры!K1351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21.6</v>
      </c>
      <c r="K1359" s="29">
        <f t="shared" si="109"/>
        <v>0.3</v>
      </c>
      <c r="L1359" s="29">
        <f t="shared" ca="1" si="106"/>
        <v>1.7000000000000001E-2</v>
      </c>
      <c r="M1359">
        <f>Замеры!Z1351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Замеры!I1352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Замеры!K1352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21.1</v>
      </c>
      <c r="K1360" s="29">
        <f t="shared" si="109"/>
        <v>0.3</v>
      </c>
      <c r="L1360" s="29">
        <f t="shared" ca="1" si="106"/>
        <v>1.4999999999999999E-2</v>
      </c>
      <c r="M1360">
        <f>Замеры!Z1352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Замеры!I1353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Замеры!K1353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21.9</v>
      </c>
      <c r="K1361" s="29">
        <f t="shared" si="109"/>
        <v>0.3</v>
      </c>
      <c r="L1361" s="29">
        <f t="shared" ca="1" si="106"/>
        <v>1.9E-2</v>
      </c>
      <c r="M1361">
        <f>Замеры!Z1353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Замеры!I1354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Замеры!K1354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20.5</v>
      </c>
      <c r="K1362" s="29">
        <f t="shared" si="109"/>
        <v>0.3</v>
      </c>
      <c r="L1362" s="29">
        <f t="shared" ca="1" si="106"/>
        <v>8.0000000000000002E-3</v>
      </c>
      <c r="M1362">
        <f>Замеры!Z1354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Замеры!I1355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Замеры!K1355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21.5</v>
      </c>
      <c r="K1363" s="29">
        <f t="shared" si="109"/>
        <v>0.3</v>
      </c>
      <c r="L1363" s="29">
        <f t="shared" ca="1" si="106"/>
        <v>8.9999999999999993E-3</v>
      </c>
      <c r="M1363">
        <f>Замеры!Z1355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Замеры!I1356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Замеры!K1356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21.2</v>
      </c>
      <c r="K1364" s="29">
        <f t="shared" si="109"/>
        <v>0.3</v>
      </c>
      <c r="L1364" s="29">
        <f t="shared" ca="1" si="106"/>
        <v>1.4999999999999999E-2</v>
      </c>
      <c r="M1364">
        <f>Замеры!Z1356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Замеры!I1357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Замеры!K1357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20.8</v>
      </c>
      <c r="K1365" s="29">
        <f t="shared" si="109"/>
        <v>0.3</v>
      </c>
      <c r="L1365" s="29">
        <f t="shared" ca="1" si="106"/>
        <v>1.0999999999999999E-2</v>
      </c>
      <c r="M1365">
        <f>Замеры!Z1357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Замеры!I1358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Замеры!K1358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20.9</v>
      </c>
      <c r="K1366" s="29">
        <f t="shared" si="109"/>
        <v>0.3</v>
      </c>
      <c r="L1366" s="29">
        <f t="shared" ca="1" si="106"/>
        <v>0.01</v>
      </c>
      <c r="M1366">
        <f>Замеры!Z1358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Замеры!I1359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Замеры!K1359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20.399999999999999</v>
      </c>
      <c r="K1367" s="29">
        <f t="shared" si="109"/>
        <v>0.3</v>
      </c>
      <c r="L1367" s="29">
        <f t="shared" ca="1" si="106"/>
        <v>7.0000000000000001E-3</v>
      </c>
      <c r="M1367">
        <f>Замеры!Z1359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Замеры!I1360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Замеры!K1360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21.6</v>
      </c>
      <c r="K1368" s="29">
        <f t="shared" si="109"/>
        <v>0.3</v>
      </c>
      <c r="L1368" s="29">
        <f t="shared" ca="1" si="106"/>
        <v>1.7000000000000001E-2</v>
      </c>
      <c r="M1368">
        <f>Замеры!Z1360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Замеры!I1361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Замеры!K1361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21.2</v>
      </c>
      <c r="K1369" s="29">
        <f t="shared" si="109"/>
        <v>0.3</v>
      </c>
      <c r="L1369" s="29">
        <f t="shared" ca="1" si="106"/>
        <v>1.4999999999999999E-2</v>
      </c>
      <c r="M1369">
        <f>Замеры!Z1361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Замеры!I1362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Замеры!K1362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20.6</v>
      </c>
      <c r="K1370" s="29">
        <f t="shared" si="109"/>
        <v>0.3</v>
      </c>
      <c r="L1370" s="29">
        <f t="shared" ca="1" si="106"/>
        <v>0.01</v>
      </c>
      <c r="M1370">
        <f>Замеры!Z1362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Замеры!I1363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Замеры!K1363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21.1</v>
      </c>
      <c r="K1371" s="29">
        <f t="shared" si="109"/>
        <v>0.3</v>
      </c>
      <c r="L1371" s="29">
        <f t="shared" ca="1" si="106"/>
        <v>8.0000000000000002E-3</v>
      </c>
      <c r="M1371">
        <f>Замеры!Z1363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Замеры!I1364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Замеры!K1364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20.3</v>
      </c>
      <c r="K1372" s="29">
        <f t="shared" si="109"/>
        <v>0.3</v>
      </c>
      <c r="L1372" s="29">
        <f t="shared" ca="1" si="106"/>
        <v>1.4E-2</v>
      </c>
      <c r="M1372">
        <f>Замеры!Z1364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Замеры!I1365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Замеры!K1365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20.5</v>
      </c>
      <c r="K1373" s="29">
        <f t="shared" si="109"/>
        <v>0.3</v>
      </c>
      <c r="L1373" s="29">
        <f t="shared" ca="1" si="106"/>
        <v>8.9999999999999993E-3</v>
      </c>
      <c r="M1373">
        <f>Замеры!Z1365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Замеры!I1366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Замеры!K1366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20.5</v>
      </c>
      <c r="K1374" s="29">
        <f t="shared" si="109"/>
        <v>0.3</v>
      </c>
      <c r="L1374" s="29">
        <f t="shared" ca="1" si="106"/>
        <v>8.0000000000000002E-3</v>
      </c>
      <c r="M1374">
        <f>Замеры!Z1366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Замеры!I1367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Замеры!K1367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21.6</v>
      </c>
      <c r="K1375" s="29">
        <f t="shared" si="109"/>
        <v>0.3</v>
      </c>
      <c r="L1375" s="29">
        <f t="shared" ca="1" si="106"/>
        <v>7.0000000000000001E-3</v>
      </c>
      <c r="M1375">
        <f>Замеры!Z1367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Замеры!I1368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Замеры!K1368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20.8</v>
      </c>
      <c r="K1376" s="29">
        <f t="shared" si="109"/>
        <v>0.3</v>
      </c>
      <c r="L1376" s="29">
        <f t="shared" ca="1" si="106"/>
        <v>1.7000000000000001E-2</v>
      </c>
      <c r="M1376">
        <f>Замеры!Z1368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Замеры!I1369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Замеры!K1369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20.9</v>
      </c>
      <c r="K1377" s="29">
        <f t="shared" si="109"/>
        <v>0.3</v>
      </c>
      <c r="L1377" s="29">
        <f t="shared" ca="1" si="106"/>
        <v>8.0000000000000002E-3</v>
      </c>
      <c r="M1377">
        <f>Замеры!Z1369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Замеры!I1370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Замеры!K1370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21.9</v>
      </c>
      <c r="K1378" s="29">
        <f t="shared" si="109"/>
        <v>0.3</v>
      </c>
      <c r="L1378" s="29">
        <f t="shared" ca="1" si="106"/>
        <v>8.9999999999999993E-3</v>
      </c>
      <c r="M1378">
        <f>Замеры!Z1370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Замеры!I1371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Замеры!K1371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20.100000000000001</v>
      </c>
      <c r="K1379" s="29">
        <f t="shared" si="109"/>
        <v>0.3</v>
      </c>
      <c r="L1379" s="29">
        <f t="shared" ca="1" si="106"/>
        <v>1.6E-2</v>
      </c>
      <c r="M1379">
        <f>Замеры!Z1371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Замеры!I1372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Замеры!K1372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21.3</v>
      </c>
      <c r="K1380" s="29">
        <f t="shared" si="109"/>
        <v>0.3</v>
      </c>
      <c r="L1380" s="29">
        <f t="shared" ca="1" si="106"/>
        <v>1.4E-2</v>
      </c>
      <c r="M1380">
        <f>Замеры!Z1372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Замеры!I1373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Замеры!K1373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21.5</v>
      </c>
      <c r="K1381" s="29">
        <f t="shared" si="109"/>
        <v>0.3</v>
      </c>
      <c r="L1381" s="29">
        <f t="shared" ca="1" si="106"/>
        <v>1.6E-2</v>
      </c>
      <c r="M1381">
        <f>Замеры!Z1373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Замеры!I1374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Замеры!K1374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21.4</v>
      </c>
      <c r="K1382" s="29">
        <f t="shared" si="109"/>
        <v>0.3</v>
      </c>
      <c r="L1382" s="29">
        <f t="shared" ca="1" si="106"/>
        <v>1.0999999999999999E-2</v>
      </c>
      <c r="M1382">
        <f>Замеры!Z1374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Замеры!I1375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Замеры!K1375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21.9</v>
      </c>
      <c r="K1383" s="29">
        <f t="shared" si="109"/>
        <v>0.3</v>
      </c>
      <c r="L1383" s="29">
        <f t="shared" ca="1" si="106"/>
        <v>1.7999999999999999E-2</v>
      </c>
      <c r="M1383">
        <f>Замеры!Z1375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Замеры!I1376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Замеры!K1376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21.9</v>
      </c>
      <c r="K1384" s="29">
        <f t="shared" si="109"/>
        <v>0.3</v>
      </c>
      <c r="L1384" s="29">
        <f t="shared" ca="1" si="106"/>
        <v>1.4E-2</v>
      </c>
      <c r="M1384">
        <f>Замеры!Z1376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Замеры!I1377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Замеры!K1377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21.2</v>
      </c>
      <c r="K1385" s="29">
        <f t="shared" si="109"/>
        <v>0.3</v>
      </c>
      <c r="L1385" s="29">
        <f t="shared" ca="1" si="106"/>
        <v>1.4E-2</v>
      </c>
      <c r="M1385">
        <f>Замеры!Z1377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Замеры!I1378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Замеры!K1378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21.5</v>
      </c>
      <c r="K1386" s="29">
        <f t="shared" si="109"/>
        <v>0.3</v>
      </c>
      <c r="L1386" s="29">
        <f t="shared" ca="1" si="106"/>
        <v>1.2999999999999999E-2</v>
      </c>
      <c r="M1386">
        <f>Замеры!Z1378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Замеры!I1379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Замеры!K1379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20.5</v>
      </c>
      <c r="K1387" s="29">
        <f t="shared" si="109"/>
        <v>0.3</v>
      </c>
      <c r="L1387" s="29">
        <f t="shared" ca="1" si="106"/>
        <v>1.9E-2</v>
      </c>
      <c r="M1387">
        <f>Замеры!Z1379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Замеры!I1380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Замеры!K1380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21.1</v>
      </c>
      <c r="K1388" s="29">
        <f t="shared" si="109"/>
        <v>0.3</v>
      </c>
      <c r="L1388" s="29">
        <f t="shared" ca="1" si="106"/>
        <v>1.0999999999999999E-2</v>
      </c>
      <c r="M1388">
        <f>Замеры!Z1380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Замеры!I1381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Замеры!K1381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21.6</v>
      </c>
      <c r="K1389" s="29">
        <f t="shared" si="109"/>
        <v>0.3</v>
      </c>
      <c r="L1389" s="29">
        <f t="shared" ca="1" si="106"/>
        <v>7.0000000000000001E-3</v>
      </c>
      <c r="M1389">
        <f>Замеры!Z1381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Замеры!I1382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Замеры!K1382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20.8</v>
      </c>
      <c r="K1390" s="29">
        <f t="shared" si="109"/>
        <v>0.3</v>
      </c>
      <c r="L1390" s="29">
        <f t="shared" ca="1" si="106"/>
        <v>1.7999999999999999E-2</v>
      </c>
      <c r="M1390">
        <f>Замеры!Z1382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Замеры!I1383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Замеры!K1383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20.100000000000001</v>
      </c>
      <c r="K1391" s="29">
        <f t="shared" si="109"/>
        <v>0.3</v>
      </c>
      <c r="L1391" s="29">
        <f t="shared" ca="1" si="106"/>
        <v>1.7999999999999999E-2</v>
      </c>
      <c r="M1391">
        <f>Замеры!Z1383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Замеры!I1384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Замеры!K1384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21.2</v>
      </c>
      <c r="K1392" s="29">
        <f t="shared" si="109"/>
        <v>0.3</v>
      </c>
      <c r="L1392" s="29">
        <f t="shared" ca="1" si="106"/>
        <v>1.9E-2</v>
      </c>
      <c r="M1392">
        <f>Замеры!Z1384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Замеры!I1385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Замеры!K1385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20.3</v>
      </c>
      <c r="K1393" s="29">
        <f t="shared" si="109"/>
        <v>0.3</v>
      </c>
      <c r="L1393" s="29">
        <f t="shared" ca="1" si="106"/>
        <v>1.2E-2</v>
      </c>
      <c r="M1393">
        <f>Замеры!Z1385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Замеры!I1386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Замеры!K1386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21.5</v>
      </c>
      <c r="K1394" s="29">
        <f t="shared" si="109"/>
        <v>0.3</v>
      </c>
      <c r="L1394" s="29">
        <f t="shared" ca="1" si="106"/>
        <v>7.0000000000000001E-3</v>
      </c>
      <c r="M1394">
        <f>Замеры!Z1386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Замеры!I1387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Замеры!K1387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20.5</v>
      </c>
      <c r="K1395" s="29">
        <f t="shared" si="109"/>
        <v>0.3</v>
      </c>
      <c r="L1395" s="29">
        <f t="shared" ca="1" si="106"/>
        <v>8.9999999999999993E-3</v>
      </c>
      <c r="M1395">
        <f>Замеры!Z1387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Замеры!I1388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Замеры!K1388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20.3</v>
      </c>
      <c r="K1396" s="29">
        <f t="shared" si="109"/>
        <v>0.3</v>
      </c>
      <c r="L1396" s="29">
        <f t="shared" ca="1" si="106"/>
        <v>0.01</v>
      </c>
      <c r="M1396">
        <f>Замеры!Z1388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Замеры!I1389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Замеры!K1389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21.7</v>
      </c>
      <c r="K1397" s="29">
        <f t="shared" si="109"/>
        <v>0.3</v>
      </c>
      <c r="L1397" s="29">
        <f t="shared" ca="1" si="106"/>
        <v>1.4999999999999999E-2</v>
      </c>
      <c r="M1397">
        <f>Замеры!Z1389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Замеры!I1390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Замеры!K1390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21.5</v>
      </c>
      <c r="K1398" s="29">
        <f t="shared" si="109"/>
        <v>0.3</v>
      </c>
      <c r="L1398" s="29">
        <f t="shared" ca="1" si="106"/>
        <v>1.6E-2</v>
      </c>
      <c r="M1398">
        <f>Замеры!Z1390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Замеры!I1391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Замеры!K1391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21.1</v>
      </c>
      <c r="K1399" s="29">
        <f t="shared" si="109"/>
        <v>0.3</v>
      </c>
      <c r="L1399" s="29">
        <f t="shared" ca="1" si="106"/>
        <v>8.9999999999999993E-3</v>
      </c>
      <c r="M1399">
        <f>Замеры!Z1391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Замеры!I1392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Замеры!K1392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21.3</v>
      </c>
      <c r="K1400" s="29">
        <f t="shared" si="109"/>
        <v>0.3</v>
      </c>
      <c r="L1400" s="29">
        <f t="shared" ca="1" si="106"/>
        <v>7.0000000000000001E-3</v>
      </c>
      <c r="M1400">
        <f>Замеры!Z1392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Замеры!I1393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Замеры!K1393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21.1</v>
      </c>
      <c r="K1401" s="29">
        <f t="shared" si="109"/>
        <v>0.3</v>
      </c>
      <c r="L1401" s="29">
        <f t="shared" ca="1" si="106"/>
        <v>8.0000000000000002E-3</v>
      </c>
      <c r="M1401">
        <f>Замеры!Z1393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Замеры!I1394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Замеры!K1394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20.7</v>
      </c>
      <c r="K1402" s="29">
        <f t="shared" si="109"/>
        <v>0.3</v>
      </c>
      <c r="L1402" s="29">
        <f t="shared" ca="1" si="106"/>
        <v>1.7999999999999999E-2</v>
      </c>
      <c r="M1402">
        <f>Замеры!Z1394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Замеры!I1395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Замеры!K1395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21.6</v>
      </c>
      <c r="K1403" s="29">
        <f t="shared" si="109"/>
        <v>0.3</v>
      </c>
      <c r="L1403" s="29">
        <f t="shared" ca="1" si="106"/>
        <v>8.0000000000000002E-3</v>
      </c>
      <c r="M1403">
        <f>Замеры!Z1395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Замеры!I1396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Замеры!K1396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20.9</v>
      </c>
      <c r="K1404" s="29">
        <f t="shared" si="109"/>
        <v>0.3</v>
      </c>
      <c r="L1404" s="29">
        <f t="shared" ca="1" si="106"/>
        <v>1.4999999999999999E-2</v>
      </c>
      <c r="M1404">
        <f>Замеры!Z1396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Замеры!I1397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Замеры!K1397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20.3</v>
      </c>
      <c r="K1405" s="29">
        <f t="shared" si="109"/>
        <v>0.3</v>
      </c>
      <c r="L1405" s="29">
        <f t="shared" ca="1" si="106"/>
        <v>1.4999999999999999E-2</v>
      </c>
      <c r="M1405">
        <f>Замеры!Z1397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Замеры!I1398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Замеры!K1398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21.1</v>
      </c>
      <c r="K1406" s="29">
        <f t="shared" si="109"/>
        <v>0.3</v>
      </c>
      <c r="L1406" s="29">
        <f t="shared" ca="1" si="106"/>
        <v>7.0000000000000001E-3</v>
      </c>
      <c r="M1406">
        <f>Замеры!Z1398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Замеры!I1399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Замеры!K1399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21.4</v>
      </c>
      <c r="K1407" s="29">
        <f t="shared" si="109"/>
        <v>0.3</v>
      </c>
      <c r="L1407" s="29">
        <f t="shared" ca="1" si="106"/>
        <v>1.2E-2</v>
      </c>
      <c r="M1407">
        <f>Замеры!Z1399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Замеры!I1400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Замеры!K1400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20.100000000000001</v>
      </c>
      <c r="K1408" s="29">
        <f t="shared" si="109"/>
        <v>0.3</v>
      </c>
      <c r="L1408" s="29">
        <f t="shared" ca="1" si="106"/>
        <v>8.0000000000000002E-3</v>
      </c>
      <c r="M1408">
        <f>Замеры!Z1400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Замеры!I1401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Замеры!K1401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20.9</v>
      </c>
      <c r="K1409" s="29">
        <f t="shared" si="109"/>
        <v>0.3</v>
      </c>
      <c r="L1409" s="29">
        <f t="shared" ca="1" si="106"/>
        <v>0.01</v>
      </c>
      <c r="M1409">
        <f>Замеры!Z1401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Замеры!I1402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Замеры!K1402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21.6</v>
      </c>
      <c r="K1410" s="29">
        <f t="shared" si="109"/>
        <v>0.3</v>
      </c>
      <c r="L1410" s="29">
        <f t="shared" ca="1" si="106"/>
        <v>8.9999999999999993E-3</v>
      </c>
      <c r="M1410">
        <f>Замеры!Z1402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Замеры!I1403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Замеры!K1403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21.6</v>
      </c>
      <c r="K1411" s="29">
        <f t="shared" si="109"/>
        <v>0.3</v>
      </c>
      <c r="L1411" s="29">
        <f t="shared" ca="1" si="106"/>
        <v>1.7000000000000001E-2</v>
      </c>
      <c r="M1411">
        <f>Замеры!Z1403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Замеры!I1404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Замеры!K1404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21.4</v>
      </c>
      <c r="K1412" s="29">
        <f t="shared" si="109"/>
        <v>0.3</v>
      </c>
      <c r="L1412" s="29">
        <f t="shared" ca="1" si="106"/>
        <v>0.01</v>
      </c>
      <c r="M1412">
        <f>Замеры!Z1404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Замеры!I1405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Замеры!K1405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20.399999999999999</v>
      </c>
      <c r="K1413" s="29">
        <f t="shared" si="109"/>
        <v>0.3</v>
      </c>
      <c r="L1413" s="29">
        <f t="shared" ca="1" si="106"/>
        <v>8.9999999999999993E-3</v>
      </c>
      <c r="M1413">
        <f>Замеры!Z1405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Замеры!I1406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Замеры!K1406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20.399999999999999</v>
      </c>
      <c r="K1414" s="29">
        <f t="shared" si="109"/>
        <v>0.3</v>
      </c>
      <c r="L1414" s="29">
        <f t="shared" ca="1" si="106"/>
        <v>1.6E-2</v>
      </c>
      <c r="M1414">
        <f>Замеры!Z1406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Замеры!I1407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Замеры!K1407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21.9</v>
      </c>
      <c r="K1415" s="29">
        <f t="shared" si="109"/>
        <v>0.3</v>
      </c>
      <c r="L1415" s="29">
        <f t="shared" ca="1" si="106"/>
        <v>8.0000000000000002E-3</v>
      </c>
      <c r="M1415">
        <f>Замеры!Z1407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Замеры!I1408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Замеры!K1408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21.1</v>
      </c>
      <c r="K1416" s="29">
        <f t="shared" si="109"/>
        <v>0.3</v>
      </c>
      <c r="L1416" s="29">
        <f t="shared" ca="1" si="106"/>
        <v>8.0000000000000002E-3</v>
      </c>
      <c r="M1416">
        <f>Замеры!Z1408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Замеры!I1409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Замеры!K1409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20.3</v>
      </c>
      <c r="K1417" s="29">
        <f t="shared" si="109"/>
        <v>0.3</v>
      </c>
      <c r="L1417" s="29">
        <f t="shared" ca="1" si="106"/>
        <v>7.0000000000000001E-3</v>
      </c>
      <c r="M1417">
        <f>Замеры!Z1409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Замеры!I1410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Замеры!K1410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21.7</v>
      </c>
      <c r="K1418" s="29">
        <f t="shared" si="109"/>
        <v>0.3</v>
      </c>
      <c r="L1418" s="29">
        <f t="shared" ca="1" si="106"/>
        <v>0.01</v>
      </c>
      <c r="M1418">
        <f>Замеры!Z1410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Замеры!I1411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Замеры!K1411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21.8</v>
      </c>
      <c r="K1419" s="29">
        <f t="shared" si="109"/>
        <v>0.3</v>
      </c>
      <c r="L1419" s="29">
        <f t="shared" ca="1" si="106"/>
        <v>1.2E-2</v>
      </c>
      <c r="M1419">
        <f>Замеры!Z1411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Замеры!I1412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Замеры!K1412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21.5</v>
      </c>
      <c r="K1420" s="29">
        <f t="shared" si="109"/>
        <v>0.3</v>
      </c>
      <c r="L1420" s="29">
        <f t="shared" ref="L1420:L1483" ca="1" si="111">RANDBETWEEN(7,19)/1000</f>
        <v>1.7000000000000001E-2</v>
      </c>
      <c r="M1420">
        <f>Замеры!Z1412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Замеры!I1413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Замеры!K1413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21.7</v>
      </c>
      <c r="K1421" s="29">
        <f t="shared" ref="K1421:K1484" si="114">$O$9</f>
        <v>0.3</v>
      </c>
      <c r="L1421" s="29">
        <f t="shared" ca="1" si="111"/>
        <v>1.0999999999999999E-2</v>
      </c>
      <c r="M1421">
        <f>Замеры!Z1413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Замеры!I1414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Замеры!K1414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21.1</v>
      </c>
      <c r="K1422" s="29">
        <f t="shared" si="114"/>
        <v>0.3</v>
      </c>
      <c r="L1422" s="29">
        <f t="shared" ca="1" si="111"/>
        <v>1.6E-2</v>
      </c>
      <c r="M1422">
        <f>Замеры!Z1414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Замеры!I1415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Замеры!K1415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20.2</v>
      </c>
      <c r="K1423" s="29">
        <f t="shared" si="114"/>
        <v>0.3</v>
      </c>
      <c r="L1423" s="29">
        <f t="shared" ca="1" si="111"/>
        <v>1.2E-2</v>
      </c>
      <c r="M1423">
        <f>Замеры!Z1415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Замеры!I1416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Замеры!K1416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21.9</v>
      </c>
      <c r="K1424" s="29">
        <f t="shared" si="114"/>
        <v>0.3</v>
      </c>
      <c r="L1424" s="29">
        <f t="shared" ca="1" si="111"/>
        <v>1.4E-2</v>
      </c>
      <c r="M1424">
        <f>Замеры!Z1416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Замеры!I1417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Замеры!K1417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20.5</v>
      </c>
      <c r="K1425" s="29">
        <f t="shared" si="114"/>
        <v>0.3</v>
      </c>
      <c r="L1425" s="29">
        <f t="shared" ca="1" si="111"/>
        <v>1.6E-2</v>
      </c>
      <c r="M1425">
        <f>Замеры!Z1417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Замеры!I1418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Замеры!K1418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20.8</v>
      </c>
      <c r="K1426" s="29">
        <f t="shared" si="114"/>
        <v>0.3</v>
      </c>
      <c r="L1426" s="29">
        <f t="shared" ca="1" si="111"/>
        <v>1.2E-2</v>
      </c>
      <c r="M1426">
        <f>Замеры!Z1418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Замеры!I1419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Замеры!K1419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20.3</v>
      </c>
      <c r="K1427" s="29">
        <f t="shared" si="114"/>
        <v>0.3</v>
      </c>
      <c r="L1427" s="29">
        <f t="shared" ca="1" si="111"/>
        <v>0.01</v>
      </c>
      <c r="M1427">
        <f>Замеры!Z1419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Замеры!I1420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Замеры!K1420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20.5</v>
      </c>
      <c r="K1428" s="29">
        <f t="shared" si="114"/>
        <v>0.3</v>
      </c>
      <c r="L1428" s="29">
        <f t="shared" ca="1" si="111"/>
        <v>7.0000000000000001E-3</v>
      </c>
      <c r="M1428">
        <f>Замеры!Z1420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Замеры!I1421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Замеры!K1421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20.3</v>
      </c>
      <c r="K1429" s="29">
        <f t="shared" si="114"/>
        <v>0.3</v>
      </c>
      <c r="L1429" s="29">
        <f t="shared" ca="1" si="111"/>
        <v>1.7000000000000001E-2</v>
      </c>
      <c r="M1429">
        <f>Замеры!Z1421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Замеры!I1422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Замеры!K1422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21.9</v>
      </c>
      <c r="K1430" s="29">
        <f t="shared" si="114"/>
        <v>0.3</v>
      </c>
      <c r="L1430" s="29">
        <f t="shared" ca="1" si="111"/>
        <v>1.7000000000000001E-2</v>
      </c>
      <c r="M1430">
        <f>Замеры!Z1422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Замеры!I1423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Замеры!K1423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20.399999999999999</v>
      </c>
      <c r="K1431" s="29">
        <f t="shared" si="114"/>
        <v>0.3</v>
      </c>
      <c r="L1431" s="29">
        <f t="shared" ca="1" si="111"/>
        <v>8.9999999999999993E-3</v>
      </c>
      <c r="M1431">
        <f>Замеры!Z1423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Замеры!I1424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Замеры!K1424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21.2</v>
      </c>
      <c r="K1432" s="29">
        <f t="shared" si="114"/>
        <v>0.3</v>
      </c>
      <c r="L1432" s="29">
        <f t="shared" ca="1" si="111"/>
        <v>1.7999999999999999E-2</v>
      </c>
      <c r="M1432">
        <f>Замеры!Z1424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Замеры!I1425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Замеры!K1425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21.2</v>
      </c>
      <c r="K1433" s="29">
        <f t="shared" si="114"/>
        <v>0.3</v>
      </c>
      <c r="L1433" s="29">
        <f t="shared" ca="1" si="111"/>
        <v>1.4E-2</v>
      </c>
      <c r="M1433">
        <f>Замеры!Z1425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Замеры!I1426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Замеры!K1426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20.6</v>
      </c>
      <c r="K1434" s="29">
        <f t="shared" si="114"/>
        <v>0.3</v>
      </c>
      <c r="L1434" s="29">
        <f t="shared" ca="1" si="111"/>
        <v>8.9999999999999993E-3</v>
      </c>
      <c r="M1434">
        <f>Замеры!Z1426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Замеры!I1427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Замеры!K1427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20.3</v>
      </c>
      <c r="K1435" s="29">
        <f t="shared" si="114"/>
        <v>0.3</v>
      </c>
      <c r="L1435" s="29">
        <f t="shared" ca="1" si="111"/>
        <v>1.4E-2</v>
      </c>
      <c r="M1435">
        <f>Замеры!Z1427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Замеры!I1428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Замеры!K1428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20.7</v>
      </c>
      <c r="K1436" s="29">
        <f t="shared" si="114"/>
        <v>0.3</v>
      </c>
      <c r="L1436" s="29">
        <f t="shared" ca="1" si="111"/>
        <v>1.6E-2</v>
      </c>
      <c r="M1436">
        <f>Замеры!Z1428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Замеры!I1429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Замеры!K1429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21.2</v>
      </c>
      <c r="K1437" s="29">
        <f t="shared" si="114"/>
        <v>0.3</v>
      </c>
      <c r="L1437" s="29">
        <f t="shared" ca="1" si="111"/>
        <v>1.4E-2</v>
      </c>
      <c r="M1437">
        <f>Замеры!Z1429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Замеры!I1430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Замеры!K1430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21.7</v>
      </c>
      <c r="K1438" s="29">
        <f t="shared" si="114"/>
        <v>0.3</v>
      </c>
      <c r="L1438" s="29">
        <f t="shared" ca="1" si="111"/>
        <v>1.7999999999999999E-2</v>
      </c>
      <c r="M1438">
        <f>Замеры!Z1430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Замеры!I1431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Замеры!K1431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20.8</v>
      </c>
      <c r="K1439" s="29">
        <f t="shared" si="114"/>
        <v>0.3</v>
      </c>
      <c r="L1439" s="29">
        <f t="shared" ca="1" si="111"/>
        <v>8.0000000000000002E-3</v>
      </c>
      <c r="M1439">
        <f>Замеры!Z1431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Замеры!I1432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Замеры!K1432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</v>
      </c>
      <c r="K1440" s="29">
        <f t="shared" si="114"/>
        <v>0.3</v>
      </c>
      <c r="L1440" s="29">
        <f t="shared" ca="1" si="111"/>
        <v>8.0000000000000002E-3</v>
      </c>
      <c r="M1440">
        <f>Замеры!Z1432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Замеры!I1433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Замеры!K1433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20.3</v>
      </c>
      <c r="K1441" s="29">
        <f t="shared" si="114"/>
        <v>0.3</v>
      </c>
      <c r="L1441" s="29">
        <f t="shared" ca="1" si="111"/>
        <v>1.0999999999999999E-2</v>
      </c>
      <c r="M1441">
        <f>Замеры!Z1433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Замеры!I1434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Замеры!K1434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20.9</v>
      </c>
      <c r="K1442" s="29">
        <f t="shared" si="114"/>
        <v>0.3</v>
      </c>
      <c r="L1442" s="29">
        <f t="shared" ca="1" si="111"/>
        <v>1.7999999999999999E-2</v>
      </c>
      <c r="M1442">
        <f>Замеры!Z1434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Замеры!I1435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Замеры!K1435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21.3</v>
      </c>
      <c r="K1443" s="29">
        <f t="shared" si="114"/>
        <v>0.3</v>
      </c>
      <c r="L1443" s="29">
        <f t="shared" ca="1" si="111"/>
        <v>0.01</v>
      </c>
      <c r="M1443">
        <f>Замеры!Z1435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Замеры!I1436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Замеры!K1436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21.7</v>
      </c>
      <c r="K1444" s="29">
        <f t="shared" si="114"/>
        <v>0.3</v>
      </c>
      <c r="L1444" s="29">
        <f t="shared" ca="1" si="111"/>
        <v>1.4E-2</v>
      </c>
      <c r="M1444">
        <f>Замеры!Z1436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Замеры!I1437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Замеры!K1437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20.3</v>
      </c>
      <c r="K1445" s="29">
        <f t="shared" si="114"/>
        <v>0.3</v>
      </c>
      <c r="L1445" s="29">
        <f t="shared" ca="1" si="111"/>
        <v>1.2999999999999999E-2</v>
      </c>
      <c r="M1445">
        <f>Замеры!Z1437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Замеры!I1438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Замеры!K1438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20.9</v>
      </c>
      <c r="K1446" s="29">
        <f t="shared" si="114"/>
        <v>0.3</v>
      </c>
      <c r="L1446" s="29">
        <f t="shared" ca="1" si="111"/>
        <v>8.0000000000000002E-3</v>
      </c>
      <c r="M1446">
        <f>Замеры!Z1438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Замеры!I1439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Замеры!K1439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20.100000000000001</v>
      </c>
      <c r="K1447" s="29">
        <f t="shared" si="114"/>
        <v>0.3</v>
      </c>
      <c r="L1447" s="29">
        <f t="shared" ca="1" si="111"/>
        <v>8.0000000000000002E-3</v>
      </c>
      <c r="M1447">
        <f>Замеры!Z1439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Замеры!I1440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Замеры!K1440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21.6</v>
      </c>
      <c r="K1448" s="29">
        <f t="shared" si="114"/>
        <v>0.3</v>
      </c>
      <c r="L1448" s="29">
        <f t="shared" ca="1" si="111"/>
        <v>1.2E-2</v>
      </c>
      <c r="M1448">
        <f>Замеры!Z1440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Замеры!I1441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Замеры!K1441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20.399999999999999</v>
      </c>
      <c r="K1449" s="29">
        <f t="shared" si="114"/>
        <v>0.3</v>
      </c>
      <c r="L1449" s="29">
        <f t="shared" ca="1" si="111"/>
        <v>1.0999999999999999E-2</v>
      </c>
      <c r="M1449">
        <f>Замеры!Z1441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Замеры!I1442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Замеры!K1442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20.5</v>
      </c>
      <c r="K1450" s="29">
        <f t="shared" si="114"/>
        <v>0.3</v>
      </c>
      <c r="L1450" s="29">
        <f t="shared" ca="1" si="111"/>
        <v>1.2E-2</v>
      </c>
      <c r="M1450">
        <f>Замеры!Z1442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Замеры!I1443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Замеры!K1443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21.6</v>
      </c>
      <c r="K1451" s="29">
        <f t="shared" si="114"/>
        <v>0.3</v>
      </c>
      <c r="L1451" s="29">
        <f t="shared" ca="1" si="111"/>
        <v>0.01</v>
      </c>
      <c r="M1451">
        <f>Замеры!Z1443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Замеры!I1444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Замеры!K1444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20.9</v>
      </c>
      <c r="K1452" s="29">
        <f t="shared" si="114"/>
        <v>0.3</v>
      </c>
      <c r="L1452" s="29">
        <f t="shared" ca="1" si="111"/>
        <v>1.2999999999999999E-2</v>
      </c>
      <c r="M1452">
        <f>Замеры!Z1444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Замеры!I1445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Замеры!K1445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</v>
      </c>
      <c r="K1453" s="29">
        <f t="shared" si="114"/>
        <v>0.3</v>
      </c>
      <c r="L1453" s="29">
        <f t="shared" ca="1" si="111"/>
        <v>1.4999999999999999E-2</v>
      </c>
      <c r="M1453">
        <f>Замеры!Z1445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Замеры!I1446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Замеры!K1446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20.5</v>
      </c>
      <c r="K1454" s="29">
        <f t="shared" si="114"/>
        <v>0.3</v>
      </c>
      <c r="L1454" s="29">
        <f t="shared" ca="1" si="111"/>
        <v>1.4999999999999999E-2</v>
      </c>
      <c r="M1454">
        <f>Замеры!Z1446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Замеры!I1447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Замеры!K1447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21</v>
      </c>
      <c r="K1455" s="29">
        <f t="shared" si="114"/>
        <v>0.3</v>
      </c>
      <c r="L1455" s="29">
        <f t="shared" ca="1" si="111"/>
        <v>0.01</v>
      </c>
      <c r="M1455">
        <f>Замеры!Z1447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Замеры!I1448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Замеры!K1448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21.6</v>
      </c>
      <c r="K1456" s="29">
        <f t="shared" si="114"/>
        <v>0.3</v>
      </c>
      <c r="L1456" s="29">
        <f t="shared" ca="1" si="111"/>
        <v>1.4999999999999999E-2</v>
      </c>
      <c r="M1456">
        <f>Замеры!Z1448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Замеры!I1449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Замеры!K1449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20.100000000000001</v>
      </c>
      <c r="K1457" s="29">
        <f t="shared" si="114"/>
        <v>0.3</v>
      </c>
      <c r="L1457" s="29">
        <f t="shared" ca="1" si="111"/>
        <v>1.6E-2</v>
      </c>
      <c r="M1457">
        <f>Замеры!Z1449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Замеры!I1450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Замеры!K1450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21.1</v>
      </c>
      <c r="K1458" s="29">
        <f t="shared" si="114"/>
        <v>0.3</v>
      </c>
      <c r="L1458" s="29">
        <f t="shared" ca="1" si="111"/>
        <v>1.0999999999999999E-2</v>
      </c>
      <c r="M1458">
        <f>Замеры!Z1450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Замеры!I1451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Замеры!K1451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20.3</v>
      </c>
      <c r="K1459" s="29">
        <f t="shared" si="114"/>
        <v>0.3</v>
      </c>
      <c r="L1459" s="29">
        <f t="shared" ca="1" si="111"/>
        <v>1.0999999999999999E-2</v>
      </c>
      <c r="M1459">
        <f>Замеры!Z1451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Замеры!I1452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Замеры!K1452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20.100000000000001</v>
      </c>
      <c r="K1460" s="29">
        <f t="shared" si="114"/>
        <v>0.3</v>
      </c>
      <c r="L1460" s="29">
        <f t="shared" ca="1" si="111"/>
        <v>1.2E-2</v>
      </c>
      <c r="M1460">
        <f>Замеры!Z1452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Замеры!I1453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Замеры!K1453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20.399999999999999</v>
      </c>
      <c r="K1461" s="29">
        <f t="shared" si="114"/>
        <v>0.3</v>
      </c>
      <c r="L1461" s="29">
        <f t="shared" ca="1" si="111"/>
        <v>1.7000000000000001E-2</v>
      </c>
      <c r="M1461">
        <f>Замеры!Z1453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Замеры!I1454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Замеры!K1454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21.4</v>
      </c>
      <c r="K1462" s="29">
        <f t="shared" si="114"/>
        <v>0.3</v>
      </c>
      <c r="L1462" s="29">
        <f t="shared" ca="1" si="111"/>
        <v>8.0000000000000002E-3</v>
      </c>
      <c r="M1462">
        <f>Замеры!Z1454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Замеры!I1455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Замеры!K1455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21.6</v>
      </c>
      <c r="K1463" s="29">
        <f t="shared" si="114"/>
        <v>0.3</v>
      </c>
      <c r="L1463" s="29">
        <f t="shared" ca="1" si="111"/>
        <v>8.0000000000000002E-3</v>
      </c>
      <c r="M1463">
        <f>Замеры!Z1455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Замеры!I1456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Замеры!K1456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21.5</v>
      </c>
      <c r="K1464" s="29">
        <f t="shared" si="114"/>
        <v>0.3</v>
      </c>
      <c r="L1464" s="29">
        <f t="shared" ca="1" si="111"/>
        <v>7.0000000000000001E-3</v>
      </c>
      <c r="M1464">
        <f>Замеры!Z1456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Замеры!I1457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Замеры!K1457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21.3</v>
      </c>
      <c r="K1465" s="29">
        <f t="shared" si="114"/>
        <v>0.3</v>
      </c>
      <c r="L1465" s="29">
        <f t="shared" ca="1" si="111"/>
        <v>1.7999999999999999E-2</v>
      </c>
      <c r="M1465">
        <f>Замеры!Z1457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Замеры!I1458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Замеры!K1458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21.8</v>
      </c>
      <c r="K1466" s="29">
        <f t="shared" si="114"/>
        <v>0.3</v>
      </c>
      <c r="L1466" s="29">
        <f t="shared" ca="1" si="111"/>
        <v>1.7000000000000001E-2</v>
      </c>
      <c r="M1466">
        <f>Замеры!Z1458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Замеры!I1459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Замеры!K1459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21.2</v>
      </c>
      <c r="K1467" s="29">
        <f t="shared" si="114"/>
        <v>0.3</v>
      </c>
      <c r="L1467" s="29">
        <f t="shared" ca="1" si="111"/>
        <v>8.0000000000000002E-3</v>
      </c>
      <c r="M1467">
        <f>Замеры!Z1459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Замеры!I1460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Замеры!K1460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20.3</v>
      </c>
      <c r="K1468" s="29">
        <f t="shared" si="114"/>
        <v>0.3</v>
      </c>
      <c r="L1468" s="29">
        <f t="shared" ca="1" si="111"/>
        <v>1.7999999999999999E-2</v>
      </c>
      <c r="M1468">
        <f>Замеры!Z1460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Замеры!I1461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Замеры!K1461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21.3</v>
      </c>
      <c r="K1469" s="29">
        <f t="shared" si="114"/>
        <v>0.3</v>
      </c>
      <c r="L1469" s="29">
        <f t="shared" ca="1" si="111"/>
        <v>1.7999999999999999E-2</v>
      </c>
      <c r="M1469">
        <f>Замеры!Z1461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Замеры!I1462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Замеры!K1462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21.3</v>
      </c>
      <c r="K1470" s="29">
        <f t="shared" si="114"/>
        <v>0.3</v>
      </c>
      <c r="L1470" s="29">
        <f t="shared" ca="1" si="111"/>
        <v>8.9999999999999993E-3</v>
      </c>
      <c r="M1470">
        <f>Замеры!Z1462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Замеры!I1463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Замеры!K1463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21.1</v>
      </c>
      <c r="K1471" s="29">
        <f t="shared" si="114"/>
        <v>0.3</v>
      </c>
      <c r="L1471" s="29">
        <f t="shared" ca="1" si="111"/>
        <v>7.0000000000000001E-3</v>
      </c>
      <c r="M1471">
        <f>Замеры!Z1463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Замеры!I1464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Замеры!K1464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20.9</v>
      </c>
      <c r="K1472" s="29">
        <f t="shared" si="114"/>
        <v>0.3</v>
      </c>
      <c r="L1472" s="29">
        <f t="shared" ca="1" si="111"/>
        <v>0.01</v>
      </c>
      <c r="M1472">
        <f>Замеры!Z1464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Замеры!I1465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Замеры!K1465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20.7</v>
      </c>
      <c r="K1473" s="29">
        <f t="shared" si="114"/>
        <v>0.3</v>
      </c>
      <c r="L1473" s="29">
        <f t="shared" ca="1" si="111"/>
        <v>1.2E-2</v>
      </c>
      <c r="M1473">
        <f>Замеры!Z1465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Замеры!I1466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Замеры!K1466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20.3</v>
      </c>
      <c r="K1474" s="29">
        <f t="shared" si="114"/>
        <v>0.3</v>
      </c>
      <c r="L1474" s="29">
        <f t="shared" ca="1" si="111"/>
        <v>1.2E-2</v>
      </c>
      <c r="M1474">
        <f>Замеры!Z1466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Замеры!I1467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Замеры!K1467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20.8</v>
      </c>
      <c r="K1475" s="29">
        <f t="shared" si="114"/>
        <v>0.3</v>
      </c>
      <c r="L1475" s="29">
        <f t="shared" ca="1" si="111"/>
        <v>1.7999999999999999E-2</v>
      </c>
      <c r="M1475">
        <f>Замеры!Z1467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Замеры!I1468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Замеры!K1468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21.5</v>
      </c>
      <c r="K1476" s="29">
        <f t="shared" si="114"/>
        <v>0.3</v>
      </c>
      <c r="L1476" s="29">
        <f t="shared" ca="1" si="111"/>
        <v>8.9999999999999993E-3</v>
      </c>
      <c r="M1476">
        <f>Замеры!Z1468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Замеры!I1469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Замеры!K1469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20.399999999999999</v>
      </c>
      <c r="K1477" s="29">
        <f t="shared" si="114"/>
        <v>0.3</v>
      </c>
      <c r="L1477" s="29">
        <f t="shared" ca="1" si="111"/>
        <v>1.7000000000000001E-2</v>
      </c>
      <c r="M1477">
        <f>Замеры!Z1469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Замеры!I1470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Замеры!K1470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21.2</v>
      </c>
      <c r="K1478" s="29">
        <f t="shared" si="114"/>
        <v>0.3</v>
      </c>
      <c r="L1478" s="29">
        <f t="shared" ca="1" si="111"/>
        <v>8.0000000000000002E-3</v>
      </c>
      <c r="M1478">
        <f>Замеры!Z1470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Замеры!I1471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Замеры!K1471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21.5</v>
      </c>
      <c r="K1479" s="29">
        <f t="shared" si="114"/>
        <v>0.3</v>
      </c>
      <c r="L1479" s="29">
        <f t="shared" ca="1" si="111"/>
        <v>1.6E-2</v>
      </c>
      <c r="M1479">
        <f>Замеры!Z1471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Замеры!I1472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Замеры!K1472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21.7</v>
      </c>
      <c r="K1480" s="29">
        <f t="shared" si="114"/>
        <v>0.3</v>
      </c>
      <c r="L1480" s="29">
        <f t="shared" ca="1" si="111"/>
        <v>7.0000000000000001E-3</v>
      </c>
      <c r="M1480">
        <f>Замеры!Z1472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Замеры!I1473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Замеры!K1473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20.100000000000001</v>
      </c>
      <c r="K1481" s="29">
        <f t="shared" si="114"/>
        <v>0.3</v>
      </c>
      <c r="L1481" s="29">
        <f t="shared" ca="1" si="111"/>
        <v>1.4999999999999999E-2</v>
      </c>
      <c r="M1481">
        <f>Замеры!Z1473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Замеры!I1474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Замеры!K1474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20.6</v>
      </c>
      <c r="K1482" s="29">
        <f t="shared" si="114"/>
        <v>0.3</v>
      </c>
      <c r="L1482" s="29">
        <f t="shared" ca="1" si="111"/>
        <v>0.01</v>
      </c>
      <c r="M1482">
        <f>Замеры!Z1474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Замеры!I1475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Замеры!K1475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21.2</v>
      </c>
      <c r="K1483" s="29">
        <f t="shared" si="114"/>
        <v>0.3</v>
      </c>
      <c r="L1483" s="29">
        <f t="shared" ca="1" si="111"/>
        <v>1.6E-2</v>
      </c>
      <c r="M1483">
        <f>Замеры!Z1475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Замеры!I1476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Замеры!K1476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21.8</v>
      </c>
      <c r="K1484" s="29">
        <f t="shared" si="114"/>
        <v>0.3</v>
      </c>
      <c r="L1484" s="29">
        <f t="shared" ref="L1484:L1500" ca="1" si="116">RANDBETWEEN(7,19)/1000</f>
        <v>1.6E-2</v>
      </c>
      <c r="M1484">
        <f>Замеры!Z1476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Замеры!I1477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Замеры!K1477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21.9</v>
      </c>
      <c r="K1485" s="29">
        <f t="shared" ref="K1485:K1500" si="119">$O$9</f>
        <v>0.3</v>
      </c>
      <c r="L1485" s="29">
        <f t="shared" ca="1" si="116"/>
        <v>0.01</v>
      </c>
      <c r="M1485">
        <f>Замеры!Z1477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Замеры!I1478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Замеры!K1478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21.4</v>
      </c>
      <c r="K1486" s="29">
        <f t="shared" si="119"/>
        <v>0.3</v>
      </c>
      <c r="L1486" s="29">
        <f t="shared" ca="1" si="116"/>
        <v>1.6E-2</v>
      </c>
      <c r="M1486">
        <f>Замеры!Z1478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Замеры!I1479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Замеры!K1479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20.100000000000001</v>
      </c>
      <c r="K1487" s="29">
        <f t="shared" si="119"/>
        <v>0.3</v>
      </c>
      <c r="L1487" s="29">
        <f t="shared" ca="1" si="116"/>
        <v>8.9999999999999993E-3</v>
      </c>
      <c r="M1487">
        <f>Замеры!Z1479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Замеры!I1480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Замеры!K1480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1.2E-2</v>
      </c>
      <c r="M1488">
        <f>Замеры!Z1480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Замеры!I1481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Замеры!K1481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21.8</v>
      </c>
      <c r="K1489" s="29">
        <f t="shared" si="119"/>
        <v>0.3</v>
      </c>
      <c r="L1489" s="29">
        <f t="shared" ca="1" si="116"/>
        <v>8.0000000000000002E-3</v>
      </c>
      <c r="M1489">
        <f>Замеры!Z1481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Замеры!I1482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Замеры!K1482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21.6</v>
      </c>
      <c r="K1490" s="29">
        <f t="shared" si="119"/>
        <v>0.3</v>
      </c>
      <c r="L1490" s="29">
        <f t="shared" ca="1" si="116"/>
        <v>1.2E-2</v>
      </c>
      <c r="M1490">
        <f>Замеры!Z1482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Замеры!I1483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Замеры!K1483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21.9</v>
      </c>
      <c r="K1491" s="29">
        <f t="shared" si="119"/>
        <v>0.3</v>
      </c>
      <c r="L1491" s="29">
        <f t="shared" ca="1" si="116"/>
        <v>1.2999999999999999E-2</v>
      </c>
      <c r="M1491">
        <f>Замеры!Z1483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Замеры!I1484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Замеры!K1484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20.3</v>
      </c>
      <c r="K1492" s="29">
        <f t="shared" si="119"/>
        <v>0.3</v>
      </c>
      <c r="L1492" s="29">
        <f t="shared" ca="1" si="116"/>
        <v>1.9E-2</v>
      </c>
      <c r="M1492">
        <f>Замеры!Z1484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Замеры!I1485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Замеры!K1485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20.7</v>
      </c>
      <c r="K1493" s="29">
        <f t="shared" si="119"/>
        <v>0.3</v>
      </c>
      <c r="L1493" s="29">
        <f t="shared" ca="1" si="116"/>
        <v>1.9E-2</v>
      </c>
      <c r="M1493">
        <f>Замеры!Z1485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Замеры!I1486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Замеры!K1486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20.3</v>
      </c>
      <c r="K1494" s="29">
        <f t="shared" si="119"/>
        <v>0.3</v>
      </c>
      <c r="L1494" s="29">
        <f t="shared" ca="1" si="116"/>
        <v>1.4E-2</v>
      </c>
      <c r="M1494">
        <f>Замеры!Z1486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Замеры!I1487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Замеры!K1487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21.1</v>
      </c>
      <c r="K1495" s="29">
        <f t="shared" si="119"/>
        <v>0.3</v>
      </c>
      <c r="L1495" s="29">
        <f t="shared" ca="1" si="116"/>
        <v>1.4E-2</v>
      </c>
      <c r="M1495">
        <f>Замеры!Z1487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Замеры!I1488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Замеры!K1488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21.3</v>
      </c>
      <c r="K1496" s="29">
        <f t="shared" si="119"/>
        <v>0.3</v>
      </c>
      <c r="L1496" s="29">
        <f t="shared" ca="1" si="116"/>
        <v>8.9999999999999993E-3</v>
      </c>
      <c r="M1496">
        <f>Замеры!Z1488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Замеры!I1489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Замеры!K1489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21.8</v>
      </c>
      <c r="K1497" s="29">
        <f t="shared" si="119"/>
        <v>0.3</v>
      </c>
      <c r="L1497" s="29">
        <f t="shared" ca="1" si="116"/>
        <v>1.7000000000000001E-2</v>
      </c>
      <c r="M1497">
        <f>Замеры!Z1489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Замеры!I1490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Замеры!K1490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21.7</v>
      </c>
      <c r="K1498" s="29">
        <f t="shared" si="119"/>
        <v>0.3</v>
      </c>
      <c r="L1498" s="29">
        <f t="shared" ca="1" si="116"/>
        <v>8.9999999999999993E-3</v>
      </c>
      <c r="M1498">
        <f>Замеры!Z1490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Замеры!I1491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Замеры!K1491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20.8</v>
      </c>
      <c r="K1499" s="29">
        <f t="shared" si="119"/>
        <v>0.3</v>
      </c>
      <c r="L1499" s="29">
        <f t="shared" ca="1" si="116"/>
        <v>8.9999999999999993E-3</v>
      </c>
      <c r="M1499">
        <f>Замеры!Z1491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Замеры!I1492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Замеры!K1492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20.2</v>
      </c>
      <c r="K1500" s="29">
        <f t="shared" si="119"/>
        <v>0.3</v>
      </c>
      <c r="L1500" s="29">
        <f t="shared" ca="1" si="116"/>
        <v>8.0000000000000002E-3</v>
      </c>
      <c r="M1500">
        <f>Замеры!Z1492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58" t="s">
        <v>93</v>
      </c>
      <c r="B1" s="17" t="s">
        <v>46</v>
      </c>
      <c r="C1" s="18" t="s">
        <v>63</v>
      </c>
      <c r="D1" s="176" t="s">
        <v>47</v>
      </c>
      <c r="E1" s="177"/>
      <c r="F1" s="182" t="s">
        <v>65</v>
      </c>
      <c r="G1" s="182" t="s">
        <v>48</v>
      </c>
      <c r="H1" s="176" t="s">
        <v>49</v>
      </c>
      <c r="I1" s="177"/>
      <c r="J1" s="176" t="s">
        <v>50</v>
      </c>
      <c r="K1" s="184"/>
      <c r="L1" s="184"/>
      <c r="M1" s="184"/>
      <c r="N1" s="184"/>
      <c r="O1" s="184"/>
      <c r="P1" s="184"/>
      <c r="Q1" s="177"/>
    </row>
    <row r="2" spans="1:26" ht="7.5" customHeight="1" x14ac:dyDescent="0.3">
      <c r="A2" s="158"/>
      <c r="B2" s="19"/>
      <c r="C2" s="20"/>
      <c r="D2" s="178"/>
      <c r="E2" s="179"/>
      <c r="F2" s="183" t="s">
        <v>65</v>
      </c>
      <c r="G2" s="183"/>
      <c r="H2" s="178"/>
      <c r="I2" s="179"/>
      <c r="J2" s="178"/>
      <c r="K2" s="185"/>
      <c r="L2" s="185"/>
      <c r="M2" s="185"/>
      <c r="N2" s="185"/>
      <c r="O2" s="185"/>
      <c r="P2" s="185"/>
      <c r="Q2" s="179"/>
    </row>
    <row r="3" spans="1:26" ht="5.25" customHeight="1" thickBot="1" x14ac:dyDescent="0.35">
      <c r="A3" s="158"/>
      <c r="B3" s="19"/>
      <c r="C3" s="20"/>
      <c r="D3" s="180"/>
      <c r="E3" s="181"/>
      <c r="F3" s="183"/>
      <c r="G3" s="183"/>
      <c r="H3" s="180"/>
      <c r="I3" s="181"/>
      <c r="J3" s="180"/>
      <c r="K3" s="186"/>
      <c r="L3" s="186"/>
      <c r="M3" s="186"/>
      <c r="N3" s="186"/>
      <c r="O3" s="186"/>
      <c r="P3" s="186"/>
      <c r="Q3" s="181"/>
    </row>
    <row r="4" spans="1:26" ht="16.2" thickBot="1" x14ac:dyDescent="0.35">
      <c r="A4" s="158"/>
      <c r="B4" s="19"/>
      <c r="C4" s="20"/>
      <c r="D4" s="187" t="s">
        <v>51</v>
      </c>
      <c r="E4" s="189" t="s">
        <v>52</v>
      </c>
      <c r="F4" s="183"/>
      <c r="G4" s="183"/>
      <c r="H4" s="190" t="s">
        <v>53</v>
      </c>
      <c r="I4" s="189" t="s">
        <v>54</v>
      </c>
      <c r="J4" s="192" t="s">
        <v>55</v>
      </c>
      <c r="K4" s="193"/>
      <c r="L4" s="194"/>
      <c r="M4" s="68"/>
      <c r="N4" s="193"/>
      <c r="O4" s="193"/>
      <c r="P4" s="193"/>
      <c r="Q4" s="194"/>
    </row>
    <row r="5" spans="1:26" ht="48" customHeight="1" x14ac:dyDescent="0.3">
      <c r="A5" s="158"/>
      <c r="B5" s="21"/>
      <c r="C5" s="20"/>
      <c r="D5" s="188"/>
      <c r="E5" s="183"/>
      <c r="F5" s="183"/>
      <c r="G5" s="183"/>
      <c r="H5" s="191"/>
      <c r="I5" s="183"/>
      <c r="J5" s="187" t="s">
        <v>56</v>
      </c>
      <c r="K5" s="195" t="s">
        <v>64</v>
      </c>
      <c r="L5" s="196"/>
      <c r="M5" s="187" t="s">
        <v>57</v>
      </c>
      <c r="N5" s="197" t="s">
        <v>58</v>
      </c>
      <c r="O5" s="197" t="s">
        <v>59</v>
      </c>
      <c r="P5" s="197" t="s">
        <v>60</v>
      </c>
      <c r="Q5" s="189" t="s">
        <v>59</v>
      </c>
      <c r="V5" s="22"/>
    </row>
    <row r="6" spans="1:26" ht="16.2" thickBot="1" x14ac:dyDescent="0.35">
      <c r="A6" s="158"/>
      <c r="B6" s="21"/>
      <c r="C6" s="23"/>
      <c r="D6" s="188"/>
      <c r="E6" s="183"/>
      <c r="F6" s="183"/>
      <c r="G6" s="183"/>
      <c r="H6" s="191"/>
      <c r="I6" s="183"/>
      <c r="J6" s="188"/>
      <c r="K6" s="199"/>
      <c r="L6" s="181"/>
      <c r="M6" s="188"/>
      <c r="N6" s="198"/>
      <c r="O6" s="198"/>
      <c r="P6" s="198"/>
      <c r="Q6" s="183"/>
    </row>
    <row r="7" spans="1:26" ht="31.2" x14ac:dyDescent="0.3">
      <c r="A7" s="158"/>
      <c r="B7" s="21"/>
      <c r="C7" s="23"/>
      <c r="D7" s="188"/>
      <c r="E7" s="183"/>
      <c r="F7" s="183"/>
      <c r="G7" s="183"/>
      <c r="H7" s="191"/>
      <c r="I7" s="183"/>
      <c r="J7" s="188"/>
      <c r="K7" s="19" t="s">
        <v>61</v>
      </c>
      <c r="L7" s="24" t="s">
        <v>62</v>
      </c>
      <c r="M7" s="188"/>
      <c r="N7" s="198"/>
      <c r="O7" s="198"/>
      <c r="P7" s="198"/>
      <c r="Q7" s="183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IF(Замеры!I3=0," ", Замеры!I3)</f>
        <v xml:space="preserve"> </v>
      </c>
      <c r="D9" s="29" t="str">
        <f>IF(Замеры!AA3=0, " ", Замеры!Y3)</f>
        <v xml:space="preserve"> </v>
      </c>
      <c r="E9" s="29" t="str">
        <f>CONCATENATE(Замеры!Q3,Замеры!T3,Замеры!S3)</f>
        <v xml:space="preserve"> </v>
      </c>
      <c r="F9" s="30" t="str">
        <f>IF(Замеры!AA3=0," ","---")</f>
        <v xml:space="preserve"> </v>
      </c>
      <c r="G9" s="31" t="str">
        <f>IF(Замеры!AA3=0," ",Замеры!K3)</f>
        <v xml:space="preserve"> </v>
      </c>
      <c r="H9" s="31" t="str">
        <f>CONCATENATE(Замеры!AL3,Замеры!AB3,Замеры!AM3)</f>
        <v xml:space="preserve">   </v>
      </c>
      <c r="I9" s="29" t="str">
        <f>CONCATENATE(Замеры!AJ3,Замеры!AB3,Замеры!AK3)</f>
        <v xml:space="preserve">   </v>
      </c>
      <c r="J9" s="31" t="str">
        <f>IF(Замеры!AA3=0," ",G9*2.55)</f>
        <v xml:space="preserve"> </v>
      </c>
      <c r="K9" s="29" t="str">
        <f>IF(Замеры!AA3=0," ",Замеры!AH3)</f>
        <v xml:space="preserve"> </v>
      </c>
      <c r="L9" s="29" t="str">
        <f>IF(Замеры!AA3=0," ",Замеры!AI3)</f>
        <v xml:space="preserve"> </v>
      </c>
      <c r="M9" s="29" t="str">
        <f>IF(Замеры!AA3=0," ",0.1)</f>
        <v xml:space="preserve"> </v>
      </c>
      <c r="N9" s="29" t="str">
        <f>IF(Замеры!AA3=0," ",Замеры!AA3)</f>
        <v xml:space="preserve"> </v>
      </c>
      <c r="O9" s="29" t="str">
        <f>Замеры!AB3</f>
        <v xml:space="preserve"> </v>
      </c>
      <c r="P9" s="29" t="str">
        <f>Замеры!AC3</f>
        <v xml:space="preserve"> </v>
      </c>
      <c r="Q9" s="29" t="str">
        <f>IF(Замеры!AA3=0," ","+")</f>
        <v xml:space="preserve"> </v>
      </c>
      <c r="R9" s="32">
        <f>Замеры!Z3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IF(Замеры!I4=0," ", Замеры!I4)</f>
        <v xml:space="preserve"> </v>
      </c>
      <c r="D10" s="29" t="str">
        <f>IF(Замеры!AA4=0, " ", Замеры!Y4)</f>
        <v xml:space="preserve"> </v>
      </c>
      <c r="E10" s="29" t="str">
        <f>CONCATENATE(Замеры!Q4,Замеры!T4,Замеры!S4)</f>
        <v xml:space="preserve"> </v>
      </c>
      <c r="F10" s="30" t="str">
        <f>IF(Замеры!AA4=0," ","---")</f>
        <v xml:space="preserve"> </v>
      </c>
      <c r="G10" s="31" t="str">
        <f>IF(Замеры!AA4=0," ",Замеры!K4)</f>
        <v xml:space="preserve"> </v>
      </c>
      <c r="H10" s="31" t="str">
        <f>CONCATENATE(Замеры!AL4,Замеры!AB4,Замеры!AM4)</f>
        <v>0 0</v>
      </c>
      <c r="I10" s="29" t="str">
        <f>CONCATENATE(Замеры!AJ4,Замеры!AB4,Замеры!AK4)</f>
        <v xml:space="preserve">   </v>
      </c>
      <c r="J10" s="31" t="str">
        <f>IF(Замеры!AA4=0," ",G10*2.55)</f>
        <v xml:space="preserve"> </v>
      </c>
      <c r="K10" s="29" t="str">
        <f>IF(Замеры!AA4=0," ",Замеры!AH4)</f>
        <v xml:space="preserve"> </v>
      </c>
      <c r="L10" s="29" t="str">
        <f>IF(Замеры!AA4=0," ",Замеры!AI4)</f>
        <v xml:space="preserve"> </v>
      </c>
      <c r="M10" s="29" t="str">
        <f>IF(Замеры!AA4=0," ",0.1)</f>
        <v xml:space="preserve"> </v>
      </c>
      <c r="N10" s="29" t="str">
        <f>IF(Замеры!AA4=0," ",Замеры!AA4)</f>
        <v xml:space="preserve"> </v>
      </c>
      <c r="O10" s="29" t="str">
        <f>Замеры!AB4</f>
        <v xml:space="preserve"> </v>
      </c>
      <c r="P10" s="29" t="str">
        <f>Замеры!AC4</f>
        <v xml:space="preserve"> </v>
      </c>
      <c r="Q10" s="29" t="str">
        <f>IF(Замеры!AA4=0," ","+")</f>
        <v xml:space="preserve"> </v>
      </c>
      <c r="R10" s="32">
        <f>Замеры!Z4</f>
        <v>0</v>
      </c>
      <c r="W10" s="33" t="e">
        <f t="shared" ref="W10:W73" si="0">G10*1.13</f>
        <v>#VALUE!</v>
      </c>
      <c r="X10" s="31" t="s">
        <v>72</v>
      </c>
      <c r="Y10" s="33" t="e">
        <f t="shared" ref="Y10:Y73" si="1">G10*1.45</f>
        <v>#VALUE!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IF(Замеры!I5=0," ", Замеры!I5)</f>
        <v xml:space="preserve"> </v>
      </c>
      <c r="D11" s="29" t="str">
        <f>IF(Замеры!AA5=0, " ", Замеры!Y5)</f>
        <v xml:space="preserve"> </v>
      </c>
      <c r="E11" s="29" t="str">
        <f>CONCATENATE(Замеры!Q5,Замеры!T5,Замеры!S5)</f>
        <v xml:space="preserve"> </v>
      </c>
      <c r="F11" s="30" t="str">
        <f>IF(Замеры!AA5=0," ","---")</f>
        <v xml:space="preserve"> </v>
      </c>
      <c r="G11" s="31" t="str">
        <f>IF(Замеры!AA5=0," ",Замеры!K5)</f>
        <v xml:space="preserve"> </v>
      </c>
      <c r="H11" s="31"/>
      <c r="I11" s="29" t="str">
        <f>CONCATENATE(Замеры!AJ5,Замеры!AB5,Замеры!AK5)</f>
        <v xml:space="preserve">   </v>
      </c>
      <c r="J11" s="31" t="str">
        <f>IF(Замеры!AA5=0," ",G11*2.55)</f>
        <v xml:space="preserve"> </v>
      </c>
      <c r="K11" s="29" t="str">
        <f>IF(Замеры!AA5=0," ",Замеры!AH5)</f>
        <v xml:space="preserve"> </v>
      </c>
      <c r="L11" s="29" t="str">
        <f>IF(Замеры!AA5=0," ",Замеры!AI5)</f>
        <v xml:space="preserve"> </v>
      </c>
      <c r="M11" s="29" t="str">
        <f>IF(Замеры!AA5=0," ",0.1)</f>
        <v xml:space="preserve"> </v>
      </c>
      <c r="N11" s="29" t="str">
        <f>IF(Замеры!AA5=0," ",Замеры!AA5)</f>
        <v xml:space="preserve"> </v>
      </c>
      <c r="O11" s="29" t="str">
        <f>Замеры!AB5</f>
        <v xml:space="preserve"> </v>
      </c>
      <c r="P11" s="29" t="str">
        <f>Замеры!AC5</f>
        <v xml:space="preserve"> </v>
      </c>
      <c r="Q11" s="29" t="str">
        <f>IF(Замеры!AA5=0," ","+")</f>
        <v xml:space="preserve"> </v>
      </c>
      <c r="R11" s="32">
        <f>Замеры!Z5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IF(Замеры!I6=0," ", Замеры!I6)</f>
        <v xml:space="preserve">S 203 </v>
      </c>
      <c r="D12" s="29" t="str">
        <f>IF(Замеры!AA6=0, " ", Замеры!Y6)</f>
        <v xml:space="preserve"> </v>
      </c>
      <c r="E12" s="29" t="str">
        <f>CONCATENATE(Замеры!Q6,Замеры!T6,Замеры!S6)</f>
        <v>МД B</v>
      </c>
      <c r="F12" s="30" t="str">
        <f>IF(Замеры!AA6=0," ","---")</f>
        <v xml:space="preserve"> </v>
      </c>
      <c r="G12" s="31" t="str">
        <f>IF(Замеры!AA6=0," ",Замеры!K6)</f>
        <v xml:space="preserve"> </v>
      </c>
      <c r="H12" s="31" t="str">
        <f>CONCATENATE(Замеры!AL6,Замеры!AB6,Замеры!AM6)</f>
        <v>28 36</v>
      </c>
      <c r="I12" s="29" t="str">
        <f>CONCATENATE(Замеры!AJ6,Замеры!AB6,Замеры!AK6)</f>
        <v xml:space="preserve">   </v>
      </c>
      <c r="J12" s="31" t="str">
        <f>IF(Замеры!AA6=0," ",G12*2.55)</f>
        <v xml:space="preserve"> </v>
      </c>
      <c r="K12" s="29" t="str">
        <f>IF(Замеры!AA6=0," ",Замеры!AH6)</f>
        <v xml:space="preserve"> </v>
      </c>
      <c r="L12" s="29" t="str">
        <f>IF(Замеры!AA6=0," ",Замеры!AI6)</f>
        <v xml:space="preserve"> </v>
      </c>
      <c r="M12" s="29" t="str">
        <f>IF(Замеры!AA6=0," ",0.1)</f>
        <v xml:space="preserve"> </v>
      </c>
      <c r="N12" s="29" t="str">
        <f>IF(Замеры!AA6=0," ",Замеры!AA6)</f>
        <v xml:space="preserve"> </v>
      </c>
      <c r="O12" s="29" t="str">
        <f>Замеры!AB6</f>
        <v xml:space="preserve"> </v>
      </c>
      <c r="P12" s="29" t="str">
        <f>Замеры!AC6</f>
        <v xml:space="preserve"> </v>
      </c>
      <c r="Q12" s="29" t="str">
        <f>IF(Замеры!AA6=0," ","+")</f>
        <v xml:space="preserve"> </v>
      </c>
      <c r="R12" s="32">
        <f>Замеры!Z6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IF(Замеры!I7=0," ", Замеры!I7)</f>
        <v>SH 203 L</v>
      </c>
      <c r="D13" s="29" t="str">
        <f>IF(Замеры!AA7=0, " ", Замеры!Y7)</f>
        <v>ОВВ</v>
      </c>
      <c r="E13" s="29" t="str">
        <f>CONCATENATE(Замеры!Q7,Замеры!T7,Замеры!S7)</f>
        <v>МД-С</v>
      </c>
      <c r="F13" s="30" t="str">
        <f>IF(Замеры!AA7=0," ","---")</f>
        <v>---</v>
      </c>
      <c r="G13" s="31" t="str">
        <f>IF(Замеры!AA7=0," ",Замеры!K7)</f>
        <v>25</v>
      </c>
      <c r="H13" s="31" t="str">
        <f>CONCATENATE(Замеры!AL7,Замеры!AB7,Замеры!AM7)</f>
        <v>28-36</v>
      </c>
      <c r="I13" s="29" t="str">
        <f>CONCATENATE(Замеры!AJ7,Замеры!AB7,Замеры!AK7)</f>
        <v>125-250</v>
      </c>
      <c r="J13" s="31">
        <f>IF(Замеры!AA7=0," ",G13*2.55)</f>
        <v>63.749999999999993</v>
      </c>
      <c r="K13" s="29" t="str">
        <f>IF(Замеры!AA7=0," ",Замеры!AH7)</f>
        <v>≤120</v>
      </c>
      <c r="L13" s="29">
        <f ca="1">IF(Замеры!AA7=0," ",Замеры!AI7)</f>
        <v>95</v>
      </c>
      <c r="M13" s="29">
        <f>IF(Замеры!AA7=0," ",0.1)</f>
        <v>0.1</v>
      </c>
      <c r="N13" s="29">
        <f>IF(Замеры!AA7=0," ",Замеры!AA7)</f>
        <v>125</v>
      </c>
      <c r="O13" s="29" t="str">
        <f>Замеры!AB7</f>
        <v>-</v>
      </c>
      <c r="P13" s="29">
        <f>Замеры!AC7</f>
        <v>250</v>
      </c>
      <c r="Q13" s="29" t="str">
        <f>IF(Замеры!AA7=0," ","+")</f>
        <v>+</v>
      </c>
      <c r="R13" s="32">
        <f>Замеры!Z7</f>
        <v>0</v>
      </c>
      <c r="W13" s="33">
        <f t="shared" si="0"/>
        <v>28.249999999999996</v>
      </c>
      <c r="X13" s="31" t="s">
        <v>72</v>
      </c>
      <c r="Y13" s="33">
        <f t="shared" si="1"/>
        <v>36.25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IF(Замеры!I8=0," ", Замеры!I8)</f>
        <v xml:space="preserve">S 203 </v>
      </c>
      <c r="D14" s="29" t="str">
        <f>IF(Замеры!AA8=0, " ", Замеры!Y8)</f>
        <v>ОВВ</v>
      </c>
      <c r="E14" s="29" t="str">
        <f>CONCATENATE(Замеры!Q8,Замеры!T8,Замеры!S8)</f>
        <v>МД-С</v>
      </c>
      <c r="F14" s="30" t="str">
        <f>IF(Замеры!AA8=0," ","---")</f>
        <v>---</v>
      </c>
      <c r="G14" s="31" t="str">
        <f>IF(Замеры!AA8=0," ",Замеры!K8)</f>
        <v>25</v>
      </c>
      <c r="H14" s="31" t="str">
        <f>CONCATENATE(Замеры!AL8,Замеры!AB8,Замеры!AM8)</f>
        <v>28-36</v>
      </c>
      <c r="I14" s="29" t="str">
        <f>CONCATENATE(Замеры!AJ8,Замеры!AB8,Замеры!AK8)</f>
        <v>125-250</v>
      </c>
      <c r="J14" s="31">
        <f>IF(Замеры!AA8=0," ",G14*2.55)</f>
        <v>63.749999999999993</v>
      </c>
      <c r="K14" s="29" t="str">
        <f>IF(Замеры!AA8=0," ",Замеры!AH8)</f>
        <v>≤120</v>
      </c>
      <c r="L14" s="29">
        <f ca="1">IF(Замеры!AA8=0," ",Замеры!AI8)</f>
        <v>101</v>
      </c>
      <c r="M14" s="29">
        <f>IF(Замеры!AA8=0," ",0.1)</f>
        <v>0.1</v>
      </c>
      <c r="N14" s="29">
        <f>IF(Замеры!AA8=0," ",Замеры!AA8)</f>
        <v>125</v>
      </c>
      <c r="O14" s="29" t="str">
        <f>Замеры!AB8</f>
        <v>-</v>
      </c>
      <c r="P14" s="29">
        <f>Замеры!AC8</f>
        <v>250</v>
      </c>
      <c r="Q14" s="29" t="str">
        <f>IF(Замеры!AA8=0," ","+")</f>
        <v>+</v>
      </c>
      <c r="R14" s="32">
        <f>Замеры!Z8</f>
        <v>0</v>
      </c>
      <c r="W14" s="33">
        <f t="shared" si="0"/>
        <v>28.249999999999996</v>
      </c>
      <c r="X14" s="31" t="s">
        <v>72</v>
      </c>
      <c r="Y14" s="33">
        <f t="shared" si="1"/>
        <v>36.25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IF(Замеры!I9=0," ", Замеры!I9)</f>
        <v xml:space="preserve"> T1c T160</v>
      </c>
      <c r="D15" s="29" t="str">
        <f>IF(Замеры!AA9=0, " ", Замеры!Y9)</f>
        <v>ОВВ</v>
      </c>
      <c r="E15" s="29" t="str">
        <f>CONCATENATE(Замеры!Q9,Замеры!T9,Замеры!S9)</f>
        <v>МД-С</v>
      </c>
      <c r="F15" s="30" t="str">
        <f>IF(Замеры!AA9=0," ","---")</f>
        <v>---</v>
      </c>
      <c r="G15" s="31" t="str">
        <f>IF(Замеры!AA9=0," ",Замеры!K9)</f>
        <v>100</v>
      </c>
      <c r="H15" s="31" t="str">
        <f>CONCATENATE(Замеры!AL9,Замеры!AB9,Замеры!AM9)</f>
        <v>113-145</v>
      </c>
      <c r="I15" s="29" t="str">
        <f>CONCATENATE(Замеры!AJ9,Замеры!AB9,Замеры!AK9)</f>
        <v>500-1000</v>
      </c>
      <c r="J15" s="31">
        <f>IF(Замеры!AA9=0," ",G15*2.55)</f>
        <v>254.99999999999997</v>
      </c>
      <c r="K15" s="29" t="str">
        <f>IF(Замеры!AA9=0," ",Замеры!AH9)</f>
        <v>≤120</v>
      </c>
      <c r="L15" s="29">
        <f ca="1">IF(Замеры!AA9=0," ",Замеры!AI9)</f>
        <v>100</v>
      </c>
      <c r="M15" s="29">
        <f>IF(Замеры!AA9=0," ",0.1)</f>
        <v>0.1</v>
      </c>
      <c r="N15" s="29">
        <f>IF(Замеры!AA9=0," ",Замеры!AA9)</f>
        <v>500</v>
      </c>
      <c r="O15" s="29" t="str">
        <f>Замеры!AB9</f>
        <v>-</v>
      </c>
      <c r="P15" s="29">
        <f>Замеры!AC9</f>
        <v>1000</v>
      </c>
      <c r="Q15" s="29" t="str">
        <f>IF(Замеры!AA9=0," ","+")</f>
        <v>+</v>
      </c>
      <c r="R15" s="32">
        <f>Замеры!Z9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IF(Замеры!I10=0," ", Замеры!I10)</f>
        <v xml:space="preserve">S 203 </v>
      </c>
      <c r="D16" s="29" t="str">
        <f>IF(Замеры!AA10=0, " ", Замеры!Y10)</f>
        <v>ОВВ</v>
      </c>
      <c r="E16" s="29" t="str">
        <f>CONCATENATE(Замеры!Q10,Замеры!T10,Замеры!S10)</f>
        <v>МДС</v>
      </c>
      <c r="F16" s="30" t="str">
        <f>IF(Замеры!AA10=0," ","---")</f>
        <v>---</v>
      </c>
      <c r="G16" s="31" t="str">
        <f>IF(Замеры!AA10=0," ",Замеры!K10)</f>
        <v>25</v>
      </c>
      <c r="H16" s="31" t="str">
        <f>CONCATENATE(Замеры!AL10,Замеры!AB10,Замеры!AM10)</f>
        <v>28-36</v>
      </c>
      <c r="I16" s="29" t="str">
        <f>CONCATENATE(Замеры!AJ10,Замеры!AB10,Замеры!AK10)</f>
        <v>125-250</v>
      </c>
      <c r="J16" s="31">
        <f>IF(Замеры!AA10=0," ",G16*2.55)</f>
        <v>63.749999999999993</v>
      </c>
      <c r="K16" s="29" t="str">
        <f>IF(Замеры!AA10=0," ",Замеры!AH10)</f>
        <v>≤120</v>
      </c>
      <c r="L16" s="29">
        <f ca="1">IF(Замеры!AA10=0," ",Замеры!AI10)</f>
        <v>89</v>
      </c>
      <c r="M16" s="29">
        <f>IF(Замеры!AA10=0," ",0.1)</f>
        <v>0.1</v>
      </c>
      <c r="N16" s="29">
        <f>IF(Замеры!AA10=0," ",Замеры!AA10)</f>
        <v>125</v>
      </c>
      <c r="O16" s="29" t="str">
        <f>Замеры!AB10</f>
        <v>-</v>
      </c>
      <c r="P16" s="29">
        <f>Замеры!AC10</f>
        <v>250</v>
      </c>
      <c r="Q16" s="29" t="str">
        <f>IF(Замеры!AA10=0," ","+")</f>
        <v>+</v>
      </c>
      <c r="R16" s="32">
        <f>Замеры!Z10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IF(Замеры!I11=0," ", Замеры!I11)</f>
        <v>SH 203 L</v>
      </c>
      <c r="D17" s="29" t="str">
        <f>IF(Замеры!AA11=0, " ", Замеры!Y11)</f>
        <v>ОВВ</v>
      </c>
      <c r="E17" s="29" t="str">
        <f>CONCATENATE(Замеры!Q11,Замеры!T11,Замеры!S11)</f>
        <v>МД-С</v>
      </c>
      <c r="F17" s="30" t="str">
        <f>IF(Замеры!AA11=0," ","---")</f>
        <v>---</v>
      </c>
      <c r="G17" s="31" t="str">
        <f>IF(Замеры!AA11=0," ",Замеры!K11)</f>
        <v>20</v>
      </c>
      <c r="H17" s="31" t="str">
        <f>CONCATENATE(Замеры!AL11,Замеры!AB11,Замеры!AM11)</f>
        <v>23-29</v>
      </c>
      <c r="I17" s="29" t="str">
        <f>CONCATENATE(Замеры!AJ11,Замеры!AB11,Замеры!AK11)</f>
        <v>100-200</v>
      </c>
      <c r="J17" s="31">
        <f>IF(Замеры!AA11=0," ",G17*2.55)</f>
        <v>51</v>
      </c>
      <c r="K17" s="29" t="str">
        <f>IF(Замеры!AA11=0," ",Замеры!AH11)</f>
        <v>≤120</v>
      </c>
      <c r="L17" s="29">
        <f ca="1">IF(Замеры!AA11=0," ",Замеры!AI11)</f>
        <v>80</v>
      </c>
      <c r="M17" s="29">
        <f>IF(Замеры!AA11=0," ",0.1)</f>
        <v>0.1</v>
      </c>
      <c r="N17" s="29">
        <f>IF(Замеры!AA11=0," ",Замеры!AA11)</f>
        <v>100</v>
      </c>
      <c r="O17" s="29" t="str">
        <f>Замеры!AB11</f>
        <v>-</v>
      </c>
      <c r="P17" s="29">
        <f>Замеры!AC11</f>
        <v>200</v>
      </c>
      <c r="Q17" s="29" t="str">
        <f>IF(Замеры!AA11=0," ","+")</f>
        <v>+</v>
      </c>
      <c r="R17" s="32">
        <f>Замеры!Z11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IF(Замеры!I12=0," ", Замеры!I12)</f>
        <v xml:space="preserve">S 203 </v>
      </c>
      <c r="D18" s="29" t="str">
        <f>IF(Замеры!AA12=0, " ", Замеры!Y12)</f>
        <v>ОВВ</v>
      </c>
      <c r="E18" s="29" t="str">
        <f>CONCATENATE(Замеры!Q12,Замеры!T12,Замеры!S12)</f>
        <v>МД-С</v>
      </c>
      <c r="F18" s="30" t="str">
        <f>IF(Замеры!AA12=0," ","---")</f>
        <v>---</v>
      </c>
      <c r="G18" s="31" t="str">
        <f>IF(Замеры!AA12=0," ",Замеры!K12)</f>
        <v>20</v>
      </c>
      <c r="H18" s="31" t="str">
        <f>CONCATENATE(Замеры!AL12,Замеры!AB12,Замеры!AM12)</f>
        <v>23-29</v>
      </c>
      <c r="I18" s="29" t="str">
        <f>CONCATENATE(Замеры!AJ12,Замеры!AB12,Замеры!AK12)</f>
        <v>100-200</v>
      </c>
      <c r="J18" s="31">
        <f>IF(Замеры!AA12=0," ",G18*2.55)</f>
        <v>51</v>
      </c>
      <c r="K18" s="29" t="str">
        <f>IF(Замеры!AA12=0," ",Замеры!AH12)</f>
        <v>≤120</v>
      </c>
      <c r="L18" s="29">
        <f ca="1">IF(Замеры!AA12=0," ",Замеры!AI12)</f>
        <v>102</v>
      </c>
      <c r="M18" s="29">
        <f>IF(Замеры!AA12=0," ",0.1)</f>
        <v>0.1</v>
      </c>
      <c r="N18" s="29">
        <f>IF(Замеры!AA12=0," ",Замеры!AA12)</f>
        <v>100</v>
      </c>
      <c r="O18" s="29" t="str">
        <f>Замеры!AB12</f>
        <v>-</v>
      </c>
      <c r="P18" s="29">
        <f>Замеры!AC12</f>
        <v>200</v>
      </c>
      <c r="Q18" s="29" t="str">
        <f>IF(Замеры!AA12=0," ","+")</f>
        <v>+</v>
      </c>
      <c r="R18" s="32">
        <f>Замеры!Z12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IF(Замеры!I13=0," ", Замеры!I13)</f>
        <v>SH 203 L</v>
      </c>
      <c r="D19" s="29" t="str">
        <f>IF(Замеры!AA13=0, " ", Замеры!Y13)</f>
        <v>ОВВ</v>
      </c>
      <c r="E19" s="29" t="str">
        <f>CONCATENATE(Замеры!Q13,Замеры!T13,Замеры!S13)</f>
        <v>МД-С</v>
      </c>
      <c r="F19" s="30" t="str">
        <f>IF(Замеры!AA13=0," ","---")</f>
        <v>---</v>
      </c>
      <c r="G19" s="31" t="str">
        <f>IF(Замеры!AA13=0," ",Замеры!K13)</f>
        <v>20</v>
      </c>
      <c r="H19" s="31" t="str">
        <f>CONCATENATE(Замеры!AL13,Замеры!AB13,Замеры!AM13)</f>
        <v>23-29</v>
      </c>
      <c r="I19" s="29" t="str">
        <f>CONCATENATE(Замеры!AJ13,Замеры!AB13,Замеры!AK13)</f>
        <v>100-200</v>
      </c>
      <c r="J19" s="31">
        <f>IF(Замеры!AA13=0," ",G19*2.55)</f>
        <v>51</v>
      </c>
      <c r="K19" s="29" t="str">
        <f>IF(Замеры!AA13=0," ",Замеры!AH13)</f>
        <v>≤120</v>
      </c>
      <c r="L19" s="29">
        <f ca="1">IF(Замеры!AA13=0," ",Замеры!AI13)</f>
        <v>88</v>
      </c>
      <c r="M19" s="29">
        <f>IF(Замеры!AA13=0," ",0.1)</f>
        <v>0.1</v>
      </c>
      <c r="N19" s="29">
        <f>IF(Замеры!AA13=0," ",Замеры!AA13)</f>
        <v>100</v>
      </c>
      <c r="O19" s="29" t="str">
        <f>Замеры!AB13</f>
        <v>-</v>
      </c>
      <c r="P19" s="29">
        <f>Замеры!AC13</f>
        <v>200</v>
      </c>
      <c r="Q19" s="29" t="str">
        <f>IF(Замеры!AA13=0," ","+")</f>
        <v>+</v>
      </c>
      <c r="R19" s="32">
        <f>Замеры!Z13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IF(Замеры!I14=0," ", Замеры!I14)</f>
        <v>SH 203 L</v>
      </c>
      <c r="D20" s="29" t="str">
        <f>IF(Замеры!AA14=0, " ", Замеры!Y14)</f>
        <v>ОВВ</v>
      </c>
      <c r="E20" s="29" t="str">
        <f>CONCATENATE(Замеры!Q14,Замеры!T14,Замеры!S14)</f>
        <v>МД-С</v>
      </c>
      <c r="F20" s="30" t="str">
        <f>IF(Замеры!AA14=0," ","---")</f>
        <v>---</v>
      </c>
      <c r="G20" s="31" t="str">
        <f>IF(Замеры!AA14=0," ",Замеры!K14)</f>
        <v>16</v>
      </c>
      <c r="H20" s="31" t="str">
        <f>CONCATENATE(Замеры!AL14,Замеры!AB14,Замеры!AM14)</f>
        <v>18-23</v>
      </c>
      <c r="I20" s="29" t="str">
        <f>CONCATENATE(Замеры!AJ14,Замеры!AB14,Замеры!AK14)</f>
        <v>80-160</v>
      </c>
      <c r="J20" s="31">
        <f>IF(Замеры!AA14=0," ",G20*2.55)</f>
        <v>40.799999999999997</v>
      </c>
      <c r="K20" s="29" t="str">
        <f>IF(Замеры!AA14=0," ",Замеры!AH14)</f>
        <v>≤120</v>
      </c>
      <c r="L20" s="29">
        <f ca="1">IF(Замеры!AA14=0," ",Замеры!AI14)</f>
        <v>97</v>
      </c>
      <c r="M20" s="29">
        <f>IF(Замеры!AA14=0," ",0.1)</f>
        <v>0.1</v>
      </c>
      <c r="N20" s="29">
        <f>IF(Замеры!AA14=0," ",Замеры!AA14)</f>
        <v>80</v>
      </c>
      <c r="O20" s="29" t="str">
        <f>Замеры!AB14</f>
        <v>-</v>
      </c>
      <c r="P20" s="29">
        <f>Замеры!AC14</f>
        <v>160</v>
      </c>
      <c r="Q20" s="29" t="str">
        <f>IF(Замеры!AA14=0," ","+")</f>
        <v>+</v>
      </c>
      <c r="R20" s="32">
        <f>Замеры!Z14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IF(Замеры!I15=0," ", Замеры!I15)</f>
        <v xml:space="preserve"> T1c T160</v>
      </c>
      <c r="D21" s="29" t="str">
        <f>IF(Замеры!AA15=0, " ", Замеры!Y15)</f>
        <v>ОВВ</v>
      </c>
      <c r="E21" s="29" t="str">
        <f>CONCATENATE(Замеры!Q15,Замеры!T15,Замеры!S15)</f>
        <v>МД-С</v>
      </c>
      <c r="F21" s="30" t="str">
        <f>IF(Замеры!AA15=0," ","---")</f>
        <v>---</v>
      </c>
      <c r="G21" s="31" t="str">
        <f>IF(Замеры!AA15=0," ",Замеры!K15)</f>
        <v>63</v>
      </c>
      <c r="H21" s="31" t="str">
        <f>CONCATENATE(Замеры!AL15,Замеры!AB15,Замеры!AM15)</f>
        <v>71-91</v>
      </c>
      <c r="I21" s="29" t="str">
        <f>CONCATENATE(Замеры!AJ15,Замеры!AB15,Замеры!AK15)</f>
        <v>315-630</v>
      </c>
      <c r="J21" s="31">
        <f>IF(Замеры!AA15=0," ",G21*2.55)</f>
        <v>160.64999999999998</v>
      </c>
      <c r="K21" s="29" t="str">
        <f>IF(Замеры!AA15=0," ",Замеры!AH15)</f>
        <v>≤120</v>
      </c>
      <c r="L21" s="29">
        <f ca="1">IF(Замеры!AA15=0," ",Замеры!AI15)</f>
        <v>93</v>
      </c>
      <c r="M21" s="29">
        <f>IF(Замеры!AA15=0," ",0.1)</f>
        <v>0.1</v>
      </c>
      <c r="N21" s="29">
        <f>IF(Замеры!AA15=0," ",Замеры!AA15)</f>
        <v>315</v>
      </c>
      <c r="O21" s="29" t="str">
        <f>Замеры!AB15</f>
        <v>-</v>
      </c>
      <c r="P21" s="29">
        <f>Замеры!AC15</f>
        <v>630</v>
      </c>
      <c r="Q21" s="29" t="str">
        <f>IF(Замеры!AA15=0," ","+")</f>
        <v>+</v>
      </c>
      <c r="R21" s="32">
        <f>Замеры!Z15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IF(Замеры!I16=0," ", Замеры!I16)</f>
        <v xml:space="preserve"> T1c T160</v>
      </c>
      <c r="D22" s="29" t="str">
        <f>IF(Замеры!AA16=0, " ", Замеры!Y16)</f>
        <v>ОВВ</v>
      </c>
      <c r="E22" s="29" t="str">
        <f>CONCATENATE(Замеры!Q16,Замеры!T16,Замеры!S16)</f>
        <v>МД-С</v>
      </c>
      <c r="F22" s="30" t="str">
        <f>IF(Замеры!AA16=0," ","---")</f>
        <v>---</v>
      </c>
      <c r="G22" s="31" t="str">
        <f>IF(Замеры!AA16=0," ",Замеры!K16)</f>
        <v>25</v>
      </c>
      <c r="H22" s="31" t="str">
        <f>CONCATENATE(Замеры!AL16,Замеры!AB16,Замеры!AM16)</f>
        <v>28-36</v>
      </c>
      <c r="I22" s="29" t="str">
        <f>CONCATENATE(Замеры!AJ16,Замеры!AB16,Замеры!AK16)</f>
        <v>125-250</v>
      </c>
      <c r="J22" s="31">
        <f>IF(Замеры!AA16=0," ",G22*2.55)</f>
        <v>63.749999999999993</v>
      </c>
      <c r="K22" s="29" t="str">
        <f>IF(Замеры!AA16=0," ",Замеры!AH16)</f>
        <v>≤120</v>
      </c>
      <c r="L22" s="29">
        <f ca="1">IF(Замеры!AA16=0," ",Замеры!AI16)</f>
        <v>89</v>
      </c>
      <c r="M22" s="29">
        <f>IF(Замеры!AA16=0," ",0.1)</f>
        <v>0.1</v>
      </c>
      <c r="N22" s="29">
        <f>IF(Замеры!AA16=0," ",Замеры!AA16)</f>
        <v>125</v>
      </c>
      <c r="O22" s="29" t="str">
        <f>Замеры!AB16</f>
        <v>-</v>
      </c>
      <c r="P22" s="29">
        <f>Замеры!AC16</f>
        <v>250</v>
      </c>
      <c r="Q22" s="29" t="str">
        <f>IF(Замеры!AA16=0," ","+")</f>
        <v>+</v>
      </c>
      <c r="R22" s="32">
        <f>Замеры!Z16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IF(Замеры!I17=0," ", Замеры!I17)</f>
        <v xml:space="preserve"> T1c T160</v>
      </c>
      <c r="D23" s="29" t="str">
        <f>IF(Замеры!AA17=0, " ", Замеры!Y17)</f>
        <v>ОВВ</v>
      </c>
      <c r="E23" s="29" t="str">
        <f>CONCATENATE(Замеры!Q17,Замеры!T17,Замеры!S17)</f>
        <v>МД-С</v>
      </c>
      <c r="F23" s="30" t="str">
        <f>IF(Замеры!AA17=0," ","---")</f>
        <v>---</v>
      </c>
      <c r="G23" s="31" t="str">
        <f>IF(Замеры!AA17=0," ",Замеры!K17)</f>
        <v>25</v>
      </c>
      <c r="H23" s="31" t="str">
        <f>CONCATENATE(Замеры!AL17,Замеры!AB17,Замеры!AM17)</f>
        <v>28-36</v>
      </c>
      <c r="I23" s="29" t="str">
        <f>CONCATENATE(Замеры!AJ17,Замеры!AB17,Замеры!AK17)</f>
        <v>125-250</v>
      </c>
      <c r="J23" s="31">
        <f>IF(Замеры!AA17=0," ",G23*2.55)</f>
        <v>63.749999999999993</v>
      </c>
      <c r="K23" s="29" t="str">
        <f>IF(Замеры!AA17=0," ",Замеры!AH17)</f>
        <v>≤120</v>
      </c>
      <c r="L23" s="29">
        <f ca="1">IF(Замеры!AA17=0," ",Замеры!AI17)</f>
        <v>110</v>
      </c>
      <c r="M23" s="29">
        <f>IF(Замеры!AA17=0," ",0.1)</f>
        <v>0.1</v>
      </c>
      <c r="N23" s="29">
        <f>IF(Замеры!AA17=0," ",Замеры!AA17)</f>
        <v>125</v>
      </c>
      <c r="O23" s="29" t="str">
        <f>Замеры!AB17</f>
        <v>-</v>
      </c>
      <c r="P23" s="29">
        <f>Замеры!AC17</f>
        <v>250</v>
      </c>
      <c r="Q23" s="29" t="str">
        <f>IF(Замеры!AA17=0," ","+")</f>
        <v>+</v>
      </c>
      <c r="R23" s="32">
        <f>Замеры!Z17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IF(Замеры!I18=0," ", Замеры!I18)</f>
        <v xml:space="preserve"> T1c T160</v>
      </c>
      <c r="D24" s="29" t="str">
        <f>IF(Замеры!AA18=0, " ", Замеры!Y18)</f>
        <v>ОВВ</v>
      </c>
      <c r="E24" s="29" t="str">
        <f>CONCATENATE(Замеры!Q18,Замеры!T18,Замеры!S18)</f>
        <v>МД-С</v>
      </c>
      <c r="F24" s="30" t="str">
        <f>IF(Замеры!AA18=0," ","---")</f>
        <v>---</v>
      </c>
      <c r="G24" s="31" t="str">
        <f>IF(Замеры!AA18=0," ",Замеры!K18)</f>
        <v>25</v>
      </c>
      <c r="H24" s="31" t="str">
        <f>CONCATENATE(Замеры!AL18,Замеры!AB18,Замеры!AM18)</f>
        <v>28-36</v>
      </c>
      <c r="I24" s="29" t="str">
        <f>CONCATENATE(Замеры!AJ18,Замеры!AB18,Замеры!AK18)</f>
        <v>125-250</v>
      </c>
      <c r="J24" s="31">
        <f>IF(Замеры!AA18=0," ",G24*2.55)</f>
        <v>63.749999999999993</v>
      </c>
      <c r="K24" s="29" t="str">
        <f>IF(Замеры!AA18=0," ",Замеры!AH18)</f>
        <v>≤120</v>
      </c>
      <c r="L24" s="29">
        <f ca="1">IF(Замеры!AA18=0," ",Замеры!AI18)</f>
        <v>102</v>
      </c>
      <c r="M24" s="29">
        <f>IF(Замеры!AA18=0," ",0.1)</f>
        <v>0.1</v>
      </c>
      <c r="N24" s="29">
        <f>IF(Замеры!AA18=0," ",Замеры!AA18)</f>
        <v>125</v>
      </c>
      <c r="O24" s="29" t="str">
        <f>Замеры!AB18</f>
        <v>-</v>
      </c>
      <c r="P24" s="29">
        <f>Замеры!AC18</f>
        <v>250</v>
      </c>
      <c r="Q24" s="29" t="str">
        <f>IF(Замеры!AA18=0," ","+")</f>
        <v>+</v>
      </c>
      <c r="R24" s="32">
        <f>Замеры!Z18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IF(Замеры!I19=0," ", Замеры!I19)</f>
        <v>SH203L</v>
      </c>
      <c r="D25" s="29" t="str">
        <f>IF(Замеры!AA19=0, " ", Замеры!Y19)</f>
        <v>ОВВ</v>
      </c>
      <c r="E25" s="29" t="str">
        <f>CONCATENATE(Замеры!Q19,Замеры!T19,Замеры!S19)</f>
        <v>МД-С</v>
      </c>
      <c r="F25" s="30" t="str">
        <f>IF(Замеры!AA19=0," ","---")</f>
        <v>---</v>
      </c>
      <c r="G25" s="31" t="str">
        <f>IF(Замеры!AA19=0," ",Замеры!K19)</f>
        <v>20</v>
      </c>
      <c r="H25" s="31" t="str">
        <f>CONCATENATE(Замеры!AL19,Замеры!AB19,Замеры!AM19)</f>
        <v>23-29</v>
      </c>
      <c r="I25" s="29" t="str">
        <f>CONCATENATE(Замеры!AJ19,Замеры!AB19,Замеры!AK19)</f>
        <v>100-200</v>
      </c>
      <c r="J25" s="31">
        <f>IF(Замеры!AA19=0," ",G25*2.55)</f>
        <v>51</v>
      </c>
      <c r="K25" s="29" t="str">
        <f>IF(Замеры!AA19=0," ",Замеры!AH19)</f>
        <v>≤120</v>
      </c>
      <c r="L25" s="29">
        <f ca="1">IF(Замеры!AA19=0," ",Замеры!AI19)</f>
        <v>81</v>
      </c>
      <c r="M25" s="29">
        <f>IF(Замеры!AA19=0," ",0.1)</f>
        <v>0.1</v>
      </c>
      <c r="N25" s="29">
        <f>IF(Замеры!AA19=0," ",Замеры!AA19)</f>
        <v>100</v>
      </c>
      <c r="O25" s="29" t="str">
        <f>Замеры!AB19</f>
        <v>-</v>
      </c>
      <c r="P25" s="29">
        <f>Замеры!AC19</f>
        <v>200</v>
      </c>
      <c r="Q25" s="29" t="str">
        <f>IF(Замеры!AA19=0," ","+")</f>
        <v>+</v>
      </c>
      <c r="R25" s="32">
        <f>Замеры!Z19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IF(Замеры!I20=0," ", Замеры!I20)</f>
        <v xml:space="preserve">S 203 </v>
      </c>
      <c r="D26" s="29" t="str">
        <f>IF(Замеры!AA20=0, " ", Замеры!Y20)</f>
        <v>ОВВ</v>
      </c>
      <c r="E26" s="29" t="str">
        <f>CONCATENATE(Замеры!Q20,Замеры!T20,Замеры!S20)</f>
        <v>МД-С</v>
      </c>
      <c r="F26" s="30" t="str">
        <f>IF(Замеры!AA20=0," ","---")</f>
        <v>---</v>
      </c>
      <c r="G26" s="31" t="str">
        <f>IF(Замеры!AA20=0," ",Замеры!K20)</f>
        <v>25</v>
      </c>
      <c r="H26" s="31" t="str">
        <f>CONCATENATE(Замеры!AL20,Замеры!AB20,Замеры!AM20)</f>
        <v>28-36</v>
      </c>
      <c r="I26" s="29" t="str">
        <f>CONCATENATE(Замеры!AJ20,Замеры!AB20,Замеры!AK20)</f>
        <v>125-250</v>
      </c>
      <c r="J26" s="31">
        <f>IF(Замеры!AA20=0," ",G26*2.55)</f>
        <v>63.749999999999993</v>
      </c>
      <c r="K26" s="29" t="str">
        <f>IF(Замеры!AA20=0," ",Замеры!AH20)</f>
        <v>≤120</v>
      </c>
      <c r="L26" s="29">
        <f ca="1">IF(Замеры!AA20=0," ",Замеры!AI20)</f>
        <v>66</v>
      </c>
      <c r="M26" s="29">
        <f>IF(Замеры!AA20=0," ",0.1)</f>
        <v>0.1</v>
      </c>
      <c r="N26" s="29">
        <f>IF(Замеры!AA20=0," ",Замеры!AA20)</f>
        <v>125</v>
      </c>
      <c r="O26" s="29" t="str">
        <f>Замеры!AB20</f>
        <v>-</v>
      </c>
      <c r="P26" s="29">
        <f>Замеры!AC20</f>
        <v>250</v>
      </c>
      <c r="Q26" s="29" t="str">
        <f>IF(Замеры!AA20=0," ","+")</f>
        <v>+</v>
      </c>
      <c r="R26" s="32">
        <f>Замеры!Z20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IF(Замеры!I21=0," ", Замеры!I21)</f>
        <v>SH203L</v>
      </c>
      <c r="D27" s="29" t="str">
        <f>IF(Замеры!AA21=0, " ", Замеры!Y21)</f>
        <v>ОВВ</v>
      </c>
      <c r="E27" s="29" t="str">
        <f>CONCATENATE(Замеры!Q21,Замеры!T21,Замеры!S21)</f>
        <v>МД-С</v>
      </c>
      <c r="F27" s="30" t="str">
        <f>IF(Замеры!AA21=0," ","---")</f>
        <v>---</v>
      </c>
      <c r="G27" s="31" t="str">
        <f>IF(Замеры!AA21=0," ",Замеры!K21)</f>
        <v>16</v>
      </c>
      <c r="H27" s="31" t="str">
        <f>CONCATENATE(Замеры!AL21,Замеры!AB21,Замеры!AM21)</f>
        <v>18-23</v>
      </c>
      <c r="I27" s="29" t="str">
        <f>CONCATENATE(Замеры!AJ21,Замеры!AB21,Замеры!AK21)</f>
        <v>80-160</v>
      </c>
      <c r="J27" s="31">
        <f>IF(Замеры!AA21=0," ",G27*2.55)</f>
        <v>40.799999999999997</v>
      </c>
      <c r="K27" s="29" t="str">
        <f>IF(Замеры!AA21=0," ",Замеры!AH21)</f>
        <v>≤120</v>
      </c>
      <c r="L27" s="29">
        <f ca="1">IF(Замеры!AA21=0," ",Замеры!AI21)</f>
        <v>73</v>
      </c>
      <c r="M27" s="29">
        <f>IF(Замеры!AA21=0," ",0.1)</f>
        <v>0.1</v>
      </c>
      <c r="N27" s="29">
        <f>IF(Замеры!AA21=0," ",Замеры!AA21)</f>
        <v>80</v>
      </c>
      <c r="O27" s="29" t="str">
        <f>Замеры!AB21</f>
        <v>-</v>
      </c>
      <c r="P27" s="29">
        <f>Замеры!AC21</f>
        <v>160</v>
      </c>
      <c r="Q27" s="29" t="str">
        <f>IF(Замеры!AA21=0," ","+")</f>
        <v>+</v>
      </c>
      <c r="R27" s="32">
        <f>Замеры!Z21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IF(Замеры!I23=0," ", Замеры!I23)</f>
        <v xml:space="preserve">S 203 </v>
      </c>
      <c r="D28" s="29" t="str">
        <f>IF(Замеры!AA22=0, " ", Замеры!Y22)</f>
        <v>ОВВ</v>
      </c>
      <c r="E28" s="29" t="str">
        <f>CONCATENATE(Замеры!Q23,Замеры!T23,Замеры!S23)</f>
        <v>МД-С</v>
      </c>
      <c r="F28" s="30" t="str">
        <f>IF(Замеры!AA22=0," ","---")</f>
        <v>---</v>
      </c>
      <c r="G28" s="31" t="str">
        <f>IF(Замеры!AA22=0," ",Замеры!K23)</f>
        <v>25</v>
      </c>
      <c r="H28" s="31" t="str">
        <f>CONCATENATE(Замеры!AL22,Замеры!AB22,Замеры!AM22)</f>
        <v>28-36</v>
      </c>
      <c r="I28" s="29" t="str">
        <f>CONCATENATE(Замеры!AJ22,Замеры!AB22,Замеры!AK22)</f>
        <v>125-250</v>
      </c>
      <c r="J28" s="31">
        <f>IF(Замеры!AA22=0," ",G28*2.55)</f>
        <v>63.749999999999993</v>
      </c>
      <c r="K28" s="29" t="str">
        <f>IF(Замеры!AA22=0," ",Замеры!AH22)</f>
        <v>≤120</v>
      </c>
      <c r="L28" s="29">
        <f ca="1">IF(Замеры!AA22=0," ",Замеры!AI22)</f>
        <v>62</v>
      </c>
      <c r="M28" s="29">
        <f>IF(Замеры!AA22=0," ",0.1)</f>
        <v>0.1</v>
      </c>
      <c r="N28" s="29">
        <f>IF(Замеры!AA22=0," ",Замеры!AA22)</f>
        <v>125</v>
      </c>
      <c r="O28" s="29" t="str">
        <f>Замеры!AB22</f>
        <v>-</v>
      </c>
      <c r="P28" s="29">
        <f>Замеры!AC22</f>
        <v>250</v>
      </c>
      <c r="Q28" s="29" t="str">
        <f>IF(Замеры!AA22=0," ","+")</f>
        <v>+</v>
      </c>
      <c r="R28" s="32">
        <f>Замеры!Z22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IF(Замеры!I24=0," ", Замеры!I24)</f>
        <v>S 201</v>
      </c>
      <c r="D29" s="29" t="str">
        <f>IF(Замеры!AA23=0, " ", Замеры!Y23)</f>
        <v xml:space="preserve"> </v>
      </c>
      <c r="E29" s="29" t="str">
        <f>CONCATENATE(Замеры!Q24,Замеры!T24,Замеры!S24)</f>
        <v>МД B</v>
      </c>
      <c r="F29" s="30" t="str">
        <f>IF(Замеры!AA23=0," ","---")</f>
        <v xml:space="preserve"> </v>
      </c>
      <c r="G29" s="31" t="str">
        <f>IF(Замеры!AA23=0," ",Замеры!K24)</f>
        <v xml:space="preserve"> </v>
      </c>
      <c r="H29" s="31" t="str">
        <f>CONCATENATE(Замеры!AL23,Замеры!AB23,Замеры!AM23)</f>
        <v>18 23</v>
      </c>
      <c r="I29" s="29" t="str">
        <f>CONCATENATE(Замеры!AJ23,Замеры!AB23,Замеры!AK23)</f>
        <v>0 0</v>
      </c>
      <c r="J29" s="31" t="str">
        <f>IF(Замеры!AA23=0," ",G29*2.55)</f>
        <v xml:space="preserve"> </v>
      </c>
      <c r="K29" s="29" t="str">
        <f>IF(Замеры!AA23=0," ",Замеры!AH23)</f>
        <v xml:space="preserve"> </v>
      </c>
      <c r="L29" s="29" t="str">
        <f>IF(Замеры!AA23=0," ",Замеры!AI23)</f>
        <v xml:space="preserve"> </v>
      </c>
      <c r="M29" s="29" t="str">
        <f>IF(Замеры!AA23=0," ",0.1)</f>
        <v xml:space="preserve"> </v>
      </c>
      <c r="N29" s="29" t="str">
        <f>IF(Замеры!AA23=0," ",Замеры!AA23)</f>
        <v xml:space="preserve"> </v>
      </c>
      <c r="O29" s="29" t="str">
        <f>Замеры!AB23</f>
        <v xml:space="preserve"> </v>
      </c>
      <c r="P29" s="29" t="str">
        <f>Замеры!AC23</f>
        <v xml:space="preserve"> </v>
      </c>
      <c r="Q29" s="29" t="str">
        <f>IF(Замеры!AA23=0," ","+")</f>
        <v xml:space="preserve"> </v>
      </c>
      <c r="R29" s="32">
        <f>Замеры!Z23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IF(Замеры!I25=0," ", Замеры!I25)</f>
        <v>S 203</v>
      </c>
      <c r="D30" s="29" t="str">
        <f>IF(Замеры!AA24=0, " ", Замеры!Y24)</f>
        <v xml:space="preserve"> </v>
      </c>
      <c r="E30" s="29" t="str">
        <f>CONCATENATE(Замеры!Q25,Замеры!T25,Замеры!S25)</f>
        <v>МД C</v>
      </c>
      <c r="F30" s="30" t="str">
        <f>IF(Замеры!AA24=0," ","---")</f>
        <v xml:space="preserve"> </v>
      </c>
      <c r="G30" s="31" t="str">
        <f>IF(Замеры!AA24=0," ",Замеры!K25)</f>
        <v xml:space="preserve"> </v>
      </c>
      <c r="H30" s="31" t="str">
        <f>CONCATENATE(Замеры!AL24,Замеры!AB24,Замеры!AM24)</f>
        <v>36 46</v>
      </c>
      <c r="I30" s="29" t="str">
        <f>CONCATENATE(Замеры!AJ24,Замеры!AB24,Замеры!AK24)</f>
        <v>0 0</v>
      </c>
      <c r="J30" s="31" t="str">
        <f>IF(Замеры!AA24=0," ",G30*2.55)</f>
        <v xml:space="preserve"> </v>
      </c>
      <c r="K30" s="29" t="str">
        <f>IF(Замеры!AA24=0," ",Замеры!AH24)</f>
        <v xml:space="preserve"> </v>
      </c>
      <c r="L30" s="29" t="str">
        <f>IF(Замеры!AA24=0," ",Замеры!AI24)</f>
        <v xml:space="preserve"> </v>
      </c>
      <c r="M30" s="29" t="str">
        <f>IF(Замеры!AA24=0," ",0.1)</f>
        <v xml:space="preserve"> </v>
      </c>
      <c r="N30" s="29" t="str">
        <f>IF(Замеры!AA24=0," ",Замеры!AA24)</f>
        <v xml:space="preserve"> </v>
      </c>
      <c r="O30" s="29" t="str">
        <f>Замеры!AB24</f>
        <v xml:space="preserve"> </v>
      </c>
      <c r="P30" s="29" t="str">
        <f>Замеры!AC24</f>
        <v xml:space="preserve"> </v>
      </c>
      <c r="Q30" s="29" t="str">
        <f>IF(Замеры!AA24=0," ","+")</f>
        <v xml:space="preserve"> </v>
      </c>
      <c r="R30" s="32">
        <f>Замеры!Z24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IF(Замеры!I28=0," ", Замеры!I28)</f>
        <v xml:space="preserve"> T1c T160</v>
      </c>
      <c r="D31" s="29" t="str">
        <f>IF(Замеры!AA25=0, " ", Замеры!Y25)</f>
        <v xml:space="preserve"> </v>
      </c>
      <c r="E31" s="29" t="str">
        <f>CONCATENATE(Замеры!Q28,Замеры!T26,Замеры!S28)</f>
        <v>C</v>
      </c>
      <c r="F31" s="30" t="str">
        <f>IF(Замеры!AA25=0," ","---")</f>
        <v xml:space="preserve"> </v>
      </c>
      <c r="G31" s="31" t="str">
        <f>IF(Замеры!AA25=0," ",Замеры!K28)</f>
        <v xml:space="preserve"> </v>
      </c>
      <c r="H31" s="31" t="str">
        <f>CONCATENATE(Замеры!AL25,Замеры!AB25,Замеры!AM25)</f>
        <v>90 116</v>
      </c>
      <c r="I31" s="29" t="str">
        <f>CONCATENATE(Замеры!AJ25,Замеры!AB25,Замеры!AK25)</f>
        <v>0 0</v>
      </c>
      <c r="J31" s="31" t="str">
        <f>IF(Замеры!AA25=0," ",G31*2.55)</f>
        <v xml:space="preserve"> </v>
      </c>
      <c r="K31" s="29" t="str">
        <f>IF(Замеры!AA25=0," ",Замеры!AH25)</f>
        <v xml:space="preserve"> </v>
      </c>
      <c r="L31" s="29" t="str">
        <f>IF(Замеры!AA25=0," ",Замеры!AI25)</f>
        <v xml:space="preserve"> </v>
      </c>
      <c r="M31" s="29" t="str">
        <f>IF(Замеры!AA25=0," ",0.1)</f>
        <v xml:space="preserve"> </v>
      </c>
      <c r="N31" s="29" t="str">
        <f>IF(Замеры!AA25=0," ",Замеры!AA25)</f>
        <v xml:space="preserve"> </v>
      </c>
      <c r="O31" s="29" t="str">
        <f>Замеры!AB25</f>
        <v xml:space="preserve"> </v>
      </c>
      <c r="P31" s="29" t="str">
        <f>Замеры!AC25</f>
        <v xml:space="preserve"> </v>
      </c>
      <c r="Q31" s="29" t="str">
        <f>IF(Замеры!AA25=0," ","+")</f>
        <v xml:space="preserve"> </v>
      </c>
      <c r="R31" s="32">
        <f>Замеры!Z25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IF(Замеры!I29=0," ", Замеры!I29)</f>
        <v>S233R</v>
      </c>
      <c r="D32" s="29" t="str">
        <f>IF(Замеры!AA26=0, " ", Замеры!Y26)</f>
        <v xml:space="preserve"> </v>
      </c>
      <c r="E32" s="29" t="str">
        <f>CONCATENATE(Замеры!Q29,Замеры!T27,Замеры!S29)</f>
        <v>C</v>
      </c>
      <c r="F32" s="30" t="str">
        <f>IF(Замеры!AA26=0," ","---")</f>
        <v xml:space="preserve"> </v>
      </c>
      <c r="G32" s="31" t="str">
        <f>IF(Замеры!AA26=0," ",Замеры!K29)</f>
        <v xml:space="preserve"> </v>
      </c>
      <c r="H32" s="31" t="str">
        <f>CONCATENATE(Замеры!AL26,Замеры!AB26,Замеры!AM26)</f>
        <v>45 58</v>
      </c>
      <c r="I32" s="29" t="str">
        <f>CONCATENATE(Замеры!AJ26,Замеры!AB26,Замеры!AK26)</f>
        <v>0 0</v>
      </c>
      <c r="J32" s="31" t="str">
        <f>IF(Замеры!AA26=0," ",G32*2.55)</f>
        <v xml:space="preserve"> </v>
      </c>
      <c r="K32" s="29" t="str">
        <f>IF(Замеры!AA26=0," ",Замеры!AH26)</f>
        <v xml:space="preserve"> </v>
      </c>
      <c r="L32" s="29" t="str">
        <f>IF(Замеры!AA26=0," ",Замеры!AI26)</f>
        <v xml:space="preserve"> </v>
      </c>
      <c r="M32" s="29" t="str">
        <f>IF(Замеры!AA26=0," ",0.1)</f>
        <v xml:space="preserve"> </v>
      </c>
      <c r="N32" s="29" t="str">
        <f>IF(Замеры!AA26=0," ",Замеры!AA26)</f>
        <v xml:space="preserve"> </v>
      </c>
      <c r="O32" s="29" t="str">
        <f>Замеры!AB26</f>
        <v xml:space="preserve"> </v>
      </c>
      <c r="P32" s="29" t="str">
        <f>Замеры!AC26</f>
        <v xml:space="preserve"> </v>
      </c>
      <c r="Q32" s="29" t="str">
        <f>IF(Замеры!AA26=0," ","+")</f>
        <v xml:space="preserve"> </v>
      </c>
      <c r="R32" s="32">
        <f>Замеры!Z26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IF(Замеры!AA27=0, " ", Замеры!Y27)</f>
        <v>#REF!</v>
      </c>
      <c r="E33" s="29" t="e">
        <f>CONCATENATE(Замеры!#REF!,Замеры!#REF!,Замеры!#REF!)</f>
        <v>#REF!</v>
      </c>
      <c r="F33" s="30" t="e">
        <f>IF(Замеры!AA27=0," ","---")</f>
        <v>#REF!</v>
      </c>
      <c r="G33" s="31" t="e">
        <f>IF(Замеры!AA27=0," ",Замеры!#REF!)</f>
        <v>#REF!</v>
      </c>
      <c r="H33" s="31" t="e">
        <f>CONCATENATE(Замеры!AL27,Замеры!AB27,Замеры!AM27)</f>
        <v>#REF!</v>
      </c>
      <c r="I33" s="29" t="e">
        <f>CONCATENATE(Замеры!AJ27,Замеры!AB27,Замеры!AK27)</f>
        <v>#REF!</v>
      </c>
      <c r="J33" s="31" t="e">
        <f>IF(Замеры!AA27=0," ",G33*2.55)</f>
        <v>#REF!</v>
      </c>
      <c r="K33" s="29" t="e">
        <f>IF(Замеры!AA27=0," ",Замеры!AH27)</f>
        <v>#REF!</v>
      </c>
      <c r="L33" s="29" t="e">
        <f>IF(Замеры!AA27=0," ",Замеры!AI27)</f>
        <v>#REF!</v>
      </c>
      <c r="M33" s="29" t="e">
        <f>IF(Замеры!AA27=0," ",0.1)</f>
        <v>#REF!</v>
      </c>
      <c r="N33" s="29" t="e">
        <f>IF(Замеры!AA27=0," ",Замеры!AA27)</f>
        <v>#REF!</v>
      </c>
      <c r="O33" s="29" t="e">
        <f>Замеры!AB27</f>
        <v>#REF!</v>
      </c>
      <c r="P33" s="29" t="e">
        <f>Замеры!AC27</f>
        <v>#REF!</v>
      </c>
      <c r="Q33" s="29" t="e">
        <f>IF(Замеры!AA27=0," ","+")</f>
        <v>#REF!</v>
      </c>
      <c r="R33" s="32">
        <f>Замеры!Z27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IF(Замеры!I30=0," ", Замеры!I30)</f>
        <v>SH203L</v>
      </c>
      <c r="D34" s="29" t="str">
        <f>IF(Замеры!AA28=0, " ", Замеры!Y28)</f>
        <v xml:space="preserve"> </v>
      </c>
      <c r="E34" s="29" t="str">
        <f>CONCATENATE(Замеры!Q30,Замеры!T28,Замеры!S30)</f>
        <v>C</v>
      </c>
      <c r="F34" s="30" t="str">
        <f>IF(Замеры!AA28=0," ","---")</f>
        <v xml:space="preserve"> </v>
      </c>
      <c r="G34" s="31" t="str">
        <f>IF(Замеры!AA28=0," ",Замеры!K30)</f>
        <v xml:space="preserve"> </v>
      </c>
      <c r="H34" s="31" t="str">
        <f>CONCATENATE(Замеры!AL28,Замеры!AB28,Замеры!AM28)</f>
        <v>23 29</v>
      </c>
      <c r="I34" s="29" t="str">
        <f>CONCATENATE(Замеры!AJ28,Замеры!AB28,Замеры!AK28)</f>
        <v>0 0</v>
      </c>
      <c r="J34" s="31" t="str">
        <f>IF(Замеры!AA28=0," ",G34*2.55)</f>
        <v xml:space="preserve"> </v>
      </c>
      <c r="K34" s="29" t="str">
        <f>IF(Замеры!AA28=0," ",Замеры!AH28)</f>
        <v xml:space="preserve"> </v>
      </c>
      <c r="L34" s="29" t="str">
        <f>IF(Замеры!AA28=0," ",Замеры!AI28)</f>
        <v xml:space="preserve"> </v>
      </c>
      <c r="M34" s="29" t="str">
        <f>IF(Замеры!AA28=0," ",0.1)</f>
        <v xml:space="preserve"> </v>
      </c>
      <c r="N34" s="29" t="str">
        <f>IF(Замеры!AA28=0," ",Замеры!AA28)</f>
        <v xml:space="preserve"> </v>
      </c>
      <c r="O34" s="29" t="str">
        <f>Замеры!AB28</f>
        <v xml:space="preserve"> </v>
      </c>
      <c r="P34" s="29" t="str">
        <f>Замеры!AC28</f>
        <v xml:space="preserve"> </v>
      </c>
      <c r="Q34" s="29" t="str">
        <f>IF(Замеры!AA28=0," ","+")</f>
        <v xml:space="preserve"> </v>
      </c>
      <c r="R34" s="32">
        <f>Замеры!Z28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IF(Замеры!I31=0," ", Замеры!I31)</f>
        <v>SH201L</v>
      </c>
      <c r="D35" s="29" t="str">
        <f>IF(Замеры!AA29=0, " ", Замеры!Y29)</f>
        <v xml:space="preserve"> </v>
      </c>
      <c r="E35" s="29" t="str">
        <f>CONCATENATE(Замеры!Q31,Замеры!T29,Замеры!S31)</f>
        <v>C</v>
      </c>
      <c r="F35" s="30" t="str">
        <f>IF(Замеры!AA29=0," ","---")</f>
        <v xml:space="preserve"> </v>
      </c>
      <c r="G35" s="31" t="str">
        <f>IF(Замеры!AA29=0," ",Замеры!K31)</f>
        <v xml:space="preserve"> </v>
      </c>
      <c r="H35" s="31" t="str">
        <f>CONCATENATE(Замеры!AL29,Замеры!AB29,Замеры!AM29)</f>
        <v>18 23</v>
      </c>
      <c r="I35" s="29" t="str">
        <f>CONCATENATE(Замеры!AJ29,Замеры!AB29,Замеры!AK29)</f>
        <v>0 0</v>
      </c>
      <c r="J35" s="31" t="str">
        <f>IF(Замеры!AA29=0," ",G35*2.55)</f>
        <v xml:space="preserve"> </v>
      </c>
      <c r="K35" s="29" t="str">
        <f>IF(Замеры!AA29=0," ",Замеры!AH29)</f>
        <v xml:space="preserve"> </v>
      </c>
      <c r="L35" s="29" t="str">
        <f>IF(Замеры!AA29=0," ",Замеры!AI29)</f>
        <v xml:space="preserve"> </v>
      </c>
      <c r="M35" s="29" t="str">
        <f>IF(Замеры!AA29=0," ",0.1)</f>
        <v xml:space="preserve"> </v>
      </c>
      <c r="N35" s="29" t="str">
        <f>IF(Замеры!AA29=0," ",Замеры!AA29)</f>
        <v xml:space="preserve"> </v>
      </c>
      <c r="O35" s="29" t="str">
        <f>Замеры!AB29</f>
        <v xml:space="preserve"> </v>
      </c>
      <c r="P35" s="29" t="str">
        <f>Замеры!AC29</f>
        <v xml:space="preserve"> </v>
      </c>
      <c r="Q35" s="29" t="str">
        <f>IF(Замеры!AA29=0," ","+")</f>
        <v xml:space="preserve"> </v>
      </c>
      <c r="R35" s="32">
        <f>Замеры!Z29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IF(Замеры!I32=0," ", Замеры!I32)</f>
        <v>SH201L</v>
      </c>
      <c r="D36" s="29" t="str">
        <f>IF(Замеры!AA30=0, " ", Замеры!Y30)</f>
        <v xml:space="preserve"> </v>
      </c>
      <c r="E36" s="29" t="str">
        <f>CONCATENATE(Замеры!Q32,Замеры!T30,Замеры!S32)</f>
        <v>C</v>
      </c>
      <c r="F36" s="30" t="str">
        <f>IF(Замеры!AA30=0," ","---")</f>
        <v xml:space="preserve"> </v>
      </c>
      <c r="G36" s="31" t="str">
        <f>IF(Замеры!AA30=0," ",Замеры!K32)</f>
        <v xml:space="preserve"> </v>
      </c>
      <c r="H36" s="31" t="str">
        <f>CONCATENATE(Замеры!AL30,Замеры!AB30,Замеры!AM30)</f>
        <v>18 23</v>
      </c>
      <c r="I36" s="29" t="str">
        <f>CONCATENATE(Замеры!AJ30,Замеры!AB30,Замеры!AK30)</f>
        <v>0 0</v>
      </c>
      <c r="J36" s="31" t="str">
        <f>IF(Замеры!AA30=0," ",G36*2.55)</f>
        <v xml:space="preserve"> </v>
      </c>
      <c r="K36" s="29" t="str">
        <f>IF(Замеры!AA30=0," ",Замеры!AH30)</f>
        <v xml:space="preserve"> </v>
      </c>
      <c r="L36" s="29" t="str">
        <f>IF(Замеры!AA30=0," ",Замеры!AI30)</f>
        <v xml:space="preserve"> </v>
      </c>
      <c r="M36" s="29" t="str">
        <f>IF(Замеры!AA30=0," ",0.1)</f>
        <v xml:space="preserve"> </v>
      </c>
      <c r="N36" s="29" t="str">
        <f>IF(Замеры!AA30=0," ",Замеры!AA30)</f>
        <v xml:space="preserve"> </v>
      </c>
      <c r="O36" s="29" t="str">
        <f>Замеры!AB30</f>
        <v xml:space="preserve"> </v>
      </c>
      <c r="P36" s="29" t="str">
        <f>Замеры!AC30</f>
        <v xml:space="preserve"> </v>
      </c>
      <c r="Q36" s="29" t="str">
        <f>IF(Замеры!AA30=0," ","+")</f>
        <v xml:space="preserve"> </v>
      </c>
      <c r="R36" s="32">
        <f>Замеры!Z30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IF(Замеры!I33=0," ", Замеры!I33)</f>
        <v>S231R</v>
      </c>
      <c r="D37" s="29" t="str">
        <f>IF(Замеры!AA31=0, " ", Замеры!Y31)</f>
        <v xml:space="preserve"> </v>
      </c>
      <c r="E37" s="29" t="str">
        <f>CONCATENATE(Замеры!Q33,Замеры!T31,Замеры!S33)</f>
        <v>C</v>
      </c>
      <c r="F37" s="30" t="str">
        <f>IF(Замеры!AA31=0," ","---")</f>
        <v xml:space="preserve"> </v>
      </c>
      <c r="G37" s="31" t="str">
        <f>IF(Замеры!AA31=0," ",Замеры!K33)</f>
        <v xml:space="preserve"> </v>
      </c>
      <c r="H37" s="31" t="str">
        <f>CONCATENATE(Замеры!AL31,Замеры!AB31,Замеры!AM31)</f>
        <v>11 15</v>
      </c>
      <c r="I37" s="29" t="str">
        <f>CONCATENATE(Замеры!AJ31,Замеры!AB31,Замеры!AK31)</f>
        <v>0 0</v>
      </c>
      <c r="J37" s="31" t="str">
        <f>IF(Замеры!AA31=0," ",G37*2.55)</f>
        <v xml:space="preserve"> </v>
      </c>
      <c r="K37" s="29" t="str">
        <f>IF(Замеры!AA31=0," ",Замеры!AH31)</f>
        <v xml:space="preserve"> </v>
      </c>
      <c r="L37" s="29" t="str">
        <f>IF(Замеры!AA31=0," ",Замеры!AI31)</f>
        <v xml:space="preserve"> </v>
      </c>
      <c r="M37" s="29" t="str">
        <f>IF(Замеры!AA31=0," ",0.1)</f>
        <v xml:space="preserve"> </v>
      </c>
      <c r="N37" s="29" t="str">
        <f>IF(Замеры!AA31=0," ",Замеры!AA31)</f>
        <v xml:space="preserve"> </v>
      </c>
      <c r="O37" s="29" t="str">
        <f>Замеры!AB31</f>
        <v xml:space="preserve"> </v>
      </c>
      <c r="P37" s="29" t="str">
        <f>Замеры!AC31</f>
        <v xml:space="preserve"> </v>
      </c>
      <c r="Q37" s="29" t="str">
        <f>IF(Замеры!AA31=0," ","+")</f>
        <v xml:space="preserve"> </v>
      </c>
      <c r="R37" s="32">
        <f>Замеры!Z31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IF(Замеры!I34=0," ", Замеры!I34)</f>
        <v>SH203L</v>
      </c>
      <c r="D38" s="29" t="str">
        <f>IF(Замеры!AA32=0, " ", Замеры!Y32)</f>
        <v xml:space="preserve"> </v>
      </c>
      <c r="E38" s="29" t="str">
        <f>CONCATENATE(Замеры!Q34,Замеры!T32,Замеры!S34)</f>
        <v>C</v>
      </c>
      <c r="F38" s="30" t="str">
        <f>IF(Замеры!AA32=0," ","---")</f>
        <v xml:space="preserve"> </v>
      </c>
      <c r="G38" s="31" t="str">
        <f>IF(Замеры!AA32=0," ",Замеры!K34)</f>
        <v xml:space="preserve"> </v>
      </c>
      <c r="H38" s="31" t="str">
        <f>CONCATENATE(Замеры!AL32,Замеры!AB32,Замеры!AM32)</f>
        <v>18 23</v>
      </c>
      <c r="I38" s="29" t="str">
        <f>CONCATENATE(Замеры!AJ32,Замеры!AB32,Замеры!AK32)</f>
        <v>0 0</v>
      </c>
      <c r="J38" s="31" t="str">
        <f>IF(Замеры!AA32=0," ",G38*2.55)</f>
        <v xml:space="preserve"> </v>
      </c>
      <c r="K38" s="29" t="str">
        <f>IF(Замеры!AA32=0," ",Замеры!AH32)</f>
        <v xml:space="preserve"> </v>
      </c>
      <c r="L38" s="29" t="str">
        <f>IF(Замеры!AA32=0," ",Замеры!AI32)</f>
        <v xml:space="preserve"> </v>
      </c>
      <c r="M38" s="29" t="str">
        <f>IF(Замеры!AA32=0," ",0.1)</f>
        <v xml:space="preserve"> </v>
      </c>
      <c r="N38" s="29" t="str">
        <f>IF(Замеры!AA32=0," ",Замеры!AA32)</f>
        <v xml:space="preserve"> </v>
      </c>
      <c r="O38" s="29" t="str">
        <f>Замеры!AB32</f>
        <v xml:space="preserve"> </v>
      </c>
      <c r="P38" s="29" t="str">
        <f>Замеры!AC32</f>
        <v xml:space="preserve"> </v>
      </c>
      <c r="Q38" s="29" t="str">
        <f>IF(Замеры!AA32=0," ","+")</f>
        <v xml:space="preserve"> </v>
      </c>
      <c r="R38" s="32">
        <f>Замеры!Z32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IF(Замеры!I35=0," ", Замеры!I35)</f>
        <v>SH201L</v>
      </c>
      <c r="D39" s="29" t="str">
        <f>IF(Замеры!AA33=0, " ", Замеры!Y33)</f>
        <v xml:space="preserve"> </v>
      </c>
      <c r="E39" s="29" t="str">
        <f>CONCATENATE(Замеры!Q35,Замеры!T33,Замеры!S35)</f>
        <v>C</v>
      </c>
      <c r="F39" s="30" t="str">
        <f>IF(Замеры!AA33=0," ","---")</f>
        <v xml:space="preserve"> </v>
      </c>
      <c r="G39" s="31" t="str">
        <f>IF(Замеры!AA33=0," ",Замеры!K35)</f>
        <v xml:space="preserve"> </v>
      </c>
      <c r="H39" s="31" t="str">
        <f>CONCATENATE(Замеры!AL33,Замеры!AB33,Замеры!AM33)</f>
        <v>18 23</v>
      </c>
      <c r="I39" s="29" t="str">
        <f>CONCATENATE(Замеры!AJ33,Замеры!AB33,Замеры!AK33)</f>
        <v>0 0</v>
      </c>
      <c r="J39" s="31" t="str">
        <f>IF(Замеры!AA33=0," ",G39*2.55)</f>
        <v xml:space="preserve"> </v>
      </c>
      <c r="K39" s="29" t="str">
        <f>IF(Замеры!AA33=0," ",Замеры!AH33)</f>
        <v xml:space="preserve"> </v>
      </c>
      <c r="L39" s="29" t="str">
        <f>IF(Замеры!AA33=0," ",Замеры!AI33)</f>
        <v xml:space="preserve"> </v>
      </c>
      <c r="M39" s="29" t="str">
        <f>IF(Замеры!AA33=0," ",0.1)</f>
        <v xml:space="preserve"> </v>
      </c>
      <c r="N39" s="29" t="str">
        <f>IF(Замеры!AA33=0," ",Замеры!AA33)</f>
        <v xml:space="preserve"> </v>
      </c>
      <c r="O39" s="29" t="str">
        <f>Замеры!AB33</f>
        <v xml:space="preserve"> </v>
      </c>
      <c r="P39" s="29" t="str">
        <f>Замеры!AC33</f>
        <v xml:space="preserve"> </v>
      </c>
      <c r="Q39" s="29" t="str">
        <f>IF(Замеры!AA33=0," ","+")</f>
        <v xml:space="preserve"> </v>
      </c>
      <c r="R39" s="32">
        <f>Замеры!Z33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IF(Замеры!I36=0," ", Замеры!I36)</f>
        <v>SH201L</v>
      </c>
      <c r="D40" s="29" t="str">
        <f>IF(Замеры!AA34=0, " ", Замеры!Y34)</f>
        <v xml:space="preserve"> </v>
      </c>
      <c r="E40" s="29" t="str">
        <f>CONCATENATE(Замеры!Q36,Замеры!T34,Замеры!S36)</f>
        <v>C</v>
      </c>
      <c r="F40" s="30" t="str">
        <f>IF(Замеры!AA34=0," ","---")</f>
        <v xml:space="preserve"> </v>
      </c>
      <c r="G40" s="31" t="str">
        <f>IF(Замеры!AA34=0," ",Замеры!K36)</f>
        <v xml:space="preserve"> </v>
      </c>
      <c r="H40" s="31" t="str">
        <f>CONCATENATE(Замеры!AL34,Замеры!AB34,Замеры!AM34)</f>
        <v>18 23</v>
      </c>
      <c r="I40" s="29" t="str">
        <f>CONCATENATE(Замеры!AJ34,Замеры!AB34,Замеры!AK34)</f>
        <v>0 0</v>
      </c>
      <c r="J40" s="31" t="str">
        <f>IF(Замеры!AA34=0," ",G40*2.55)</f>
        <v xml:space="preserve"> </v>
      </c>
      <c r="K40" s="29" t="str">
        <f>IF(Замеры!AA34=0," ",Замеры!AH34)</f>
        <v xml:space="preserve"> </v>
      </c>
      <c r="L40" s="29" t="str">
        <f>IF(Замеры!AA34=0," ",Замеры!AI34)</f>
        <v xml:space="preserve"> </v>
      </c>
      <c r="M40" s="29" t="str">
        <f>IF(Замеры!AA34=0," ",0.1)</f>
        <v xml:space="preserve"> </v>
      </c>
      <c r="N40" s="29" t="str">
        <f>IF(Замеры!AA34=0," ",Замеры!AA34)</f>
        <v xml:space="preserve"> </v>
      </c>
      <c r="O40" s="29" t="str">
        <f>Замеры!AB34</f>
        <v xml:space="preserve"> </v>
      </c>
      <c r="P40" s="29" t="str">
        <f>Замеры!AC34</f>
        <v xml:space="preserve"> </v>
      </c>
      <c r="Q40" s="29" t="str">
        <f>IF(Замеры!AA34=0," ","+")</f>
        <v xml:space="preserve"> </v>
      </c>
      <c r="R40" s="32">
        <f>Замеры!Z34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IF(Замеры!I37=0," ", Замеры!I37)</f>
        <v>SH201L</v>
      </c>
      <c r="D41" s="29" t="str">
        <f>IF(Замеры!AA35=0, " ", Замеры!Y35)</f>
        <v xml:space="preserve"> </v>
      </c>
      <c r="E41" s="29" t="str">
        <f>CONCATENATE(Замеры!Q37,Замеры!T35,Замеры!S37)</f>
        <v>C</v>
      </c>
      <c r="F41" s="30" t="str">
        <f>IF(Замеры!AA35=0," ","---")</f>
        <v xml:space="preserve"> </v>
      </c>
      <c r="G41" s="31" t="str">
        <f>IF(Замеры!AA35=0," ",Замеры!K37)</f>
        <v xml:space="preserve"> </v>
      </c>
      <c r="H41" s="31" t="str">
        <f>CONCATENATE(Замеры!AL35,Замеры!AB35,Замеры!AM35)</f>
        <v>18 23</v>
      </c>
      <c r="I41" s="29" t="str">
        <f>CONCATENATE(Замеры!AJ35,Замеры!AB35,Замеры!AK35)</f>
        <v>0 0</v>
      </c>
      <c r="J41" s="31" t="str">
        <f>IF(Замеры!AA35=0," ",G41*2.55)</f>
        <v xml:space="preserve"> </v>
      </c>
      <c r="K41" s="29" t="str">
        <f>IF(Замеры!AA35=0," ",Замеры!AH35)</f>
        <v xml:space="preserve"> </v>
      </c>
      <c r="L41" s="29" t="str">
        <f>IF(Замеры!AA35=0," ",Замеры!AI35)</f>
        <v xml:space="preserve"> </v>
      </c>
      <c r="M41" s="29" t="str">
        <f>IF(Замеры!AA35=0," ",0.1)</f>
        <v xml:space="preserve"> </v>
      </c>
      <c r="N41" s="29" t="str">
        <f>IF(Замеры!AA35=0," ",Замеры!AA35)</f>
        <v xml:space="preserve"> </v>
      </c>
      <c r="O41" s="29" t="str">
        <f>Замеры!AB35</f>
        <v xml:space="preserve"> </v>
      </c>
      <c r="P41" s="29" t="str">
        <f>Замеры!AC35</f>
        <v xml:space="preserve"> </v>
      </c>
      <c r="Q41" s="29" t="str">
        <f>IF(Замеры!AA35=0," ","+")</f>
        <v xml:space="preserve"> </v>
      </c>
      <c r="R41" s="32">
        <f>Замеры!Z35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IF(Замеры!I38=0," ", Замеры!I38)</f>
        <v xml:space="preserve"> </v>
      </c>
      <c r="D42" s="29" t="str">
        <f>IF(Замеры!AA36=0, " ", Замеры!Y36)</f>
        <v xml:space="preserve"> </v>
      </c>
      <c r="E42" s="29" t="str">
        <f>CONCATENATE(Замеры!Q38,Замеры!T36,Замеры!S38)</f>
        <v>C</v>
      </c>
      <c r="F42" s="30" t="str">
        <f>IF(Замеры!AA36=0," ","---")</f>
        <v xml:space="preserve"> </v>
      </c>
      <c r="G42" s="31" t="str">
        <f>IF(Замеры!AA36=0," ",Замеры!K38)</f>
        <v xml:space="preserve"> </v>
      </c>
      <c r="H42" s="31" t="str">
        <f>CONCATENATE(Замеры!AL36,Замеры!AB36,Замеры!AM36)</f>
        <v>18 23</v>
      </c>
      <c r="I42" s="29" t="str">
        <f>CONCATENATE(Замеры!AJ36,Замеры!AB36,Замеры!AK36)</f>
        <v>0 0</v>
      </c>
      <c r="J42" s="31" t="str">
        <f>IF(Замеры!AA36=0," ",G42*2.55)</f>
        <v xml:space="preserve"> </v>
      </c>
      <c r="K42" s="29" t="str">
        <f>IF(Замеры!AA36=0," ",Замеры!AH36)</f>
        <v xml:space="preserve"> </v>
      </c>
      <c r="L42" s="29" t="str">
        <f>IF(Замеры!AA36=0," ",Замеры!AI36)</f>
        <v xml:space="preserve"> </v>
      </c>
      <c r="M42" s="29" t="str">
        <f>IF(Замеры!AA36=0," ",0.1)</f>
        <v xml:space="preserve"> </v>
      </c>
      <c r="N42" s="29" t="str">
        <f>IF(Замеры!AA36=0," ",Замеры!AA36)</f>
        <v xml:space="preserve"> </v>
      </c>
      <c r="O42" s="29" t="str">
        <f>Замеры!AB36</f>
        <v xml:space="preserve"> </v>
      </c>
      <c r="P42" s="29" t="str">
        <f>Замеры!AC36</f>
        <v xml:space="preserve"> </v>
      </c>
      <c r="Q42" s="29" t="str">
        <f>IF(Замеры!AA36=0," ","+")</f>
        <v xml:space="preserve"> </v>
      </c>
      <c r="R42" s="32">
        <f>Замеры!Z36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IF(Замеры!I39=0," ", Замеры!I39)</f>
        <v>SH201L</v>
      </c>
      <c r="D43" s="29" t="str">
        <f>IF(Замеры!AA37=0, " ", Замеры!Y37)</f>
        <v xml:space="preserve"> </v>
      </c>
      <c r="E43" s="29" t="str">
        <f>CONCATENATE(Замеры!Q39,Замеры!T37,Замеры!S39)</f>
        <v>C</v>
      </c>
      <c r="F43" s="30" t="str">
        <f>IF(Замеры!AA37=0," ","---")</f>
        <v xml:space="preserve"> </v>
      </c>
      <c r="G43" s="31" t="str">
        <f>IF(Замеры!AA37=0," ",Замеры!K39)</f>
        <v xml:space="preserve"> </v>
      </c>
      <c r="H43" s="31" t="str">
        <f>CONCATENATE(Замеры!AL37,Замеры!AB37,Замеры!AM37)</f>
        <v>18 23</v>
      </c>
      <c r="I43" s="29" t="str">
        <f>CONCATENATE(Замеры!AJ37,Замеры!AB37,Замеры!AK37)</f>
        <v>0 0</v>
      </c>
      <c r="J43" s="31" t="str">
        <f>IF(Замеры!AA37=0," ",G43*2.55)</f>
        <v xml:space="preserve"> </v>
      </c>
      <c r="K43" s="29" t="str">
        <f>IF(Замеры!AA37=0," ",Замеры!AH37)</f>
        <v xml:space="preserve"> </v>
      </c>
      <c r="L43" s="29" t="str">
        <f>IF(Замеры!AA37=0," ",Замеры!AI37)</f>
        <v xml:space="preserve"> </v>
      </c>
      <c r="M43" s="29" t="str">
        <f>IF(Замеры!AA37=0," ",0.1)</f>
        <v xml:space="preserve"> </v>
      </c>
      <c r="N43" s="29" t="str">
        <f>IF(Замеры!AA37=0," ",Замеры!AA37)</f>
        <v xml:space="preserve"> </v>
      </c>
      <c r="O43" s="29" t="str">
        <f>Замеры!AB37</f>
        <v xml:space="preserve"> </v>
      </c>
      <c r="P43" s="29" t="str">
        <f>Замеры!AC37</f>
        <v xml:space="preserve"> </v>
      </c>
      <c r="Q43" s="29" t="str">
        <f>IF(Замеры!AA37=0," ","+")</f>
        <v xml:space="preserve"> </v>
      </c>
      <c r="R43" s="32">
        <f>Замеры!Z37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IF(Замеры!I40=0," ", Замеры!I40)</f>
        <v>SH201L</v>
      </c>
      <c r="D44" s="29" t="str">
        <f>IF(Замеры!AA38=0, " ", Замеры!Y38)</f>
        <v xml:space="preserve"> </v>
      </c>
      <c r="E44" s="29" t="str">
        <f>CONCATENATE(Замеры!Q40,Замеры!T38,Замеры!S40)</f>
        <v>C</v>
      </c>
      <c r="F44" s="30" t="str">
        <f>IF(Замеры!AA38=0," ","---")</f>
        <v xml:space="preserve"> </v>
      </c>
      <c r="G44" s="31" t="str">
        <f>IF(Замеры!AA38=0," ",Замеры!K40)</f>
        <v xml:space="preserve"> </v>
      </c>
      <c r="H44" s="31" t="str">
        <f>CONCATENATE(Замеры!AL38,Замеры!AB38,Замеры!AM38)</f>
        <v>18 23</v>
      </c>
      <c r="I44" s="29" t="str">
        <f>CONCATENATE(Замеры!AJ38,Замеры!AB38,Замеры!AK38)</f>
        <v>0 0</v>
      </c>
      <c r="J44" s="31" t="str">
        <f>IF(Замеры!AA38=0," ",G44*2.55)</f>
        <v xml:space="preserve"> </v>
      </c>
      <c r="K44" s="29" t="str">
        <f>IF(Замеры!AA38=0," ",Замеры!AH38)</f>
        <v xml:space="preserve"> </v>
      </c>
      <c r="L44" s="29" t="str">
        <f>IF(Замеры!AA38=0," ",Замеры!AI38)</f>
        <v xml:space="preserve"> </v>
      </c>
      <c r="M44" s="29" t="str">
        <f>IF(Замеры!AA38=0," ",0.1)</f>
        <v xml:space="preserve"> </v>
      </c>
      <c r="N44" s="29" t="str">
        <f>IF(Замеры!AA38=0," ",Замеры!AA38)</f>
        <v xml:space="preserve"> </v>
      </c>
      <c r="O44" s="29" t="str">
        <f>Замеры!AB38</f>
        <v xml:space="preserve"> </v>
      </c>
      <c r="P44" s="29" t="str">
        <f>Замеры!AC38</f>
        <v xml:space="preserve"> </v>
      </c>
      <c r="Q44" s="29" t="str">
        <f>IF(Замеры!AA38=0," ","+")</f>
        <v xml:space="preserve"> </v>
      </c>
      <c r="R44" s="32">
        <f>Замеры!Z38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IF(Замеры!I41=0," ", Замеры!I41)</f>
        <v>SH201L</v>
      </c>
      <c r="D45" s="29" t="str">
        <f>IF(Замеры!AA39=0, " ", Замеры!Y39)</f>
        <v xml:space="preserve"> </v>
      </c>
      <c r="E45" s="29" t="str">
        <f>CONCATENATE(Замеры!Q41,Замеры!T39,Замеры!S41)</f>
        <v>C</v>
      </c>
      <c r="F45" s="30" t="str">
        <f>IF(Замеры!AA39=0," ","---")</f>
        <v xml:space="preserve"> </v>
      </c>
      <c r="G45" s="31" t="str">
        <f>IF(Замеры!AA39=0," ",Замеры!K41)</f>
        <v xml:space="preserve"> </v>
      </c>
      <c r="H45" s="31" t="str">
        <f>CONCATENATE(Замеры!AL39,Замеры!AB39,Замеры!AM39)</f>
        <v>18 23</v>
      </c>
      <c r="I45" s="29" t="str">
        <f>CONCATENATE(Замеры!AJ39,Замеры!AB39,Замеры!AK39)</f>
        <v>0 0</v>
      </c>
      <c r="J45" s="31" t="str">
        <f>IF(Замеры!AA39=0," ",G45*2.55)</f>
        <v xml:space="preserve"> </v>
      </c>
      <c r="K45" s="29" t="str">
        <f>IF(Замеры!AA39=0," ",Замеры!AH39)</f>
        <v xml:space="preserve"> </v>
      </c>
      <c r="L45" s="29" t="str">
        <f>IF(Замеры!AA39=0," ",Замеры!AI39)</f>
        <v xml:space="preserve"> </v>
      </c>
      <c r="M45" s="29" t="str">
        <f>IF(Замеры!AA39=0," ",0.1)</f>
        <v xml:space="preserve"> </v>
      </c>
      <c r="N45" s="29" t="str">
        <f>IF(Замеры!AA39=0," ",Замеры!AA39)</f>
        <v xml:space="preserve"> </v>
      </c>
      <c r="O45" s="29" t="str">
        <f>Замеры!AB39</f>
        <v xml:space="preserve"> </v>
      </c>
      <c r="P45" s="29" t="str">
        <f>Замеры!AC39</f>
        <v xml:space="preserve"> </v>
      </c>
      <c r="Q45" s="29" t="str">
        <f>IF(Замеры!AA39=0," ","+")</f>
        <v xml:space="preserve"> </v>
      </c>
      <c r="R45" s="32">
        <f>Замеры!Z39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IF(Замеры!I42=0," ", Замеры!I42)</f>
        <v>SH201L</v>
      </c>
      <c r="D46" s="29" t="str">
        <f>IF(Замеры!AA40=0, " ", Замеры!Y40)</f>
        <v xml:space="preserve"> </v>
      </c>
      <c r="E46" s="29" t="str">
        <f>CONCATENATE(Замеры!Q42,Замеры!T40,Замеры!S42)</f>
        <v>C</v>
      </c>
      <c r="F46" s="30" t="str">
        <f>IF(Замеры!AA40=0," ","---")</f>
        <v xml:space="preserve"> </v>
      </c>
      <c r="G46" s="31" t="str">
        <f>IF(Замеры!AA40=0," ",Замеры!K42)</f>
        <v xml:space="preserve"> </v>
      </c>
      <c r="H46" s="31" t="str">
        <f>CONCATENATE(Замеры!AL40,Замеры!AB40,Замеры!AM40)</f>
        <v>18 23</v>
      </c>
      <c r="I46" s="29" t="str">
        <f>CONCATENATE(Замеры!AJ40,Замеры!AB40,Замеры!AK40)</f>
        <v>0 0</v>
      </c>
      <c r="J46" s="31" t="str">
        <f>IF(Замеры!AA40=0," ",G46*2.55)</f>
        <v xml:space="preserve"> </v>
      </c>
      <c r="K46" s="29" t="str">
        <f>IF(Замеры!AA40=0," ",Замеры!AH40)</f>
        <v xml:space="preserve"> </v>
      </c>
      <c r="L46" s="29" t="str">
        <f>IF(Замеры!AA40=0," ",Замеры!AI40)</f>
        <v xml:space="preserve"> </v>
      </c>
      <c r="M46" s="29" t="str">
        <f>IF(Замеры!AA40=0," ",0.1)</f>
        <v xml:space="preserve"> </v>
      </c>
      <c r="N46" s="29" t="str">
        <f>IF(Замеры!AA40=0," ",Замеры!AA40)</f>
        <v xml:space="preserve"> </v>
      </c>
      <c r="O46" s="29" t="str">
        <f>Замеры!AB40</f>
        <v xml:space="preserve"> </v>
      </c>
      <c r="P46" s="29" t="str">
        <f>Замеры!AC40</f>
        <v xml:space="preserve"> </v>
      </c>
      <c r="Q46" s="29" t="str">
        <f>IF(Замеры!AA40=0," ","+")</f>
        <v xml:space="preserve"> </v>
      </c>
      <c r="R46" s="32">
        <f>Замеры!Z40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IF(Замеры!I43=0," ", Замеры!I43)</f>
        <v>S233R</v>
      </c>
      <c r="D47" s="29" t="str">
        <f>IF(Замеры!AA41=0, " ", Замеры!Y41)</f>
        <v xml:space="preserve"> </v>
      </c>
      <c r="E47" s="29" t="str">
        <f>CONCATENATE(Замеры!Q43,Замеры!T41,Замеры!S43)</f>
        <v>C</v>
      </c>
      <c r="F47" s="30" t="str">
        <f>IF(Замеры!AA41=0," ","---")</f>
        <v xml:space="preserve"> </v>
      </c>
      <c r="G47" s="31" t="str">
        <f>IF(Замеры!AA41=0," ",Замеры!K43)</f>
        <v xml:space="preserve"> </v>
      </c>
      <c r="H47" s="31" t="str">
        <f>CONCATENATE(Замеры!AL41,Замеры!AB41,Замеры!AM41)</f>
        <v>18 23</v>
      </c>
      <c r="I47" s="29" t="str">
        <f>CONCATENATE(Замеры!AJ41,Замеры!AB41,Замеры!AK41)</f>
        <v>0 0</v>
      </c>
      <c r="J47" s="31" t="str">
        <f>IF(Замеры!AA41=0," ",G47*2.55)</f>
        <v xml:space="preserve"> </v>
      </c>
      <c r="K47" s="29" t="str">
        <f>IF(Замеры!AA41=0," ",Замеры!AH41)</f>
        <v xml:space="preserve"> </v>
      </c>
      <c r="L47" s="29" t="str">
        <f>IF(Замеры!AA41=0," ",Замеры!AI41)</f>
        <v xml:space="preserve"> </v>
      </c>
      <c r="M47" s="29" t="str">
        <f>IF(Замеры!AA41=0," ",0.1)</f>
        <v xml:space="preserve"> </v>
      </c>
      <c r="N47" s="29" t="str">
        <f>IF(Замеры!AA41=0," ",Замеры!AA41)</f>
        <v xml:space="preserve"> </v>
      </c>
      <c r="O47" s="29" t="str">
        <f>Замеры!AB41</f>
        <v xml:space="preserve"> </v>
      </c>
      <c r="P47" s="29" t="str">
        <f>Замеры!AC41</f>
        <v xml:space="preserve"> </v>
      </c>
      <c r="Q47" s="29" t="str">
        <f>IF(Замеры!AA41=0," ","+")</f>
        <v xml:space="preserve"> </v>
      </c>
      <c r="R47" s="32">
        <f>Замеры!Z41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IF(Замеры!I44=0," ", Замеры!I44)</f>
        <v>S233R</v>
      </c>
      <c r="D48" s="29" t="str">
        <f>IF(Замеры!AA42=0, " ", Замеры!Y42)</f>
        <v xml:space="preserve"> </v>
      </c>
      <c r="E48" s="29" t="str">
        <f>CONCATENATE(Замеры!Q44,Замеры!T42,Замеры!S44)</f>
        <v>C</v>
      </c>
      <c r="F48" s="30" t="str">
        <f>IF(Замеры!AA42=0," ","---")</f>
        <v xml:space="preserve"> </v>
      </c>
      <c r="G48" s="31" t="str">
        <f>IF(Замеры!AA42=0," ",Замеры!K44)</f>
        <v xml:space="preserve"> </v>
      </c>
      <c r="H48" s="31" t="str">
        <f>CONCATENATE(Замеры!AL42,Замеры!AB42,Замеры!AM42)</f>
        <v>18 23</v>
      </c>
      <c r="I48" s="29" t="str">
        <f>CONCATENATE(Замеры!AJ42,Замеры!AB42,Замеры!AK42)</f>
        <v>0 0</v>
      </c>
      <c r="J48" s="31" t="str">
        <f>IF(Замеры!AA42=0," ",G48*2.55)</f>
        <v xml:space="preserve"> </v>
      </c>
      <c r="K48" s="29" t="str">
        <f>IF(Замеры!AA42=0," ",Замеры!AH42)</f>
        <v xml:space="preserve"> </v>
      </c>
      <c r="L48" s="29" t="str">
        <f>IF(Замеры!AA42=0," ",Замеры!AI42)</f>
        <v xml:space="preserve"> </v>
      </c>
      <c r="M48" s="29" t="str">
        <f>IF(Замеры!AA42=0," ",0.1)</f>
        <v xml:space="preserve"> </v>
      </c>
      <c r="N48" s="29" t="str">
        <f>IF(Замеры!AA42=0," ",Замеры!AA42)</f>
        <v xml:space="preserve"> </v>
      </c>
      <c r="O48" s="29" t="str">
        <f>Замеры!AB42</f>
        <v xml:space="preserve"> </v>
      </c>
      <c r="P48" s="29" t="str">
        <f>Замеры!AC42</f>
        <v xml:space="preserve"> </v>
      </c>
      <c r="Q48" s="29" t="str">
        <f>IF(Замеры!AA42=0," ","+")</f>
        <v xml:space="preserve"> </v>
      </c>
      <c r="R48" s="32">
        <f>Замеры!Z42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IF(Замеры!I45=0," ", Замеры!I45)</f>
        <v xml:space="preserve"> T1c T160</v>
      </c>
      <c r="D49" s="29" t="str">
        <f>IF(Замеры!AA43=0, " ", Замеры!Y43)</f>
        <v xml:space="preserve"> </v>
      </c>
      <c r="E49" s="29" t="str">
        <f>CONCATENATE(Замеры!Q45,Замеры!T43,Замеры!S45)</f>
        <v>C</v>
      </c>
      <c r="F49" s="30" t="str">
        <f>IF(Замеры!AA43=0," ","---")</f>
        <v xml:space="preserve"> </v>
      </c>
      <c r="G49" s="31" t="str">
        <f>IF(Замеры!AA43=0," ",Замеры!K45)</f>
        <v xml:space="preserve"> </v>
      </c>
      <c r="H49" s="31" t="str">
        <f>CONCATENATE(Замеры!AL43,Замеры!AB43,Замеры!AM43)</f>
        <v>90 116</v>
      </c>
      <c r="I49" s="29" t="str">
        <f>CONCATENATE(Замеры!AJ43,Замеры!AB43,Замеры!AK43)</f>
        <v>0 0</v>
      </c>
      <c r="J49" s="31" t="str">
        <f>IF(Замеры!AA43=0," ",G49*2.55)</f>
        <v xml:space="preserve"> </v>
      </c>
      <c r="K49" s="29" t="str">
        <f>IF(Замеры!AA43=0," ",Замеры!AH43)</f>
        <v xml:space="preserve"> </v>
      </c>
      <c r="L49" s="29" t="str">
        <f>IF(Замеры!AA43=0," ",Замеры!AI43)</f>
        <v xml:space="preserve"> </v>
      </c>
      <c r="M49" s="29" t="str">
        <f>IF(Замеры!AA43=0," ",0.1)</f>
        <v xml:space="preserve"> </v>
      </c>
      <c r="N49" s="29" t="str">
        <f>IF(Замеры!AA43=0," ",Замеры!AA43)</f>
        <v xml:space="preserve"> </v>
      </c>
      <c r="O49" s="29" t="str">
        <f>Замеры!AB43</f>
        <v xml:space="preserve"> </v>
      </c>
      <c r="P49" s="29" t="str">
        <f>Замеры!AC43</f>
        <v xml:space="preserve"> </v>
      </c>
      <c r="Q49" s="29" t="str">
        <f>IF(Замеры!AA43=0," ","+")</f>
        <v xml:space="preserve"> </v>
      </c>
      <c r="R49" s="32">
        <f>Замеры!Z43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IF(Замеры!AA44=0, " ", Замеры!Y44)</f>
        <v>#REF!</v>
      </c>
      <c r="E50" s="29" t="e">
        <f>CONCATENATE(Замеры!#REF!,Замеры!T44,Замеры!#REF!)</f>
        <v>#REF!</v>
      </c>
      <c r="F50" s="30" t="e">
        <f>IF(Замеры!AA44=0," ","---")</f>
        <v>#REF!</v>
      </c>
      <c r="G50" s="31" t="e">
        <f>IF(Замеры!AA44=0," ",Замеры!#REF!)</f>
        <v>#REF!</v>
      </c>
      <c r="H50" s="31" t="e">
        <f>CONCATENATE(Замеры!AL44,Замеры!AB44,Замеры!AM44)</f>
        <v>#REF!</v>
      </c>
      <c r="I50" s="29" t="e">
        <f>CONCATENATE(Замеры!AJ44,Замеры!AB44,Замеры!AK44)</f>
        <v>#REF!</v>
      </c>
      <c r="J50" s="31" t="e">
        <f>IF(Замеры!AA44=0," ",G50*2.55)</f>
        <v>#REF!</v>
      </c>
      <c r="K50" s="29" t="e">
        <f>IF(Замеры!AA44=0," ",Замеры!AH44)</f>
        <v>#REF!</v>
      </c>
      <c r="L50" s="29" t="e">
        <f>IF(Замеры!AA44=0," ",Замеры!AI44)</f>
        <v>#REF!</v>
      </c>
      <c r="M50" s="29" t="e">
        <f>IF(Замеры!AA44=0," ",0.1)</f>
        <v>#REF!</v>
      </c>
      <c r="N50" s="29" t="e">
        <f>IF(Замеры!AA44=0," ",Замеры!AA44)</f>
        <v>#REF!</v>
      </c>
      <c r="O50" s="29" t="e">
        <f>Замеры!AB44</f>
        <v>#REF!</v>
      </c>
      <c r="P50" s="29" t="e">
        <f>Замеры!AC44</f>
        <v>#REF!</v>
      </c>
      <c r="Q50" s="29" t="e">
        <f>IF(Замеры!AA44=0," ","+")</f>
        <v>#REF!</v>
      </c>
      <c r="R50" s="32">
        <f>Замеры!Z44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IF(Замеры!AA45=0, " ", Замеры!Y45)</f>
        <v>#REF!</v>
      </c>
      <c r="E51" s="29" t="e">
        <f>CONCATENATE(Замеры!#REF!,Замеры!T45,Замеры!#REF!)</f>
        <v>#REF!</v>
      </c>
      <c r="F51" s="30" t="e">
        <f>IF(Замеры!AA45=0," ","---")</f>
        <v>#REF!</v>
      </c>
      <c r="G51" s="31" t="e">
        <f>IF(Замеры!AA45=0," ",Замеры!#REF!)</f>
        <v>#REF!</v>
      </c>
      <c r="H51" s="31" t="e">
        <f>CONCATENATE(Замеры!AL45,Замеры!AB45,Замеры!AM45)</f>
        <v>#REF!</v>
      </c>
      <c r="I51" s="29" t="e">
        <f>CONCATENATE(Замеры!AJ45,Замеры!AB45,Замеры!AK45)</f>
        <v>#REF!</v>
      </c>
      <c r="J51" s="31" t="e">
        <f>IF(Замеры!AA45=0," ",G51*2.55)</f>
        <v>#REF!</v>
      </c>
      <c r="K51" s="29" t="e">
        <f>IF(Замеры!AA45=0," ",Замеры!AH45)</f>
        <v>#REF!</v>
      </c>
      <c r="L51" s="29" t="e">
        <f>IF(Замеры!AA45=0," ",Замеры!AI45)</f>
        <v>#REF!</v>
      </c>
      <c r="M51" s="29" t="e">
        <f>IF(Замеры!AA45=0," ",0.1)</f>
        <v>#REF!</v>
      </c>
      <c r="N51" s="29" t="e">
        <f>IF(Замеры!AA45=0," ",Замеры!AA45)</f>
        <v>#REF!</v>
      </c>
      <c r="O51" s="29" t="e">
        <f>Замеры!AB45</f>
        <v>#REF!</v>
      </c>
      <c r="P51" s="29" t="e">
        <f>Замеры!AC45</f>
        <v>#REF!</v>
      </c>
      <c r="Q51" s="29" t="e">
        <f>IF(Замеры!AA45=0," ","+")</f>
        <v>#REF!</v>
      </c>
      <c r="R51" s="32">
        <f>Замеры!Z45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IF(Замеры!I46=0," ", Замеры!I46)</f>
        <v xml:space="preserve"> </v>
      </c>
      <c r="D52" s="29" t="str">
        <f>IF(Замеры!AA46=0, " ", Замеры!Y46)</f>
        <v xml:space="preserve"> </v>
      </c>
      <c r="E52" s="29" t="str">
        <f>CONCATENATE(Замеры!Q46,Замеры!T46,Замеры!S46)</f>
        <v/>
      </c>
      <c r="F52" s="30" t="str">
        <f>IF(Замеры!AA46=0," ","---")</f>
        <v xml:space="preserve"> </v>
      </c>
      <c r="G52" s="31" t="str">
        <f>IF(Замеры!AA46=0," ",Замеры!K46)</f>
        <v xml:space="preserve"> </v>
      </c>
      <c r="H52" s="31" t="str">
        <f>CONCATENATE(Замеры!AL46,Замеры!AB46,Замеры!AM46)</f>
        <v>0 0</v>
      </c>
      <c r="I52" s="29" t="str">
        <f>CONCATENATE(Замеры!AJ46,Замеры!AB46,Замеры!AK46)</f>
        <v>0 0</v>
      </c>
      <c r="J52" s="31" t="str">
        <f>IF(Замеры!AA46=0," ",G52*2.55)</f>
        <v xml:space="preserve"> </v>
      </c>
      <c r="K52" s="29" t="str">
        <f>IF(Замеры!AA46=0," ",Замеры!AH46)</f>
        <v xml:space="preserve"> </v>
      </c>
      <c r="L52" s="29" t="str">
        <f>IF(Замеры!AA46=0," ",Замеры!AI46)</f>
        <v xml:space="preserve"> </v>
      </c>
      <c r="M52" s="29" t="str">
        <f>IF(Замеры!AA46=0," ",0.1)</f>
        <v xml:space="preserve"> </v>
      </c>
      <c r="N52" s="29" t="str">
        <f>IF(Замеры!AA46=0," ",Замеры!AA46)</f>
        <v xml:space="preserve"> </v>
      </c>
      <c r="O52" s="29" t="str">
        <f>Замеры!AB46</f>
        <v xml:space="preserve"> </v>
      </c>
      <c r="P52" s="29" t="str">
        <f>Замеры!AC46</f>
        <v xml:space="preserve"> </v>
      </c>
      <c r="Q52" s="29" t="str">
        <f>IF(Замеры!AA46=0," ","+")</f>
        <v xml:space="preserve"> </v>
      </c>
      <c r="R52" s="32">
        <f>Замеры!Z46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>Группа от QF</v>
      </c>
      <c r="C53" s="35" t="str">
        <f>IF(Замеры!I47=0," ", Замеры!I47)</f>
        <v xml:space="preserve"> </v>
      </c>
      <c r="D53" s="29" t="str">
        <f>IF(Замеры!AA47=0, " ", Замеры!Y47)</f>
        <v xml:space="preserve"> </v>
      </c>
      <c r="E53" s="29" t="str">
        <f>CONCATENATE(Замеры!Q47,Замеры!T47,Замеры!S47)</f>
        <v/>
      </c>
      <c r="F53" s="30" t="str">
        <f>IF(Замеры!AA47=0," ","---")</f>
        <v xml:space="preserve"> </v>
      </c>
      <c r="G53" s="31" t="str">
        <f>IF(Замеры!AA47=0," ",Замеры!K47)</f>
        <v xml:space="preserve"> </v>
      </c>
      <c r="H53" s="31" t="str">
        <f>CONCATENATE(Замеры!AL47,Замеры!AB47,Замеры!AM47)</f>
        <v>0 0</v>
      </c>
      <c r="I53" s="29" t="str">
        <f>CONCATENATE(Замеры!AJ47,Замеры!AB47,Замеры!AK47)</f>
        <v>0 0</v>
      </c>
      <c r="J53" s="31" t="str">
        <f>IF(Замеры!AA47=0," ",G53*2.55)</f>
        <v xml:space="preserve"> </v>
      </c>
      <c r="K53" s="29" t="str">
        <f>IF(Замеры!AA47=0," ",Замеры!AH47)</f>
        <v xml:space="preserve"> </v>
      </c>
      <c r="L53" s="29" t="str">
        <f>IF(Замеры!AA47=0," ",Замеры!AI47)</f>
        <v xml:space="preserve"> </v>
      </c>
      <c r="M53" s="29" t="str">
        <f>IF(Замеры!AA47=0," ",0.1)</f>
        <v xml:space="preserve"> </v>
      </c>
      <c r="N53" s="29" t="str">
        <f>IF(Замеры!AA47=0," ",Замеры!AA47)</f>
        <v xml:space="preserve"> </v>
      </c>
      <c r="O53" s="29" t="str">
        <f>Замеры!AB47</f>
        <v xml:space="preserve"> </v>
      </c>
      <c r="P53" s="29" t="str">
        <f>Замеры!AC47</f>
        <v xml:space="preserve"> </v>
      </c>
      <c r="Q53" s="29" t="str">
        <f>IF(Замеры!AA47=0," ","+")</f>
        <v xml:space="preserve"> </v>
      </c>
      <c r="R53" s="32">
        <f>Замеры!Z47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Группа от QF</v>
      </c>
      <c r="C54" s="35" t="str">
        <f>IF(Замеры!I48=0," ", Замеры!I48)</f>
        <v xml:space="preserve"> </v>
      </c>
      <c r="D54" s="29" t="str">
        <f>IF(Замеры!AA48=0, " ", Замеры!Y48)</f>
        <v xml:space="preserve"> </v>
      </c>
      <c r="E54" s="29" t="str">
        <f>CONCATENATE(Замеры!Q48,Замеры!T48,Замеры!S48)</f>
        <v/>
      </c>
      <c r="F54" s="30" t="str">
        <f>IF(Замеры!AA48=0," ","---")</f>
        <v xml:space="preserve"> </v>
      </c>
      <c r="G54" s="31" t="str">
        <f>IF(Замеры!AA48=0," ",Замеры!K48)</f>
        <v xml:space="preserve"> </v>
      </c>
      <c r="H54" s="31" t="str">
        <f>CONCATENATE(Замеры!AL48,Замеры!AB48,Замеры!AM48)</f>
        <v>0 0</v>
      </c>
      <c r="I54" s="29" t="str">
        <f>CONCATENATE(Замеры!AJ48,Замеры!AB48,Замеры!AK48)</f>
        <v>0 0</v>
      </c>
      <c r="J54" s="31" t="str">
        <f>IF(Замеры!AA48=0," ",G54*2.55)</f>
        <v xml:space="preserve"> </v>
      </c>
      <c r="K54" s="29" t="str">
        <f>IF(Замеры!AA48=0," ",Замеры!AH48)</f>
        <v xml:space="preserve"> </v>
      </c>
      <c r="L54" s="29" t="str">
        <f>IF(Замеры!AA48=0," ",Замеры!AI48)</f>
        <v xml:space="preserve"> </v>
      </c>
      <c r="M54" s="29" t="str">
        <f>IF(Замеры!AA48=0," ",0.1)</f>
        <v xml:space="preserve"> </v>
      </c>
      <c r="N54" s="29" t="str">
        <f>IF(Замеры!AA48=0," ",Замеры!AA48)</f>
        <v xml:space="preserve"> </v>
      </c>
      <c r="O54" s="29" t="str">
        <f>Замеры!AB48</f>
        <v xml:space="preserve"> </v>
      </c>
      <c r="P54" s="29" t="str">
        <f>Замеры!AC48</f>
        <v xml:space="preserve"> </v>
      </c>
      <c r="Q54" s="29" t="str">
        <f>IF(Замеры!AA48=0," ","+")</f>
        <v xml:space="preserve"> </v>
      </c>
      <c r="R54" s="32">
        <f>Замеры!Z48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</v>
      </c>
      <c r="C55" s="35" t="str">
        <f>IF(Замеры!I49=0," ", Замеры!I49)</f>
        <v xml:space="preserve"> </v>
      </c>
      <c r="D55" s="29" t="str">
        <f>IF(Замеры!AA49=0, " ", Замеры!Y49)</f>
        <v xml:space="preserve"> </v>
      </c>
      <c r="E55" s="29" t="str">
        <f>CONCATENATE(Замеры!Q49,Замеры!T49,Замеры!S49)</f>
        <v/>
      </c>
      <c r="F55" s="30" t="str">
        <f>IF(Замеры!AA49=0," ","---")</f>
        <v xml:space="preserve"> </v>
      </c>
      <c r="G55" s="31" t="str">
        <f>IF(Замеры!AA49=0," ",Замеры!K49)</f>
        <v xml:space="preserve"> </v>
      </c>
      <c r="H55" s="31" t="str">
        <f>CONCATENATE(Замеры!AL49,Замеры!AB49,Замеры!AM49)</f>
        <v>0 0</v>
      </c>
      <c r="I55" s="29" t="str">
        <f>CONCATENATE(Замеры!AJ49,Замеры!AB49,Замеры!AK49)</f>
        <v>0 0</v>
      </c>
      <c r="J55" s="31" t="str">
        <f>IF(Замеры!AA49=0," ",G55*2.55)</f>
        <v xml:space="preserve"> </v>
      </c>
      <c r="K55" s="29" t="str">
        <f>IF(Замеры!AA49=0," ",Замеры!AH49)</f>
        <v xml:space="preserve"> </v>
      </c>
      <c r="L55" s="29" t="str">
        <f>IF(Замеры!AA49=0," ",Замеры!AI49)</f>
        <v xml:space="preserve"> </v>
      </c>
      <c r="M55" s="29" t="str">
        <f>IF(Замеры!AA49=0," ",0.1)</f>
        <v xml:space="preserve"> </v>
      </c>
      <c r="N55" s="29" t="str">
        <f>IF(Замеры!AA49=0," ",Замеры!AA49)</f>
        <v xml:space="preserve"> </v>
      </c>
      <c r="O55" s="29" t="str">
        <f>Замеры!AB49</f>
        <v xml:space="preserve"> </v>
      </c>
      <c r="P55" s="29" t="str">
        <f>Замеры!AC49</f>
        <v xml:space="preserve"> </v>
      </c>
      <c r="Q55" s="29" t="str">
        <f>IF(Замеры!AA49=0," ","+")</f>
        <v xml:space="preserve"> </v>
      </c>
      <c r="R55" s="32">
        <f>Замеры!Z49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</v>
      </c>
      <c r="C56" s="35" t="str">
        <f>IF(Замеры!I50=0," ", Замеры!I50)</f>
        <v xml:space="preserve"> </v>
      </c>
      <c r="D56" s="29" t="str">
        <f>IF(Замеры!AA50=0, " ", Замеры!Y50)</f>
        <v xml:space="preserve"> </v>
      </c>
      <c r="E56" s="29" t="str">
        <f>CONCATENATE(Замеры!Q50,Замеры!T50,Замеры!S50)</f>
        <v/>
      </c>
      <c r="F56" s="30" t="str">
        <f>IF(Замеры!AA50=0," ","---")</f>
        <v xml:space="preserve"> </v>
      </c>
      <c r="G56" s="31" t="str">
        <f>IF(Замеры!AA50=0," ",Замеры!K50)</f>
        <v xml:space="preserve"> </v>
      </c>
      <c r="H56" s="31" t="str">
        <f>CONCATENATE(Замеры!AL50,Замеры!AB50,Замеры!AM50)</f>
        <v>0 0</v>
      </c>
      <c r="I56" s="29" t="str">
        <f>CONCATENATE(Замеры!AJ50,Замеры!AB50,Замеры!AK50)</f>
        <v>0 0</v>
      </c>
      <c r="J56" s="31" t="str">
        <f>IF(Замеры!AA50=0," ",G56*2.55)</f>
        <v xml:space="preserve"> </v>
      </c>
      <c r="K56" s="29" t="str">
        <f>IF(Замеры!AA50=0," ",Замеры!AH50)</f>
        <v xml:space="preserve"> </v>
      </c>
      <c r="L56" s="29" t="str">
        <f>IF(Замеры!AA50=0," ",Замеры!AI50)</f>
        <v xml:space="preserve"> </v>
      </c>
      <c r="M56" s="29" t="str">
        <f>IF(Замеры!AA50=0," ",0.1)</f>
        <v xml:space="preserve"> </v>
      </c>
      <c r="N56" s="29" t="str">
        <f>IF(Замеры!AA50=0," ",Замеры!AA50)</f>
        <v xml:space="preserve"> </v>
      </c>
      <c r="O56" s="29" t="str">
        <f>Замеры!AB50</f>
        <v xml:space="preserve"> </v>
      </c>
      <c r="P56" s="29" t="str">
        <f>Замеры!AC50</f>
        <v xml:space="preserve"> </v>
      </c>
      <c r="Q56" s="29" t="str">
        <f>IF(Замеры!AA50=0," ","+")</f>
        <v xml:space="preserve"> </v>
      </c>
      <c r="R56" s="32">
        <f>Замеры!Z50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</v>
      </c>
      <c r="C57" s="35" t="str">
        <f>IF(Замеры!I51=0," ", Замеры!I51)</f>
        <v xml:space="preserve"> </v>
      </c>
      <c r="D57" s="29" t="str">
        <f>IF(Замеры!AA51=0, " ", Замеры!Y51)</f>
        <v xml:space="preserve"> </v>
      </c>
      <c r="E57" s="29" t="str">
        <f>CONCATENATE(Замеры!Q51,Замеры!T51,Замеры!S51)</f>
        <v/>
      </c>
      <c r="F57" s="30" t="str">
        <f>IF(Замеры!AA51=0," ","---")</f>
        <v xml:space="preserve"> </v>
      </c>
      <c r="G57" s="31" t="str">
        <f>IF(Замеры!AA51=0," ",Замеры!K51)</f>
        <v xml:space="preserve"> </v>
      </c>
      <c r="H57" s="31" t="str">
        <f>CONCATENATE(Замеры!AL51,Замеры!AB51,Замеры!AM51)</f>
        <v>0 0</v>
      </c>
      <c r="I57" s="29" t="str">
        <f>CONCATENATE(Замеры!AJ51,Замеры!AB51,Замеры!AK51)</f>
        <v>0 0</v>
      </c>
      <c r="J57" s="31" t="str">
        <f>IF(Замеры!AA51=0," ",G57*2.55)</f>
        <v xml:space="preserve"> </v>
      </c>
      <c r="K57" s="29" t="str">
        <f>IF(Замеры!AA51=0," ",Замеры!AH51)</f>
        <v xml:space="preserve"> </v>
      </c>
      <c r="L57" s="29" t="str">
        <f>IF(Замеры!AA51=0," ",Замеры!AI51)</f>
        <v xml:space="preserve"> </v>
      </c>
      <c r="M57" s="29" t="str">
        <f>IF(Замеры!AA51=0," ",0.1)</f>
        <v xml:space="preserve"> </v>
      </c>
      <c r="N57" s="29" t="str">
        <f>IF(Замеры!AA51=0," ",Замеры!AA51)</f>
        <v xml:space="preserve"> </v>
      </c>
      <c r="O57" s="29" t="str">
        <f>Замеры!AB51</f>
        <v xml:space="preserve"> </v>
      </c>
      <c r="P57" s="29" t="str">
        <f>Замеры!AC51</f>
        <v xml:space="preserve"> </v>
      </c>
      <c r="Q57" s="29" t="str">
        <f>IF(Замеры!AA51=0," ","+")</f>
        <v xml:space="preserve"> </v>
      </c>
      <c r="R57" s="32">
        <f>Замеры!Z51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</v>
      </c>
      <c r="C58" s="35" t="str">
        <f>IF(Замеры!I52=0," ", Замеры!I52)</f>
        <v xml:space="preserve"> </v>
      </c>
      <c r="D58" s="29" t="str">
        <f>IF(Замеры!AA52=0, " ", Замеры!Y52)</f>
        <v xml:space="preserve"> </v>
      </c>
      <c r="E58" s="29" t="str">
        <f>CONCATENATE(Замеры!Q52,Замеры!T52,Замеры!S52)</f>
        <v/>
      </c>
      <c r="F58" s="30" t="str">
        <f>IF(Замеры!AA52=0," ","---")</f>
        <v xml:space="preserve"> </v>
      </c>
      <c r="G58" s="31" t="str">
        <f>IF(Замеры!AA52=0," ",Замеры!K52)</f>
        <v xml:space="preserve"> </v>
      </c>
      <c r="H58" s="31" t="str">
        <f>CONCATENATE(Замеры!AL52,Замеры!AB52,Замеры!AM52)</f>
        <v>0 0</v>
      </c>
      <c r="I58" s="29" t="str">
        <f>CONCATENATE(Замеры!AJ52,Замеры!AB52,Замеры!AK52)</f>
        <v>0 0</v>
      </c>
      <c r="J58" s="31" t="str">
        <f>IF(Замеры!AA52=0," ",G58*2.55)</f>
        <v xml:space="preserve"> </v>
      </c>
      <c r="K58" s="29" t="str">
        <f>IF(Замеры!AA52=0," ",Замеры!AH52)</f>
        <v xml:space="preserve"> </v>
      </c>
      <c r="L58" s="29" t="str">
        <f>IF(Замеры!AA52=0," ",Замеры!AI52)</f>
        <v xml:space="preserve"> </v>
      </c>
      <c r="M58" s="29" t="str">
        <f>IF(Замеры!AA52=0," ",0.1)</f>
        <v xml:space="preserve"> </v>
      </c>
      <c r="N58" s="29" t="str">
        <f>IF(Замеры!AA52=0," ",Замеры!AA52)</f>
        <v xml:space="preserve"> </v>
      </c>
      <c r="O58" s="29" t="str">
        <f>Замеры!AB52</f>
        <v xml:space="preserve"> </v>
      </c>
      <c r="P58" s="29" t="str">
        <f>Замеры!AC52</f>
        <v xml:space="preserve"> </v>
      </c>
      <c r="Q58" s="29" t="str">
        <f>IF(Замеры!AA52=0," ","+")</f>
        <v xml:space="preserve"> </v>
      </c>
      <c r="R58" s="32">
        <f>Замеры!Z52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</v>
      </c>
      <c r="C59" s="35" t="str">
        <f>IF(Замеры!I53=0," ", Замеры!I53)</f>
        <v xml:space="preserve"> </v>
      </c>
      <c r="D59" s="29" t="str">
        <f>IF(Замеры!AA53=0, " ", Замеры!Y53)</f>
        <v xml:space="preserve"> </v>
      </c>
      <c r="E59" s="29" t="str">
        <f>CONCATENATE(Замеры!Q53,Замеры!T53,Замеры!S53)</f>
        <v/>
      </c>
      <c r="F59" s="30" t="str">
        <f>IF(Замеры!AA53=0," ","---")</f>
        <v xml:space="preserve"> </v>
      </c>
      <c r="G59" s="31" t="str">
        <f>IF(Замеры!AA53=0," ",Замеры!K53)</f>
        <v xml:space="preserve"> </v>
      </c>
      <c r="H59" s="31" t="str">
        <f>CONCATENATE(Замеры!AL53,Замеры!AB53,Замеры!AM53)</f>
        <v>0 0</v>
      </c>
      <c r="I59" s="29" t="str">
        <f>CONCATENATE(Замеры!AJ53,Замеры!AB53,Замеры!AK53)</f>
        <v>0 0</v>
      </c>
      <c r="J59" s="31" t="str">
        <f>IF(Замеры!AA53=0," ",G59*2.55)</f>
        <v xml:space="preserve"> </v>
      </c>
      <c r="K59" s="29" t="str">
        <f>IF(Замеры!AA53=0," ",Замеры!AH53)</f>
        <v xml:space="preserve"> </v>
      </c>
      <c r="L59" s="29" t="str">
        <f>IF(Замеры!AA53=0," ",Замеры!AI53)</f>
        <v xml:space="preserve"> </v>
      </c>
      <c r="M59" s="29" t="str">
        <f>IF(Замеры!AA53=0," ",0.1)</f>
        <v xml:space="preserve"> </v>
      </c>
      <c r="N59" s="29" t="str">
        <f>IF(Замеры!AA53=0," ",Замеры!AA53)</f>
        <v xml:space="preserve"> </v>
      </c>
      <c r="O59" s="29" t="str">
        <f>Замеры!AB53</f>
        <v xml:space="preserve"> </v>
      </c>
      <c r="P59" s="29" t="str">
        <f>Замеры!AC53</f>
        <v xml:space="preserve"> </v>
      </c>
      <c r="Q59" s="29" t="str">
        <f>IF(Замеры!AA53=0," ","+")</f>
        <v xml:space="preserve"> </v>
      </c>
      <c r="R59" s="32">
        <f>Замеры!Z53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</v>
      </c>
      <c r="C60" s="35" t="str">
        <f>IF(Замеры!I54=0," ", Замеры!I54)</f>
        <v xml:space="preserve"> </v>
      </c>
      <c r="D60" s="29" t="str">
        <f>IF(Замеры!AA54=0, " ", Замеры!Y54)</f>
        <v xml:space="preserve"> </v>
      </c>
      <c r="E60" s="29" t="str">
        <f>CONCATENATE(Замеры!Q54,Замеры!T54,Замеры!S54)</f>
        <v/>
      </c>
      <c r="F60" s="30" t="str">
        <f>IF(Замеры!AA54=0," ","---")</f>
        <v xml:space="preserve"> </v>
      </c>
      <c r="G60" s="31" t="str">
        <f>IF(Замеры!AA54=0," ",Замеры!K54)</f>
        <v xml:space="preserve"> </v>
      </c>
      <c r="H60" s="31" t="str">
        <f>CONCATENATE(Замеры!AL54,Замеры!AB54,Замеры!AM54)</f>
        <v>0 0</v>
      </c>
      <c r="I60" s="29" t="str">
        <f>CONCATENATE(Замеры!AJ54,Замеры!AB54,Замеры!AK54)</f>
        <v>0 0</v>
      </c>
      <c r="J60" s="31" t="str">
        <f>IF(Замеры!AA54=0," ",G60*2.55)</f>
        <v xml:space="preserve"> </v>
      </c>
      <c r="K60" s="29" t="str">
        <f>IF(Замеры!AA54=0," ",Замеры!AH54)</f>
        <v xml:space="preserve"> </v>
      </c>
      <c r="L60" s="29" t="str">
        <f>IF(Замеры!AA54=0," ",Замеры!AI54)</f>
        <v xml:space="preserve"> </v>
      </c>
      <c r="M60" s="29" t="str">
        <f>IF(Замеры!AA54=0," ",0.1)</f>
        <v xml:space="preserve"> </v>
      </c>
      <c r="N60" s="29" t="str">
        <f>IF(Замеры!AA54=0," ",Замеры!AA54)</f>
        <v xml:space="preserve"> </v>
      </c>
      <c r="O60" s="29" t="str">
        <f>Замеры!AB54</f>
        <v xml:space="preserve"> </v>
      </c>
      <c r="P60" s="29" t="str">
        <f>Замеры!AC54</f>
        <v xml:space="preserve"> </v>
      </c>
      <c r="Q60" s="29" t="str">
        <f>IF(Замеры!AA54=0," ","+")</f>
        <v xml:space="preserve"> </v>
      </c>
      <c r="R60" s="32">
        <f>Замеры!Z54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</v>
      </c>
      <c r="C61" s="35" t="str">
        <f>IF(Замеры!I55=0," ", Замеры!I55)</f>
        <v xml:space="preserve"> </v>
      </c>
      <c r="D61" s="29" t="str">
        <f>IF(Замеры!AA55=0, " ", Замеры!Y55)</f>
        <v xml:space="preserve"> </v>
      </c>
      <c r="E61" s="29" t="str">
        <f>CONCATENATE(Замеры!Q55,Замеры!T55,Замеры!S55)</f>
        <v/>
      </c>
      <c r="F61" s="30" t="str">
        <f>IF(Замеры!AA55=0," ","---")</f>
        <v xml:space="preserve"> </v>
      </c>
      <c r="G61" s="31" t="str">
        <f>IF(Замеры!AA55=0," ",Замеры!K55)</f>
        <v xml:space="preserve"> </v>
      </c>
      <c r="H61" s="31" t="str">
        <f>CONCATENATE(Замеры!AL55,Замеры!AB55,Замеры!AM55)</f>
        <v>0 0</v>
      </c>
      <c r="I61" s="29" t="str">
        <f>CONCATENATE(Замеры!AJ55,Замеры!AB55,Замеры!AK55)</f>
        <v>0 0</v>
      </c>
      <c r="J61" s="31" t="str">
        <f>IF(Замеры!AA55=0," ",G61*2.55)</f>
        <v xml:space="preserve"> </v>
      </c>
      <c r="K61" s="29" t="str">
        <f>IF(Замеры!AA55=0," ",Замеры!AH55)</f>
        <v xml:space="preserve"> </v>
      </c>
      <c r="L61" s="29" t="str">
        <f>IF(Замеры!AA55=0," ",Замеры!AI55)</f>
        <v xml:space="preserve"> </v>
      </c>
      <c r="M61" s="29" t="str">
        <f>IF(Замеры!AA55=0," ",0.1)</f>
        <v xml:space="preserve"> </v>
      </c>
      <c r="N61" s="29" t="str">
        <f>IF(Замеры!AA55=0," ",Замеры!AA55)</f>
        <v xml:space="preserve"> </v>
      </c>
      <c r="O61" s="29" t="str">
        <f>Замеры!AB55</f>
        <v xml:space="preserve"> </v>
      </c>
      <c r="P61" s="29" t="str">
        <f>Замеры!AC55</f>
        <v xml:space="preserve"> </v>
      </c>
      <c r="Q61" s="29" t="str">
        <f>IF(Замеры!AA55=0," ","+")</f>
        <v xml:space="preserve"> </v>
      </c>
      <c r="R61" s="32">
        <f>Замеры!Z55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</v>
      </c>
      <c r="C62" s="35" t="str">
        <f>IF(Замеры!I56=0," ", Замеры!I56)</f>
        <v xml:space="preserve"> </v>
      </c>
      <c r="D62" s="29" t="str">
        <f>IF(Замеры!AA56=0, " ", Замеры!Y56)</f>
        <v xml:space="preserve"> </v>
      </c>
      <c r="E62" s="29" t="str">
        <f>CONCATENATE(Замеры!Q56,Замеры!T56,Замеры!S56)</f>
        <v/>
      </c>
      <c r="F62" s="30" t="str">
        <f>IF(Замеры!AA56=0," ","---")</f>
        <v xml:space="preserve"> </v>
      </c>
      <c r="G62" s="31" t="str">
        <f>IF(Замеры!AA56=0," ",Замеры!K56)</f>
        <v xml:space="preserve"> </v>
      </c>
      <c r="H62" s="31" t="str">
        <f>CONCATENATE(Замеры!AL56,Замеры!AB56,Замеры!AM56)</f>
        <v>0 0</v>
      </c>
      <c r="I62" s="29" t="str">
        <f>CONCATENATE(Замеры!AJ56,Замеры!AB56,Замеры!AK56)</f>
        <v>0 0</v>
      </c>
      <c r="J62" s="31" t="str">
        <f>IF(Замеры!AA56=0," ",G62*2.55)</f>
        <v xml:space="preserve"> </v>
      </c>
      <c r="K62" s="29" t="str">
        <f>IF(Замеры!AA56=0," ",Замеры!AH56)</f>
        <v xml:space="preserve"> </v>
      </c>
      <c r="L62" s="29" t="str">
        <f>IF(Замеры!AA56=0," ",Замеры!AI56)</f>
        <v xml:space="preserve"> </v>
      </c>
      <c r="M62" s="29" t="str">
        <f>IF(Замеры!AA56=0," ",0.1)</f>
        <v xml:space="preserve"> </v>
      </c>
      <c r="N62" s="29" t="str">
        <f>IF(Замеры!AA56=0," ",Замеры!AA56)</f>
        <v xml:space="preserve"> </v>
      </c>
      <c r="O62" s="29" t="str">
        <f>Замеры!AB56</f>
        <v xml:space="preserve"> </v>
      </c>
      <c r="P62" s="29" t="str">
        <f>Замеры!AC56</f>
        <v xml:space="preserve"> </v>
      </c>
      <c r="Q62" s="29" t="str">
        <f>IF(Замеры!AA56=0," ","+")</f>
        <v xml:space="preserve"> </v>
      </c>
      <c r="R62" s="32">
        <f>Замеры!Z56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</v>
      </c>
      <c r="C63" s="35" t="str">
        <f>IF(Замеры!I57=0," ", Замеры!I57)</f>
        <v xml:space="preserve"> </v>
      </c>
      <c r="D63" s="29" t="str">
        <f>IF(Замеры!AA57=0, " ", Замеры!Y57)</f>
        <v xml:space="preserve"> </v>
      </c>
      <c r="E63" s="29" t="str">
        <f>CONCATENATE(Замеры!Q57,Замеры!T57,Замеры!S57)</f>
        <v/>
      </c>
      <c r="F63" s="30" t="str">
        <f>IF(Замеры!AA57=0," ","---")</f>
        <v xml:space="preserve"> </v>
      </c>
      <c r="G63" s="31" t="str">
        <f>IF(Замеры!AA57=0," ",Замеры!K57)</f>
        <v xml:space="preserve"> </v>
      </c>
      <c r="H63" s="31" t="str">
        <f>CONCATENATE(Замеры!AL57,Замеры!AB57,Замеры!AM57)</f>
        <v>0 0</v>
      </c>
      <c r="I63" s="29" t="str">
        <f>CONCATENATE(Замеры!AJ57,Замеры!AB57,Замеры!AK57)</f>
        <v>0 0</v>
      </c>
      <c r="J63" s="31" t="str">
        <f>IF(Замеры!AA57=0," ",G63*2.55)</f>
        <v xml:space="preserve"> </v>
      </c>
      <c r="K63" s="29" t="str">
        <f>IF(Замеры!AA57=0," ",Замеры!AH57)</f>
        <v xml:space="preserve"> </v>
      </c>
      <c r="L63" s="29" t="str">
        <f>IF(Замеры!AA57=0," ",Замеры!AI57)</f>
        <v xml:space="preserve"> </v>
      </c>
      <c r="M63" s="29" t="str">
        <f>IF(Замеры!AA57=0," ",0.1)</f>
        <v xml:space="preserve"> </v>
      </c>
      <c r="N63" s="29" t="str">
        <f>IF(Замеры!AA57=0," ",Замеры!AA57)</f>
        <v xml:space="preserve"> </v>
      </c>
      <c r="O63" s="29" t="str">
        <f>Замеры!AB57</f>
        <v xml:space="preserve"> </v>
      </c>
      <c r="P63" s="29" t="str">
        <f>Замеры!AC57</f>
        <v xml:space="preserve"> </v>
      </c>
      <c r="Q63" s="29" t="str">
        <f>IF(Замеры!AA57=0," ","+")</f>
        <v xml:space="preserve"> </v>
      </c>
      <c r="R63" s="32">
        <f>Замеры!Z57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</v>
      </c>
      <c r="C64" s="35" t="str">
        <f>IF(Замеры!I58=0," ", Замеры!I58)</f>
        <v xml:space="preserve"> </v>
      </c>
      <c r="D64" s="29" t="str">
        <f>IF(Замеры!AA58=0, " ", Замеры!Y58)</f>
        <v xml:space="preserve"> </v>
      </c>
      <c r="E64" s="29" t="str">
        <f>CONCATENATE(Замеры!Q58,Замеры!T58,Замеры!S58)</f>
        <v/>
      </c>
      <c r="F64" s="30" t="str">
        <f>IF(Замеры!AA58=0," ","---")</f>
        <v xml:space="preserve"> </v>
      </c>
      <c r="G64" s="31" t="str">
        <f>IF(Замеры!AA58=0," ",Замеры!K58)</f>
        <v xml:space="preserve"> </v>
      </c>
      <c r="H64" s="31" t="str">
        <f>CONCATENATE(Замеры!AL58,Замеры!AB58,Замеры!AM58)</f>
        <v>0 0</v>
      </c>
      <c r="I64" s="29" t="str">
        <f>CONCATENATE(Замеры!AJ58,Замеры!AB58,Замеры!AK58)</f>
        <v>0 0</v>
      </c>
      <c r="J64" s="31" t="str">
        <f>IF(Замеры!AA58=0," ",G64*2.55)</f>
        <v xml:space="preserve"> </v>
      </c>
      <c r="K64" s="29" t="str">
        <f>IF(Замеры!AA58=0," ",Замеры!AH58)</f>
        <v xml:space="preserve"> </v>
      </c>
      <c r="L64" s="29" t="str">
        <f>IF(Замеры!AA58=0," ",Замеры!AI58)</f>
        <v xml:space="preserve"> </v>
      </c>
      <c r="M64" s="29" t="str">
        <f>IF(Замеры!AA58=0," ",0.1)</f>
        <v xml:space="preserve"> </v>
      </c>
      <c r="N64" s="29" t="str">
        <f>IF(Замеры!AA58=0," ",Замеры!AA58)</f>
        <v xml:space="preserve"> </v>
      </c>
      <c r="O64" s="29" t="str">
        <f>Замеры!AB58</f>
        <v xml:space="preserve"> </v>
      </c>
      <c r="P64" s="29" t="str">
        <f>Замеры!AC58</f>
        <v xml:space="preserve"> </v>
      </c>
      <c r="Q64" s="29" t="str">
        <f>IF(Замеры!AA58=0," ","+")</f>
        <v xml:space="preserve"> </v>
      </c>
      <c r="R64" s="32">
        <f>Замеры!Z58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</v>
      </c>
      <c r="C65" s="35" t="str">
        <f>IF(Замеры!I59=0," ", Замеры!I59)</f>
        <v xml:space="preserve"> </v>
      </c>
      <c r="D65" s="29" t="str">
        <f>IF(Замеры!AA59=0, " ", Замеры!Y59)</f>
        <v xml:space="preserve"> </v>
      </c>
      <c r="E65" s="29" t="str">
        <f>CONCATENATE(Замеры!Q59,Замеры!T59,Замеры!S59)</f>
        <v/>
      </c>
      <c r="F65" s="30" t="str">
        <f>IF(Замеры!AA59=0," ","---")</f>
        <v xml:space="preserve"> </v>
      </c>
      <c r="G65" s="31" t="str">
        <f>IF(Замеры!AA59=0," ",Замеры!K59)</f>
        <v xml:space="preserve"> </v>
      </c>
      <c r="H65" s="31" t="str">
        <f>CONCATENATE(Замеры!AL59,Замеры!AB59,Замеры!AM59)</f>
        <v>0 0</v>
      </c>
      <c r="I65" s="29" t="str">
        <f>CONCATENATE(Замеры!AJ59,Замеры!AB59,Замеры!AK59)</f>
        <v>0 0</v>
      </c>
      <c r="J65" s="31" t="str">
        <f>IF(Замеры!AA59=0," ",G65*2.55)</f>
        <v xml:space="preserve"> </v>
      </c>
      <c r="K65" s="29" t="str">
        <f>IF(Замеры!AA59=0," ",Замеры!AH59)</f>
        <v xml:space="preserve"> </v>
      </c>
      <c r="L65" s="29" t="str">
        <f>IF(Замеры!AA59=0," ",Замеры!AI59)</f>
        <v xml:space="preserve"> </v>
      </c>
      <c r="M65" s="29" t="str">
        <f>IF(Замеры!AA59=0," ",0.1)</f>
        <v xml:space="preserve"> </v>
      </c>
      <c r="N65" s="29" t="str">
        <f>IF(Замеры!AA59=0," ",Замеры!AA59)</f>
        <v xml:space="preserve"> </v>
      </c>
      <c r="O65" s="29" t="str">
        <f>Замеры!AB59</f>
        <v xml:space="preserve"> </v>
      </c>
      <c r="P65" s="29" t="str">
        <f>Замеры!AC59</f>
        <v xml:space="preserve"> </v>
      </c>
      <c r="Q65" s="29" t="str">
        <f>IF(Замеры!AA59=0," ","+")</f>
        <v xml:space="preserve"> </v>
      </c>
      <c r="R65" s="32">
        <f>Замеры!Z59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>Группа от QF</v>
      </c>
      <c r="C66" s="35" t="str">
        <f>IF(Замеры!I60=0," ", Замеры!I60)</f>
        <v xml:space="preserve"> </v>
      </c>
      <c r="D66" s="29" t="str">
        <f>IF(Замеры!AA60=0, " ", Замеры!Y60)</f>
        <v xml:space="preserve"> </v>
      </c>
      <c r="E66" s="29" t="str">
        <f>CONCATENATE(Замеры!Q60,Замеры!T60,Замеры!S60)</f>
        <v/>
      </c>
      <c r="F66" s="30" t="str">
        <f>IF(Замеры!AA60=0," ","---")</f>
        <v xml:space="preserve"> </v>
      </c>
      <c r="G66" s="31" t="str">
        <f>IF(Замеры!AA60=0," ",Замеры!K60)</f>
        <v xml:space="preserve"> </v>
      </c>
      <c r="H66" s="31" t="str">
        <f>CONCATENATE(Замеры!AL60,Замеры!AB60,Замеры!AM60)</f>
        <v>0 0</v>
      </c>
      <c r="I66" s="29" t="str">
        <f>CONCATENATE(Замеры!AJ60,Замеры!AB60,Замеры!AK60)</f>
        <v>0 0</v>
      </c>
      <c r="J66" s="31" t="str">
        <f>IF(Замеры!AA60=0," ",G66*2.55)</f>
        <v xml:space="preserve"> </v>
      </c>
      <c r="K66" s="29" t="str">
        <f>IF(Замеры!AA60=0," ",Замеры!AH60)</f>
        <v xml:space="preserve"> </v>
      </c>
      <c r="L66" s="29" t="str">
        <f>IF(Замеры!AA60=0," ",Замеры!AI60)</f>
        <v xml:space="preserve"> </v>
      </c>
      <c r="M66" s="29" t="str">
        <f>IF(Замеры!AA60=0," ",0.1)</f>
        <v xml:space="preserve"> </v>
      </c>
      <c r="N66" s="29" t="str">
        <f>IF(Замеры!AA60=0," ",Замеры!AA60)</f>
        <v xml:space="preserve"> </v>
      </c>
      <c r="O66" s="29" t="str">
        <f>Замеры!AB60</f>
        <v xml:space="preserve"> </v>
      </c>
      <c r="P66" s="29" t="str">
        <f>Замеры!AC60</f>
        <v xml:space="preserve"> </v>
      </c>
      <c r="Q66" s="29" t="str">
        <f>IF(Замеры!AA60=0," ","+")</f>
        <v xml:space="preserve"> </v>
      </c>
      <c r="R66" s="32">
        <f>Замеры!Z60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Группа от QF</v>
      </c>
      <c r="C67" s="35" t="str">
        <f>IF(Замеры!I61=0," ", Замеры!I61)</f>
        <v xml:space="preserve"> </v>
      </c>
      <c r="D67" s="29" t="str">
        <f>IF(Замеры!AA61=0, " ", Замеры!Y61)</f>
        <v xml:space="preserve"> </v>
      </c>
      <c r="E67" s="29" t="str">
        <f>CONCATENATE(Замеры!Q61,Замеры!T61,Замеры!S61)</f>
        <v/>
      </c>
      <c r="F67" s="30" t="str">
        <f>IF(Замеры!AA61=0," ","---")</f>
        <v xml:space="preserve"> </v>
      </c>
      <c r="G67" s="31" t="str">
        <f>IF(Замеры!AA61=0," ",Замеры!K61)</f>
        <v xml:space="preserve"> </v>
      </c>
      <c r="H67" s="31" t="str">
        <f>CONCATENATE(Замеры!AL61,Замеры!AB61,Замеры!AM61)</f>
        <v>0 0</v>
      </c>
      <c r="I67" s="29" t="str">
        <f>CONCATENATE(Замеры!AJ61,Замеры!AB61,Замеры!AK61)</f>
        <v>0 0</v>
      </c>
      <c r="J67" s="31" t="str">
        <f>IF(Замеры!AA61=0," ",G67*2.55)</f>
        <v xml:space="preserve"> </v>
      </c>
      <c r="K67" s="29" t="str">
        <f>IF(Замеры!AA61=0," ",Замеры!AH61)</f>
        <v xml:space="preserve"> </v>
      </c>
      <c r="L67" s="29" t="str">
        <f>IF(Замеры!AA61=0," ",Замеры!AI61)</f>
        <v xml:space="preserve"> </v>
      </c>
      <c r="M67" s="29" t="str">
        <f>IF(Замеры!AA61=0," ",0.1)</f>
        <v xml:space="preserve"> </v>
      </c>
      <c r="N67" s="29" t="str">
        <f>IF(Замеры!AA61=0," ",Замеры!AA61)</f>
        <v xml:space="preserve"> </v>
      </c>
      <c r="O67" s="29" t="str">
        <f>Замеры!AB61</f>
        <v xml:space="preserve"> </v>
      </c>
      <c r="P67" s="29" t="str">
        <f>Замеры!AC61</f>
        <v xml:space="preserve"> </v>
      </c>
      <c r="Q67" s="29" t="str">
        <f>IF(Замеры!AA61=0," ","+")</f>
        <v xml:space="preserve"> </v>
      </c>
      <c r="R67" s="32">
        <f>Замеры!Z61</f>
        <v>0</v>
      </c>
      <c r="W67" s="33" t="e">
        <f t="shared" si="0"/>
        <v>#VALUE!</v>
      </c>
      <c r="X67" s="31" t="s">
        <v>72</v>
      </c>
      <c r="Y67" s="33" t="e">
        <f t="shared" si="1"/>
        <v>#VALUE!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</v>
      </c>
      <c r="C68" s="35" t="str">
        <f>IF(Замеры!I62=0," ", Замеры!I62)</f>
        <v xml:space="preserve"> </v>
      </c>
      <c r="D68" s="29" t="str">
        <f>IF(Замеры!AA62=0, " ", Замеры!Y62)</f>
        <v xml:space="preserve"> </v>
      </c>
      <c r="E68" s="29" t="str">
        <f>CONCATENATE(Замеры!Q62,Замеры!T62,Замеры!S62)</f>
        <v/>
      </c>
      <c r="F68" s="30" t="str">
        <f>IF(Замеры!AA62=0," ","---")</f>
        <v xml:space="preserve"> </v>
      </c>
      <c r="G68" s="31" t="str">
        <f>IF(Замеры!AA62=0," ",Замеры!K62)</f>
        <v xml:space="preserve"> </v>
      </c>
      <c r="H68" s="31" t="str">
        <f>CONCATENATE(Замеры!AL62,Замеры!AB62,Замеры!AM62)</f>
        <v>0 0</v>
      </c>
      <c r="I68" s="29" t="str">
        <f>CONCATENATE(Замеры!AJ62,Замеры!AB62,Замеры!AK62)</f>
        <v>0 0</v>
      </c>
      <c r="J68" s="31" t="str">
        <f>IF(Замеры!AA62=0," ",G68*2.55)</f>
        <v xml:space="preserve"> </v>
      </c>
      <c r="K68" s="29" t="str">
        <f>IF(Замеры!AA62=0," ",Замеры!AH62)</f>
        <v xml:space="preserve"> </v>
      </c>
      <c r="L68" s="29" t="str">
        <f>IF(Замеры!AA62=0," ",Замеры!AI62)</f>
        <v xml:space="preserve"> </v>
      </c>
      <c r="M68" s="29" t="str">
        <f>IF(Замеры!AA62=0," ",0.1)</f>
        <v xml:space="preserve"> </v>
      </c>
      <c r="N68" s="29" t="str">
        <f>IF(Замеры!AA62=0," ",Замеры!AA62)</f>
        <v xml:space="preserve"> </v>
      </c>
      <c r="O68" s="29" t="str">
        <f>Замеры!AB62</f>
        <v xml:space="preserve"> </v>
      </c>
      <c r="P68" s="29" t="str">
        <f>Замеры!AC62</f>
        <v xml:space="preserve"> </v>
      </c>
      <c r="Q68" s="29" t="str">
        <f>IF(Замеры!AA62=0," ","+")</f>
        <v xml:space="preserve"> </v>
      </c>
      <c r="R68" s="32">
        <f>Замеры!Z62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</v>
      </c>
      <c r="C69" s="35" t="str">
        <f>IF(Замеры!I63=0," ", Замеры!I63)</f>
        <v xml:space="preserve"> </v>
      </c>
      <c r="D69" s="29" t="str">
        <f>IF(Замеры!AA63=0, " ", Замеры!Y63)</f>
        <v xml:space="preserve"> </v>
      </c>
      <c r="E69" s="29" t="str">
        <f>CONCATENATE(Замеры!Q63,Замеры!T63,Замеры!S63)</f>
        <v/>
      </c>
      <c r="F69" s="30" t="str">
        <f>IF(Замеры!AA63=0," ","---")</f>
        <v xml:space="preserve"> </v>
      </c>
      <c r="G69" s="31" t="str">
        <f>IF(Замеры!AA63=0," ",Замеры!K63)</f>
        <v xml:space="preserve"> </v>
      </c>
      <c r="H69" s="31" t="str">
        <f>CONCATENATE(Замеры!AL63,Замеры!AB63,Замеры!AM63)</f>
        <v>0 0</v>
      </c>
      <c r="I69" s="29" t="str">
        <f>CONCATENATE(Замеры!AJ63,Замеры!AB63,Замеры!AK63)</f>
        <v>0 0</v>
      </c>
      <c r="J69" s="31" t="str">
        <f>IF(Замеры!AA63=0," ",G69*2.55)</f>
        <v xml:space="preserve"> </v>
      </c>
      <c r="K69" s="29" t="str">
        <f>IF(Замеры!AA63=0," ",Замеры!AH63)</f>
        <v xml:space="preserve"> </v>
      </c>
      <c r="L69" s="29" t="str">
        <f>IF(Замеры!AA63=0," ",Замеры!AI63)</f>
        <v xml:space="preserve"> </v>
      </c>
      <c r="M69" s="29" t="str">
        <f>IF(Замеры!AA63=0," ",0.1)</f>
        <v xml:space="preserve"> </v>
      </c>
      <c r="N69" s="29" t="str">
        <f>IF(Замеры!AA63=0," ",Замеры!AA63)</f>
        <v xml:space="preserve"> </v>
      </c>
      <c r="O69" s="29" t="str">
        <f>Замеры!AB63</f>
        <v xml:space="preserve"> </v>
      </c>
      <c r="P69" s="29" t="str">
        <f>Замеры!AC63</f>
        <v xml:space="preserve"> </v>
      </c>
      <c r="Q69" s="29" t="str">
        <f>IF(Замеры!AA63=0," ","+")</f>
        <v xml:space="preserve"> </v>
      </c>
      <c r="R69" s="32">
        <f>Замеры!Z63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</v>
      </c>
      <c r="C70" s="35" t="str">
        <f>IF(Замеры!I64=0," ", Замеры!I64)</f>
        <v xml:space="preserve"> </v>
      </c>
      <c r="D70" s="29" t="str">
        <f>IF(Замеры!AA64=0, " ", Замеры!Y64)</f>
        <v xml:space="preserve"> </v>
      </c>
      <c r="E70" s="29" t="str">
        <f>CONCATENATE(Замеры!Q64,Замеры!T64,Замеры!S64)</f>
        <v/>
      </c>
      <c r="F70" s="30" t="str">
        <f>IF(Замеры!AA64=0," ","---")</f>
        <v xml:space="preserve"> </v>
      </c>
      <c r="G70" s="31" t="str">
        <f>IF(Замеры!AA64=0," ",Замеры!K64)</f>
        <v xml:space="preserve"> </v>
      </c>
      <c r="H70" s="31" t="str">
        <f>CONCATENATE(Замеры!AL64,Замеры!AB64,Замеры!AM64)</f>
        <v>0 0</v>
      </c>
      <c r="I70" s="29" t="str">
        <f>CONCATENATE(Замеры!AJ64,Замеры!AB64,Замеры!AK64)</f>
        <v>0 0</v>
      </c>
      <c r="J70" s="31" t="str">
        <f>IF(Замеры!AA64=0," ",G70*2.55)</f>
        <v xml:space="preserve"> </v>
      </c>
      <c r="K70" s="29" t="str">
        <f>IF(Замеры!AA64=0," ",Замеры!AH64)</f>
        <v xml:space="preserve"> </v>
      </c>
      <c r="L70" s="29" t="str">
        <f>IF(Замеры!AA64=0," ",Замеры!AI64)</f>
        <v xml:space="preserve"> </v>
      </c>
      <c r="M70" s="29" t="str">
        <f>IF(Замеры!AA64=0," ",0.1)</f>
        <v xml:space="preserve"> </v>
      </c>
      <c r="N70" s="29" t="str">
        <f>IF(Замеры!AA64=0," ",Замеры!AA64)</f>
        <v xml:space="preserve"> </v>
      </c>
      <c r="O70" s="29" t="str">
        <f>Замеры!AB64</f>
        <v xml:space="preserve"> </v>
      </c>
      <c r="P70" s="29" t="str">
        <f>Замеры!AC64</f>
        <v xml:space="preserve"> </v>
      </c>
      <c r="Q70" s="29" t="str">
        <f>IF(Замеры!AA64=0," ","+")</f>
        <v xml:space="preserve"> </v>
      </c>
      <c r="R70" s="32">
        <f>Замеры!Z64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</v>
      </c>
      <c r="C71" s="35" t="str">
        <f>IF(Замеры!I65=0," ", Замеры!I65)</f>
        <v xml:space="preserve"> </v>
      </c>
      <c r="D71" s="29" t="str">
        <f>IF(Замеры!AA65=0, " ", Замеры!Y65)</f>
        <v xml:space="preserve"> </v>
      </c>
      <c r="E71" s="29" t="str">
        <f>CONCATENATE(Замеры!Q65,Замеры!T65,Замеры!S65)</f>
        <v/>
      </c>
      <c r="F71" s="30" t="str">
        <f>IF(Замеры!AA65=0," ","---")</f>
        <v xml:space="preserve"> </v>
      </c>
      <c r="G71" s="31" t="str">
        <f>IF(Замеры!AA65=0," ",Замеры!K65)</f>
        <v xml:space="preserve"> </v>
      </c>
      <c r="H71" s="31" t="str">
        <f>CONCATENATE(Замеры!AL65,Замеры!AB65,Замеры!AM65)</f>
        <v>0 0</v>
      </c>
      <c r="I71" s="29" t="str">
        <f>CONCATENATE(Замеры!AJ65,Замеры!AB65,Замеры!AK65)</f>
        <v>0 0</v>
      </c>
      <c r="J71" s="31" t="str">
        <f>IF(Замеры!AA65=0," ",G71*2.55)</f>
        <v xml:space="preserve"> </v>
      </c>
      <c r="K71" s="29" t="str">
        <f>IF(Замеры!AA65=0," ",Замеры!AH65)</f>
        <v xml:space="preserve"> </v>
      </c>
      <c r="L71" s="29" t="str">
        <f>IF(Замеры!AA65=0," ",Замеры!AI65)</f>
        <v xml:space="preserve"> </v>
      </c>
      <c r="M71" s="29" t="str">
        <f>IF(Замеры!AA65=0," ",0.1)</f>
        <v xml:space="preserve"> </v>
      </c>
      <c r="N71" s="29" t="str">
        <f>IF(Замеры!AA65=0," ",Замеры!AA65)</f>
        <v xml:space="preserve"> </v>
      </c>
      <c r="O71" s="29" t="str">
        <f>Замеры!AB65</f>
        <v xml:space="preserve"> </v>
      </c>
      <c r="P71" s="29" t="str">
        <f>Замеры!AC65</f>
        <v xml:space="preserve"> </v>
      </c>
      <c r="Q71" s="29" t="str">
        <f>IF(Замеры!AA65=0," ","+")</f>
        <v xml:space="preserve"> </v>
      </c>
      <c r="R71" s="32">
        <f>Замеры!Z65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</v>
      </c>
      <c r="C72" s="35" t="str">
        <f>IF(Замеры!I66=0," ", Замеры!I66)</f>
        <v xml:space="preserve"> </v>
      </c>
      <c r="D72" s="29" t="str">
        <f>IF(Замеры!AA66=0, " ", Замеры!Y66)</f>
        <v xml:space="preserve"> </v>
      </c>
      <c r="E72" s="29" t="str">
        <f>CONCATENATE(Замеры!Q66,Замеры!T66,Замеры!S66)</f>
        <v/>
      </c>
      <c r="F72" s="30" t="str">
        <f>IF(Замеры!AA66=0," ","---")</f>
        <v xml:space="preserve"> </v>
      </c>
      <c r="G72" s="31" t="str">
        <f>IF(Замеры!AA66=0," ",Замеры!K66)</f>
        <v xml:space="preserve"> </v>
      </c>
      <c r="H72" s="31" t="str">
        <f>CONCATENATE(Замеры!AL66,Замеры!AB66,Замеры!AM66)</f>
        <v>0 0</v>
      </c>
      <c r="I72" s="29" t="str">
        <f>CONCATENATE(Замеры!AJ66,Замеры!AB66,Замеры!AK66)</f>
        <v>0 0</v>
      </c>
      <c r="J72" s="31" t="str">
        <f>IF(Замеры!AA66=0," ",G72*2.55)</f>
        <v xml:space="preserve"> </v>
      </c>
      <c r="K72" s="29" t="str">
        <f>IF(Замеры!AA66=0," ",Замеры!AH66)</f>
        <v xml:space="preserve"> </v>
      </c>
      <c r="L72" s="29" t="str">
        <f>IF(Замеры!AA66=0," ",Замеры!AI66)</f>
        <v xml:space="preserve"> </v>
      </c>
      <c r="M72" s="29" t="str">
        <f>IF(Замеры!AA66=0," ",0.1)</f>
        <v xml:space="preserve"> </v>
      </c>
      <c r="N72" s="29" t="str">
        <f>IF(Замеры!AA66=0," ",Замеры!AA66)</f>
        <v xml:space="preserve"> </v>
      </c>
      <c r="O72" s="29" t="str">
        <f>Замеры!AB66</f>
        <v xml:space="preserve"> </v>
      </c>
      <c r="P72" s="29" t="str">
        <f>Замеры!AC66</f>
        <v xml:space="preserve"> </v>
      </c>
      <c r="Q72" s="29" t="str">
        <f>IF(Замеры!AA66=0," ","+")</f>
        <v xml:space="preserve"> </v>
      </c>
      <c r="R72" s="32">
        <f>Замеры!Z66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</v>
      </c>
      <c r="C73" s="35" t="str">
        <f>IF(Замеры!I67=0," ", Замеры!I67)</f>
        <v xml:space="preserve"> </v>
      </c>
      <c r="D73" s="29" t="str">
        <f>IF(Замеры!AA67=0, " ", Замеры!Y67)</f>
        <v xml:space="preserve"> </v>
      </c>
      <c r="E73" s="29" t="str">
        <f>CONCATENATE(Замеры!Q67,Замеры!T67,Замеры!S67)</f>
        <v/>
      </c>
      <c r="F73" s="30" t="str">
        <f>IF(Замеры!AA67=0," ","---")</f>
        <v xml:space="preserve"> </v>
      </c>
      <c r="G73" s="31" t="str">
        <f>IF(Замеры!AA67=0," ",Замеры!K67)</f>
        <v xml:space="preserve"> </v>
      </c>
      <c r="H73" s="31" t="str">
        <f>CONCATENATE(Замеры!AL67,Замеры!AB67,Замеры!AM67)</f>
        <v>0 0</v>
      </c>
      <c r="I73" s="29" t="str">
        <f>CONCATENATE(Замеры!AJ67,Замеры!AB67,Замеры!AK67)</f>
        <v>0 0</v>
      </c>
      <c r="J73" s="31" t="str">
        <f>IF(Замеры!AA67=0," ",G73*2.55)</f>
        <v xml:space="preserve"> </v>
      </c>
      <c r="K73" s="29" t="str">
        <f>IF(Замеры!AA67=0," ",Замеры!AH67)</f>
        <v xml:space="preserve"> </v>
      </c>
      <c r="L73" s="29" t="str">
        <f>IF(Замеры!AA67=0," ",Замеры!AI67)</f>
        <v xml:space="preserve"> </v>
      </c>
      <c r="M73" s="29" t="str">
        <f>IF(Замеры!AA67=0," ",0.1)</f>
        <v xml:space="preserve"> </v>
      </c>
      <c r="N73" s="29" t="str">
        <f>IF(Замеры!AA67=0," ",Замеры!AA67)</f>
        <v xml:space="preserve"> </v>
      </c>
      <c r="O73" s="29" t="str">
        <f>Замеры!AB67</f>
        <v xml:space="preserve"> </v>
      </c>
      <c r="P73" s="29" t="str">
        <f>Замеры!AC67</f>
        <v xml:space="preserve"> </v>
      </c>
      <c r="Q73" s="29" t="str">
        <f>IF(Замеры!AA67=0," ","+")</f>
        <v xml:space="preserve"> </v>
      </c>
      <c r="R73" s="32">
        <f>Замеры!Z67</f>
        <v>0</v>
      </c>
      <c r="W73" s="33" t="e">
        <f t="shared" si="0"/>
        <v>#VALUE!</v>
      </c>
      <c r="X73" s="31" t="s">
        <v>72</v>
      </c>
      <c r="Y73" s="33" t="e">
        <f t="shared" si="1"/>
        <v>#VALUE!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</v>
      </c>
      <c r="C74" s="35" t="str">
        <f>IF(Замеры!I68=0," ", Замеры!I68)</f>
        <v xml:space="preserve"> </v>
      </c>
      <c r="D74" s="29" t="str">
        <f>IF(Замеры!AA68=0, " ", Замеры!Y68)</f>
        <v xml:space="preserve"> </v>
      </c>
      <c r="E74" s="29" t="str">
        <f>CONCATENATE(Замеры!Q68,Замеры!T68,Замеры!S68)</f>
        <v/>
      </c>
      <c r="F74" s="30" t="str">
        <f>IF(Замеры!AA68=0," ","---")</f>
        <v xml:space="preserve"> </v>
      </c>
      <c r="G74" s="31" t="str">
        <f>IF(Замеры!AA68=0," ",Замеры!K68)</f>
        <v xml:space="preserve"> </v>
      </c>
      <c r="H74" s="31" t="str">
        <f>CONCATENATE(Замеры!AL68,Замеры!AB68,Замеры!AM68)</f>
        <v>0 0</v>
      </c>
      <c r="I74" s="29" t="str">
        <f>CONCATENATE(Замеры!AJ68,Замеры!AB68,Замеры!AK68)</f>
        <v>0 0</v>
      </c>
      <c r="J74" s="31" t="str">
        <f>IF(Замеры!AA68=0," ",G74*2.55)</f>
        <v xml:space="preserve"> </v>
      </c>
      <c r="K74" s="29" t="str">
        <f>IF(Замеры!AA68=0," ",Замеры!AH68)</f>
        <v xml:space="preserve"> </v>
      </c>
      <c r="L74" s="29" t="str">
        <f>IF(Замеры!AA68=0," ",Замеры!AI68)</f>
        <v xml:space="preserve"> </v>
      </c>
      <c r="M74" s="29" t="str">
        <f>IF(Замеры!AA68=0," ",0.1)</f>
        <v xml:space="preserve"> </v>
      </c>
      <c r="N74" s="29" t="str">
        <f>IF(Замеры!AA68=0," ",Замеры!AA68)</f>
        <v xml:space="preserve"> </v>
      </c>
      <c r="O74" s="29" t="str">
        <f>Замеры!AB68</f>
        <v xml:space="preserve"> </v>
      </c>
      <c r="P74" s="29" t="str">
        <f>Замеры!AC68</f>
        <v xml:space="preserve"> </v>
      </c>
      <c r="Q74" s="29" t="str">
        <f>IF(Замеры!AA68=0," ","+")</f>
        <v xml:space="preserve"> </v>
      </c>
      <c r="R74" s="32">
        <f>Замеры!Z68</f>
        <v>0</v>
      </c>
      <c r="W74" s="33" t="e">
        <f t="shared" ref="W74:W137" si="2">G74*1.13</f>
        <v>#VALUE!</v>
      </c>
      <c r="X74" s="31" t="s">
        <v>72</v>
      </c>
      <c r="Y74" s="33" t="e">
        <f t="shared" ref="Y74:Y137" si="3">G74*1.45</f>
        <v>#VALUE!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</v>
      </c>
      <c r="C75" s="35" t="str">
        <f>IF(Замеры!I69=0," ", Замеры!I69)</f>
        <v xml:space="preserve"> </v>
      </c>
      <c r="D75" s="29" t="str">
        <f>IF(Замеры!AA69=0, " ", Замеры!Y69)</f>
        <v xml:space="preserve"> </v>
      </c>
      <c r="E75" s="29" t="str">
        <f>CONCATENATE(Замеры!Q69,Замеры!T69,Замеры!S69)</f>
        <v/>
      </c>
      <c r="F75" s="30" t="str">
        <f>IF(Замеры!AA69=0," ","---")</f>
        <v xml:space="preserve"> </v>
      </c>
      <c r="G75" s="31" t="str">
        <f>IF(Замеры!AA69=0," ",Замеры!K69)</f>
        <v xml:space="preserve"> </v>
      </c>
      <c r="H75" s="31" t="str">
        <f>CONCATENATE(Замеры!AL69,Замеры!AB69,Замеры!AM69)</f>
        <v>0 0</v>
      </c>
      <c r="I75" s="29" t="str">
        <f>CONCATENATE(Замеры!AJ69,Замеры!AB69,Замеры!AK69)</f>
        <v>0 0</v>
      </c>
      <c r="J75" s="31" t="str">
        <f>IF(Замеры!AA69=0," ",G75*2.55)</f>
        <v xml:space="preserve"> </v>
      </c>
      <c r="K75" s="29" t="str">
        <f>IF(Замеры!AA69=0," ",Замеры!AH69)</f>
        <v xml:space="preserve"> </v>
      </c>
      <c r="L75" s="29" t="str">
        <f>IF(Замеры!AA69=0," ",Замеры!AI69)</f>
        <v xml:space="preserve"> </v>
      </c>
      <c r="M75" s="29" t="str">
        <f>IF(Замеры!AA69=0," ",0.1)</f>
        <v xml:space="preserve"> </v>
      </c>
      <c r="N75" s="29" t="str">
        <f>IF(Замеры!AA69=0," ",Замеры!AA69)</f>
        <v xml:space="preserve"> </v>
      </c>
      <c r="O75" s="29" t="str">
        <f>Замеры!AB69</f>
        <v xml:space="preserve"> </v>
      </c>
      <c r="P75" s="29" t="str">
        <f>Замеры!AC69</f>
        <v xml:space="preserve"> </v>
      </c>
      <c r="Q75" s="29" t="str">
        <f>IF(Замеры!AA69=0," ","+")</f>
        <v xml:space="preserve"> </v>
      </c>
      <c r="R75" s="32">
        <f>Замеры!Z69</f>
        <v>0</v>
      </c>
      <c r="W75" s="33" t="e">
        <f t="shared" si="2"/>
        <v>#VALUE!</v>
      </c>
      <c r="X75" s="31" t="s">
        <v>72</v>
      </c>
      <c r="Y75" s="33" t="e">
        <f t="shared" si="3"/>
        <v>#VALUE!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>Группа от QF</v>
      </c>
      <c r="C76" s="35" t="str">
        <f>IF(Замеры!I70=0," ", Замеры!I70)</f>
        <v xml:space="preserve"> </v>
      </c>
      <c r="D76" s="29" t="str">
        <f>IF(Замеры!AA70=0, " ", Замеры!Y70)</f>
        <v xml:space="preserve"> </v>
      </c>
      <c r="E76" s="29" t="str">
        <f>CONCATENATE(Замеры!Q70,Замеры!T70,Замеры!S70)</f>
        <v/>
      </c>
      <c r="F76" s="30" t="str">
        <f>IF(Замеры!AA70=0," ","---")</f>
        <v xml:space="preserve"> </v>
      </c>
      <c r="G76" s="31" t="str">
        <f>IF(Замеры!AA70=0," ",Замеры!K70)</f>
        <v xml:space="preserve"> </v>
      </c>
      <c r="H76" s="31" t="str">
        <f>CONCATENATE(Замеры!AL70,Замеры!AB70,Замеры!AM70)</f>
        <v>0 0</v>
      </c>
      <c r="I76" s="29" t="str">
        <f>CONCATENATE(Замеры!AJ70,Замеры!AB70,Замеры!AK70)</f>
        <v>0 0</v>
      </c>
      <c r="J76" s="31" t="str">
        <f>IF(Замеры!AA70=0," ",G76*2.55)</f>
        <v xml:space="preserve"> </v>
      </c>
      <c r="K76" s="29" t="str">
        <f>IF(Замеры!AA70=0," ",Замеры!AH70)</f>
        <v xml:space="preserve"> </v>
      </c>
      <c r="L76" s="29" t="str">
        <f>IF(Замеры!AA70=0," ",Замеры!AI70)</f>
        <v xml:space="preserve"> </v>
      </c>
      <c r="M76" s="29" t="str">
        <f>IF(Замеры!AA70=0," ",0.1)</f>
        <v xml:space="preserve"> </v>
      </c>
      <c r="N76" s="29" t="str">
        <f>IF(Замеры!AA70=0," ",Замеры!AA70)</f>
        <v xml:space="preserve"> </v>
      </c>
      <c r="O76" s="29" t="str">
        <f>Замеры!AB70</f>
        <v xml:space="preserve"> </v>
      </c>
      <c r="P76" s="29" t="str">
        <f>Замеры!AC70</f>
        <v xml:space="preserve"> </v>
      </c>
      <c r="Q76" s="29" t="str">
        <f>IF(Замеры!AA70=0," ","+")</f>
        <v xml:space="preserve"> </v>
      </c>
      <c r="R76" s="32">
        <f>Замеры!Z70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Группа от QF</v>
      </c>
      <c r="C77" s="35" t="str">
        <f>IF(Замеры!I71=0," ", Замеры!I71)</f>
        <v xml:space="preserve"> </v>
      </c>
      <c r="D77" s="29" t="str">
        <f>IF(Замеры!AA71=0, " ", Замеры!Y71)</f>
        <v xml:space="preserve"> </v>
      </c>
      <c r="E77" s="29" t="str">
        <f>CONCATENATE(Замеры!Q71,Замеры!T71,Замеры!S71)</f>
        <v/>
      </c>
      <c r="F77" s="30" t="str">
        <f>IF(Замеры!AA71=0," ","---")</f>
        <v xml:space="preserve"> </v>
      </c>
      <c r="G77" s="31" t="str">
        <f>IF(Замеры!AA71=0," ",Замеры!K71)</f>
        <v xml:space="preserve"> </v>
      </c>
      <c r="H77" s="31" t="str">
        <f>CONCATENATE(Замеры!AL71,Замеры!AB71,Замеры!AM71)</f>
        <v>0 0</v>
      </c>
      <c r="I77" s="29" t="str">
        <f>CONCATENATE(Замеры!AJ71,Замеры!AB71,Замеры!AK71)</f>
        <v>0 0</v>
      </c>
      <c r="J77" s="31" t="str">
        <f>IF(Замеры!AA71=0," ",G77*2.55)</f>
        <v xml:space="preserve"> </v>
      </c>
      <c r="K77" s="29" t="str">
        <f>IF(Замеры!AA71=0," ",Замеры!AH71)</f>
        <v xml:space="preserve"> </v>
      </c>
      <c r="L77" s="29" t="str">
        <f>IF(Замеры!AA71=0," ",Замеры!AI71)</f>
        <v xml:space="preserve"> </v>
      </c>
      <c r="M77" s="29" t="str">
        <f>IF(Замеры!AA71=0," ",0.1)</f>
        <v xml:space="preserve"> </v>
      </c>
      <c r="N77" s="29" t="str">
        <f>IF(Замеры!AA71=0," ",Замеры!AA71)</f>
        <v xml:space="preserve"> </v>
      </c>
      <c r="O77" s="29" t="str">
        <f>Замеры!AB71</f>
        <v xml:space="preserve"> </v>
      </c>
      <c r="P77" s="29" t="str">
        <f>Замеры!AC71</f>
        <v xml:space="preserve"> </v>
      </c>
      <c r="Q77" s="29" t="str">
        <f>IF(Замеры!AA71=0," ","+")</f>
        <v xml:space="preserve"> </v>
      </c>
      <c r="R77" s="32">
        <f>Замеры!Z71</f>
        <v>0</v>
      </c>
      <c r="W77" s="33" t="e">
        <f t="shared" si="2"/>
        <v>#VALUE!</v>
      </c>
      <c r="X77" s="31" t="s">
        <v>72</v>
      </c>
      <c r="Y77" s="33" t="e">
        <f t="shared" si="3"/>
        <v>#VALUE!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</v>
      </c>
      <c r="C78" s="35" t="str">
        <f>IF(Замеры!I72=0," ", Замеры!I72)</f>
        <v xml:space="preserve"> </v>
      </c>
      <c r="D78" s="29" t="str">
        <f>IF(Замеры!AA72=0, " ", Замеры!Y72)</f>
        <v xml:space="preserve"> </v>
      </c>
      <c r="E78" s="29" t="str">
        <f>CONCATENATE(Замеры!Q72,Замеры!T72,Замеры!S72)</f>
        <v/>
      </c>
      <c r="F78" s="30" t="str">
        <f>IF(Замеры!AA72=0," ","---")</f>
        <v xml:space="preserve"> </v>
      </c>
      <c r="G78" s="31" t="str">
        <f>IF(Замеры!AA72=0," ",Замеры!K72)</f>
        <v xml:space="preserve"> </v>
      </c>
      <c r="H78" s="31" t="str">
        <f>CONCATENATE(Замеры!AL72,Замеры!AB72,Замеры!AM72)</f>
        <v>0 0</v>
      </c>
      <c r="I78" s="29" t="str">
        <f>CONCATENATE(Замеры!AJ72,Замеры!AB72,Замеры!AK72)</f>
        <v>0 0</v>
      </c>
      <c r="J78" s="31" t="str">
        <f>IF(Замеры!AA72=0," ",G78*2.55)</f>
        <v xml:space="preserve"> </v>
      </c>
      <c r="K78" s="29" t="str">
        <f>IF(Замеры!AA72=0," ",Замеры!AH72)</f>
        <v xml:space="preserve"> </v>
      </c>
      <c r="L78" s="29" t="str">
        <f>IF(Замеры!AA72=0," ",Замеры!AI72)</f>
        <v xml:space="preserve"> </v>
      </c>
      <c r="M78" s="29" t="str">
        <f>IF(Замеры!AA72=0," ",0.1)</f>
        <v xml:space="preserve"> </v>
      </c>
      <c r="N78" s="29" t="str">
        <f>IF(Замеры!AA72=0," ",Замеры!AA72)</f>
        <v xml:space="preserve"> </v>
      </c>
      <c r="O78" s="29" t="str">
        <f>Замеры!AB72</f>
        <v xml:space="preserve"> </v>
      </c>
      <c r="P78" s="29" t="str">
        <f>Замеры!AC72</f>
        <v xml:space="preserve"> </v>
      </c>
      <c r="Q78" s="29" t="str">
        <f>IF(Замеры!AA72=0," ","+")</f>
        <v xml:space="preserve"> </v>
      </c>
      <c r="R78" s="32">
        <f>Замеры!Z72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</v>
      </c>
      <c r="C79" s="35" t="str">
        <f>IF(Замеры!I73=0," ", Замеры!I73)</f>
        <v xml:space="preserve"> </v>
      </c>
      <c r="D79" s="29" t="str">
        <f>IF(Замеры!AA73=0, " ", Замеры!Y73)</f>
        <v xml:space="preserve"> </v>
      </c>
      <c r="E79" s="29" t="str">
        <f>CONCATENATE(Замеры!Q73,Замеры!T73,Замеры!S73)</f>
        <v/>
      </c>
      <c r="F79" s="30" t="str">
        <f>IF(Замеры!AA73=0," ","---")</f>
        <v xml:space="preserve"> </v>
      </c>
      <c r="G79" s="31" t="str">
        <f>IF(Замеры!AA73=0," ",Замеры!K73)</f>
        <v xml:space="preserve"> </v>
      </c>
      <c r="H79" s="31" t="str">
        <f>CONCATENATE(Замеры!AL73,Замеры!AB73,Замеры!AM73)</f>
        <v>0 0</v>
      </c>
      <c r="I79" s="29" t="str">
        <f>CONCATENATE(Замеры!AJ73,Замеры!AB73,Замеры!AK73)</f>
        <v>0 0</v>
      </c>
      <c r="J79" s="31" t="str">
        <f>IF(Замеры!AA73=0," ",G79*2.55)</f>
        <v xml:space="preserve"> </v>
      </c>
      <c r="K79" s="29" t="str">
        <f>IF(Замеры!AA73=0," ",Замеры!AH73)</f>
        <v xml:space="preserve"> </v>
      </c>
      <c r="L79" s="29" t="str">
        <f>IF(Замеры!AA73=0," ",Замеры!AI73)</f>
        <v xml:space="preserve"> </v>
      </c>
      <c r="M79" s="29" t="str">
        <f>IF(Замеры!AA73=0," ",0.1)</f>
        <v xml:space="preserve"> </v>
      </c>
      <c r="N79" s="29" t="str">
        <f>IF(Замеры!AA73=0," ",Замеры!AA73)</f>
        <v xml:space="preserve"> </v>
      </c>
      <c r="O79" s="29" t="str">
        <f>Замеры!AB73</f>
        <v xml:space="preserve"> </v>
      </c>
      <c r="P79" s="29" t="str">
        <f>Замеры!AC73</f>
        <v xml:space="preserve"> </v>
      </c>
      <c r="Q79" s="29" t="str">
        <f>IF(Замеры!AA73=0," ","+")</f>
        <v xml:space="preserve"> </v>
      </c>
      <c r="R79" s="32">
        <f>Замеры!Z73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</v>
      </c>
      <c r="C80" s="35" t="str">
        <f>IF(Замеры!I74=0," ", Замеры!I74)</f>
        <v xml:space="preserve"> </v>
      </c>
      <c r="D80" s="29" t="str">
        <f>IF(Замеры!AA74=0, " ", Замеры!Y74)</f>
        <v xml:space="preserve"> </v>
      </c>
      <c r="E80" s="29" t="str">
        <f>CONCATENATE(Замеры!Q74,Замеры!T74,Замеры!S74)</f>
        <v/>
      </c>
      <c r="F80" s="30" t="str">
        <f>IF(Замеры!AA74=0," ","---")</f>
        <v xml:space="preserve"> </v>
      </c>
      <c r="G80" s="31" t="str">
        <f>IF(Замеры!AA74=0," ",Замеры!K74)</f>
        <v xml:space="preserve"> </v>
      </c>
      <c r="H80" s="31" t="str">
        <f>CONCATENATE(Замеры!AL74,Замеры!AB74,Замеры!AM74)</f>
        <v>0 0</v>
      </c>
      <c r="I80" s="29" t="str">
        <f>CONCATENATE(Замеры!AJ74,Замеры!AB74,Замеры!AK74)</f>
        <v>0 0</v>
      </c>
      <c r="J80" s="31" t="str">
        <f>IF(Замеры!AA74=0," ",G80*2.55)</f>
        <v xml:space="preserve"> </v>
      </c>
      <c r="K80" s="29" t="str">
        <f>IF(Замеры!AA74=0," ",Замеры!AH74)</f>
        <v xml:space="preserve"> </v>
      </c>
      <c r="L80" s="29" t="str">
        <f>IF(Замеры!AA74=0," ",Замеры!AI74)</f>
        <v xml:space="preserve"> </v>
      </c>
      <c r="M80" s="29" t="str">
        <f>IF(Замеры!AA74=0," ",0.1)</f>
        <v xml:space="preserve"> </v>
      </c>
      <c r="N80" s="29" t="str">
        <f>IF(Замеры!AA74=0," ",Замеры!AA74)</f>
        <v xml:space="preserve"> </v>
      </c>
      <c r="O80" s="29" t="str">
        <f>Замеры!AB74</f>
        <v xml:space="preserve"> </v>
      </c>
      <c r="P80" s="29" t="str">
        <f>Замеры!AC74</f>
        <v xml:space="preserve"> </v>
      </c>
      <c r="Q80" s="29" t="str">
        <f>IF(Замеры!AA74=0," ","+")</f>
        <v xml:space="preserve"> </v>
      </c>
      <c r="R80" s="32">
        <f>Замеры!Z74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</v>
      </c>
      <c r="C81" s="35" t="str">
        <f>IF(Замеры!I75=0," ", Замеры!I75)</f>
        <v xml:space="preserve"> </v>
      </c>
      <c r="D81" s="29" t="str">
        <f>IF(Замеры!AA75=0, " ", Замеры!Y75)</f>
        <v xml:space="preserve"> </v>
      </c>
      <c r="E81" s="29" t="str">
        <f>CONCATENATE(Замеры!Q75,Замеры!T75,Замеры!S75)</f>
        <v/>
      </c>
      <c r="F81" s="30" t="str">
        <f>IF(Замеры!AA75=0," ","---")</f>
        <v xml:space="preserve"> </v>
      </c>
      <c r="G81" s="31" t="str">
        <f>IF(Замеры!AA75=0," ",Замеры!K75)</f>
        <v xml:space="preserve"> </v>
      </c>
      <c r="H81" s="31" t="str">
        <f>CONCATENATE(Замеры!AL75,Замеры!AB75,Замеры!AM75)</f>
        <v>0 0</v>
      </c>
      <c r="I81" s="29" t="str">
        <f>CONCATENATE(Замеры!AJ75,Замеры!AB75,Замеры!AK75)</f>
        <v>0 0</v>
      </c>
      <c r="J81" s="31" t="str">
        <f>IF(Замеры!AA75=0," ",G81*2.55)</f>
        <v xml:space="preserve"> </v>
      </c>
      <c r="K81" s="29" t="str">
        <f>IF(Замеры!AA75=0," ",Замеры!AH75)</f>
        <v xml:space="preserve"> </v>
      </c>
      <c r="L81" s="29" t="str">
        <f>IF(Замеры!AA75=0," ",Замеры!AI75)</f>
        <v xml:space="preserve"> </v>
      </c>
      <c r="M81" s="29" t="str">
        <f>IF(Замеры!AA75=0," ",0.1)</f>
        <v xml:space="preserve"> </v>
      </c>
      <c r="N81" s="29" t="str">
        <f>IF(Замеры!AA75=0," ",Замеры!AA75)</f>
        <v xml:space="preserve"> </v>
      </c>
      <c r="O81" s="29" t="str">
        <f>Замеры!AB75</f>
        <v xml:space="preserve"> </v>
      </c>
      <c r="P81" s="29" t="str">
        <f>Замеры!AC75</f>
        <v xml:space="preserve"> </v>
      </c>
      <c r="Q81" s="29" t="str">
        <f>IF(Замеры!AA75=0," ","+")</f>
        <v xml:space="preserve"> </v>
      </c>
      <c r="R81" s="32">
        <f>Замеры!Z75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</v>
      </c>
      <c r="C82" s="35" t="str">
        <f>IF(Замеры!I76=0," ", Замеры!I76)</f>
        <v xml:space="preserve"> </v>
      </c>
      <c r="D82" s="29" t="str">
        <f>IF(Замеры!AA76=0, " ", Замеры!Y76)</f>
        <v xml:space="preserve"> </v>
      </c>
      <c r="E82" s="29" t="str">
        <f>CONCATENATE(Замеры!Q76,Замеры!T76,Замеры!S76)</f>
        <v/>
      </c>
      <c r="F82" s="30" t="str">
        <f>IF(Замеры!AA76=0," ","---")</f>
        <v xml:space="preserve"> </v>
      </c>
      <c r="G82" s="31" t="str">
        <f>IF(Замеры!AA76=0," ",Замеры!K76)</f>
        <v xml:space="preserve"> </v>
      </c>
      <c r="H82" s="31" t="str">
        <f>CONCATENATE(Замеры!AL76,Замеры!AB76,Замеры!AM76)</f>
        <v>0 0</v>
      </c>
      <c r="I82" s="29" t="str">
        <f>CONCATENATE(Замеры!AJ76,Замеры!AB76,Замеры!AK76)</f>
        <v>0 0</v>
      </c>
      <c r="J82" s="31" t="str">
        <f>IF(Замеры!AA76=0," ",G82*2.55)</f>
        <v xml:space="preserve"> </v>
      </c>
      <c r="K82" s="29" t="str">
        <f>IF(Замеры!AA76=0," ",Замеры!AH76)</f>
        <v xml:space="preserve"> </v>
      </c>
      <c r="L82" s="29" t="str">
        <f>IF(Замеры!AA76=0," ",Замеры!AI76)</f>
        <v xml:space="preserve"> </v>
      </c>
      <c r="M82" s="29" t="str">
        <f>IF(Замеры!AA76=0," ",0.1)</f>
        <v xml:space="preserve"> </v>
      </c>
      <c r="N82" s="29" t="str">
        <f>IF(Замеры!AA76=0," ",Замеры!AA76)</f>
        <v xml:space="preserve"> </v>
      </c>
      <c r="O82" s="29" t="str">
        <f>Замеры!AB76</f>
        <v xml:space="preserve"> </v>
      </c>
      <c r="P82" s="29" t="str">
        <f>Замеры!AC76</f>
        <v xml:space="preserve"> </v>
      </c>
      <c r="Q82" s="29" t="str">
        <f>IF(Замеры!AA76=0," ","+")</f>
        <v xml:space="preserve"> </v>
      </c>
      <c r="R82" s="32">
        <f>Замеры!Z76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</v>
      </c>
      <c r="C83" s="35" t="str">
        <f>IF(Замеры!I77=0," ", Замеры!I77)</f>
        <v xml:space="preserve"> </v>
      </c>
      <c r="D83" s="29" t="str">
        <f>IF(Замеры!AA77=0, " ", Замеры!Y77)</f>
        <v xml:space="preserve"> </v>
      </c>
      <c r="E83" s="29" t="str">
        <f>CONCATENATE(Замеры!Q77,Замеры!T77,Замеры!S77)</f>
        <v/>
      </c>
      <c r="F83" s="30" t="str">
        <f>IF(Замеры!AA77=0," ","---")</f>
        <v xml:space="preserve"> </v>
      </c>
      <c r="G83" s="31" t="str">
        <f>IF(Замеры!AA77=0," ",Замеры!K77)</f>
        <v xml:space="preserve"> </v>
      </c>
      <c r="H83" s="31" t="str">
        <f>CONCATENATE(Замеры!AL77,Замеры!AB77,Замеры!AM77)</f>
        <v>0 0</v>
      </c>
      <c r="I83" s="29" t="str">
        <f>CONCATENATE(Замеры!AJ77,Замеры!AB77,Замеры!AK77)</f>
        <v>0 0</v>
      </c>
      <c r="J83" s="31" t="str">
        <f>IF(Замеры!AA77=0," ",G83*2.55)</f>
        <v xml:space="preserve"> </v>
      </c>
      <c r="K83" s="29" t="str">
        <f>IF(Замеры!AA77=0," ",Замеры!AH77)</f>
        <v xml:space="preserve"> </v>
      </c>
      <c r="L83" s="29" t="str">
        <f>IF(Замеры!AA77=0," ",Замеры!AI77)</f>
        <v xml:space="preserve"> </v>
      </c>
      <c r="M83" s="29" t="str">
        <f>IF(Замеры!AA77=0," ",0.1)</f>
        <v xml:space="preserve"> </v>
      </c>
      <c r="N83" s="29" t="str">
        <f>IF(Замеры!AA77=0," ",Замеры!AA77)</f>
        <v xml:space="preserve"> </v>
      </c>
      <c r="O83" s="29" t="str">
        <f>Замеры!AB77</f>
        <v xml:space="preserve"> </v>
      </c>
      <c r="P83" s="29" t="str">
        <f>Замеры!AC77</f>
        <v xml:space="preserve"> </v>
      </c>
      <c r="Q83" s="29" t="str">
        <f>IF(Замеры!AA77=0," ","+")</f>
        <v xml:space="preserve"> </v>
      </c>
      <c r="R83" s="32">
        <f>Замеры!Z77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>Группа от QF</v>
      </c>
      <c r="C84" s="35" t="str">
        <f>IF(Замеры!I78=0," ", Замеры!I78)</f>
        <v xml:space="preserve"> </v>
      </c>
      <c r="D84" s="29" t="str">
        <f>IF(Замеры!AA78=0, " ", Замеры!Y78)</f>
        <v xml:space="preserve"> </v>
      </c>
      <c r="E84" s="29" t="str">
        <f>CONCATENATE(Замеры!Q78,Замеры!T78,Замеры!S78)</f>
        <v/>
      </c>
      <c r="F84" s="30" t="str">
        <f>IF(Замеры!AA78=0," ","---")</f>
        <v xml:space="preserve"> </v>
      </c>
      <c r="G84" s="31" t="str">
        <f>IF(Замеры!AA78=0," ",Замеры!K78)</f>
        <v xml:space="preserve"> </v>
      </c>
      <c r="H84" s="31" t="str">
        <f>CONCATENATE(Замеры!AL78,Замеры!AB78,Замеры!AM78)</f>
        <v>0 0</v>
      </c>
      <c r="I84" s="29" t="str">
        <f>CONCATENATE(Замеры!AJ78,Замеры!AB78,Замеры!AK78)</f>
        <v>0 0</v>
      </c>
      <c r="J84" s="31" t="str">
        <f>IF(Замеры!AA78=0," ",G84*2.55)</f>
        <v xml:space="preserve"> </v>
      </c>
      <c r="K84" s="29" t="str">
        <f>IF(Замеры!AA78=0," ",Замеры!AH78)</f>
        <v xml:space="preserve"> </v>
      </c>
      <c r="L84" s="29" t="str">
        <f>IF(Замеры!AA78=0," ",Замеры!AI78)</f>
        <v xml:space="preserve"> </v>
      </c>
      <c r="M84" s="29" t="str">
        <f>IF(Замеры!AA78=0," ",0.1)</f>
        <v xml:space="preserve"> </v>
      </c>
      <c r="N84" s="29" t="str">
        <f>IF(Замеры!AA78=0," ",Замеры!AA78)</f>
        <v xml:space="preserve"> </v>
      </c>
      <c r="O84" s="29" t="str">
        <f>Замеры!AB78</f>
        <v xml:space="preserve"> </v>
      </c>
      <c r="P84" s="29" t="str">
        <f>Замеры!AC78</f>
        <v xml:space="preserve"> </v>
      </c>
      <c r="Q84" s="29" t="str">
        <f>IF(Замеры!AA78=0," ","+")</f>
        <v xml:space="preserve"> </v>
      </c>
      <c r="R84" s="32">
        <f>Замеры!Z78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Группа от QF</v>
      </c>
      <c r="C85" s="35" t="str">
        <f>IF(Замеры!I79=0," ", Замеры!I79)</f>
        <v xml:space="preserve"> </v>
      </c>
      <c r="D85" s="29" t="str">
        <f>IF(Замеры!AA79=0, " ", Замеры!Y79)</f>
        <v xml:space="preserve"> </v>
      </c>
      <c r="E85" s="29" t="str">
        <f>CONCATENATE(Замеры!Q79,Замеры!T79,Замеры!S79)</f>
        <v/>
      </c>
      <c r="F85" s="30" t="str">
        <f>IF(Замеры!AA79=0," ","---")</f>
        <v xml:space="preserve"> </v>
      </c>
      <c r="G85" s="31" t="str">
        <f>IF(Замеры!AA79=0," ",Замеры!K79)</f>
        <v xml:space="preserve"> </v>
      </c>
      <c r="H85" s="31" t="str">
        <f>CONCATENATE(Замеры!AL79,Замеры!AB79,Замеры!AM79)</f>
        <v>0 0</v>
      </c>
      <c r="I85" s="29" t="str">
        <f>CONCATENATE(Замеры!AJ79,Замеры!AB79,Замеры!AK79)</f>
        <v>0 0</v>
      </c>
      <c r="J85" s="31" t="str">
        <f>IF(Замеры!AA79=0," ",G85*2.55)</f>
        <v xml:space="preserve"> </v>
      </c>
      <c r="K85" s="29" t="str">
        <f>IF(Замеры!AA79=0," ",Замеры!AH79)</f>
        <v xml:space="preserve"> </v>
      </c>
      <c r="L85" s="29" t="str">
        <f>IF(Замеры!AA79=0," ",Замеры!AI79)</f>
        <v xml:space="preserve"> </v>
      </c>
      <c r="M85" s="29" t="str">
        <f>IF(Замеры!AA79=0," ",0.1)</f>
        <v xml:space="preserve"> </v>
      </c>
      <c r="N85" s="29" t="str">
        <f>IF(Замеры!AA79=0," ",Замеры!AA79)</f>
        <v xml:space="preserve"> </v>
      </c>
      <c r="O85" s="29" t="str">
        <f>Замеры!AB79</f>
        <v xml:space="preserve"> </v>
      </c>
      <c r="P85" s="29" t="str">
        <f>Замеры!AC79</f>
        <v xml:space="preserve"> </v>
      </c>
      <c r="Q85" s="29" t="str">
        <f>IF(Замеры!AA79=0," ","+")</f>
        <v xml:space="preserve"> </v>
      </c>
      <c r="R85" s="32">
        <f>Замеры!Z79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</v>
      </c>
      <c r="C86" s="35" t="str">
        <f>IF(Замеры!I80=0," ", Замеры!I80)</f>
        <v xml:space="preserve"> </v>
      </c>
      <c r="D86" s="29" t="str">
        <f>IF(Замеры!AA80=0, " ", Замеры!Y80)</f>
        <v xml:space="preserve"> </v>
      </c>
      <c r="E86" s="29" t="str">
        <f>CONCATENATE(Замеры!Q80,Замеры!T80,Замеры!S80)</f>
        <v/>
      </c>
      <c r="F86" s="30" t="str">
        <f>IF(Замеры!AA80=0," ","---")</f>
        <v xml:space="preserve"> </v>
      </c>
      <c r="G86" s="31" t="str">
        <f>IF(Замеры!AA80=0," ",Замеры!K80)</f>
        <v xml:space="preserve"> </v>
      </c>
      <c r="H86" s="31" t="str">
        <f>CONCATENATE(Замеры!AL80,Замеры!AB80,Замеры!AM80)</f>
        <v>0 0</v>
      </c>
      <c r="I86" s="29" t="str">
        <f>CONCATENATE(Замеры!AJ80,Замеры!AB80,Замеры!AK80)</f>
        <v>0 0</v>
      </c>
      <c r="J86" s="31" t="str">
        <f>IF(Замеры!AA80=0," ",G86*2.55)</f>
        <v xml:space="preserve"> </v>
      </c>
      <c r="K86" s="29" t="str">
        <f>IF(Замеры!AA80=0," ",Замеры!AH80)</f>
        <v xml:space="preserve"> </v>
      </c>
      <c r="L86" s="29" t="str">
        <f>IF(Замеры!AA80=0," ",Замеры!AI80)</f>
        <v xml:space="preserve"> </v>
      </c>
      <c r="M86" s="29" t="str">
        <f>IF(Замеры!AA80=0," ",0.1)</f>
        <v xml:space="preserve"> </v>
      </c>
      <c r="N86" s="29" t="str">
        <f>IF(Замеры!AA80=0," ",Замеры!AA80)</f>
        <v xml:space="preserve"> </v>
      </c>
      <c r="O86" s="29" t="str">
        <f>Замеры!AB80</f>
        <v xml:space="preserve"> </v>
      </c>
      <c r="P86" s="29" t="str">
        <f>Замеры!AC80</f>
        <v xml:space="preserve"> </v>
      </c>
      <c r="Q86" s="29" t="str">
        <f>IF(Замеры!AA80=0," ","+")</f>
        <v xml:space="preserve"> </v>
      </c>
      <c r="R86" s="32">
        <f>Замеры!Z80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</v>
      </c>
      <c r="C87" s="35" t="str">
        <f>IF(Замеры!I81=0," ", Замеры!I81)</f>
        <v xml:space="preserve"> </v>
      </c>
      <c r="D87" s="29" t="str">
        <f>IF(Замеры!AA81=0, " ", Замеры!Y81)</f>
        <v xml:space="preserve"> </v>
      </c>
      <c r="E87" s="29" t="str">
        <f>CONCATENATE(Замеры!Q81,Замеры!T81,Замеры!S81)</f>
        <v/>
      </c>
      <c r="F87" s="30" t="str">
        <f>IF(Замеры!AA81=0," ","---")</f>
        <v xml:space="preserve"> </v>
      </c>
      <c r="G87" s="31" t="str">
        <f>IF(Замеры!AA81=0," ",Замеры!K81)</f>
        <v xml:space="preserve"> </v>
      </c>
      <c r="H87" s="31" t="str">
        <f>CONCATENATE(Замеры!AL81,Замеры!AB81,Замеры!AM81)</f>
        <v>0 0</v>
      </c>
      <c r="I87" s="29" t="str">
        <f>CONCATENATE(Замеры!AJ81,Замеры!AB81,Замеры!AK81)</f>
        <v>0 0</v>
      </c>
      <c r="J87" s="31" t="str">
        <f>IF(Замеры!AA81=0," ",G87*2.55)</f>
        <v xml:space="preserve"> </v>
      </c>
      <c r="K87" s="29" t="str">
        <f>IF(Замеры!AA81=0," ",Замеры!AH81)</f>
        <v xml:space="preserve"> </v>
      </c>
      <c r="L87" s="29" t="str">
        <f>IF(Замеры!AA81=0," ",Замеры!AI81)</f>
        <v xml:space="preserve"> </v>
      </c>
      <c r="M87" s="29" t="str">
        <f>IF(Замеры!AA81=0," ",0.1)</f>
        <v xml:space="preserve"> </v>
      </c>
      <c r="N87" s="29" t="str">
        <f>IF(Замеры!AA81=0," ",Замеры!AA81)</f>
        <v xml:space="preserve"> </v>
      </c>
      <c r="O87" s="29" t="str">
        <f>Замеры!AB81</f>
        <v xml:space="preserve"> </v>
      </c>
      <c r="P87" s="29" t="str">
        <f>Замеры!AC81</f>
        <v xml:space="preserve"> </v>
      </c>
      <c r="Q87" s="29" t="str">
        <f>IF(Замеры!AA81=0," ","+")</f>
        <v xml:space="preserve"> </v>
      </c>
      <c r="R87" s="32">
        <f>Замеры!Z81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</v>
      </c>
      <c r="C88" s="35" t="str">
        <f>IF(Замеры!I82=0," ", Замеры!I82)</f>
        <v xml:space="preserve"> </v>
      </c>
      <c r="D88" s="29" t="str">
        <f>IF(Замеры!AA82=0, " ", Замеры!Y82)</f>
        <v xml:space="preserve"> </v>
      </c>
      <c r="E88" s="29" t="str">
        <f>CONCATENATE(Замеры!Q82,Замеры!T82,Замеры!S82)</f>
        <v/>
      </c>
      <c r="F88" s="30" t="str">
        <f>IF(Замеры!AA82=0," ","---")</f>
        <v xml:space="preserve"> </v>
      </c>
      <c r="G88" s="31" t="str">
        <f>IF(Замеры!AA82=0," ",Замеры!K82)</f>
        <v xml:space="preserve"> </v>
      </c>
      <c r="H88" s="31" t="str">
        <f>CONCATENATE(Замеры!AL82,Замеры!AB82,Замеры!AM82)</f>
        <v>0 0</v>
      </c>
      <c r="I88" s="29" t="str">
        <f>CONCATENATE(Замеры!AJ82,Замеры!AB82,Замеры!AK82)</f>
        <v>0 0</v>
      </c>
      <c r="J88" s="31" t="str">
        <f>IF(Замеры!AA82=0," ",G88*2.55)</f>
        <v xml:space="preserve"> </v>
      </c>
      <c r="K88" s="29" t="str">
        <f>IF(Замеры!AA82=0," ",Замеры!AH82)</f>
        <v xml:space="preserve"> </v>
      </c>
      <c r="L88" s="29" t="str">
        <f>IF(Замеры!AA82=0," ",Замеры!AI82)</f>
        <v xml:space="preserve"> </v>
      </c>
      <c r="M88" s="29" t="str">
        <f>IF(Замеры!AA82=0," ",0.1)</f>
        <v xml:space="preserve"> </v>
      </c>
      <c r="N88" s="29" t="str">
        <f>IF(Замеры!AA82=0," ",Замеры!AA82)</f>
        <v xml:space="preserve"> </v>
      </c>
      <c r="O88" s="29" t="str">
        <f>Замеры!AB82</f>
        <v xml:space="preserve"> </v>
      </c>
      <c r="P88" s="29" t="str">
        <f>Замеры!AC82</f>
        <v xml:space="preserve"> </v>
      </c>
      <c r="Q88" s="29" t="str">
        <f>IF(Замеры!AA82=0," ","+")</f>
        <v xml:space="preserve"> </v>
      </c>
      <c r="R88" s="32">
        <f>Замеры!Z82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</v>
      </c>
      <c r="C89" s="35" t="str">
        <f>IF(Замеры!I83=0," ", Замеры!I83)</f>
        <v xml:space="preserve"> </v>
      </c>
      <c r="D89" s="29" t="str">
        <f>IF(Замеры!AA83=0, " ", Замеры!Y83)</f>
        <v xml:space="preserve"> </v>
      </c>
      <c r="E89" s="29" t="str">
        <f>CONCATENATE(Замеры!Q83,Замеры!T83,Замеры!S83)</f>
        <v/>
      </c>
      <c r="F89" s="30" t="str">
        <f>IF(Замеры!AA83=0," ","---")</f>
        <v xml:space="preserve"> </v>
      </c>
      <c r="G89" s="31" t="str">
        <f>IF(Замеры!AA83=0," ",Замеры!K83)</f>
        <v xml:space="preserve"> </v>
      </c>
      <c r="H89" s="31" t="str">
        <f>CONCATENATE(Замеры!AL83,Замеры!AB83,Замеры!AM83)</f>
        <v>0 0</v>
      </c>
      <c r="I89" s="29" t="str">
        <f>CONCATENATE(Замеры!AJ83,Замеры!AB83,Замеры!AK83)</f>
        <v>0 0</v>
      </c>
      <c r="J89" s="31" t="str">
        <f>IF(Замеры!AA83=0," ",G89*2.55)</f>
        <v xml:space="preserve"> </v>
      </c>
      <c r="K89" s="29" t="str">
        <f>IF(Замеры!AA83=0," ",Замеры!AH83)</f>
        <v xml:space="preserve"> </v>
      </c>
      <c r="L89" s="29" t="str">
        <f>IF(Замеры!AA83=0," ",Замеры!AI83)</f>
        <v xml:space="preserve"> </v>
      </c>
      <c r="M89" s="29" t="str">
        <f>IF(Замеры!AA83=0," ",0.1)</f>
        <v xml:space="preserve"> </v>
      </c>
      <c r="N89" s="29" t="str">
        <f>IF(Замеры!AA83=0," ",Замеры!AA83)</f>
        <v xml:space="preserve"> </v>
      </c>
      <c r="O89" s="29" t="str">
        <f>Замеры!AB83</f>
        <v xml:space="preserve"> </v>
      </c>
      <c r="P89" s="29" t="str">
        <f>Замеры!AC83</f>
        <v xml:space="preserve"> </v>
      </c>
      <c r="Q89" s="29" t="str">
        <f>IF(Замеры!AA83=0," ","+")</f>
        <v xml:space="preserve"> </v>
      </c>
      <c r="R89" s="32">
        <f>Замеры!Z83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</v>
      </c>
      <c r="C90" s="35" t="str">
        <f>IF(Замеры!I84=0," ", Замеры!I84)</f>
        <v xml:space="preserve"> </v>
      </c>
      <c r="D90" s="29" t="str">
        <f>IF(Замеры!AA84=0, " ", Замеры!Y84)</f>
        <v xml:space="preserve"> </v>
      </c>
      <c r="E90" s="29" t="str">
        <f>CONCATENATE(Замеры!Q84,Замеры!T84,Замеры!S84)</f>
        <v/>
      </c>
      <c r="F90" s="30" t="str">
        <f>IF(Замеры!AA84=0," ","---")</f>
        <v xml:space="preserve"> </v>
      </c>
      <c r="G90" s="31" t="str">
        <f>IF(Замеры!AA84=0," ",Замеры!K84)</f>
        <v xml:space="preserve"> </v>
      </c>
      <c r="H90" s="31" t="str">
        <f>CONCATENATE(Замеры!AL84,Замеры!AB84,Замеры!AM84)</f>
        <v>0 0</v>
      </c>
      <c r="I90" s="29" t="str">
        <f>CONCATENATE(Замеры!AJ84,Замеры!AB84,Замеры!AK84)</f>
        <v>0 0</v>
      </c>
      <c r="J90" s="31" t="str">
        <f>IF(Замеры!AA84=0," ",G90*2.55)</f>
        <v xml:space="preserve"> </v>
      </c>
      <c r="K90" s="29" t="str">
        <f>IF(Замеры!AA84=0," ",Замеры!AH84)</f>
        <v xml:space="preserve"> </v>
      </c>
      <c r="L90" s="29" t="str">
        <f>IF(Замеры!AA84=0," ",Замеры!AI84)</f>
        <v xml:space="preserve"> </v>
      </c>
      <c r="M90" s="29" t="str">
        <f>IF(Замеры!AA84=0," ",0.1)</f>
        <v xml:space="preserve"> </v>
      </c>
      <c r="N90" s="29" t="str">
        <f>IF(Замеры!AA84=0," ",Замеры!AA84)</f>
        <v xml:space="preserve"> </v>
      </c>
      <c r="O90" s="29" t="str">
        <f>Замеры!AB84</f>
        <v xml:space="preserve"> </v>
      </c>
      <c r="P90" s="29" t="str">
        <f>Замеры!AC84</f>
        <v xml:space="preserve"> </v>
      </c>
      <c r="Q90" s="29" t="str">
        <f>IF(Замеры!AA84=0," ","+")</f>
        <v xml:space="preserve"> </v>
      </c>
      <c r="R90" s="32">
        <f>Замеры!Z84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</v>
      </c>
      <c r="C91" s="35" t="str">
        <f>IF(Замеры!I85=0," ", Замеры!I85)</f>
        <v xml:space="preserve"> </v>
      </c>
      <c r="D91" s="29" t="str">
        <f>IF(Замеры!AA85=0, " ", Замеры!Y85)</f>
        <v xml:space="preserve"> </v>
      </c>
      <c r="E91" s="29" t="str">
        <f>CONCATENATE(Замеры!Q85,Замеры!T85,Замеры!S85)</f>
        <v/>
      </c>
      <c r="F91" s="30" t="str">
        <f>IF(Замеры!AA85=0," ","---")</f>
        <v xml:space="preserve"> </v>
      </c>
      <c r="G91" s="31" t="str">
        <f>IF(Замеры!AA85=0," ",Замеры!K85)</f>
        <v xml:space="preserve"> </v>
      </c>
      <c r="H91" s="31" t="str">
        <f>CONCATENATE(Замеры!AL85,Замеры!AB85,Замеры!AM85)</f>
        <v>0 0</v>
      </c>
      <c r="I91" s="29" t="str">
        <f>CONCATENATE(Замеры!AJ85,Замеры!AB85,Замеры!AK85)</f>
        <v>0 0</v>
      </c>
      <c r="J91" s="31" t="str">
        <f>IF(Замеры!AA85=0," ",G91*2.55)</f>
        <v xml:space="preserve"> </v>
      </c>
      <c r="K91" s="29" t="str">
        <f>IF(Замеры!AA85=0," ",Замеры!AH85)</f>
        <v xml:space="preserve"> </v>
      </c>
      <c r="L91" s="29" t="str">
        <f>IF(Замеры!AA85=0," ",Замеры!AI85)</f>
        <v xml:space="preserve"> </v>
      </c>
      <c r="M91" s="29" t="str">
        <f>IF(Замеры!AA85=0," ",0.1)</f>
        <v xml:space="preserve"> </v>
      </c>
      <c r="N91" s="29" t="str">
        <f>IF(Замеры!AA85=0," ",Замеры!AA85)</f>
        <v xml:space="preserve"> </v>
      </c>
      <c r="O91" s="29" t="str">
        <f>Замеры!AB85</f>
        <v xml:space="preserve"> </v>
      </c>
      <c r="P91" s="29" t="str">
        <f>Замеры!AC85</f>
        <v xml:space="preserve"> </v>
      </c>
      <c r="Q91" s="29" t="str">
        <f>IF(Замеры!AA85=0," ","+")</f>
        <v xml:space="preserve"> </v>
      </c>
      <c r="R91" s="32">
        <f>Замеры!Z85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</v>
      </c>
      <c r="C92" s="35" t="str">
        <f>IF(Замеры!I86=0," ", Замеры!I86)</f>
        <v xml:space="preserve"> </v>
      </c>
      <c r="D92" s="29" t="str">
        <f>IF(Замеры!AA86=0, " ", Замеры!Y86)</f>
        <v xml:space="preserve"> </v>
      </c>
      <c r="E92" s="29" t="str">
        <f>CONCATENATE(Замеры!Q86,Замеры!T86,Замеры!S86)</f>
        <v/>
      </c>
      <c r="F92" s="30" t="str">
        <f>IF(Замеры!AA86=0," ","---")</f>
        <v xml:space="preserve"> </v>
      </c>
      <c r="G92" s="31" t="str">
        <f>IF(Замеры!AA86=0," ",Замеры!K86)</f>
        <v xml:space="preserve"> </v>
      </c>
      <c r="H92" s="31" t="str">
        <f>CONCATENATE(Замеры!AL86,Замеры!AB86,Замеры!AM86)</f>
        <v>0 0</v>
      </c>
      <c r="I92" s="29" t="str">
        <f>CONCATENATE(Замеры!AJ86,Замеры!AB86,Замеры!AK86)</f>
        <v>0 0</v>
      </c>
      <c r="J92" s="31" t="str">
        <f>IF(Замеры!AA86=0," ",G92*2.55)</f>
        <v xml:space="preserve"> </v>
      </c>
      <c r="K92" s="29" t="str">
        <f>IF(Замеры!AA86=0," ",Замеры!AH86)</f>
        <v xml:space="preserve"> </v>
      </c>
      <c r="L92" s="29" t="str">
        <f>IF(Замеры!AA86=0," ",Замеры!AI86)</f>
        <v xml:space="preserve"> </v>
      </c>
      <c r="M92" s="29" t="str">
        <f>IF(Замеры!AA86=0," ",0.1)</f>
        <v xml:space="preserve"> </v>
      </c>
      <c r="N92" s="29" t="str">
        <f>IF(Замеры!AA86=0," ",Замеры!AA86)</f>
        <v xml:space="preserve"> </v>
      </c>
      <c r="O92" s="29" t="str">
        <f>Замеры!AB86</f>
        <v xml:space="preserve"> </v>
      </c>
      <c r="P92" s="29" t="str">
        <f>Замеры!AC86</f>
        <v xml:space="preserve"> </v>
      </c>
      <c r="Q92" s="29" t="str">
        <f>IF(Замеры!AA86=0," ","+")</f>
        <v xml:space="preserve"> </v>
      </c>
      <c r="R92" s="32">
        <f>Замеры!Z86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</v>
      </c>
      <c r="C93" s="35" t="str">
        <f>IF(Замеры!I87=0," ", Замеры!I87)</f>
        <v xml:space="preserve"> </v>
      </c>
      <c r="D93" s="29" t="str">
        <f>IF(Замеры!AA87=0, " ", Замеры!Y87)</f>
        <v xml:space="preserve"> </v>
      </c>
      <c r="E93" s="29" t="str">
        <f>CONCATENATE(Замеры!Q87,Замеры!T87,Замеры!S87)</f>
        <v/>
      </c>
      <c r="F93" s="30" t="str">
        <f>IF(Замеры!AA87=0," ","---")</f>
        <v xml:space="preserve"> </v>
      </c>
      <c r="G93" s="31" t="str">
        <f>IF(Замеры!AA87=0," ",Замеры!K87)</f>
        <v xml:space="preserve"> </v>
      </c>
      <c r="H93" s="31" t="str">
        <f>CONCATENATE(Замеры!AL87,Замеры!AB87,Замеры!AM87)</f>
        <v>0 0</v>
      </c>
      <c r="I93" s="29" t="str">
        <f>CONCATENATE(Замеры!AJ87,Замеры!AB87,Замеры!AK87)</f>
        <v>0 0</v>
      </c>
      <c r="J93" s="31" t="str">
        <f>IF(Замеры!AA87=0," ",G93*2.55)</f>
        <v xml:space="preserve"> </v>
      </c>
      <c r="K93" s="29" t="str">
        <f>IF(Замеры!AA87=0," ",Замеры!AH87)</f>
        <v xml:space="preserve"> </v>
      </c>
      <c r="L93" s="29" t="str">
        <f>IF(Замеры!AA87=0," ",Замеры!AI87)</f>
        <v xml:space="preserve"> </v>
      </c>
      <c r="M93" s="29" t="str">
        <f>IF(Замеры!AA87=0," ",0.1)</f>
        <v xml:space="preserve"> </v>
      </c>
      <c r="N93" s="29" t="str">
        <f>IF(Замеры!AA87=0," ",Замеры!AA87)</f>
        <v xml:space="preserve"> </v>
      </c>
      <c r="O93" s="29" t="str">
        <f>Замеры!AB87</f>
        <v xml:space="preserve"> </v>
      </c>
      <c r="P93" s="29" t="str">
        <f>Замеры!AC87</f>
        <v xml:space="preserve"> </v>
      </c>
      <c r="Q93" s="29" t="str">
        <f>IF(Замеры!AA87=0," ","+")</f>
        <v xml:space="preserve"> </v>
      </c>
      <c r="R93" s="32">
        <f>Замеры!Z87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</v>
      </c>
      <c r="C94" s="35" t="str">
        <f>IF(Замеры!I88=0," ", Замеры!I88)</f>
        <v xml:space="preserve"> </v>
      </c>
      <c r="D94" s="29" t="str">
        <f>IF(Замеры!AA88=0, " ", Замеры!Y88)</f>
        <v xml:space="preserve"> </v>
      </c>
      <c r="E94" s="29" t="str">
        <f>CONCATENATE(Замеры!Q88,Замеры!T88,Замеры!S88)</f>
        <v/>
      </c>
      <c r="F94" s="30" t="str">
        <f>IF(Замеры!AA88=0," ","---")</f>
        <v xml:space="preserve"> </v>
      </c>
      <c r="G94" s="31" t="str">
        <f>IF(Замеры!AA88=0," ",Замеры!K88)</f>
        <v xml:space="preserve"> </v>
      </c>
      <c r="H94" s="31" t="str">
        <f>CONCATENATE(Замеры!AL88,Замеры!AB88,Замеры!AM88)</f>
        <v>0 0</v>
      </c>
      <c r="I94" s="29" t="str">
        <f>CONCATENATE(Замеры!AJ88,Замеры!AB88,Замеры!AK88)</f>
        <v>0 0</v>
      </c>
      <c r="J94" s="31" t="str">
        <f>IF(Замеры!AA88=0," ",G94*2.55)</f>
        <v xml:space="preserve"> </v>
      </c>
      <c r="K94" s="29" t="str">
        <f>IF(Замеры!AA88=0," ",Замеры!AH88)</f>
        <v xml:space="preserve"> </v>
      </c>
      <c r="L94" s="29" t="str">
        <f>IF(Замеры!AA88=0," ",Замеры!AI88)</f>
        <v xml:space="preserve"> </v>
      </c>
      <c r="M94" s="29" t="str">
        <f>IF(Замеры!AA88=0," ",0.1)</f>
        <v xml:space="preserve"> </v>
      </c>
      <c r="N94" s="29" t="str">
        <f>IF(Замеры!AA88=0," ",Замеры!AA88)</f>
        <v xml:space="preserve"> </v>
      </c>
      <c r="O94" s="29" t="str">
        <f>Замеры!AB88</f>
        <v xml:space="preserve"> </v>
      </c>
      <c r="P94" s="29" t="str">
        <f>Замеры!AC88</f>
        <v xml:space="preserve"> </v>
      </c>
      <c r="Q94" s="29" t="str">
        <f>IF(Замеры!AA88=0," ","+")</f>
        <v xml:space="preserve"> </v>
      </c>
      <c r="R94" s="32">
        <f>Замеры!Z88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>Группа от QF</v>
      </c>
      <c r="C95" s="35" t="str">
        <f>IF(Замеры!I89=0," ", Замеры!I89)</f>
        <v xml:space="preserve"> </v>
      </c>
      <c r="D95" s="29" t="str">
        <f>IF(Замеры!AA89=0, " ", Замеры!Y89)</f>
        <v xml:space="preserve"> </v>
      </c>
      <c r="E95" s="29" t="str">
        <f>CONCATENATE(Замеры!Q89,Замеры!T89,Замеры!S89)</f>
        <v/>
      </c>
      <c r="F95" s="30" t="str">
        <f>IF(Замеры!AA89=0," ","---")</f>
        <v xml:space="preserve"> </v>
      </c>
      <c r="G95" s="31" t="str">
        <f>IF(Замеры!AA89=0," ",Замеры!K89)</f>
        <v xml:space="preserve"> </v>
      </c>
      <c r="H95" s="31" t="str">
        <f>CONCATENATE(Замеры!AL89,Замеры!AB89,Замеры!AM89)</f>
        <v>0 0</v>
      </c>
      <c r="I95" s="29" t="str">
        <f>CONCATENATE(Замеры!AJ89,Замеры!AB89,Замеры!AK89)</f>
        <v>0 0</v>
      </c>
      <c r="J95" s="31" t="str">
        <f>IF(Замеры!AA89=0," ",G95*2.55)</f>
        <v xml:space="preserve"> </v>
      </c>
      <c r="K95" s="29" t="str">
        <f>IF(Замеры!AA89=0," ",Замеры!AH89)</f>
        <v xml:space="preserve"> </v>
      </c>
      <c r="L95" s="29" t="str">
        <f>IF(Замеры!AA89=0," ",Замеры!AI89)</f>
        <v xml:space="preserve"> </v>
      </c>
      <c r="M95" s="29" t="str">
        <f>IF(Замеры!AA89=0," ",0.1)</f>
        <v xml:space="preserve"> </v>
      </c>
      <c r="N95" s="29" t="str">
        <f>IF(Замеры!AA89=0," ",Замеры!AA89)</f>
        <v xml:space="preserve"> </v>
      </c>
      <c r="O95" s="29" t="str">
        <f>Замеры!AB89</f>
        <v xml:space="preserve"> </v>
      </c>
      <c r="P95" s="29" t="str">
        <f>Замеры!AC89</f>
        <v xml:space="preserve"> </v>
      </c>
      <c r="Q95" s="29" t="str">
        <f>IF(Замеры!AA89=0," ","+")</f>
        <v xml:space="preserve"> </v>
      </c>
      <c r="R95" s="32">
        <f>Замеры!Z89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Группа от QF</v>
      </c>
      <c r="C96" s="35" t="str">
        <f>IF(Замеры!I90=0," ", Замеры!I90)</f>
        <v xml:space="preserve"> </v>
      </c>
      <c r="D96" s="29" t="str">
        <f>IF(Замеры!AA90=0, " ", Замеры!Y90)</f>
        <v xml:space="preserve"> </v>
      </c>
      <c r="E96" s="29" t="str">
        <f>CONCATENATE(Замеры!Q90,Замеры!T90,Замеры!S90)</f>
        <v/>
      </c>
      <c r="F96" s="30" t="str">
        <f>IF(Замеры!AA90=0," ","---")</f>
        <v xml:space="preserve"> </v>
      </c>
      <c r="G96" s="31" t="str">
        <f>IF(Замеры!AA90=0," ",Замеры!K90)</f>
        <v xml:space="preserve"> </v>
      </c>
      <c r="H96" s="31" t="str">
        <f>CONCATENATE(Замеры!AL90,Замеры!AB90,Замеры!AM90)</f>
        <v>0 0</v>
      </c>
      <c r="I96" s="29" t="str">
        <f>CONCATENATE(Замеры!AJ90,Замеры!AB90,Замеры!AK90)</f>
        <v>0 0</v>
      </c>
      <c r="J96" s="31" t="str">
        <f>IF(Замеры!AA90=0," ",G96*2.55)</f>
        <v xml:space="preserve"> </v>
      </c>
      <c r="K96" s="29" t="str">
        <f>IF(Замеры!AA90=0," ",Замеры!AH90)</f>
        <v xml:space="preserve"> </v>
      </c>
      <c r="L96" s="29" t="str">
        <f>IF(Замеры!AA90=0," ",Замеры!AI90)</f>
        <v xml:space="preserve"> </v>
      </c>
      <c r="M96" s="29" t="str">
        <f>IF(Замеры!AA90=0," ",0.1)</f>
        <v xml:space="preserve"> </v>
      </c>
      <c r="N96" s="29" t="str">
        <f>IF(Замеры!AA90=0," ",Замеры!AA90)</f>
        <v xml:space="preserve"> </v>
      </c>
      <c r="O96" s="29" t="str">
        <f>Замеры!AB90</f>
        <v xml:space="preserve"> </v>
      </c>
      <c r="P96" s="29" t="str">
        <f>Замеры!AC90</f>
        <v xml:space="preserve"> </v>
      </c>
      <c r="Q96" s="29" t="str">
        <f>IF(Замеры!AA90=0," ","+")</f>
        <v xml:space="preserve"> </v>
      </c>
      <c r="R96" s="32">
        <f>Замеры!Z90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</v>
      </c>
      <c r="C97" s="35" t="str">
        <f>IF(Замеры!I91=0," ", Замеры!I91)</f>
        <v xml:space="preserve"> </v>
      </c>
      <c r="D97" s="29" t="str">
        <f>IF(Замеры!AA91=0, " ", Замеры!Y91)</f>
        <v xml:space="preserve"> </v>
      </c>
      <c r="E97" s="29" t="str">
        <f>CONCATENATE(Замеры!Q91,Замеры!T91,Замеры!S91)</f>
        <v/>
      </c>
      <c r="F97" s="30" t="str">
        <f>IF(Замеры!AA91=0," ","---")</f>
        <v xml:space="preserve"> </v>
      </c>
      <c r="G97" s="31" t="str">
        <f>IF(Замеры!AA91=0," ",Замеры!K91)</f>
        <v xml:space="preserve"> </v>
      </c>
      <c r="H97" s="31" t="str">
        <f>CONCATENATE(Замеры!AL91,Замеры!AB91,Замеры!AM91)</f>
        <v>0 0</v>
      </c>
      <c r="I97" s="29" t="str">
        <f>CONCATENATE(Замеры!AJ91,Замеры!AB91,Замеры!AK91)</f>
        <v>0 0</v>
      </c>
      <c r="J97" s="31" t="str">
        <f>IF(Замеры!AA91=0," ",G97*2.55)</f>
        <v xml:space="preserve"> </v>
      </c>
      <c r="K97" s="29" t="str">
        <f>IF(Замеры!AA91=0," ",Замеры!AH91)</f>
        <v xml:space="preserve"> </v>
      </c>
      <c r="L97" s="29" t="str">
        <f>IF(Замеры!AA91=0," ",Замеры!AI91)</f>
        <v xml:space="preserve"> </v>
      </c>
      <c r="M97" s="29" t="str">
        <f>IF(Замеры!AA91=0," ",0.1)</f>
        <v xml:space="preserve"> </v>
      </c>
      <c r="N97" s="29" t="str">
        <f>IF(Замеры!AA91=0," ",Замеры!AA91)</f>
        <v xml:space="preserve"> </v>
      </c>
      <c r="O97" s="29" t="str">
        <f>Замеры!AB91</f>
        <v xml:space="preserve"> </v>
      </c>
      <c r="P97" s="29" t="str">
        <f>Замеры!AC91</f>
        <v xml:space="preserve"> </v>
      </c>
      <c r="Q97" s="29" t="str">
        <f>IF(Замеры!AA91=0," ","+")</f>
        <v xml:space="preserve"> </v>
      </c>
      <c r="R97" s="32">
        <f>Замеры!Z91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</v>
      </c>
      <c r="C98" s="35" t="str">
        <f>IF(Замеры!I92=0," ", Замеры!I92)</f>
        <v xml:space="preserve"> </v>
      </c>
      <c r="D98" s="29" t="str">
        <f>IF(Замеры!AA92=0, " ", Замеры!Y92)</f>
        <v xml:space="preserve"> </v>
      </c>
      <c r="E98" s="29" t="str">
        <f>CONCATENATE(Замеры!Q92,Замеры!T92,Замеры!S92)</f>
        <v xml:space="preserve"> </v>
      </c>
      <c r="F98" s="30" t="str">
        <f>IF(Замеры!AA92=0," ","---")</f>
        <v xml:space="preserve"> </v>
      </c>
      <c r="G98" s="31" t="str">
        <f>IF(Замеры!AA92=0," ",Замеры!K92)</f>
        <v xml:space="preserve"> </v>
      </c>
      <c r="H98" s="31" t="str">
        <f>CONCATENATE(Замеры!AL92,Замеры!AB92,Замеры!AM92)</f>
        <v>0 0</v>
      </c>
      <c r="I98" s="29" t="str">
        <f>CONCATENATE(Замеры!AJ92,Замеры!AB92,Замеры!AK92)</f>
        <v>0 0</v>
      </c>
      <c r="J98" s="31" t="str">
        <f>IF(Замеры!AA92=0," ",G98*2.55)</f>
        <v xml:space="preserve"> </v>
      </c>
      <c r="K98" s="29" t="str">
        <f>IF(Замеры!AA92=0," ",Замеры!AH92)</f>
        <v xml:space="preserve"> </v>
      </c>
      <c r="L98" s="29" t="str">
        <f>IF(Замеры!AA92=0," ",Замеры!AI92)</f>
        <v xml:space="preserve"> </v>
      </c>
      <c r="M98" s="29" t="str">
        <f>IF(Замеры!AA92=0," ",0.1)</f>
        <v xml:space="preserve"> </v>
      </c>
      <c r="N98" s="29" t="str">
        <f>IF(Замеры!AA92=0," ",Замеры!AA92)</f>
        <v xml:space="preserve"> </v>
      </c>
      <c r="O98" s="29" t="str">
        <f>Замеры!AB92</f>
        <v xml:space="preserve"> </v>
      </c>
      <c r="P98" s="29" t="str">
        <f>Замеры!AC92</f>
        <v xml:space="preserve"> </v>
      </c>
      <c r="Q98" s="29" t="str">
        <f>IF(Замеры!AA92=0," ","+")</f>
        <v xml:space="preserve"> </v>
      </c>
      <c r="R98" s="32">
        <f>Замеры!Z92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</v>
      </c>
      <c r="C99" s="35" t="str">
        <f>IF(Замеры!I93=0," ", Замеры!I93)</f>
        <v xml:space="preserve"> </v>
      </c>
      <c r="D99" s="29" t="str">
        <f>IF(Замеры!AA93=0, " ", Замеры!Y93)</f>
        <v xml:space="preserve"> </v>
      </c>
      <c r="E99" s="29" t="str">
        <f>CONCATENATE(Замеры!Q93,Замеры!T93,Замеры!S93)</f>
        <v xml:space="preserve"> </v>
      </c>
      <c r="F99" s="30" t="str">
        <f>IF(Замеры!AA93=0," ","---")</f>
        <v xml:space="preserve"> </v>
      </c>
      <c r="G99" s="31" t="str">
        <f>IF(Замеры!AA93=0," ",Замеры!K93)</f>
        <v xml:space="preserve"> </v>
      </c>
      <c r="H99" s="31" t="str">
        <f>CONCATENATE(Замеры!AL93,Замеры!AB93,Замеры!AM93)</f>
        <v>0 0</v>
      </c>
      <c r="I99" s="29" t="str">
        <f>CONCATENATE(Замеры!AJ93,Замеры!AB93,Замеры!AK93)</f>
        <v>0 0</v>
      </c>
      <c r="J99" s="31" t="str">
        <f>IF(Замеры!AA93=0," ",G99*2.55)</f>
        <v xml:space="preserve"> </v>
      </c>
      <c r="K99" s="29" t="str">
        <f>IF(Замеры!AA93=0," ",Замеры!AH93)</f>
        <v xml:space="preserve"> </v>
      </c>
      <c r="L99" s="29" t="str">
        <f>IF(Замеры!AA93=0," ",Замеры!AI93)</f>
        <v xml:space="preserve"> </v>
      </c>
      <c r="M99" s="29" t="str">
        <f>IF(Замеры!AA93=0," ",0.1)</f>
        <v xml:space="preserve"> </v>
      </c>
      <c r="N99" s="29" t="str">
        <f>IF(Замеры!AA93=0," ",Замеры!AA93)</f>
        <v xml:space="preserve"> </v>
      </c>
      <c r="O99" s="29" t="str">
        <f>Замеры!AB93</f>
        <v xml:space="preserve"> </v>
      </c>
      <c r="P99" s="29" t="str">
        <f>Замеры!AC93</f>
        <v xml:space="preserve"> </v>
      </c>
      <c r="Q99" s="29" t="str">
        <f>IF(Замеры!AA93=0," ","+")</f>
        <v xml:space="preserve"> </v>
      </c>
      <c r="R99" s="32">
        <f>Замеры!Z93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</v>
      </c>
      <c r="C100" s="35" t="str">
        <f>IF(Замеры!I94=0," ", Замеры!I94)</f>
        <v xml:space="preserve"> </v>
      </c>
      <c r="D100" s="29" t="str">
        <f>IF(Замеры!AA94=0, " ", Замеры!Y94)</f>
        <v xml:space="preserve"> </v>
      </c>
      <c r="E100" s="29" t="str">
        <f>CONCATENATE(Замеры!Q94,Замеры!T94,Замеры!S94)</f>
        <v xml:space="preserve"> </v>
      </c>
      <c r="F100" s="30" t="str">
        <f>IF(Замеры!AA94=0," ","---")</f>
        <v xml:space="preserve"> </v>
      </c>
      <c r="G100" s="31" t="str">
        <f>IF(Замеры!AA94=0," ",Замеры!K94)</f>
        <v xml:space="preserve"> </v>
      </c>
      <c r="H100" s="31" t="str">
        <f>CONCATENATE(Замеры!AL94,Замеры!AB94,Замеры!AM94)</f>
        <v>0 0</v>
      </c>
      <c r="I100" s="29" t="str">
        <f>CONCATENATE(Замеры!AJ94,Замеры!AB94,Замеры!AK94)</f>
        <v>0 0</v>
      </c>
      <c r="J100" s="31" t="str">
        <f>IF(Замеры!AA94=0," ",G100*2.55)</f>
        <v xml:space="preserve"> </v>
      </c>
      <c r="K100" s="29" t="str">
        <f>IF(Замеры!AA94=0," ",Замеры!AH94)</f>
        <v xml:space="preserve"> </v>
      </c>
      <c r="L100" s="29" t="str">
        <f>IF(Замеры!AA94=0," ",Замеры!AI94)</f>
        <v xml:space="preserve"> </v>
      </c>
      <c r="M100" s="29" t="str">
        <f>IF(Замеры!AA94=0," ",0.1)</f>
        <v xml:space="preserve"> </v>
      </c>
      <c r="N100" s="29" t="str">
        <f>IF(Замеры!AA94=0," ",Замеры!AA94)</f>
        <v xml:space="preserve"> </v>
      </c>
      <c r="O100" s="29" t="str">
        <f>Замеры!AB94</f>
        <v xml:space="preserve"> </v>
      </c>
      <c r="P100" s="29" t="str">
        <f>Замеры!AC94</f>
        <v xml:space="preserve"> </v>
      </c>
      <c r="Q100" s="29" t="str">
        <f>IF(Замеры!AA94=0," ","+")</f>
        <v xml:space="preserve"> </v>
      </c>
      <c r="R100" s="32">
        <f>Замеры!Z94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</v>
      </c>
      <c r="C101" s="35" t="str">
        <f>IF(Замеры!I95=0," ", Замеры!I95)</f>
        <v xml:space="preserve"> </v>
      </c>
      <c r="D101" s="29" t="str">
        <f>IF(Замеры!AA95=0, " ", Замеры!Y95)</f>
        <v xml:space="preserve"> </v>
      </c>
      <c r="E101" s="29" t="str">
        <f>CONCATENATE(Замеры!Q95,Замеры!T95,Замеры!S95)</f>
        <v xml:space="preserve"> </v>
      </c>
      <c r="F101" s="30" t="str">
        <f>IF(Замеры!AA95=0," ","---")</f>
        <v xml:space="preserve"> </v>
      </c>
      <c r="G101" s="31" t="str">
        <f>IF(Замеры!AA95=0," ",Замеры!K95)</f>
        <v xml:space="preserve"> </v>
      </c>
      <c r="H101" s="31" t="str">
        <f>CONCATENATE(Замеры!AL95,Замеры!AB95,Замеры!AM95)</f>
        <v>0 0</v>
      </c>
      <c r="I101" s="29" t="str">
        <f>CONCATENATE(Замеры!AJ95,Замеры!AB95,Замеры!AK95)</f>
        <v>0 0</v>
      </c>
      <c r="J101" s="31" t="str">
        <f>IF(Замеры!AA95=0," ",G101*2.55)</f>
        <v xml:space="preserve"> </v>
      </c>
      <c r="K101" s="29" t="str">
        <f>IF(Замеры!AA95=0," ",Замеры!AH95)</f>
        <v xml:space="preserve"> </v>
      </c>
      <c r="L101" s="29" t="str">
        <f>IF(Замеры!AA95=0," ",Замеры!AI95)</f>
        <v xml:space="preserve"> </v>
      </c>
      <c r="M101" s="29" t="str">
        <f>IF(Замеры!AA95=0," ",0.1)</f>
        <v xml:space="preserve"> </v>
      </c>
      <c r="N101" s="29" t="str">
        <f>IF(Замеры!AA95=0," ",Замеры!AA95)</f>
        <v xml:space="preserve"> </v>
      </c>
      <c r="O101" s="29" t="str">
        <f>Замеры!AB95</f>
        <v xml:space="preserve"> </v>
      </c>
      <c r="P101" s="29" t="str">
        <f>Замеры!AC95</f>
        <v xml:space="preserve"> </v>
      </c>
      <c r="Q101" s="29" t="str">
        <f>IF(Замеры!AA95=0," ","+")</f>
        <v xml:space="preserve"> </v>
      </c>
      <c r="R101" s="32">
        <f>Замеры!Z95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</v>
      </c>
      <c r="C102" s="35" t="str">
        <f>IF(Замеры!I96=0," ", Замеры!I96)</f>
        <v xml:space="preserve"> </v>
      </c>
      <c r="D102" s="29" t="str">
        <f>IF(Замеры!AA96=0, " ", Замеры!Y96)</f>
        <v xml:space="preserve"> </v>
      </c>
      <c r="E102" s="29" t="str">
        <f>CONCATENATE(Замеры!Q96,Замеры!T96,Замеры!S96)</f>
        <v xml:space="preserve"> </v>
      </c>
      <c r="F102" s="30" t="str">
        <f>IF(Замеры!AA96=0," ","---")</f>
        <v xml:space="preserve"> </v>
      </c>
      <c r="G102" s="31" t="str">
        <f>IF(Замеры!AA96=0," ",Замеры!K96)</f>
        <v xml:space="preserve"> </v>
      </c>
      <c r="H102" s="31" t="str">
        <f>CONCATENATE(Замеры!AL96,Замеры!AB96,Замеры!AM96)</f>
        <v>0 0</v>
      </c>
      <c r="I102" s="29" t="str">
        <f>CONCATENATE(Замеры!AJ96,Замеры!AB96,Замеры!AK96)</f>
        <v>0 0</v>
      </c>
      <c r="J102" s="31" t="str">
        <f>IF(Замеры!AA96=0," ",G102*2.55)</f>
        <v xml:space="preserve"> </v>
      </c>
      <c r="K102" s="29" t="str">
        <f>IF(Замеры!AA96=0," ",Замеры!AH96)</f>
        <v xml:space="preserve"> </v>
      </c>
      <c r="L102" s="29" t="str">
        <f>IF(Замеры!AA96=0," ",Замеры!AI96)</f>
        <v xml:space="preserve"> </v>
      </c>
      <c r="M102" s="29" t="str">
        <f>IF(Замеры!AA96=0," ",0.1)</f>
        <v xml:space="preserve"> </v>
      </c>
      <c r="N102" s="29" t="str">
        <f>IF(Замеры!AA96=0," ",Замеры!AA96)</f>
        <v xml:space="preserve"> </v>
      </c>
      <c r="O102" s="29" t="str">
        <f>Замеры!AB96</f>
        <v xml:space="preserve"> </v>
      </c>
      <c r="P102" s="29" t="str">
        <f>Замеры!AC96</f>
        <v xml:space="preserve"> </v>
      </c>
      <c r="Q102" s="29" t="str">
        <f>IF(Замеры!AA96=0," ","+")</f>
        <v xml:space="preserve"> </v>
      </c>
      <c r="R102" s="32">
        <f>Замеры!Z96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</v>
      </c>
      <c r="C103" s="35" t="str">
        <f>IF(Замеры!I97=0," ", Замеры!I97)</f>
        <v xml:space="preserve"> </v>
      </c>
      <c r="D103" s="29" t="str">
        <f>IF(Замеры!AA97=0, " ", Замеры!Y97)</f>
        <v xml:space="preserve"> </v>
      </c>
      <c r="E103" s="29" t="str">
        <f>CONCATENATE(Замеры!Q97,Замеры!T97,Замеры!S97)</f>
        <v xml:space="preserve"> </v>
      </c>
      <c r="F103" s="30" t="str">
        <f>IF(Замеры!AA97=0," ","---")</f>
        <v xml:space="preserve"> </v>
      </c>
      <c r="G103" s="31" t="str">
        <f>IF(Замеры!AA97=0," ",Замеры!K97)</f>
        <v xml:space="preserve"> </v>
      </c>
      <c r="H103" s="31" t="str">
        <f>CONCATENATE(Замеры!AL97,Замеры!AB97,Замеры!AM97)</f>
        <v>0 0</v>
      </c>
      <c r="I103" s="29" t="str">
        <f>CONCATENATE(Замеры!AJ97,Замеры!AB97,Замеры!AK97)</f>
        <v>0 0</v>
      </c>
      <c r="J103" s="31" t="str">
        <f>IF(Замеры!AA97=0," ",G103*2.55)</f>
        <v xml:space="preserve"> </v>
      </c>
      <c r="K103" s="29" t="str">
        <f>IF(Замеры!AA97=0," ",Замеры!AH97)</f>
        <v xml:space="preserve"> </v>
      </c>
      <c r="L103" s="29" t="str">
        <f>IF(Замеры!AA97=0," ",Замеры!AI97)</f>
        <v xml:space="preserve"> </v>
      </c>
      <c r="M103" s="29" t="str">
        <f>IF(Замеры!AA97=0," ",0.1)</f>
        <v xml:space="preserve"> </v>
      </c>
      <c r="N103" s="29" t="str">
        <f>IF(Замеры!AA97=0," ",Замеры!AA97)</f>
        <v xml:space="preserve"> </v>
      </c>
      <c r="O103" s="29" t="str">
        <f>Замеры!AB97</f>
        <v xml:space="preserve"> </v>
      </c>
      <c r="P103" s="29" t="str">
        <f>Замеры!AC97</f>
        <v xml:space="preserve"> </v>
      </c>
      <c r="Q103" s="29" t="str">
        <f>IF(Замеры!AA97=0," ","+")</f>
        <v xml:space="preserve"> </v>
      </c>
      <c r="R103" s="32">
        <f>Замеры!Z97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</v>
      </c>
      <c r="C104" s="35" t="str">
        <f>IF(Замеры!I98=0," ", Замеры!I98)</f>
        <v xml:space="preserve"> </v>
      </c>
      <c r="D104" s="29" t="str">
        <f>IF(Замеры!AA98=0, " ", Замеры!Y98)</f>
        <v xml:space="preserve"> </v>
      </c>
      <c r="E104" s="29" t="str">
        <f>CONCATENATE(Замеры!Q98,Замеры!T98,Замеры!S98)</f>
        <v xml:space="preserve"> </v>
      </c>
      <c r="F104" s="30" t="str">
        <f>IF(Замеры!AA98=0," ","---")</f>
        <v xml:space="preserve"> </v>
      </c>
      <c r="G104" s="31" t="str">
        <f>IF(Замеры!AA98=0," ",Замеры!K98)</f>
        <v xml:space="preserve"> </v>
      </c>
      <c r="H104" s="31" t="str">
        <f>CONCATENATE(Замеры!AL98,Замеры!AB98,Замеры!AM98)</f>
        <v>0 0</v>
      </c>
      <c r="I104" s="29" t="str">
        <f>CONCATENATE(Замеры!AJ98,Замеры!AB98,Замеры!AK98)</f>
        <v>0 0</v>
      </c>
      <c r="J104" s="31" t="str">
        <f>IF(Замеры!AA98=0," ",G104*2.55)</f>
        <v xml:space="preserve"> </v>
      </c>
      <c r="K104" s="29" t="str">
        <f>IF(Замеры!AA98=0," ",Замеры!AH98)</f>
        <v xml:space="preserve"> </v>
      </c>
      <c r="L104" s="29" t="str">
        <f>IF(Замеры!AA98=0," ",Замеры!AI98)</f>
        <v xml:space="preserve"> </v>
      </c>
      <c r="M104" s="29" t="str">
        <f>IF(Замеры!AA98=0," ",0.1)</f>
        <v xml:space="preserve"> </v>
      </c>
      <c r="N104" s="29" t="str">
        <f>IF(Замеры!AA98=0," ",Замеры!AA98)</f>
        <v xml:space="preserve"> </v>
      </c>
      <c r="O104" s="29" t="str">
        <f>Замеры!AB98</f>
        <v xml:space="preserve"> </v>
      </c>
      <c r="P104" s="29" t="str">
        <f>Замеры!AC98</f>
        <v xml:space="preserve"> </v>
      </c>
      <c r="Q104" s="29" t="str">
        <f>IF(Замеры!AA98=0," ","+")</f>
        <v xml:space="preserve"> </v>
      </c>
      <c r="R104" s="32">
        <f>Замеры!Z98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>Группа от QF</v>
      </c>
      <c r="C105" s="35" t="str">
        <f>IF(Замеры!I99=0," ", Замеры!I99)</f>
        <v xml:space="preserve"> </v>
      </c>
      <c r="D105" s="29" t="str">
        <f>IF(Замеры!AA99=0, " ", Замеры!Y99)</f>
        <v xml:space="preserve"> </v>
      </c>
      <c r="E105" s="29" t="str">
        <f>CONCATENATE(Замеры!Q99,Замеры!T99,Замеры!S99)</f>
        <v xml:space="preserve"> </v>
      </c>
      <c r="F105" s="30" t="str">
        <f>IF(Замеры!AA99=0," ","---")</f>
        <v xml:space="preserve"> </v>
      </c>
      <c r="G105" s="31" t="str">
        <f>IF(Замеры!AA99=0," ",Замеры!K99)</f>
        <v xml:space="preserve"> </v>
      </c>
      <c r="H105" s="31" t="str">
        <f>CONCATENATE(Замеры!AL99,Замеры!AB99,Замеры!AM99)</f>
        <v>0 0</v>
      </c>
      <c r="I105" s="29" t="str">
        <f>CONCATENATE(Замеры!AJ99,Замеры!AB99,Замеры!AK99)</f>
        <v>0 0</v>
      </c>
      <c r="J105" s="31" t="str">
        <f>IF(Замеры!AA99=0," ",G105*2.55)</f>
        <v xml:space="preserve"> </v>
      </c>
      <c r="K105" s="29" t="str">
        <f>IF(Замеры!AA99=0," ",Замеры!AH99)</f>
        <v xml:space="preserve"> </v>
      </c>
      <c r="L105" s="29" t="str">
        <f>IF(Замеры!AA99=0," ",Замеры!AI99)</f>
        <v xml:space="preserve"> </v>
      </c>
      <c r="M105" s="29" t="str">
        <f>IF(Замеры!AA99=0," ",0.1)</f>
        <v xml:space="preserve"> </v>
      </c>
      <c r="N105" s="29" t="str">
        <f>IF(Замеры!AA99=0," ",Замеры!AA99)</f>
        <v xml:space="preserve"> </v>
      </c>
      <c r="O105" s="29" t="str">
        <f>Замеры!AB99</f>
        <v xml:space="preserve"> </v>
      </c>
      <c r="P105" s="29" t="str">
        <f>Замеры!AC99</f>
        <v xml:space="preserve"> </v>
      </c>
      <c r="Q105" s="29" t="str">
        <f>IF(Замеры!AA99=0," ","+")</f>
        <v xml:space="preserve"> </v>
      </c>
      <c r="R105" s="32">
        <f>Замеры!Z99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Группа от QF</v>
      </c>
      <c r="C106" s="35" t="str">
        <f>IF(Замеры!I100=0," ", Замеры!I100)</f>
        <v xml:space="preserve"> </v>
      </c>
      <c r="D106" s="29" t="str">
        <f>IF(Замеры!AA100=0, " ", Замеры!Y100)</f>
        <v xml:space="preserve"> </v>
      </c>
      <c r="E106" s="29" t="str">
        <f>CONCATENATE(Замеры!Q100,Замеры!T100,Замеры!S100)</f>
        <v xml:space="preserve"> </v>
      </c>
      <c r="F106" s="30" t="str">
        <f>IF(Замеры!AA100=0," ","---")</f>
        <v xml:space="preserve"> </v>
      </c>
      <c r="G106" s="31" t="str">
        <f>IF(Замеры!AA100=0," ",Замеры!K100)</f>
        <v xml:space="preserve"> </v>
      </c>
      <c r="H106" s="31" t="str">
        <f>CONCATENATE(Замеры!AL100,Замеры!AB100,Замеры!AM100)</f>
        <v>0 0</v>
      </c>
      <c r="I106" s="29" t="str">
        <f>CONCATENATE(Замеры!AJ100,Замеры!AB100,Замеры!AK100)</f>
        <v>0 0</v>
      </c>
      <c r="J106" s="31" t="str">
        <f>IF(Замеры!AA100=0," ",G106*2.55)</f>
        <v xml:space="preserve"> </v>
      </c>
      <c r="K106" s="29" t="str">
        <f>IF(Замеры!AA100=0," ",Замеры!AH100)</f>
        <v xml:space="preserve"> </v>
      </c>
      <c r="L106" s="29" t="str">
        <f>IF(Замеры!AA100=0," ",Замеры!AI100)</f>
        <v xml:space="preserve"> </v>
      </c>
      <c r="M106" s="29" t="str">
        <f>IF(Замеры!AA100=0," ",0.1)</f>
        <v xml:space="preserve"> </v>
      </c>
      <c r="N106" s="29" t="str">
        <f>IF(Замеры!AA100=0," ",Замеры!AA100)</f>
        <v xml:space="preserve"> </v>
      </c>
      <c r="O106" s="29" t="str">
        <f>Замеры!AB100</f>
        <v xml:space="preserve"> </v>
      </c>
      <c r="P106" s="29" t="str">
        <f>Замеры!AC100</f>
        <v xml:space="preserve"> </v>
      </c>
      <c r="Q106" s="29" t="str">
        <f>IF(Замеры!AA100=0," ","+")</f>
        <v xml:space="preserve"> </v>
      </c>
      <c r="R106" s="32">
        <f>Замеры!Z100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</v>
      </c>
      <c r="C107" s="35" t="str">
        <f>IF(Замеры!I101=0," ", Замеры!I101)</f>
        <v xml:space="preserve"> </v>
      </c>
      <c r="D107" s="29" t="str">
        <f>IF(Замеры!AA101=0, " ", Замеры!Y101)</f>
        <v xml:space="preserve"> </v>
      </c>
      <c r="E107" s="29" t="str">
        <f>CONCATENATE(Замеры!Q101,Замеры!T101,Замеры!S101)</f>
        <v xml:space="preserve"> </v>
      </c>
      <c r="F107" s="30" t="str">
        <f>IF(Замеры!AA101=0," ","---")</f>
        <v xml:space="preserve"> </v>
      </c>
      <c r="G107" s="31" t="str">
        <f>IF(Замеры!AA101=0," ",Замеры!K101)</f>
        <v xml:space="preserve"> </v>
      </c>
      <c r="H107" s="31" t="str">
        <f>CONCATENATE(Замеры!AL101,Замеры!AB101,Замеры!AM101)</f>
        <v>0 0</v>
      </c>
      <c r="I107" s="29" t="str">
        <f>CONCATENATE(Замеры!AJ101,Замеры!AB101,Замеры!AK101)</f>
        <v>0 0</v>
      </c>
      <c r="J107" s="31" t="str">
        <f>IF(Замеры!AA101=0," ",G107*2.55)</f>
        <v xml:space="preserve"> </v>
      </c>
      <c r="K107" s="29" t="str">
        <f>IF(Замеры!AA101=0," ",Замеры!AH101)</f>
        <v xml:space="preserve"> </v>
      </c>
      <c r="L107" s="29" t="str">
        <f>IF(Замеры!AA101=0," ",Замеры!AI101)</f>
        <v xml:space="preserve"> </v>
      </c>
      <c r="M107" s="29" t="str">
        <f>IF(Замеры!AA101=0," ",0.1)</f>
        <v xml:space="preserve"> </v>
      </c>
      <c r="N107" s="29" t="str">
        <f>IF(Замеры!AA101=0," ",Замеры!AA101)</f>
        <v xml:space="preserve"> </v>
      </c>
      <c r="O107" s="29" t="str">
        <f>Замеры!AB101</f>
        <v xml:space="preserve"> </v>
      </c>
      <c r="P107" s="29" t="str">
        <f>Замеры!AC101</f>
        <v xml:space="preserve"> </v>
      </c>
      <c r="Q107" s="29" t="str">
        <f>IF(Замеры!AA101=0," ","+")</f>
        <v xml:space="preserve"> </v>
      </c>
      <c r="R107" s="32">
        <f>Замеры!Z101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</v>
      </c>
      <c r="C108" s="35" t="str">
        <f>IF(Замеры!I102=0," ", Замеры!I102)</f>
        <v xml:space="preserve"> </v>
      </c>
      <c r="D108" s="29" t="str">
        <f>IF(Замеры!AA102=0, " ", Замеры!Y102)</f>
        <v xml:space="preserve"> </v>
      </c>
      <c r="E108" s="29" t="str">
        <f>CONCATENATE(Замеры!Q102,Замеры!T102,Замеры!S102)</f>
        <v xml:space="preserve"> </v>
      </c>
      <c r="F108" s="30" t="str">
        <f>IF(Замеры!AA102=0," ","---")</f>
        <v xml:space="preserve"> </v>
      </c>
      <c r="G108" s="31" t="str">
        <f>IF(Замеры!AA102=0," ",Замеры!K102)</f>
        <v xml:space="preserve"> </v>
      </c>
      <c r="H108" s="31" t="str">
        <f>CONCATENATE(Замеры!AL102,Замеры!AB102,Замеры!AM102)</f>
        <v>0 0</v>
      </c>
      <c r="I108" s="29" t="str">
        <f>CONCATENATE(Замеры!AJ102,Замеры!AB102,Замеры!AK102)</f>
        <v>0 0</v>
      </c>
      <c r="J108" s="31" t="str">
        <f>IF(Замеры!AA102=0," ",G108*2.55)</f>
        <v xml:space="preserve"> </v>
      </c>
      <c r="K108" s="29" t="str">
        <f>IF(Замеры!AA102=0," ",Замеры!AH102)</f>
        <v xml:space="preserve"> </v>
      </c>
      <c r="L108" s="29" t="str">
        <f>IF(Замеры!AA102=0," ",Замеры!AI102)</f>
        <v xml:space="preserve"> </v>
      </c>
      <c r="M108" s="29" t="str">
        <f>IF(Замеры!AA102=0," ",0.1)</f>
        <v xml:space="preserve"> </v>
      </c>
      <c r="N108" s="29" t="str">
        <f>IF(Замеры!AA102=0," ",Замеры!AA102)</f>
        <v xml:space="preserve"> </v>
      </c>
      <c r="O108" s="29" t="str">
        <f>Замеры!AB102</f>
        <v xml:space="preserve"> </v>
      </c>
      <c r="P108" s="29" t="str">
        <f>Замеры!AC102</f>
        <v xml:space="preserve"> </v>
      </c>
      <c r="Q108" s="29" t="str">
        <f>IF(Замеры!AA102=0," ","+")</f>
        <v xml:space="preserve"> </v>
      </c>
      <c r="R108" s="32">
        <f>Замеры!Z102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</v>
      </c>
      <c r="C109" s="35" t="str">
        <f>IF(Замеры!I103=0," ", Замеры!I103)</f>
        <v xml:space="preserve"> </v>
      </c>
      <c r="D109" s="29" t="str">
        <f>IF(Замеры!AA103=0, " ", Замеры!Y103)</f>
        <v xml:space="preserve"> </v>
      </c>
      <c r="E109" s="29" t="str">
        <f>CONCATENATE(Замеры!Q103,Замеры!T103,Замеры!S103)</f>
        <v xml:space="preserve"> </v>
      </c>
      <c r="F109" s="30" t="str">
        <f>IF(Замеры!AA103=0," ","---")</f>
        <v xml:space="preserve"> </v>
      </c>
      <c r="G109" s="31" t="str">
        <f>IF(Замеры!AA103=0," ",Замеры!K103)</f>
        <v xml:space="preserve"> </v>
      </c>
      <c r="H109" s="31" t="str">
        <f>CONCATENATE(Замеры!AL103,Замеры!AB103,Замеры!AM103)</f>
        <v>0 0</v>
      </c>
      <c r="I109" s="29" t="str">
        <f>CONCATENATE(Замеры!AJ103,Замеры!AB103,Замеры!AK103)</f>
        <v>0 0</v>
      </c>
      <c r="J109" s="31" t="str">
        <f>IF(Замеры!AA103=0," ",G109*2.55)</f>
        <v xml:space="preserve"> </v>
      </c>
      <c r="K109" s="29" t="str">
        <f>IF(Замеры!AA103=0," ",Замеры!AH103)</f>
        <v xml:space="preserve"> </v>
      </c>
      <c r="L109" s="29" t="str">
        <f>IF(Замеры!AA103=0," ",Замеры!AI103)</f>
        <v xml:space="preserve"> </v>
      </c>
      <c r="M109" s="29" t="str">
        <f>IF(Замеры!AA103=0," ",0.1)</f>
        <v xml:space="preserve"> </v>
      </c>
      <c r="N109" s="29" t="str">
        <f>IF(Замеры!AA103=0," ",Замеры!AA103)</f>
        <v xml:space="preserve"> </v>
      </c>
      <c r="O109" s="29" t="str">
        <f>Замеры!AB103</f>
        <v xml:space="preserve"> </v>
      </c>
      <c r="P109" s="29" t="str">
        <f>Замеры!AC103</f>
        <v xml:space="preserve"> </v>
      </c>
      <c r="Q109" s="29" t="str">
        <f>IF(Замеры!AA103=0," ","+")</f>
        <v xml:space="preserve"> </v>
      </c>
      <c r="R109" s="32">
        <f>Замеры!Z103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</v>
      </c>
      <c r="C110" s="35" t="str">
        <f>IF(Замеры!I104=0," ", Замеры!I104)</f>
        <v xml:space="preserve"> </v>
      </c>
      <c r="D110" s="29" t="str">
        <f>IF(Замеры!AA104=0, " ", Замеры!Y104)</f>
        <v xml:space="preserve"> </v>
      </c>
      <c r="E110" s="29" t="str">
        <f>CONCATENATE(Замеры!Q104,Замеры!T104,Замеры!S104)</f>
        <v xml:space="preserve"> </v>
      </c>
      <c r="F110" s="30" t="str">
        <f>IF(Замеры!AA104=0," ","---")</f>
        <v xml:space="preserve"> </v>
      </c>
      <c r="G110" s="31" t="str">
        <f>IF(Замеры!AA104=0," ",Замеры!K104)</f>
        <v xml:space="preserve"> </v>
      </c>
      <c r="H110" s="31" t="str">
        <f>CONCATENATE(Замеры!AL104,Замеры!AB104,Замеры!AM104)</f>
        <v>0 0</v>
      </c>
      <c r="I110" s="29" t="str">
        <f>CONCATENATE(Замеры!AJ104,Замеры!AB104,Замеры!AK104)</f>
        <v>0 0</v>
      </c>
      <c r="J110" s="31" t="str">
        <f>IF(Замеры!AA104=0," ",G110*2.55)</f>
        <v xml:space="preserve"> </v>
      </c>
      <c r="K110" s="29" t="str">
        <f>IF(Замеры!AA104=0," ",Замеры!AH104)</f>
        <v xml:space="preserve"> </v>
      </c>
      <c r="L110" s="29" t="str">
        <f>IF(Замеры!AA104=0," ",Замеры!AI104)</f>
        <v xml:space="preserve"> </v>
      </c>
      <c r="M110" s="29" t="str">
        <f>IF(Замеры!AA104=0," ",0.1)</f>
        <v xml:space="preserve"> </v>
      </c>
      <c r="N110" s="29" t="str">
        <f>IF(Замеры!AA104=0," ",Замеры!AA104)</f>
        <v xml:space="preserve"> </v>
      </c>
      <c r="O110" s="29" t="str">
        <f>Замеры!AB104</f>
        <v xml:space="preserve"> </v>
      </c>
      <c r="P110" s="29" t="str">
        <f>Замеры!AC104</f>
        <v xml:space="preserve"> </v>
      </c>
      <c r="Q110" s="29" t="str">
        <f>IF(Замеры!AA104=0," ","+")</f>
        <v xml:space="preserve"> </v>
      </c>
      <c r="R110" s="32">
        <f>Замеры!Z104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>Группа от QF</v>
      </c>
      <c r="C111" s="35" t="str">
        <f>IF(Замеры!I105=0," ", Замеры!I105)</f>
        <v xml:space="preserve"> </v>
      </c>
      <c r="D111" s="29" t="str">
        <f>IF(Замеры!AA105=0, " ", Замеры!Y105)</f>
        <v xml:space="preserve"> </v>
      </c>
      <c r="E111" s="29" t="str">
        <f>CONCATENATE(Замеры!Q105,Замеры!T105,Замеры!S105)</f>
        <v xml:space="preserve"> </v>
      </c>
      <c r="F111" s="30" t="str">
        <f>IF(Замеры!AA105=0," ","---")</f>
        <v xml:space="preserve"> </v>
      </c>
      <c r="G111" s="31" t="str">
        <f>IF(Замеры!AA105=0," ",Замеры!K105)</f>
        <v xml:space="preserve"> </v>
      </c>
      <c r="H111" s="31" t="str">
        <f>CONCATENATE(Замеры!AL105,Замеры!AB105,Замеры!AM105)</f>
        <v>0 0</v>
      </c>
      <c r="I111" s="29" t="str">
        <f>CONCATENATE(Замеры!AJ105,Замеры!AB105,Замеры!AK105)</f>
        <v>0 0</v>
      </c>
      <c r="J111" s="31" t="str">
        <f>IF(Замеры!AA105=0," ",G111*2.55)</f>
        <v xml:space="preserve"> </v>
      </c>
      <c r="K111" s="29" t="str">
        <f>IF(Замеры!AA105=0," ",Замеры!AH105)</f>
        <v xml:space="preserve"> </v>
      </c>
      <c r="L111" s="29" t="str">
        <f>IF(Замеры!AA105=0," ",Замеры!AI105)</f>
        <v xml:space="preserve"> </v>
      </c>
      <c r="M111" s="29" t="str">
        <f>IF(Замеры!AA105=0," ",0.1)</f>
        <v xml:space="preserve"> </v>
      </c>
      <c r="N111" s="29" t="str">
        <f>IF(Замеры!AA105=0," ",Замеры!AA105)</f>
        <v xml:space="preserve"> </v>
      </c>
      <c r="O111" s="29" t="str">
        <f>Замеры!AB105</f>
        <v xml:space="preserve"> </v>
      </c>
      <c r="P111" s="29" t="str">
        <f>Замеры!AC105</f>
        <v xml:space="preserve"> </v>
      </c>
      <c r="Q111" s="29" t="str">
        <f>IF(Замеры!AA105=0," ","+")</f>
        <v xml:space="preserve"> </v>
      </c>
      <c r="R111" s="32">
        <f>Замеры!Z105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Группа от QF</v>
      </c>
      <c r="C112" s="35" t="str">
        <f>IF(Замеры!I106=0," ", Замеры!I106)</f>
        <v xml:space="preserve"> </v>
      </c>
      <c r="D112" s="29" t="str">
        <f>IF(Замеры!AA106=0, " ", Замеры!Y106)</f>
        <v xml:space="preserve"> </v>
      </c>
      <c r="E112" s="29" t="str">
        <f>CONCATENATE(Замеры!Q106,Замеры!T106,Замеры!S106)</f>
        <v xml:space="preserve"> </v>
      </c>
      <c r="F112" s="30" t="str">
        <f>IF(Замеры!AA106=0," ","---")</f>
        <v xml:space="preserve"> </v>
      </c>
      <c r="G112" s="31" t="str">
        <f>IF(Замеры!AA106=0," ",Замеры!K106)</f>
        <v xml:space="preserve"> </v>
      </c>
      <c r="H112" s="31" t="str">
        <f>CONCATENATE(Замеры!AL106,Замеры!AB106,Замеры!AM106)</f>
        <v>0 0</v>
      </c>
      <c r="I112" s="29" t="str">
        <f>CONCATENATE(Замеры!AJ106,Замеры!AB106,Замеры!AK106)</f>
        <v>0 0</v>
      </c>
      <c r="J112" s="31" t="str">
        <f>IF(Замеры!AA106=0," ",G112*2.55)</f>
        <v xml:space="preserve"> </v>
      </c>
      <c r="K112" s="29" t="str">
        <f>IF(Замеры!AA106=0," ",Замеры!AH106)</f>
        <v xml:space="preserve"> </v>
      </c>
      <c r="L112" s="29" t="str">
        <f>IF(Замеры!AA106=0," ",Замеры!AI106)</f>
        <v xml:space="preserve"> </v>
      </c>
      <c r="M112" s="29" t="str">
        <f>IF(Замеры!AA106=0," ",0.1)</f>
        <v xml:space="preserve"> </v>
      </c>
      <c r="N112" s="29" t="str">
        <f>IF(Замеры!AA106=0," ",Замеры!AA106)</f>
        <v xml:space="preserve"> </v>
      </c>
      <c r="O112" s="29" t="str">
        <f>Замеры!AB106</f>
        <v xml:space="preserve"> </v>
      </c>
      <c r="P112" s="29" t="str">
        <f>Замеры!AC106</f>
        <v xml:space="preserve"> </v>
      </c>
      <c r="Q112" s="29" t="str">
        <f>IF(Замеры!AA106=0," ","+")</f>
        <v xml:space="preserve"> </v>
      </c>
      <c r="R112" s="32">
        <f>Замеры!Z106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</v>
      </c>
      <c r="C113" s="35" t="str">
        <f>IF(Замеры!I107=0," ", Замеры!I107)</f>
        <v xml:space="preserve"> </v>
      </c>
      <c r="D113" s="29" t="str">
        <f>IF(Замеры!AA107=0, " ", Замеры!Y107)</f>
        <v xml:space="preserve"> </v>
      </c>
      <c r="E113" s="29" t="str">
        <f>CONCATENATE(Замеры!Q107,Замеры!T107,Замеры!S107)</f>
        <v xml:space="preserve"> </v>
      </c>
      <c r="F113" s="30" t="str">
        <f>IF(Замеры!AA107=0," ","---")</f>
        <v xml:space="preserve"> </v>
      </c>
      <c r="G113" s="31" t="str">
        <f>IF(Замеры!AA107=0," ",Замеры!K107)</f>
        <v xml:space="preserve"> </v>
      </c>
      <c r="H113" s="31" t="str">
        <f>CONCATENATE(Замеры!AL107,Замеры!AB107,Замеры!AM107)</f>
        <v>0 0</v>
      </c>
      <c r="I113" s="29" t="str">
        <f>CONCATENATE(Замеры!AJ107,Замеры!AB107,Замеры!AK107)</f>
        <v>0 0</v>
      </c>
      <c r="J113" s="31" t="str">
        <f>IF(Замеры!AA107=0," ",G113*2.55)</f>
        <v xml:space="preserve"> </v>
      </c>
      <c r="K113" s="29" t="str">
        <f>IF(Замеры!AA107=0," ",Замеры!AH107)</f>
        <v xml:space="preserve"> </v>
      </c>
      <c r="L113" s="29" t="str">
        <f>IF(Замеры!AA107=0," ",Замеры!AI107)</f>
        <v xml:space="preserve"> </v>
      </c>
      <c r="M113" s="29" t="str">
        <f>IF(Замеры!AA107=0," ",0.1)</f>
        <v xml:space="preserve"> </v>
      </c>
      <c r="N113" s="29" t="str">
        <f>IF(Замеры!AA107=0," ",Замеры!AA107)</f>
        <v xml:space="preserve"> </v>
      </c>
      <c r="O113" s="29" t="str">
        <f>Замеры!AB107</f>
        <v xml:space="preserve"> </v>
      </c>
      <c r="P113" s="29" t="str">
        <f>Замеры!AC107</f>
        <v xml:space="preserve"> </v>
      </c>
      <c r="Q113" s="29" t="str">
        <f>IF(Замеры!AA107=0," ","+")</f>
        <v xml:space="preserve"> </v>
      </c>
      <c r="R113" s="32">
        <f>Замеры!Z107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</v>
      </c>
      <c r="C114" s="35" t="str">
        <f>IF(Замеры!I108=0," ", Замеры!I108)</f>
        <v xml:space="preserve"> </v>
      </c>
      <c r="D114" s="29" t="str">
        <f>IF(Замеры!AA108=0, " ", Замеры!Y108)</f>
        <v xml:space="preserve"> </v>
      </c>
      <c r="E114" s="29" t="str">
        <f>CONCATENATE(Замеры!Q108,Замеры!T108,Замеры!S108)</f>
        <v xml:space="preserve"> </v>
      </c>
      <c r="F114" s="30" t="str">
        <f>IF(Замеры!AA108=0," ","---")</f>
        <v xml:space="preserve"> </v>
      </c>
      <c r="G114" s="31" t="str">
        <f>IF(Замеры!AA108=0," ",Замеры!K108)</f>
        <v xml:space="preserve"> </v>
      </c>
      <c r="H114" s="31" t="str">
        <f>CONCATENATE(Замеры!AL108,Замеры!AB108,Замеры!AM108)</f>
        <v>0 0</v>
      </c>
      <c r="I114" s="29" t="str">
        <f>CONCATENATE(Замеры!AJ108,Замеры!AB108,Замеры!AK108)</f>
        <v>0 0</v>
      </c>
      <c r="J114" s="31" t="str">
        <f>IF(Замеры!AA108=0," ",G114*2.55)</f>
        <v xml:space="preserve"> </v>
      </c>
      <c r="K114" s="29" t="str">
        <f>IF(Замеры!AA108=0," ",Замеры!AH108)</f>
        <v xml:space="preserve"> </v>
      </c>
      <c r="L114" s="29" t="str">
        <f>IF(Замеры!AA108=0," ",Замеры!AI108)</f>
        <v xml:space="preserve"> </v>
      </c>
      <c r="M114" s="29" t="str">
        <f>IF(Замеры!AA108=0," ",0.1)</f>
        <v xml:space="preserve"> </v>
      </c>
      <c r="N114" s="29" t="str">
        <f>IF(Замеры!AA108=0," ",Замеры!AA108)</f>
        <v xml:space="preserve"> </v>
      </c>
      <c r="O114" s="29" t="str">
        <f>Замеры!AB108</f>
        <v xml:space="preserve"> </v>
      </c>
      <c r="P114" s="29" t="str">
        <f>Замеры!AC108</f>
        <v xml:space="preserve"> </v>
      </c>
      <c r="Q114" s="29" t="str">
        <f>IF(Замеры!AA108=0," ","+")</f>
        <v xml:space="preserve"> </v>
      </c>
      <c r="R114" s="32">
        <f>Замеры!Z108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</v>
      </c>
      <c r="C115" s="35" t="str">
        <f>IF(Замеры!I109=0," ", Замеры!I109)</f>
        <v xml:space="preserve"> </v>
      </c>
      <c r="D115" s="29" t="str">
        <f>IF(Замеры!AA109=0, " ", Замеры!Y109)</f>
        <v xml:space="preserve"> </v>
      </c>
      <c r="E115" s="29" t="str">
        <f>CONCATENATE(Замеры!Q109,Замеры!T109,Замеры!S109)</f>
        <v xml:space="preserve"> </v>
      </c>
      <c r="F115" s="30" t="str">
        <f>IF(Замеры!AA109=0," ","---")</f>
        <v xml:space="preserve"> </v>
      </c>
      <c r="G115" s="31" t="str">
        <f>IF(Замеры!AA109=0," ",Замеры!K109)</f>
        <v xml:space="preserve"> </v>
      </c>
      <c r="H115" s="31" t="str">
        <f>CONCATENATE(Замеры!AL109,Замеры!AB109,Замеры!AM109)</f>
        <v>0 0</v>
      </c>
      <c r="I115" s="29" t="str">
        <f>CONCATENATE(Замеры!AJ109,Замеры!AB109,Замеры!AK109)</f>
        <v>0 0</v>
      </c>
      <c r="J115" s="31" t="str">
        <f>IF(Замеры!AA109=0," ",G115*2.55)</f>
        <v xml:space="preserve"> </v>
      </c>
      <c r="K115" s="29" t="str">
        <f>IF(Замеры!AA109=0," ",Замеры!AH109)</f>
        <v xml:space="preserve"> </v>
      </c>
      <c r="L115" s="29" t="str">
        <f>IF(Замеры!AA109=0," ",Замеры!AI109)</f>
        <v xml:space="preserve"> </v>
      </c>
      <c r="M115" s="29" t="str">
        <f>IF(Замеры!AA109=0," ",0.1)</f>
        <v xml:space="preserve"> </v>
      </c>
      <c r="N115" s="29" t="str">
        <f>IF(Замеры!AA109=0," ",Замеры!AA109)</f>
        <v xml:space="preserve"> </v>
      </c>
      <c r="O115" s="29" t="str">
        <f>Замеры!AB109</f>
        <v xml:space="preserve"> </v>
      </c>
      <c r="P115" s="29" t="str">
        <f>Замеры!AC109</f>
        <v xml:space="preserve"> </v>
      </c>
      <c r="Q115" s="29" t="str">
        <f>IF(Замеры!AA109=0," ","+")</f>
        <v xml:space="preserve"> </v>
      </c>
      <c r="R115" s="32">
        <f>Замеры!Z109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</v>
      </c>
      <c r="C116" s="35" t="str">
        <f>IF(Замеры!I110=0," ", Замеры!I110)</f>
        <v xml:space="preserve"> </v>
      </c>
      <c r="D116" s="29" t="str">
        <f>IF(Замеры!AA110=0, " ", Замеры!Y110)</f>
        <v xml:space="preserve"> </v>
      </c>
      <c r="E116" s="29" t="str">
        <f>CONCATENATE(Замеры!Q110,Замеры!T110,Замеры!S110)</f>
        <v xml:space="preserve"> </v>
      </c>
      <c r="F116" s="30" t="str">
        <f>IF(Замеры!AA110=0," ","---")</f>
        <v xml:space="preserve"> </v>
      </c>
      <c r="G116" s="31" t="str">
        <f>IF(Замеры!AA110=0," ",Замеры!K110)</f>
        <v xml:space="preserve"> </v>
      </c>
      <c r="H116" s="31" t="str">
        <f>CONCATENATE(Замеры!AL110,Замеры!AB110,Замеры!AM110)</f>
        <v>0 0</v>
      </c>
      <c r="I116" s="29" t="str">
        <f>CONCATENATE(Замеры!AJ110,Замеры!AB110,Замеры!AK110)</f>
        <v>0 0</v>
      </c>
      <c r="J116" s="31" t="str">
        <f>IF(Замеры!AA110=0," ",G116*2.55)</f>
        <v xml:space="preserve"> </v>
      </c>
      <c r="K116" s="29" t="str">
        <f>IF(Замеры!AA110=0," ",Замеры!AH110)</f>
        <v xml:space="preserve"> </v>
      </c>
      <c r="L116" s="29" t="str">
        <f>IF(Замеры!AA110=0," ",Замеры!AI110)</f>
        <v xml:space="preserve"> </v>
      </c>
      <c r="M116" s="29" t="str">
        <f>IF(Замеры!AA110=0," ",0.1)</f>
        <v xml:space="preserve"> </v>
      </c>
      <c r="N116" s="29" t="str">
        <f>IF(Замеры!AA110=0," ",Замеры!AA110)</f>
        <v xml:space="preserve"> </v>
      </c>
      <c r="O116" s="29" t="str">
        <f>Замеры!AB110</f>
        <v xml:space="preserve"> </v>
      </c>
      <c r="P116" s="29" t="str">
        <f>Замеры!AC110</f>
        <v xml:space="preserve"> </v>
      </c>
      <c r="Q116" s="29" t="str">
        <f>IF(Замеры!AA110=0," ","+")</f>
        <v xml:space="preserve"> </v>
      </c>
      <c r="R116" s="32">
        <f>Замеры!Z110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</v>
      </c>
      <c r="C117" s="35" t="str">
        <f>IF(Замеры!I111=0," ", Замеры!I111)</f>
        <v xml:space="preserve"> </v>
      </c>
      <c r="D117" s="29" t="str">
        <f>IF(Замеры!AA111=0, " ", Замеры!Y111)</f>
        <v xml:space="preserve"> </v>
      </c>
      <c r="E117" s="29" t="str">
        <f>CONCATENATE(Замеры!Q111,Замеры!T111,Замеры!S111)</f>
        <v xml:space="preserve"> </v>
      </c>
      <c r="F117" s="30" t="str">
        <f>IF(Замеры!AA111=0," ","---")</f>
        <v xml:space="preserve"> </v>
      </c>
      <c r="G117" s="31" t="str">
        <f>IF(Замеры!AA111=0," ",Замеры!K111)</f>
        <v xml:space="preserve"> </v>
      </c>
      <c r="H117" s="31" t="str">
        <f>CONCATENATE(Замеры!AL111,Замеры!AB111,Замеры!AM111)</f>
        <v>0 0</v>
      </c>
      <c r="I117" s="29" t="str">
        <f>CONCATENATE(Замеры!AJ111,Замеры!AB111,Замеры!AK111)</f>
        <v>0 0</v>
      </c>
      <c r="J117" s="31" t="str">
        <f>IF(Замеры!AA111=0," ",G117*2.55)</f>
        <v xml:space="preserve"> </v>
      </c>
      <c r="K117" s="29" t="str">
        <f>IF(Замеры!AA111=0," ",Замеры!AH111)</f>
        <v xml:space="preserve"> </v>
      </c>
      <c r="L117" s="29" t="str">
        <f>IF(Замеры!AA111=0," ",Замеры!AI111)</f>
        <v xml:space="preserve"> </v>
      </c>
      <c r="M117" s="29" t="str">
        <f>IF(Замеры!AA111=0," ",0.1)</f>
        <v xml:space="preserve"> </v>
      </c>
      <c r="N117" s="29" t="str">
        <f>IF(Замеры!AA111=0," ",Замеры!AA111)</f>
        <v xml:space="preserve"> </v>
      </c>
      <c r="O117" s="29" t="str">
        <f>Замеры!AB111</f>
        <v xml:space="preserve"> </v>
      </c>
      <c r="P117" s="29" t="str">
        <f>Замеры!AC111</f>
        <v xml:space="preserve"> </v>
      </c>
      <c r="Q117" s="29" t="str">
        <f>IF(Замеры!AA111=0," ","+")</f>
        <v xml:space="preserve"> </v>
      </c>
      <c r="R117" s="32">
        <f>Замеры!Z111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</v>
      </c>
      <c r="C118" s="35" t="str">
        <f>IF(Замеры!I112=0," ", Замеры!I112)</f>
        <v xml:space="preserve"> </v>
      </c>
      <c r="D118" s="29" t="str">
        <f>IF(Замеры!AA112=0, " ", Замеры!Y112)</f>
        <v xml:space="preserve"> </v>
      </c>
      <c r="E118" s="29" t="str">
        <f>CONCATENATE(Замеры!Q112,Замеры!T112,Замеры!S112)</f>
        <v xml:space="preserve"> </v>
      </c>
      <c r="F118" s="30" t="str">
        <f>IF(Замеры!AA112=0," ","---")</f>
        <v xml:space="preserve"> </v>
      </c>
      <c r="G118" s="31" t="str">
        <f>IF(Замеры!AA112=0," ",Замеры!K112)</f>
        <v xml:space="preserve"> </v>
      </c>
      <c r="H118" s="31" t="str">
        <f>CONCATENATE(Замеры!AL112,Замеры!AB112,Замеры!AM112)</f>
        <v>0 0</v>
      </c>
      <c r="I118" s="29" t="str">
        <f>CONCATENATE(Замеры!AJ112,Замеры!AB112,Замеры!AK112)</f>
        <v>0 0</v>
      </c>
      <c r="J118" s="31" t="str">
        <f>IF(Замеры!AA112=0," ",G118*2.55)</f>
        <v xml:space="preserve"> </v>
      </c>
      <c r="K118" s="29" t="str">
        <f>IF(Замеры!AA112=0," ",Замеры!AH112)</f>
        <v xml:space="preserve"> </v>
      </c>
      <c r="L118" s="29" t="str">
        <f>IF(Замеры!AA112=0," ",Замеры!AI112)</f>
        <v xml:space="preserve"> </v>
      </c>
      <c r="M118" s="29" t="str">
        <f>IF(Замеры!AA112=0," ",0.1)</f>
        <v xml:space="preserve"> </v>
      </c>
      <c r="N118" s="29" t="str">
        <f>IF(Замеры!AA112=0," ",Замеры!AA112)</f>
        <v xml:space="preserve"> </v>
      </c>
      <c r="O118" s="29" t="str">
        <f>Замеры!AB112</f>
        <v xml:space="preserve"> </v>
      </c>
      <c r="P118" s="29" t="str">
        <f>Замеры!AC112</f>
        <v xml:space="preserve"> </v>
      </c>
      <c r="Q118" s="29" t="str">
        <f>IF(Замеры!AA112=0," ","+")</f>
        <v xml:space="preserve"> </v>
      </c>
      <c r="R118" s="32">
        <f>Замеры!Z112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</v>
      </c>
      <c r="C119" s="35" t="str">
        <f>IF(Замеры!I113=0," ", Замеры!I113)</f>
        <v xml:space="preserve"> </v>
      </c>
      <c r="D119" s="29" t="str">
        <f>IF(Замеры!AA113=0, " ", Замеры!Y113)</f>
        <v xml:space="preserve"> </v>
      </c>
      <c r="E119" s="29" t="str">
        <f>CONCATENATE(Замеры!Q113,Замеры!T113,Замеры!S113)</f>
        <v xml:space="preserve"> </v>
      </c>
      <c r="F119" s="30" t="str">
        <f>IF(Замеры!AA113=0," ","---")</f>
        <v xml:space="preserve"> </v>
      </c>
      <c r="G119" s="31" t="str">
        <f>IF(Замеры!AA113=0," ",Замеры!K113)</f>
        <v xml:space="preserve"> </v>
      </c>
      <c r="H119" s="31" t="str">
        <f>CONCATENATE(Замеры!AL113,Замеры!AB113,Замеры!AM113)</f>
        <v>0 0</v>
      </c>
      <c r="I119" s="29" t="str">
        <f>CONCATENATE(Замеры!AJ113,Замеры!AB113,Замеры!AK113)</f>
        <v>0 0</v>
      </c>
      <c r="J119" s="31" t="str">
        <f>IF(Замеры!AA113=0," ",G119*2.55)</f>
        <v xml:space="preserve"> </v>
      </c>
      <c r="K119" s="29" t="str">
        <f>IF(Замеры!AA113=0," ",Замеры!AH113)</f>
        <v xml:space="preserve"> </v>
      </c>
      <c r="L119" s="29" t="str">
        <f>IF(Замеры!AA113=0," ",Замеры!AI113)</f>
        <v xml:space="preserve"> </v>
      </c>
      <c r="M119" s="29" t="str">
        <f>IF(Замеры!AA113=0," ",0.1)</f>
        <v xml:space="preserve"> </v>
      </c>
      <c r="N119" s="29" t="str">
        <f>IF(Замеры!AA113=0," ",Замеры!AA113)</f>
        <v xml:space="preserve"> </v>
      </c>
      <c r="O119" s="29" t="str">
        <f>Замеры!AB113</f>
        <v xml:space="preserve"> </v>
      </c>
      <c r="P119" s="29" t="str">
        <f>Замеры!AC113</f>
        <v xml:space="preserve"> </v>
      </c>
      <c r="Q119" s="29" t="str">
        <f>IF(Замеры!AA113=0," ","+")</f>
        <v xml:space="preserve"> </v>
      </c>
      <c r="R119" s="32">
        <f>Замеры!Z113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</v>
      </c>
      <c r="C120" s="35" t="str">
        <f>IF(Замеры!I114=0," ", Замеры!I114)</f>
        <v xml:space="preserve"> </v>
      </c>
      <c r="D120" s="29" t="str">
        <f>IF(Замеры!AA114=0, " ", Замеры!Y114)</f>
        <v xml:space="preserve"> </v>
      </c>
      <c r="E120" s="29" t="str">
        <f>CONCATENATE(Замеры!Q114,Замеры!T114,Замеры!S114)</f>
        <v xml:space="preserve"> </v>
      </c>
      <c r="F120" s="30" t="str">
        <f>IF(Замеры!AA114=0," ","---")</f>
        <v xml:space="preserve"> </v>
      </c>
      <c r="G120" s="31" t="str">
        <f>IF(Замеры!AA114=0," ",Замеры!K114)</f>
        <v xml:space="preserve"> </v>
      </c>
      <c r="H120" s="31" t="str">
        <f>CONCATENATE(Замеры!AL114,Замеры!AB114,Замеры!AM114)</f>
        <v>0 0</v>
      </c>
      <c r="I120" s="29" t="str">
        <f>CONCATENATE(Замеры!AJ114,Замеры!AB114,Замеры!AK114)</f>
        <v>0 0</v>
      </c>
      <c r="J120" s="31" t="str">
        <f>IF(Замеры!AA114=0," ",G120*2.55)</f>
        <v xml:space="preserve"> </v>
      </c>
      <c r="K120" s="29" t="str">
        <f>IF(Замеры!AA114=0," ",Замеры!AH114)</f>
        <v xml:space="preserve"> </v>
      </c>
      <c r="L120" s="29" t="str">
        <f>IF(Замеры!AA114=0," ",Замеры!AI114)</f>
        <v xml:space="preserve"> </v>
      </c>
      <c r="M120" s="29" t="str">
        <f>IF(Замеры!AA114=0," ",0.1)</f>
        <v xml:space="preserve"> </v>
      </c>
      <c r="N120" s="29" t="str">
        <f>IF(Замеры!AA114=0," ",Замеры!AA114)</f>
        <v xml:space="preserve"> </v>
      </c>
      <c r="O120" s="29" t="str">
        <f>Замеры!AB114</f>
        <v xml:space="preserve"> </v>
      </c>
      <c r="P120" s="29" t="str">
        <f>Замеры!AC114</f>
        <v xml:space="preserve"> </v>
      </c>
      <c r="Q120" s="29" t="str">
        <f>IF(Замеры!AA114=0," ","+")</f>
        <v xml:space="preserve"> </v>
      </c>
      <c r="R120" s="32">
        <f>Замеры!Z114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</v>
      </c>
      <c r="C121" s="35" t="str">
        <f>IF(Замеры!I115=0," ", Замеры!I115)</f>
        <v xml:space="preserve"> </v>
      </c>
      <c r="D121" s="29" t="str">
        <f>IF(Замеры!AA115=0, " ", Замеры!Y115)</f>
        <v xml:space="preserve"> </v>
      </c>
      <c r="E121" s="29" t="str">
        <f>CONCATENATE(Замеры!Q115,Замеры!T115,Замеры!S115)</f>
        <v xml:space="preserve"> </v>
      </c>
      <c r="F121" s="30" t="str">
        <f>IF(Замеры!AA115=0," ","---")</f>
        <v xml:space="preserve"> </v>
      </c>
      <c r="G121" s="31" t="str">
        <f>IF(Замеры!AA115=0," ",Замеры!K115)</f>
        <v xml:space="preserve"> </v>
      </c>
      <c r="H121" s="31" t="str">
        <f>CONCATENATE(Замеры!AL115,Замеры!AB115,Замеры!AM115)</f>
        <v>0 0</v>
      </c>
      <c r="I121" s="29" t="str">
        <f>CONCATENATE(Замеры!AJ115,Замеры!AB115,Замеры!AK115)</f>
        <v>0 0</v>
      </c>
      <c r="J121" s="31" t="str">
        <f>IF(Замеры!AA115=0," ",G121*2.55)</f>
        <v xml:space="preserve"> </v>
      </c>
      <c r="K121" s="29" t="str">
        <f>IF(Замеры!AA115=0," ",Замеры!AH115)</f>
        <v xml:space="preserve"> </v>
      </c>
      <c r="L121" s="29" t="str">
        <f>IF(Замеры!AA115=0," ",Замеры!AI115)</f>
        <v xml:space="preserve"> </v>
      </c>
      <c r="M121" s="29" t="str">
        <f>IF(Замеры!AA115=0," ",0.1)</f>
        <v xml:space="preserve"> </v>
      </c>
      <c r="N121" s="29" t="str">
        <f>IF(Замеры!AA115=0," ",Замеры!AA115)</f>
        <v xml:space="preserve"> </v>
      </c>
      <c r="O121" s="29" t="str">
        <f>Замеры!AB115</f>
        <v xml:space="preserve"> </v>
      </c>
      <c r="P121" s="29" t="str">
        <f>Замеры!AC115</f>
        <v xml:space="preserve"> </v>
      </c>
      <c r="Q121" s="29" t="str">
        <f>IF(Замеры!AA115=0," ","+")</f>
        <v xml:space="preserve"> </v>
      </c>
      <c r="R121" s="32">
        <f>Замеры!Z115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</v>
      </c>
      <c r="C122" s="35" t="str">
        <f>IF(Замеры!I116=0," ", Замеры!I116)</f>
        <v xml:space="preserve"> </v>
      </c>
      <c r="D122" s="29" t="str">
        <f>IF(Замеры!AA116=0, " ", Замеры!Y116)</f>
        <v xml:space="preserve"> </v>
      </c>
      <c r="E122" s="29" t="str">
        <f>CONCATENATE(Замеры!Q116,Замеры!T116,Замеры!S116)</f>
        <v xml:space="preserve"> </v>
      </c>
      <c r="F122" s="30" t="str">
        <f>IF(Замеры!AA116=0," ","---")</f>
        <v xml:space="preserve"> </v>
      </c>
      <c r="G122" s="31" t="str">
        <f>IF(Замеры!AA116=0," ",Замеры!K116)</f>
        <v xml:space="preserve"> </v>
      </c>
      <c r="H122" s="31" t="str">
        <f>CONCATENATE(Замеры!AL116,Замеры!AB116,Замеры!AM116)</f>
        <v>0 0</v>
      </c>
      <c r="I122" s="29" t="str">
        <f>CONCATENATE(Замеры!AJ116,Замеры!AB116,Замеры!AK116)</f>
        <v>0 0</v>
      </c>
      <c r="J122" s="31" t="str">
        <f>IF(Замеры!AA116=0," ",G122*2.55)</f>
        <v xml:space="preserve"> </v>
      </c>
      <c r="K122" s="29" t="str">
        <f>IF(Замеры!AA116=0," ",Замеры!AH116)</f>
        <v xml:space="preserve"> </v>
      </c>
      <c r="L122" s="29" t="str">
        <f>IF(Замеры!AA116=0," ",Замеры!AI116)</f>
        <v xml:space="preserve"> </v>
      </c>
      <c r="M122" s="29" t="str">
        <f>IF(Замеры!AA116=0," ",0.1)</f>
        <v xml:space="preserve"> </v>
      </c>
      <c r="N122" s="29" t="str">
        <f>IF(Замеры!AA116=0," ",Замеры!AA116)</f>
        <v xml:space="preserve"> </v>
      </c>
      <c r="O122" s="29" t="str">
        <f>Замеры!AB116</f>
        <v xml:space="preserve"> </v>
      </c>
      <c r="P122" s="29" t="str">
        <f>Замеры!AC116</f>
        <v xml:space="preserve"> </v>
      </c>
      <c r="Q122" s="29" t="str">
        <f>IF(Замеры!AA116=0," ","+")</f>
        <v xml:space="preserve"> </v>
      </c>
      <c r="R122" s="32">
        <f>Замеры!Z116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</v>
      </c>
      <c r="C123" s="35" t="str">
        <f>IF(Замеры!I117=0," ", Замеры!I117)</f>
        <v xml:space="preserve"> </v>
      </c>
      <c r="D123" s="29" t="str">
        <f>IF(Замеры!AA117=0, " ", Замеры!Y117)</f>
        <v xml:space="preserve"> </v>
      </c>
      <c r="E123" s="29" t="str">
        <f>CONCATENATE(Замеры!Q117,Замеры!T117,Замеры!S117)</f>
        <v xml:space="preserve"> </v>
      </c>
      <c r="F123" s="30" t="str">
        <f>IF(Замеры!AA117=0," ","---")</f>
        <v xml:space="preserve"> </v>
      </c>
      <c r="G123" s="31" t="str">
        <f>IF(Замеры!AA117=0," ",Замеры!K117)</f>
        <v xml:space="preserve"> </v>
      </c>
      <c r="H123" s="31" t="str">
        <f>CONCATENATE(Замеры!AL117,Замеры!AB117,Замеры!AM117)</f>
        <v>0 0</v>
      </c>
      <c r="I123" s="29" t="str">
        <f>CONCATENATE(Замеры!AJ117,Замеры!AB117,Замеры!AK117)</f>
        <v>0 0</v>
      </c>
      <c r="J123" s="31" t="str">
        <f>IF(Замеры!AA117=0," ",G123*2.55)</f>
        <v xml:space="preserve"> </v>
      </c>
      <c r="K123" s="29" t="str">
        <f>IF(Замеры!AA117=0," ",Замеры!AH117)</f>
        <v xml:space="preserve"> </v>
      </c>
      <c r="L123" s="29" t="str">
        <f>IF(Замеры!AA117=0," ",Замеры!AI117)</f>
        <v xml:space="preserve"> </v>
      </c>
      <c r="M123" s="29" t="str">
        <f>IF(Замеры!AA117=0," ",0.1)</f>
        <v xml:space="preserve"> </v>
      </c>
      <c r="N123" s="29" t="str">
        <f>IF(Замеры!AA117=0," ",Замеры!AA117)</f>
        <v xml:space="preserve"> </v>
      </c>
      <c r="O123" s="29" t="str">
        <f>Замеры!AB117</f>
        <v xml:space="preserve"> </v>
      </c>
      <c r="P123" s="29" t="str">
        <f>Замеры!AC117</f>
        <v xml:space="preserve"> </v>
      </c>
      <c r="Q123" s="29" t="str">
        <f>IF(Замеры!AA117=0," ","+")</f>
        <v xml:space="preserve"> </v>
      </c>
      <c r="R123" s="32">
        <f>Замеры!Z117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</v>
      </c>
      <c r="C124" s="35" t="str">
        <f>IF(Замеры!I118=0," ", Замеры!I118)</f>
        <v xml:space="preserve"> </v>
      </c>
      <c r="D124" s="29" t="str">
        <f>IF(Замеры!AA118=0, " ", Замеры!Y118)</f>
        <v xml:space="preserve"> </v>
      </c>
      <c r="E124" s="29" t="str">
        <f>CONCATENATE(Замеры!Q118,Замеры!T118,Замеры!S118)</f>
        <v xml:space="preserve"> </v>
      </c>
      <c r="F124" s="30" t="str">
        <f>IF(Замеры!AA118=0," ","---")</f>
        <v xml:space="preserve"> </v>
      </c>
      <c r="G124" s="31" t="str">
        <f>IF(Замеры!AA118=0," ",Замеры!K118)</f>
        <v xml:space="preserve"> </v>
      </c>
      <c r="H124" s="31" t="str">
        <f>CONCATENATE(Замеры!AL118,Замеры!AB118,Замеры!AM118)</f>
        <v>0 0</v>
      </c>
      <c r="I124" s="29" t="str">
        <f>CONCATENATE(Замеры!AJ118,Замеры!AB118,Замеры!AK118)</f>
        <v>0 0</v>
      </c>
      <c r="J124" s="31" t="str">
        <f>IF(Замеры!AA118=0," ",G124*2.55)</f>
        <v xml:space="preserve"> </v>
      </c>
      <c r="K124" s="29" t="str">
        <f>IF(Замеры!AA118=0," ",Замеры!AH118)</f>
        <v xml:space="preserve"> </v>
      </c>
      <c r="L124" s="29" t="str">
        <f>IF(Замеры!AA118=0," ",Замеры!AI118)</f>
        <v xml:space="preserve"> </v>
      </c>
      <c r="M124" s="29" t="str">
        <f>IF(Замеры!AA118=0," ",0.1)</f>
        <v xml:space="preserve"> </v>
      </c>
      <c r="N124" s="29" t="str">
        <f>IF(Замеры!AA118=0," ",Замеры!AA118)</f>
        <v xml:space="preserve"> </v>
      </c>
      <c r="O124" s="29" t="str">
        <f>Замеры!AB118</f>
        <v xml:space="preserve"> </v>
      </c>
      <c r="P124" s="29" t="str">
        <f>Замеры!AC118</f>
        <v xml:space="preserve"> </v>
      </c>
      <c r="Q124" s="29" t="str">
        <f>IF(Замеры!AA118=0," ","+")</f>
        <v xml:space="preserve"> </v>
      </c>
      <c r="R124" s="32">
        <f>Замеры!Z118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</v>
      </c>
      <c r="C125" s="35" t="str">
        <f>IF(Замеры!I119=0," ", Замеры!I119)</f>
        <v xml:space="preserve"> </v>
      </c>
      <c r="D125" s="29" t="str">
        <f>IF(Замеры!AA119=0, " ", Замеры!Y119)</f>
        <v xml:space="preserve"> </v>
      </c>
      <c r="E125" s="29" t="str">
        <f>CONCATENATE(Замеры!Q119,Замеры!T119,Замеры!S119)</f>
        <v xml:space="preserve"> </v>
      </c>
      <c r="F125" s="30" t="str">
        <f>IF(Замеры!AA119=0," ","---")</f>
        <v xml:space="preserve"> </v>
      </c>
      <c r="G125" s="31" t="str">
        <f>IF(Замеры!AA119=0," ",Замеры!K119)</f>
        <v xml:space="preserve"> </v>
      </c>
      <c r="H125" s="31" t="str">
        <f>CONCATENATE(Замеры!AL119,Замеры!AB119,Замеры!AM119)</f>
        <v>0 0</v>
      </c>
      <c r="I125" s="29" t="str">
        <f>CONCATENATE(Замеры!AJ119,Замеры!AB119,Замеры!AK119)</f>
        <v>0 0</v>
      </c>
      <c r="J125" s="31" t="str">
        <f>IF(Замеры!AA119=0," ",G125*2.55)</f>
        <v xml:space="preserve"> </v>
      </c>
      <c r="K125" s="29" t="str">
        <f>IF(Замеры!AA119=0," ",Замеры!AH119)</f>
        <v xml:space="preserve"> </v>
      </c>
      <c r="L125" s="29" t="str">
        <f>IF(Замеры!AA119=0," ",Замеры!AI119)</f>
        <v xml:space="preserve"> </v>
      </c>
      <c r="M125" s="29" t="str">
        <f>IF(Замеры!AA119=0," ",0.1)</f>
        <v xml:space="preserve"> </v>
      </c>
      <c r="N125" s="29" t="str">
        <f>IF(Замеры!AA119=0," ",Замеры!AA119)</f>
        <v xml:space="preserve"> </v>
      </c>
      <c r="O125" s="29" t="str">
        <f>Замеры!AB119</f>
        <v xml:space="preserve"> </v>
      </c>
      <c r="P125" s="29" t="str">
        <f>Замеры!AC119</f>
        <v xml:space="preserve"> </v>
      </c>
      <c r="Q125" s="29" t="str">
        <f>IF(Замеры!AA119=0," ","+")</f>
        <v xml:space="preserve"> </v>
      </c>
      <c r="R125" s="32">
        <f>Замеры!Z119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</v>
      </c>
      <c r="C126" s="35" t="str">
        <f>IF(Замеры!I120=0," ", Замеры!I120)</f>
        <v xml:space="preserve"> </v>
      </c>
      <c r="D126" s="29" t="str">
        <f>IF(Замеры!AA120=0, " ", Замеры!Y120)</f>
        <v xml:space="preserve"> </v>
      </c>
      <c r="E126" s="29" t="str">
        <f>CONCATENATE(Замеры!Q120,Замеры!T120,Замеры!S120)</f>
        <v xml:space="preserve"> </v>
      </c>
      <c r="F126" s="30" t="str">
        <f>IF(Замеры!AA120=0," ","---")</f>
        <v xml:space="preserve"> </v>
      </c>
      <c r="G126" s="31" t="str">
        <f>IF(Замеры!AA120=0," ",Замеры!K120)</f>
        <v xml:space="preserve"> </v>
      </c>
      <c r="H126" s="31" t="str">
        <f>CONCATENATE(Замеры!AL120,Замеры!AB120,Замеры!AM120)</f>
        <v>0 0</v>
      </c>
      <c r="I126" s="29" t="str">
        <f>CONCATENATE(Замеры!AJ120,Замеры!AB120,Замеры!AK120)</f>
        <v>0 0</v>
      </c>
      <c r="J126" s="31" t="str">
        <f>IF(Замеры!AA120=0," ",G126*2.55)</f>
        <v xml:space="preserve"> </v>
      </c>
      <c r="K126" s="29" t="str">
        <f>IF(Замеры!AA120=0," ",Замеры!AH120)</f>
        <v xml:space="preserve"> </v>
      </c>
      <c r="L126" s="29" t="str">
        <f>IF(Замеры!AA120=0," ",Замеры!AI120)</f>
        <v xml:space="preserve"> </v>
      </c>
      <c r="M126" s="29" t="str">
        <f>IF(Замеры!AA120=0," ",0.1)</f>
        <v xml:space="preserve"> </v>
      </c>
      <c r="N126" s="29" t="str">
        <f>IF(Замеры!AA120=0," ",Замеры!AA120)</f>
        <v xml:space="preserve"> </v>
      </c>
      <c r="O126" s="29" t="str">
        <f>Замеры!AB120</f>
        <v xml:space="preserve"> </v>
      </c>
      <c r="P126" s="29" t="str">
        <f>Замеры!AC120</f>
        <v xml:space="preserve"> </v>
      </c>
      <c r="Q126" s="29" t="str">
        <f>IF(Замеры!AA120=0," ","+")</f>
        <v xml:space="preserve"> </v>
      </c>
      <c r="R126" s="32">
        <f>Замеры!Z120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</v>
      </c>
      <c r="C127" s="35" t="str">
        <f>IF(Замеры!I121=0," ", Замеры!I121)</f>
        <v xml:space="preserve"> </v>
      </c>
      <c r="D127" s="29" t="str">
        <f>IF(Замеры!AA121=0, " ", Замеры!Y121)</f>
        <v xml:space="preserve"> </v>
      </c>
      <c r="E127" s="29" t="str">
        <f>CONCATENATE(Замеры!Q121,Замеры!T121,Замеры!S121)</f>
        <v xml:space="preserve"> </v>
      </c>
      <c r="F127" s="30" t="str">
        <f>IF(Замеры!AA121=0," ","---")</f>
        <v xml:space="preserve"> </v>
      </c>
      <c r="G127" s="31" t="str">
        <f>IF(Замеры!AA121=0," ",Замеры!K121)</f>
        <v xml:space="preserve"> </v>
      </c>
      <c r="H127" s="31" t="str">
        <f>CONCATENATE(Замеры!AL121,Замеры!AB121,Замеры!AM121)</f>
        <v>0 0</v>
      </c>
      <c r="I127" s="29" t="str">
        <f>CONCATENATE(Замеры!AJ121,Замеры!AB121,Замеры!AK121)</f>
        <v>0 0</v>
      </c>
      <c r="J127" s="31" t="str">
        <f>IF(Замеры!AA121=0," ",G127*2.55)</f>
        <v xml:space="preserve"> </v>
      </c>
      <c r="K127" s="29" t="str">
        <f>IF(Замеры!AA121=0," ",Замеры!AH121)</f>
        <v xml:space="preserve"> </v>
      </c>
      <c r="L127" s="29" t="str">
        <f>IF(Замеры!AA121=0," ",Замеры!AI121)</f>
        <v xml:space="preserve"> </v>
      </c>
      <c r="M127" s="29" t="str">
        <f>IF(Замеры!AA121=0," ",0.1)</f>
        <v xml:space="preserve"> </v>
      </c>
      <c r="N127" s="29" t="str">
        <f>IF(Замеры!AA121=0," ",Замеры!AA121)</f>
        <v xml:space="preserve"> </v>
      </c>
      <c r="O127" s="29" t="str">
        <f>Замеры!AB121</f>
        <v xml:space="preserve"> </v>
      </c>
      <c r="P127" s="29" t="str">
        <f>Замеры!AC121</f>
        <v xml:space="preserve"> </v>
      </c>
      <c r="Q127" s="29" t="str">
        <f>IF(Замеры!AA121=0," ","+")</f>
        <v xml:space="preserve"> </v>
      </c>
      <c r="R127" s="32">
        <f>Замеры!Z121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</v>
      </c>
      <c r="C128" s="35" t="str">
        <f>IF(Замеры!I122=0," ", Замеры!I122)</f>
        <v xml:space="preserve"> </v>
      </c>
      <c r="D128" s="29" t="str">
        <f>IF(Замеры!AA122=0, " ", Замеры!Y122)</f>
        <v xml:space="preserve"> </v>
      </c>
      <c r="E128" s="29" t="str">
        <f>CONCATENATE(Замеры!Q122,Замеры!T122,Замеры!S122)</f>
        <v xml:space="preserve"> </v>
      </c>
      <c r="F128" s="30" t="str">
        <f>IF(Замеры!AA122=0," ","---")</f>
        <v xml:space="preserve"> </v>
      </c>
      <c r="G128" s="31" t="str">
        <f>IF(Замеры!AA122=0," ",Замеры!K122)</f>
        <v xml:space="preserve"> </v>
      </c>
      <c r="H128" s="31" t="str">
        <f>CONCATENATE(Замеры!AL122,Замеры!AB122,Замеры!AM122)</f>
        <v>0 0</v>
      </c>
      <c r="I128" s="29" t="str">
        <f>CONCATENATE(Замеры!AJ122,Замеры!AB122,Замеры!AK122)</f>
        <v>0 0</v>
      </c>
      <c r="J128" s="31" t="str">
        <f>IF(Замеры!AA122=0," ",G128*2.55)</f>
        <v xml:space="preserve"> </v>
      </c>
      <c r="K128" s="29" t="str">
        <f>IF(Замеры!AA122=0," ",Замеры!AH122)</f>
        <v xml:space="preserve"> </v>
      </c>
      <c r="L128" s="29" t="str">
        <f>IF(Замеры!AA122=0," ",Замеры!AI122)</f>
        <v xml:space="preserve"> </v>
      </c>
      <c r="M128" s="29" t="str">
        <f>IF(Замеры!AA122=0," ",0.1)</f>
        <v xml:space="preserve"> </v>
      </c>
      <c r="N128" s="29" t="str">
        <f>IF(Замеры!AA122=0," ",Замеры!AA122)</f>
        <v xml:space="preserve"> </v>
      </c>
      <c r="O128" s="29" t="str">
        <f>Замеры!AB122</f>
        <v xml:space="preserve"> </v>
      </c>
      <c r="P128" s="29" t="str">
        <f>Замеры!AC122</f>
        <v xml:space="preserve"> </v>
      </c>
      <c r="Q128" s="29" t="str">
        <f>IF(Замеры!AA122=0," ","+")</f>
        <v xml:space="preserve"> </v>
      </c>
      <c r="R128" s="32">
        <f>Замеры!Z122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</v>
      </c>
      <c r="C129" s="35" t="str">
        <f>IF(Замеры!I123=0," ", Замеры!I123)</f>
        <v xml:space="preserve"> </v>
      </c>
      <c r="D129" s="29" t="str">
        <f>IF(Замеры!AA123=0, " ", Замеры!Y123)</f>
        <v xml:space="preserve"> </v>
      </c>
      <c r="E129" s="29" t="str">
        <f>CONCATENATE(Замеры!Q123,Замеры!T123,Замеры!S123)</f>
        <v xml:space="preserve"> </v>
      </c>
      <c r="F129" s="30" t="str">
        <f>IF(Замеры!AA123=0," ","---")</f>
        <v xml:space="preserve"> </v>
      </c>
      <c r="G129" s="31" t="str">
        <f>IF(Замеры!AA123=0," ",Замеры!K123)</f>
        <v xml:space="preserve"> </v>
      </c>
      <c r="H129" s="31" t="str">
        <f>CONCATENATE(Замеры!AL123,Замеры!AB123,Замеры!AM123)</f>
        <v>0 0</v>
      </c>
      <c r="I129" s="29" t="str">
        <f>CONCATENATE(Замеры!AJ123,Замеры!AB123,Замеры!AK123)</f>
        <v>0 0</v>
      </c>
      <c r="J129" s="31" t="str">
        <f>IF(Замеры!AA123=0," ",G129*2.55)</f>
        <v xml:space="preserve"> </v>
      </c>
      <c r="K129" s="29" t="str">
        <f>IF(Замеры!AA123=0," ",Замеры!AH123)</f>
        <v xml:space="preserve"> </v>
      </c>
      <c r="L129" s="29" t="str">
        <f>IF(Замеры!AA123=0," ",Замеры!AI123)</f>
        <v xml:space="preserve"> </v>
      </c>
      <c r="M129" s="29" t="str">
        <f>IF(Замеры!AA123=0," ",0.1)</f>
        <v xml:space="preserve"> </v>
      </c>
      <c r="N129" s="29" t="str">
        <f>IF(Замеры!AA123=0," ",Замеры!AA123)</f>
        <v xml:space="preserve"> </v>
      </c>
      <c r="O129" s="29" t="str">
        <f>Замеры!AB123</f>
        <v xml:space="preserve"> </v>
      </c>
      <c r="P129" s="29" t="str">
        <f>Замеры!AC123</f>
        <v xml:space="preserve"> </v>
      </c>
      <c r="Q129" s="29" t="str">
        <f>IF(Замеры!AA123=0," ","+")</f>
        <v xml:space="preserve"> </v>
      </c>
      <c r="R129" s="32">
        <f>Замеры!Z123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</v>
      </c>
      <c r="C130" s="35" t="str">
        <f>IF(Замеры!I124=0," ", Замеры!I124)</f>
        <v xml:space="preserve"> </v>
      </c>
      <c r="D130" s="29" t="str">
        <f>IF(Замеры!AA124=0, " ", Замеры!Y124)</f>
        <v xml:space="preserve"> </v>
      </c>
      <c r="E130" s="29" t="str">
        <f>CONCATENATE(Замеры!Q124,Замеры!T124,Замеры!S124)</f>
        <v xml:space="preserve"> </v>
      </c>
      <c r="F130" s="30" t="str">
        <f>IF(Замеры!AA124=0," ","---")</f>
        <v xml:space="preserve"> </v>
      </c>
      <c r="G130" s="31" t="str">
        <f>IF(Замеры!AA124=0," ",Замеры!K124)</f>
        <v xml:space="preserve"> </v>
      </c>
      <c r="H130" s="31" t="str">
        <f>CONCATENATE(Замеры!AL124,Замеры!AB124,Замеры!AM124)</f>
        <v>0 0</v>
      </c>
      <c r="I130" s="29" t="str">
        <f>CONCATENATE(Замеры!AJ124,Замеры!AB124,Замеры!AK124)</f>
        <v>0 0</v>
      </c>
      <c r="J130" s="31" t="str">
        <f>IF(Замеры!AA124=0," ",G130*2.55)</f>
        <v xml:space="preserve"> </v>
      </c>
      <c r="K130" s="29" t="str">
        <f>IF(Замеры!AA124=0," ",Замеры!AH124)</f>
        <v xml:space="preserve"> </v>
      </c>
      <c r="L130" s="29" t="str">
        <f>IF(Замеры!AA124=0," ",Замеры!AI124)</f>
        <v xml:space="preserve"> </v>
      </c>
      <c r="M130" s="29" t="str">
        <f>IF(Замеры!AA124=0," ",0.1)</f>
        <v xml:space="preserve"> </v>
      </c>
      <c r="N130" s="29" t="str">
        <f>IF(Замеры!AA124=0," ",Замеры!AA124)</f>
        <v xml:space="preserve"> </v>
      </c>
      <c r="O130" s="29" t="str">
        <f>Замеры!AB124</f>
        <v xml:space="preserve"> </v>
      </c>
      <c r="P130" s="29" t="str">
        <f>Замеры!AC124</f>
        <v xml:space="preserve"> </v>
      </c>
      <c r="Q130" s="29" t="str">
        <f>IF(Замеры!AA124=0," ","+")</f>
        <v xml:space="preserve"> </v>
      </c>
      <c r="R130" s="32">
        <f>Замеры!Z124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</v>
      </c>
      <c r="C131" s="35" t="str">
        <f>IF(Замеры!I125=0," ", Замеры!I125)</f>
        <v xml:space="preserve"> </v>
      </c>
      <c r="D131" s="29" t="str">
        <f>IF(Замеры!AA125=0, " ", Замеры!Y125)</f>
        <v xml:space="preserve"> </v>
      </c>
      <c r="E131" s="29" t="str">
        <f>CONCATENATE(Замеры!Q125,Замеры!T125,Замеры!S125)</f>
        <v xml:space="preserve"> </v>
      </c>
      <c r="F131" s="30" t="str">
        <f>IF(Замеры!AA125=0," ","---")</f>
        <v xml:space="preserve"> </v>
      </c>
      <c r="G131" s="31" t="str">
        <f>IF(Замеры!AA125=0," ",Замеры!K125)</f>
        <v xml:space="preserve"> </v>
      </c>
      <c r="H131" s="31" t="str">
        <f>CONCATENATE(Замеры!AL125,Замеры!AB125,Замеры!AM125)</f>
        <v>0 0</v>
      </c>
      <c r="I131" s="29" t="str">
        <f>CONCATENATE(Замеры!AJ125,Замеры!AB125,Замеры!AK125)</f>
        <v>0 0</v>
      </c>
      <c r="J131" s="31" t="str">
        <f>IF(Замеры!AA125=0," ",G131*2.55)</f>
        <v xml:space="preserve"> </v>
      </c>
      <c r="K131" s="29" t="str">
        <f>IF(Замеры!AA125=0," ",Замеры!AH125)</f>
        <v xml:space="preserve"> </v>
      </c>
      <c r="L131" s="29" t="str">
        <f>IF(Замеры!AA125=0," ",Замеры!AI125)</f>
        <v xml:space="preserve"> </v>
      </c>
      <c r="M131" s="29" t="str">
        <f>IF(Замеры!AA125=0," ",0.1)</f>
        <v xml:space="preserve"> </v>
      </c>
      <c r="N131" s="29" t="str">
        <f>IF(Замеры!AA125=0," ",Замеры!AA125)</f>
        <v xml:space="preserve"> </v>
      </c>
      <c r="O131" s="29" t="str">
        <f>Замеры!AB125</f>
        <v xml:space="preserve"> </v>
      </c>
      <c r="P131" s="29" t="str">
        <f>Замеры!AC125</f>
        <v xml:space="preserve"> </v>
      </c>
      <c r="Q131" s="29" t="str">
        <f>IF(Замеры!AA125=0," ","+")</f>
        <v xml:space="preserve"> </v>
      </c>
      <c r="R131" s="32">
        <f>Замеры!Z125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>Группа от QF</v>
      </c>
      <c r="C132" s="35" t="str">
        <f>IF(Замеры!I126=0," ", Замеры!I126)</f>
        <v xml:space="preserve"> </v>
      </c>
      <c r="D132" s="29" t="str">
        <f>IF(Замеры!AA126=0, " ", Замеры!Y126)</f>
        <v xml:space="preserve"> </v>
      </c>
      <c r="E132" s="29" t="str">
        <f>CONCATENATE(Замеры!Q126,Замеры!T126,Замеры!S126)</f>
        <v xml:space="preserve"> </v>
      </c>
      <c r="F132" s="30" t="str">
        <f>IF(Замеры!AA126=0," ","---")</f>
        <v xml:space="preserve"> </v>
      </c>
      <c r="G132" s="31" t="str">
        <f>IF(Замеры!AA126=0," ",Замеры!K126)</f>
        <v xml:space="preserve"> </v>
      </c>
      <c r="H132" s="31" t="str">
        <f>CONCATENATE(Замеры!AL126,Замеры!AB126,Замеры!AM126)</f>
        <v>0 0</v>
      </c>
      <c r="I132" s="29" t="str">
        <f>CONCATENATE(Замеры!AJ126,Замеры!AB126,Замеры!AK126)</f>
        <v>0 0</v>
      </c>
      <c r="J132" s="31" t="str">
        <f>IF(Замеры!AA126=0," ",G132*2.55)</f>
        <v xml:space="preserve"> </v>
      </c>
      <c r="K132" s="29" t="str">
        <f>IF(Замеры!AA126=0," ",Замеры!AH126)</f>
        <v xml:space="preserve"> </v>
      </c>
      <c r="L132" s="29" t="str">
        <f>IF(Замеры!AA126=0," ",Замеры!AI126)</f>
        <v xml:space="preserve"> </v>
      </c>
      <c r="M132" s="29" t="str">
        <f>IF(Замеры!AA126=0," ",0.1)</f>
        <v xml:space="preserve"> </v>
      </c>
      <c r="N132" s="29" t="str">
        <f>IF(Замеры!AA126=0," ",Замеры!AA126)</f>
        <v xml:space="preserve"> </v>
      </c>
      <c r="O132" s="29" t="str">
        <f>Замеры!AB126</f>
        <v xml:space="preserve"> </v>
      </c>
      <c r="P132" s="29" t="str">
        <f>Замеры!AC126</f>
        <v xml:space="preserve"> </v>
      </c>
      <c r="Q132" s="29" t="str">
        <f>IF(Замеры!AA126=0," ","+")</f>
        <v xml:space="preserve"> </v>
      </c>
      <c r="R132" s="32">
        <f>Замеры!Z126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Группа от QF</v>
      </c>
      <c r="C133" s="35" t="str">
        <f>IF(Замеры!I127=0," ", Замеры!I127)</f>
        <v xml:space="preserve"> </v>
      </c>
      <c r="D133" s="29" t="str">
        <f>IF(Замеры!AA127=0, " ", Замеры!Y127)</f>
        <v xml:space="preserve"> </v>
      </c>
      <c r="E133" s="29" t="str">
        <f>CONCATENATE(Замеры!Q127,Замеры!T127,Замеры!S127)</f>
        <v xml:space="preserve"> </v>
      </c>
      <c r="F133" s="30" t="str">
        <f>IF(Замеры!AA127=0," ","---")</f>
        <v xml:space="preserve"> </v>
      </c>
      <c r="G133" s="31" t="str">
        <f>IF(Замеры!AA127=0," ",Замеры!K127)</f>
        <v xml:space="preserve"> </v>
      </c>
      <c r="H133" s="31" t="str">
        <f>CONCATENATE(Замеры!AL127,Замеры!AB127,Замеры!AM127)</f>
        <v>0 0</v>
      </c>
      <c r="I133" s="29" t="str">
        <f>CONCATENATE(Замеры!AJ127,Замеры!AB127,Замеры!AK127)</f>
        <v>0 0</v>
      </c>
      <c r="J133" s="31" t="str">
        <f>IF(Замеры!AA127=0," ",G133*2.55)</f>
        <v xml:space="preserve"> </v>
      </c>
      <c r="K133" s="29" t="str">
        <f>IF(Замеры!AA127=0," ",Замеры!AH127)</f>
        <v xml:space="preserve"> </v>
      </c>
      <c r="L133" s="29" t="str">
        <f>IF(Замеры!AA127=0," ",Замеры!AI127)</f>
        <v xml:space="preserve"> </v>
      </c>
      <c r="M133" s="29" t="str">
        <f>IF(Замеры!AA127=0," ",0.1)</f>
        <v xml:space="preserve"> </v>
      </c>
      <c r="N133" s="29" t="str">
        <f>IF(Замеры!AA127=0," ",Замеры!AA127)</f>
        <v xml:space="preserve"> </v>
      </c>
      <c r="O133" s="29" t="str">
        <f>Замеры!AB127</f>
        <v xml:space="preserve"> </v>
      </c>
      <c r="P133" s="29" t="str">
        <f>Замеры!AC127</f>
        <v xml:space="preserve"> </v>
      </c>
      <c r="Q133" s="29" t="str">
        <f>IF(Замеры!AA127=0," ","+")</f>
        <v xml:space="preserve"> </v>
      </c>
      <c r="R133" s="32">
        <f>Замеры!Z127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</v>
      </c>
      <c r="C134" s="35" t="str">
        <f>IF(Замеры!I128=0," ", Замеры!I128)</f>
        <v xml:space="preserve"> </v>
      </c>
      <c r="D134" s="29" t="str">
        <f>IF(Замеры!AA128=0, " ", Замеры!Y128)</f>
        <v xml:space="preserve"> </v>
      </c>
      <c r="E134" s="29" t="str">
        <f>CONCATENATE(Замеры!Q128,Замеры!T128,Замеры!S128)</f>
        <v xml:space="preserve"> </v>
      </c>
      <c r="F134" s="30" t="str">
        <f>IF(Замеры!AA128=0," ","---")</f>
        <v xml:space="preserve"> </v>
      </c>
      <c r="G134" s="31" t="str">
        <f>IF(Замеры!AA128=0," ",Замеры!K128)</f>
        <v xml:space="preserve"> </v>
      </c>
      <c r="H134" s="31" t="str">
        <f>CONCATENATE(Замеры!AL128,Замеры!AB128,Замеры!AM128)</f>
        <v>0 0</v>
      </c>
      <c r="I134" s="29" t="str">
        <f>CONCATENATE(Замеры!AJ128,Замеры!AB128,Замеры!AK128)</f>
        <v>0 0</v>
      </c>
      <c r="J134" s="31" t="str">
        <f>IF(Замеры!AA128=0," ",G134*2.55)</f>
        <v xml:space="preserve"> </v>
      </c>
      <c r="K134" s="29" t="str">
        <f>IF(Замеры!AA128=0," ",Замеры!AH128)</f>
        <v xml:space="preserve"> </v>
      </c>
      <c r="L134" s="29" t="str">
        <f>IF(Замеры!AA128=0," ",Замеры!AI128)</f>
        <v xml:space="preserve"> </v>
      </c>
      <c r="M134" s="29" t="str">
        <f>IF(Замеры!AA128=0," ",0.1)</f>
        <v xml:space="preserve"> </v>
      </c>
      <c r="N134" s="29" t="str">
        <f>IF(Замеры!AA128=0," ",Замеры!AA128)</f>
        <v xml:space="preserve"> </v>
      </c>
      <c r="O134" s="29" t="str">
        <f>Замеры!AB128</f>
        <v xml:space="preserve"> </v>
      </c>
      <c r="P134" s="29" t="str">
        <f>Замеры!AC128</f>
        <v xml:space="preserve"> </v>
      </c>
      <c r="Q134" s="29" t="str">
        <f>IF(Замеры!AA128=0," ","+")</f>
        <v xml:space="preserve"> </v>
      </c>
      <c r="R134" s="32">
        <f>Замеры!Z128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</v>
      </c>
      <c r="C135" s="35" t="str">
        <f>IF(Замеры!I129=0," ", Замеры!I129)</f>
        <v xml:space="preserve"> </v>
      </c>
      <c r="D135" s="29" t="str">
        <f>IF(Замеры!AA129=0, " ", Замеры!Y129)</f>
        <v xml:space="preserve"> </v>
      </c>
      <c r="E135" s="29" t="str">
        <f>CONCATENATE(Замеры!Q129,Замеры!T129,Замеры!S129)</f>
        <v xml:space="preserve"> </v>
      </c>
      <c r="F135" s="30" t="str">
        <f>IF(Замеры!AA129=0," ","---")</f>
        <v xml:space="preserve"> </v>
      </c>
      <c r="G135" s="31" t="str">
        <f>IF(Замеры!AA129=0," ",Замеры!K129)</f>
        <v xml:space="preserve"> </v>
      </c>
      <c r="H135" s="31" t="str">
        <f>CONCATENATE(Замеры!AL129,Замеры!AB129,Замеры!AM129)</f>
        <v>0 0</v>
      </c>
      <c r="I135" s="29" t="str">
        <f>CONCATENATE(Замеры!AJ129,Замеры!AB129,Замеры!AK129)</f>
        <v>0 0</v>
      </c>
      <c r="J135" s="31" t="str">
        <f>IF(Замеры!AA129=0," ",G135*2.55)</f>
        <v xml:space="preserve"> </v>
      </c>
      <c r="K135" s="29" t="str">
        <f>IF(Замеры!AA129=0," ",Замеры!AH129)</f>
        <v xml:space="preserve"> </v>
      </c>
      <c r="L135" s="29" t="str">
        <f>IF(Замеры!AA129=0," ",Замеры!AI129)</f>
        <v xml:space="preserve"> </v>
      </c>
      <c r="M135" s="29" t="str">
        <f>IF(Замеры!AA129=0," ",0.1)</f>
        <v xml:space="preserve"> </v>
      </c>
      <c r="N135" s="29" t="str">
        <f>IF(Замеры!AA129=0," ",Замеры!AA129)</f>
        <v xml:space="preserve"> </v>
      </c>
      <c r="O135" s="29" t="str">
        <f>Замеры!AB129</f>
        <v xml:space="preserve"> </v>
      </c>
      <c r="P135" s="29" t="str">
        <f>Замеры!AC129</f>
        <v xml:space="preserve"> </v>
      </c>
      <c r="Q135" s="29" t="str">
        <f>IF(Замеры!AA129=0," ","+")</f>
        <v xml:space="preserve"> </v>
      </c>
      <c r="R135" s="32">
        <f>Замеры!Z129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</v>
      </c>
      <c r="C136" s="35" t="str">
        <f>IF(Замеры!I130=0," ", Замеры!I130)</f>
        <v xml:space="preserve"> </v>
      </c>
      <c r="D136" s="29" t="str">
        <f>IF(Замеры!AA130=0, " ", Замеры!Y130)</f>
        <v xml:space="preserve"> </v>
      </c>
      <c r="E136" s="29" t="str">
        <f>CONCATENATE(Замеры!Q130,Замеры!T130,Замеры!S130)</f>
        <v xml:space="preserve"> </v>
      </c>
      <c r="F136" s="30" t="str">
        <f>IF(Замеры!AA130=0," ","---")</f>
        <v xml:space="preserve"> </v>
      </c>
      <c r="G136" s="31" t="str">
        <f>IF(Замеры!AA130=0," ",Замеры!K130)</f>
        <v xml:space="preserve"> </v>
      </c>
      <c r="H136" s="31" t="str">
        <f>CONCATENATE(Замеры!AL130,Замеры!AB130,Замеры!AM130)</f>
        <v>0 0</v>
      </c>
      <c r="I136" s="29" t="str">
        <f>CONCATENATE(Замеры!AJ130,Замеры!AB130,Замеры!AK130)</f>
        <v>0 0</v>
      </c>
      <c r="J136" s="31" t="str">
        <f>IF(Замеры!AA130=0," ",G136*2.55)</f>
        <v xml:space="preserve"> </v>
      </c>
      <c r="K136" s="29" t="str">
        <f>IF(Замеры!AA130=0," ",Замеры!AH130)</f>
        <v xml:space="preserve"> </v>
      </c>
      <c r="L136" s="29" t="str">
        <f>IF(Замеры!AA130=0," ",Замеры!AI130)</f>
        <v xml:space="preserve"> </v>
      </c>
      <c r="M136" s="29" t="str">
        <f>IF(Замеры!AA130=0," ",0.1)</f>
        <v xml:space="preserve"> </v>
      </c>
      <c r="N136" s="29" t="str">
        <f>IF(Замеры!AA130=0," ",Замеры!AA130)</f>
        <v xml:space="preserve"> </v>
      </c>
      <c r="O136" s="29" t="str">
        <f>Замеры!AB130</f>
        <v xml:space="preserve"> </v>
      </c>
      <c r="P136" s="29" t="str">
        <f>Замеры!AC130</f>
        <v xml:space="preserve"> </v>
      </c>
      <c r="Q136" s="29" t="str">
        <f>IF(Замеры!AA130=0," ","+")</f>
        <v xml:space="preserve"> </v>
      </c>
      <c r="R136" s="32">
        <f>Замеры!Z130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</v>
      </c>
      <c r="C137" s="35" t="str">
        <f>IF(Замеры!I131=0," ", Замеры!I131)</f>
        <v xml:space="preserve"> </v>
      </c>
      <c r="D137" s="29" t="str">
        <f>IF(Замеры!AA131=0, " ", Замеры!Y131)</f>
        <v xml:space="preserve"> </v>
      </c>
      <c r="E137" s="29" t="str">
        <f>CONCATENATE(Замеры!Q131,Замеры!T131,Замеры!S131)</f>
        <v xml:space="preserve"> </v>
      </c>
      <c r="F137" s="30" t="str">
        <f>IF(Замеры!AA131=0," ","---")</f>
        <v xml:space="preserve"> </v>
      </c>
      <c r="G137" s="31" t="str">
        <f>IF(Замеры!AA131=0," ",Замеры!K131)</f>
        <v xml:space="preserve"> </v>
      </c>
      <c r="H137" s="31" t="str">
        <f>CONCATENATE(Замеры!AL131,Замеры!AB131,Замеры!AM131)</f>
        <v>0 0</v>
      </c>
      <c r="I137" s="29" t="str">
        <f>CONCATENATE(Замеры!AJ131,Замеры!AB131,Замеры!AK131)</f>
        <v>0 0</v>
      </c>
      <c r="J137" s="31" t="str">
        <f>IF(Замеры!AA131=0," ",G137*2.55)</f>
        <v xml:space="preserve"> </v>
      </c>
      <c r="K137" s="29" t="str">
        <f>IF(Замеры!AA131=0," ",Замеры!AH131)</f>
        <v xml:space="preserve"> </v>
      </c>
      <c r="L137" s="29" t="str">
        <f>IF(Замеры!AA131=0," ",Замеры!AI131)</f>
        <v xml:space="preserve"> </v>
      </c>
      <c r="M137" s="29" t="str">
        <f>IF(Замеры!AA131=0," ",0.1)</f>
        <v xml:space="preserve"> </v>
      </c>
      <c r="N137" s="29" t="str">
        <f>IF(Замеры!AA131=0," ",Замеры!AA131)</f>
        <v xml:space="preserve"> </v>
      </c>
      <c r="O137" s="29" t="str">
        <f>Замеры!AB131</f>
        <v xml:space="preserve"> </v>
      </c>
      <c r="P137" s="29" t="str">
        <f>Замеры!AC131</f>
        <v xml:space="preserve"> </v>
      </c>
      <c r="Q137" s="29" t="str">
        <f>IF(Замеры!AA131=0," ","+")</f>
        <v xml:space="preserve"> </v>
      </c>
      <c r="R137" s="32">
        <f>Замеры!Z131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</v>
      </c>
      <c r="C138" s="35" t="str">
        <f>IF(Замеры!I132=0," ", Замеры!I132)</f>
        <v xml:space="preserve"> </v>
      </c>
      <c r="D138" s="29" t="str">
        <f>IF(Замеры!AA132=0, " ", Замеры!Y132)</f>
        <v xml:space="preserve"> </v>
      </c>
      <c r="E138" s="29" t="str">
        <f>CONCATENATE(Замеры!Q132,Замеры!T132,Замеры!S132)</f>
        <v xml:space="preserve"> </v>
      </c>
      <c r="F138" s="30" t="str">
        <f>IF(Замеры!AA132=0," ","---")</f>
        <v xml:space="preserve"> </v>
      </c>
      <c r="G138" s="31" t="str">
        <f>IF(Замеры!AA132=0," ",Замеры!K132)</f>
        <v xml:space="preserve"> </v>
      </c>
      <c r="H138" s="31" t="str">
        <f>CONCATENATE(Замеры!AL132,Замеры!AB132,Замеры!AM132)</f>
        <v>0 0</v>
      </c>
      <c r="I138" s="29" t="str">
        <f>CONCATENATE(Замеры!AJ132,Замеры!AB132,Замеры!AK132)</f>
        <v>0 0</v>
      </c>
      <c r="J138" s="31" t="str">
        <f>IF(Замеры!AA132=0," ",G138*2.55)</f>
        <v xml:space="preserve"> </v>
      </c>
      <c r="K138" s="29" t="str">
        <f>IF(Замеры!AA132=0," ",Замеры!AH132)</f>
        <v xml:space="preserve"> </v>
      </c>
      <c r="L138" s="29" t="str">
        <f>IF(Замеры!AA132=0," ",Замеры!AI132)</f>
        <v xml:space="preserve"> </v>
      </c>
      <c r="M138" s="29" t="str">
        <f>IF(Замеры!AA132=0," ",0.1)</f>
        <v xml:space="preserve"> </v>
      </c>
      <c r="N138" s="29" t="str">
        <f>IF(Замеры!AA132=0," ",Замеры!AA132)</f>
        <v xml:space="preserve"> </v>
      </c>
      <c r="O138" s="29" t="str">
        <f>Замеры!AB132</f>
        <v xml:space="preserve"> </v>
      </c>
      <c r="P138" s="29" t="str">
        <f>Замеры!AC132</f>
        <v xml:space="preserve"> </v>
      </c>
      <c r="Q138" s="29" t="str">
        <f>IF(Замеры!AA132=0," ","+")</f>
        <v xml:space="preserve"> </v>
      </c>
      <c r="R138" s="32">
        <f>Замеры!Z132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</v>
      </c>
      <c r="C139" s="35" t="str">
        <f>IF(Замеры!I133=0," ", Замеры!I133)</f>
        <v xml:space="preserve"> </v>
      </c>
      <c r="D139" s="29" t="str">
        <f>IF(Замеры!AA133=0, " ", Замеры!Y133)</f>
        <v xml:space="preserve"> </v>
      </c>
      <c r="E139" s="29" t="str">
        <f>CONCATENATE(Замеры!Q133,Замеры!T133,Замеры!S133)</f>
        <v xml:space="preserve"> </v>
      </c>
      <c r="F139" s="30" t="str">
        <f>IF(Замеры!AA133=0," ","---")</f>
        <v xml:space="preserve"> </v>
      </c>
      <c r="G139" s="31" t="str">
        <f>IF(Замеры!AA133=0," ",Замеры!K133)</f>
        <v xml:space="preserve"> </v>
      </c>
      <c r="H139" s="31" t="str">
        <f>CONCATENATE(Замеры!AL133,Замеры!AB133,Замеры!AM133)</f>
        <v>0 0</v>
      </c>
      <c r="I139" s="29" t="str">
        <f>CONCATENATE(Замеры!AJ133,Замеры!AB133,Замеры!AK133)</f>
        <v>0 0</v>
      </c>
      <c r="J139" s="31" t="str">
        <f>IF(Замеры!AA133=0," ",G139*2.55)</f>
        <v xml:space="preserve"> </v>
      </c>
      <c r="K139" s="29" t="str">
        <f>IF(Замеры!AA133=0," ",Замеры!AH133)</f>
        <v xml:space="preserve"> </v>
      </c>
      <c r="L139" s="29" t="str">
        <f>IF(Замеры!AA133=0," ",Замеры!AI133)</f>
        <v xml:space="preserve"> </v>
      </c>
      <c r="M139" s="29" t="str">
        <f>IF(Замеры!AA133=0," ",0.1)</f>
        <v xml:space="preserve"> </v>
      </c>
      <c r="N139" s="29" t="str">
        <f>IF(Замеры!AA133=0," ",Замеры!AA133)</f>
        <v xml:space="preserve"> </v>
      </c>
      <c r="O139" s="29" t="str">
        <f>Замеры!AB133</f>
        <v xml:space="preserve"> </v>
      </c>
      <c r="P139" s="29" t="str">
        <f>Замеры!AC133</f>
        <v xml:space="preserve"> </v>
      </c>
      <c r="Q139" s="29" t="str">
        <f>IF(Замеры!AA133=0," ","+")</f>
        <v xml:space="preserve"> </v>
      </c>
      <c r="R139" s="32">
        <f>Замеры!Z133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</v>
      </c>
      <c r="C140" s="35" t="str">
        <f>IF(Замеры!I134=0," ", Замеры!I134)</f>
        <v xml:space="preserve"> </v>
      </c>
      <c r="D140" s="29" t="str">
        <f>IF(Замеры!AA134=0, " ", Замеры!Y134)</f>
        <v xml:space="preserve"> </v>
      </c>
      <c r="E140" s="29" t="str">
        <f>CONCATENATE(Замеры!Q134,Замеры!T134,Замеры!S134)</f>
        <v xml:space="preserve"> </v>
      </c>
      <c r="F140" s="30" t="str">
        <f>IF(Замеры!AA134=0," ","---")</f>
        <v xml:space="preserve"> </v>
      </c>
      <c r="G140" s="31" t="str">
        <f>IF(Замеры!AA134=0," ",Замеры!K134)</f>
        <v xml:space="preserve"> </v>
      </c>
      <c r="H140" s="31" t="str">
        <f>CONCATENATE(Замеры!AL134,Замеры!AB134,Замеры!AM134)</f>
        <v>0 0</v>
      </c>
      <c r="I140" s="29" t="str">
        <f>CONCATENATE(Замеры!AJ134,Замеры!AB134,Замеры!AK134)</f>
        <v>0 0</v>
      </c>
      <c r="J140" s="31" t="str">
        <f>IF(Замеры!AA134=0," ",G140*2.55)</f>
        <v xml:space="preserve"> </v>
      </c>
      <c r="K140" s="29" t="str">
        <f>IF(Замеры!AA134=0," ",Замеры!AH134)</f>
        <v xml:space="preserve"> </v>
      </c>
      <c r="L140" s="29" t="str">
        <f>IF(Замеры!AA134=0," ",Замеры!AI134)</f>
        <v xml:space="preserve"> </v>
      </c>
      <c r="M140" s="29" t="str">
        <f>IF(Замеры!AA134=0," ",0.1)</f>
        <v xml:space="preserve"> </v>
      </c>
      <c r="N140" s="29" t="str">
        <f>IF(Замеры!AA134=0," ",Замеры!AA134)</f>
        <v xml:space="preserve"> </v>
      </c>
      <c r="O140" s="29" t="str">
        <f>Замеры!AB134</f>
        <v xml:space="preserve"> </v>
      </c>
      <c r="P140" s="29" t="str">
        <f>Замеры!AC134</f>
        <v xml:space="preserve"> </v>
      </c>
      <c r="Q140" s="29" t="str">
        <f>IF(Замеры!AA134=0," ","+")</f>
        <v xml:space="preserve"> </v>
      </c>
      <c r="R140" s="32">
        <f>Замеры!Z134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</v>
      </c>
      <c r="C141" s="35" t="str">
        <f>IF(Замеры!I135=0," ", Замеры!I135)</f>
        <v xml:space="preserve"> </v>
      </c>
      <c r="D141" s="29" t="str">
        <f>IF(Замеры!AA135=0, " ", Замеры!Y135)</f>
        <v xml:space="preserve"> </v>
      </c>
      <c r="E141" s="29" t="str">
        <f>CONCATENATE(Замеры!Q135,Замеры!T135,Замеры!S135)</f>
        <v xml:space="preserve"> </v>
      </c>
      <c r="F141" s="30" t="str">
        <f>IF(Замеры!AA135=0," ","---")</f>
        <v xml:space="preserve"> </v>
      </c>
      <c r="G141" s="31" t="str">
        <f>IF(Замеры!AA135=0," ",Замеры!K135)</f>
        <v xml:space="preserve"> </v>
      </c>
      <c r="H141" s="31" t="str">
        <f>CONCATENATE(Замеры!AL135,Замеры!AB135,Замеры!AM135)</f>
        <v>0 0</v>
      </c>
      <c r="I141" s="29" t="str">
        <f>CONCATENATE(Замеры!AJ135,Замеры!AB135,Замеры!AK135)</f>
        <v>0 0</v>
      </c>
      <c r="J141" s="31" t="str">
        <f>IF(Замеры!AA135=0," ",G141*2.55)</f>
        <v xml:space="preserve"> </v>
      </c>
      <c r="K141" s="29" t="str">
        <f>IF(Замеры!AA135=0," ",Замеры!AH135)</f>
        <v xml:space="preserve"> </v>
      </c>
      <c r="L141" s="29" t="str">
        <f>IF(Замеры!AA135=0," ",Замеры!AI135)</f>
        <v xml:space="preserve"> </v>
      </c>
      <c r="M141" s="29" t="str">
        <f>IF(Замеры!AA135=0," ",0.1)</f>
        <v xml:space="preserve"> </v>
      </c>
      <c r="N141" s="29" t="str">
        <f>IF(Замеры!AA135=0," ",Замеры!AA135)</f>
        <v xml:space="preserve"> </v>
      </c>
      <c r="O141" s="29" t="str">
        <f>Замеры!AB135</f>
        <v xml:space="preserve"> </v>
      </c>
      <c r="P141" s="29" t="str">
        <f>Замеры!AC135</f>
        <v xml:space="preserve"> </v>
      </c>
      <c r="Q141" s="29" t="str">
        <f>IF(Замеры!AA135=0," ","+")</f>
        <v xml:space="preserve"> </v>
      </c>
      <c r="R141" s="32">
        <f>Замеры!Z135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</v>
      </c>
      <c r="C142" s="35" t="str">
        <f>IF(Замеры!I136=0," ", Замеры!I136)</f>
        <v xml:space="preserve"> </v>
      </c>
      <c r="D142" s="29" t="str">
        <f>IF(Замеры!AA136=0, " ", Замеры!Y136)</f>
        <v xml:space="preserve"> </v>
      </c>
      <c r="E142" s="29" t="str">
        <f>CONCATENATE(Замеры!Q136,Замеры!T136,Замеры!S136)</f>
        <v xml:space="preserve"> </v>
      </c>
      <c r="F142" s="30" t="str">
        <f>IF(Замеры!AA136=0," ","---")</f>
        <v xml:space="preserve"> </v>
      </c>
      <c r="G142" s="31" t="str">
        <f>IF(Замеры!AA136=0," ",Замеры!K136)</f>
        <v xml:space="preserve"> </v>
      </c>
      <c r="H142" s="31" t="str">
        <f>CONCATENATE(Замеры!AL136,Замеры!AB136,Замеры!AM136)</f>
        <v>0 0</v>
      </c>
      <c r="I142" s="29" t="str">
        <f>CONCATENATE(Замеры!AJ136,Замеры!AB136,Замеры!AK136)</f>
        <v>0 0</v>
      </c>
      <c r="J142" s="31" t="str">
        <f>IF(Замеры!AA136=0," ",G142*2.55)</f>
        <v xml:space="preserve"> </v>
      </c>
      <c r="K142" s="29" t="str">
        <f>IF(Замеры!AA136=0," ",Замеры!AH136)</f>
        <v xml:space="preserve"> </v>
      </c>
      <c r="L142" s="29" t="str">
        <f>IF(Замеры!AA136=0," ",Замеры!AI136)</f>
        <v xml:space="preserve"> </v>
      </c>
      <c r="M142" s="29" t="str">
        <f>IF(Замеры!AA136=0," ",0.1)</f>
        <v xml:space="preserve"> </v>
      </c>
      <c r="N142" s="29" t="str">
        <f>IF(Замеры!AA136=0," ",Замеры!AA136)</f>
        <v xml:space="preserve"> </v>
      </c>
      <c r="O142" s="29" t="str">
        <f>Замеры!AB136</f>
        <v xml:space="preserve"> </v>
      </c>
      <c r="P142" s="29" t="str">
        <f>Замеры!AC136</f>
        <v xml:space="preserve"> </v>
      </c>
      <c r="Q142" s="29" t="str">
        <f>IF(Замеры!AA136=0," ","+")</f>
        <v xml:space="preserve"> </v>
      </c>
      <c r="R142" s="32">
        <f>Замеры!Z136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</v>
      </c>
      <c r="C143" s="35" t="str">
        <f>IF(Замеры!I137=0," ", Замеры!I137)</f>
        <v xml:space="preserve"> </v>
      </c>
      <c r="D143" s="29" t="str">
        <f>IF(Замеры!AA137=0, " ", Замеры!Y137)</f>
        <v xml:space="preserve"> </v>
      </c>
      <c r="E143" s="29" t="str">
        <f>CONCATENATE(Замеры!Q137,Замеры!T137,Замеры!S137)</f>
        <v xml:space="preserve"> </v>
      </c>
      <c r="F143" s="30" t="str">
        <f>IF(Замеры!AA137=0," ","---")</f>
        <v xml:space="preserve"> </v>
      </c>
      <c r="G143" s="31" t="str">
        <f>IF(Замеры!AA137=0," ",Замеры!K137)</f>
        <v xml:space="preserve"> </v>
      </c>
      <c r="H143" s="31" t="str">
        <f>CONCATENATE(Замеры!AL137,Замеры!AB137,Замеры!AM137)</f>
        <v>0 0</v>
      </c>
      <c r="I143" s="29" t="str">
        <f>CONCATENATE(Замеры!AJ137,Замеры!AB137,Замеры!AK137)</f>
        <v>0 0</v>
      </c>
      <c r="J143" s="31" t="str">
        <f>IF(Замеры!AA137=0," ",G143*2.55)</f>
        <v xml:space="preserve"> </v>
      </c>
      <c r="K143" s="29" t="str">
        <f>IF(Замеры!AA137=0," ",Замеры!AH137)</f>
        <v xml:space="preserve"> </v>
      </c>
      <c r="L143" s="29" t="str">
        <f>IF(Замеры!AA137=0," ",Замеры!AI137)</f>
        <v xml:space="preserve"> </v>
      </c>
      <c r="M143" s="29" t="str">
        <f>IF(Замеры!AA137=0," ",0.1)</f>
        <v xml:space="preserve"> </v>
      </c>
      <c r="N143" s="29" t="str">
        <f>IF(Замеры!AA137=0," ",Замеры!AA137)</f>
        <v xml:space="preserve"> </v>
      </c>
      <c r="O143" s="29" t="str">
        <f>Замеры!AB137</f>
        <v xml:space="preserve"> </v>
      </c>
      <c r="P143" s="29" t="str">
        <f>Замеры!AC137</f>
        <v xml:space="preserve"> </v>
      </c>
      <c r="Q143" s="29" t="str">
        <f>IF(Замеры!AA137=0," ","+")</f>
        <v xml:space="preserve"> </v>
      </c>
      <c r="R143" s="32">
        <f>Замеры!Z137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</v>
      </c>
      <c r="C144" s="35" t="str">
        <f>IF(Замеры!I138=0," ", Замеры!I138)</f>
        <v xml:space="preserve"> </v>
      </c>
      <c r="D144" s="29" t="str">
        <f>IF(Замеры!AA138=0, " ", Замеры!Y138)</f>
        <v xml:space="preserve"> </v>
      </c>
      <c r="E144" s="29" t="str">
        <f>CONCATENATE(Замеры!Q138,Замеры!T138,Замеры!S138)</f>
        <v xml:space="preserve"> </v>
      </c>
      <c r="F144" s="30" t="str">
        <f>IF(Замеры!AA138=0," ","---")</f>
        <v xml:space="preserve"> </v>
      </c>
      <c r="G144" s="31" t="str">
        <f>IF(Замеры!AA138=0," ",Замеры!K138)</f>
        <v xml:space="preserve"> </v>
      </c>
      <c r="H144" s="31" t="str">
        <f>CONCATENATE(Замеры!AL138,Замеры!AB138,Замеры!AM138)</f>
        <v>0 0</v>
      </c>
      <c r="I144" s="29" t="str">
        <f>CONCATENATE(Замеры!AJ138,Замеры!AB138,Замеры!AK138)</f>
        <v>0 0</v>
      </c>
      <c r="J144" s="31" t="str">
        <f>IF(Замеры!AA138=0," ",G144*2.55)</f>
        <v xml:space="preserve"> </v>
      </c>
      <c r="K144" s="29" t="str">
        <f>IF(Замеры!AA138=0," ",Замеры!AH138)</f>
        <v xml:space="preserve"> </v>
      </c>
      <c r="L144" s="29" t="str">
        <f>IF(Замеры!AA138=0," ",Замеры!AI138)</f>
        <v xml:space="preserve"> </v>
      </c>
      <c r="M144" s="29" t="str">
        <f>IF(Замеры!AA138=0," ",0.1)</f>
        <v xml:space="preserve"> </v>
      </c>
      <c r="N144" s="29" t="str">
        <f>IF(Замеры!AA138=0," ",Замеры!AA138)</f>
        <v xml:space="preserve"> </v>
      </c>
      <c r="O144" s="29" t="str">
        <f>Замеры!AB138</f>
        <v xml:space="preserve"> </v>
      </c>
      <c r="P144" s="29" t="str">
        <f>Замеры!AC138</f>
        <v xml:space="preserve"> </v>
      </c>
      <c r="Q144" s="29" t="str">
        <f>IF(Замеры!AA138=0," ","+")</f>
        <v xml:space="preserve"> </v>
      </c>
      <c r="R144" s="32">
        <f>Замеры!Z138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</v>
      </c>
      <c r="C145" s="35" t="str">
        <f>IF(Замеры!I139=0," ", Замеры!I139)</f>
        <v xml:space="preserve"> </v>
      </c>
      <c r="D145" s="29" t="str">
        <f>IF(Замеры!AA139=0, " ", Замеры!Y139)</f>
        <v xml:space="preserve"> </v>
      </c>
      <c r="E145" s="29" t="str">
        <f>CONCATENATE(Замеры!Q139,Замеры!T139,Замеры!S139)</f>
        <v xml:space="preserve"> </v>
      </c>
      <c r="F145" s="30" t="str">
        <f>IF(Замеры!AA139=0," ","---")</f>
        <v xml:space="preserve"> </v>
      </c>
      <c r="G145" s="31" t="str">
        <f>IF(Замеры!AA139=0," ",Замеры!K139)</f>
        <v xml:space="preserve"> </v>
      </c>
      <c r="H145" s="31" t="str">
        <f>CONCATENATE(Замеры!AL139,Замеры!AB139,Замеры!AM139)</f>
        <v>0 0</v>
      </c>
      <c r="I145" s="29" t="str">
        <f>CONCATENATE(Замеры!AJ139,Замеры!AB139,Замеры!AK139)</f>
        <v>0 0</v>
      </c>
      <c r="J145" s="31" t="str">
        <f>IF(Замеры!AA139=0," ",G145*2.55)</f>
        <v xml:space="preserve"> </v>
      </c>
      <c r="K145" s="29" t="str">
        <f>IF(Замеры!AA139=0," ",Замеры!AH139)</f>
        <v xml:space="preserve"> </v>
      </c>
      <c r="L145" s="29" t="str">
        <f>IF(Замеры!AA139=0," ",Замеры!AI139)</f>
        <v xml:space="preserve"> </v>
      </c>
      <c r="M145" s="29" t="str">
        <f>IF(Замеры!AA139=0," ",0.1)</f>
        <v xml:space="preserve"> </v>
      </c>
      <c r="N145" s="29" t="str">
        <f>IF(Замеры!AA139=0," ",Замеры!AA139)</f>
        <v xml:space="preserve"> </v>
      </c>
      <c r="O145" s="29" t="str">
        <f>Замеры!AB139</f>
        <v xml:space="preserve"> </v>
      </c>
      <c r="P145" s="29" t="str">
        <f>Замеры!AC139</f>
        <v xml:space="preserve"> </v>
      </c>
      <c r="Q145" s="29" t="str">
        <f>IF(Замеры!AA139=0," ","+")</f>
        <v xml:space="preserve"> </v>
      </c>
      <c r="R145" s="32">
        <f>Замеры!Z139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</v>
      </c>
      <c r="C146" s="35" t="str">
        <f>IF(Замеры!I140=0," ", Замеры!I140)</f>
        <v xml:space="preserve"> </v>
      </c>
      <c r="D146" s="29" t="str">
        <f>IF(Замеры!AA140=0, " ", Замеры!Y140)</f>
        <v xml:space="preserve"> </v>
      </c>
      <c r="E146" s="29" t="str">
        <f>CONCATENATE(Замеры!Q140,Замеры!T140,Замеры!S140)</f>
        <v xml:space="preserve"> </v>
      </c>
      <c r="F146" s="30" t="str">
        <f>IF(Замеры!AA140=0," ","---")</f>
        <v xml:space="preserve"> </v>
      </c>
      <c r="G146" s="31" t="str">
        <f>IF(Замеры!AA140=0," ",Замеры!K140)</f>
        <v xml:space="preserve"> </v>
      </c>
      <c r="H146" s="31" t="str">
        <f>CONCATENATE(Замеры!AL140,Замеры!AB140,Замеры!AM140)</f>
        <v>0 0</v>
      </c>
      <c r="I146" s="29" t="str">
        <f>CONCATENATE(Замеры!AJ140,Замеры!AB140,Замеры!AK140)</f>
        <v>0 0</v>
      </c>
      <c r="J146" s="31" t="str">
        <f>IF(Замеры!AA140=0," ",G146*2.55)</f>
        <v xml:space="preserve"> </v>
      </c>
      <c r="K146" s="29" t="str">
        <f>IF(Замеры!AA140=0," ",Замеры!AH140)</f>
        <v xml:space="preserve"> </v>
      </c>
      <c r="L146" s="29" t="str">
        <f>IF(Замеры!AA140=0," ",Замеры!AI140)</f>
        <v xml:space="preserve"> </v>
      </c>
      <c r="M146" s="29" t="str">
        <f>IF(Замеры!AA140=0," ",0.1)</f>
        <v xml:space="preserve"> </v>
      </c>
      <c r="N146" s="29" t="str">
        <f>IF(Замеры!AA140=0," ",Замеры!AA140)</f>
        <v xml:space="preserve"> </v>
      </c>
      <c r="O146" s="29" t="str">
        <f>Замеры!AB140</f>
        <v xml:space="preserve"> </v>
      </c>
      <c r="P146" s="29" t="str">
        <f>Замеры!AC140</f>
        <v xml:space="preserve"> </v>
      </c>
      <c r="Q146" s="29" t="str">
        <f>IF(Замеры!AA140=0," ","+")</f>
        <v xml:space="preserve"> </v>
      </c>
      <c r="R146" s="32">
        <f>Замеры!Z140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>Группа от QF</v>
      </c>
      <c r="C147" s="35" t="str">
        <f>IF(Замеры!I141=0," ", Замеры!I141)</f>
        <v xml:space="preserve"> </v>
      </c>
      <c r="D147" s="29" t="str">
        <f>IF(Замеры!AA141=0, " ", Замеры!Y141)</f>
        <v xml:space="preserve"> </v>
      </c>
      <c r="E147" s="29" t="str">
        <f>CONCATENATE(Замеры!Q141,Замеры!T141,Замеры!S141)</f>
        <v xml:space="preserve"> </v>
      </c>
      <c r="F147" s="30" t="str">
        <f>IF(Замеры!AA141=0," ","---")</f>
        <v xml:space="preserve"> </v>
      </c>
      <c r="G147" s="31" t="str">
        <f>IF(Замеры!AA141=0," ",Замеры!K141)</f>
        <v xml:space="preserve"> </v>
      </c>
      <c r="H147" s="31" t="str">
        <f>CONCATENATE(Замеры!AL141,Замеры!AB141,Замеры!AM141)</f>
        <v>0 0</v>
      </c>
      <c r="I147" s="29" t="str">
        <f>CONCATENATE(Замеры!AJ141,Замеры!AB141,Замеры!AK141)</f>
        <v>0 0</v>
      </c>
      <c r="J147" s="31" t="str">
        <f>IF(Замеры!AA141=0," ",G147*2.55)</f>
        <v xml:space="preserve"> </v>
      </c>
      <c r="K147" s="29" t="str">
        <f>IF(Замеры!AA141=0," ",Замеры!AH141)</f>
        <v xml:space="preserve"> </v>
      </c>
      <c r="L147" s="29" t="str">
        <f>IF(Замеры!AA141=0," ",Замеры!AI141)</f>
        <v xml:space="preserve"> </v>
      </c>
      <c r="M147" s="29" t="str">
        <f>IF(Замеры!AA141=0," ",0.1)</f>
        <v xml:space="preserve"> </v>
      </c>
      <c r="N147" s="29" t="str">
        <f>IF(Замеры!AA141=0," ",Замеры!AA141)</f>
        <v xml:space="preserve"> </v>
      </c>
      <c r="O147" s="29" t="str">
        <f>Замеры!AB141</f>
        <v xml:space="preserve"> </v>
      </c>
      <c r="P147" s="29" t="str">
        <f>Замеры!AC141</f>
        <v xml:space="preserve"> </v>
      </c>
      <c r="Q147" s="29" t="str">
        <f>IF(Замеры!AA141=0," ","+")</f>
        <v xml:space="preserve"> </v>
      </c>
      <c r="R147" s="32">
        <f>Замеры!Z141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Группа от QF</v>
      </c>
      <c r="C148" s="35" t="str">
        <f>IF(Замеры!I142=0," ", Замеры!I142)</f>
        <v xml:space="preserve"> </v>
      </c>
      <c r="D148" s="29" t="str">
        <f>IF(Замеры!AA142=0, " ", Замеры!Y142)</f>
        <v xml:space="preserve"> </v>
      </c>
      <c r="E148" s="29" t="str">
        <f>CONCATENATE(Замеры!Q142,Замеры!T142,Замеры!S142)</f>
        <v xml:space="preserve"> </v>
      </c>
      <c r="F148" s="30" t="str">
        <f>IF(Замеры!AA142=0," ","---")</f>
        <v xml:space="preserve"> </v>
      </c>
      <c r="G148" s="31" t="str">
        <f>IF(Замеры!AA142=0," ",Замеры!K142)</f>
        <v xml:space="preserve"> </v>
      </c>
      <c r="H148" s="31" t="str">
        <f>CONCATENATE(Замеры!AL142,Замеры!AB142,Замеры!AM142)</f>
        <v>0 0</v>
      </c>
      <c r="I148" s="29" t="str">
        <f>CONCATENATE(Замеры!AJ142,Замеры!AB142,Замеры!AK142)</f>
        <v>0 0</v>
      </c>
      <c r="J148" s="31" t="str">
        <f>IF(Замеры!AA142=0," ",G148*2.55)</f>
        <v xml:space="preserve"> </v>
      </c>
      <c r="K148" s="29" t="str">
        <f>IF(Замеры!AA142=0," ",Замеры!AH142)</f>
        <v xml:space="preserve"> </v>
      </c>
      <c r="L148" s="29" t="str">
        <f>IF(Замеры!AA142=0," ",Замеры!AI142)</f>
        <v xml:space="preserve"> </v>
      </c>
      <c r="M148" s="29" t="str">
        <f>IF(Замеры!AA142=0," ",0.1)</f>
        <v xml:space="preserve"> </v>
      </c>
      <c r="N148" s="29" t="str">
        <f>IF(Замеры!AA142=0," ",Замеры!AA142)</f>
        <v xml:space="preserve"> </v>
      </c>
      <c r="O148" s="29" t="str">
        <f>Замеры!AB142</f>
        <v xml:space="preserve"> </v>
      </c>
      <c r="P148" s="29" t="str">
        <f>Замеры!AC142</f>
        <v xml:space="preserve"> </v>
      </c>
      <c r="Q148" s="29" t="str">
        <f>IF(Замеры!AA142=0," ","+")</f>
        <v xml:space="preserve"> </v>
      </c>
      <c r="R148" s="32">
        <f>Замеры!Z142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</v>
      </c>
      <c r="C149" s="35" t="str">
        <f>IF(Замеры!I143=0," ", Замеры!I143)</f>
        <v xml:space="preserve"> </v>
      </c>
      <c r="D149" s="29" t="str">
        <f>IF(Замеры!AA143=0, " ", Замеры!Y143)</f>
        <v xml:space="preserve"> </v>
      </c>
      <c r="E149" s="29" t="str">
        <f>CONCATENATE(Замеры!Q143,Замеры!T143,Замеры!S143)</f>
        <v xml:space="preserve"> </v>
      </c>
      <c r="F149" s="30" t="str">
        <f>IF(Замеры!AA143=0," ","---")</f>
        <v xml:space="preserve"> </v>
      </c>
      <c r="G149" s="31" t="str">
        <f>IF(Замеры!AA143=0," ",Замеры!K143)</f>
        <v xml:space="preserve"> </v>
      </c>
      <c r="H149" s="31" t="str">
        <f>CONCATENATE(Замеры!AL143,Замеры!AB143,Замеры!AM143)</f>
        <v>0 0</v>
      </c>
      <c r="I149" s="29" t="str">
        <f>CONCATENATE(Замеры!AJ143,Замеры!AB143,Замеры!AK143)</f>
        <v>0 0</v>
      </c>
      <c r="J149" s="31" t="str">
        <f>IF(Замеры!AA143=0," ",G149*2.55)</f>
        <v xml:space="preserve"> </v>
      </c>
      <c r="K149" s="29" t="str">
        <f>IF(Замеры!AA143=0," ",Замеры!AH143)</f>
        <v xml:space="preserve"> </v>
      </c>
      <c r="L149" s="29" t="str">
        <f>IF(Замеры!AA143=0," ",Замеры!AI143)</f>
        <v xml:space="preserve"> </v>
      </c>
      <c r="M149" s="29" t="str">
        <f>IF(Замеры!AA143=0," ",0.1)</f>
        <v xml:space="preserve"> </v>
      </c>
      <c r="N149" s="29" t="str">
        <f>IF(Замеры!AA143=0," ",Замеры!AA143)</f>
        <v xml:space="preserve"> </v>
      </c>
      <c r="O149" s="29" t="str">
        <f>Замеры!AB143</f>
        <v xml:space="preserve"> </v>
      </c>
      <c r="P149" s="29" t="str">
        <f>Замеры!AC143</f>
        <v xml:space="preserve"> </v>
      </c>
      <c r="Q149" s="29" t="str">
        <f>IF(Замеры!AA143=0," ","+")</f>
        <v xml:space="preserve"> </v>
      </c>
      <c r="R149" s="32">
        <f>Замеры!Z143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</v>
      </c>
      <c r="C150" s="35" t="str">
        <f>IF(Замеры!I144=0," ", Замеры!I144)</f>
        <v xml:space="preserve"> </v>
      </c>
      <c r="D150" s="29" t="str">
        <f>IF(Замеры!AA144=0, " ", Замеры!Y144)</f>
        <v xml:space="preserve"> </v>
      </c>
      <c r="E150" s="29" t="str">
        <f>CONCATENATE(Замеры!Q144,Замеры!T144,Замеры!S144)</f>
        <v xml:space="preserve"> </v>
      </c>
      <c r="F150" s="30" t="str">
        <f>IF(Замеры!AA144=0," ","---")</f>
        <v xml:space="preserve"> </v>
      </c>
      <c r="G150" s="31" t="str">
        <f>IF(Замеры!AA144=0," ",Замеры!K144)</f>
        <v xml:space="preserve"> </v>
      </c>
      <c r="H150" s="31" t="str">
        <f>CONCATENATE(Замеры!AL144,Замеры!AB144,Замеры!AM144)</f>
        <v>0 0</v>
      </c>
      <c r="I150" s="29" t="str">
        <f>CONCATENATE(Замеры!AJ144,Замеры!AB144,Замеры!AK144)</f>
        <v>0 0</v>
      </c>
      <c r="J150" s="31" t="str">
        <f>IF(Замеры!AA144=0," ",G150*2.55)</f>
        <v xml:space="preserve"> </v>
      </c>
      <c r="K150" s="29" t="str">
        <f>IF(Замеры!AA144=0," ",Замеры!AH144)</f>
        <v xml:space="preserve"> </v>
      </c>
      <c r="L150" s="29" t="str">
        <f>IF(Замеры!AA144=0," ",Замеры!AI144)</f>
        <v xml:space="preserve"> </v>
      </c>
      <c r="M150" s="29" t="str">
        <f>IF(Замеры!AA144=0," ",0.1)</f>
        <v xml:space="preserve"> </v>
      </c>
      <c r="N150" s="29" t="str">
        <f>IF(Замеры!AA144=0," ",Замеры!AA144)</f>
        <v xml:space="preserve"> </v>
      </c>
      <c r="O150" s="29" t="str">
        <f>Замеры!AB144</f>
        <v xml:space="preserve"> </v>
      </c>
      <c r="P150" s="29" t="str">
        <f>Замеры!AC144</f>
        <v xml:space="preserve"> </v>
      </c>
      <c r="Q150" s="29" t="str">
        <f>IF(Замеры!AA144=0," ","+")</f>
        <v xml:space="preserve"> </v>
      </c>
      <c r="R150" s="32">
        <f>Замеры!Z144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</v>
      </c>
      <c r="C151" s="35" t="str">
        <f>IF(Замеры!I145=0," ", Замеры!I145)</f>
        <v xml:space="preserve"> </v>
      </c>
      <c r="D151" s="29" t="str">
        <f>IF(Замеры!AA145=0, " ", Замеры!Y145)</f>
        <v xml:space="preserve"> </v>
      </c>
      <c r="E151" s="29" t="str">
        <f>CONCATENATE(Замеры!Q145,Замеры!T145,Замеры!S145)</f>
        <v xml:space="preserve"> </v>
      </c>
      <c r="F151" s="30" t="str">
        <f>IF(Замеры!AA145=0," ","---")</f>
        <v xml:space="preserve"> </v>
      </c>
      <c r="G151" s="31" t="str">
        <f>IF(Замеры!AA145=0," ",Замеры!K145)</f>
        <v xml:space="preserve"> </v>
      </c>
      <c r="H151" s="31" t="str">
        <f>CONCATENATE(Замеры!AL145,Замеры!AB145,Замеры!AM145)</f>
        <v>0 0</v>
      </c>
      <c r="I151" s="29" t="str">
        <f>CONCATENATE(Замеры!AJ145,Замеры!AB145,Замеры!AK145)</f>
        <v>0 0</v>
      </c>
      <c r="J151" s="31" t="str">
        <f>IF(Замеры!AA145=0," ",G151*2.55)</f>
        <v xml:space="preserve"> </v>
      </c>
      <c r="K151" s="29" t="str">
        <f>IF(Замеры!AA145=0," ",Замеры!AH145)</f>
        <v xml:space="preserve"> </v>
      </c>
      <c r="L151" s="29" t="str">
        <f>IF(Замеры!AA145=0," ",Замеры!AI145)</f>
        <v xml:space="preserve"> </v>
      </c>
      <c r="M151" s="29" t="str">
        <f>IF(Замеры!AA145=0," ",0.1)</f>
        <v xml:space="preserve"> </v>
      </c>
      <c r="N151" s="29" t="str">
        <f>IF(Замеры!AA145=0," ",Замеры!AA145)</f>
        <v xml:space="preserve"> </v>
      </c>
      <c r="O151" s="29" t="str">
        <f>Замеры!AB145</f>
        <v xml:space="preserve"> </v>
      </c>
      <c r="P151" s="29" t="str">
        <f>Замеры!AC145</f>
        <v xml:space="preserve"> </v>
      </c>
      <c r="Q151" s="29" t="str">
        <f>IF(Замеры!AA145=0," ","+")</f>
        <v xml:space="preserve"> </v>
      </c>
      <c r="R151" s="32">
        <f>Замеры!Z145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</v>
      </c>
      <c r="C152" s="35" t="str">
        <f>IF(Замеры!I146=0," ", Замеры!I146)</f>
        <v xml:space="preserve"> </v>
      </c>
      <c r="D152" s="29" t="str">
        <f>IF(Замеры!AA146=0, " ", Замеры!Y146)</f>
        <v xml:space="preserve"> </v>
      </c>
      <c r="E152" s="29" t="str">
        <f>CONCATENATE(Замеры!Q146,Замеры!T146,Замеры!S146)</f>
        <v xml:space="preserve"> </v>
      </c>
      <c r="F152" s="30" t="str">
        <f>IF(Замеры!AA146=0," ","---")</f>
        <v xml:space="preserve"> </v>
      </c>
      <c r="G152" s="31" t="str">
        <f>IF(Замеры!AA146=0," ",Замеры!K146)</f>
        <v xml:space="preserve"> </v>
      </c>
      <c r="H152" s="31" t="str">
        <f>CONCATENATE(Замеры!AL146,Замеры!AB146,Замеры!AM146)</f>
        <v>0 0</v>
      </c>
      <c r="I152" s="29" t="str">
        <f>CONCATENATE(Замеры!AJ146,Замеры!AB146,Замеры!AK146)</f>
        <v>0 0</v>
      </c>
      <c r="J152" s="31" t="str">
        <f>IF(Замеры!AA146=0," ",G152*2.55)</f>
        <v xml:space="preserve"> </v>
      </c>
      <c r="K152" s="29" t="str">
        <f>IF(Замеры!AA146=0," ",Замеры!AH146)</f>
        <v xml:space="preserve"> </v>
      </c>
      <c r="L152" s="29" t="str">
        <f>IF(Замеры!AA146=0," ",Замеры!AI146)</f>
        <v xml:space="preserve"> </v>
      </c>
      <c r="M152" s="29" t="str">
        <f>IF(Замеры!AA146=0," ",0.1)</f>
        <v xml:space="preserve"> </v>
      </c>
      <c r="N152" s="29" t="str">
        <f>IF(Замеры!AA146=0," ",Замеры!AA146)</f>
        <v xml:space="preserve"> </v>
      </c>
      <c r="O152" s="29" t="str">
        <f>Замеры!AB146</f>
        <v xml:space="preserve"> </v>
      </c>
      <c r="P152" s="29" t="str">
        <f>Замеры!AC146</f>
        <v xml:space="preserve"> </v>
      </c>
      <c r="Q152" s="29" t="str">
        <f>IF(Замеры!AA146=0," ","+")</f>
        <v xml:space="preserve"> </v>
      </c>
      <c r="R152" s="32">
        <f>Замеры!Z146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</v>
      </c>
      <c r="C153" s="35" t="str">
        <f>IF(Замеры!I147=0," ", Замеры!I147)</f>
        <v xml:space="preserve"> </v>
      </c>
      <c r="D153" s="29" t="str">
        <f>IF(Замеры!AA147=0, " ", Замеры!Y147)</f>
        <v xml:space="preserve"> </v>
      </c>
      <c r="E153" s="29" t="str">
        <f>CONCATENATE(Замеры!Q147,Замеры!T147,Замеры!S147)</f>
        <v xml:space="preserve"> </v>
      </c>
      <c r="F153" s="30" t="str">
        <f>IF(Замеры!AA147=0," ","---")</f>
        <v xml:space="preserve"> </v>
      </c>
      <c r="G153" s="31" t="str">
        <f>IF(Замеры!AA147=0," ",Замеры!K147)</f>
        <v xml:space="preserve"> </v>
      </c>
      <c r="H153" s="31" t="str">
        <f>CONCATENATE(Замеры!AL147,Замеры!AB147,Замеры!AM147)</f>
        <v>0 0</v>
      </c>
      <c r="I153" s="29" t="str">
        <f>CONCATENATE(Замеры!AJ147,Замеры!AB147,Замеры!AK147)</f>
        <v>0 0</v>
      </c>
      <c r="J153" s="31" t="str">
        <f>IF(Замеры!AA147=0," ",G153*2.55)</f>
        <v xml:space="preserve"> </v>
      </c>
      <c r="K153" s="29" t="str">
        <f>IF(Замеры!AA147=0," ",Замеры!AH147)</f>
        <v xml:space="preserve"> </v>
      </c>
      <c r="L153" s="29" t="str">
        <f>IF(Замеры!AA147=0," ",Замеры!AI147)</f>
        <v xml:space="preserve"> </v>
      </c>
      <c r="M153" s="29" t="str">
        <f>IF(Замеры!AA147=0," ",0.1)</f>
        <v xml:space="preserve"> </v>
      </c>
      <c r="N153" s="29" t="str">
        <f>IF(Замеры!AA147=0," ",Замеры!AA147)</f>
        <v xml:space="preserve"> </v>
      </c>
      <c r="O153" s="29" t="str">
        <f>Замеры!AB147</f>
        <v xml:space="preserve"> </v>
      </c>
      <c r="P153" s="29" t="str">
        <f>Замеры!AC147</f>
        <v xml:space="preserve"> </v>
      </c>
      <c r="Q153" s="29" t="str">
        <f>IF(Замеры!AA147=0," ","+")</f>
        <v xml:space="preserve"> </v>
      </c>
      <c r="R153" s="32">
        <f>Замеры!Z147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</v>
      </c>
      <c r="C154" s="35" t="str">
        <f>IF(Замеры!I148=0," ", Замеры!I148)</f>
        <v xml:space="preserve"> </v>
      </c>
      <c r="D154" s="29" t="str">
        <f>IF(Замеры!AA148=0, " ", Замеры!Y148)</f>
        <v xml:space="preserve"> </v>
      </c>
      <c r="E154" s="29" t="str">
        <f>CONCATENATE(Замеры!Q148,Замеры!T148,Замеры!S148)</f>
        <v xml:space="preserve"> </v>
      </c>
      <c r="F154" s="30" t="str">
        <f>IF(Замеры!AA148=0," ","---")</f>
        <v xml:space="preserve"> </v>
      </c>
      <c r="G154" s="31" t="str">
        <f>IF(Замеры!AA148=0," ",Замеры!K148)</f>
        <v xml:space="preserve"> </v>
      </c>
      <c r="H154" s="31" t="str">
        <f>CONCATENATE(Замеры!AL148,Замеры!AB148,Замеры!AM148)</f>
        <v>0 0</v>
      </c>
      <c r="I154" s="29" t="str">
        <f>CONCATENATE(Замеры!AJ148,Замеры!AB148,Замеры!AK148)</f>
        <v>0 0</v>
      </c>
      <c r="J154" s="31" t="str">
        <f>IF(Замеры!AA148=0," ",G154*2.55)</f>
        <v xml:space="preserve"> </v>
      </c>
      <c r="K154" s="29" t="str">
        <f>IF(Замеры!AA148=0," ",Замеры!AH148)</f>
        <v xml:space="preserve"> </v>
      </c>
      <c r="L154" s="29" t="str">
        <f>IF(Замеры!AA148=0," ",Замеры!AI148)</f>
        <v xml:space="preserve"> </v>
      </c>
      <c r="M154" s="29" t="str">
        <f>IF(Замеры!AA148=0," ",0.1)</f>
        <v xml:space="preserve"> </v>
      </c>
      <c r="N154" s="29" t="str">
        <f>IF(Замеры!AA148=0," ",Замеры!AA148)</f>
        <v xml:space="preserve"> </v>
      </c>
      <c r="O154" s="29" t="str">
        <f>Замеры!AB148</f>
        <v xml:space="preserve"> </v>
      </c>
      <c r="P154" s="29" t="str">
        <f>Замеры!AC148</f>
        <v xml:space="preserve"> </v>
      </c>
      <c r="Q154" s="29" t="str">
        <f>IF(Замеры!AA148=0," ","+")</f>
        <v xml:space="preserve"> </v>
      </c>
      <c r="R154" s="32">
        <f>Замеры!Z148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</v>
      </c>
      <c r="C155" s="35" t="str">
        <f>IF(Замеры!I149=0," ", Замеры!I149)</f>
        <v xml:space="preserve"> </v>
      </c>
      <c r="D155" s="29" t="str">
        <f>IF(Замеры!AA149=0, " ", Замеры!Y149)</f>
        <v xml:space="preserve"> </v>
      </c>
      <c r="E155" s="29" t="str">
        <f>CONCATENATE(Замеры!Q149,Замеры!T149,Замеры!S149)</f>
        <v xml:space="preserve"> </v>
      </c>
      <c r="F155" s="30" t="str">
        <f>IF(Замеры!AA149=0," ","---")</f>
        <v xml:space="preserve"> </v>
      </c>
      <c r="G155" s="31" t="str">
        <f>IF(Замеры!AA149=0," ",Замеры!K149)</f>
        <v xml:space="preserve"> </v>
      </c>
      <c r="H155" s="31" t="str">
        <f>CONCATENATE(Замеры!AL149,Замеры!AB149,Замеры!AM149)</f>
        <v>0 0</v>
      </c>
      <c r="I155" s="29" t="str">
        <f>CONCATENATE(Замеры!AJ149,Замеры!AB149,Замеры!AK149)</f>
        <v>0 0</v>
      </c>
      <c r="J155" s="31" t="str">
        <f>IF(Замеры!AA149=0," ",G155*2.55)</f>
        <v xml:space="preserve"> </v>
      </c>
      <c r="K155" s="29" t="str">
        <f>IF(Замеры!AA149=0," ",Замеры!AH149)</f>
        <v xml:space="preserve"> </v>
      </c>
      <c r="L155" s="29" t="str">
        <f>IF(Замеры!AA149=0," ",Замеры!AI149)</f>
        <v xml:space="preserve"> </v>
      </c>
      <c r="M155" s="29" t="str">
        <f>IF(Замеры!AA149=0," ",0.1)</f>
        <v xml:space="preserve"> </v>
      </c>
      <c r="N155" s="29" t="str">
        <f>IF(Замеры!AA149=0," ",Замеры!AA149)</f>
        <v xml:space="preserve"> </v>
      </c>
      <c r="O155" s="29" t="str">
        <f>Замеры!AB149</f>
        <v xml:space="preserve"> </v>
      </c>
      <c r="P155" s="29" t="str">
        <f>Замеры!AC149</f>
        <v xml:space="preserve"> </v>
      </c>
      <c r="Q155" s="29" t="str">
        <f>IF(Замеры!AA149=0," ","+")</f>
        <v xml:space="preserve"> </v>
      </c>
      <c r="R155" s="32">
        <f>Замеры!Z149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</v>
      </c>
      <c r="C156" s="35" t="str">
        <f>IF(Замеры!I150=0," ", Замеры!I150)</f>
        <v xml:space="preserve"> </v>
      </c>
      <c r="D156" s="29" t="str">
        <f>IF(Замеры!AA150=0, " ", Замеры!Y150)</f>
        <v xml:space="preserve"> </v>
      </c>
      <c r="E156" s="29" t="str">
        <f>CONCATENATE(Замеры!Q150,Замеры!T150,Замеры!S150)</f>
        <v xml:space="preserve"> </v>
      </c>
      <c r="F156" s="30" t="str">
        <f>IF(Замеры!AA150=0," ","---")</f>
        <v xml:space="preserve"> </v>
      </c>
      <c r="G156" s="31" t="str">
        <f>IF(Замеры!AA150=0," ",Замеры!K150)</f>
        <v xml:space="preserve"> </v>
      </c>
      <c r="H156" s="31" t="str">
        <f>CONCATENATE(Замеры!AL150,Замеры!AB150,Замеры!AM150)</f>
        <v>0 0</v>
      </c>
      <c r="I156" s="29" t="str">
        <f>CONCATENATE(Замеры!AJ150,Замеры!AB150,Замеры!AK150)</f>
        <v>0 0</v>
      </c>
      <c r="J156" s="31" t="str">
        <f>IF(Замеры!AA150=0," ",G156*2.55)</f>
        <v xml:space="preserve"> </v>
      </c>
      <c r="K156" s="29" t="str">
        <f>IF(Замеры!AA150=0," ",Замеры!AH150)</f>
        <v xml:space="preserve"> </v>
      </c>
      <c r="L156" s="29" t="str">
        <f>IF(Замеры!AA150=0," ",Замеры!AI150)</f>
        <v xml:space="preserve"> </v>
      </c>
      <c r="M156" s="29" t="str">
        <f>IF(Замеры!AA150=0," ",0.1)</f>
        <v xml:space="preserve"> </v>
      </c>
      <c r="N156" s="29" t="str">
        <f>IF(Замеры!AA150=0," ",Замеры!AA150)</f>
        <v xml:space="preserve"> </v>
      </c>
      <c r="O156" s="29" t="str">
        <f>Замеры!AB150</f>
        <v xml:space="preserve"> </v>
      </c>
      <c r="P156" s="29" t="str">
        <f>Замеры!AC150</f>
        <v xml:space="preserve"> </v>
      </c>
      <c r="Q156" s="29" t="str">
        <f>IF(Замеры!AA150=0," ","+")</f>
        <v xml:space="preserve"> </v>
      </c>
      <c r="R156" s="32">
        <f>Замеры!Z150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</v>
      </c>
      <c r="C157" s="35" t="str">
        <f>IF(Замеры!I151=0," ", Замеры!I151)</f>
        <v xml:space="preserve"> </v>
      </c>
      <c r="D157" s="29" t="str">
        <f>IF(Замеры!AA151=0, " ", Замеры!Y151)</f>
        <v xml:space="preserve"> </v>
      </c>
      <c r="E157" s="29" t="str">
        <f>CONCATENATE(Замеры!Q151,Замеры!T151,Замеры!S151)</f>
        <v xml:space="preserve"> </v>
      </c>
      <c r="F157" s="30" t="str">
        <f>IF(Замеры!AA151=0," ","---")</f>
        <v xml:space="preserve"> </v>
      </c>
      <c r="G157" s="31" t="str">
        <f>IF(Замеры!AA151=0," ",Замеры!K151)</f>
        <v xml:space="preserve"> </v>
      </c>
      <c r="H157" s="31" t="str">
        <f>CONCATENATE(Замеры!AL151,Замеры!AB151,Замеры!AM151)</f>
        <v>0 0</v>
      </c>
      <c r="I157" s="29" t="str">
        <f>CONCATENATE(Замеры!AJ151,Замеры!AB151,Замеры!AK151)</f>
        <v>0 0</v>
      </c>
      <c r="J157" s="31" t="str">
        <f>IF(Замеры!AA151=0," ",G157*2.55)</f>
        <v xml:space="preserve"> </v>
      </c>
      <c r="K157" s="29" t="str">
        <f>IF(Замеры!AA151=0," ",Замеры!AH151)</f>
        <v xml:space="preserve"> </v>
      </c>
      <c r="L157" s="29" t="str">
        <f>IF(Замеры!AA151=0," ",Замеры!AI151)</f>
        <v xml:space="preserve"> </v>
      </c>
      <c r="M157" s="29" t="str">
        <f>IF(Замеры!AA151=0," ",0.1)</f>
        <v xml:space="preserve"> </v>
      </c>
      <c r="N157" s="29" t="str">
        <f>IF(Замеры!AA151=0," ",Замеры!AA151)</f>
        <v xml:space="preserve"> </v>
      </c>
      <c r="O157" s="29" t="str">
        <f>Замеры!AB151</f>
        <v xml:space="preserve"> </v>
      </c>
      <c r="P157" s="29" t="str">
        <f>Замеры!AC151</f>
        <v xml:space="preserve"> </v>
      </c>
      <c r="Q157" s="29" t="str">
        <f>IF(Замеры!AA151=0," ","+")</f>
        <v xml:space="preserve"> </v>
      </c>
      <c r="R157" s="32">
        <f>Замеры!Z151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</v>
      </c>
      <c r="C158" s="35" t="str">
        <f>IF(Замеры!I152=0," ", Замеры!I152)</f>
        <v xml:space="preserve"> </v>
      </c>
      <c r="D158" s="29" t="str">
        <f>IF(Замеры!AA152=0, " ", Замеры!Y152)</f>
        <v xml:space="preserve"> </v>
      </c>
      <c r="E158" s="29" t="str">
        <f>CONCATENATE(Замеры!Q152,Замеры!T152,Замеры!S152)</f>
        <v xml:space="preserve"> </v>
      </c>
      <c r="F158" s="30" t="str">
        <f>IF(Замеры!AA152=0," ","---")</f>
        <v xml:space="preserve"> </v>
      </c>
      <c r="G158" s="31" t="str">
        <f>IF(Замеры!AA152=0," ",Замеры!K152)</f>
        <v xml:space="preserve"> </v>
      </c>
      <c r="H158" s="31" t="str">
        <f>CONCATENATE(Замеры!AL152,Замеры!AB152,Замеры!AM152)</f>
        <v>0 0</v>
      </c>
      <c r="I158" s="29" t="str">
        <f>CONCATENATE(Замеры!AJ152,Замеры!AB152,Замеры!AK152)</f>
        <v>0 0</v>
      </c>
      <c r="J158" s="31" t="str">
        <f>IF(Замеры!AA152=0," ",G158*2.55)</f>
        <v xml:space="preserve"> </v>
      </c>
      <c r="K158" s="29" t="str">
        <f>IF(Замеры!AA152=0," ",Замеры!AH152)</f>
        <v xml:space="preserve"> </v>
      </c>
      <c r="L158" s="29" t="str">
        <f>IF(Замеры!AA152=0," ",Замеры!AI152)</f>
        <v xml:space="preserve"> </v>
      </c>
      <c r="M158" s="29" t="str">
        <f>IF(Замеры!AA152=0," ",0.1)</f>
        <v xml:space="preserve"> </v>
      </c>
      <c r="N158" s="29" t="str">
        <f>IF(Замеры!AA152=0," ",Замеры!AA152)</f>
        <v xml:space="preserve"> </v>
      </c>
      <c r="O158" s="29" t="str">
        <f>Замеры!AB152</f>
        <v xml:space="preserve"> </v>
      </c>
      <c r="P158" s="29" t="str">
        <f>Замеры!AC152</f>
        <v xml:space="preserve"> </v>
      </c>
      <c r="Q158" s="29" t="str">
        <f>IF(Замеры!AA152=0," ","+")</f>
        <v xml:space="preserve"> </v>
      </c>
      <c r="R158" s="32">
        <f>Замеры!Z152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</v>
      </c>
      <c r="C159" s="35" t="str">
        <f>IF(Замеры!I153=0," ", Замеры!I153)</f>
        <v xml:space="preserve"> </v>
      </c>
      <c r="D159" s="29" t="str">
        <f>IF(Замеры!AA153=0, " ", Замеры!Y153)</f>
        <v xml:space="preserve"> </v>
      </c>
      <c r="E159" s="29" t="str">
        <f>CONCATENATE(Замеры!Q153,Замеры!T153,Замеры!S153)</f>
        <v xml:space="preserve"> </v>
      </c>
      <c r="F159" s="30" t="str">
        <f>IF(Замеры!AA153=0," ","---")</f>
        <v xml:space="preserve"> </v>
      </c>
      <c r="G159" s="31" t="str">
        <f>IF(Замеры!AA153=0," ",Замеры!K153)</f>
        <v xml:space="preserve"> </v>
      </c>
      <c r="H159" s="31" t="str">
        <f>CONCATENATE(Замеры!AL153,Замеры!AB153,Замеры!AM153)</f>
        <v>0 0</v>
      </c>
      <c r="I159" s="29" t="str">
        <f>CONCATENATE(Замеры!AJ153,Замеры!AB153,Замеры!AK153)</f>
        <v>0 0</v>
      </c>
      <c r="J159" s="31" t="str">
        <f>IF(Замеры!AA153=0," ",G159*2.55)</f>
        <v xml:space="preserve"> </v>
      </c>
      <c r="K159" s="29" t="str">
        <f>IF(Замеры!AA153=0," ",Замеры!AH153)</f>
        <v xml:space="preserve"> </v>
      </c>
      <c r="L159" s="29" t="str">
        <f>IF(Замеры!AA153=0," ",Замеры!AI153)</f>
        <v xml:space="preserve"> </v>
      </c>
      <c r="M159" s="29" t="str">
        <f>IF(Замеры!AA153=0," ",0.1)</f>
        <v xml:space="preserve"> </v>
      </c>
      <c r="N159" s="29" t="str">
        <f>IF(Замеры!AA153=0," ",Замеры!AA153)</f>
        <v xml:space="preserve"> </v>
      </c>
      <c r="O159" s="29" t="str">
        <f>Замеры!AB153</f>
        <v xml:space="preserve"> </v>
      </c>
      <c r="P159" s="29" t="str">
        <f>Замеры!AC153</f>
        <v xml:space="preserve"> </v>
      </c>
      <c r="Q159" s="29" t="str">
        <f>IF(Замеры!AA153=0," ","+")</f>
        <v xml:space="preserve"> </v>
      </c>
      <c r="R159" s="32">
        <f>Замеры!Z153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</v>
      </c>
      <c r="C160" s="35" t="str">
        <f>IF(Замеры!I154=0," ", Замеры!I154)</f>
        <v xml:space="preserve"> </v>
      </c>
      <c r="D160" s="29" t="str">
        <f>IF(Замеры!AA154=0, " ", Замеры!Y154)</f>
        <v xml:space="preserve"> </v>
      </c>
      <c r="E160" s="29" t="str">
        <f>CONCATENATE(Замеры!Q154,Замеры!T154,Замеры!S154)</f>
        <v xml:space="preserve"> </v>
      </c>
      <c r="F160" s="30" t="str">
        <f>IF(Замеры!AA154=0," ","---")</f>
        <v xml:space="preserve"> </v>
      </c>
      <c r="G160" s="31" t="str">
        <f>IF(Замеры!AA154=0," ",Замеры!K154)</f>
        <v xml:space="preserve"> </v>
      </c>
      <c r="H160" s="31" t="str">
        <f>CONCATENATE(Замеры!AL154,Замеры!AB154,Замеры!AM154)</f>
        <v>0 0</v>
      </c>
      <c r="I160" s="29" t="str">
        <f>CONCATENATE(Замеры!AJ154,Замеры!AB154,Замеры!AK154)</f>
        <v>0 0</v>
      </c>
      <c r="J160" s="31" t="str">
        <f>IF(Замеры!AA154=0," ",G160*2.55)</f>
        <v xml:space="preserve"> </v>
      </c>
      <c r="K160" s="29" t="str">
        <f>IF(Замеры!AA154=0," ",Замеры!AH154)</f>
        <v xml:space="preserve"> </v>
      </c>
      <c r="L160" s="29" t="str">
        <f>IF(Замеры!AA154=0," ",Замеры!AI154)</f>
        <v xml:space="preserve"> </v>
      </c>
      <c r="M160" s="29" t="str">
        <f>IF(Замеры!AA154=0," ",0.1)</f>
        <v xml:space="preserve"> </v>
      </c>
      <c r="N160" s="29" t="str">
        <f>IF(Замеры!AA154=0," ",Замеры!AA154)</f>
        <v xml:space="preserve"> </v>
      </c>
      <c r="O160" s="29" t="str">
        <f>Замеры!AB154</f>
        <v xml:space="preserve"> </v>
      </c>
      <c r="P160" s="29" t="str">
        <f>Замеры!AC154</f>
        <v xml:space="preserve"> </v>
      </c>
      <c r="Q160" s="29" t="str">
        <f>IF(Замеры!AA154=0," ","+")</f>
        <v xml:space="preserve"> </v>
      </c>
      <c r="R160" s="32">
        <f>Замеры!Z154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</v>
      </c>
      <c r="C161" s="35" t="str">
        <f>IF(Замеры!I155=0," ", Замеры!I155)</f>
        <v xml:space="preserve"> </v>
      </c>
      <c r="D161" s="29" t="str">
        <f>IF(Замеры!AA155=0, " ", Замеры!Y155)</f>
        <v xml:space="preserve"> </v>
      </c>
      <c r="E161" s="29" t="str">
        <f>CONCATENATE(Замеры!Q155,Замеры!T155,Замеры!S155)</f>
        <v xml:space="preserve"> </v>
      </c>
      <c r="F161" s="30" t="str">
        <f>IF(Замеры!AA155=0," ","---")</f>
        <v xml:space="preserve"> </v>
      </c>
      <c r="G161" s="31" t="str">
        <f>IF(Замеры!AA155=0," ",Замеры!K155)</f>
        <v xml:space="preserve"> </v>
      </c>
      <c r="H161" s="31" t="str">
        <f>CONCATENATE(Замеры!AL155,Замеры!AB155,Замеры!AM155)</f>
        <v>0 0</v>
      </c>
      <c r="I161" s="29" t="str">
        <f>CONCATENATE(Замеры!AJ155,Замеры!AB155,Замеры!AK155)</f>
        <v>0 0</v>
      </c>
      <c r="J161" s="31" t="str">
        <f>IF(Замеры!AA155=0," ",G161*2.55)</f>
        <v xml:space="preserve"> </v>
      </c>
      <c r="K161" s="29" t="str">
        <f>IF(Замеры!AA155=0," ",Замеры!AH155)</f>
        <v xml:space="preserve"> </v>
      </c>
      <c r="L161" s="29" t="str">
        <f>IF(Замеры!AA155=0," ",Замеры!AI155)</f>
        <v xml:space="preserve"> </v>
      </c>
      <c r="M161" s="29" t="str">
        <f>IF(Замеры!AA155=0," ",0.1)</f>
        <v xml:space="preserve"> </v>
      </c>
      <c r="N161" s="29" t="str">
        <f>IF(Замеры!AA155=0," ",Замеры!AA155)</f>
        <v xml:space="preserve"> </v>
      </c>
      <c r="O161" s="29" t="str">
        <f>Замеры!AB155</f>
        <v xml:space="preserve"> </v>
      </c>
      <c r="P161" s="29" t="str">
        <f>Замеры!AC155</f>
        <v xml:space="preserve"> </v>
      </c>
      <c r="Q161" s="29" t="str">
        <f>IF(Замеры!AA155=0," ","+")</f>
        <v xml:space="preserve"> </v>
      </c>
      <c r="R161" s="32">
        <f>Замеры!Z155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</v>
      </c>
      <c r="C162" s="35" t="str">
        <f>IF(Замеры!I156=0," ", Замеры!I156)</f>
        <v xml:space="preserve"> </v>
      </c>
      <c r="D162" s="29" t="str">
        <f>IF(Замеры!AA156=0, " ", Замеры!Y156)</f>
        <v xml:space="preserve"> </v>
      </c>
      <c r="E162" s="29" t="str">
        <f>CONCATENATE(Замеры!Q156,Замеры!T156,Замеры!S156)</f>
        <v xml:space="preserve"> </v>
      </c>
      <c r="F162" s="30" t="str">
        <f>IF(Замеры!AA156=0," ","---")</f>
        <v xml:space="preserve"> </v>
      </c>
      <c r="G162" s="31" t="str">
        <f>IF(Замеры!AA156=0," ",Замеры!K156)</f>
        <v xml:space="preserve"> </v>
      </c>
      <c r="H162" s="31" t="str">
        <f>CONCATENATE(Замеры!AL156,Замеры!AB156,Замеры!AM156)</f>
        <v>0 0</v>
      </c>
      <c r="I162" s="29" t="str">
        <f>CONCATENATE(Замеры!AJ156,Замеры!AB156,Замеры!AK156)</f>
        <v>0 0</v>
      </c>
      <c r="J162" s="31" t="str">
        <f>IF(Замеры!AA156=0," ",G162*2.55)</f>
        <v xml:space="preserve"> </v>
      </c>
      <c r="K162" s="29" t="str">
        <f>IF(Замеры!AA156=0," ",Замеры!AH156)</f>
        <v xml:space="preserve"> </v>
      </c>
      <c r="L162" s="29" t="str">
        <f>IF(Замеры!AA156=0," ",Замеры!AI156)</f>
        <v xml:space="preserve"> </v>
      </c>
      <c r="M162" s="29" t="str">
        <f>IF(Замеры!AA156=0," ",0.1)</f>
        <v xml:space="preserve"> </v>
      </c>
      <c r="N162" s="29" t="str">
        <f>IF(Замеры!AA156=0," ",Замеры!AA156)</f>
        <v xml:space="preserve"> </v>
      </c>
      <c r="O162" s="29" t="str">
        <f>Замеры!AB156</f>
        <v xml:space="preserve"> </v>
      </c>
      <c r="P162" s="29" t="str">
        <f>Замеры!AC156</f>
        <v xml:space="preserve"> </v>
      </c>
      <c r="Q162" s="29" t="str">
        <f>IF(Замеры!AA156=0," ","+")</f>
        <v xml:space="preserve"> </v>
      </c>
      <c r="R162" s="32">
        <f>Замеры!Z156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IF(Замеры!I157=0," ", Замеры!I157)</f>
        <v xml:space="preserve"> </v>
      </c>
      <c r="D163" s="29" t="str">
        <f>IF(Замеры!AA157=0, " ", Замеры!Y157)</f>
        <v xml:space="preserve"> </v>
      </c>
      <c r="E163" s="29" t="str">
        <f>CONCATENATE(Замеры!Q157,Замеры!T157,Замеры!S157)</f>
        <v xml:space="preserve"> </v>
      </c>
      <c r="F163" s="30" t="str">
        <f>IF(Замеры!AA157=0," ","---")</f>
        <v xml:space="preserve"> </v>
      </c>
      <c r="G163" s="31" t="str">
        <f>IF(Замеры!AA157=0," ",Замеры!K157)</f>
        <v xml:space="preserve"> </v>
      </c>
      <c r="H163" s="31" t="str">
        <f>CONCATENATE(Замеры!AL157,Замеры!AB157,Замеры!AM157)</f>
        <v>0 0</v>
      </c>
      <c r="I163" s="29" t="str">
        <f>CONCATENATE(Замеры!AJ157,Замеры!AB157,Замеры!AK157)</f>
        <v>0 0</v>
      </c>
      <c r="J163" s="31" t="str">
        <f>IF(Замеры!AA157=0," ",G163*2.55)</f>
        <v xml:space="preserve"> </v>
      </c>
      <c r="K163" s="29" t="str">
        <f>IF(Замеры!AA157=0," ",Замеры!AH157)</f>
        <v xml:space="preserve"> </v>
      </c>
      <c r="L163" s="29" t="str">
        <f>IF(Замеры!AA157=0," ",Замеры!AI157)</f>
        <v xml:space="preserve"> </v>
      </c>
      <c r="M163" s="29" t="str">
        <f>IF(Замеры!AA157=0," ",0.1)</f>
        <v xml:space="preserve"> </v>
      </c>
      <c r="N163" s="29" t="str">
        <f>IF(Замеры!AA157=0," ",Замеры!AA157)</f>
        <v xml:space="preserve"> </v>
      </c>
      <c r="O163" s="29" t="str">
        <f>Замеры!AB157</f>
        <v xml:space="preserve"> </v>
      </c>
      <c r="P163" s="29" t="str">
        <f>Замеры!AC157</f>
        <v xml:space="preserve"> </v>
      </c>
      <c r="Q163" s="29" t="str">
        <f>IF(Замеры!AA157=0," ","+")</f>
        <v xml:space="preserve"> </v>
      </c>
      <c r="R163" s="32">
        <f>Замеры!Z157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IF(Замеры!I158=0," ", Замеры!I158)</f>
        <v xml:space="preserve"> </v>
      </c>
      <c r="D164" s="29" t="str">
        <f>IF(Замеры!AA158=0, " ", Замеры!Y158)</f>
        <v xml:space="preserve"> </v>
      </c>
      <c r="E164" s="29" t="str">
        <f>CONCATENATE(Замеры!Q158,Замеры!T158,Замеры!S158)</f>
        <v xml:space="preserve"> </v>
      </c>
      <c r="F164" s="30" t="str">
        <f>IF(Замеры!AA158=0," ","---")</f>
        <v xml:space="preserve"> </v>
      </c>
      <c r="G164" s="31" t="str">
        <f>IF(Замеры!AA158=0," ",Замеры!K158)</f>
        <v xml:space="preserve"> </v>
      </c>
      <c r="H164" s="31" t="str">
        <f>CONCATENATE(Замеры!AL158,Замеры!AB158,Замеры!AM158)</f>
        <v>0 0</v>
      </c>
      <c r="I164" s="29" t="str">
        <f>CONCATENATE(Замеры!AJ158,Замеры!AB158,Замеры!AK158)</f>
        <v>0 0</v>
      </c>
      <c r="J164" s="31" t="str">
        <f>IF(Замеры!AA158=0," ",G164*2.55)</f>
        <v xml:space="preserve"> </v>
      </c>
      <c r="K164" s="29" t="str">
        <f>IF(Замеры!AA158=0," ",Замеры!AH158)</f>
        <v xml:space="preserve"> </v>
      </c>
      <c r="L164" s="29" t="str">
        <f>IF(Замеры!AA158=0," ",Замеры!AI158)</f>
        <v xml:space="preserve"> </v>
      </c>
      <c r="M164" s="29" t="str">
        <f>IF(Замеры!AA158=0," ",0.1)</f>
        <v xml:space="preserve"> </v>
      </c>
      <c r="N164" s="29" t="str">
        <f>IF(Замеры!AA158=0," ",Замеры!AA158)</f>
        <v xml:space="preserve"> </v>
      </c>
      <c r="O164" s="29" t="str">
        <f>Замеры!AB158</f>
        <v xml:space="preserve"> </v>
      </c>
      <c r="P164" s="29" t="str">
        <f>Замеры!AC158</f>
        <v xml:space="preserve"> </v>
      </c>
      <c r="Q164" s="29" t="str">
        <f>IF(Замеры!AA158=0," ","+")</f>
        <v xml:space="preserve"> </v>
      </c>
      <c r="R164" s="32">
        <f>Замеры!Z158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IF(Замеры!I159=0," ", Замеры!I159)</f>
        <v xml:space="preserve"> </v>
      </c>
      <c r="D165" s="29" t="str">
        <f>IF(Замеры!AA159=0, " ", Замеры!Y159)</f>
        <v xml:space="preserve"> </v>
      </c>
      <c r="E165" s="29" t="str">
        <f>CONCATENATE(Замеры!Q159,Замеры!T159,Замеры!S159)</f>
        <v xml:space="preserve"> </v>
      </c>
      <c r="F165" s="30" t="str">
        <f>IF(Замеры!AA159=0," ","---")</f>
        <v xml:space="preserve"> </v>
      </c>
      <c r="G165" s="31" t="str">
        <f>IF(Замеры!AA159=0," ",Замеры!K159)</f>
        <v xml:space="preserve"> </v>
      </c>
      <c r="H165" s="31" t="str">
        <f>CONCATENATE(Замеры!AL159,Замеры!AB159,Замеры!AM159)</f>
        <v>0 0</v>
      </c>
      <c r="I165" s="29" t="str">
        <f>CONCATENATE(Замеры!AJ159,Замеры!AB159,Замеры!AK159)</f>
        <v>0 0</v>
      </c>
      <c r="J165" s="31" t="str">
        <f>IF(Замеры!AA159=0," ",G165*2.55)</f>
        <v xml:space="preserve"> </v>
      </c>
      <c r="K165" s="29" t="str">
        <f>IF(Замеры!AA159=0," ",Замеры!AH159)</f>
        <v xml:space="preserve"> </v>
      </c>
      <c r="L165" s="29" t="str">
        <f>IF(Замеры!AA159=0," ",Замеры!AI159)</f>
        <v xml:space="preserve"> </v>
      </c>
      <c r="M165" s="29" t="str">
        <f>IF(Замеры!AA159=0," ",0.1)</f>
        <v xml:space="preserve"> </v>
      </c>
      <c r="N165" s="29" t="str">
        <f>IF(Замеры!AA159=0," ",Замеры!AA159)</f>
        <v xml:space="preserve"> </v>
      </c>
      <c r="O165" s="29" t="str">
        <f>Замеры!AB159</f>
        <v xml:space="preserve"> </v>
      </c>
      <c r="P165" s="29" t="str">
        <f>Замеры!AC159</f>
        <v xml:space="preserve"> </v>
      </c>
      <c r="Q165" s="29" t="str">
        <f>IF(Замеры!AA159=0," ","+")</f>
        <v xml:space="preserve"> </v>
      </c>
      <c r="R165" s="32">
        <f>Замеры!Z159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IF(Замеры!I160=0," ", Замеры!I160)</f>
        <v xml:space="preserve"> </v>
      </c>
      <c r="D166" s="29" t="str">
        <f>IF(Замеры!AA160=0, " ", Замеры!Y160)</f>
        <v xml:space="preserve"> </v>
      </c>
      <c r="E166" s="29" t="str">
        <f>CONCATENATE(Замеры!Q160,Замеры!T160,Замеры!S160)</f>
        <v xml:space="preserve"> </v>
      </c>
      <c r="F166" s="30" t="str">
        <f>IF(Замеры!AA160=0," ","---")</f>
        <v xml:space="preserve"> </v>
      </c>
      <c r="G166" s="31" t="str">
        <f>IF(Замеры!AA160=0," ",Замеры!K160)</f>
        <v xml:space="preserve"> </v>
      </c>
      <c r="H166" s="31" t="str">
        <f>CONCATENATE(Замеры!AL160,Замеры!AB160,Замеры!AM160)</f>
        <v>0 0</v>
      </c>
      <c r="I166" s="29" t="str">
        <f>CONCATENATE(Замеры!AJ160,Замеры!AB160,Замеры!AK160)</f>
        <v>0 0</v>
      </c>
      <c r="J166" s="31" t="str">
        <f>IF(Замеры!AA160=0," ",G166*2.55)</f>
        <v xml:space="preserve"> </v>
      </c>
      <c r="K166" s="29" t="str">
        <f>IF(Замеры!AA160=0," ",Замеры!AH160)</f>
        <v xml:space="preserve"> </v>
      </c>
      <c r="L166" s="29" t="str">
        <f>IF(Замеры!AA160=0," ",Замеры!AI160)</f>
        <v xml:space="preserve"> </v>
      </c>
      <c r="M166" s="29" t="str">
        <f>IF(Замеры!AA160=0," ",0.1)</f>
        <v xml:space="preserve"> </v>
      </c>
      <c r="N166" s="29" t="str">
        <f>IF(Замеры!AA160=0," ",Замеры!AA160)</f>
        <v xml:space="preserve"> </v>
      </c>
      <c r="O166" s="29" t="str">
        <f>Замеры!AB160</f>
        <v xml:space="preserve"> </v>
      </c>
      <c r="P166" s="29" t="str">
        <f>Замеры!AC160</f>
        <v xml:space="preserve"> </v>
      </c>
      <c r="Q166" s="29" t="str">
        <f>IF(Замеры!AA160=0," ","+")</f>
        <v xml:space="preserve"> </v>
      </c>
      <c r="R166" s="32">
        <f>Замеры!Z160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IF(Замеры!I161=0," ", Замеры!I161)</f>
        <v xml:space="preserve"> </v>
      </c>
      <c r="D167" s="29" t="str">
        <f>IF(Замеры!AA161=0, " ", Замеры!Y161)</f>
        <v xml:space="preserve"> </v>
      </c>
      <c r="E167" s="29" t="str">
        <f>CONCATENATE(Замеры!Q161,Замеры!T161,Замеры!S161)</f>
        <v xml:space="preserve"> </v>
      </c>
      <c r="F167" s="30" t="str">
        <f>IF(Замеры!AA161=0," ","---")</f>
        <v xml:space="preserve"> </v>
      </c>
      <c r="G167" s="31" t="str">
        <f>IF(Замеры!AA161=0," ",Замеры!K161)</f>
        <v xml:space="preserve"> </v>
      </c>
      <c r="H167" s="31" t="str">
        <f>CONCATENATE(Замеры!AL161,Замеры!AB161,Замеры!AM161)</f>
        <v>0 0</v>
      </c>
      <c r="I167" s="29" t="str">
        <f>CONCATENATE(Замеры!AJ161,Замеры!AB161,Замеры!AK161)</f>
        <v>0 0</v>
      </c>
      <c r="J167" s="31" t="str">
        <f>IF(Замеры!AA161=0," ",G167*2.55)</f>
        <v xml:space="preserve"> </v>
      </c>
      <c r="K167" s="29" t="str">
        <f>IF(Замеры!AA161=0," ",Замеры!AH161)</f>
        <v xml:space="preserve"> </v>
      </c>
      <c r="L167" s="29" t="str">
        <f>IF(Замеры!AA161=0," ",Замеры!AI161)</f>
        <v xml:space="preserve"> </v>
      </c>
      <c r="M167" s="29" t="str">
        <f>IF(Замеры!AA161=0," ",0.1)</f>
        <v xml:space="preserve"> </v>
      </c>
      <c r="N167" s="29" t="str">
        <f>IF(Замеры!AA161=0," ",Замеры!AA161)</f>
        <v xml:space="preserve"> </v>
      </c>
      <c r="O167" s="29" t="str">
        <f>Замеры!AB161</f>
        <v xml:space="preserve"> </v>
      </c>
      <c r="P167" s="29" t="str">
        <f>Замеры!AC161</f>
        <v xml:space="preserve"> </v>
      </c>
      <c r="Q167" s="29" t="str">
        <f>IF(Замеры!AA161=0," ","+")</f>
        <v xml:space="preserve"> </v>
      </c>
      <c r="R167" s="32">
        <f>Замеры!Z161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IF(Замеры!I162=0," ", Замеры!I162)</f>
        <v xml:space="preserve"> </v>
      </c>
      <c r="D168" s="29" t="str">
        <f>IF(Замеры!AA162=0, " ", Замеры!Y162)</f>
        <v xml:space="preserve"> </v>
      </c>
      <c r="E168" s="29" t="str">
        <f>CONCATENATE(Замеры!Q162,Замеры!T162,Замеры!S162)</f>
        <v xml:space="preserve"> </v>
      </c>
      <c r="F168" s="30" t="str">
        <f>IF(Замеры!AA162=0," ","---")</f>
        <v xml:space="preserve"> </v>
      </c>
      <c r="G168" s="31" t="str">
        <f>IF(Замеры!AA162=0," ",Замеры!K162)</f>
        <v xml:space="preserve"> </v>
      </c>
      <c r="H168" s="31" t="str">
        <f>CONCATENATE(Замеры!AL162,Замеры!AB162,Замеры!AM162)</f>
        <v>0 0</v>
      </c>
      <c r="I168" s="29" t="str">
        <f>CONCATENATE(Замеры!AJ162,Замеры!AB162,Замеры!AK162)</f>
        <v>0 0</v>
      </c>
      <c r="J168" s="31" t="str">
        <f>IF(Замеры!AA162=0," ",G168*2.55)</f>
        <v xml:space="preserve"> </v>
      </c>
      <c r="K168" s="29" t="str">
        <f>IF(Замеры!AA162=0," ",Замеры!AH162)</f>
        <v xml:space="preserve"> </v>
      </c>
      <c r="L168" s="29" t="str">
        <f>IF(Замеры!AA162=0," ",Замеры!AI162)</f>
        <v xml:space="preserve"> </v>
      </c>
      <c r="M168" s="29" t="str">
        <f>IF(Замеры!AA162=0," ",0.1)</f>
        <v xml:space="preserve"> </v>
      </c>
      <c r="N168" s="29" t="str">
        <f>IF(Замеры!AA162=0," ",Замеры!AA162)</f>
        <v xml:space="preserve"> </v>
      </c>
      <c r="O168" s="29" t="str">
        <f>Замеры!AB162</f>
        <v xml:space="preserve"> </v>
      </c>
      <c r="P168" s="29" t="str">
        <f>Замеры!AC162</f>
        <v xml:space="preserve"> </v>
      </c>
      <c r="Q168" s="29" t="str">
        <f>IF(Замеры!AA162=0," ","+")</f>
        <v xml:space="preserve"> </v>
      </c>
      <c r="R168" s="32">
        <f>Замеры!Z162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IF(Замеры!I163=0," ", Замеры!I163)</f>
        <v xml:space="preserve"> </v>
      </c>
      <c r="D169" s="29" t="str">
        <f>IF(Замеры!AA163=0, " ", Замеры!Y163)</f>
        <v xml:space="preserve"> </v>
      </c>
      <c r="E169" s="29" t="str">
        <f>CONCATENATE(Замеры!Q163,Замеры!T163,Замеры!S163)</f>
        <v xml:space="preserve"> </v>
      </c>
      <c r="F169" s="30" t="str">
        <f>IF(Замеры!AA163=0," ","---")</f>
        <v xml:space="preserve"> </v>
      </c>
      <c r="G169" s="31" t="str">
        <f>IF(Замеры!AA163=0," ",Замеры!K163)</f>
        <v xml:space="preserve"> </v>
      </c>
      <c r="H169" s="31" t="str">
        <f>CONCATENATE(Замеры!AL163,Замеры!AB163,Замеры!AM163)</f>
        <v>0 0</v>
      </c>
      <c r="I169" s="29" t="str">
        <f>CONCATENATE(Замеры!AJ163,Замеры!AB163,Замеры!AK163)</f>
        <v>0 0</v>
      </c>
      <c r="J169" s="31" t="str">
        <f>IF(Замеры!AA163=0," ",G169*2.55)</f>
        <v xml:space="preserve"> </v>
      </c>
      <c r="K169" s="29" t="str">
        <f>IF(Замеры!AA163=0," ",Замеры!AH163)</f>
        <v xml:space="preserve"> </v>
      </c>
      <c r="L169" s="29" t="str">
        <f>IF(Замеры!AA163=0," ",Замеры!AI163)</f>
        <v xml:space="preserve"> </v>
      </c>
      <c r="M169" s="29" t="str">
        <f>IF(Замеры!AA163=0," ",0.1)</f>
        <v xml:space="preserve"> </v>
      </c>
      <c r="N169" s="29" t="str">
        <f>IF(Замеры!AA163=0," ",Замеры!AA163)</f>
        <v xml:space="preserve"> </v>
      </c>
      <c r="O169" s="29" t="str">
        <f>Замеры!AB163</f>
        <v xml:space="preserve"> </v>
      </c>
      <c r="P169" s="29" t="str">
        <f>Замеры!AC163</f>
        <v xml:space="preserve"> </v>
      </c>
      <c r="Q169" s="29" t="str">
        <f>IF(Замеры!AA163=0," ","+")</f>
        <v xml:space="preserve"> </v>
      </c>
      <c r="R169" s="32">
        <f>Замеры!Z163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IF(Замеры!I164=0," ", Замеры!I164)</f>
        <v xml:space="preserve"> </v>
      </c>
      <c r="D170" s="29" t="str">
        <f>IF(Замеры!AA164=0, " ", Замеры!Y164)</f>
        <v xml:space="preserve"> </v>
      </c>
      <c r="E170" s="29" t="str">
        <f>CONCATENATE(Замеры!Q164,Замеры!T164,Замеры!S164)</f>
        <v xml:space="preserve"> </v>
      </c>
      <c r="F170" s="30" t="str">
        <f>IF(Замеры!AA164=0," ","---")</f>
        <v xml:space="preserve"> </v>
      </c>
      <c r="G170" s="31" t="str">
        <f>IF(Замеры!AA164=0," ",Замеры!K164)</f>
        <v xml:space="preserve"> </v>
      </c>
      <c r="H170" s="31" t="str">
        <f>CONCATENATE(Замеры!AL164,Замеры!AB164,Замеры!AM164)</f>
        <v>0 0</v>
      </c>
      <c r="I170" s="29" t="str">
        <f>CONCATENATE(Замеры!AJ164,Замеры!AB164,Замеры!AK164)</f>
        <v>0 0</v>
      </c>
      <c r="J170" s="31" t="str">
        <f>IF(Замеры!AA164=0," ",G170*2.55)</f>
        <v xml:space="preserve"> </v>
      </c>
      <c r="K170" s="29" t="str">
        <f>IF(Замеры!AA164=0," ",Замеры!AH164)</f>
        <v xml:space="preserve"> </v>
      </c>
      <c r="L170" s="29" t="str">
        <f>IF(Замеры!AA164=0," ",Замеры!AI164)</f>
        <v xml:space="preserve"> </v>
      </c>
      <c r="M170" s="29" t="str">
        <f>IF(Замеры!AA164=0," ",0.1)</f>
        <v xml:space="preserve"> </v>
      </c>
      <c r="N170" s="29" t="str">
        <f>IF(Замеры!AA164=0," ",Замеры!AA164)</f>
        <v xml:space="preserve"> </v>
      </c>
      <c r="O170" s="29" t="str">
        <f>Замеры!AB164</f>
        <v xml:space="preserve"> </v>
      </c>
      <c r="P170" s="29" t="str">
        <f>Замеры!AC164</f>
        <v xml:space="preserve"> </v>
      </c>
      <c r="Q170" s="29" t="str">
        <f>IF(Замеры!AA164=0," ","+")</f>
        <v xml:space="preserve"> </v>
      </c>
      <c r="R170" s="32">
        <f>Замеры!Z164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IF(Замеры!I165=0," ", Замеры!I165)</f>
        <v xml:space="preserve"> </v>
      </c>
      <c r="D171" s="29" t="str">
        <f>IF(Замеры!AA165=0, " ", Замеры!Y165)</f>
        <v xml:space="preserve"> </v>
      </c>
      <c r="E171" s="29" t="str">
        <f>CONCATENATE(Замеры!Q165,Замеры!T165,Замеры!S165)</f>
        <v xml:space="preserve"> </v>
      </c>
      <c r="F171" s="30" t="str">
        <f>IF(Замеры!AA165=0," ","---")</f>
        <v xml:space="preserve"> </v>
      </c>
      <c r="G171" s="31" t="str">
        <f>IF(Замеры!AA165=0," ",Замеры!K165)</f>
        <v xml:space="preserve"> </v>
      </c>
      <c r="H171" s="31" t="str">
        <f>CONCATENATE(Замеры!AL165,Замеры!AB165,Замеры!AM165)</f>
        <v>0 0</v>
      </c>
      <c r="I171" s="29" t="str">
        <f>CONCATENATE(Замеры!AJ165,Замеры!AB165,Замеры!AK165)</f>
        <v>0 0</v>
      </c>
      <c r="J171" s="31" t="str">
        <f>IF(Замеры!AA165=0," ",G171*2.55)</f>
        <v xml:space="preserve"> </v>
      </c>
      <c r="K171" s="29" t="str">
        <f>IF(Замеры!AA165=0," ",Замеры!AH165)</f>
        <v xml:space="preserve"> </v>
      </c>
      <c r="L171" s="29" t="str">
        <f>IF(Замеры!AA165=0," ",Замеры!AI165)</f>
        <v xml:space="preserve"> </v>
      </c>
      <c r="M171" s="29" t="str">
        <f>IF(Замеры!AA165=0," ",0.1)</f>
        <v xml:space="preserve"> </v>
      </c>
      <c r="N171" s="29" t="str">
        <f>IF(Замеры!AA165=0," ",Замеры!AA165)</f>
        <v xml:space="preserve"> </v>
      </c>
      <c r="O171" s="29" t="str">
        <f>Замеры!AB165</f>
        <v xml:space="preserve"> </v>
      </c>
      <c r="P171" s="29" t="str">
        <f>Замеры!AC165</f>
        <v xml:space="preserve"> </v>
      </c>
      <c r="Q171" s="29" t="str">
        <f>IF(Замеры!AA165=0," ","+")</f>
        <v xml:space="preserve"> </v>
      </c>
      <c r="R171" s="32">
        <f>Замеры!Z165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IF(Замеры!I166=0," ", Замеры!I166)</f>
        <v xml:space="preserve"> </v>
      </c>
      <c r="D172" s="29" t="str">
        <f>IF(Замеры!AA166=0, " ", Замеры!Y166)</f>
        <v xml:space="preserve"> </v>
      </c>
      <c r="E172" s="29" t="str">
        <f>CONCATENATE(Замеры!Q166,Замеры!T166,Замеры!S166)</f>
        <v xml:space="preserve"> </v>
      </c>
      <c r="F172" s="30" t="str">
        <f>IF(Замеры!AA166=0," ","---")</f>
        <v xml:space="preserve"> </v>
      </c>
      <c r="G172" s="31" t="str">
        <f>IF(Замеры!AA166=0," ",Замеры!K166)</f>
        <v xml:space="preserve"> </v>
      </c>
      <c r="H172" s="31" t="str">
        <f>CONCATENATE(Замеры!AL166,Замеры!AB166,Замеры!AM166)</f>
        <v>0 0</v>
      </c>
      <c r="I172" s="29" t="str">
        <f>CONCATENATE(Замеры!AJ166,Замеры!AB166,Замеры!AK166)</f>
        <v>0 0</v>
      </c>
      <c r="J172" s="31" t="str">
        <f>IF(Замеры!AA166=0," ",G172*2.55)</f>
        <v xml:space="preserve"> </v>
      </c>
      <c r="K172" s="29" t="str">
        <f>IF(Замеры!AA166=0," ",Замеры!AH166)</f>
        <v xml:space="preserve"> </v>
      </c>
      <c r="L172" s="29" t="str">
        <f>IF(Замеры!AA166=0," ",Замеры!AI166)</f>
        <v xml:space="preserve"> </v>
      </c>
      <c r="M172" s="29" t="str">
        <f>IF(Замеры!AA166=0," ",0.1)</f>
        <v xml:space="preserve"> </v>
      </c>
      <c r="N172" s="29" t="str">
        <f>IF(Замеры!AA166=0," ",Замеры!AA166)</f>
        <v xml:space="preserve"> </v>
      </c>
      <c r="O172" s="29" t="str">
        <f>Замеры!AB166</f>
        <v xml:space="preserve"> </v>
      </c>
      <c r="P172" s="29" t="str">
        <f>Замеры!AC166</f>
        <v xml:space="preserve"> </v>
      </c>
      <c r="Q172" s="29" t="str">
        <f>IF(Замеры!AA166=0," ","+")</f>
        <v xml:space="preserve"> </v>
      </c>
      <c r="R172" s="32">
        <f>Замеры!Z166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IF(Замеры!I167=0," ", Замеры!I167)</f>
        <v xml:space="preserve"> </v>
      </c>
      <c r="D173" s="29" t="str">
        <f>IF(Замеры!AA167=0, " ", Замеры!Y167)</f>
        <v xml:space="preserve"> </v>
      </c>
      <c r="E173" s="29" t="str">
        <f>CONCATENATE(Замеры!Q167,Замеры!T167,Замеры!S167)</f>
        <v xml:space="preserve"> </v>
      </c>
      <c r="F173" s="30" t="str">
        <f>IF(Замеры!AA167=0," ","---")</f>
        <v xml:space="preserve"> </v>
      </c>
      <c r="G173" s="31" t="str">
        <f>IF(Замеры!AA167=0," ",Замеры!K167)</f>
        <v xml:space="preserve"> </v>
      </c>
      <c r="H173" s="31" t="str">
        <f>CONCATENATE(Замеры!AL167,Замеры!AB167,Замеры!AM167)</f>
        <v>0 0</v>
      </c>
      <c r="I173" s="29" t="str">
        <f>CONCATENATE(Замеры!AJ167,Замеры!AB167,Замеры!AK167)</f>
        <v>0 0</v>
      </c>
      <c r="J173" s="31" t="str">
        <f>IF(Замеры!AA167=0," ",G173*2.55)</f>
        <v xml:space="preserve"> </v>
      </c>
      <c r="K173" s="29" t="str">
        <f>IF(Замеры!AA167=0," ",Замеры!AH167)</f>
        <v xml:space="preserve"> </v>
      </c>
      <c r="L173" s="29" t="str">
        <f>IF(Замеры!AA167=0," ",Замеры!AI167)</f>
        <v xml:space="preserve"> </v>
      </c>
      <c r="M173" s="29" t="str">
        <f>IF(Замеры!AA167=0," ",0.1)</f>
        <v xml:space="preserve"> </v>
      </c>
      <c r="N173" s="29" t="str">
        <f>IF(Замеры!AA167=0," ",Замеры!AA167)</f>
        <v xml:space="preserve"> </v>
      </c>
      <c r="O173" s="29" t="str">
        <f>Замеры!AB167</f>
        <v xml:space="preserve"> </v>
      </c>
      <c r="P173" s="29" t="str">
        <f>Замеры!AC167</f>
        <v xml:space="preserve"> </v>
      </c>
      <c r="Q173" s="29" t="str">
        <f>IF(Замеры!AA167=0," ","+")</f>
        <v xml:space="preserve"> </v>
      </c>
      <c r="R173" s="32">
        <f>Замеры!Z167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IF(Замеры!I168=0," ", Замеры!I168)</f>
        <v xml:space="preserve"> </v>
      </c>
      <c r="D174" s="29" t="str">
        <f>IF(Замеры!AA168=0, " ", Замеры!Y168)</f>
        <v xml:space="preserve"> </v>
      </c>
      <c r="E174" s="29" t="str">
        <f>CONCATENATE(Замеры!Q168,Замеры!T168,Замеры!S168)</f>
        <v xml:space="preserve"> </v>
      </c>
      <c r="F174" s="30" t="str">
        <f>IF(Замеры!AA168=0," ","---")</f>
        <v xml:space="preserve"> </v>
      </c>
      <c r="G174" s="31" t="str">
        <f>IF(Замеры!AA168=0," ",Замеры!K168)</f>
        <v xml:space="preserve"> </v>
      </c>
      <c r="H174" s="31" t="str">
        <f>CONCATENATE(Замеры!AL168,Замеры!AB168,Замеры!AM168)</f>
        <v>0 0</v>
      </c>
      <c r="I174" s="29" t="str">
        <f>CONCATENATE(Замеры!AJ168,Замеры!AB168,Замеры!AK168)</f>
        <v>0 0</v>
      </c>
      <c r="J174" s="31" t="str">
        <f>IF(Замеры!AA168=0," ",G174*2.55)</f>
        <v xml:space="preserve"> </v>
      </c>
      <c r="K174" s="29" t="str">
        <f>IF(Замеры!AA168=0," ",Замеры!AH168)</f>
        <v xml:space="preserve"> </v>
      </c>
      <c r="L174" s="29" t="str">
        <f>IF(Замеры!AA168=0," ",Замеры!AI168)</f>
        <v xml:space="preserve"> </v>
      </c>
      <c r="M174" s="29" t="str">
        <f>IF(Замеры!AA168=0," ",0.1)</f>
        <v xml:space="preserve"> </v>
      </c>
      <c r="N174" s="29" t="str">
        <f>IF(Замеры!AA168=0," ",Замеры!AA168)</f>
        <v xml:space="preserve"> </v>
      </c>
      <c r="O174" s="29" t="str">
        <f>Замеры!AB168</f>
        <v xml:space="preserve"> </v>
      </c>
      <c r="P174" s="29" t="str">
        <f>Замеры!AC168</f>
        <v xml:space="preserve"> </v>
      </c>
      <c r="Q174" s="29" t="str">
        <f>IF(Замеры!AA168=0," ","+")</f>
        <v xml:space="preserve"> </v>
      </c>
      <c r="R174" s="32">
        <f>Замеры!Z168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IF(Замеры!I169=0," ", Замеры!I169)</f>
        <v xml:space="preserve"> </v>
      </c>
      <c r="D175" s="29" t="str">
        <f>IF(Замеры!AA169=0, " ", Замеры!Y169)</f>
        <v xml:space="preserve"> </v>
      </c>
      <c r="E175" s="29" t="str">
        <f>CONCATENATE(Замеры!Q169,Замеры!T169,Замеры!S169)</f>
        <v xml:space="preserve"> </v>
      </c>
      <c r="F175" s="30" t="str">
        <f>IF(Замеры!AA169=0," ","---")</f>
        <v xml:space="preserve"> </v>
      </c>
      <c r="G175" s="31" t="str">
        <f>IF(Замеры!AA169=0," ",Замеры!K169)</f>
        <v xml:space="preserve"> </v>
      </c>
      <c r="H175" s="31" t="str">
        <f>CONCATENATE(Замеры!AL169,Замеры!AB169,Замеры!AM169)</f>
        <v>0 0</v>
      </c>
      <c r="I175" s="29" t="str">
        <f>CONCATENATE(Замеры!AJ169,Замеры!AB169,Замеры!AK169)</f>
        <v>0 0</v>
      </c>
      <c r="J175" s="31" t="str">
        <f>IF(Замеры!AA169=0," ",G175*2.55)</f>
        <v xml:space="preserve"> </v>
      </c>
      <c r="K175" s="29" t="str">
        <f>IF(Замеры!AA169=0," ",Замеры!AH169)</f>
        <v xml:space="preserve"> </v>
      </c>
      <c r="L175" s="29" t="str">
        <f>IF(Замеры!AA169=0," ",Замеры!AI169)</f>
        <v xml:space="preserve"> </v>
      </c>
      <c r="M175" s="29" t="str">
        <f>IF(Замеры!AA169=0," ",0.1)</f>
        <v xml:space="preserve"> </v>
      </c>
      <c r="N175" s="29" t="str">
        <f>IF(Замеры!AA169=0," ",Замеры!AA169)</f>
        <v xml:space="preserve"> </v>
      </c>
      <c r="O175" s="29" t="str">
        <f>Замеры!AB169</f>
        <v xml:space="preserve"> </v>
      </c>
      <c r="P175" s="29" t="str">
        <f>Замеры!AC169</f>
        <v xml:space="preserve"> </v>
      </c>
      <c r="Q175" s="29" t="str">
        <f>IF(Замеры!AA169=0," ","+")</f>
        <v xml:space="preserve"> </v>
      </c>
      <c r="R175" s="32">
        <f>Замеры!Z169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IF(Замеры!I170=0," ", Замеры!I170)</f>
        <v xml:space="preserve"> </v>
      </c>
      <c r="D176" s="29" t="str">
        <f>IF(Замеры!AA170=0, " ", Замеры!Y170)</f>
        <v xml:space="preserve"> </v>
      </c>
      <c r="E176" s="29" t="str">
        <f>CONCATENATE(Замеры!Q170,Замеры!T170,Замеры!S170)</f>
        <v xml:space="preserve"> </v>
      </c>
      <c r="F176" s="30" t="str">
        <f>IF(Замеры!AA170=0," ","---")</f>
        <v xml:space="preserve"> </v>
      </c>
      <c r="G176" s="31" t="str">
        <f>IF(Замеры!AA170=0," ",Замеры!K170)</f>
        <v xml:space="preserve"> </v>
      </c>
      <c r="H176" s="31" t="str">
        <f>CONCATENATE(Замеры!AL170,Замеры!AB170,Замеры!AM170)</f>
        <v>0 0</v>
      </c>
      <c r="I176" s="29" t="str">
        <f>CONCATENATE(Замеры!AJ170,Замеры!AB170,Замеры!AK170)</f>
        <v>0 0</v>
      </c>
      <c r="J176" s="31" t="str">
        <f>IF(Замеры!AA170=0," ",G176*2.55)</f>
        <v xml:space="preserve"> </v>
      </c>
      <c r="K176" s="29" t="str">
        <f>IF(Замеры!AA170=0," ",Замеры!AH170)</f>
        <v xml:space="preserve"> </v>
      </c>
      <c r="L176" s="29" t="str">
        <f>IF(Замеры!AA170=0," ",Замеры!AI170)</f>
        <v xml:space="preserve"> </v>
      </c>
      <c r="M176" s="29" t="str">
        <f>IF(Замеры!AA170=0," ",0.1)</f>
        <v xml:space="preserve"> </v>
      </c>
      <c r="N176" s="29" t="str">
        <f>IF(Замеры!AA170=0," ",Замеры!AA170)</f>
        <v xml:space="preserve"> </v>
      </c>
      <c r="O176" s="29" t="str">
        <f>Замеры!AB170</f>
        <v xml:space="preserve"> </v>
      </c>
      <c r="P176" s="29" t="str">
        <f>Замеры!AC170</f>
        <v xml:space="preserve"> </v>
      </c>
      <c r="Q176" s="29" t="str">
        <f>IF(Замеры!AA170=0," ","+")</f>
        <v xml:space="preserve"> </v>
      </c>
      <c r="R176" s="32">
        <f>Замеры!Z170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IF(Замеры!I171=0," ", Замеры!I171)</f>
        <v xml:space="preserve"> </v>
      </c>
      <c r="D177" s="29" t="str">
        <f>IF(Замеры!AA171=0, " ", Замеры!Y171)</f>
        <v xml:space="preserve"> </v>
      </c>
      <c r="E177" s="29" t="str">
        <f>CONCATENATE(Замеры!Q171,Замеры!T171,Замеры!S171)</f>
        <v xml:space="preserve"> </v>
      </c>
      <c r="F177" s="30" t="str">
        <f>IF(Замеры!AA171=0," ","---")</f>
        <v xml:space="preserve"> </v>
      </c>
      <c r="G177" s="31" t="str">
        <f>IF(Замеры!AA171=0," ",Замеры!K171)</f>
        <v xml:space="preserve"> </v>
      </c>
      <c r="H177" s="31" t="str">
        <f>CONCATENATE(Замеры!AL171,Замеры!AB171,Замеры!AM171)</f>
        <v>0 0</v>
      </c>
      <c r="I177" s="29" t="str">
        <f>CONCATENATE(Замеры!AJ171,Замеры!AB171,Замеры!AK171)</f>
        <v>0 0</v>
      </c>
      <c r="J177" s="31" t="str">
        <f>IF(Замеры!AA171=0," ",G177*2.55)</f>
        <v xml:space="preserve"> </v>
      </c>
      <c r="K177" s="29" t="str">
        <f>IF(Замеры!AA171=0," ",Замеры!AH171)</f>
        <v xml:space="preserve"> </v>
      </c>
      <c r="L177" s="29" t="str">
        <f>IF(Замеры!AA171=0," ",Замеры!AI171)</f>
        <v xml:space="preserve"> </v>
      </c>
      <c r="M177" s="29" t="str">
        <f>IF(Замеры!AA171=0," ",0.1)</f>
        <v xml:space="preserve"> </v>
      </c>
      <c r="N177" s="29" t="str">
        <f>IF(Замеры!AA171=0," ",Замеры!AA171)</f>
        <v xml:space="preserve"> </v>
      </c>
      <c r="O177" s="29" t="str">
        <f>Замеры!AB171</f>
        <v xml:space="preserve"> </v>
      </c>
      <c r="P177" s="29" t="str">
        <f>Замеры!AC171</f>
        <v xml:space="preserve"> </v>
      </c>
      <c r="Q177" s="29" t="str">
        <f>IF(Замеры!AA171=0," ","+")</f>
        <v xml:space="preserve"> </v>
      </c>
      <c r="R177" s="32">
        <f>Замеры!Z171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IF(Замеры!I172=0," ", Замеры!I172)</f>
        <v xml:space="preserve"> </v>
      </c>
      <c r="D178" s="29" t="str">
        <f>IF(Замеры!AA172=0, " ", Замеры!Y172)</f>
        <v xml:space="preserve"> </v>
      </c>
      <c r="E178" s="29" t="str">
        <f>CONCATENATE(Замеры!Q172,Замеры!T172,Замеры!S172)</f>
        <v xml:space="preserve"> </v>
      </c>
      <c r="F178" s="30" t="str">
        <f>IF(Замеры!AA172=0," ","---")</f>
        <v xml:space="preserve"> </v>
      </c>
      <c r="G178" s="31" t="str">
        <f>IF(Замеры!AA172=0," ",Замеры!K172)</f>
        <v xml:space="preserve"> </v>
      </c>
      <c r="H178" s="31" t="str">
        <f>CONCATENATE(Замеры!AL172,Замеры!AB172,Замеры!AM172)</f>
        <v>0 0</v>
      </c>
      <c r="I178" s="29" t="str">
        <f>CONCATENATE(Замеры!AJ172,Замеры!AB172,Замеры!AK172)</f>
        <v>0 0</v>
      </c>
      <c r="J178" s="31" t="str">
        <f>IF(Замеры!AA172=0," ",G178*2.55)</f>
        <v xml:space="preserve"> </v>
      </c>
      <c r="K178" s="29" t="str">
        <f>IF(Замеры!AA172=0," ",Замеры!AH172)</f>
        <v xml:space="preserve"> </v>
      </c>
      <c r="L178" s="29" t="str">
        <f>IF(Замеры!AA172=0," ",Замеры!AI172)</f>
        <v xml:space="preserve"> </v>
      </c>
      <c r="M178" s="29" t="str">
        <f>IF(Замеры!AA172=0," ",0.1)</f>
        <v xml:space="preserve"> </v>
      </c>
      <c r="N178" s="29" t="str">
        <f>IF(Замеры!AA172=0," ",Замеры!AA172)</f>
        <v xml:space="preserve"> </v>
      </c>
      <c r="O178" s="29" t="str">
        <f>Замеры!AB172</f>
        <v xml:space="preserve"> </v>
      </c>
      <c r="P178" s="29" t="str">
        <f>Замеры!AC172</f>
        <v xml:space="preserve"> </v>
      </c>
      <c r="Q178" s="29" t="str">
        <f>IF(Замеры!AA172=0," ","+")</f>
        <v xml:space="preserve"> </v>
      </c>
      <c r="R178" s="32">
        <f>Замеры!Z172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IF(Замеры!I173=0," ", Замеры!I173)</f>
        <v xml:space="preserve"> </v>
      </c>
      <c r="D179" s="29" t="str">
        <f>IF(Замеры!AA173=0, " ", Замеры!Y173)</f>
        <v xml:space="preserve"> </v>
      </c>
      <c r="E179" s="29" t="str">
        <f>CONCATENATE(Замеры!Q173,Замеры!T173,Замеры!S173)</f>
        <v xml:space="preserve"> </v>
      </c>
      <c r="F179" s="30" t="str">
        <f>IF(Замеры!AA173=0," ","---")</f>
        <v xml:space="preserve"> </v>
      </c>
      <c r="G179" s="31" t="str">
        <f>IF(Замеры!AA173=0," ",Замеры!K173)</f>
        <v xml:space="preserve"> </v>
      </c>
      <c r="H179" s="31" t="str">
        <f>CONCATENATE(Замеры!AL173,Замеры!AB173,Замеры!AM173)</f>
        <v>0 0</v>
      </c>
      <c r="I179" s="29" t="str">
        <f>CONCATENATE(Замеры!AJ173,Замеры!AB173,Замеры!AK173)</f>
        <v>0 0</v>
      </c>
      <c r="J179" s="31" t="str">
        <f>IF(Замеры!AA173=0," ",G179*2.55)</f>
        <v xml:space="preserve"> </v>
      </c>
      <c r="K179" s="29" t="str">
        <f>IF(Замеры!AA173=0," ",Замеры!AH173)</f>
        <v xml:space="preserve"> </v>
      </c>
      <c r="L179" s="29" t="str">
        <f>IF(Замеры!AA173=0," ",Замеры!AI173)</f>
        <v xml:space="preserve"> </v>
      </c>
      <c r="M179" s="29" t="str">
        <f>IF(Замеры!AA173=0," ",0.1)</f>
        <v xml:space="preserve"> </v>
      </c>
      <c r="N179" s="29" t="str">
        <f>IF(Замеры!AA173=0," ",Замеры!AA173)</f>
        <v xml:space="preserve"> </v>
      </c>
      <c r="O179" s="29" t="str">
        <f>Замеры!AB173</f>
        <v xml:space="preserve"> </v>
      </c>
      <c r="P179" s="29" t="str">
        <f>Замеры!AC173</f>
        <v xml:space="preserve"> </v>
      </c>
      <c r="Q179" s="29" t="str">
        <f>IF(Замеры!AA173=0," ","+")</f>
        <v xml:space="preserve"> </v>
      </c>
      <c r="R179" s="32">
        <f>Замеры!Z173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IF(Замеры!I174=0," ", Замеры!I174)</f>
        <v xml:space="preserve"> </v>
      </c>
      <c r="D180" s="29" t="str">
        <f>IF(Замеры!AA174=0, " ", Замеры!Y174)</f>
        <v xml:space="preserve"> </v>
      </c>
      <c r="E180" s="29" t="str">
        <f>CONCATENATE(Замеры!Q174,Замеры!T174,Замеры!S174)</f>
        <v xml:space="preserve"> </v>
      </c>
      <c r="F180" s="30" t="str">
        <f>IF(Замеры!AA174=0," ","---")</f>
        <v xml:space="preserve"> </v>
      </c>
      <c r="G180" s="31" t="str">
        <f>IF(Замеры!AA174=0," ",Замеры!K174)</f>
        <v xml:space="preserve"> </v>
      </c>
      <c r="H180" s="31" t="str">
        <f>CONCATENATE(Замеры!AL174,Замеры!AB174,Замеры!AM174)</f>
        <v>0 0</v>
      </c>
      <c r="I180" s="29" t="str">
        <f>CONCATENATE(Замеры!AJ174,Замеры!AB174,Замеры!AK174)</f>
        <v>0 0</v>
      </c>
      <c r="J180" s="31" t="str">
        <f>IF(Замеры!AA174=0," ",G180*2.55)</f>
        <v xml:space="preserve"> </v>
      </c>
      <c r="K180" s="29" t="str">
        <f>IF(Замеры!AA174=0," ",Замеры!AH174)</f>
        <v xml:space="preserve"> </v>
      </c>
      <c r="L180" s="29" t="str">
        <f>IF(Замеры!AA174=0," ",Замеры!AI174)</f>
        <v xml:space="preserve"> </v>
      </c>
      <c r="M180" s="29" t="str">
        <f>IF(Замеры!AA174=0," ",0.1)</f>
        <v xml:space="preserve"> </v>
      </c>
      <c r="N180" s="29" t="str">
        <f>IF(Замеры!AA174=0," ",Замеры!AA174)</f>
        <v xml:space="preserve"> </v>
      </c>
      <c r="O180" s="29" t="str">
        <f>Замеры!AB174</f>
        <v xml:space="preserve"> </v>
      </c>
      <c r="P180" s="29" t="str">
        <f>Замеры!AC174</f>
        <v xml:space="preserve"> </v>
      </c>
      <c r="Q180" s="29" t="str">
        <f>IF(Замеры!AA174=0," ","+")</f>
        <v xml:space="preserve"> </v>
      </c>
      <c r="R180" s="32">
        <f>Замеры!Z174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IF(Замеры!I175=0," ", Замеры!I175)</f>
        <v xml:space="preserve"> </v>
      </c>
      <c r="D181" s="29" t="str">
        <f>IF(Замеры!AA175=0, " ", Замеры!Y175)</f>
        <v xml:space="preserve"> </v>
      </c>
      <c r="E181" s="29" t="str">
        <f>CONCATENATE(Замеры!Q175,Замеры!T175,Замеры!S175)</f>
        <v xml:space="preserve"> </v>
      </c>
      <c r="F181" s="30" t="str">
        <f>IF(Замеры!AA175=0," ","---")</f>
        <v xml:space="preserve"> </v>
      </c>
      <c r="G181" s="31" t="str">
        <f>IF(Замеры!AA175=0," ",Замеры!K175)</f>
        <v xml:space="preserve"> </v>
      </c>
      <c r="H181" s="31" t="str">
        <f>CONCATENATE(Замеры!AL175,Замеры!AB175,Замеры!AM175)</f>
        <v>0 0</v>
      </c>
      <c r="I181" s="29" t="str">
        <f>CONCATENATE(Замеры!AJ175,Замеры!AB175,Замеры!AK175)</f>
        <v>0 0</v>
      </c>
      <c r="J181" s="31" t="str">
        <f>IF(Замеры!AA175=0," ",G181*2.55)</f>
        <v xml:space="preserve"> </v>
      </c>
      <c r="K181" s="29" t="str">
        <f>IF(Замеры!AA175=0," ",Замеры!AH175)</f>
        <v xml:space="preserve"> </v>
      </c>
      <c r="L181" s="29" t="str">
        <f>IF(Замеры!AA175=0," ",Замеры!AI175)</f>
        <v xml:space="preserve"> </v>
      </c>
      <c r="M181" s="29" t="str">
        <f>IF(Замеры!AA175=0," ",0.1)</f>
        <v xml:space="preserve"> </v>
      </c>
      <c r="N181" s="29" t="str">
        <f>IF(Замеры!AA175=0," ",Замеры!AA175)</f>
        <v xml:space="preserve"> </v>
      </c>
      <c r="O181" s="29" t="str">
        <f>Замеры!AB175</f>
        <v xml:space="preserve"> </v>
      </c>
      <c r="P181" s="29" t="str">
        <f>Замеры!AC175</f>
        <v xml:space="preserve"> </v>
      </c>
      <c r="Q181" s="29" t="str">
        <f>IF(Замеры!AA175=0," ","+")</f>
        <v xml:space="preserve"> </v>
      </c>
      <c r="R181" s="32">
        <f>Замеры!Z175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IF(Замеры!I176=0," ", Замеры!I176)</f>
        <v xml:space="preserve"> </v>
      </c>
      <c r="D182" s="29" t="str">
        <f>IF(Замеры!AA176=0, " ", Замеры!Y176)</f>
        <v xml:space="preserve"> </v>
      </c>
      <c r="E182" s="29" t="str">
        <f>CONCATENATE(Замеры!Q176,Замеры!T176,Замеры!S176)</f>
        <v xml:space="preserve"> </v>
      </c>
      <c r="F182" s="30" t="str">
        <f>IF(Замеры!AA176=0," ","---")</f>
        <v xml:space="preserve"> </v>
      </c>
      <c r="G182" s="31" t="str">
        <f>IF(Замеры!AA176=0," ",Замеры!K176)</f>
        <v xml:space="preserve"> </v>
      </c>
      <c r="H182" s="31" t="str">
        <f>CONCATENATE(Замеры!AL176,Замеры!AB176,Замеры!AM176)</f>
        <v>0 0</v>
      </c>
      <c r="I182" s="29" t="str">
        <f>CONCATENATE(Замеры!AJ176,Замеры!AB176,Замеры!AK176)</f>
        <v>0 0</v>
      </c>
      <c r="J182" s="31" t="str">
        <f>IF(Замеры!AA176=0," ",G182*2.55)</f>
        <v xml:space="preserve"> </v>
      </c>
      <c r="K182" s="29" t="str">
        <f>IF(Замеры!AA176=0," ",Замеры!AH176)</f>
        <v xml:space="preserve"> </v>
      </c>
      <c r="L182" s="29" t="str">
        <f>IF(Замеры!AA176=0," ",Замеры!AI176)</f>
        <v xml:space="preserve"> </v>
      </c>
      <c r="M182" s="29" t="str">
        <f>IF(Замеры!AA176=0," ",0.1)</f>
        <v xml:space="preserve"> </v>
      </c>
      <c r="N182" s="29" t="str">
        <f>IF(Замеры!AA176=0," ",Замеры!AA176)</f>
        <v xml:space="preserve"> </v>
      </c>
      <c r="O182" s="29" t="str">
        <f>Замеры!AB176</f>
        <v xml:space="preserve"> </v>
      </c>
      <c r="P182" s="29" t="str">
        <f>Замеры!AC176</f>
        <v xml:space="preserve"> </v>
      </c>
      <c r="Q182" s="29" t="str">
        <f>IF(Замеры!AA176=0," ","+")</f>
        <v xml:space="preserve"> </v>
      </c>
      <c r="R182" s="32">
        <f>Замеры!Z176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IF(Замеры!I177=0," ", Замеры!I177)</f>
        <v xml:space="preserve"> </v>
      </c>
      <c r="D183" s="29" t="str">
        <f>IF(Замеры!AA177=0, " ", Замеры!Y177)</f>
        <v xml:space="preserve"> </v>
      </c>
      <c r="E183" s="29" t="str">
        <f>CONCATENATE(Замеры!Q177,Замеры!T177,Замеры!S177)</f>
        <v xml:space="preserve"> </v>
      </c>
      <c r="F183" s="30" t="str">
        <f>IF(Замеры!AA177=0," ","---")</f>
        <v xml:space="preserve"> </v>
      </c>
      <c r="G183" s="31" t="str">
        <f>IF(Замеры!AA177=0," ",Замеры!K177)</f>
        <v xml:space="preserve"> </v>
      </c>
      <c r="H183" s="31" t="str">
        <f>CONCATENATE(Замеры!AL177,Замеры!AB177,Замеры!AM177)</f>
        <v>0 0</v>
      </c>
      <c r="I183" s="29" t="str">
        <f>CONCATENATE(Замеры!AJ177,Замеры!AB177,Замеры!AK177)</f>
        <v>0 0</v>
      </c>
      <c r="J183" s="31" t="str">
        <f>IF(Замеры!AA177=0," ",G183*2.55)</f>
        <v xml:space="preserve"> </v>
      </c>
      <c r="K183" s="29" t="str">
        <f>IF(Замеры!AA177=0," ",Замеры!AH177)</f>
        <v xml:space="preserve"> </v>
      </c>
      <c r="L183" s="29" t="str">
        <f>IF(Замеры!AA177=0," ",Замеры!AI177)</f>
        <v xml:space="preserve"> </v>
      </c>
      <c r="M183" s="29" t="str">
        <f>IF(Замеры!AA177=0," ",0.1)</f>
        <v xml:space="preserve"> </v>
      </c>
      <c r="N183" s="29" t="str">
        <f>IF(Замеры!AA177=0," ",Замеры!AA177)</f>
        <v xml:space="preserve"> </v>
      </c>
      <c r="O183" s="29" t="str">
        <f>Замеры!AB177</f>
        <v xml:space="preserve"> </v>
      </c>
      <c r="P183" s="29" t="str">
        <f>Замеры!AC177</f>
        <v xml:space="preserve"> </v>
      </c>
      <c r="Q183" s="29" t="str">
        <f>IF(Замеры!AA177=0," ","+")</f>
        <v xml:space="preserve"> </v>
      </c>
      <c r="R183" s="32">
        <f>Замеры!Z177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IF(Замеры!I178=0," ", Замеры!I178)</f>
        <v xml:space="preserve"> </v>
      </c>
      <c r="D184" s="29" t="str">
        <f>IF(Замеры!AA178=0, " ", Замеры!Y178)</f>
        <v xml:space="preserve"> </v>
      </c>
      <c r="E184" s="29" t="str">
        <f>CONCATENATE(Замеры!Q178,Замеры!T178,Замеры!S178)</f>
        <v xml:space="preserve"> </v>
      </c>
      <c r="F184" s="30" t="str">
        <f>IF(Замеры!AA178=0," ","---")</f>
        <v xml:space="preserve"> </v>
      </c>
      <c r="G184" s="31" t="str">
        <f>IF(Замеры!AA178=0," ",Замеры!K178)</f>
        <v xml:space="preserve"> </v>
      </c>
      <c r="H184" s="31" t="str">
        <f>CONCATENATE(Замеры!AL178,Замеры!AB178,Замеры!AM178)</f>
        <v>0 0</v>
      </c>
      <c r="I184" s="29" t="str">
        <f>CONCATENATE(Замеры!AJ178,Замеры!AB178,Замеры!AK178)</f>
        <v>0 0</v>
      </c>
      <c r="J184" s="31" t="str">
        <f>IF(Замеры!AA178=0," ",G184*2.55)</f>
        <v xml:space="preserve"> </v>
      </c>
      <c r="K184" s="29" t="str">
        <f>IF(Замеры!AA178=0," ",Замеры!AH178)</f>
        <v xml:space="preserve"> </v>
      </c>
      <c r="L184" s="29" t="str">
        <f>IF(Замеры!AA178=0," ",Замеры!AI178)</f>
        <v xml:space="preserve"> </v>
      </c>
      <c r="M184" s="29" t="str">
        <f>IF(Замеры!AA178=0," ",0.1)</f>
        <v xml:space="preserve"> </v>
      </c>
      <c r="N184" s="29" t="str">
        <f>IF(Замеры!AA178=0," ",Замеры!AA178)</f>
        <v xml:space="preserve"> </v>
      </c>
      <c r="O184" s="29" t="str">
        <f>Замеры!AB178</f>
        <v xml:space="preserve"> </v>
      </c>
      <c r="P184" s="29" t="str">
        <f>Замеры!AC178</f>
        <v xml:space="preserve"> </v>
      </c>
      <c r="Q184" s="29" t="str">
        <f>IF(Замеры!AA178=0," ","+")</f>
        <v xml:space="preserve"> </v>
      </c>
      <c r="R184" s="32">
        <f>Замеры!Z178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IF(Замеры!I179=0," ", Замеры!I179)</f>
        <v xml:space="preserve"> </v>
      </c>
      <c r="D185" s="29" t="str">
        <f>IF(Замеры!AA179=0, " ", Замеры!Y179)</f>
        <v xml:space="preserve"> </v>
      </c>
      <c r="E185" s="29" t="str">
        <f>CONCATENATE(Замеры!Q179,Замеры!T179,Замеры!S179)</f>
        <v xml:space="preserve"> </v>
      </c>
      <c r="F185" s="30" t="str">
        <f>IF(Замеры!AA179=0," ","---")</f>
        <v xml:space="preserve"> </v>
      </c>
      <c r="G185" s="31" t="str">
        <f>IF(Замеры!AA179=0," ",Замеры!K179)</f>
        <v xml:space="preserve"> </v>
      </c>
      <c r="H185" s="31" t="str">
        <f>CONCATENATE(Замеры!AL179,Замеры!AB179,Замеры!AM179)</f>
        <v>0 0</v>
      </c>
      <c r="I185" s="29" t="str">
        <f>CONCATENATE(Замеры!AJ179,Замеры!AB179,Замеры!AK179)</f>
        <v>0 0</v>
      </c>
      <c r="J185" s="31" t="str">
        <f>IF(Замеры!AA179=0," ",G185*2.55)</f>
        <v xml:space="preserve"> </v>
      </c>
      <c r="K185" s="29" t="str">
        <f>IF(Замеры!AA179=0," ",Замеры!AH179)</f>
        <v xml:space="preserve"> </v>
      </c>
      <c r="L185" s="29" t="str">
        <f>IF(Замеры!AA179=0," ",Замеры!AI179)</f>
        <v xml:space="preserve"> </v>
      </c>
      <c r="M185" s="29" t="str">
        <f>IF(Замеры!AA179=0," ",0.1)</f>
        <v xml:space="preserve"> </v>
      </c>
      <c r="N185" s="29" t="str">
        <f>IF(Замеры!AA179=0," ",Замеры!AA179)</f>
        <v xml:space="preserve"> </v>
      </c>
      <c r="O185" s="29" t="str">
        <f>Замеры!AB179</f>
        <v xml:space="preserve"> </v>
      </c>
      <c r="P185" s="29" t="str">
        <f>Замеры!AC179</f>
        <v xml:space="preserve"> </v>
      </c>
      <c r="Q185" s="29" t="str">
        <f>IF(Замеры!AA179=0," ","+")</f>
        <v xml:space="preserve"> </v>
      </c>
      <c r="R185" s="32">
        <f>Замеры!Z179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IF(Замеры!I180=0," ", Замеры!I180)</f>
        <v xml:space="preserve"> </v>
      </c>
      <c r="D186" s="29" t="str">
        <f>IF(Замеры!AA180=0, " ", Замеры!Y180)</f>
        <v xml:space="preserve"> </v>
      </c>
      <c r="E186" s="29" t="str">
        <f>CONCATENATE(Замеры!Q180,Замеры!T180,Замеры!S180)</f>
        <v xml:space="preserve"> </v>
      </c>
      <c r="F186" s="30" t="str">
        <f>IF(Замеры!AA180=0," ","---")</f>
        <v xml:space="preserve"> </v>
      </c>
      <c r="G186" s="31" t="str">
        <f>IF(Замеры!AA180=0," ",Замеры!K180)</f>
        <v xml:space="preserve"> </v>
      </c>
      <c r="H186" s="31" t="str">
        <f>CONCATENATE(Замеры!AL180,Замеры!AB180,Замеры!AM180)</f>
        <v>0 0</v>
      </c>
      <c r="I186" s="29" t="str">
        <f>CONCATENATE(Замеры!AJ180,Замеры!AB180,Замеры!AK180)</f>
        <v>0 0</v>
      </c>
      <c r="J186" s="31" t="str">
        <f>IF(Замеры!AA180=0," ",G186*2.55)</f>
        <v xml:space="preserve"> </v>
      </c>
      <c r="K186" s="29" t="str">
        <f>IF(Замеры!AA180=0," ",Замеры!AH180)</f>
        <v xml:space="preserve"> </v>
      </c>
      <c r="L186" s="29" t="str">
        <f>IF(Замеры!AA180=0," ",Замеры!AI180)</f>
        <v xml:space="preserve"> </v>
      </c>
      <c r="M186" s="29" t="str">
        <f>IF(Замеры!AA180=0," ",0.1)</f>
        <v xml:space="preserve"> </v>
      </c>
      <c r="N186" s="29" t="str">
        <f>IF(Замеры!AA180=0," ",Замеры!AA180)</f>
        <v xml:space="preserve"> </v>
      </c>
      <c r="O186" s="29" t="str">
        <f>Замеры!AB180</f>
        <v xml:space="preserve"> </v>
      </c>
      <c r="P186" s="29" t="str">
        <f>Замеры!AC180</f>
        <v xml:space="preserve"> </v>
      </c>
      <c r="Q186" s="29" t="str">
        <f>IF(Замеры!AA180=0," ","+")</f>
        <v xml:space="preserve"> </v>
      </c>
      <c r="R186" s="32">
        <f>Замеры!Z180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IF(Замеры!I181=0," ", Замеры!I181)</f>
        <v xml:space="preserve"> </v>
      </c>
      <c r="D187" s="29" t="str">
        <f>IF(Замеры!AA181=0, " ", Замеры!Y181)</f>
        <v xml:space="preserve"> </v>
      </c>
      <c r="E187" s="29" t="str">
        <f>CONCATENATE(Замеры!Q181,Замеры!T181,Замеры!S181)</f>
        <v xml:space="preserve"> </v>
      </c>
      <c r="F187" s="30" t="str">
        <f>IF(Замеры!AA181=0," ","---")</f>
        <v xml:space="preserve"> </v>
      </c>
      <c r="G187" s="31" t="str">
        <f>IF(Замеры!AA181=0," ",Замеры!K181)</f>
        <v xml:space="preserve"> </v>
      </c>
      <c r="H187" s="31" t="str">
        <f>CONCATENATE(Замеры!AL181,Замеры!AB181,Замеры!AM181)</f>
        <v>0 0</v>
      </c>
      <c r="I187" s="29" t="str">
        <f>CONCATENATE(Замеры!AJ181,Замеры!AB181,Замеры!AK181)</f>
        <v>0 0</v>
      </c>
      <c r="J187" s="31" t="str">
        <f>IF(Замеры!AA181=0," ",G187*2.55)</f>
        <v xml:space="preserve"> </v>
      </c>
      <c r="K187" s="29" t="str">
        <f>IF(Замеры!AA181=0," ",Замеры!AH181)</f>
        <v xml:space="preserve"> </v>
      </c>
      <c r="L187" s="29" t="str">
        <f>IF(Замеры!AA181=0," ",Замеры!AI181)</f>
        <v xml:space="preserve"> </v>
      </c>
      <c r="M187" s="29" t="str">
        <f>IF(Замеры!AA181=0," ",0.1)</f>
        <v xml:space="preserve"> </v>
      </c>
      <c r="N187" s="29" t="str">
        <f>IF(Замеры!AA181=0," ",Замеры!AA181)</f>
        <v xml:space="preserve"> </v>
      </c>
      <c r="O187" s="29" t="str">
        <f>Замеры!AB181</f>
        <v xml:space="preserve"> </v>
      </c>
      <c r="P187" s="29" t="str">
        <f>Замеры!AC181</f>
        <v xml:space="preserve"> </v>
      </c>
      <c r="Q187" s="29" t="str">
        <f>IF(Замеры!AA181=0," ","+")</f>
        <v xml:space="preserve"> </v>
      </c>
      <c r="R187" s="32">
        <f>Замеры!Z181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IF(Замеры!I182=0," ", Замеры!I182)</f>
        <v xml:space="preserve"> </v>
      </c>
      <c r="D188" s="29" t="str">
        <f>IF(Замеры!AA182=0, " ", Замеры!Y182)</f>
        <v xml:space="preserve"> </v>
      </c>
      <c r="E188" s="29" t="str">
        <f>CONCATENATE(Замеры!Q182,Замеры!T182,Замеры!S182)</f>
        <v xml:space="preserve"> </v>
      </c>
      <c r="F188" s="30" t="str">
        <f>IF(Замеры!AA182=0," ","---")</f>
        <v xml:space="preserve"> </v>
      </c>
      <c r="G188" s="31" t="str">
        <f>IF(Замеры!AA182=0," ",Замеры!K182)</f>
        <v xml:space="preserve"> </v>
      </c>
      <c r="H188" s="31" t="str">
        <f>CONCATENATE(Замеры!AL182,Замеры!AB182,Замеры!AM182)</f>
        <v>0 0</v>
      </c>
      <c r="I188" s="29" t="str">
        <f>CONCATENATE(Замеры!AJ182,Замеры!AB182,Замеры!AK182)</f>
        <v>0 0</v>
      </c>
      <c r="J188" s="31" t="str">
        <f>IF(Замеры!AA182=0," ",G188*2.55)</f>
        <v xml:space="preserve"> </v>
      </c>
      <c r="K188" s="29" t="str">
        <f>IF(Замеры!AA182=0," ",Замеры!AH182)</f>
        <v xml:space="preserve"> </v>
      </c>
      <c r="L188" s="29" t="str">
        <f>IF(Замеры!AA182=0," ",Замеры!AI182)</f>
        <v xml:space="preserve"> </v>
      </c>
      <c r="M188" s="29" t="str">
        <f>IF(Замеры!AA182=0," ",0.1)</f>
        <v xml:space="preserve"> </v>
      </c>
      <c r="N188" s="29" t="str">
        <f>IF(Замеры!AA182=0," ",Замеры!AA182)</f>
        <v xml:space="preserve"> </v>
      </c>
      <c r="O188" s="29" t="str">
        <f>Замеры!AB182</f>
        <v xml:space="preserve"> </v>
      </c>
      <c r="P188" s="29" t="str">
        <f>Замеры!AC182</f>
        <v xml:space="preserve"> </v>
      </c>
      <c r="Q188" s="29" t="str">
        <f>IF(Замеры!AA182=0," ","+")</f>
        <v xml:space="preserve"> </v>
      </c>
      <c r="R188" s="32">
        <f>Замеры!Z182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IF(Замеры!I183=0," ", Замеры!I183)</f>
        <v xml:space="preserve"> </v>
      </c>
      <c r="D189" s="29" t="str">
        <f>IF(Замеры!AA183=0, " ", Замеры!Y183)</f>
        <v xml:space="preserve"> </v>
      </c>
      <c r="E189" s="29" t="str">
        <f>CONCATENATE(Замеры!Q183,Замеры!T183,Замеры!S183)</f>
        <v xml:space="preserve"> </v>
      </c>
      <c r="F189" s="30" t="str">
        <f>IF(Замеры!AA183=0," ","---")</f>
        <v xml:space="preserve"> </v>
      </c>
      <c r="G189" s="31" t="str">
        <f>IF(Замеры!AA183=0," ",Замеры!K183)</f>
        <v xml:space="preserve"> </v>
      </c>
      <c r="H189" s="31" t="str">
        <f>CONCATENATE(Замеры!AL183,Замеры!AB183,Замеры!AM183)</f>
        <v>0 0</v>
      </c>
      <c r="I189" s="29" t="str">
        <f>CONCATENATE(Замеры!AJ183,Замеры!AB183,Замеры!AK183)</f>
        <v>0 0</v>
      </c>
      <c r="J189" s="31" t="str">
        <f>IF(Замеры!AA183=0," ",G189*2.55)</f>
        <v xml:space="preserve"> </v>
      </c>
      <c r="K189" s="29" t="str">
        <f>IF(Замеры!AA183=0," ",Замеры!AH183)</f>
        <v xml:space="preserve"> </v>
      </c>
      <c r="L189" s="29" t="str">
        <f>IF(Замеры!AA183=0," ",Замеры!AI183)</f>
        <v xml:space="preserve"> </v>
      </c>
      <c r="M189" s="29" t="str">
        <f>IF(Замеры!AA183=0," ",0.1)</f>
        <v xml:space="preserve"> </v>
      </c>
      <c r="N189" s="29" t="str">
        <f>IF(Замеры!AA183=0," ",Замеры!AA183)</f>
        <v xml:space="preserve"> </v>
      </c>
      <c r="O189" s="29" t="str">
        <f>Замеры!AB183</f>
        <v xml:space="preserve"> </v>
      </c>
      <c r="P189" s="29" t="str">
        <f>Замеры!AC183</f>
        <v xml:space="preserve"> </v>
      </c>
      <c r="Q189" s="29" t="str">
        <f>IF(Замеры!AA183=0," ","+")</f>
        <v xml:space="preserve"> </v>
      </c>
      <c r="R189" s="32">
        <f>Замеры!Z183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IF(Замеры!I184=0," ", Замеры!I184)</f>
        <v xml:space="preserve"> </v>
      </c>
      <c r="D190" s="29" t="str">
        <f>IF(Замеры!AA184=0, " ", Замеры!Y184)</f>
        <v xml:space="preserve"> </v>
      </c>
      <c r="E190" s="29" t="str">
        <f>CONCATENATE(Замеры!Q184,Замеры!T184,Замеры!S184)</f>
        <v xml:space="preserve"> </v>
      </c>
      <c r="F190" s="30" t="str">
        <f>IF(Замеры!AA184=0," ","---")</f>
        <v xml:space="preserve"> </v>
      </c>
      <c r="G190" s="31" t="str">
        <f>IF(Замеры!AA184=0," ",Замеры!K184)</f>
        <v xml:space="preserve"> </v>
      </c>
      <c r="H190" s="31" t="str">
        <f>CONCATENATE(Замеры!AL184,Замеры!AB184,Замеры!AM184)</f>
        <v>0 0</v>
      </c>
      <c r="I190" s="29" t="str">
        <f>CONCATENATE(Замеры!AJ184,Замеры!AB184,Замеры!AK184)</f>
        <v>0 0</v>
      </c>
      <c r="J190" s="31" t="str">
        <f>IF(Замеры!AA184=0," ",G190*2.55)</f>
        <v xml:space="preserve"> </v>
      </c>
      <c r="K190" s="29" t="str">
        <f>IF(Замеры!AA184=0," ",Замеры!AH184)</f>
        <v xml:space="preserve"> </v>
      </c>
      <c r="L190" s="29" t="str">
        <f>IF(Замеры!AA184=0," ",Замеры!AI184)</f>
        <v xml:space="preserve"> </v>
      </c>
      <c r="M190" s="29" t="str">
        <f>IF(Замеры!AA184=0," ",0.1)</f>
        <v xml:space="preserve"> </v>
      </c>
      <c r="N190" s="29" t="str">
        <f>IF(Замеры!AA184=0," ",Замеры!AA184)</f>
        <v xml:space="preserve"> </v>
      </c>
      <c r="O190" s="29" t="str">
        <f>Замеры!AB184</f>
        <v xml:space="preserve"> </v>
      </c>
      <c r="P190" s="29" t="str">
        <f>Замеры!AC184</f>
        <v xml:space="preserve"> </v>
      </c>
      <c r="Q190" s="29" t="str">
        <f>IF(Замеры!AA184=0," ","+")</f>
        <v xml:space="preserve"> </v>
      </c>
      <c r="R190" s="32">
        <f>Замеры!Z184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IF(Замеры!I185=0," ", Замеры!I185)</f>
        <v xml:space="preserve"> </v>
      </c>
      <c r="D191" s="29" t="str">
        <f>IF(Замеры!AA185=0, " ", Замеры!Y185)</f>
        <v xml:space="preserve"> </v>
      </c>
      <c r="E191" s="29" t="str">
        <f>CONCATENATE(Замеры!Q185,Замеры!T185,Замеры!S185)</f>
        <v xml:space="preserve"> </v>
      </c>
      <c r="F191" s="30" t="str">
        <f>IF(Замеры!AA185=0," ","---")</f>
        <v xml:space="preserve"> </v>
      </c>
      <c r="G191" s="31" t="str">
        <f>IF(Замеры!AA185=0," ",Замеры!K185)</f>
        <v xml:space="preserve"> </v>
      </c>
      <c r="H191" s="31" t="str">
        <f>CONCATENATE(Замеры!AL185,Замеры!AB185,Замеры!AM185)</f>
        <v>0 0</v>
      </c>
      <c r="I191" s="29" t="str">
        <f>CONCATENATE(Замеры!AJ185,Замеры!AB185,Замеры!AK185)</f>
        <v>0 0</v>
      </c>
      <c r="J191" s="31" t="str">
        <f>IF(Замеры!AA185=0," ",G191*2.55)</f>
        <v xml:space="preserve"> </v>
      </c>
      <c r="K191" s="29" t="str">
        <f>IF(Замеры!AA185=0," ",Замеры!AH185)</f>
        <v xml:space="preserve"> </v>
      </c>
      <c r="L191" s="29" t="str">
        <f>IF(Замеры!AA185=0," ",Замеры!AI185)</f>
        <v xml:space="preserve"> </v>
      </c>
      <c r="M191" s="29" t="str">
        <f>IF(Замеры!AA185=0," ",0.1)</f>
        <v xml:space="preserve"> </v>
      </c>
      <c r="N191" s="29" t="str">
        <f>IF(Замеры!AA185=0," ",Замеры!AA185)</f>
        <v xml:space="preserve"> </v>
      </c>
      <c r="O191" s="29" t="str">
        <f>Замеры!AB185</f>
        <v xml:space="preserve"> </v>
      </c>
      <c r="P191" s="29" t="str">
        <f>Замеры!AC185</f>
        <v xml:space="preserve"> </v>
      </c>
      <c r="Q191" s="29" t="str">
        <f>IF(Замеры!AA185=0," ","+")</f>
        <v xml:space="preserve"> </v>
      </c>
      <c r="R191" s="32">
        <f>Замеры!Z185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IF(Замеры!I186=0," ", Замеры!I186)</f>
        <v xml:space="preserve"> </v>
      </c>
      <c r="D192" s="29" t="str">
        <f>IF(Замеры!AA186=0, " ", Замеры!Y186)</f>
        <v xml:space="preserve"> </v>
      </c>
      <c r="E192" s="29" t="str">
        <f>CONCATENATE(Замеры!Q186,Замеры!T186,Замеры!S186)</f>
        <v xml:space="preserve"> </v>
      </c>
      <c r="F192" s="30" t="str">
        <f>IF(Замеры!AA186=0," ","---")</f>
        <v xml:space="preserve"> </v>
      </c>
      <c r="G192" s="31" t="str">
        <f>IF(Замеры!AA186=0," ",Замеры!K186)</f>
        <v xml:space="preserve"> </v>
      </c>
      <c r="H192" s="31" t="str">
        <f>CONCATENATE(Замеры!AL186,Замеры!AB186,Замеры!AM186)</f>
        <v>0 0</v>
      </c>
      <c r="I192" s="29" t="str">
        <f>CONCATENATE(Замеры!AJ186,Замеры!AB186,Замеры!AK186)</f>
        <v>0 0</v>
      </c>
      <c r="J192" s="31" t="str">
        <f>IF(Замеры!AA186=0," ",G192*2.55)</f>
        <v xml:space="preserve"> </v>
      </c>
      <c r="K192" s="29" t="str">
        <f>IF(Замеры!AA186=0," ",Замеры!AH186)</f>
        <v xml:space="preserve"> </v>
      </c>
      <c r="L192" s="29" t="str">
        <f>IF(Замеры!AA186=0," ",Замеры!AI186)</f>
        <v xml:space="preserve"> </v>
      </c>
      <c r="M192" s="29" t="str">
        <f>IF(Замеры!AA186=0," ",0.1)</f>
        <v xml:space="preserve"> </v>
      </c>
      <c r="N192" s="29" t="str">
        <f>IF(Замеры!AA186=0," ",Замеры!AA186)</f>
        <v xml:space="preserve"> </v>
      </c>
      <c r="O192" s="29" t="str">
        <f>Замеры!AB186</f>
        <v xml:space="preserve"> </v>
      </c>
      <c r="P192" s="29" t="str">
        <f>Замеры!AC186</f>
        <v xml:space="preserve"> </v>
      </c>
      <c r="Q192" s="29" t="str">
        <f>IF(Замеры!AA186=0," ","+")</f>
        <v xml:space="preserve"> </v>
      </c>
      <c r="R192" s="32">
        <f>Замеры!Z186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IF(Замеры!I187=0," ", Замеры!I187)</f>
        <v xml:space="preserve"> </v>
      </c>
      <c r="D193" s="29" t="str">
        <f>IF(Замеры!AA187=0, " ", Замеры!Y187)</f>
        <v xml:space="preserve"> </v>
      </c>
      <c r="E193" s="29" t="str">
        <f>CONCATENATE(Замеры!Q187,Замеры!T187,Замеры!S187)</f>
        <v xml:space="preserve"> </v>
      </c>
      <c r="F193" s="30" t="str">
        <f>IF(Замеры!AA187=0," ","---")</f>
        <v xml:space="preserve"> </v>
      </c>
      <c r="G193" s="31" t="str">
        <f>IF(Замеры!AA187=0," ",Замеры!K187)</f>
        <v xml:space="preserve"> </v>
      </c>
      <c r="H193" s="31" t="str">
        <f>CONCATENATE(Замеры!AL187,Замеры!AB187,Замеры!AM187)</f>
        <v>0 0</v>
      </c>
      <c r="I193" s="29" t="str">
        <f>CONCATENATE(Замеры!AJ187,Замеры!AB187,Замеры!AK187)</f>
        <v>0 0</v>
      </c>
      <c r="J193" s="31" t="str">
        <f>IF(Замеры!AA187=0," ",G193*2.55)</f>
        <v xml:space="preserve"> </v>
      </c>
      <c r="K193" s="29" t="str">
        <f>IF(Замеры!AA187=0," ",Замеры!AH187)</f>
        <v xml:space="preserve"> </v>
      </c>
      <c r="L193" s="29" t="str">
        <f>IF(Замеры!AA187=0," ",Замеры!AI187)</f>
        <v xml:space="preserve"> </v>
      </c>
      <c r="M193" s="29" t="str">
        <f>IF(Замеры!AA187=0," ",0.1)</f>
        <v xml:space="preserve"> </v>
      </c>
      <c r="N193" s="29" t="str">
        <f>IF(Замеры!AA187=0," ",Замеры!AA187)</f>
        <v xml:space="preserve"> </v>
      </c>
      <c r="O193" s="29" t="str">
        <f>Замеры!AB187</f>
        <v xml:space="preserve"> </v>
      </c>
      <c r="P193" s="29" t="str">
        <f>Замеры!AC187</f>
        <v xml:space="preserve"> </v>
      </c>
      <c r="Q193" s="29" t="str">
        <f>IF(Замеры!AA187=0," ","+")</f>
        <v xml:space="preserve"> </v>
      </c>
      <c r="R193" s="32">
        <f>Замеры!Z187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IF(Замеры!I188=0," ", Замеры!I188)</f>
        <v xml:space="preserve"> </v>
      </c>
      <c r="D194" s="29" t="str">
        <f>IF(Замеры!AA188=0, " ", Замеры!Y188)</f>
        <v xml:space="preserve"> </v>
      </c>
      <c r="E194" s="29" t="str">
        <f>CONCATENATE(Замеры!Q188,Замеры!T188,Замеры!S188)</f>
        <v xml:space="preserve"> </v>
      </c>
      <c r="F194" s="30" t="str">
        <f>IF(Замеры!AA188=0," ","---")</f>
        <v xml:space="preserve"> </v>
      </c>
      <c r="G194" s="31" t="str">
        <f>IF(Замеры!AA188=0," ",Замеры!K188)</f>
        <v xml:space="preserve"> </v>
      </c>
      <c r="H194" s="31" t="str">
        <f>CONCATENATE(Замеры!AL188,Замеры!AB188,Замеры!AM188)</f>
        <v>0 0</v>
      </c>
      <c r="I194" s="29" t="str">
        <f>CONCATENATE(Замеры!AJ188,Замеры!AB188,Замеры!AK188)</f>
        <v>0 0</v>
      </c>
      <c r="J194" s="31" t="str">
        <f>IF(Замеры!AA188=0," ",G194*2.55)</f>
        <v xml:space="preserve"> </v>
      </c>
      <c r="K194" s="29" t="str">
        <f>IF(Замеры!AA188=0," ",Замеры!AH188)</f>
        <v xml:space="preserve"> </v>
      </c>
      <c r="L194" s="29" t="str">
        <f>IF(Замеры!AA188=0," ",Замеры!AI188)</f>
        <v xml:space="preserve"> </v>
      </c>
      <c r="M194" s="29" t="str">
        <f>IF(Замеры!AA188=0," ",0.1)</f>
        <v xml:space="preserve"> </v>
      </c>
      <c r="N194" s="29" t="str">
        <f>IF(Замеры!AA188=0," ",Замеры!AA188)</f>
        <v xml:space="preserve"> </v>
      </c>
      <c r="O194" s="29" t="str">
        <f>Замеры!AB188</f>
        <v xml:space="preserve"> </v>
      </c>
      <c r="P194" s="29" t="str">
        <f>Замеры!AC188</f>
        <v xml:space="preserve"> </v>
      </c>
      <c r="Q194" s="29" t="str">
        <f>IF(Замеры!AA188=0," ","+")</f>
        <v xml:space="preserve"> </v>
      </c>
      <c r="R194" s="32">
        <f>Замеры!Z188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IF(Замеры!I189=0," ", Замеры!I189)</f>
        <v xml:space="preserve"> </v>
      </c>
      <c r="D195" s="29" t="str">
        <f>IF(Замеры!AA189=0, " ", Замеры!Y189)</f>
        <v xml:space="preserve"> </v>
      </c>
      <c r="E195" s="29" t="str">
        <f>CONCATENATE(Замеры!Q189,Замеры!T189,Замеры!S189)</f>
        <v xml:space="preserve"> </v>
      </c>
      <c r="F195" s="30" t="str">
        <f>IF(Замеры!AA189=0," ","---")</f>
        <v xml:space="preserve"> </v>
      </c>
      <c r="G195" s="31" t="str">
        <f>IF(Замеры!AA189=0," ",Замеры!K189)</f>
        <v xml:space="preserve"> </v>
      </c>
      <c r="H195" s="31" t="str">
        <f>CONCATENATE(Замеры!AL189,Замеры!AB189,Замеры!AM189)</f>
        <v>0 0</v>
      </c>
      <c r="I195" s="29" t="str">
        <f>CONCATENATE(Замеры!AJ189,Замеры!AB189,Замеры!AK189)</f>
        <v>0 0</v>
      </c>
      <c r="J195" s="31" t="str">
        <f>IF(Замеры!AA189=0," ",G195*2.55)</f>
        <v xml:space="preserve"> </v>
      </c>
      <c r="K195" s="29" t="str">
        <f>IF(Замеры!AA189=0," ",Замеры!AH189)</f>
        <v xml:space="preserve"> </v>
      </c>
      <c r="L195" s="29" t="str">
        <f>IF(Замеры!AA189=0," ",Замеры!AI189)</f>
        <v xml:space="preserve"> </v>
      </c>
      <c r="M195" s="29" t="str">
        <f>IF(Замеры!AA189=0," ",0.1)</f>
        <v xml:space="preserve"> </v>
      </c>
      <c r="N195" s="29" t="str">
        <f>IF(Замеры!AA189=0," ",Замеры!AA189)</f>
        <v xml:space="preserve"> </v>
      </c>
      <c r="O195" s="29" t="str">
        <f>Замеры!AB189</f>
        <v xml:space="preserve"> </v>
      </c>
      <c r="P195" s="29" t="str">
        <f>Замеры!AC189</f>
        <v xml:space="preserve"> </v>
      </c>
      <c r="Q195" s="29" t="str">
        <f>IF(Замеры!AA189=0," ","+")</f>
        <v xml:space="preserve"> </v>
      </c>
      <c r="R195" s="32">
        <f>Замеры!Z189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IF(Замеры!I190=0," ", Замеры!I190)</f>
        <v xml:space="preserve"> </v>
      </c>
      <c r="D196" s="29" t="str">
        <f>IF(Замеры!AA190=0, " ", Замеры!Y190)</f>
        <v xml:space="preserve"> </v>
      </c>
      <c r="E196" s="29" t="str">
        <f>CONCATENATE(Замеры!Q190,Замеры!T190,Замеры!S190)</f>
        <v xml:space="preserve"> </v>
      </c>
      <c r="F196" s="30" t="str">
        <f>IF(Замеры!AA190=0," ","---")</f>
        <v xml:space="preserve"> </v>
      </c>
      <c r="G196" s="31" t="str">
        <f>IF(Замеры!AA190=0," ",Замеры!K190)</f>
        <v xml:space="preserve"> </v>
      </c>
      <c r="H196" s="31" t="str">
        <f>CONCATENATE(Замеры!AL190,Замеры!AB190,Замеры!AM190)</f>
        <v>0 0</v>
      </c>
      <c r="I196" s="29" t="str">
        <f>CONCATENATE(Замеры!AJ190,Замеры!AB190,Замеры!AK190)</f>
        <v>0 0</v>
      </c>
      <c r="J196" s="31" t="str">
        <f>IF(Замеры!AA190=0," ",G196*2.55)</f>
        <v xml:space="preserve"> </v>
      </c>
      <c r="K196" s="29" t="str">
        <f>IF(Замеры!AA190=0," ",Замеры!AH190)</f>
        <v xml:space="preserve"> </v>
      </c>
      <c r="L196" s="29" t="str">
        <f>IF(Замеры!AA190=0," ",Замеры!AI190)</f>
        <v xml:space="preserve"> </v>
      </c>
      <c r="M196" s="29" t="str">
        <f>IF(Замеры!AA190=0," ",0.1)</f>
        <v xml:space="preserve"> </v>
      </c>
      <c r="N196" s="29" t="str">
        <f>IF(Замеры!AA190=0," ",Замеры!AA190)</f>
        <v xml:space="preserve"> </v>
      </c>
      <c r="O196" s="29" t="str">
        <f>Замеры!AB190</f>
        <v xml:space="preserve"> </v>
      </c>
      <c r="P196" s="29" t="str">
        <f>Замеры!AC190</f>
        <v xml:space="preserve"> </v>
      </c>
      <c r="Q196" s="29" t="str">
        <f>IF(Замеры!AA190=0," ","+")</f>
        <v xml:space="preserve"> </v>
      </c>
      <c r="R196" s="32">
        <f>Замеры!Z190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IF(Замеры!I191=0," ", Замеры!I191)</f>
        <v xml:space="preserve"> </v>
      </c>
      <c r="D197" s="29" t="str">
        <f>IF(Замеры!AA191=0, " ", Замеры!Y191)</f>
        <v xml:space="preserve"> </v>
      </c>
      <c r="E197" s="29" t="str">
        <f>CONCATENATE(Замеры!Q191,Замеры!T191,Замеры!S191)</f>
        <v xml:space="preserve"> </v>
      </c>
      <c r="F197" s="30" t="str">
        <f>IF(Замеры!AA191=0," ","---")</f>
        <v xml:space="preserve"> </v>
      </c>
      <c r="G197" s="31" t="str">
        <f>IF(Замеры!AA191=0," ",Замеры!K191)</f>
        <v xml:space="preserve"> </v>
      </c>
      <c r="H197" s="31" t="str">
        <f>CONCATENATE(Замеры!AL191,Замеры!AB191,Замеры!AM191)</f>
        <v>0 0</v>
      </c>
      <c r="I197" s="29" t="str">
        <f>CONCATENATE(Замеры!AJ191,Замеры!AB191,Замеры!AK191)</f>
        <v>0 0</v>
      </c>
      <c r="J197" s="31" t="str">
        <f>IF(Замеры!AA191=0," ",G197*2.55)</f>
        <v xml:space="preserve"> </v>
      </c>
      <c r="K197" s="29" t="str">
        <f>IF(Замеры!AA191=0," ",Замеры!AH191)</f>
        <v xml:space="preserve"> </v>
      </c>
      <c r="L197" s="29" t="str">
        <f>IF(Замеры!AA191=0," ",Замеры!AI191)</f>
        <v xml:space="preserve"> </v>
      </c>
      <c r="M197" s="29" t="str">
        <f>IF(Замеры!AA191=0," ",0.1)</f>
        <v xml:space="preserve"> </v>
      </c>
      <c r="N197" s="29" t="str">
        <f>IF(Замеры!AA191=0," ",Замеры!AA191)</f>
        <v xml:space="preserve"> </v>
      </c>
      <c r="O197" s="29" t="str">
        <f>Замеры!AB191</f>
        <v xml:space="preserve"> </v>
      </c>
      <c r="P197" s="29" t="str">
        <f>Замеры!AC191</f>
        <v xml:space="preserve"> </v>
      </c>
      <c r="Q197" s="29" t="str">
        <f>IF(Замеры!AA191=0," ","+")</f>
        <v xml:space="preserve"> </v>
      </c>
      <c r="R197" s="32">
        <f>Замеры!Z191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IF(Замеры!I192=0," ", Замеры!I192)</f>
        <v xml:space="preserve"> </v>
      </c>
      <c r="D198" s="29" t="str">
        <f>IF(Замеры!AA192=0, " ", Замеры!Y192)</f>
        <v xml:space="preserve"> </v>
      </c>
      <c r="E198" s="29" t="str">
        <f>CONCATENATE(Замеры!Q192,Замеры!T192,Замеры!S192)</f>
        <v xml:space="preserve"> </v>
      </c>
      <c r="F198" s="30" t="str">
        <f>IF(Замеры!AA192=0," ","---")</f>
        <v xml:space="preserve"> </v>
      </c>
      <c r="G198" s="31" t="str">
        <f>IF(Замеры!AA192=0," ",Замеры!K192)</f>
        <v xml:space="preserve"> </v>
      </c>
      <c r="H198" s="31" t="str">
        <f>CONCATENATE(Замеры!AL192,Замеры!AB192,Замеры!AM192)</f>
        <v>0 0</v>
      </c>
      <c r="I198" s="29" t="str">
        <f>CONCATENATE(Замеры!AJ192,Замеры!AB192,Замеры!AK192)</f>
        <v>0 0</v>
      </c>
      <c r="J198" s="31" t="str">
        <f>IF(Замеры!AA192=0," ",G198*2.55)</f>
        <v xml:space="preserve"> </v>
      </c>
      <c r="K198" s="29" t="str">
        <f>IF(Замеры!AA192=0," ",Замеры!AH192)</f>
        <v xml:space="preserve"> </v>
      </c>
      <c r="L198" s="29" t="str">
        <f>IF(Замеры!AA192=0," ",Замеры!AI192)</f>
        <v xml:space="preserve"> </v>
      </c>
      <c r="M198" s="29" t="str">
        <f>IF(Замеры!AA192=0," ",0.1)</f>
        <v xml:space="preserve"> </v>
      </c>
      <c r="N198" s="29" t="str">
        <f>IF(Замеры!AA192=0," ",Замеры!AA192)</f>
        <v xml:space="preserve"> </v>
      </c>
      <c r="O198" s="29" t="str">
        <f>Замеры!AB192</f>
        <v xml:space="preserve"> </v>
      </c>
      <c r="P198" s="29" t="str">
        <f>Замеры!AC192</f>
        <v xml:space="preserve"> </v>
      </c>
      <c r="Q198" s="29" t="str">
        <f>IF(Замеры!AA192=0," ","+")</f>
        <v xml:space="preserve"> </v>
      </c>
      <c r="R198" s="32">
        <f>Замеры!Z192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IF(Замеры!I193=0," ", Замеры!I193)</f>
        <v xml:space="preserve"> </v>
      </c>
      <c r="D199" s="29" t="str">
        <f>IF(Замеры!AA193=0, " ", Замеры!Y193)</f>
        <v xml:space="preserve"> </v>
      </c>
      <c r="E199" s="29" t="str">
        <f>CONCATENATE(Замеры!Q193,Замеры!T193,Замеры!S193)</f>
        <v xml:space="preserve"> </v>
      </c>
      <c r="F199" s="30" t="str">
        <f>IF(Замеры!AA193=0," ","---")</f>
        <v xml:space="preserve"> </v>
      </c>
      <c r="G199" s="31" t="str">
        <f>IF(Замеры!AA193=0," ",Замеры!K193)</f>
        <v xml:space="preserve"> </v>
      </c>
      <c r="H199" s="31" t="str">
        <f>CONCATENATE(Замеры!AL193,Замеры!AB193,Замеры!AM193)</f>
        <v>0 0</v>
      </c>
      <c r="I199" s="29" t="str">
        <f>CONCATENATE(Замеры!AJ193,Замеры!AB193,Замеры!AK193)</f>
        <v>0 0</v>
      </c>
      <c r="J199" s="31" t="str">
        <f>IF(Замеры!AA193=0," ",G199*2.55)</f>
        <v xml:space="preserve"> </v>
      </c>
      <c r="K199" s="29" t="str">
        <f>IF(Замеры!AA193=0," ",Замеры!AH193)</f>
        <v xml:space="preserve"> </v>
      </c>
      <c r="L199" s="29" t="str">
        <f>IF(Замеры!AA193=0," ",Замеры!AI193)</f>
        <v xml:space="preserve"> </v>
      </c>
      <c r="M199" s="29" t="str">
        <f>IF(Замеры!AA193=0," ",0.1)</f>
        <v xml:space="preserve"> </v>
      </c>
      <c r="N199" s="29" t="str">
        <f>IF(Замеры!AA193=0," ",Замеры!AA193)</f>
        <v xml:space="preserve"> </v>
      </c>
      <c r="O199" s="29" t="str">
        <f>Замеры!AB193</f>
        <v xml:space="preserve"> </v>
      </c>
      <c r="P199" s="29" t="str">
        <f>Замеры!AC193</f>
        <v xml:space="preserve"> </v>
      </c>
      <c r="Q199" s="29" t="str">
        <f>IF(Замеры!AA193=0," ","+")</f>
        <v xml:space="preserve"> </v>
      </c>
      <c r="R199" s="32">
        <f>Замеры!Z193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IF(Замеры!I194=0," ", Замеры!I194)</f>
        <v xml:space="preserve"> </v>
      </c>
      <c r="D200" s="29" t="str">
        <f>IF(Замеры!AA194=0, " ", Замеры!Y194)</f>
        <v xml:space="preserve"> </v>
      </c>
      <c r="E200" s="29" t="str">
        <f>CONCATENATE(Замеры!Q194,Замеры!T194,Замеры!S194)</f>
        <v xml:space="preserve"> </v>
      </c>
      <c r="F200" s="30" t="str">
        <f>IF(Замеры!AA194=0," ","---")</f>
        <v xml:space="preserve"> </v>
      </c>
      <c r="G200" s="31" t="str">
        <f>IF(Замеры!AA194=0," ",Замеры!K194)</f>
        <v xml:space="preserve"> </v>
      </c>
      <c r="H200" s="31" t="str">
        <f>CONCATENATE(Замеры!AL194,Замеры!AB194,Замеры!AM194)</f>
        <v>0 0</v>
      </c>
      <c r="I200" s="29" t="str">
        <f>CONCATENATE(Замеры!AJ194,Замеры!AB194,Замеры!AK194)</f>
        <v>0 0</v>
      </c>
      <c r="J200" s="31" t="str">
        <f>IF(Замеры!AA194=0," ",G200*2.55)</f>
        <v xml:space="preserve"> </v>
      </c>
      <c r="K200" s="29" t="str">
        <f>IF(Замеры!AA194=0," ",Замеры!AH194)</f>
        <v xml:space="preserve"> </v>
      </c>
      <c r="L200" s="29" t="str">
        <f>IF(Замеры!AA194=0," ",Замеры!AI194)</f>
        <v xml:space="preserve"> </v>
      </c>
      <c r="M200" s="29" t="str">
        <f>IF(Замеры!AA194=0," ",0.1)</f>
        <v xml:space="preserve"> </v>
      </c>
      <c r="N200" s="29" t="str">
        <f>IF(Замеры!AA194=0," ",Замеры!AA194)</f>
        <v xml:space="preserve"> </v>
      </c>
      <c r="O200" s="29" t="str">
        <f>Замеры!AB194</f>
        <v xml:space="preserve"> </v>
      </c>
      <c r="P200" s="29" t="str">
        <f>Замеры!AC194</f>
        <v xml:space="preserve"> </v>
      </c>
      <c r="Q200" s="29" t="str">
        <f>IF(Замеры!AA194=0," ","+")</f>
        <v xml:space="preserve"> </v>
      </c>
      <c r="R200" s="32">
        <f>Замеры!Z194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IF(Замеры!I195=0," ", Замеры!I195)</f>
        <v xml:space="preserve"> </v>
      </c>
      <c r="D201" s="29" t="str">
        <f>IF(Замеры!AA195=0, " ", Замеры!Y195)</f>
        <v xml:space="preserve"> </v>
      </c>
      <c r="E201" s="29" t="str">
        <f>CONCATENATE(Замеры!Q195,Замеры!T195,Замеры!S195)</f>
        <v xml:space="preserve"> </v>
      </c>
      <c r="F201" s="30" t="str">
        <f>IF(Замеры!AA195=0," ","---")</f>
        <v xml:space="preserve"> </v>
      </c>
      <c r="G201" s="31" t="str">
        <f>IF(Замеры!AA195=0," ",Замеры!K195)</f>
        <v xml:space="preserve"> </v>
      </c>
      <c r="H201" s="31" t="str">
        <f>CONCATENATE(Замеры!AL195,Замеры!AB195,Замеры!AM195)</f>
        <v>0 0</v>
      </c>
      <c r="I201" s="29" t="str">
        <f>CONCATENATE(Замеры!AJ195,Замеры!AB195,Замеры!AK195)</f>
        <v>0 0</v>
      </c>
      <c r="J201" s="31" t="str">
        <f>IF(Замеры!AA195=0," ",G201*2.55)</f>
        <v xml:space="preserve"> </v>
      </c>
      <c r="K201" s="29" t="str">
        <f>IF(Замеры!AA195=0," ",Замеры!AH195)</f>
        <v xml:space="preserve"> </v>
      </c>
      <c r="L201" s="29" t="str">
        <f>IF(Замеры!AA195=0," ",Замеры!AI195)</f>
        <v xml:space="preserve"> </v>
      </c>
      <c r="M201" s="29" t="str">
        <f>IF(Замеры!AA195=0," ",0.1)</f>
        <v xml:space="preserve"> </v>
      </c>
      <c r="N201" s="29" t="str">
        <f>IF(Замеры!AA195=0," ",Замеры!AA195)</f>
        <v xml:space="preserve"> </v>
      </c>
      <c r="O201" s="29" t="str">
        <f>Замеры!AB195</f>
        <v xml:space="preserve"> </v>
      </c>
      <c r="P201" s="29" t="str">
        <f>Замеры!AC195</f>
        <v xml:space="preserve"> </v>
      </c>
      <c r="Q201" s="29" t="str">
        <f>IF(Замеры!AA195=0," ","+")</f>
        <v xml:space="preserve"> </v>
      </c>
      <c r="R201" s="32">
        <f>Замеры!Z195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IF(Замеры!I196=0," ", Замеры!I196)</f>
        <v xml:space="preserve"> </v>
      </c>
      <c r="D202" s="29" t="str">
        <f>IF(Замеры!AA196=0, " ", Замеры!Y196)</f>
        <v xml:space="preserve"> </v>
      </c>
      <c r="E202" s="29" t="str">
        <f>CONCATENATE(Замеры!Q196,Замеры!T196,Замеры!S196)</f>
        <v xml:space="preserve"> </v>
      </c>
      <c r="F202" s="30" t="str">
        <f>IF(Замеры!AA196=0," ","---")</f>
        <v xml:space="preserve"> </v>
      </c>
      <c r="G202" s="31" t="str">
        <f>IF(Замеры!AA196=0," ",Замеры!K196)</f>
        <v xml:space="preserve"> </v>
      </c>
      <c r="H202" s="31" t="str">
        <f>CONCATENATE(Замеры!AL196,Замеры!AB196,Замеры!AM196)</f>
        <v>0 0</v>
      </c>
      <c r="I202" s="29" t="str">
        <f>CONCATENATE(Замеры!AJ196,Замеры!AB196,Замеры!AK196)</f>
        <v>0 0</v>
      </c>
      <c r="J202" s="31" t="str">
        <f>IF(Замеры!AA196=0," ",G202*2.55)</f>
        <v xml:space="preserve"> </v>
      </c>
      <c r="K202" s="29" t="str">
        <f>IF(Замеры!AA196=0," ",Замеры!AH196)</f>
        <v xml:space="preserve"> </v>
      </c>
      <c r="L202" s="29" t="str">
        <f>IF(Замеры!AA196=0," ",Замеры!AI196)</f>
        <v xml:space="preserve"> </v>
      </c>
      <c r="M202" s="29" t="str">
        <f>IF(Замеры!AA196=0," ",0.1)</f>
        <v xml:space="preserve"> </v>
      </c>
      <c r="N202" s="29" t="str">
        <f>IF(Замеры!AA196=0," ",Замеры!AA196)</f>
        <v xml:space="preserve"> </v>
      </c>
      <c r="O202" s="29" t="str">
        <f>Замеры!AB196</f>
        <v xml:space="preserve"> </v>
      </c>
      <c r="P202" s="29" t="str">
        <f>Замеры!AC196</f>
        <v xml:space="preserve"> </v>
      </c>
      <c r="Q202" s="29" t="str">
        <f>IF(Замеры!AA196=0," ","+")</f>
        <v xml:space="preserve"> </v>
      </c>
      <c r="R202" s="32">
        <f>Замеры!Z196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IF(Замеры!I197=0," ", Замеры!I197)</f>
        <v xml:space="preserve"> </v>
      </c>
      <c r="D203" s="29" t="str">
        <f>IF(Замеры!AA197=0, " ", Замеры!Y197)</f>
        <v xml:space="preserve"> </v>
      </c>
      <c r="E203" s="29" t="str">
        <f>CONCATENATE(Замеры!Q197,Замеры!T197,Замеры!S197)</f>
        <v xml:space="preserve"> </v>
      </c>
      <c r="F203" s="30" t="str">
        <f>IF(Замеры!AA197=0," ","---")</f>
        <v xml:space="preserve"> </v>
      </c>
      <c r="G203" s="31" t="str">
        <f>IF(Замеры!AA197=0," ",Замеры!K197)</f>
        <v xml:space="preserve"> </v>
      </c>
      <c r="H203" s="31" t="str">
        <f>CONCATENATE(Замеры!AL197,Замеры!AB197,Замеры!AM197)</f>
        <v>0 0</v>
      </c>
      <c r="I203" s="29" t="str">
        <f>CONCATENATE(Замеры!AJ197,Замеры!AB197,Замеры!AK197)</f>
        <v>0 0</v>
      </c>
      <c r="J203" s="31" t="str">
        <f>IF(Замеры!AA197=0," ",G203*2.55)</f>
        <v xml:space="preserve"> </v>
      </c>
      <c r="K203" s="29" t="str">
        <f>IF(Замеры!AA197=0," ",Замеры!AH197)</f>
        <v xml:space="preserve"> </v>
      </c>
      <c r="L203" s="29" t="str">
        <f>IF(Замеры!AA197=0," ",Замеры!AI197)</f>
        <v xml:space="preserve"> </v>
      </c>
      <c r="M203" s="29" t="str">
        <f>IF(Замеры!AA197=0," ",0.1)</f>
        <v xml:space="preserve"> </v>
      </c>
      <c r="N203" s="29" t="str">
        <f>IF(Замеры!AA197=0," ",Замеры!AA197)</f>
        <v xml:space="preserve"> </v>
      </c>
      <c r="O203" s="29" t="str">
        <f>Замеры!AB197</f>
        <v xml:space="preserve"> </v>
      </c>
      <c r="P203" s="29" t="str">
        <f>Замеры!AC197</f>
        <v xml:space="preserve"> </v>
      </c>
      <c r="Q203" s="29" t="str">
        <f>IF(Замеры!AA197=0," ","+")</f>
        <v xml:space="preserve"> </v>
      </c>
      <c r="R203" s="32">
        <f>Замеры!Z197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IF(Замеры!I198=0," ", Замеры!I198)</f>
        <v xml:space="preserve"> </v>
      </c>
      <c r="D204" s="29" t="str">
        <f>IF(Замеры!AA198=0, " ", Замеры!Y198)</f>
        <v xml:space="preserve"> </v>
      </c>
      <c r="E204" s="29" t="str">
        <f>CONCATENATE(Замеры!Q198,Замеры!T198,Замеры!S198)</f>
        <v xml:space="preserve"> </v>
      </c>
      <c r="F204" s="30" t="str">
        <f>IF(Замеры!AA198=0," ","---")</f>
        <v xml:space="preserve"> </v>
      </c>
      <c r="G204" s="31" t="str">
        <f>IF(Замеры!AA198=0," ",Замеры!K198)</f>
        <v xml:space="preserve"> </v>
      </c>
      <c r="H204" s="31" t="str">
        <f>CONCATENATE(Замеры!AL198,Замеры!AB198,Замеры!AM198)</f>
        <v>0 0</v>
      </c>
      <c r="I204" s="29" t="str">
        <f>CONCATENATE(Замеры!AJ198,Замеры!AB198,Замеры!AK198)</f>
        <v>0 0</v>
      </c>
      <c r="J204" s="31" t="str">
        <f>IF(Замеры!AA198=0," ",G204*2.55)</f>
        <v xml:space="preserve"> </v>
      </c>
      <c r="K204" s="29" t="str">
        <f>IF(Замеры!AA198=0," ",Замеры!AH198)</f>
        <v xml:space="preserve"> </v>
      </c>
      <c r="L204" s="29" t="str">
        <f>IF(Замеры!AA198=0," ",Замеры!AI198)</f>
        <v xml:space="preserve"> </v>
      </c>
      <c r="M204" s="29" t="str">
        <f>IF(Замеры!AA198=0," ",0.1)</f>
        <v xml:space="preserve"> </v>
      </c>
      <c r="N204" s="29" t="str">
        <f>IF(Замеры!AA198=0," ",Замеры!AA198)</f>
        <v xml:space="preserve"> </v>
      </c>
      <c r="O204" s="29" t="str">
        <f>Замеры!AB198</f>
        <v xml:space="preserve"> </v>
      </c>
      <c r="P204" s="29" t="str">
        <f>Замеры!AC198</f>
        <v xml:space="preserve"> </v>
      </c>
      <c r="Q204" s="29" t="str">
        <f>IF(Замеры!AA198=0," ","+")</f>
        <v xml:space="preserve"> </v>
      </c>
      <c r="R204" s="32">
        <f>Замеры!Z198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IF(Замеры!I199=0," ", Замеры!I199)</f>
        <v xml:space="preserve"> </v>
      </c>
      <c r="D205" s="29" t="str">
        <f>IF(Замеры!AA199=0, " ", Замеры!Y199)</f>
        <v xml:space="preserve"> </v>
      </c>
      <c r="E205" s="29" t="str">
        <f>CONCATENATE(Замеры!Q199,Замеры!T199,Замеры!S199)</f>
        <v xml:space="preserve"> </v>
      </c>
      <c r="F205" s="30" t="str">
        <f>IF(Замеры!AA199=0," ","---")</f>
        <v xml:space="preserve"> </v>
      </c>
      <c r="G205" s="31" t="str">
        <f>IF(Замеры!AA199=0," ",Замеры!K199)</f>
        <v xml:space="preserve"> </v>
      </c>
      <c r="H205" s="31" t="str">
        <f>CONCATENATE(Замеры!AL199,Замеры!AB199,Замеры!AM199)</f>
        <v>0 0</v>
      </c>
      <c r="I205" s="29" t="str">
        <f>CONCATENATE(Замеры!AJ199,Замеры!AB199,Замеры!AK199)</f>
        <v>0 0</v>
      </c>
      <c r="J205" s="31" t="str">
        <f>IF(Замеры!AA199=0," ",G205*2.55)</f>
        <v xml:space="preserve"> </v>
      </c>
      <c r="K205" s="29" t="str">
        <f>IF(Замеры!AA199=0," ",Замеры!AH199)</f>
        <v xml:space="preserve"> </v>
      </c>
      <c r="L205" s="29" t="str">
        <f>IF(Замеры!AA199=0," ",Замеры!AI199)</f>
        <v xml:space="preserve"> </v>
      </c>
      <c r="M205" s="29" t="str">
        <f>IF(Замеры!AA199=0," ",0.1)</f>
        <v xml:space="preserve"> </v>
      </c>
      <c r="N205" s="29" t="str">
        <f>IF(Замеры!AA199=0," ",Замеры!AA199)</f>
        <v xml:space="preserve"> </v>
      </c>
      <c r="O205" s="29" t="str">
        <f>Замеры!AB199</f>
        <v xml:space="preserve"> </v>
      </c>
      <c r="P205" s="29" t="str">
        <f>Замеры!AC199</f>
        <v xml:space="preserve"> </v>
      </c>
      <c r="Q205" s="29" t="str">
        <f>IF(Замеры!AA199=0," ","+")</f>
        <v xml:space="preserve"> </v>
      </c>
      <c r="R205" s="32">
        <f>Замеры!Z199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IF(Замеры!I200=0," ", Замеры!I200)</f>
        <v xml:space="preserve"> </v>
      </c>
      <c r="D206" s="29" t="str">
        <f>IF(Замеры!AA200=0, " ", Замеры!Y200)</f>
        <v xml:space="preserve"> </v>
      </c>
      <c r="E206" s="29" t="str">
        <f>CONCATENATE(Замеры!Q200,Замеры!T200,Замеры!S200)</f>
        <v xml:space="preserve"> </v>
      </c>
      <c r="F206" s="30" t="str">
        <f>IF(Замеры!AA200=0," ","---")</f>
        <v xml:space="preserve"> </v>
      </c>
      <c r="G206" s="31" t="str">
        <f>IF(Замеры!AA200=0," ",Замеры!K200)</f>
        <v xml:space="preserve"> </v>
      </c>
      <c r="H206" s="31" t="str">
        <f>CONCATENATE(Замеры!AL200,Замеры!AB200,Замеры!AM200)</f>
        <v>0 0</v>
      </c>
      <c r="I206" s="29" t="str">
        <f>CONCATENATE(Замеры!AJ200,Замеры!AB200,Замеры!AK200)</f>
        <v>0 0</v>
      </c>
      <c r="J206" s="31" t="str">
        <f>IF(Замеры!AA200=0," ",G206*2.55)</f>
        <v xml:space="preserve"> </v>
      </c>
      <c r="K206" s="29" t="str">
        <f>IF(Замеры!AA200=0," ",Замеры!AH200)</f>
        <v xml:space="preserve"> </v>
      </c>
      <c r="L206" s="29" t="str">
        <f>IF(Замеры!AA200=0," ",Замеры!AI200)</f>
        <v xml:space="preserve"> </v>
      </c>
      <c r="M206" s="29" t="str">
        <f>IF(Замеры!AA200=0," ",0.1)</f>
        <v xml:space="preserve"> </v>
      </c>
      <c r="N206" s="29" t="str">
        <f>IF(Замеры!AA200=0," ",Замеры!AA200)</f>
        <v xml:space="preserve"> </v>
      </c>
      <c r="O206" s="29" t="str">
        <f>Замеры!AB200</f>
        <v xml:space="preserve"> </v>
      </c>
      <c r="P206" s="29" t="str">
        <f>Замеры!AC200</f>
        <v xml:space="preserve"> </v>
      </c>
      <c r="Q206" s="29" t="str">
        <f>IF(Замеры!AA200=0," ","+")</f>
        <v xml:space="preserve"> </v>
      </c>
      <c r="R206" s="32">
        <f>Замеры!Z200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IF(Замеры!I201=0," ", Замеры!I201)</f>
        <v xml:space="preserve"> </v>
      </c>
      <c r="D207" s="29" t="str">
        <f>IF(Замеры!AA201=0, " ", Замеры!Y201)</f>
        <v xml:space="preserve"> </v>
      </c>
      <c r="E207" s="29" t="str">
        <f>CONCATENATE(Замеры!Q201,Замеры!T201,Замеры!S201)</f>
        <v xml:space="preserve"> </v>
      </c>
      <c r="F207" s="30" t="str">
        <f>IF(Замеры!AA201=0," ","---")</f>
        <v xml:space="preserve"> </v>
      </c>
      <c r="G207" s="31" t="str">
        <f>IF(Замеры!AA201=0," ",Замеры!K201)</f>
        <v xml:space="preserve"> </v>
      </c>
      <c r="H207" s="31" t="str">
        <f>CONCATENATE(Замеры!AL201,Замеры!AB201,Замеры!AM201)</f>
        <v>0 0</v>
      </c>
      <c r="I207" s="29" t="str">
        <f>CONCATENATE(Замеры!AJ201,Замеры!AB201,Замеры!AK201)</f>
        <v>0 0</v>
      </c>
      <c r="J207" s="31" t="str">
        <f>IF(Замеры!AA201=0," ",G207*2.55)</f>
        <v xml:space="preserve"> </v>
      </c>
      <c r="K207" s="29" t="str">
        <f>IF(Замеры!AA201=0," ",Замеры!AH201)</f>
        <v xml:space="preserve"> </v>
      </c>
      <c r="L207" s="29" t="str">
        <f>IF(Замеры!AA201=0," ",Замеры!AI201)</f>
        <v xml:space="preserve"> </v>
      </c>
      <c r="M207" s="29" t="str">
        <f>IF(Замеры!AA201=0," ",0.1)</f>
        <v xml:space="preserve"> </v>
      </c>
      <c r="N207" s="29" t="str">
        <f>IF(Замеры!AA201=0," ",Замеры!AA201)</f>
        <v xml:space="preserve"> </v>
      </c>
      <c r="O207" s="29" t="str">
        <f>Замеры!AB201</f>
        <v xml:space="preserve"> </v>
      </c>
      <c r="P207" s="29" t="str">
        <f>Замеры!AC201</f>
        <v xml:space="preserve"> </v>
      </c>
      <c r="Q207" s="29" t="str">
        <f>IF(Замеры!AA201=0," ","+")</f>
        <v xml:space="preserve"> </v>
      </c>
      <c r="R207" s="32">
        <f>Замеры!Z201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IF(Замеры!I202=0," ", Замеры!I202)</f>
        <v xml:space="preserve"> </v>
      </c>
      <c r="D208" s="29" t="str">
        <f>IF(Замеры!AA202=0, " ", Замеры!Y202)</f>
        <v xml:space="preserve"> </v>
      </c>
      <c r="E208" s="29" t="str">
        <f>CONCATENATE(Замеры!Q202,Замеры!T202,Замеры!S202)</f>
        <v xml:space="preserve"> </v>
      </c>
      <c r="F208" s="30" t="str">
        <f>IF(Замеры!AA202=0," ","---")</f>
        <v xml:space="preserve"> </v>
      </c>
      <c r="G208" s="31" t="str">
        <f>IF(Замеры!AA202=0," ",Замеры!K202)</f>
        <v xml:space="preserve"> </v>
      </c>
      <c r="H208" s="31" t="str">
        <f>CONCATENATE(Замеры!AL202,Замеры!AB202,Замеры!AM202)</f>
        <v>0 0</v>
      </c>
      <c r="I208" s="29" t="str">
        <f>CONCATENATE(Замеры!AJ202,Замеры!AB202,Замеры!AK202)</f>
        <v>0 0</v>
      </c>
      <c r="J208" s="31" t="str">
        <f>IF(Замеры!AA202=0," ",G208*2.55)</f>
        <v xml:space="preserve"> </v>
      </c>
      <c r="K208" s="29" t="str">
        <f>IF(Замеры!AA202=0," ",Замеры!AH202)</f>
        <v xml:space="preserve"> </v>
      </c>
      <c r="L208" s="29" t="str">
        <f>IF(Замеры!AA202=0," ",Замеры!AI202)</f>
        <v xml:space="preserve"> </v>
      </c>
      <c r="M208" s="29" t="str">
        <f>IF(Замеры!AA202=0," ",0.1)</f>
        <v xml:space="preserve"> </v>
      </c>
      <c r="N208" s="29" t="str">
        <f>IF(Замеры!AA202=0," ",Замеры!AA202)</f>
        <v xml:space="preserve"> </v>
      </c>
      <c r="O208" s="29" t="str">
        <f>Замеры!AB202</f>
        <v xml:space="preserve"> </v>
      </c>
      <c r="P208" s="29" t="str">
        <f>Замеры!AC202</f>
        <v xml:space="preserve"> </v>
      </c>
      <c r="Q208" s="29" t="str">
        <f>IF(Замеры!AA202=0," ","+")</f>
        <v xml:space="preserve"> </v>
      </c>
      <c r="R208" s="32">
        <f>Замеры!Z202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IF(Замеры!I203=0," ", Замеры!I203)</f>
        <v xml:space="preserve"> </v>
      </c>
      <c r="D209" s="29" t="str">
        <f>IF(Замеры!AA203=0, " ", Замеры!Y203)</f>
        <v xml:space="preserve"> </v>
      </c>
      <c r="E209" s="29" t="str">
        <f>CONCATENATE(Замеры!Q203,Замеры!T203,Замеры!S203)</f>
        <v xml:space="preserve"> </v>
      </c>
      <c r="F209" s="30" t="str">
        <f>IF(Замеры!AA203=0," ","---")</f>
        <v xml:space="preserve"> </v>
      </c>
      <c r="G209" s="31" t="str">
        <f>IF(Замеры!AA203=0," ",Замеры!K203)</f>
        <v xml:space="preserve"> </v>
      </c>
      <c r="H209" s="31" t="str">
        <f>CONCATENATE(Замеры!AL203,Замеры!AB203,Замеры!AM203)</f>
        <v>0 0</v>
      </c>
      <c r="I209" s="29" t="str">
        <f>CONCATENATE(Замеры!AJ203,Замеры!AB203,Замеры!AK203)</f>
        <v>0 0</v>
      </c>
      <c r="J209" s="31" t="str">
        <f>IF(Замеры!AA203=0," ",G209*2.55)</f>
        <v xml:space="preserve"> </v>
      </c>
      <c r="K209" s="29" t="str">
        <f>IF(Замеры!AA203=0," ",Замеры!AH203)</f>
        <v xml:space="preserve"> </v>
      </c>
      <c r="L209" s="29" t="str">
        <f>IF(Замеры!AA203=0," ",Замеры!AI203)</f>
        <v xml:space="preserve"> </v>
      </c>
      <c r="M209" s="29" t="str">
        <f>IF(Замеры!AA203=0," ",0.1)</f>
        <v xml:space="preserve"> </v>
      </c>
      <c r="N209" s="29" t="str">
        <f>IF(Замеры!AA203=0," ",Замеры!AA203)</f>
        <v xml:space="preserve"> </v>
      </c>
      <c r="O209" s="29" t="str">
        <f>Замеры!AB203</f>
        <v xml:space="preserve"> </v>
      </c>
      <c r="P209" s="29" t="str">
        <f>Замеры!AC203</f>
        <v xml:space="preserve"> </v>
      </c>
      <c r="Q209" s="29" t="str">
        <f>IF(Замеры!AA203=0," ","+")</f>
        <v xml:space="preserve"> </v>
      </c>
      <c r="R209" s="32">
        <f>Замеры!Z203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IF(Замеры!I204=0," ", Замеры!I204)</f>
        <v xml:space="preserve"> </v>
      </c>
      <c r="D210" s="29" t="str">
        <f>IF(Замеры!AA204=0, " ", Замеры!Y204)</f>
        <v xml:space="preserve"> </v>
      </c>
      <c r="E210" s="29" t="str">
        <f>CONCATENATE(Замеры!Q204,Замеры!T204,Замеры!S204)</f>
        <v xml:space="preserve"> </v>
      </c>
      <c r="F210" s="30" t="str">
        <f>IF(Замеры!AA204=0," ","---")</f>
        <v xml:space="preserve"> </v>
      </c>
      <c r="G210" s="31" t="str">
        <f>IF(Замеры!AA204=0," ",Замеры!K204)</f>
        <v xml:space="preserve"> </v>
      </c>
      <c r="H210" s="31" t="str">
        <f>CONCATENATE(Замеры!AL204,Замеры!AB204,Замеры!AM204)</f>
        <v>0 0</v>
      </c>
      <c r="I210" s="29" t="str">
        <f>CONCATENATE(Замеры!AJ204,Замеры!AB204,Замеры!AK204)</f>
        <v>0 0</v>
      </c>
      <c r="J210" s="31" t="str">
        <f>IF(Замеры!AA204=0," ",G210*2.55)</f>
        <v xml:space="preserve"> </v>
      </c>
      <c r="K210" s="29" t="str">
        <f>IF(Замеры!AA204=0," ",Замеры!AH204)</f>
        <v xml:space="preserve"> </v>
      </c>
      <c r="L210" s="29" t="str">
        <f>IF(Замеры!AA204=0," ",Замеры!AI204)</f>
        <v xml:space="preserve"> </v>
      </c>
      <c r="M210" s="29" t="str">
        <f>IF(Замеры!AA204=0," ",0.1)</f>
        <v xml:space="preserve"> </v>
      </c>
      <c r="N210" s="29" t="str">
        <f>IF(Замеры!AA204=0," ",Замеры!AA204)</f>
        <v xml:space="preserve"> </v>
      </c>
      <c r="O210" s="29" t="str">
        <f>Замеры!AB204</f>
        <v xml:space="preserve"> </v>
      </c>
      <c r="P210" s="29" t="str">
        <f>Замеры!AC204</f>
        <v xml:space="preserve"> </v>
      </c>
      <c r="Q210" s="29" t="str">
        <f>IF(Замеры!AA204=0," ","+")</f>
        <v xml:space="preserve"> </v>
      </c>
      <c r="R210" s="32">
        <f>Замеры!Z204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IF(Замеры!I205=0," ", Замеры!I205)</f>
        <v xml:space="preserve"> </v>
      </c>
      <c r="D211" s="29" t="str">
        <f>IF(Замеры!AA205=0, " ", Замеры!Y205)</f>
        <v xml:space="preserve"> </v>
      </c>
      <c r="E211" s="29" t="str">
        <f>CONCATENATE(Замеры!Q205,Замеры!T205,Замеры!S205)</f>
        <v xml:space="preserve"> </v>
      </c>
      <c r="F211" s="30" t="str">
        <f>IF(Замеры!AA205=0," ","---")</f>
        <v xml:space="preserve"> </v>
      </c>
      <c r="G211" s="31" t="str">
        <f>IF(Замеры!AA205=0," ",Замеры!K205)</f>
        <v xml:space="preserve"> </v>
      </c>
      <c r="H211" s="31" t="str">
        <f>CONCATENATE(Замеры!AL205,Замеры!AB205,Замеры!AM205)</f>
        <v>0 0</v>
      </c>
      <c r="I211" s="29" t="str">
        <f>CONCATENATE(Замеры!AJ205,Замеры!AB205,Замеры!AK205)</f>
        <v>0 0</v>
      </c>
      <c r="J211" s="31" t="str">
        <f>IF(Замеры!AA205=0," ",G211*2.55)</f>
        <v xml:space="preserve"> </v>
      </c>
      <c r="K211" s="29" t="str">
        <f>IF(Замеры!AA205=0," ",Замеры!AH205)</f>
        <v xml:space="preserve"> </v>
      </c>
      <c r="L211" s="29" t="str">
        <f>IF(Замеры!AA205=0," ",Замеры!AI205)</f>
        <v xml:space="preserve"> </v>
      </c>
      <c r="M211" s="29" t="str">
        <f>IF(Замеры!AA205=0," ",0.1)</f>
        <v xml:space="preserve"> </v>
      </c>
      <c r="N211" s="29" t="str">
        <f>IF(Замеры!AA205=0," ",Замеры!AA205)</f>
        <v xml:space="preserve"> </v>
      </c>
      <c r="O211" s="29" t="str">
        <f>Замеры!AB205</f>
        <v xml:space="preserve"> </v>
      </c>
      <c r="P211" s="29" t="str">
        <f>Замеры!AC205</f>
        <v xml:space="preserve"> </v>
      </c>
      <c r="Q211" s="29" t="str">
        <f>IF(Замеры!AA205=0," ","+")</f>
        <v xml:space="preserve"> </v>
      </c>
      <c r="R211" s="32">
        <f>Замеры!Z205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IF(Замеры!I206=0," ", Замеры!I206)</f>
        <v xml:space="preserve"> </v>
      </c>
      <c r="D212" s="29" t="str">
        <f>IF(Замеры!AA206=0, " ", Замеры!Y206)</f>
        <v xml:space="preserve"> </v>
      </c>
      <c r="E212" s="29" t="str">
        <f>CONCATENATE(Замеры!Q206,Замеры!T206,Замеры!S206)</f>
        <v xml:space="preserve"> </v>
      </c>
      <c r="F212" s="30" t="str">
        <f>IF(Замеры!AA206=0," ","---")</f>
        <v xml:space="preserve"> </v>
      </c>
      <c r="G212" s="31" t="str">
        <f>IF(Замеры!AA206=0," ",Замеры!K206)</f>
        <v xml:space="preserve"> </v>
      </c>
      <c r="H212" s="31" t="str">
        <f>CONCATENATE(Замеры!AL206,Замеры!AB206,Замеры!AM206)</f>
        <v>0 0</v>
      </c>
      <c r="I212" s="29" t="str">
        <f>CONCATENATE(Замеры!AJ206,Замеры!AB206,Замеры!AK206)</f>
        <v>0 0</v>
      </c>
      <c r="J212" s="31" t="str">
        <f>IF(Замеры!AA206=0," ",G212*2.55)</f>
        <v xml:space="preserve"> </v>
      </c>
      <c r="K212" s="29" t="str">
        <f>IF(Замеры!AA206=0," ",Замеры!AH206)</f>
        <v xml:space="preserve"> </v>
      </c>
      <c r="L212" s="29" t="str">
        <f>IF(Замеры!AA206=0," ",Замеры!AI206)</f>
        <v xml:space="preserve"> </v>
      </c>
      <c r="M212" s="29" t="str">
        <f>IF(Замеры!AA206=0," ",0.1)</f>
        <v xml:space="preserve"> </v>
      </c>
      <c r="N212" s="29" t="str">
        <f>IF(Замеры!AA206=0," ",Замеры!AA206)</f>
        <v xml:space="preserve"> </v>
      </c>
      <c r="O212" s="29" t="str">
        <f>Замеры!AB206</f>
        <v xml:space="preserve"> </v>
      </c>
      <c r="P212" s="29" t="str">
        <f>Замеры!AC206</f>
        <v xml:space="preserve"> </v>
      </c>
      <c r="Q212" s="29" t="str">
        <f>IF(Замеры!AA206=0," ","+")</f>
        <v xml:space="preserve"> </v>
      </c>
      <c r="R212" s="32">
        <f>Замеры!Z206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IF(Замеры!I207=0," ", Замеры!I207)</f>
        <v xml:space="preserve"> </v>
      </c>
      <c r="D213" s="29" t="str">
        <f>IF(Замеры!AA207=0, " ", Замеры!Y207)</f>
        <v xml:space="preserve"> </v>
      </c>
      <c r="E213" s="29" t="str">
        <f>CONCATENATE(Замеры!Q207,Замеры!T207,Замеры!S207)</f>
        <v xml:space="preserve"> </v>
      </c>
      <c r="F213" s="30" t="str">
        <f>IF(Замеры!AA207=0," ","---")</f>
        <v xml:space="preserve"> </v>
      </c>
      <c r="G213" s="31" t="str">
        <f>IF(Замеры!AA207=0," ",Замеры!K207)</f>
        <v xml:space="preserve"> </v>
      </c>
      <c r="H213" s="31" t="str">
        <f>CONCATENATE(Замеры!AL207,Замеры!AB207,Замеры!AM207)</f>
        <v>0 0</v>
      </c>
      <c r="I213" s="29" t="str">
        <f>CONCATENATE(Замеры!AJ207,Замеры!AB207,Замеры!AK207)</f>
        <v>0 0</v>
      </c>
      <c r="J213" s="31" t="str">
        <f>IF(Замеры!AA207=0," ",G213*2.55)</f>
        <v xml:space="preserve"> </v>
      </c>
      <c r="K213" s="29" t="str">
        <f>IF(Замеры!AA207=0," ",Замеры!AH207)</f>
        <v xml:space="preserve"> </v>
      </c>
      <c r="L213" s="29" t="str">
        <f>IF(Замеры!AA207=0," ",Замеры!AI207)</f>
        <v xml:space="preserve"> </v>
      </c>
      <c r="M213" s="29" t="str">
        <f>IF(Замеры!AA207=0," ",0.1)</f>
        <v xml:space="preserve"> </v>
      </c>
      <c r="N213" s="29" t="str">
        <f>IF(Замеры!AA207=0," ",Замеры!AA207)</f>
        <v xml:space="preserve"> </v>
      </c>
      <c r="O213" s="29" t="str">
        <f>Замеры!AB207</f>
        <v xml:space="preserve"> </v>
      </c>
      <c r="P213" s="29" t="str">
        <f>Замеры!AC207</f>
        <v xml:space="preserve"> </v>
      </c>
      <c r="Q213" s="29" t="str">
        <f>IF(Замеры!AA207=0," ","+")</f>
        <v xml:space="preserve"> </v>
      </c>
      <c r="R213" s="32">
        <f>Замеры!Z207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IF(Замеры!I208=0," ", Замеры!I208)</f>
        <v xml:space="preserve"> </v>
      </c>
      <c r="D214" s="29" t="str">
        <f>IF(Замеры!AA208=0, " ", Замеры!Y208)</f>
        <v xml:space="preserve"> </v>
      </c>
      <c r="E214" s="29" t="str">
        <f>CONCATENATE(Замеры!Q208,Замеры!T208,Замеры!S208)</f>
        <v xml:space="preserve"> </v>
      </c>
      <c r="F214" s="30" t="str">
        <f>IF(Замеры!AA208=0," ","---")</f>
        <v xml:space="preserve"> </v>
      </c>
      <c r="G214" s="31" t="str">
        <f>IF(Замеры!AA208=0," ",Замеры!K208)</f>
        <v xml:space="preserve"> </v>
      </c>
      <c r="H214" s="31" t="str">
        <f>CONCATENATE(Замеры!AL208,Замеры!AB208,Замеры!AM208)</f>
        <v>0 0</v>
      </c>
      <c r="I214" s="29" t="str">
        <f>CONCATENATE(Замеры!AJ208,Замеры!AB208,Замеры!AK208)</f>
        <v>0 0</v>
      </c>
      <c r="J214" s="31" t="str">
        <f>IF(Замеры!AA208=0," ",G214*2.55)</f>
        <v xml:space="preserve"> </v>
      </c>
      <c r="K214" s="29" t="str">
        <f>IF(Замеры!AA208=0," ",Замеры!AH208)</f>
        <v xml:space="preserve"> </v>
      </c>
      <c r="L214" s="29" t="str">
        <f>IF(Замеры!AA208=0," ",Замеры!AI208)</f>
        <v xml:space="preserve"> </v>
      </c>
      <c r="M214" s="29" t="str">
        <f>IF(Замеры!AA208=0," ",0.1)</f>
        <v xml:space="preserve"> </v>
      </c>
      <c r="N214" s="29" t="str">
        <f>IF(Замеры!AA208=0," ",Замеры!AA208)</f>
        <v xml:space="preserve"> </v>
      </c>
      <c r="O214" s="29" t="str">
        <f>Замеры!AB208</f>
        <v xml:space="preserve"> </v>
      </c>
      <c r="P214" s="29" t="str">
        <f>Замеры!AC208</f>
        <v xml:space="preserve"> </v>
      </c>
      <c r="Q214" s="29" t="str">
        <f>IF(Замеры!AA208=0," ","+")</f>
        <v xml:space="preserve"> </v>
      </c>
      <c r="R214" s="32">
        <f>Замеры!Z208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IF(Замеры!I209=0," ", Замеры!I209)</f>
        <v xml:space="preserve"> </v>
      </c>
      <c r="D215" s="29" t="str">
        <f>IF(Замеры!AA209=0, " ", Замеры!Y209)</f>
        <v xml:space="preserve"> </v>
      </c>
      <c r="E215" s="29" t="str">
        <f>CONCATENATE(Замеры!Q209,Замеры!T209,Замеры!S209)</f>
        <v xml:space="preserve"> </v>
      </c>
      <c r="F215" s="30" t="str">
        <f>IF(Замеры!AA209=0," ","---")</f>
        <v xml:space="preserve"> </v>
      </c>
      <c r="G215" s="31" t="str">
        <f>IF(Замеры!AA209=0," ",Замеры!K209)</f>
        <v xml:space="preserve"> </v>
      </c>
      <c r="H215" s="31" t="str">
        <f>CONCATENATE(Замеры!AL209,Замеры!AB209,Замеры!AM209)</f>
        <v>0 0</v>
      </c>
      <c r="I215" s="29" t="str">
        <f>CONCATENATE(Замеры!AJ209,Замеры!AB209,Замеры!AK209)</f>
        <v>0 0</v>
      </c>
      <c r="J215" s="31" t="str">
        <f>IF(Замеры!AA209=0," ",G215*2.55)</f>
        <v xml:space="preserve"> </v>
      </c>
      <c r="K215" s="29" t="str">
        <f>IF(Замеры!AA209=0," ",Замеры!AH209)</f>
        <v xml:space="preserve"> </v>
      </c>
      <c r="L215" s="29" t="str">
        <f>IF(Замеры!AA209=0," ",Замеры!AI209)</f>
        <v xml:space="preserve"> </v>
      </c>
      <c r="M215" s="29" t="str">
        <f>IF(Замеры!AA209=0," ",0.1)</f>
        <v xml:space="preserve"> </v>
      </c>
      <c r="N215" s="29" t="str">
        <f>IF(Замеры!AA209=0," ",Замеры!AA209)</f>
        <v xml:space="preserve"> </v>
      </c>
      <c r="O215" s="29" t="str">
        <f>Замеры!AB209</f>
        <v xml:space="preserve"> </v>
      </c>
      <c r="P215" s="29" t="str">
        <f>Замеры!AC209</f>
        <v xml:space="preserve"> </v>
      </c>
      <c r="Q215" s="29" t="str">
        <f>IF(Замеры!AA209=0," ","+")</f>
        <v xml:space="preserve"> </v>
      </c>
      <c r="R215" s="32">
        <f>Замеры!Z209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IF(Замеры!I210=0," ", Замеры!I210)</f>
        <v xml:space="preserve"> </v>
      </c>
      <c r="D216" s="29" t="str">
        <f>IF(Замеры!AA210=0, " ", Замеры!Y210)</f>
        <v xml:space="preserve"> </v>
      </c>
      <c r="E216" s="29" t="str">
        <f>CONCATENATE(Замеры!Q210,Замеры!T210,Замеры!S210)</f>
        <v xml:space="preserve"> </v>
      </c>
      <c r="F216" s="30" t="str">
        <f>IF(Замеры!AA210=0," ","---")</f>
        <v xml:space="preserve"> </v>
      </c>
      <c r="G216" s="31" t="str">
        <f>IF(Замеры!AA210=0," ",Замеры!K210)</f>
        <v xml:space="preserve"> </v>
      </c>
      <c r="H216" s="31" t="str">
        <f>CONCATENATE(Замеры!AL210,Замеры!AB210,Замеры!AM210)</f>
        <v>0 0</v>
      </c>
      <c r="I216" s="29" t="str">
        <f>CONCATENATE(Замеры!AJ210,Замеры!AB210,Замеры!AK210)</f>
        <v>0 0</v>
      </c>
      <c r="J216" s="31" t="str">
        <f>IF(Замеры!AA210=0," ",G216*2.55)</f>
        <v xml:space="preserve"> </v>
      </c>
      <c r="K216" s="29" t="str">
        <f>IF(Замеры!AA210=0," ",Замеры!AH210)</f>
        <v xml:space="preserve"> </v>
      </c>
      <c r="L216" s="29" t="str">
        <f>IF(Замеры!AA210=0," ",Замеры!AI210)</f>
        <v xml:space="preserve"> </v>
      </c>
      <c r="M216" s="29" t="str">
        <f>IF(Замеры!AA210=0," ",0.1)</f>
        <v xml:space="preserve"> </v>
      </c>
      <c r="N216" s="29" t="str">
        <f>IF(Замеры!AA210=0," ",Замеры!AA210)</f>
        <v xml:space="preserve"> </v>
      </c>
      <c r="O216" s="29" t="str">
        <f>Замеры!AB210</f>
        <v xml:space="preserve"> </v>
      </c>
      <c r="P216" s="29" t="str">
        <f>Замеры!AC210</f>
        <v xml:space="preserve"> </v>
      </c>
      <c r="Q216" s="29" t="str">
        <f>IF(Замеры!AA210=0," ","+")</f>
        <v xml:space="preserve"> </v>
      </c>
      <c r="R216" s="32">
        <f>Замеры!Z210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IF(Замеры!I211=0," ", Замеры!I211)</f>
        <v xml:space="preserve"> </v>
      </c>
      <c r="D217" s="29" t="str">
        <f>IF(Замеры!AA211=0, " ", Замеры!Y211)</f>
        <v xml:space="preserve"> </v>
      </c>
      <c r="E217" s="29" t="str">
        <f>CONCATENATE(Замеры!Q211,Замеры!T211,Замеры!S211)</f>
        <v xml:space="preserve"> </v>
      </c>
      <c r="F217" s="30" t="str">
        <f>IF(Замеры!AA211=0," ","---")</f>
        <v xml:space="preserve"> </v>
      </c>
      <c r="G217" s="31" t="str">
        <f>IF(Замеры!AA211=0," ",Замеры!K211)</f>
        <v xml:space="preserve"> </v>
      </c>
      <c r="H217" s="31" t="str">
        <f>CONCATENATE(Замеры!AL211,Замеры!AB211,Замеры!AM211)</f>
        <v>0 0</v>
      </c>
      <c r="I217" s="29" t="str">
        <f>CONCATENATE(Замеры!AJ211,Замеры!AB211,Замеры!AK211)</f>
        <v>0 0</v>
      </c>
      <c r="J217" s="31" t="str">
        <f>IF(Замеры!AA211=0," ",G217*2.55)</f>
        <v xml:space="preserve"> </v>
      </c>
      <c r="K217" s="29" t="str">
        <f>IF(Замеры!AA211=0," ",Замеры!AH211)</f>
        <v xml:space="preserve"> </v>
      </c>
      <c r="L217" s="29" t="str">
        <f>IF(Замеры!AA211=0," ",Замеры!AI211)</f>
        <v xml:space="preserve"> </v>
      </c>
      <c r="M217" s="29" t="str">
        <f>IF(Замеры!AA211=0," ",0.1)</f>
        <v xml:space="preserve"> </v>
      </c>
      <c r="N217" s="29" t="str">
        <f>IF(Замеры!AA211=0," ",Замеры!AA211)</f>
        <v xml:space="preserve"> </v>
      </c>
      <c r="O217" s="29" t="str">
        <f>Замеры!AB211</f>
        <v xml:space="preserve"> </v>
      </c>
      <c r="P217" s="29" t="str">
        <f>Замеры!AC211</f>
        <v xml:space="preserve"> </v>
      </c>
      <c r="Q217" s="29" t="str">
        <f>IF(Замеры!AA211=0," ","+")</f>
        <v xml:space="preserve"> </v>
      </c>
      <c r="R217" s="32">
        <f>Замеры!Z211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IF(Замеры!I212=0," ", Замеры!I212)</f>
        <v xml:space="preserve"> </v>
      </c>
      <c r="D218" s="29" t="str">
        <f>IF(Замеры!AA212=0, " ", Замеры!Y212)</f>
        <v xml:space="preserve"> </v>
      </c>
      <c r="E218" s="29" t="str">
        <f>CONCATENATE(Замеры!Q212,Замеры!T212,Замеры!S212)</f>
        <v xml:space="preserve"> </v>
      </c>
      <c r="F218" s="30" t="str">
        <f>IF(Замеры!AA212=0," ","---")</f>
        <v xml:space="preserve"> </v>
      </c>
      <c r="G218" s="31" t="str">
        <f>IF(Замеры!AA212=0," ",Замеры!K212)</f>
        <v xml:space="preserve"> </v>
      </c>
      <c r="H218" s="31" t="str">
        <f>CONCATENATE(Замеры!AL212,Замеры!AB212,Замеры!AM212)</f>
        <v>0 0</v>
      </c>
      <c r="I218" s="29" t="str">
        <f>CONCATENATE(Замеры!AJ212,Замеры!AB212,Замеры!AK212)</f>
        <v>0 0</v>
      </c>
      <c r="J218" s="31" t="str">
        <f>IF(Замеры!AA212=0," ",G218*2.55)</f>
        <v xml:space="preserve"> </v>
      </c>
      <c r="K218" s="29" t="str">
        <f>IF(Замеры!AA212=0," ",Замеры!AH212)</f>
        <v xml:space="preserve"> </v>
      </c>
      <c r="L218" s="29" t="str">
        <f>IF(Замеры!AA212=0," ",Замеры!AI212)</f>
        <v xml:space="preserve"> </v>
      </c>
      <c r="M218" s="29" t="str">
        <f>IF(Замеры!AA212=0," ",0.1)</f>
        <v xml:space="preserve"> </v>
      </c>
      <c r="N218" s="29" t="str">
        <f>IF(Замеры!AA212=0," ",Замеры!AA212)</f>
        <v xml:space="preserve"> </v>
      </c>
      <c r="O218" s="29" t="str">
        <f>Замеры!AB212</f>
        <v xml:space="preserve"> </v>
      </c>
      <c r="P218" s="29" t="str">
        <f>Замеры!AC212</f>
        <v xml:space="preserve"> </v>
      </c>
      <c r="Q218" s="29" t="str">
        <f>IF(Замеры!AA212=0," ","+")</f>
        <v xml:space="preserve"> </v>
      </c>
      <c r="R218" s="32">
        <f>Замеры!Z212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IF(Замеры!I213=0," ", Замеры!I213)</f>
        <v xml:space="preserve"> </v>
      </c>
      <c r="D219" s="29" t="str">
        <f>IF(Замеры!AA213=0, " ", Замеры!Y213)</f>
        <v xml:space="preserve"> </v>
      </c>
      <c r="E219" s="29" t="str">
        <f>CONCATENATE(Замеры!Q213,Замеры!T213,Замеры!S213)</f>
        <v xml:space="preserve"> </v>
      </c>
      <c r="F219" s="30" t="str">
        <f>IF(Замеры!AA213=0," ","---")</f>
        <v xml:space="preserve"> </v>
      </c>
      <c r="G219" s="31" t="str">
        <f>IF(Замеры!AA213=0," ",Замеры!K213)</f>
        <v xml:space="preserve"> </v>
      </c>
      <c r="H219" s="31" t="str">
        <f>CONCATENATE(Замеры!AL213,Замеры!AB213,Замеры!AM213)</f>
        <v>0 0</v>
      </c>
      <c r="I219" s="29" t="str">
        <f>CONCATENATE(Замеры!AJ213,Замеры!AB213,Замеры!AK213)</f>
        <v>0 0</v>
      </c>
      <c r="J219" s="31" t="str">
        <f>IF(Замеры!AA213=0," ",G219*2.55)</f>
        <v xml:space="preserve"> </v>
      </c>
      <c r="K219" s="29" t="str">
        <f>IF(Замеры!AA213=0," ",Замеры!AH213)</f>
        <v xml:space="preserve"> </v>
      </c>
      <c r="L219" s="29" t="str">
        <f>IF(Замеры!AA213=0," ",Замеры!AI213)</f>
        <v xml:space="preserve"> </v>
      </c>
      <c r="M219" s="29" t="str">
        <f>IF(Замеры!AA213=0," ",0.1)</f>
        <v xml:space="preserve"> </v>
      </c>
      <c r="N219" s="29" t="str">
        <f>IF(Замеры!AA213=0," ",Замеры!AA213)</f>
        <v xml:space="preserve"> </v>
      </c>
      <c r="O219" s="29" t="str">
        <f>Замеры!AB213</f>
        <v xml:space="preserve"> </v>
      </c>
      <c r="P219" s="29" t="str">
        <f>Замеры!AC213</f>
        <v xml:space="preserve"> </v>
      </c>
      <c r="Q219" s="29" t="str">
        <f>IF(Замеры!AA213=0," ","+")</f>
        <v xml:space="preserve"> </v>
      </c>
      <c r="R219" s="32">
        <f>Замеры!Z213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IF(Замеры!I214=0," ", Замеры!I214)</f>
        <v xml:space="preserve"> </v>
      </c>
      <c r="D220" s="29" t="str">
        <f>IF(Замеры!AA214=0, " ", Замеры!Y214)</f>
        <v xml:space="preserve"> </v>
      </c>
      <c r="E220" s="29" t="str">
        <f>CONCATENATE(Замеры!Q214,Замеры!T214,Замеры!S214)</f>
        <v xml:space="preserve"> </v>
      </c>
      <c r="F220" s="30" t="str">
        <f>IF(Замеры!AA214=0," ","---")</f>
        <v xml:space="preserve"> </v>
      </c>
      <c r="G220" s="31" t="str">
        <f>IF(Замеры!AA214=0," ",Замеры!K214)</f>
        <v xml:space="preserve"> </v>
      </c>
      <c r="H220" s="31" t="str">
        <f>CONCATENATE(Замеры!AL214,Замеры!AB214,Замеры!AM214)</f>
        <v>0 0</v>
      </c>
      <c r="I220" s="29" t="str">
        <f>CONCATENATE(Замеры!AJ214,Замеры!AB214,Замеры!AK214)</f>
        <v>0 0</v>
      </c>
      <c r="J220" s="31" t="str">
        <f>IF(Замеры!AA214=0," ",G220*2.55)</f>
        <v xml:space="preserve"> </v>
      </c>
      <c r="K220" s="29" t="str">
        <f>IF(Замеры!AA214=0," ",Замеры!AH214)</f>
        <v xml:space="preserve"> </v>
      </c>
      <c r="L220" s="29" t="str">
        <f>IF(Замеры!AA214=0," ",Замеры!AI214)</f>
        <v xml:space="preserve"> </v>
      </c>
      <c r="M220" s="29" t="str">
        <f>IF(Замеры!AA214=0," ",0.1)</f>
        <v xml:space="preserve"> </v>
      </c>
      <c r="N220" s="29" t="str">
        <f>IF(Замеры!AA214=0," ",Замеры!AA214)</f>
        <v xml:space="preserve"> </v>
      </c>
      <c r="O220" s="29" t="str">
        <f>Замеры!AB214</f>
        <v xml:space="preserve"> </v>
      </c>
      <c r="P220" s="29" t="str">
        <f>Замеры!AC214</f>
        <v xml:space="preserve"> </v>
      </c>
      <c r="Q220" s="29" t="str">
        <f>IF(Замеры!AA214=0," ","+")</f>
        <v xml:space="preserve"> </v>
      </c>
      <c r="R220" s="32">
        <f>Замеры!Z214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IF(Замеры!I215=0," ", Замеры!I215)</f>
        <v xml:space="preserve"> </v>
      </c>
      <c r="D221" s="29" t="str">
        <f>IF(Замеры!AA215=0, " ", Замеры!Y215)</f>
        <v xml:space="preserve"> </v>
      </c>
      <c r="E221" s="29" t="str">
        <f>CONCATENATE(Замеры!Q215,Замеры!T215,Замеры!S215)</f>
        <v xml:space="preserve"> </v>
      </c>
      <c r="F221" s="30" t="str">
        <f>IF(Замеры!AA215=0," ","---")</f>
        <v xml:space="preserve"> </v>
      </c>
      <c r="G221" s="31" t="str">
        <f>IF(Замеры!AA215=0," ",Замеры!K215)</f>
        <v xml:space="preserve"> </v>
      </c>
      <c r="H221" s="31" t="str">
        <f>CONCATENATE(Замеры!AL215,Замеры!AB215,Замеры!AM215)</f>
        <v>0 0</v>
      </c>
      <c r="I221" s="29" t="str">
        <f>CONCATENATE(Замеры!AJ215,Замеры!AB215,Замеры!AK215)</f>
        <v>0 0</v>
      </c>
      <c r="J221" s="31" t="str">
        <f>IF(Замеры!AA215=0," ",G221*2.55)</f>
        <v xml:space="preserve"> </v>
      </c>
      <c r="K221" s="29" t="str">
        <f>IF(Замеры!AA215=0," ",Замеры!AH215)</f>
        <v xml:space="preserve"> </v>
      </c>
      <c r="L221" s="29" t="str">
        <f>IF(Замеры!AA215=0," ",Замеры!AI215)</f>
        <v xml:space="preserve"> </v>
      </c>
      <c r="M221" s="29" t="str">
        <f>IF(Замеры!AA215=0," ",0.1)</f>
        <v xml:space="preserve"> </v>
      </c>
      <c r="N221" s="29" t="str">
        <f>IF(Замеры!AA215=0," ",Замеры!AA215)</f>
        <v xml:space="preserve"> </v>
      </c>
      <c r="O221" s="29" t="str">
        <f>Замеры!AB215</f>
        <v xml:space="preserve"> </v>
      </c>
      <c r="P221" s="29" t="str">
        <f>Замеры!AC215</f>
        <v xml:space="preserve"> </v>
      </c>
      <c r="Q221" s="29" t="str">
        <f>IF(Замеры!AA215=0," ","+")</f>
        <v xml:space="preserve"> </v>
      </c>
      <c r="R221" s="32">
        <f>Замеры!Z215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IF(Замеры!I216=0," ", Замеры!I216)</f>
        <v xml:space="preserve"> </v>
      </c>
      <c r="D222" s="29" t="str">
        <f>IF(Замеры!AA216=0, " ", Замеры!Y216)</f>
        <v xml:space="preserve"> </v>
      </c>
      <c r="E222" s="29" t="str">
        <f>CONCATENATE(Замеры!Q216,Замеры!T216,Замеры!S216)</f>
        <v xml:space="preserve"> </v>
      </c>
      <c r="F222" s="30" t="str">
        <f>IF(Замеры!AA216=0," ","---")</f>
        <v xml:space="preserve"> </v>
      </c>
      <c r="G222" s="31" t="str">
        <f>IF(Замеры!AA216=0," ",Замеры!K216)</f>
        <v xml:space="preserve"> </v>
      </c>
      <c r="H222" s="31" t="str">
        <f>CONCATENATE(Замеры!AL216,Замеры!AB216,Замеры!AM216)</f>
        <v>0 0</v>
      </c>
      <c r="I222" s="29" t="str">
        <f>CONCATENATE(Замеры!AJ216,Замеры!AB216,Замеры!AK216)</f>
        <v>0 0</v>
      </c>
      <c r="J222" s="31" t="str">
        <f>IF(Замеры!AA216=0," ",G222*2.55)</f>
        <v xml:space="preserve"> </v>
      </c>
      <c r="K222" s="29" t="str">
        <f>IF(Замеры!AA216=0," ",Замеры!AH216)</f>
        <v xml:space="preserve"> </v>
      </c>
      <c r="L222" s="29" t="str">
        <f>IF(Замеры!AA216=0," ",Замеры!AI216)</f>
        <v xml:space="preserve"> </v>
      </c>
      <c r="M222" s="29" t="str">
        <f>IF(Замеры!AA216=0," ",0.1)</f>
        <v xml:space="preserve"> </v>
      </c>
      <c r="N222" s="29" t="str">
        <f>IF(Замеры!AA216=0," ",Замеры!AA216)</f>
        <v xml:space="preserve"> </v>
      </c>
      <c r="O222" s="29" t="str">
        <f>Замеры!AB216</f>
        <v xml:space="preserve"> </v>
      </c>
      <c r="P222" s="29" t="str">
        <f>Замеры!AC216</f>
        <v xml:space="preserve"> </v>
      </c>
      <c r="Q222" s="29" t="str">
        <f>IF(Замеры!AA216=0," ","+")</f>
        <v xml:space="preserve"> </v>
      </c>
      <c r="R222" s="32">
        <f>Замеры!Z216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IF(Замеры!I217=0," ", Замеры!I217)</f>
        <v xml:space="preserve"> </v>
      </c>
      <c r="D223" s="29" t="str">
        <f>IF(Замеры!AA217=0, " ", Замеры!Y217)</f>
        <v xml:space="preserve"> </v>
      </c>
      <c r="E223" s="29" t="str">
        <f>CONCATENATE(Замеры!Q217,Замеры!T217,Замеры!S217)</f>
        <v xml:space="preserve"> </v>
      </c>
      <c r="F223" s="30" t="str">
        <f>IF(Замеры!AA217=0," ","---")</f>
        <v xml:space="preserve"> </v>
      </c>
      <c r="G223" s="31" t="str">
        <f>IF(Замеры!AA217=0," ",Замеры!K217)</f>
        <v xml:space="preserve"> </v>
      </c>
      <c r="H223" s="31" t="str">
        <f>CONCATENATE(Замеры!AL217,Замеры!AB217,Замеры!AM217)</f>
        <v>0 0</v>
      </c>
      <c r="I223" s="29" t="str">
        <f>CONCATENATE(Замеры!AJ217,Замеры!AB217,Замеры!AK217)</f>
        <v>0 0</v>
      </c>
      <c r="J223" s="31" t="str">
        <f>IF(Замеры!AA217=0," ",G223*2.55)</f>
        <v xml:space="preserve"> </v>
      </c>
      <c r="K223" s="29" t="str">
        <f>IF(Замеры!AA217=0," ",Замеры!AH217)</f>
        <v xml:space="preserve"> </v>
      </c>
      <c r="L223" s="29" t="str">
        <f>IF(Замеры!AA217=0," ",Замеры!AI217)</f>
        <v xml:space="preserve"> </v>
      </c>
      <c r="M223" s="29" t="str">
        <f>IF(Замеры!AA217=0," ",0.1)</f>
        <v xml:space="preserve"> </v>
      </c>
      <c r="N223" s="29" t="str">
        <f>IF(Замеры!AA217=0," ",Замеры!AA217)</f>
        <v xml:space="preserve"> </v>
      </c>
      <c r="O223" s="29" t="str">
        <f>Замеры!AB217</f>
        <v xml:space="preserve"> </v>
      </c>
      <c r="P223" s="29" t="str">
        <f>Замеры!AC217</f>
        <v xml:space="preserve"> </v>
      </c>
      <c r="Q223" s="29" t="str">
        <f>IF(Замеры!AA217=0," ","+")</f>
        <v xml:space="preserve"> </v>
      </c>
      <c r="R223" s="32">
        <f>Замеры!Z217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IF(Замеры!I218=0," ", Замеры!I218)</f>
        <v xml:space="preserve"> </v>
      </c>
      <c r="D224" s="29" t="str">
        <f>IF(Замеры!AA218=0, " ", Замеры!Y218)</f>
        <v xml:space="preserve"> </v>
      </c>
      <c r="E224" s="29" t="str">
        <f>CONCATENATE(Замеры!Q218,Замеры!T218,Замеры!S218)</f>
        <v xml:space="preserve"> </v>
      </c>
      <c r="F224" s="30" t="str">
        <f>IF(Замеры!AA218=0," ","---")</f>
        <v xml:space="preserve"> </v>
      </c>
      <c r="G224" s="31" t="str">
        <f>IF(Замеры!AA218=0," ",Замеры!K218)</f>
        <v xml:space="preserve"> </v>
      </c>
      <c r="H224" s="31" t="str">
        <f>CONCATENATE(Замеры!AL218,Замеры!AB218,Замеры!AM218)</f>
        <v>0 0</v>
      </c>
      <c r="I224" s="29" t="str">
        <f>CONCATENATE(Замеры!AJ218,Замеры!AB218,Замеры!AK218)</f>
        <v>0 0</v>
      </c>
      <c r="J224" s="31" t="str">
        <f>IF(Замеры!AA218=0," ",G224*2.55)</f>
        <v xml:space="preserve"> </v>
      </c>
      <c r="K224" s="29" t="str">
        <f>IF(Замеры!AA218=0," ",Замеры!AH218)</f>
        <v xml:space="preserve"> </v>
      </c>
      <c r="L224" s="29" t="str">
        <f>IF(Замеры!AA218=0," ",Замеры!AI218)</f>
        <v xml:space="preserve"> </v>
      </c>
      <c r="M224" s="29" t="str">
        <f>IF(Замеры!AA218=0," ",0.1)</f>
        <v xml:space="preserve"> </v>
      </c>
      <c r="N224" s="29" t="str">
        <f>IF(Замеры!AA218=0," ",Замеры!AA218)</f>
        <v xml:space="preserve"> </v>
      </c>
      <c r="O224" s="29" t="str">
        <f>Замеры!AB218</f>
        <v xml:space="preserve"> </v>
      </c>
      <c r="P224" s="29" t="str">
        <f>Замеры!AC218</f>
        <v xml:space="preserve"> </v>
      </c>
      <c r="Q224" s="29" t="str">
        <f>IF(Замеры!AA218=0," ","+")</f>
        <v xml:space="preserve"> </v>
      </c>
      <c r="R224" s="32">
        <f>Замеры!Z218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IF(Замеры!I219=0," ", Замеры!I219)</f>
        <v xml:space="preserve"> </v>
      </c>
      <c r="D225" s="29" t="str">
        <f>IF(Замеры!AA219=0, " ", Замеры!Y219)</f>
        <v xml:space="preserve"> </v>
      </c>
      <c r="E225" s="29" t="str">
        <f>CONCATENATE(Замеры!Q219,Замеры!T219,Замеры!S219)</f>
        <v xml:space="preserve"> </v>
      </c>
      <c r="F225" s="30" t="str">
        <f>IF(Замеры!AA219=0," ","---")</f>
        <v xml:space="preserve"> </v>
      </c>
      <c r="G225" s="31" t="str">
        <f>IF(Замеры!AA219=0," ",Замеры!K219)</f>
        <v xml:space="preserve"> </v>
      </c>
      <c r="H225" s="31" t="str">
        <f>CONCATENATE(Замеры!AL219,Замеры!AB219,Замеры!AM219)</f>
        <v>0 0</v>
      </c>
      <c r="I225" s="29" t="str">
        <f>CONCATENATE(Замеры!AJ219,Замеры!AB219,Замеры!AK219)</f>
        <v>0 0</v>
      </c>
      <c r="J225" s="31" t="str">
        <f>IF(Замеры!AA219=0," ",G225*2.55)</f>
        <v xml:space="preserve"> </v>
      </c>
      <c r="K225" s="29" t="str">
        <f>IF(Замеры!AA219=0," ",Замеры!AH219)</f>
        <v xml:space="preserve"> </v>
      </c>
      <c r="L225" s="29" t="str">
        <f>IF(Замеры!AA219=0," ",Замеры!AI219)</f>
        <v xml:space="preserve"> </v>
      </c>
      <c r="M225" s="29" t="str">
        <f>IF(Замеры!AA219=0," ",0.1)</f>
        <v xml:space="preserve"> </v>
      </c>
      <c r="N225" s="29" t="str">
        <f>IF(Замеры!AA219=0," ",Замеры!AA219)</f>
        <v xml:space="preserve"> </v>
      </c>
      <c r="O225" s="29" t="str">
        <f>Замеры!AB219</f>
        <v xml:space="preserve"> </v>
      </c>
      <c r="P225" s="29" t="str">
        <f>Замеры!AC219</f>
        <v xml:space="preserve"> </v>
      </c>
      <c r="Q225" s="29" t="str">
        <f>IF(Замеры!AA219=0," ","+")</f>
        <v xml:space="preserve"> </v>
      </c>
      <c r="R225" s="32">
        <f>Замеры!Z219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IF(Замеры!I220=0," ", Замеры!I220)</f>
        <v xml:space="preserve"> </v>
      </c>
      <c r="D226" s="29" t="str">
        <f>IF(Замеры!AA220=0, " ", Замеры!Y220)</f>
        <v xml:space="preserve"> </v>
      </c>
      <c r="E226" s="29" t="str">
        <f>CONCATENATE(Замеры!Q220,Замеры!T220,Замеры!S220)</f>
        <v xml:space="preserve"> </v>
      </c>
      <c r="F226" s="30" t="str">
        <f>IF(Замеры!AA220=0," ","---")</f>
        <v xml:space="preserve"> </v>
      </c>
      <c r="G226" s="31" t="str">
        <f>IF(Замеры!AA220=0," ",Замеры!K220)</f>
        <v xml:space="preserve"> </v>
      </c>
      <c r="H226" s="31" t="str">
        <f>CONCATENATE(Замеры!AL220,Замеры!AB220,Замеры!AM220)</f>
        <v>0 0</v>
      </c>
      <c r="I226" s="29" t="str">
        <f>CONCATENATE(Замеры!AJ220,Замеры!AB220,Замеры!AK220)</f>
        <v>0 0</v>
      </c>
      <c r="J226" s="31" t="str">
        <f>IF(Замеры!AA220=0," ",G226*2.55)</f>
        <v xml:space="preserve"> </v>
      </c>
      <c r="K226" s="29" t="str">
        <f>IF(Замеры!AA220=0," ",Замеры!AH220)</f>
        <v xml:space="preserve"> </v>
      </c>
      <c r="L226" s="29" t="str">
        <f>IF(Замеры!AA220=0," ",Замеры!AI220)</f>
        <v xml:space="preserve"> </v>
      </c>
      <c r="M226" s="29" t="str">
        <f>IF(Замеры!AA220=0," ",0.1)</f>
        <v xml:space="preserve"> </v>
      </c>
      <c r="N226" s="29" t="str">
        <f>IF(Замеры!AA220=0," ",Замеры!AA220)</f>
        <v xml:space="preserve"> </v>
      </c>
      <c r="O226" s="29" t="str">
        <f>Замеры!AB220</f>
        <v xml:space="preserve"> </v>
      </c>
      <c r="P226" s="29" t="str">
        <f>Замеры!AC220</f>
        <v xml:space="preserve"> </v>
      </c>
      <c r="Q226" s="29" t="str">
        <f>IF(Замеры!AA220=0," ","+")</f>
        <v xml:space="preserve"> </v>
      </c>
      <c r="R226" s="32">
        <f>Замеры!Z220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IF(Замеры!I221=0," ", Замеры!I221)</f>
        <v xml:space="preserve"> </v>
      </c>
      <c r="D227" s="29" t="str">
        <f>IF(Замеры!AA221=0, " ", Замеры!Y221)</f>
        <v xml:space="preserve"> </v>
      </c>
      <c r="E227" s="29" t="str">
        <f>CONCATENATE(Замеры!Q221,Замеры!T221,Замеры!S221)</f>
        <v xml:space="preserve"> </v>
      </c>
      <c r="F227" s="30" t="str">
        <f>IF(Замеры!AA221=0," ","---")</f>
        <v xml:space="preserve"> </v>
      </c>
      <c r="G227" s="31" t="str">
        <f>IF(Замеры!AA221=0," ",Замеры!K221)</f>
        <v xml:space="preserve"> </v>
      </c>
      <c r="H227" s="31" t="str">
        <f>CONCATENATE(Замеры!AL221,Замеры!AB221,Замеры!AM221)</f>
        <v>0 0</v>
      </c>
      <c r="I227" s="29" t="str">
        <f>CONCATENATE(Замеры!AJ221,Замеры!AB221,Замеры!AK221)</f>
        <v>0 0</v>
      </c>
      <c r="J227" s="31" t="str">
        <f>IF(Замеры!AA221=0," ",G227*2.55)</f>
        <v xml:space="preserve"> </v>
      </c>
      <c r="K227" s="29" t="str">
        <f>IF(Замеры!AA221=0," ",Замеры!AH221)</f>
        <v xml:space="preserve"> </v>
      </c>
      <c r="L227" s="29" t="str">
        <f>IF(Замеры!AA221=0," ",Замеры!AI221)</f>
        <v xml:space="preserve"> </v>
      </c>
      <c r="M227" s="29" t="str">
        <f>IF(Замеры!AA221=0," ",0.1)</f>
        <v xml:space="preserve"> </v>
      </c>
      <c r="N227" s="29" t="str">
        <f>IF(Замеры!AA221=0," ",Замеры!AA221)</f>
        <v xml:space="preserve"> </v>
      </c>
      <c r="O227" s="29" t="str">
        <f>Замеры!AB221</f>
        <v xml:space="preserve"> </v>
      </c>
      <c r="P227" s="29" t="str">
        <f>Замеры!AC221</f>
        <v xml:space="preserve"> </v>
      </c>
      <c r="Q227" s="29" t="str">
        <f>IF(Замеры!AA221=0," ","+")</f>
        <v xml:space="preserve"> </v>
      </c>
      <c r="R227" s="32">
        <f>Замеры!Z221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IF(Замеры!I222=0," ", Замеры!I222)</f>
        <v xml:space="preserve"> </v>
      </c>
      <c r="D228" s="29" t="str">
        <f>IF(Замеры!AA222=0, " ", Замеры!Y222)</f>
        <v xml:space="preserve"> </v>
      </c>
      <c r="E228" s="29" t="str">
        <f>CONCATENATE(Замеры!Q222,Замеры!T222,Замеры!S222)</f>
        <v xml:space="preserve"> </v>
      </c>
      <c r="F228" s="30" t="str">
        <f>IF(Замеры!AA222=0," ","---")</f>
        <v xml:space="preserve"> </v>
      </c>
      <c r="G228" s="31" t="str">
        <f>IF(Замеры!AA222=0," ",Замеры!K222)</f>
        <v xml:space="preserve"> </v>
      </c>
      <c r="H228" s="31" t="str">
        <f>CONCATENATE(Замеры!AL222,Замеры!AB222,Замеры!AM222)</f>
        <v>0 0</v>
      </c>
      <c r="I228" s="29" t="str">
        <f>CONCATENATE(Замеры!AJ222,Замеры!AB222,Замеры!AK222)</f>
        <v>0 0</v>
      </c>
      <c r="J228" s="31" t="str">
        <f>IF(Замеры!AA222=0," ",G228*2.55)</f>
        <v xml:space="preserve"> </v>
      </c>
      <c r="K228" s="29" t="str">
        <f>IF(Замеры!AA222=0," ",Замеры!AH222)</f>
        <v xml:space="preserve"> </v>
      </c>
      <c r="L228" s="29" t="str">
        <f>IF(Замеры!AA222=0," ",Замеры!AI222)</f>
        <v xml:space="preserve"> </v>
      </c>
      <c r="M228" s="29" t="str">
        <f>IF(Замеры!AA222=0," ",0.1)</f>
        <v xml:space="preserve"> </v>
      </c>
      <c r="N228" s="29" t="str">
        <f>IF(Замеры!AA222=0," ",Замеры!AA222)</f>
        <v xml:space="preserve"> </v>
      </c>
      <c r="O228" s="29" t="str">
        <f>Замеры!AB222</f>
        <v xml:space="preserve"> </v>
      </c>
      <c r="P228" s="29" t="str">
        <f>Замеры!AC222</f>
        <v xml:space="preserve"> </v>
      </c>
      <c r="Q228" s="29" t="str">
        <f>IF(Замеры!AA222=0," ","+")</f>
        <v xml:space="preserve"> </v>
      </c>
      <c r="R228" s="32">
        <f>Замеры!Z222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IF(Замеры!I223=0," ", Замеры!I223)</f>
        <v xml:space="preserve"> </v>
      </c>
      <c r="D229" s="29" t="str">
        <f>IF(Замеры!AA223=0, " ", Замеры!Y223)</f>
        <v xml:space="preserve"> </v>
      </c>
      <c r="E229" s="29" t="str">
        <f>CONCATENATE(Замеры!Q223,Замеры!T223,Замеры!S223)</f>
        <v xml:space="preserve"> </v>
      </c>
      <c r="F229" s="30" t="str">
        <f>IF(Замеры!AA223=0," ","---")</f>
        <v xml:space="preserve"> </v>
      </c>
      <c r="G229" s="31" t="str">
        <f>IF(Замеры!AA223=0," ",Замеры!K223)</f>
        <v xml:space="preserve"> </v>
      </c>
      <c r="H229" s="31" t="str">
        <f>CONCATENATE(Замеры!AL223,Замеры!AB223,Замеры!AM223)</f>
        <v>0 0</v>
      </c>
      <c r="I229" s="29" t="str">
        <f>CONCATENATE(Замеры!AJ223,Замеры!AB223,Замеры!AK223)</f>
        <v>0 0</v>
      </c>
      <c r="J229" s="31" t="str">
        <f>IF(Замеры!AA223=0," ",G229*2.55)</f>
        <v xml:space="preserve"> </v>
      </c>
      <c r="K229" s="29" t="str">
        <f>IF(Замеры!AA223=0," ",Замеры!AH223)</f>
        <v xml:space="preserve"> </v>
      </c>
      <c r="L229" s="29" t="str">
        <f>IF(Замеры!AA223=0," ",Замеры!AI223)</f>
        <v xml:space="preserve"> </v>
      </c>
      <c r="M229" s="29" t="str">
        <f>IF(Замеры!AA223=0," ",0.1)</f>
        <v xml:space="preserve"> </v>
      </c>
      <c r="N229" s="29" t="str">
        <f>IF(Замеры!AA223=0," ",Замеры!AA223)</f>
        <v xml:space="preserve"> </v>
      </c>
      <c r="O229" s="29" t="str">
        <f>Замеры!AB223</f>
        <v xml:space="preserve"> </v>
      </c>
      <c r="P229" s="29" t="str">
        <f>Замеры!AC223</f>
        <v xml:space="preserve"> </v>
      </c>
      <c r="Q229" s="29" t="str">
        <f>IF(Замеры!AA223=0," ","+")</f>
        <v xml:space="preserve"> </v>
      </c>
      <c r="R229" s="32">
        <f>Замеры!Z223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IF(Замеры!I224=0," ", Замеры!I224)</f>
        <v xml:space="preserve"> </v>
      </c>
      <c r="D230" s="29" t="str">
        <f>IF(Замеры!AA224=0, " ", Замеры!Y224)</f>
        <v xml:space="preserve"> </v>
      </c>
      <c r="E230" s="29" t="str">
        <f>CONCATENATE(Замеры!Q224,Замеры!T224,Замеры!S224)</f>
        <v xml:space="preserve"> </v>
      </c>
      <c r="F230" s="30" t="str">
        <f>IF(Замеры!AA224=0," ","---")</f>
        <v xml:space="preserve"> </v>
      </c>
      <c r="G230" s="31" t="str">
        <f>IF(Замеры!AA224=0," ",Замеры!K224)</f>
        <v xml:space="preserve"> </v>
      </c>
      <c r="H230" s="31" t="str">
        <f>CONCATENATE(Замеры!AL224,Замеры!AB224,Замеры!AM224)</f>
        <v>0 0</v>
      </c>
      <c r="I230" s="29" t="str">
        <f>CONCATENATE(Замеры!AJ224,Замеры!AB224,Замеры!AK224)</f>
        <v>0 0</v>
      </c>
      <c r="J230" s="31" t="str">
        <f>IF(Замеры!AA224=0," ",G230*2.55)</f>
        <v xml:space="preserve"> </v>
      </c>
      <c r="K230" s="29" t="str">
        <f>IF(Замеры!AA224=0," ",Замеры!AH224)</f>
        <v xml:space="preserve"> </v>
      </c>
      <c r="L230" s="29" t="str">
        <f>IF(Замеры!AA224=0," ",Замеры!AI224)</f>
        <v xml:space="preserve"> </v>
      </c>
      <c r="M230" s="29" t="str">
        <f>IF(Замеры!AA224=0," ",0.1)</f>
        <v xml:space="preserve"> </v>
      </c>
      <c r="N230" s="29" t="str">
        <f>IF(Замеры!AA224=0," ",Замеры!AA224)</f>
        <v xml:space="preserve"> </v>
      </c>
      <c r="O230" s="29" t="str">
        <f>Замеры!AB224</f>
        <v xml:space="preserve"> </v>
      </c>
      <c r="P230" s="29" t="str">
        <f>Замеры!AC224</f>
        <v xml:space="preserve"> </v>
      </c>
      <c r="Q230" s="29" t="str">
        <f>IF(Замеры!AA224=0," ","+")</f>
        <v xml:space="preserve"> </v>
      </c>
      <c r="R230" s="32">
        <f>Замеры!Z224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IF(Замеры!I225=0," ", Замеры!I225)</f>
        <v xml:space="preserve"> </v>
      </c>
      <c r="D231" s="29" t="str">
        <f>IF(Замеры!AA225=0, " ", Замеры!Y225)</f>
        <v xml:space="preserve"> </v>
      </c>
      <c r="E231" s="29" t="str">
        <f>CONCATENATE(Замеры!Q225,Замеры!T225,Замеры!S225)</f>
        <v xml:space="preserve"> </v>
      </c>
      <c r="F231" s="30" t="str">
        <f>IF(Замеры!AA225=0," ","---")</f>
        <v xml:space="preserve"> </v>
      </c>
      <c r="G231" s="31" t="str">
        <f>IF(Замеры!AA225=0," ",Замеры!K225)</f>
        <v xml:space="preserve"> </v>
      </c>
      <c r="H231" s="31" t="str">
        <f>CONCATENATE(Замеры!AL225,Замеры!AB225,Замеры!AM225)</f>
        <v>0 0</v>
      </c>
      <c r="I231" s="29" t="str">
        <f>CONCATENATE(Замеры!AJ225,Замеры!AB225,Замеры!AK225)</f>
        <v>0 0</v>
      </c>
      <c r="J231" s="31" t="str">
        <f>IF(Замеры!AA225=0," ",G231*2.55)</f>
        <v xml:space="preserve"> </v>
      </c>
      <c r="K231" s="29" t="str">
        <f>IF(Замеры!AA225=0," ",Замеры!AH225)</f>
        <v xml:space="preserve"> </v>
      </c>
      <c r="L231" s="29" t="str">
        <f>IF(Замеры!AA225=0," ",Замеры!AI225)</f>
        <v xml:space="preserve"> </v>
      </c>
      <c r="M231" s="29" t="str">
        <f>IF(Замеры!AA225=0," ",0.1)</f>
        <v xml:space="preserve"> </v>
      </c>
      <c r="N231" s="29" t="str">
        <f>IF(Замеры!AA225=0," ",Замеры!AA225)</f>
        <v xml:space="preserve"> </v>
      </c>
      <c r="O231" s="29" t="str">
        <f>Замеры!AB225</f>
        <v xml:space="preserve"> </v>
      </c>
      <c r="P231" s="29" t="str">
        <f>Замеры!AC225</f>
        <v xml:space="preserve"> </v>
      </c>
      <c r="Q231" s="29" t="str">
        <f>IF(Замеры!AA225=0," ","+")</f>
        <v xml:space="preserve"> </v>
      </c>
      <c r="R231" s="32">
        <f>Замеры!Z225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IF(Замеры!I226=0," ", Замеры!I226)</f>
        <v xml:space="preserve"> </v>
      </c>
      <c r="D232" s="29" t="str">
        <f>IF(Замеры!AA226=0, " ", Замеры!Y226)</f>
        <v xml:space="preserve"> </v>
      </c>
      <c r="E232" s="29" t="str">
        <f>CONCATENATE(Замеры!Q226,Замеры!T226,Замеры!S226)</f>
        <v xml:space="preserve"> </v>
      </c>
      <c r="F232" s="30" t="str">
        <f>IF(Замеры!AA226=0," ","---")</f>
        <v xml:space="preserve"> </v>
      </c>
      <c r="G232" s="31" t="str">
        <f>IF(Замеры!AA226=0," ",Замеры!K226)</f>
        <v xml:space="preserve"> </v>
      </c>
      <c r="H232" s="31" t="str">
        <f>CONCATENATE(Замеры!AL226,Замеры!AB226,Замеры!AM226)</f>
        <v>0 0</v>
      </c>
      <c r="I232" s="29" t="str">
        <f>CONCATENATE(Замеры!AJ226,Замеры!AB226,Замеры!AK226)</f>
        <v>0 0</v>
      </c>
      <c r="J232" s="31" t="str">
        <f>IF(Замеры!AA226=0," ",G232*2.55)</f>
        <v xml:space="preserve"> </v>
      </c>
      <c r="K232" s="29" t="str">
        <f>IF(Замеры!AA226=0," ",Замеры!AH226)</f>
        <v xml:space="preserve"> </v>
      </c>
      <c r="L232" s="29" t="str">
        <f>IF(Замеры!AA226=0," ",Замеры!AI226)</f>
        <v xml:space="preserve"> </v>
      </c>
      <c r="M232" s="29" t="str">
        <f>IF(Замеры!AA226=0," ",0.1)</f>
        <v xml:space="preserve"> </v>
      </c>
      <c r="N232" s="29" t="str">
        <f>IF(Замеры!AA226=0," ",Замеры!AA226)</f>
        <v xml:space="preserve"> </v>
      </c>
      <c r="O232" s="29" t="str">
        <f>Замеры!AB226</f>
        <v xml:space="preserve"> </v>
      </c>
      <c r="P232" s="29" t="str">
        <f>Замеры!AC226</f>
        <v xml:space="preserve"> </v>
      </c>
      <c r="Q232" s="29" t="str">
        <f>IF(Замеры!AA226=0," ","+")</f>
        <v xml:space="preserve"> </v>
      </c>
      <c r="R232" s="32">
        <f>Замеры!Z226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IF(Замеры!I227=0," ", Замеры!I227)</f>
        <v xml:space="preserve"> </v>
      </c>
      <c r="D233" s="29" t="str">
        <f>IF(Замеры!AA227=0, " ", Замеры!Y227)</f>
        <v xml:space="preserve"> </v>
      </c>
      <c r="E233" s="29" t="str">
        <f>CONCATENATE(Замеры!Q227,Замеры!T227,Замеры!S227)</f>
        <v xml:space="preserve"> </v>
      </c>
      <c r="F233" s="30" t="str">
        <f>IF(Замеры!AA227=0," ","---")</f>
        <v xml:space="preserve"> </v>
      </c>
      <c r="G233" s="31" t="str">
        <f>IF(Замеры!AA227=0," ",Замеры!K227)</f>
        <v xml:space="preserve"> </v>
      </c>
      <c r="H233" s="31" t="str">
        <f>CONCATENATE(Замеры!AL227,Замеры!AB227,Замеры!AM227)</f>
        <v>0 0</v>
      </c>
      <c r="I233" s="29" t="str">
        <f>CONCATENATE(Замеры!AJ227,Замеры!AB227,Замеры!AK227)</f>
        <v>0 0</v>
      </c>
      <c r="J233" s="31" t="str">
        <f>IF(Замеры!AA227=0," ",G233*2.55)</f>
        <v xml:space="preserve"> </v>
      </c>
      <c r="K233" s="29" t="str">
        <f>IF(Замеры!AA227=0," ",Замеры!AH227)</f>
        <v xml:space="preserve"> </v>
      </c>
      <c r="L233" s="29" t="str">
        <f>IF(Замеры!AA227=0," ",Замеры!AI227)</f>
        <v xml:space="preserve"> </v>
      </c>
      <c r="M233" s="29" t="str">
        <f>IF(Замеры!AA227=0," ",0.1)</f>
        <v xml:space="preserve"> </v>
      </c>
      <c r="N233" s="29" t="str">
        <f>IF(Замеры!AA227=0," ",Замеры!AA227)</f>
        <v xml:space="preserve"> </v>
      </c>
      <c r="O233" s="29" t="str">
        <f>Замеры!AB227</f>
        <v xml:space="preserve"> </v>
      </c>
      <c r="P233" s="29" t="str">
        <f>Замеры!AC227</f>
        <v xml:space="preserve"> </v>
      </c>
      <c r="Q233" s="29" t="str">
        <f>IF(Замеры!AA227=0," ","+")</f>
        <v xml:space="preserve"> </v>
      </c>
      <c r="R233" s="32">
        <f>Замеры!Z227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IF(Замеры!I228=0," ", Замеры!I228)</f>
        <v xml:space="preserve"> </v>
      </c>
      <c r="D234" s="29" t="str">
        <f>IF(Замеры!AA228=0, " ", Замеры!Y228)</f>
        <v xml:space="preserve"> </v>
      </c>
      <c r="E234" s="29" t="str">
        <f>CONCATENATE(Замеры!Q228,Замеры!T228,Замеры!S228)</f>
        <v xml:space="preserve"> </v>
      </c>
      <c r="F234" s="30" t="str">
        <f>IF(Замеры!AA228=0," ","---")</f>
        <v xml:space="preserve"> </v>
      </c>
      <c r="G234" s="31" t="str">
        <f>IF(Замеры!AA228=0," ",Замеры!K228)</f>
        <v xml:space="preserve"> </v>
      </c>
      <c r="H234" s="31" t="str">
        <f>CONCATENATE(Замеры!AL228,Замеры!AB228,Замеры!AM228)</f>
        <v>0 0</v>
      </c>
      <c r="I234" s="29" t="str">
        <f>CONCATENATE(Замеры!AJ228,Замеры!AB228,Замеры!AK228)</f>
        <v>0 0</v>
      </c>
      <c r="J234" s="31" t="str">
        <f>IF(Замеры!AA228=0," ",G234*2.55)</f>
        <v xml:space="preserve"> </v>
      </c>
      <c r="K234" s="29" t="str">
        <f>IF(Замеры!AA228=0," ",Замеры!AH228)</f>
        <v xml:space="preserve"> </v>
      </c>
      <c r="L234" s="29" t="str">
        <f>IF(Замеры!AA228=0," ",Замеры!AI228)</f>
        <v xml:space="preserve"> </v>
      </c>
      <c r="M234" s="29" t="str">
        <f>IF(Замеры!AA228=0," ",0.1)</f>
        <v xml:space="preserve"> </v>
      </c>
      <c r="N234" s="29" t="str">
        <f>IF(Замеры!AA228=0," ",Замеры!AA228)</f>
        <v xml:space="preserve"> </v>
      </c>
      <c r="O234" s="29" t="str">
        <f>Замеры!AB228</f>
        <v xml:space="preserve"> </v>
      </c>
      <c r="P234" s="29" t="str">
        <f>Замеры!AC228</f>
        <v xml:space="preserve"> </v>
      </c>
      <c r="Q234" s="29" t="str">
        <f>IF(Замеры!AA228=0," ","+")</f>
        <v xml:space="preserve"> </v>
      </c>
      <c r="R234" s="32">
        <f>Замеры!Z228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IF(Замеры!I229=0," ", Замеры!I229)</f>
        <v xml:space="preserve"> </v>
      </c>
      <c r="D235" s="29" t="str">
        <f>IF(Замеры!AA229=0, " ", Замеры!Y229)</f>
        <v xml:space="preserve"> </v>
      </c>
      <c r="E235" s="29" t="str">
        <f>CONCATENATE(Замеры!Q229,Замеры!T229,Замеры!S229)</f>
        <v xml:space="preserve"> </v>
      </c>
      <c r="F235" s="30" t="str">
        <f>IF(Замеры!AA229=0," ","---")</f>
        <v xml:space="preserve"> </v>
      </c>
      <c r="G235" s="31" t="str">
        <f>IF(Замеры!AA229=0," ",Замеры!K229)</f>
        <v xml:space="preserve"> </v>
      </c>
      <c r="H235" s="31" t="str">
        <f>CONCATENATE(Замеры!AL229,Замеры!AB229,Замеры!AM229)</f>
        <v>0 0</v>
      </c>
      <c r="I235" s="29" t="str">
        <f>CONCATENATE(Замеры!AJ229,Замеры!AB229,Замеры!AK229)</f>
        <v>0 0</v>
      </c>
      <c r="J235" s="31" t="str">
        <f>IF(Замеры!AA229=0," ",G235*2.55)</f>
        <v xml:space="preserve"> </v>
      </c>
      <c r="K235" s="29" t="str">
        <f>IF(Замеры!AA229=0," ",Замеры!AH229)</f>
        <v xml:space="preserve"> </v>
      </c>
      <c r="L235" s="29" t="str">
        <f>IF(Замеры!AA229=0," ",Замеры!AI229)</f>
        <v xml:space="preserve"> </v>
      </c>
      <c r="M235" s="29" t="str">
        <f>IF(Замеры!AA229=0," ",0.1)</f>
        <v xml:space="preserve"> </v>
      </c>
      <c r="N235" s="29" t="str">
        <f>IF(Замеры!AA229=0," ",Замеры!AA229)</f>
        <v xml:space="preserve"> </v>
      </c>
      <c r="O235" s="29" t="str">
        <f>Замеры!AB229</f>
        <v xml:space="preserve"> </v>
      </c>
      <c r="P235" s="29" t="str">
        <f>Замеры!AC229</f>
        <v xml:space="preserve"> </v>
      </c>
      <c r="Q235" s="29" t="str">
        <f>IF(Замеры!AA229=0," ","+")</f>
        <v xml:space="preserve"> </v>
      </c>
      <c r="R235" s="32">
        <f>Замеры!Z229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IF(Замеры!I230=0," ", Замеры!I230)</f>
        <v xml:space="preserve"> </v>
      </c>
      <c r="D236" s="29" t="str">
        <f>IF(Замеры!AA230=0, " ", Замеры!Y230)</f>
        <v xml:space="preserve"> </v>
      </c>
      <c r="E236" s="29" t="str">
        <f>CONCATENATE(Замеры!Q230,Замеры!T230,Замеры!S230)</f>
        <v xml:space="preserve"> </v>
      </c>
      <c r="F236" s="30" t="str">
        <f>IF(Замеры!AA230=0," ","---")</f>
        <v xml:space="preserve"> </v>
      </c>
      <c r="G236" s="31" t="str">
        <f>IF(Замеры!AA230=0," ",Замеры!K230)</f>
        <v xml:space="preserve"> </v>
      </c>
      <c r="H236" s="31" t="str">
        <f>CONCATENATE(Замеры!AL230,Замеры!AB230,Замеры!AM230)</f>
        <v>0 0</v>
      </c>
      <c r="I236" s="29" t="str">
        <f>CONCATENATE(Замеры!AJ230,Замеры!AB230,Замеры!AK230)</f>
        <v>0 0</v>
      </c>
      <c r="J236" s="31" t="str">
        <f>IF(Замеры!AA230=0," ",G236*2.55)</f>
        <v xml:space="preserve"> </v>
      </c>
      <c r="K236" s="29" t="str">
        <f>IF(Замеры!AA230=0," ",Замеры!AH230)</f>
        <v xml:space="preserve"> </v>
      </c>
      <c r="L236" s="29" t="str">
        <f>IF(Замеры!AA230=0," ",Замеры!AI230)</f>
        <v xml:space="preserve"> </v>
      </c>
      <c r="M236" s="29" t="str">
        <f>IF(Замеры!AA230=0," ",0.1)</f>
        <v xml:space="preserve"> </v>
      </c>
      <c r="N236" s="29" t="str">
        <f>IF(Замеры!AA230=0," ",Замеры!AA230)</f>
        <v xml:space="preserve"> </v>
      </c>
      <c r="O236" s="29" t="str">
        <f>Замеры!AB230</f>
        <v xml:space="preserve"> </v>
      </c>
      <c r="P236" s="29" t="str">
        <f>Замеры!AC230</f>
        <v xml:space="preserve"> </v>
      </c>
      <c r="Q236" s="29" t="str">
        <f>IF(Замеры!AA230=0," ","+")</f>
        <v xml:space="preserve"> </v>
      </c>
      <c r="R236" s="32">
        <f>Замеры!Z230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IF(Замеры!I231=0," ", Замеры!I231)</f>
        <v xml:space="preserve"> </v>
      </c>
      <c r="D237" s="29" t="str">
        <f>IF(Замеры!AA231=0, " ", Замеры!Y231)</f>
        <v xml:space="preserve"> </v>
      </c>
      <c r="E237" s="29" t="str">
        <f>CONCATENATE(Замеры!Q231,Замеры!T231,Замеры!S231)</f>
        <v xml:space="preserve"> </v>
      </c>
      <c r="F237" s="30" t="str">
        <f>IF(Замеры!AA231=0," ","---")</f>
        <v xml:space="preserve"> </v>
      </c>
      <c r="G237" s="31" t="str">
        <f>IF(Замеры!AA231=0," ",Замеры!K231)</f>
        <v xml:space="preserve"> </v>
      </c>
      <c r="H237" s="31" t="str">
        <f>CONCATENATE(Замеры!AL231,Замеры!AB231,Замеры!AM231)</f>
        <v>0 0</v>
      </c>
      <c r="I237" s="29" t="str">
        <f>CONCATENATE(Замеры!AJ231,Замеры!AB231,Замеры!AK231)</f>
        <v>0 0</v>
      </c>
      <c r="J237" s="31" t="str">
        <f>IF(Замеры!AA231=0," ",G237*2.55)</f>
        <v xml:space="preserve"> </v>
      </c>
      <c r="K237" s="29" t="str">
        <f>IF(Замеры!AA231=0," ",Замеры!AH231)</f>
        <v xml:space="preserve"> </v>
      </c>
      <c r="L237" s="29" t="str">
        <f>IF(Замеры!AA231=0," ",Замеры!AI231)</f>
        <v xml:space="preserve"> </v>
      </c>
      <c r="M237" s="29" t="str">
        <f>IF(Замеры!AA231=0," ",0.1)</f>
        <v xml:space="preserve"> </v>
      </c>
      <c r="N237" s="29" t="str">
        <f>IF(Замеры!AA231=0," ",Замеры!AA231)</f>
        <v xml:space="preserve"> </v>
      </c>
      <c r="O237" s="29" t="str">
        <f>Замеры!AB231</f>
        <v xml:space="preserve"> </v>
      </c>
      <c r="P237" s="29" t="str">
        <f>Замеры!AC231</f>
        <v xml:space="preserve"> </v>
      </c>
      <c r="Q237" s="29" t="str">
        <f>IF(Замеры!AA231=0," ","+")</f>
        <v xml:space="preserve"> </v>
      </c>
      <c r="R237" s="32">
        <f>Замеры!Z231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IF(Замеры!I232=0," ", Замеры!I232)</f>
        <v xml:space="preserve"> </v>
      </c>
      <c r="D238" s="29" t="str">
        <f>IF(Замеры!AA232=0, " ", Замеры!Y232)</f>
        <v xml:space="preserve"> </v>
      </c>
      <c r="E238" s="29" t="str">
        <f>CONCATENATE(Замеры!Q232,Замеры!T232,Замеры!S232)</f>
        <v xml:space="preserve"> </v>
      </c>
      <c r="F238" s="30" t="str">
        <f>IF(Замеры!AA232=0," ","---")</f>
        <v xml:space="preserve"> </v>
      </c>
      <c r="G238" s="31" t="str">
        <f>IF(Замеры!AA232=0," ",Замеры!K232)</f>
        <v xml:space="preserve"> </v>
      </c>
      <c r="H238" s="31" t="str">
        <f>CONCATENATE(Замеры!AL232,Замеры!AB232,Замеры!AM232)</f>
        <v>0 0</v>
      </c>
      <c r="I238" s="29" t="str">
        <f>CONCATENATE(Замеры!AJ232,Замеры!AB232,Замеры!AK232)</f>
        <v>0 0</v>
      </c>
      <c r="J238" s="31" t="str">
        <f>IF(Замеры!AA232=0," ",G238*2.55)</f>
        <v xml:space="preserve"> </v>
      </c>
      <c r="K238" s="29" t="str">
        <f>IF(Замеры!AA232=0," ",Замеры!AH232)</f>
        <v xml:space="preserve"> </v>
      </c>
      <c r="L238" s="29" t="str">
        <f>IF(Замеры!AA232=0," ",Замеры!AI232)</f>
        <v xml:space="preserve"> </v>
      </c>
      <c r="M238" s="29" t="str">
        <f>IF(Замеры!AA232=0," ",0.1)</f>
        <v xml:space="preserve"> </v>
      </c>
      <c r="N238" s="29" t="str">
        <f>IF(Замеры!AA232=0," ",Замеры!AA232)</f>
        <v xml:space="preserve"> </v>
      </c>
      <c r="O238" s="29" t="str">
        <f>Замеры!AB232</f>
        <v xml:space="preserve"> </v>
      </c>
      <c r="P238" s="29" t="str">
        <f>Замеры!AC232</f>
        <v xml:space="preserve"> </v>
      </c>
      <c r="Q238" s="29" t="str">
        <f>IF(Замеры!AA232=0," ","+")</f>
        <v xml:space="preserve"> </v>
      </c>
      <c r="R238" s="32">
        <f>Замеры!Z232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IF(Замеры!I233=0," ", Замеры!I233)</f>
        <v xml:space="preserve"> </v>
      </c>
      <c r="D239" s="29" t="str">
        <f>IF(Замеры!AA233=0, " ", Замеры!Y233)</f>
        <v xml:space="preserve"> </v>
      </c>
      <c r="E239" s="29" t="str">
        <f>CONCATENATE(Замеры!Q233,Замеры!T233,Замеры!S233)</f>
        <v xml:space="preserve"> </v>
      </c>
      <c r="F239" s="30" t="str">
        <f>IF(Замеры!AA233=0," ","---")</f>
        <v xml:space="preserve"> </v>
      </c>
      <c r="G239" s="31" t="str">
        <f>IF(Замеры!AA233=0," ",Замеры!K233)</f>
        <v xml:space="preserve"> </v>
      </c>
      <c r="H239" s="31" t="str">
        <f>CONCATENATE(Замеры!AL233,Замеры!AB233,Замеры!AM233)</f>
        <v>0 0</v>
      </c>
      <c r="I239" s="29" t="str">
        <f>CONCATENATE(Замеры!AJ233,Замеры!AB233,Замеры!AK233)</f>
        <v>0 0</v>
      </c>
      <c r="J239" s="31" t="str">
        <f>IF(Замеры!AA233=0," ",G239*2.55)</f>
        <v xml:space="preserve"> </v>
      </c>
      <c r="K239" s="29" t="str">
        <f>IF(Замеры!AA233=0," ",Замеры!AH233)</f>
        <v xml:space="preserve"> </v>
      </c>
      <c r="L239" s="29" t="str">
        <f>IF(Замеры!AA233=0," ",Замеры!AI233)</f>
        <v xml:space="preserve"> </v>
      </c>
      <c r="M239" s="29" t="str">
        <f>IF(Замеры!AA233=0," ",0.1)</f>
        <v xml:space="preserve"> </v>
      </c>
      <c r="N239" s="29" t="str">
        <f>IF(Замеры!AA233=0," ",Замеры!AA233)</f>
        <v xml:space="preserve"> </v>
      </c>
      <c r="O239" s="29" t="str">
        <f>Замеры!AB233</f>
        <v xml:space="preserve"> </v>
      </c>
      <c r="P239" s="29" t="str">
        <f>Замеры!AC233</f>
        <v xml:space="preserve"> </v>
      </c>
      <c r="Q239" s="29" t="str">
        <f>IF(Замеры!AA233=0," ","+")</f>
        <v xml:space="preserve"> </v>
      </c>
      <c r="R239" s="32">
        <f>Замеры!Z233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IF(Замеры!I234=0," ", Замеры!I234)</f>
        <v xml:space="preserve"> </v>
      </c>
      <c r="D240" s="29" t="str">
        <f>IF(Замеры!AA234=0, " ", Замеры!Y234)</f>
        <v xml:space="preserve"> </v>
      </c>
      <c r="E240" s="29" t="str">
        <f>CONCATENATE(Замеры!Q234,Замеры!T234,Замеры!S234)</f>
        <v xml:space="preserve"> </v>
      </c>
      <c r="F240" s="30" t="str">
        <f>IF(Замеры!AA234=0," ","---")</f>
        <v xml:space="preserve"> </v>
      </c>
      <c r="G240" s="31" t="str">
        <f>IF(Замеры!AA234=0," ",Замеры!K234)</f>
        <v xml:space="preserve"> </v>
      </c>
      <c r="H240" s="31" t="str">
        <f>CONCATENATE(Замеры!AL234,Замеры!AB234,Замеры!AM234)</f>
        <v>0 0</v>
      </c>
      <c r="I240" s="29" t="str">
        <f>CONCATENATE(Замеры!AJ234,Замеры!AB234,Замеры!AK234)</f>
        <v>0 0</v>
      </c>
      <c r="J240" s="31" t="str">
        <f>IF(Замеры!AA234=0," ",G240*2.55)</f>
        <v xml:space="preserve"> </v>
      </c>
      <c r="K240" s="29" t="str">
        <f>IF(Замеры!AA234=0," ",Замеры!AH234)</f>
        <v xml:space="preserve"> </v>
      </c>
      <c r="L240" s="29" t="str">
        <f>IF(Замеры!AA234=0," ",Замеры!AI234)</f>
        <v xml:space="preserve"> </v>
      </c>
      <c r="M240" s="29" t="str">
        <f>IF(Замеры!AA234=0," ",0.1)</f>
        <v xml:space="preserve"> </v>
      </c>
      <c r="N240" s="29" t="str">
        <f>IF(Замеры!AA234=0," ",Замеры!AA234)</f>
        <v xml:space="preserve"> </v>
      </c>
      <c r="O240" s="29" t="str">
        <f>Замеры!AB234</f>
        <v xml:space="preserve"> </v>
      </c>
      <c r="P240" s="29" t="str">
        <f>Замеры!AC234</f>
        <v xml:space="preserve"> </v>
      </c>
      <c r="Q240" s="29" t="str">
        <f>IF(Замеры!AA234=0," ","+")</f>
        <v xml:space="preserve"> </v>
      </c>
      <c r="R240" s="32">
        <f>Замеры!Z234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IF(Замеры!I235=0," ", Замеры!I235)</f>
        <v xml:space="preserve"> </v>
      </c>
      <c r="D241" s="29" t="str">
        <f>IF(Замеры!AA235=0, " ", Замеры!Y235)</f>
        <v xml:space="preserve"> </v>
      </c>
      <c r="E241" s="29" t="str">
        <f>CONCATENATE(Замеры!Q235,Замеры!T235,Замеры!S235)</f>
        <v xml:space="preserve"> </v>
      </c>
      <c r="F241" s="30" t="str">
        <f>IF(Замеры!AA235=0," ","---")</f>
        <v xml:space="preserve"> </v>
      </c>
      <c r="G241" s="31" t="str">
        <f>IF(Замеры!AA235=0," ",Замеры!K235)</f>
        <v xml:space="preserve"> </v>
      </c>
      <c r="H241" s="31" t="str">
        <f>CONCATENATE(Замеры!AL235,Замеры!AB235,Замеры!AM235)</f>
        <v>0 0</v>
      </c>
      <c r="I241" s="29" t="str">
        <f>CONCATENATE(Замеры!AJ235,Замеры!AB235,Замеры!AK235)</f>
        <v>0 0</v>
      </c>
      <c r="J241" s="31" t="str">
        <f>IF(Замеры!AA235=0," ",G241*2.55)</f>
        <v xml:space="preserve"> </v>
      </c>
      <c r="K241" s="29" t="str">
        <f>IF(Замеры!AA235=0," ",Замеры!AH235)</f>
        <v xml:space="preserve"> </v>
      </c>
      <c r="L241" s="29" t="str">
        <f>IF(Замеры!AA235=0," ",Замеры!AI235)</f>
        <v xml:space="preserve"> </v>
      </c>
      <c r="M241" s="29" t="str">
        <f>IF(Замеры!AA235=0," ",0.1)</f>
        <v xml:space="preserve"> </v>
      </c>
      <c r="N241" s="29" t="str">
        <f>IF(Замеры!AA235=0," ",Замеры!AA235)</f>
        <v xml:space="preserve"> </v>
      </c>
      <c r="O241" s="29" t="str">
        <f>Замеры!AB235</f>
        <v xml:space="preserve"> </v>
      </c>
      <c r="P241" s="29" t="str">
        <f>Замеры!AC235</f>
        <v xml:space="preserve"> </v>
      </c>
      <c r="Q241" s="29" t="str">
        <f>IF(Замеры!AA235=0," ","+")</f>
        <v xml:space="preserve"> </v>
      </c>
      <c r="R241" s="32">
        <f>Замеры!Z235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IF(Замеры!I236=0," ", Замеры!I236)</f>
        <v xml:space="preserve"> </v>
      </c>
      <c r="D242" s="29" t="str">
        <f>IF(Замеры!AA236=0, " ", Замеры!Y236)</f>
        <v xml:space="preserve"> </v>
      </c>
      <c r="E242" s="29" t="str">
        <f>CONCATENATE(Замеры!Q236,Замеры!T236,Замеры!S236)</f>
        <v xml:space="preserve"> </v>
      </c>
      <c r="F242" s="30" t="str">
        <f>IF(Замеры!AA236=0," ","---")</f>
        <v xml:space="preserve"> </v>
      </c>
      <c r="G242" s="31" t="str">
        <f>IF(Замеры!AA236=0," ",Замеры!K236)</f>
        <v xml:space="preserve"> </v>
      </c>
      <c r="H242" s="31" t="str">
        <f>CONCATENATE(Замеры!AL236,Замеры!AB236,Замеры!AM236)</f>
        <v>0 0</v>
      </c>
      <c r="I242" s="29" t="str">
        <f>CONCATENATE(Замеры!AJ236,Замеры!AB236,Замеры!AK236)</f>
        <v>0 0</v>
      </c>
      <c r="J242" s="31" t="str">
        <f>IF(Замеры!AA236=0," ",G242*2.55)</f>
        <v xml:space="preserve"> </v>
      </c>
      <c r="K242" s="29" t="str">
        <f>IF(Замеры!AA236=0," ",Замеры!AH236)</f>
        <v xml:space="preserve"> </v>
      </c>
      <c r="L242" s="29" t="str">
        <f>IF(Замеры!AA236=0," ",Замеры!AI236)</f>
        <v xml:space="preserve"> </v>
      </c>
      <c r="M242" s="29" t="str">
        <f>IF(Замеры!AA236=0," ",0.1)</f>
        <v xml:space="preserve"> </v>
      </c>
      <c r="N242" s="29" t="str">
        <f>IF(Замеры!AA236=0," ",Замеры!AA236)</f>
        <v xml:space="preserve"> </v>
      </c>
      <c r="O242" s="29" t="str">
        <f>Замеры!AB236</f>
        <v xml:space="preserve"> </v>
      </c>
      <c r="P242" s="29" t="str">
        <f>Замеры!AC236</f>
        <v xml:space="preserve"> </v>
      </c>
      <c r="Q242" s="29" t="str">
        <f>IF(Замеры!AA236=0," ","+")</f>
        <v xml:space="preserve"> </v>
      </c>
      <c r="R242" s="32">
        <f>Замеры!Z236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IF(Замеры!I237=0," ", Замеры!I237)</f>
        <v xml:space="preserve"> </v>
      </c>
      <c r="D243" s="29" t="str">
        <f>IF(Замеры!AA237=0, " ", Замеры!Y237)</f>
        <v xml:space="preserve"> </v>
      </c>
      <c r="E243" s="29" t="str">
        <f>CONCATENATE(Замеры!Q237,Замеры!T237,Замеры!S237)</f>
        <v xml:space="preserve"> </v>
      </c>
      <c r="F243" s="30" t="str">
        <f>IF(Замеры!AA237=0," ","---")</f>
        <v xml:space="preserve"> </v>
      </c>
      <c r="G243" s="31" t="str">
        <f>IF(Замеры!AA237=0," ",Замеры!K237)</f>
        <v xml:space="preserve"> </v>
      </c>
      <c r="H243" s="31" t="str">
        <f>CONCATENATE(Замеры!AL237,Замеры!AB237,Замеры!AM237)</f>
        <v>0 0</v>
      </c>
      <c r="I243" s="29" t="str">
        <f>CONCATENATE(Замеры!AJ237,Замеры!AB237,Замеры!AK237)</f>
        <v>0 0</v>
      </c>
      <c r="J243" s="31" t="str">
        <f>IF(Замеры!AA237=0," ",G243*2.55)</f>
        <v xml:space="preserve"> </v>
      </c>
      <c r="K243" s="29" t="str">
        <f>IF(Замеры!AA237=0," ",Замеры!AH237)</f>
        <v xml:space="preserve"> </v>
      </c>
      <c r="L243" s="29" t="str">
        <f>IF(Замеры!AA237=0," ",Замеры!AI237)</f>
        <v xml:space="preserve"> </v>
      </c>
      <c r="M243" s="29" t="str">
        <f>IF(Замеры!AA237=0," ",0.1)</f>
        <v xml:space="preserve"> </v>
      </c>
      <c r="N243" s="29" t="str">
        <f>IF(Замеры!AA237=0," ",Замеры!AA237)</f>
        <v xml:space="preserve"> </v>
      </c>
      <c r="O243" s="29" t="str">
        <f>Замеры!AB237</f>
        <v xml:space="preserve"> </v>
      </c>
      <c r="P243" s="29" t="str">
        <f>Замеры!AC237</f>
        <v xml:space="preserve"> </v>
      </c>
      <c r="Q243" s="29" t="str">
        <f>IF(Замеры!AA237=0," ","+")</f>
        <v xml:space="preserve"> </v>
      </c>
      <c r="R243" s="32">
        <f>Замеры!Z237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IF(Замеры!I238=0," ", Замеры!I238)</f>
        <v xml:space="preserve"> </v>
      </c>
      <c r="D244" s="29" t="str">
        <f>IF(Замеры!AA238=0, " ", Замеры!Y238)</f>
        <v xml:space="preserve"> </v>
      </c>
      <c r="E244" s="29" t="str">
        <f>CONCATENATE(Замеры!Q238,Замеры!T238,Замеры!S238)</f>
        <v xml:space="preserve"> </v>
      </c>
      <c r="F244" s="30" t="str">
        <f>IF(Замеры!AA238=0," ","---")</f>
        <v xml:space="preserve"> </v>
      </c>
      <c r="G244" s="31" t="str">
        <f>IF(Замеры!AA238=0," ",Замеры!K238)</f>
        <v xml:space="preserve"> </v>
      </c>
      <c r="H244" s="31" t="str">
        <f>CONCATENATE(Замеры!AL238,Замеры!AB238,Замеры!AM238)</f>
        <v>0 0</v>
      </c>
      <c r="I244" s="29" t="str">
        <f>CONCATENATE(Замеры!AJ238,Замеры!AB238,Замеры!AK238)</f>
        <v>0 0</v>
      </c>
      <c r="J244" s="31" t="str">
        <f>IF(Замеры!AA238=0," ",G244*2.55)</f>
        <v xml:space="preserve"> </v>
      </c>
      <c r="K244" s="29" t="str">
        <f>IF(Замеры!AA238=0," ",Замеры!AH238)</f>
        <v xml:space="preserve"> </v>
      </c>
      <c r="L244" s="29" t="str">
        <f>IF(Замеры!AA238=0," ",Замеры!AI238)</f>
        <v xml:space="preserve"> </v>
      </c>
      <c r="M244" s="29" t="str">
        <f>IF(Замеры!AA238=0," ",0.1)</f>
        <v xml:space="preserve"> </v>
      </c>
      <c r="N244" s="29" t="str">
        <f>IF(Замеры!AA238=0," ",Замеры!AA238)</f>
        <v xml:space="preserve"> </v>
      </c>
      <c r="O244" s="29" t="str">
        <f>Замеры!AB238</f>
        <v xml:space="preserve"> </v>
      </c>
      <c r="P244" s="29" t="str">
        <f>Замеры!AC238</f>
        <v xml:space="preserve"> </v>
      </c>
      <c r="Q244" s="29" t="str">
        <f>IF(Замеры!AA238=0," ","+")</f>
        <v xml:space="preserve"> </v>
      </c>
      <c r="R244" s="32">
        <f>Замеры!Z238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IF(Замеры!I239=0," ", Замеры!I239)</f>
        <v xml:space="preserve"> </v>
      </c>
      <c r="D245" s="29" t="str">
        <f>IF(Замеры!AA239=0, " ", Замеры!Y239)</f>
        <v xml:space="preserve"> </v>
      </c>
      <c r="E245" s="29" t="str">
        <f>CONCATENATE(Замеры!Q239,Замеры!T239,Замеры!S239)</f>
        <v xml:space="preserve"> </v>
      </c>
      <c r="F245" s="30" t="str">
        <f>IF(Замеры!AA239=0," ","---")</f>
        <v xml:space="preserve"> </v>
      </c>
      <c r="G245" s="31" t="str">
        <f>IF(Замеры!AA239=0," ",Замеры!K239)</f>
        <v xml:space="preserve"> </v>
      </c>
      <c r="H245" s="31" t="str">
        <f>CONCATENATE(Замеры!AL239,Замеры!AB239,Замеры!AM239)</f>
        <v>0 0</v>
      </c>
      <c r="I245" s="29" t="str">
        <f>CONCATENATE(Замеры!AJ239,Замеры!AB239,Замеры!AK239)</f>
        <v>0 0</v>
      </c>
      <c r="J245" s="31" t="str">
        <f>IF(Замеры!AA239=0," ",G245*2.55)</f>
        <v xml:space="preserve"> </v>
      </c>
      <c r="K245" s="29" t="str">
        <f>IF(Замеры!AA239=0," ",Замеры!AH239)</f>
        <v xml:space="preserve"> </v>
      </c>
      <c r="L245" s="29" t="str">
        <f>IF(Замеры!AA239=0," ",Замеры!AI239)</f>
        <v xml:space="preserve"> </v>
      </c>
      <c r="M245" s="29" t="str">
        <f>IF(Замеры!AA239=0," ",0.1)</f>
        <v xml:space="preserve"> </v>
      </c>
      <c r="N245" s="29" t="str">
        <f>IF(Замеры!AA239=0," ",Замеры!AA239)</f>
        <v xml:space="preserve"> </v>
      </c>
      <c r="O245" s="29" t="str">
        <f>Замеры!AB239</f>
        <v xml:space="preserve"> </v>
      </c>
      <c r="P245" s="29" t="str">
        <f>Замеры!AC239</f>
        <v xml:space="preserve"> </v>
      </c>
      <c r="Q245" s="29" t="str">
        <f>IF(Замеры!AA239=0," ","+")</f>
        <v xml:space="preserve"> </v>
      </c>
      <c r="R245" s="32">
        <f>Замеры!Z239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IF(Замеры!I240=0," ", Замеры!I240)</f>
        <v xml:space="preserve"> </v>
      </c>
      <c r="D246" s="29" t="str">
        <f>IF(Замеры!AA240=0, " ", Замеры!Y240)</f>
        <v xml:space="preserve"> </v>
      </c>
      <c r="E246" s="29" t="str">
        <f>CONCATENATE(Замеры!Q240,Замеры!T240,Замеры!S240)</f>
        <v xml:space="preserve"> </v>
      </c>
      <c r="F246" s="30" t="str">
        <f>IF(Замеры!AA240=0," ","---")</f>
        <v xml:space="preserve"> </v>
      </c>
      <c r="G246" s="31" t="str">
        <f>IF(Замеры!AA240=0," ",Замеры!K240)</f>
        <v xml:space="preserve"> </v>
      </c>
      <c r="H246" s="31" t="str">
        <f>CONCATENATE(Замеры!AL240,Замеры!AB240,Замеры!AM240)</f>
        <v>0 0</v>
      </c>
      <c r="I246" s="29" t="str">
        <f>CONCATENATE(Замеры!AJ240,Замеры!AB240,Замеры!AK240)</f>
        <v>0 0</v>
      </c>
      <c r="J246" s="31" t="str">
        <f>IF(Замеры!AA240=0," ",G246*2.55)</f>
        <v xml:space="preserve"> </v>
      </c>
      <c r="K246" s="29" t="str">
        <f>IF(Замеры!AA240=0," ",Замеры!AH240)</f>
        <v xml:space="preserve"> </v>
      </c>
      <c r="L246" s="29" t="str">
        <f>IF(Замеры!AA240=0," ",Замеры!AI240)</f>
        <v xml:space="preserve"> </v>
      </c>
      <c r="M246" s="29" t="str">
        <f>IF(Замеры!AA240=0," ",0.1)</f>
        <v xml:space="preserve"> </v>
      </c>
      <c r="N246" s="29" t="str">
        <f>IF(Замеры!AA240=0," ",Замеры!AA240)</f>
        <v xml:space="preserve"> </v>
      </c>
      <c r="O246" s="29" t="str">
        <f>Замеры!AB240</f>
        <v xml:space="preserve"> </v>
      </c>
      <c r="P246" s="29" t="str">
        <f>Замеры!AC240</f>
        <v xml:space="preserve"> </v>
      </c>
      <c r="Q246" s="29" t="str">
        <f>IF(Замеры!AA240=0," ","+")</f>
        <v xml:space="preserve"> </v>
      </c>
      <c r="R246" s="32">
        <f>Замеры!Z240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IF(Замеры!I241=0," ", Замеры!I241)</f>
        <v xml:space="preserve"> </v>
      </c>
      <c r="D247" s="29" t="str">
        <f>IF(Замеры!AA241=0, " ", Замеры!Y241)</f>
        <v xml:space="preserve"> </v>
      </c>
      <c r="E247" s="29" t="str">
        <f>CONCATENATE(Замеры!Q241,Замеры!T241,Замеры!S241)</f>
        <v xml:space="preserve"> </v>
      </c>
      <c r="F247" s="30" t="str">
        <f>IF(Замеры!AA241=0," ","---")</f>
        <v xml:space="preserve"> </v>
      </c>
      <c r="G247" s="31" t="str">
        <f>IF(Замеры!AA241=0," ",Замеры!K241)</f>
        <v xml:space="preserve"> </v>
      </c>
      <c r="H247" s="31" t="str">
        <f>CONCATENATE(Замеры!AL241,Замеры!AB241,Замеры!AM241)</f>
        <v>0 0</v>
      </c>
      <c r="I247" s="29" t="str">
        <f>CONCATENATE(Замеры!AJ241,Замеры!AB241,Замеры!AK241)</f>
        <v>0 0</v>
      </c>
      <c r="J247" s="31" t="str">
        <f>IF(Замеры!AA241=0," ",G247*2.55)</f>
        <v xml:space="preserve"> </v>
      </c>
      <c r="K247" s="29" t="str">
        <f>IF(Замеры!AA241=0," ",Замеры!AH241)</f>
        <v xml:space="preserve"> </v>
      </c>
      <c r="L247" s="29" t="str">
        <f>IF(Замеры!AA241=0," ",Замеры!AI241)</f>
        <v xml:space="preserve"> </v>
      </c>
      <c r="M247" s="29" t="str">
        <f>IF(Замеры!AA241=0," ",0.1)</f>
        <v xml:space="preserve"> </v>
      </c>
      <c r="N247" s="29" t="str">
        <f>IF(Замеры!AA241=0," ",Замеры!AA241)</f>
        <v xml:space="preserve"> </v>
      </c>
      <c r="O247" s="29" t="str">
        <f>Замеры!AB241</f>
        <v xml:space="preserve"> </v>
      </c>
      <c r="P247" s="29" t="str">
        <f>Замеры!AC241</f>
        <v xml:space="preserve"> </v>
      </c>
      <c r="Q247" s="29" t="str">
        <f>IF(Замеры!AA241=0," ","+")</f>
        <v xml:space="preserve"> </v>
      </c>
      <c r="R247" s="32">
        <f>Замеры!Z241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IF(Замеры!I242=0," ", Замеры!I242)</f>
        <v xml:space="preserve"> </v>
      </c>
      <c r="D248" s="29" t="str">
        <f>IF(Замеры!AA242=0, " ", Замеры!Y242)</f>
        <v xml:space="preserve"> </v>
      </c>
      <c r="E248" s="29" t="str">
        <f>CONCATENATE(Замеры!Q242,Замеры!T242,Замеры!S242)</f>
        <v xml:space="preserve"> </v>
      </c>
      <c r="F248" s="30" t="str">
        <f>IF(Замеры!AA242=0," ","---")</f>
        <v xml:space="preserve"> </v>
      </c>
      <c r="G248" s="31" t="str">
        <f>IF(Замеры!AA242=0," ",Замеры!K242)</f>
        <v xml:space="preserve"> </v>
      </c>
      <c r="H248" s="31" t="str">
        <f>CONCATENATE(Замеры!AL242,Замеры!AB242,Замеры!AM242)</f>
        <v>0 0</v>
      </c>
      <c r="I248" s="29" t="str">
        <f>CONCATENATE(Замеры!AJ242,Замеры!AB242,Замеры!AK242)</f>
        <v>0 0</v>
      </c>
      <c r="J248" s="31" t="str">
        <f>IF(Замеры!AA242=0," ",G248*2.55)</f>
        <v xml:space="preserve"> </v>
      </c>
      <c r="K248" s="29" t="str">
        <f>IF(Замеры!AA242=0," ",Замеры!AH242)</f>
        <v xml:space="preserve"> </v>
      </c>
      <c r="L248" s="29" t="str">
        <f>IF(Замеры!AA242=0," ",Замеры!AI242)</f>
        <v xml:space="preserve"> </v>
      </c>
      <c r="M248" s="29" t="str">
        <f>IF(Замеры!AA242=0," ",0.1)</f>
        <v xml:space="preserve"> </v>
      </c>
      <c r="N248" s="29" t="str">
        <f>IF(Замеры!AA242=0," ",Замеры!AA242)</f>
        <v xml:space="preserve"> </v>
      </c>
      <c r="O248" s="29" t="str">
        <f>Замеры!AB242</f>
        <v xml:space="preserve"> </v>
      </c>
      <c r="P248" s="29" t="str">
        <f>Замеры!AC242</f>
        <v xml:space="preserve"> </v>
      </c>
      <c r="Q248" s="29" t="str">
        <f>IF(Замеры!AA242=0," ","+")</f>
        <v xml:space="preserve"> </v>
      </c>
      <c r="R248" s="32">
        <f>Замеры!Z242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IF(Замеры!I243=0," ", Замеры!I243)</f>
        <v xml:space="preserve"> </v>
      </c>
      <c r="D249" s="29" t="str">
        <f>IF(Замеры!AA243=0, " ", Замеры!Y243)</f>
        <v xml:space="preserve"> </v>
      </c>
      <c r="E249" s="29" t="str">
        <f>CONCATENATE(Замеры!Q243,Замеры!T243,Замеры!S243)</f>
        <v xml:space="preserve"> </v>
      </c>
      <c r="F249" s="30" t="str">
        <f>IF(Замеры!AA243=0," ","---")</f>
        <v xml:space="preserve"> </v>
      </c>
      <c r="G249" s="31" t="str">
        <f>IF(Замеры!AA243=0," ",Замеры!K243)</f>
        <v xml:space="preserve"> </v>
      </c>
      <c r="H249" s="31" t="str">
        <f>CONCATENATE(Замеры!AL243,Замеры!AB243,Замеры!AM243)</f>
        <v>0 0</v>
      </c>
      <c r="I249" s="29" t="str">
        <f>CONCATENATE(Замеры!AJ243,Замеры!AB243,Замеры!AK243)</f>
        <v>0 0</v>
      </c>
      <c r="J249" s="31" t="str">
        <f>IF(Замеры!AA243=0," ",G249*2.55)</f>
        <v xml:space="preserve"> </v>
      </c>
      <c r="K249" s="29" t="str">
        <f>IF(Замеры!AA243=0," ",Замеры!AH243)</f>
        <v xml:space="preserve"> </v>
      </c>
      <c r="L249" s="29" t="str">
        <f>IF(Замеры!AA243=0," ",Замеры!AI243)</f>
        <v xml:space="preserve"> </v>
      </c>
      <c r="M249" s="29" t="str">
        <f>IF(Замеры!AA243=0," ",0.1)</f>
        <v xml:space="preserve"> </v>
      </c>
      <c r="N249" s="29" t="str">
        <f>IF(Замеры!AA243=0," ",Замеры!AA243)</f>
        <v xml:space="preserve"> </v>
      </c>
      <c r="O249" s="29" t="str">
        <f>Замеры!AB243</f>
        <v xml:space="preserve"> </v>
      </c>
      <c r="P249" s="29" t="str">
        <f>Замеры!AC243</f>
        <v xml:space="preserve"> </v>
      </c>
      <c r="Q249" s="29" t="str">
        <f>IF(Замеры!AA243=0," ","+")</f>
        <v xml:space="preserve"> </v>
      </c>
      <c r="R249" s="32">
        <f>Замеры!Z243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IF(Замеры!I244=0," ", Замеры!I244)</f>
        <v xml:space="preserve"> </v>
      </c>
      <c r="D250" s="29" t="str">
        <f>IF(Замеры!AA244=0, " ", Замеры!Y244)</f>
        <v xml:space="preserve"> </v>
      </c>
      <c r="E250" s="29" t="str">
        <f>CONCATENATE(Замеры!Q244,Замеры!T244,Замеры!S244)</f>
        <v xml:space="preserve"> </v>
      </c>
      <c r="F250" s="30" t="str">
        <f>IF(Замеры!AA244=0," ","---")</f>
        <v xml:space="preserve"> </v>
      </c>
      <c r="G250" s="31" t="str">
        <f>IF(Замеры!AA244=0," ",Замеры!K244)</f>
        <v xml:space="preserve"> </v>
      </c>
      <c r="H250" s="31" t="str">
        <f>CONCATENATE(Замеры!AL244,Замеры!AB244,Замеры!AM244)</f>
        <v>0 0</v>
      </c>
      <c r="I250" s="29" t="str">
        <f>CONCATENATE(Замеры!AJ244,Замеры!AB244,Замеры!AK244)</f>
        <v>0 0</v>
      </c>
      <c r="J250" s="31" t="str">
        <f>IF(Замеры!AA244=0," ",G250*2.55)</f>
        <v xml:space="preserve"> </v>
      </c>
      <c r="K250" s="29" t="str">
        <f>IF(Замеры!AA244=0," ",Замеры!AH244)</f>
        <v xml:space="preserve"> </v>
      </c>
      <c r="L250" s="29" t="str">
        <f>IF(Замеры!AA244=0," ",Замеры!AI244)</f>
        <v xml:space="preserve"> </v>
      </c>
      <c r="M250" s="29" t="str">
        <f>IF(Замеры!AA244=0," ",0.1)</f>
        <v xml:space="preserve"> </v>
      </c>
      <c r="N250" s="29" t="str">
        <f>IF(Замеры!AA244=0," ",Замеры!AA244)</f>
        <v xml:space="preserve"> </v>
      </c>
      <c r="O250" s="29" t="str">
        <f>Замеры!AB244</f>
        <v xml:space="preserve"> </v>
      </c>
      <c r="P250" s="29" t="str">
        <f>Замеры!AC244</f>
        <v xml:space="preserve"> </v>
      </c>
      <c r="Q250" s="29" t="str">
        <f>IF(Замеры!AA244=0," ","+")</f>
        <v xml:space="preserve"> </v>
      </c>
      <c r="R250" s="32">
        <f>Замеры!Z244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IF(Замеры!I245=0," ", Замеры!I245)</f>
        <v xml:space="preserve"> </v>
      </c>
      <c r="D251" s="29" t="str">
        <f>IF(Замеры!AA245=0, " ", Замеры!Y245)</f>
        <v xml:space="preserve"> </v>
      </c>
      <c r="E251" s="29" t="str">
        <f>CONCATENATE(Замеры!Q245,Замеры!T245,Замеры!S245)</f>
        <v xml:space="preserve"> </v>
      </c>
      <c r="F251" s="30" t="str">
        <f>IF(Замеры!AA245=0," ","---")</f>
        <v xml:space="preserve"> </v>
      </c>
      <c r="G251" s="31" t="str">
        <f>IF(Замеры!AA245=0," ",Замеры!K245)</f>
        <v xml:space="preserve"> </v>
      </c>
      <c r="H251" s="31" t="str">
        <f>CONCATENATE(Замеры!AL245,Замеры!AB245,Замеры!AM245)</f>
        <v>0 0</v>
      </c>
      <c r="I251" s="29" t="str">
        <f>CONCATENATE(Замеры!AJ245,Замеры!AB245,Замеры!AK245)</f>
        <v>0 0</v>
      </c>
      <c r="J251" s="31" t="str">
        <f>IF(Замеры!AA245=0," ",G251*2.55)</f>
        <v xml:space="preserve"> </v>
      </c>
      <c r="K251" s="29" t="str">
        <f>IF(Замеры!AA245=0," ",Замеры!AH245)</f>
        <v xml:space="preserve"> </v>
      </c>
      <c r="L251" s="29" t="str">
        <f>IF(Замеры!AA245=0," ",Замеры!AI245)</f>
        <v xml:space="preserve"> </v>
      </c>
      <c r="M251" s="29" t="str">
        <f>IF(Замеры!AA245=0," ",0.1)</f>
        <v xml:space="preserve"> </v>
      </c>
      <c r="N251" s="29" t="str">
        <f>IF(Замеры!AA245=0," ",Замеры!AA245)</f>
        <v xml:space="preserve"> </v>
      </c>
      <c r="O251" s="29" t="str">
        <f>Замеры!AB245</f>
        <v xml:space="preserve"> </v>
      </c>
      <c r="P251" s="29" t="str">
        <f>Замеры!AC245</f>
        <v xml:space="preserve"> </v>
      </c>
      <c r="Q251" s="29" t="str">
        <f>IF(Замеры!AA245=0," ","+")</f>
        <v xml:space="preserve"> </v>
      </c>
      <c r="R251" s="32">
        <f>Замеры!Z245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IF(Замеры!I246=0," ", Замеры!I246)</f>
        <v xml:space="preserve"> </v>
      </c>
      <c r="D252" s="29" t="str">
        <f>IF(Замеры!AA246=0, " ", Замеры!Y246)</f>
        <v xml:space="preserve"> </v>
      </c>
      <c r="E252" s="29" t="str">
        <f>CONCATENATE(Замеры!Q246,Замеры!T246,Замеры!S246)</f>
        <v xml:space="preserve"> </v>
      </c>
      <c r="F252" s="30" t="str">
        <f>IF(Замеры!AA246=0," ","---")</f>
        <v xml:space="preserve"> </v>
      </c>
      <c r="G252" s="31" t="str">
        <f>IF(Замеры!AA246=0," ",Замеры!K246)</f>
        <v xml:space="preserve"> </v>
      </c>
      <c r="H252" s="31" t="str">
        <f>CONCATENATE(Замеры!AL246,Замеры!AB246,Замеры!AM246)</f>
        <v>0 0</v>
      </c>
      <c r="I252" s="29" t="str">
        <f>CONCATENATE(Замеры!AJ246,Замеры!AB246,Замеры!AK246)</f>
        <v>0 0</v>
      </c>
      <c r="J252" s="31" t="str">
        <f>IF(Замеры!AA246=0," ",G252*2.55)</f>
        <v xml:space="preserve"> </v>
      </c>
      <c r="K252" s="29" t="str">
        <f>IF(Замеры!AA246=0," ",Замеры!AH246)</f>
        <v xml:space="preserve"> </v>
      </c>
      <c r="L252" s="29" t="str">
        <f>IF(Замеры!AA246=0," ",Замеры!AI246)</f>
        <v xml:space="preserve"> </v>
      </c>
      <c r="M252" s="29" t="str">
        <f>IF(Замеры!AA246=0," ",0.1)</f>
        <v xml:space="preserve"> </v>
      </c>
      <c r="N252" s="29" t="str">
        <f>IF(Замеры!AA246=0," ",Замеры!AA246)</f>
        <v xml:space="preserve"> </v>
      </c>
      <c r="O252" s="29" t="str">
        <f>Замеры!AB246</f>
        <v xml:space="preserve"> </v>
      </c>
      <c r="P252" s="29" t="str">
        <f>Замеры!AC246</f>
        <v xml:space="preserve"> </v>
      </c>
      <c r="Q252" s="29" t="str">
        <f>IF(Замеры!AA246=0," ","+")</f>
        <v xml:space="preserve"> </v>
      </c>
      <c r="R252" s="32">
        <f>Замеры!Z246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IF(Замеры!I247=0," ", Замеры!I247)</f>
        <v xml:space="preserve"> </v>
      </c>
      <c r="D253" s="29" t="str">
        <f>IF(Замеры!AA247=0, " ", Замеры!Y247)</f>
        <v xml:space="preserve"> </v>
      </c>
      <c r="E253" s="29" t="str">
        <f>CONCATENATE(Замеры!Q247,Замеры!T247,Замеры!S247)</f>
        <v xml:space="preserve"> </v>
      </c>
      <c r="F253" s="30" t="str">
        <f>IF(Замеры!AA247=0," ","---")</f>
        <v xml:space="preserve"> </v>
      </c>
      <c r="G253" s="31" t="str">
        <f>IF(Замеры!AA247=0," ",Замеры!K247)</f>
        <v xml:space="preserve"> </v>
      </c>
      <c r="H253" s="31" t="str">
        <f>CONCATENATE(Замеры!AL247,Замеры!AB247,Замеры!AM247)</f>
        <v>0 0</v>
      </c>
      <c r="I253" s="29" t="str">
        <f>CONCATENATE(Замеры!AJ247,Замеры!AB247,Замеры!AK247)</f>
        <v>0 0</v>
      </c>
      <c r="J253" s="31" t="str">
        <f>IF(Замеры!AA247=0," ",G253*2.55)</f>
        <v xml:space="preserve"> </v>
      </c>
      <c r="K253" s="29" t="str">
        <f>IF(Замеры!AA247=0," ",Замеры!AH247)</f>
        <v xml:space="preserve"> </v>
      </c>
      <c r="L253" s="29" t="str">
        <f>IF(Замеры!AA247=0," ",Замеры!AI247)</f>
        <v xml:space="preserve"> </v>
      </c>
      <c r="M253" s="29" t="str">
        <f>IF(Замеры!AA247=0," ",0.1)</f>
        <v xml:space="preserve"> </v>
      </c>
      <c r="N253" s="29" t="str">
        <f>IF(Замеры!AA247=0," ",Замеры!AA247)</f>
        <v xml:space="preserve"> </v>
      </c>
      <c r="O253" s="29" t="str">
        <f>Замеры!AB247</f>
        <v xml:space="preserve"> </v>
      </c>
      <c r="P253" s="29" t="str">
        <f>Замеры!AC247</f>
        <v xml:space="preserve"> </v>
      </c>
      <c r="Q253" s="29" t="str">
        <f>IF(Замеры!AA247=0," ","+")</f>
        <v xml:space="preserve"> </v>
      </c>
      <c r="R253" s="32">
        <f>Замеры!Z247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IF(Замеры!I248=0," ", Замеры!I248)</f>
        <v xml:space="preserve"> </v>
      </c>
      <c r="D254" s="29" t="str">
        <f>IF(Замеры!AA248=0, " ", Замеры!Y248)</f>
        <v xml:space="preserve"> </v>
      </c>
      <c r="E254" s="29" t="str">
        <f>CONCATENATE(Замеры!Q248,Замеры!T248,Замеры!S248)</f>
        <v xml:space="preserve"> </v>
      </c>
      <c r="F254" s="30" t="str">
        <f>IF(Замеры!AA248=0," ","---")</f>
        <v xml:space="preserve"> </v>
      </c>
      <c r="G254" s="31" t="str">
        <f>IF(Замеры!AA248=0," ",Замеры!K248)</f>
        <v xml:space="preserve"> </v>
      </c>
      <c r="H254" s="31" t="str">
        <f>CONCATENATE(Замеры!AL248,Замеры!AB248,Замеры!AM248)</f>
        <v>0 0</v>
      </c>
      <c r="I254" s="29" t="str">
        <f>CONCATENATE(Замеры!AJ248,Замеры!AB248,Замеры!AK248)</f>
        <v>0 0</v>
      </c>
      <c r="J254" s="31" t="str">
        <f>IF(Замеры!AA248=0," ",G254*2.55)</f>
        <v xml:space="preserve"> </v>
      </c>
      <c r="K254" s="29" t="str">
        <f>IF(Замеры!AA248=0," ",Замеры!AH248)</f>
        <v xml:space="preserve"> </v>
      </c>
      <c r="L254" s="29" t="str">
        <f>IF(Замеры!AA248=0," ",Замеры!AI248)</f>
        <v xml:space="preserve"> </v>
      </c>
      <c r="M254" s="29" t="str">
        <f>IF(Замеры!AA248=0," ",0.1)</f>
        <v xml:space="preserve"> </v>
      </c>
      <c r="N254" s="29" t="str">
        <f>IF(Замеры!AA248=0," ",Замеры!AA248)</f>
        <v xml:space="preserve"> </v>
      </c>
      <c r="O254" s="29" t="str">
        <f>Замеры!AB248</f>
        <v xml:space="preserve"> </v>
      </c>
      <c r="P254" s="29" t="str">
        <f>Замеры!AC248</f>
        <v xml:space="preserve"> </v>
      </c>
      <c r="Q254" s="29" t="str">
        <f>IF(Замеры!AA248=0," ","+")</f>
        <v xml:space="preserve"> </v>
      </c>
      <c r="R254" s="32">
        <f>Замеры!Z248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IF(Замеры!I249=0," ", Замеры!I249)</f>
        <v xml:space="preserve"> </v>
      </c>
      <c r="D255" s="29" t="str">
        <f>IF(Замеры!AA249=0, " ", Замеры!Y249)</f>
        <v xml:space="preserve"> </v>
      </c>
      <c r="E255" s="29" t="str">
        <f>CONCATENATE(Замеры!Q249,Замеры!T249,Замеры!S249)</f>
        <v xml:space="preserve"> </v>
      </c>
      <c r="F255" s="30" t="str">
        <f>IF(Замеры!AA249=0," ","---")</f>
        <v xml:space="preserve"> </v>
      </c>
      <c r="G255" s="31" t="str">
        <f>IF(Замеры!AA249=0," ",Замеры!K249)</f>
        <v xml:space="preserve"> </v>
      </c>
      <c r="H255" s="31" t="str">
        <f>CONCATENATE(Замеры!AL249,Замеры!AB249,Замеры!AM249)</f>
        <v>0 0</v>
      </c>
      <c r="I255" s="29" t="str">
        <f>CONCATENATE(Замеры!AJ249,Замеры!AB249,Замеры!AK249)</f>
        <v>0 0</v>
      </c>
      <c r="J255" s="31" t="str">
        <f>IF(Замеры!AA249=0," ",G255*2.55)</f>
        <v xml:space="preserve"> </v>
      </c>
      <c r="K255" s="29" t="str">
        <f>IF(Замеры!AA249=0," ",Замеры!AH249)</f>
        <v xml:space="preserve"> </v>
      </c>
      <c r="L255" s="29" t="str">
        <f>IF(Замеры!AA249=0," ",Замеры!AI249)</f>
        <v xml:space="preserve"> </v>
      </c>
      <c r="M255" s="29" t="str">
        <f>IF(Замеры!AA249=0," ",0.1)</f>
        <v xml:space="preserve"> </v>
      </c>
      <c r="N255" s="29" t="str">
        <f>IF(Замеры!AA249=0," ",Замеры!AA249)</f>
        <v xml:space="preserve"> </v>
      </c>
      <c r="O255" s="29" t="str">
        <f>Замеры!AB249</f>
        <v xml:space="preserve"> </v>
      </c>
      <c r="P255" s="29" t="str">
        <f>Замеры!AC249</f>
        <v xml:space="preserve"> </v>
      </c>
      <c r="Q255" s="29" t="str">
        <f>IF(Замеры!AA249=0," ","+")</f>
        <v xml:space="preserve"> </v>
      </c>
      <c r="R255" s="32">
        <f>Замеры!Z249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IF(Замеры!I250=0," ", Замеры!I250)</f>
        <v xml:space="preserve"> </v>
      </c>
      <c r="D256" s="29" t="str">
        <f>IF(Замеры!AA250=0, " ", Замеры!Y250)</f>
        <v xml:space="preserve"> </v>
      </c>
      <c r="E256" s="29" t="str">
        <f>CONCATENATE(Замеры!Q250,Замеры!T250,Замеры!S250)</f>
        <v xml:space="preserve"> </v>
      </c>
      <c r="F256" s="30" t="str">
        <f>IF(Замеры!AA250=0," ","---")</f>
        <v xml:space="preserve"> </v>
      </c>
      <c r="G256" s="31" t="str">
        <f>IF(Замеры!AA250=0," ",Замеры!K250)</f>
        <v xml:space="preserve"> </v>
      </c>
      <c r="H256" s="31" t="str">
        <f>CONCATENATE(Замеры!AL250,Замеры!AB250,Замеры!AM250)</f>
        <v>0 0</v>
      </c>
      <c r="I256" s="29" t="str">
        <f>CONCATENATE(Замеры!AJ250,Замеры!AB250,Замеры!AK250)</f>
        <v>0 0</v>
      </c>
      <c r="J256" s="31" t="str">
        <f>IF(Замеры!AA250=0," ",G256*2.55)</f>
        <v xml:space="preserve"> </v>
      </c>
      <c r="K256" s="29" t="str">
        <f>IF(Замеры!AA250=0," ",Замеры!AH250)</f>
        <v xml:space="preserve"> </v>
      </c>
      <c r="L256" s="29" t="str">
        <f>IF(Замеры!AA250=0," ",Замеры!AI250)</f>
        <v xml:space="preserve"> </v>
      </c>
      <c r="M256" s="29" t="str">
        <f>IF(Замеры!AA250=0," ",0.1)</f>
        <v xml:space="preserve"> </v>
      </c>
      <c r="N256" s="29" t="str">
        <f>IF(Замеры!AA250=0," ",Замеры!AA250)</f>
        <v xml:space="preserve"> </v>
      </c>
      <c r="O256" s="29" t="str">
        <f>Замеры!AB250</f>
        <v xml:space="preserve"> </v>
      </c>
      <c r="P256" s="29" t="str">
        <f>Замеры!AC250</f>
        <v xml:space="preserve"> </v>
      </c>
      <c r="Q256" s="29" t="str">
        <f>IF(Замеры!AA250=0," ","+")</f>
        <v xml:space="preserve"> </v>
      </c>
      <c r="R256" s="32">
        <f>Замеры!Z250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IF(Замеры!I251=0," ", Замеры!I251)</f>
        <v xml:space="preserve"> </v>
      </c>
      <c r="D257" s="29" t="str">
        <f>IF(Замеры!AA251=0, " ", Замеры!Y251)</f>
        <v xml:space="preserve"> </v>
      </c>
      <c r="E257" s="29" t="str">
        <f>CONCATENATE(Замеры!Q251,Замеры!T251,Замеры!S251)</f>
        <v xml:space="preserve"> </v>
      </c>
      <c r="F257" s="30" t="str">
        <f>IF(Замеры!AA251=0," ","---")</f>
        <v xml:space="preserve"> </v>
      </c>
      <c r="G257" s="31" t="str">
        <f>IF(Замеры!AA251=0," ",Замеры!K251)</f>
        <v xml:space="preserve"> </v>
      </c>
      <c r="H257" s="31" t="str">
        <f>CONCATENATE(Замеры!AL251,Замеры!AB251,Замеры!AM251)</f>
        <v>0 0</v>
      </c>
      <c r="I257" s="29" t="str">
        <f>CONCATENATE(Замеры!AJ251,Замеры!AB251,Замеры!AK251)</f>
        <v>0 0</v>
      </c>
      <c r="J257" s="31" t="str">
        <f>IF(Замеры!AA251=0," ",G257*2.55)</f>
        <v xml:space="preserve"> </v>
      </c>
      <c r="K257" s="29" t="str">
        <f>IF(Замеры!AA251=0," ",Замеры!AH251)</f>
        <v xml:space="preserve"> </v>
      </c>
      <c r="L257" s="29" t="str">
        <f>IF(Замеры!AA251=0," ",Замеры!AI251)</f>
        <v xml:space="preserve"> </v>
      </c>
      <c r="M257" s="29" t="str">
        <f>IF(Замеры!AA251=0," ",0.1)</f>
        <v xml:space="preserve"> </v>
      </c>
      <c r="N257" s="29" t="str">
        <f>IF(Замеры!AA251=0," ",Замеры!AA251)</f>
        <v xml:space="preserve"> </v>
      </c>
      <c r="O257" s="29" t="str">
        <f>Замеры!AB251</f>
        <v xml:space="preserve"> </v>
      </c>
      <c r="P257" s="29" t="str">
        <f>Замеры!AC251</f>
        <v xml:space="preserve"> </v>
      </c>
      <c r="Q257" s="29" t="str">
        <f>IF(Замеры!AA251=0," ","+")</f>
        <v xml:space="preserve"> </v>
      </c>
      <c r="R257" s="32">
        <f>Замеры!Z251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IF(Замеры!I252=0," ", Замеры!I252)</f>
        <v xml:space="preserve"> </v>
      </c>
      <c r="D258" s="29" t="str">
        <f>IF(Замеры!AA252=0, " ", Замеры!Y252)</f>
        <v xml:space="preserve"> </v>
      </c>
      <c r="E258" s="29" t="str">
        <f>CONCATENATE(Замеры!Q252,Замеры!T252,Замеры!S252)</f>
        <v xml:space="preserve"> </v>
      </c>
      <c r="F258" s="30" t="str">
        <f>IF(Замеры!AA252=0," ","---")</f>
        <v xml:space="preserve"> </v>
      </c>
      <c r="G258" s="31" t="str">
        <f>IF(Замеры!AA252=0," ",Замеры!K252)</f>
        <v xml:space="preserve"> </v>
      </c>
      <c r="H258" s="31" t="str">
        <f>CONCATENATE(Замеры!AL252,Замеры!AB252,Замеры!AM252)</f>
        <v>0 0</v>
      </c>
      <c r="I258" s="29" t="str">
        <f>CONCATENATE(Замеры!AJ252,Замеры!AB252,Замеры!AK252)</f>
        <v>0 0</v>
      </c>
      <c r="J258" s="31" t="str">
        <f>IF(Замеры!AA252=0," ",G258*2.55)</f>
        <v xml:space="preserve"> </v>
      </c>
      <c r="K258" s="29" t="str">
        <f>IF(Замеры!AA252=0," ",Замеры!AH252)</f>
        <v xml:space="preserve"> </v>
      </c>
      <c r="L258" s="29" t="str">
        <f>IF(Замеры!AA252=0," ",Замеры!AI252)</f>
        <v xml:space="preserve"> </v>
      </c>
      <c r="M258" s="29" t="str">
        <f>IF(Замеры!AA252=0," ",0.1)</f>
        <v xml:space="preserve"> </v>
      </c>
      <c r="N258" s="29" t="str">
        <f>IF(Замеры!AA252=0," ",Замеры!AA252)</f>
        <v xml:space="preserve"> </v>
      </c>
      <c r="O258" s="29" t="str">
        <f>Замеры!AB252</f>
        <v xml:space="preserve"> </v>
      </c>
      <c r="P258" s="29" t="str">
        <f>Замеры!AC252</f>
        <v xml:space="preserve"> </v>
      </c>
      <c r="Q258" s="29" t="str">
        <f>IF(Замеры!AA252=0," ","+")</f>
        <v xml:space="preserve"> </v>
      </c>
      <c r="R258" s="32">
        <f>Замеры!Z252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IF(Замеры!I253=0," ", Замеры!I253)</f>
        <v xml:space="preserve"> </v>
      </c>
      <c r="D259" s="29" t="str">
        <f>IF(Замеры!AA253=0, " ", Замеры!Y253)</f>
        <v xml:space="preserve"> </v>
      </c>
      <c r="E259" s="29" t="str">
        <f>CONCATENATE(Замеры!Q253,Замеры!T253,Замеры!S253)</f>
        <v xml:space="preserve"> </v>
      </c>
      <c r="F259" s="30" t="str">
        <f>IF(Замеры!AA253=0," ","---")</f>
        <v xml:space="preserve"> </v>
      </c>
      <c r="G259" s="31" t="str">
        <f>IF(Замеры!AA253=0," ",Замеры!K253)</f>
        <v xml:space="preserve"> </v>
      </c>
      <c r="H259" s="31" t="str">
        <f>CONCATENATE(Замеры!AL253,Замеры!AB253,Замеры!AM253)</f>
        <v>0 0</v>
      </c>
      <c r="I259" s="29" t="str">
        <f>CONCATENATE(Замеры!AJ253,Замеры!AB253,Замеры!AK253)</f>
        <v>0 0</v>
      </c>
      <c r="J259" s="31" t="str">
        <f>IF(Замеры!AA253=0," ",G259*2.55)</f>
        <v xml:space="preserve"> </v>
      </c>
      <c r="K259" s="29" t="str">
        <f>IF(Замеры!AA253=0," ",Замеры!AH253)</f>
        <v xml:space="preserve"> </v>
      </c>
      <c r="L259" s="29" t="str">
        <f>IF(Замеры!AA253=0," ",Замеры!AI253)</f>
        <v xml:space="preserve"> </v>
      </c>
      <c r="M259" s="29" t="str">
        <f>IF(Замеры!AA253=0," ",0.1)</f>
        <v xml:space="preserve"> </v>
      </c>
      <c r="N259" s="29" t="str">
        <f>IF(Замеры!AA253=0," ",Замеры!AA253)</f>
        <v xml:space="preserve"> </v>
      </c>
      <c r="O259" s="29" t="str">
        <f>Замеры!AB253</f>
        <v xml:space="preserve"> </v>
      </c>
      <c r="P259" s="29" t="str">
        <f>Замеры!AC253</f>
        <v xml:space="preserve"> </v>
      </c>
      <c r="Q259" s="29" t="str">
        <f>IF(Замеры!AA253=0," ","+")</f>
        <v xml:space="preserve"> </v>
      </c>
      <c r="R259" s="32">
        <f>Замеры!Z253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IF(Замеры!I254=0," ", Замеры!I254)</f>
        <v xml:space="preserve"> </v>
      </c>
      <c r="D260" s="29" t="str">
        <f>IF(Замеры!AA254=0, " ", Замеры!Y254)</f>
        <v xml:space="preserve"> </v>
      </c>
      <c r="E260" s="29" t="str">
        <f>CONCATENATE(Замеры!Q254,Замеры!T254,Замеры!S254)</f>
        <v xml:space="preserve"> </v>
      </c>
      <c r="F260" s="30" t="str">
        <f>IF(Замеры!AA254=0," ","---")</f>
        <v xml:space="preserve"> </v>
      </c>
      <c r="G260" s="31" t="str">
        <f>IF(Замеры!AA254=0," ",Замеры!K254)</f>
        <v xml:space="preserve"> </v>
      </c>
      <c r="H260" s="31" t="str">
        <f>CONCATENATE(Замеры!AL254,Замеры!AB254,Замеры!AM254)</f>
        <v>0 0</v>
      </c>
      <c r="I260" s="29" t="str">
        <f>CONCATENATE(Замеры!AJ254,Замеры!AB254,Замеры!AK254)</f>
        <v>0 0</v>
      </c>
      <c r="J260" s="31" t="str">
        <f>IF(Замеры!AA254=0," ",G260*2.55)</f>
        <v xml:space="preserve"> </v>
      </c>
      <c r="K260" s="29" t="str">
        <f>IF(Замеры!AA254=0," ",Замеры!AH254)</f>
        <v xml:space="preserve"> </v>
      </c>
      <c r="L260" s="29" t="str">
        <f>IF(Замеры!AA254=0," ",Замеры!AI254)</f>
        <v xml:space="preserve"> </v>
      </c>
      <c r="M260" s="29" t="str">
        <f>IF(Замеры!AA254=0," ",0.1)</f>
        <v xml:space="preserve"> </v>
      </c>
      <c r="N260" s="29" t="str">
        <f>IF(Замеры!AA254=0," ",Замеры!AA254)</f>
        <v xml:space="preserve"> </v>
      </c>
      <c r="O260" s="29" t="str">
        <f>Замеры!AB254</f>
        <v xml:space="preserve"> </v>
      </c>
      <c r="P260" s="29" t="str">
        <f>Замеры!AC254</f>
        <v xml:space="preserve"> </v>
      </c>
      <c r="Q260" s="29" t="str">
        <f>IF(Замеры!AA254=0," ","+")</f>
        <v xml:space="preserve"> </v>
      </c>
      <c r="R260" s="32">
        <f>Замеры!Z254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IF(Замеры!I255=0," ", Замеры!I255)</f>
        <v xml:space="preserve"> </v>
      </c>
      <c r="D261" s="29" t="str">
        <f>IF(Замеры!AA255=0, " ", Замеры!Y255)</f>
        <v xml:space="preserve"> </v>
      </c>
      <c r="E261" s="29" t="str">
        <f>CONCATENATE(Замеры!Q255,Замеры!T255,Замеры!S255)</f>
        <v xml:space="preserve"> </v>
      </c>
      <c r="F261" s="30" t="str">
        <f>IF(Замеры!AA255=0," ","---")</f>
        <v xml:space="preserve"> </v>
      </c>
      <c r="G261" s="31" t="str">
        <f>IF(Замеры!AA255=0," ",Замеры!K255)</f>
        <v xml:space="preserve"> </v>
      </c>
      <c r="H261" s="31" t="str">
        <f>CONCATENATE(Замеры!AL255,Замеры!AB255,Замеры!AM255)</f>
        <v>0 0</v>
      </c>
      <c r="I261" s="29" t="str">
        <f>CONCATENATE(Замеры!AJ255,Замеры!AB255,Замеры!AK255)</f>
        <v>0 0</v>
      </c>
      <c r="J261" s="31" t="str">
        <f>IF(Замеры!AA255=0," ",G261*2.55)</f>
        <v xml:space="preserve"> </v>
      </c>
      <c r="K261" s="29" t="str">
        <f>IF(Замеры!AA255=0," ",Замеры!AH255)</f>
        <v xml:space="preserve"> </v>
      </c>
      <c r="L261" s="29" t="str">
        <f>IF(Замеры!AA255=0," ",Замеры!AI255)</f>
        <v xml:space="preserve"> </v>
      </c>
      <c r="M261" s="29" t="str">
        <f>IF(Замеры!AA255=0," ",0.1)</f>
        <v xml:space="preserve"> </v>
      </c>
      <c r="N261" s="29" t="str">
        <f>IF(Замеры!AA255=0," ",Замеры!AA255)</f>
        <v xml:space="preserve"> </v>
      </c>
      <c r="O261" s="29" t="str">
        <f>Замеры!AB255</f>
        <v xml:space="preserve"> </v>
      </c>
      <c r="P261" s="29" t="str">
        <f>Замеры!AC255</f>
        <v xml:space="preserve"> </v>
      </c>
      <c r="Q261" s="29" t="str">
        <f>IF(Замеры!AA255=0," ","+")</f>
        <v xml:space="preserve"> </v>
      </c>
      <c r="R261" s="32">
        <f>Замеры!Z255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IF(Замеры!I256=0," ", Замеры!I256)</f>
        <v xml:space="preserve"> </v>
      </c>
      <c r="D262" s="29" t="str">
        <f>IF(Замеры!AA256=0, " ", Замеры!Y256)</f>
        <v xml:space="preserve"> </v>
      </c>
      <c r="E262" s="29" t="str">
        <f>CONCATENATE(Замеры!Q256,Замеры!T256,Замеры!S256)</f>
        <v xml:space="preserve"> </v>
      </c>
      <c r="F262" s="30" t="str">
        <f>IF(Замеры!AA256=0," ","---")</f>
        <v xml:space="preserve"> </v>
      </c>
      <c r="G262" s="31" t="str">
        <f>IF(Замеры!AA256=0," ",Замеры!K256)</f>
        <v xml:space="preserve"> </v>
      </c>
      <c r="H262" s="31" t="str">
        <f>CONCATENATE(Замеры!AL256,Замеры!AB256,Замеры!AM256)</f>
        <v>0 0</v>
      </c>
      <c r="I262" s="29" t="str">
        <f>CONCATENATE(Замеры!AJ256,Замеры!AB256,Замеры!AK256)</f>
        <v>0 0</v>
      </c>
      <c r="J262" s="31" t="str">
        <f>IF(Замеры!AA256=0," ",G262*2.55)</f>
        <v xml:space="preserve"> </v>
      </c>
      <c r="K262" s="29" t="str">
        <f>IF(Замеры!AA256=0," ",Замеры!AH256)</f>
        <v xml:space="preserve"> </v>
      </c>
      <c r="L262" s="29" t="str">
        <f>IF(Замеры!AA256=0," ",Замеры!AI256)</f>
        <v xml:space="preserve"> </v>
      </c>
      <c r="M262" s="29" t="str">
        <f>IF(Замеры!AA256=0," ",0.1)</f>
        <v xml:space="preserve"> </v>
      </c>
      <c r="N262" s="29" t="str">
        <f>IF(Замеры!AA256=0," ",Замеры!AA256)</f>
        <v xml:space="preserve"> </v>
      </c>
      <c r="O262" s="29" t="str">
        <f>Замеры!AB256</f>
        <v xml:space="preserve"> </v>
      </c>
      <c r="P262" s="29" t="str">
        <f>Замеры!AC256</f>
        <v xml:space="preserve"> </v>
      </c>
      <c r="Q262" s="29" t="str">
        <f>IF(Замеры!AA256=0," ","+")</f>
        <v xml:space="preserve"> </v>
      </c>
      <c r="R262" s="32">
        <f>Замеры!Z256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IF(Замеры!I257=0," ", Замеры!I257)</f>
        <v xml:space="preserve"> </v>
      </c>
      <c r="D263" s="29" t="str">
        <f>IF(Замеры!AA257=0, " ", Замеры!Y257)</f>
        <v xml:space="preserve"> </v>
      </c>
      <c r="E263" s="29" t="str">
        <f>CONCATENATE(Замеры!Q257,Замеры!T257,Замеры!S257)</f>
        <v xml:space="preserve"> </v>
      </c>
      <c r="F263" s="30" t="str">
        <f>IF(Замеры!AA257=0," ","---")</f>
        <v xml:space="preserve"> </v>
      </c>
      <c r="G263" s="31" t="str">
        <f>IF(Замеры!AA257=0," ",Замеры!K257)</f>
        <v xml:space="preserve"> </v>
      </c>
      <c r="H263" s="31" t="str">
        <f>CONCATENATE(Замеры!AL257,Замеры!AB257,Замеры!AM257)</f>
        <v>0 0</v>
      </c>
      <c r="I263" s="29" t="str">
        <f>CONCATENATE(Замеры!AJ257,Замеры!AB257,Замеры!AK257)</f>
        <v>0 0</v>
      </c>
      <c r="J263" s="31" t="str">
        <f>IF(Замеры!AA257=0," ",G263*2.55)</f>
        <v xml:space="preserve"> </v>
      </c>
      <c r="K263" s="29" t="str">
        <f>IF(Замеры!AA257=0," ",Замеры!AH257)</f>
        <v xml:space="preserve"> </v>
      </c>
      <c r="L263" s="29" t="str">
        <f>IF(Замеры!AA257=0," ",Замеры!AI257)</f>
        <v xml:space="preserve"> </v>
      </c>
      <c r="M263" s="29" t="str">
        <f>IF(Замеры!AA257=0," ",0.1)</f>
        <v xml:space="preserve"> </v>
      </c>
      <c r="N263" s="29" t="str">
        <f>IF(Замеры!AA257=0," ",Замеры!AA257)</f>
        <v xml:space="preserve"> </v>
      </c>
      <c r="O263" s="29" t="str">
        <f>Замеры!AB257</f>
        <v xml:space="preserve"> </v>
      </c>
      <c r="P263" s="29" t="str">
        <f>Замеры!AC257</f>
        <v xml:space="preserve"> </v>
      </c>
      <c r="Q263" s="29" t="str">
        <f>IF(Замеры!AA257=0," ","+")</f>
        <v xml:space="preserve"> </v>
      </c>
      <c r="R263" s="32">
        <f>Замеры!Z257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IF(Замеры!I258=0," ", Замеры!I258)</f>
        <v xml:space="preserve"> </v>
      </c>
      <c r="D264" s="29" t="str">
        <f>IF(Замеры!AA258=0, " ", Замеры!Y258)</f>
        <v xml:space="preserve"> </v>
      </c>
      <c r="E264" s="29" t="str">
        <f>CONCATENATE(Замеры!Q258,Замеры!T258,Замеры!S258)</f>
        <v xml:space="preserve"> </v>
      </c>
      <c r="F264" s="30" t="str">
        <f>IF(Замеры!AA258=0," ","---")</f>
        <v xml:space="preserve"> </v>
      </c>
      <c r="G264" s="31" t="str">
        <f>IF(Замеры!AA258=0," ",Замеры!K258)</f>
        <v xml:space="preserve"> </v>
      </c>
      <c r="H264" s="31" t="str">
        <f>CONCATENATE(Замеры!AL258,Замеры!AB258,Замеры!AM258)</f>
        <v>0 0</v>
      </c>
      <c r="I264" s="29" t="str">
        <f>CONCATENATE(Замеры!AJ258,Замеры!AB258,Замеры!AK258)</f>
        <v>0 0</v>
      </c>
      <c r="J264" s="31" t="str">
        <f>IF(Замеры!AA258=0," ",G264*2.55)</f>
        <v xml:space="preserve"> </v>
      </c>
      <c r="K264" s="29" t="str">
        <f>IF(Замеры!AA258=0," ",Замеры!AH258)</f>
        <v xml:space="preserve"> </v>
      </c>
      <c r="L264" s="29" t="str">
        <f>IF(Замеры!AA258=0," ",Замеры!AI258)</f>
        <v xml:space="preserve"> </v>
      </c>
      <c r="M264" s="29" t="str">
        <f>IF(Замеры!AA258=0," ",0.1)</f>
        <v xml:space="preserve"> </v>
      </c>
      <c r="N264" s="29" t="str">
        <f>IF(Замеры!AA258=0," ",Замеры!AA258)</f>
        <v xml:space="preserve"> </v>
      </c>
      <c r="O264" s="29" t="str">
        <f>Замеры!AB258</f>
        <v xml:space="preserve"> </v>
      </c>
      <c r="P264" s="29" t="str">
        <f>Замеры!AC258</f>
        <v xml:space="preserve"> </v>
      </c>
      <c r="Q264" s="29" t="str">
        <f>IF(Замеры!AA258=0," ","+")</f>
        <v xml:space="preserve"> </v>
      </c>
      <c r="R264" s="32">
        <f>Замеры!Z258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IF(Замеры!I259=0," ", Замеры!I259)</f>
        <v xml:space="preserve"> </v>
      </c>
      <c r="D265" s="29" t="str">
        <f>IF(Замеры!AA259=0, " ", Замеры!Y259)</f>
        <v xml:space="preserve"> </v>
      </c>
      <c r="E265" s="29" t="str">
        <f>CONCATENATE(Замеры!Q259,Замеры!T259,Замеры!S259)</f>
        <v xml:space="preserve"> </v>
      </c>
      <c r="F265" s="30" t="str">
        <f>IF(Замеры!AA259=0," ","---")</f>
        <v xml:space="preserve"> </v>
      </c>
      <c r="G265" s="31" t="str">
        <f>IF(Замеры!AA259=0," ",Замеры!K259)</f>
        <v xml:space="preserve"> </v>
      </c>
      <c r="H265" s="31" t="str">
        <f>CONCATENATE(Замеры!AL259,Замеры!AB259,Замеры!AM259)</f>
        <v>0 0</v>
      </c>
      <c r="I265" s="29" t="str">
        <f>CONCATENATE(Замеры!AJ259,Замеры!AB259,Замеры!AK259)</f>
        <v>0 0</v>
      </c>
      <c r="J265" s="31" t="str">
        <f>IF(Замеры!AA259=0," ",G265*2.55)</f>
        <v xml:space="preserve"> </v>
      </c>
      <c r="K265" s="29" t="str">
        <f>IF(Замеры!AA259=0," ",Замеры!AH259)</f>
        <v xml:space="preserve"> </v>
      </c>
      <c r="L265" s="29" t="str">
        <f>IF(Замеры!AA259=0," ",Замеры!AI259)</f>
        <v xml:space="preserve"> </v>
      </c>
      <c r="M265" s="29" t="str">
        <f>IF(Замеры!AA259=0," ",0.1)</f>
        <v xml:space="preserve"> </v>
      </c>
      <c r="N265" s="29" t="str">
        <f>IF(Замеры!AA259=0," ",Замеры!AA259)</f>
        <v xml:space="preserve"> </v>
      </c>
      <c r="O265" s="29" t="str">
        <f>Замеры!AB259</f>
        <v xml:space="preserve"> </v>
      </c>
      <c r="P265" s="29" t="str">
        <f>Замеры!AC259</f>
        <v xml:space="preserve"> </v>
      </c>
      <c r="Q265" s="29" t="str">
        <f>IF(Замеры!AA259=0," ","+")</f>
        <v xml:space="preserve"> </v>
      </c>
      <c r="R265" s="32">
        <f>Замеры!Z259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IF(Замеры!I260=0," ", Замеры!I260)</f>
        <v xml:space="preserve"> </v>
      </c>
      <c r="D266" s="29" t="str">
        <f>IF(Замеры!AA260=0, " ", Замеры!Y260)</f>
        <v xml:space="preserve"> </v>
      </c>
      <c r="E266" s="29" t="str">
        <f>CONCATENATE(Замеры!Q260,Замеры!T260,Замеры!S260)</f>
        <v xml:space="preserve"> </v>
      </c>
      <c r="F266" s="30" t="str">
        <f>IF(Замеры!AA260=0," ","---")</f>
        <v xml:space="preserve"> </v>
      </c>
      <c r="G266" s="31" t="str">
        <f>IF(Замеры!AA260=0," ",Замеры!K260)</f>
        <v xml:space="preserve"> </v>
      </c>
      <c r="H266" s="31" t="str">
        <f>CONCATENATE(Замеры!AL260,Замеры!AB260,Замеры!AM260)</f>
        <v>0 0</v>
      </c>
      <c r="I266" s="29" t="str">
        <f>CONCATENATE(Замеры!AJ260,Замеры!AB260,Замеры!AK260)</f>
        <v>0 0</v>
      </c>
      <c r="J266" s="31" t="str">
        <f>IF(Замеры!AA260=0," ",G266*2.55)</f>
        <v xml:space="preserve"> </v>
      </c>
      <c r="K266" s="29" t="str">
        <f>IF(Замеры!AA260=0," ",Замеры!AH260)</f>
        <v xml:space="preserve"> </v>
      </c>
      <c r="L266" s="29" t="str">
        <f>IF(Замеры!AA260=0," ",Замеры!AI260)</f>
        <v xml:space="preserve"> </v>
      </c>
      <c r="M266" s="29" t="str">
        <f>IF(Замеры!AA260=0," ",0.1)</f>
        <v xml:space="preserve"> </v>
      </c>
      <c r="N266" s="29" t="str">
        <f>IF(Замеры!AA260=0," ",Замеры!AA260)</f>
        <v xml:space="preserve"> </v>
      </c>
      <c r="O266" s="29" t="str">
        <f>Замеры!AB260</f>
        <v xml:space="preserve"> </v>
      </c>
      <c r="P266" s="29" t="str">
        <f>Замеры!AC260</f>
        <v xml:space="preserve"> </v>
      </c>
      <c r="Q266" s="29" t="str">
        <f>IF(Замеры!AA260=0," ","+")</f>
        <v xml:space="preserve"> </v>
      </c>
      <c r="R266" s="32">
        <f>Замеры!Z260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IF(Замеры!I261=0," ", Замеры!I261)</f>
        <v xml:space="preserve"> </v>
      </c>
      <c r="D267" s="29" t="str">
        <f>IF(Замеры!AA261=0, " ", Замеры!Y261)</f>
        <v xml:space="preserve"> </v>
      </c>
      <c r="E267" s="29" t="str">
        <f>CONCATENATE(Замеры!Q261,Замеры!T261,Замеры!S261)</f>
        <v xml:space="preserve"> </v>
      </c>
      <c r="F267" s="30" t="str">
        <f>IF(Замеры!AA261=0," ","---")</f>
        <v xml:space="preserve"> </v>
      </c>
      <c r="G267" s="31" t="str">
        <f>IF(Замеры!AA261=0," ",Замеры!K261)</f>
        <v xml:space="preserve"> </v>
      </c>
      <c r="H267" s="31" t="str">
        <f>CONCATENATE(Замеры!AL261,Замеры!AB261,Замеры!AM261)</f>
        <v>0 0</v>
      </c>
      <c r="I267" s="29" t="str">
        <f>CONCATENATE(Замеры!AJ261,Замеры!AB261,Замеры!AK261)</f>
        <v>0 0</v>
      </c>
      <c r="J267" s="31" t="str">
        <f>IF(Замеры!AA261=0," ",G267*2.55)</f>
        <v xml:space="preserve"> </v>
      </c>
      <c r="K267" s="29" t="str">
        <f>IF(Замеры!AA261=0," ",Замеры!AH261)</f>
        <v xml:space="preserve"> </v>
      </c>
      <c r="L267" s="29" t="str">
        <f>IF(Замеры!AA261=0," ",Замеры!AI261)</f>
        <v xml:space="preserve"> </v>
      </c>
      <c r="M267" s="29" t="str">
        <f>IF(Замеры!AA261=0," ",0.1)</f>
        <v xml:space="preserve"> </v>
      </c>
      <c r="N267" s="29" t="str">
        <f>IF(Замеры!AA261=0," ",Замеры!AA261)</f>
        <v xml:space="preserve"> </v>
      </c>
      <c r="O267" s="29" t="str">
        <f>Замеры!AB261</f>
        <v xml:space="preserve"> </v>
      </c>
      <c r="P267" s="29" t="str">
        <f>Замеры!AC261</f>
        <v xml:space="preserve"> </v>
      </c>
      <c r="Q267" s="29" t="str">
        <f>IF(Замеры!AA261=0," ","+")</f>
        <v xml:space="preserve"> </v>
      </c>
      <c r="R267" s="32">
        <f>Замеры!Z261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IF(Замеры!I262=0," ", Замеры!I262)</f>
        <v xml:space="preserve"> </v>
      </c>
      <c r="D268" s="29" t="str">
        <f>IF(Замеры!AA262=0, " ", Замеры!Y262)</f>
        <v xml:space="preserve"> </v>
      </c>
      <c r="E268" s="29" t="str">
        <f>CONCATENATE(Замеры!Q262,Замеры!T262,Замеры!S262)</f>
        <v xml:space="preserve"> </v>
      </c>
      <c r="F268" s="30" t="str">
        <f>IF(Замеры!AA262=0," ","---")</f>
        <v xml:space="preserve"> </v>
      </c>
      <c r="G268" s="31" t="str">
        <f>IF(Замеры!AA262=0," ",Замеры!K262)</f>
        <v xml:space="preserve"> </v>
      </c>
      <c r="H268" s="31" t="str">
        <f>CONCATENATE(Замеры!AL262,Замеры!AB262,Замеры!AM262)</f>
        <v>0 0</v>
      </c>
      <c r="I268" s="29" t="str">
        <f>CONCATENATE(Замеры!AJ262,Замеры!AB262,Замеры!AK262)</f>
        <v>0 0</v>
      </c>
      <c r="J268" s="31" t="str">
        <f>IF(Замеры!AA262=0," ",G268*2.55)</f>
        <v xml:space="preserve"> </v>
      </c>
      <c r="K268" s="29" t="str">
        <f>IF(Замеры!AA262=0," ",Замеры!AH262)</f>
        <v xml:space="preserve"> </v>
      </c>
      <c r="L268" s="29" t="str">
        <f>IF(Замеры!AA262=0," ",Замеры!AI262)</f>
        <v xml:space="preserve"> </v>
      </c>
      <c r="M268" s="29" t="str">
        <f>IF(Замеры!AA262=0," ",0.1)</f>
        <v xml:space="preserve"> </v>
      </c>
      <c r="N268" s="29" t="str">
        <f>IF(Замеры!AA262=0," ",Замеры!AA262)</f>
        <v xml:space="preserve"> </v>
      </c>
      <c r="O268" s="29" t="str">
        <f>Замеры!AB262</f>
        <v xml:space="preserve"> </v>
      </c>
      <c r="P268" s="29" t="str">
        <f>Замеры!AC262</f>
        <v xml:space="preserve"> </v>
      </c>
      <c r="Q268" s="29" t="str">
        <f>IF(Замеры!AA262=0," ","+")</f>
        <v xml:space="preserve"> </v>
      </c>
      <c r="R268" s="32">
        <f>Замеры!Z262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IF(Замеры!I263=0," ", Замеры!I263)</f>
        <v xml:space="preserve"> </v>
      </c>
      <c r="D269" s="29" t="str">
        <f>IF(Замеры!AA263=0, " ", Замеры!Y263)</f>
        <v xml:space="preserve"> </v>
      </c>
      <c r="E269" s="29" t="str">
        <f>CONCATENATE(Замеры!Q263,Замеры!T263,Замеры!S263)</f>
        <v xml:space="preserve"> </v>
      </c>
      <c r="F269" s="30" t="str">
        <f>IF(Замеры!AA263=0," ","---")</f>
        <v xml:space="preserve"> </v>
      </c>
      <c r="G269" s="31" t="str">
        <f>IF(Замеры!AA263=0," ",Замеры!K263)</f>
        <v xml:space="preserve"> </v>
      </c>
      <c r="H269" s="31" t="str">
        <f>CONCATENATE(Замеры!AL263,Замеры!AB263,Замеры!AM263)</f>
        <v>0 0</v>
      </c>
      <c r="I269" s="29" t="str">
        <f>CONCATENATE(Замеры!AJ263,Замеры!AB263,Замеры!AK263)</f>
        <v>0 0</v>
      </c>
      <c r="J269" s="31" t="str">
        <f>IF(Замеры!AA263=0," ",G269*2.55)</f>
        <v xml:space="preserve"> </v>
      </c>
      <c r="K269" s="29" t="str">
        <f>IF(Замеры!AA263=0," ",Замеры!AH263)</f>
        <v xml:space="preserve"> </v>
      </c>
      <c r="L269" s="29" t="str">
        <f>IF(Замеры!AA263=0," ",Замеры!AI263)</f>
        <v xml:space="preserve"> </v>
      </c>
      <c r="M269" s="29" t="str">
        <f>IF(Замеры!AA263=0," ",0.1)</f>
        <v xml:space="preserve"> </v>
      </c>
      <c r="N269" s="29" t="str">
        <f>IF(Замеры!AA263=0," ",Замеры!AA263)</f>
        <v xml:space="preserve"> </v>
      </c>
      <c r="O269" s="29" t="str">
        <f>Замеры!AB263</f>
        <v xml:space="preserve"> </v>
      </c>
      <c r="P269" s="29" t="str">
        <f>Замеры!AC263</f>
        <v xml:space="preserve"> </v>
      </c>
      <c r="Q269" s="29" t="str">
        <f>IF(Замеры!AA263=0," ","+")</f>
        <v xml:space="preserve"> </v>
      </c>
      <c r="R269" s="32">
        <f>Замеры!Z263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IF(Замеры!I264=0," ", Замеры!I264)</f>
        <v xml:space="preserve"> </v>
      </c>
      <c r="D270" s="29" t="str">
        <f>IF(Замеры!AA264=0, " ", Замеры!Y264)</f>
        <v xml:space="preserve"> </v>
      </c>
      <c r="E270" s="29" t="str">
        <f>CONCATENATE(Замеры!Q264,Замеры!T264,Замеры!S264)</f>
        <v xml:space="preserve"> </v>
      </c>
      <c r="F270" s="30" t="str">
        <f>IF(Замеры!AA264=0," ","---")</f>
        <v xml:space="preserve"> </v>
      </c>
      <c r="G270" s="31" t="str">
        <f>IF(Замеры!AA264=0," ",Замеры!K264)</f>
        <v xml:space="preserve"> </v>
      </c>
      <c r="H270" s="31" t="str">
        <f>CONCATENATE(Замеры!AL264,Замеры!AB264,Замеры!AM264)</f>
        <v>0 0</v>
      </c>
      <c r="I270" s="29" t="str">
        <f>CONCATENATE(Замеры!AJ264,Замеры!AB264,Замеры!AK264)</f>
        <v>0 0</v>
      </c>
      <c r="J270" s="31" t="str">
        <f>IF(Замеры!AA264=0," ",G270*2.55)</f>
        <v xml:space="preserve"> </v>
      </c>
      <c r="K270" s="29" t="str">
        <f>IF(Замеры!AA264=0," ",Замеры!AH264)</f>
        <v xml:space="preserve"> </v>
      </c>
      <c r="L270" s="29" t="str">
        <f>IF(Замеры!AA264=0," ",Замеры!AI264)</f>
        <v xml:space="preserve"> </v>
      </c>
      <c r="M270" s="29" t="str">
        <f>IF(Замеры!AA264=0," ",0.1)</f>
        <v xml:space="preserve"> </v>
      </c>
      <c r="N270" s="29" t="str">
        <f>IF(Замеры!AA264=0," ",Замеры!AA264)</f>
        <v xml:space="preserve"> </v>
      </c>
      <c r="O270" s="29" t="str">
        <f>Замеры!AB264</f>
        <v xml:space="preserve"> </v>
      </c>
      <c r="P270" s="29" t="str">
        <f>Замеры!AC264</f>
        <v xml:space="preserve"> </v>
      </c>
      <c r="Q270" s="29" t="str">
        <f>IF(Замеры!AA264=0," ","+")</f>
        <v xml:space="preserve"> </v>
      </c>
      <c r="R270" s="32">
        <f>Замеры!Z264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IF(Замеры!I265=0," ", Замеры!I265)</f>
        <v xml:space="preserve"> </v>
      </c>
      <c r="D271" s="29" t="str">
        <f>IF(Замеры!AA265=0, " ", Замеры!Y265)</f>
        <v xml:space="preserve"> </v>
      </c>
      <c r="E271" s="29" t="str">
        <f>CONCATENATE(Замеры!Q265,Замеры!T265,Замеры!S265)</f>
        <v xml:space="preserve"> </v>
      </c>
      <c r="F271" s="30" t="str">
        <f>IF(Замеры!AA265=0," ","---")</f>
        <v xml:space="preserve"> </v>
      </c>
      <c r="G271" s="31" t="str">
        <f>IF(Замеры!AA265=0," ",Замеры!K265)</f>
        <v xml:space="preserve"> </v>
      </c>
      <c r="H271" s="31" t="str">
        <f>CONCATENATE(Замеры!AL265,Замеры!AB265,Замеры!AM265)</f>
        <v>0 0</v>
      </c>
      <c r="I271" s="29" t="str">
        <f>CONCATENATE(Замеры!AJ265,Замеры!AB265,Замеры!AK265)</f>
        <v>0 0</v>
      </c>
      <c r="J271" s="31" t="str">
        <f>IF(Замеры!AA265=0," ",G271*2.55)</f>
        <v xml:space="preserve"> </v>
      </c>
      <c r="K271" s="29" t="str">
        <f>IF(Замеры!AA265=0," ",Замеры!AH265)</f>
        <v xml:space="preserve"> </v>
      </c>
      <c r="L271" s="29" t="str">
        <f>IF(Замеры!AA265=0," ",Замеры!AI265)</f>
        <v xml:space="preserve"> </v>
      </c>
      <c r="M271" s="29" t="str">
        <f>IF(Замеры!AA265=0," ",0.1)</f>
        <v xml:space="preserve"> </v>
      </c>
      <c r="N271" s="29" t="str">
        <f>IF(Замеры!AA265=0," ",Замеры!AA265)</f>
        <v xml:space="preserve"> </v>
      </c>
      <c r="O271" s="29" t="str">
        <f>Замеры!AB265</f>
        <v xml:space="preserve"> </v>
      </c>
      <c r="P271" s="29" t="str">
        <f>Замеры!AC265</f>
        <v xml:space="preserve"> </v>
      </c>
      <c r="Q271" s="29" t="str">
        <f>IF(Замеры!AA265=0," ","+")</f>
        <v xml:space="preserve"> </v>
      </c>
      <c r="R271" s="32">
        <f>Замеры!Z265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IF(Замеры!I266=0," ", Замеры!I266)</f>
        <v xml:space="preserve"> </v>
      </c>
      <c r="D272" s="29" t="str">
        <f>IF(Замеры!AA266=0, " ", Замеры!Y266)</f>
        <v xml:space="preserve"> </v>
      </c>
      <c r="E272" s="29" t="str">
        <f>CONCATENATE(Замеры!Q266,Замеры!T266,Замеры!S266)</f>
        <v xml:space="preserve"> </v>
      </c>
      <c r="F272" s="30" t="str">
        <f>IF(Замеры!AA266=0," ","---")</f>
        <v xml:space="preserve"> </v>
      </c>
      <c r="G272" s="31" t="str">
        <f>IF(Замеры!AA266=0," ",Замеры!K266)</f>
        <v xml:space="preserve"> </v>
      </c>
      <c r="H272" s="31" t="str">
        <f>CONCATENATE(Замеры!AL266,Замеры!AB266,Замеры!AM266)</f>
        <v>0 0</v>
      </c>
      <c r="I272" s="29" t="str">
        <f>CONCATENATE(Замеры!AJ266,Замеры!AB266,Замеры!AK266)</f>
        <v>0 0</v>
      </c>
      <c r="J272" s="31" t="str">
        <f>IF(Замеры!AA266=0," ",G272*2.55)</f>
        <v xml:space="preserve"> </v>
      </c>
      <c r="K272" s="29" t="str">
        <f>IF(Замеры!AA266=0," ",Замеры!AH266)</f>
        <v xml:space="preserve"> </v>
      </c>
      <c r="L272" s="29" t="str">
        <f>IF(Замеры!AA266=0," ",Замеры!AI266)</f>
        <v xml:space="preserve"> </v>
      </c>
      <c r="M272" s="29" t="str">
        <f>IF(Замеры!AA266=0," ",0.1)</f>
        <v xml:space="preserve"> </v>
      </c>
      <c r="N272" s="29" t="str">
        <f>IF(Замеры!AA266=0," ",Замеры!AA266)</f>
        <v xml:space="preserve"> </v>
      </c>
      <c r="O272" s="29" t="str">
        <f>Замеры!AB266</f>
        <v xml:space="preserve"> </v>
      </c>
      <c r="P272" s="29" t="str">
        <f>Замеры!AC266</f>
        <v xml:space="preserve"> </v>
      </c>
      <c r="Q272" s="29" t="str">
        <f>IF(Замеры!AA266=0," ","+")</f>
        <v xml:space="preserve"> </v>
      </c>
      <c r="R272" s="32">
        <f>Замеры!Z266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IF(Замеры!I267=0," ", Замеры!I267)</f>
        <v xml:space="preserve"> </v>
      </c>
      <c r="D273" s="29" t="str">
        <f>IF(Замеры!AA267=0, " ", Замеры!Y267)</f>
        <v xml:space="preserve"> </v>
      </c>
      <c r="E273" s="29" t="str">
        <f>CONCATENATE(Замеры!Q267,Замеры!T267,Замеры!S267)</f>
        <v xml:space="preserve"> </v>
      </c>
      <c r="F273" s="30" t="str">
        <f>IF(Замеры!AA267=0," ","---")</f>
        <v xml:space="preserve"> </v>
      </c>
      <c r="G273" s="31" t="str">
        <f>IF(Замеры!AA267=0," ",Замеры!K267)</f>
        <v xml:space="preserve"> </v>
      </c>
      <c r="H273" s="31" t="str">
        <f>CONCATENATE(Замеры!AL267,Замеры!AB267,Замеры!AM267)</f>
        <v>0 0</v>
      </c>
      <c r="I273" s="29" t="str">
        <f>CONCATENATE(Замеры!AJ267,Замеры!AB267,Замеры!AK267)</f>
        <v>0 0</v>
      </c>
      <c r="J273" s="31" t="str">
        <f>IF(Замеры!AA267=0," ",G273*2.55)</f>
        <v xml:space="preserve"> </v>
      </c>
      <c r="K273" s="29" t="str">
        <f>IF(Замеры!AA267=0," ",Замеры!AH267)</f>
        <v xml:space="preserve"> </v>
      </c>
      <c r="L273" s="29" t="str">
        <f>IF(Замеры!AA267=0," ",Замеры!AI267)</f>
        <v xml:space="preserve"> </v>
      </c>
      <c r="M273" s="29" t="str">
        <f>IF(Замеры!AA267=0," ",0.1)</f>
        <v xml:space="preserve"> </v>
      </c>
      <c r="N273" s="29" t="str">
        <f>IF(Замеры!AA267=0," ",Замеры!AA267)</f>
        <v xml:space="preserve"> </v>
      </c>
      <c r="O273" s="29" t="str">
        <f>Замеры!AB267</f>
        <v xml:space="preserve"> </v>
      </c>
      <c r="P273" s="29" t="str">
        <f>Замеры!AC267</f>
        <v xml:space="preserve"> </v>
      </c>
      <c r="Q273" s="29" t="str">
        <f>IF(Замеры!AA267=0," ","+")</f>
        <v xml:space="preserve"> </v>
      </c>
      <c r="R273" s="32">
        <f>Замеры!Z267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IF(Замеры!I268=0," ", Замеры!I268)</f>
        <v xml:space="preserve"> </v>
      </c>
      <c r="D274" s="29" t="str">
        <f>IF(Замеры!AA268=0, " ", Замеры!Y268)</f>
        <v xml:space="preserve"> </v>
      </c>
      <c r="E274" s="29" t="str">
        <f>CONCATENATE(Замеры!Q268,Замеры!T268,Замеры!S268)</f>
        <v xml:space="preserve"> </v>
      </c>
      <c r="F274" s="30" t="str">
        <f>IF(Замеры!AA268=0," ","---")</f>
        <v xml:space="preserve"> </v>
      </c>
      <c r="G274" s="31" t="str">
        <f>IF(Замеры!AA268=0," ",Замеры!K268)</f>
        <v xml:space="preserve"> </v>
      </c>
      <c r="H274" s="31" t="str">
        <f>CONCATENATE(Замеры!AL268,Замеры!AB268,Замеры!AM268)</f>
        <v>0 0</v>
      </c>
      <c r="I274" s="29" t="str">
        <f>CONCATENATE(Замеры!AJ268,Замеры!AB268,Замеры!AK268)</f>
        <v>0 0</v>
      </c>
      <c r="J274" s="31" t="str">
        <f>IF(Замеры!AA268=0," ",G274*2.55)</f>
        <v xml:space="preserve"> </v>
      </c>
      <c r="K274" s="29" t="str">
        <f>IF(Замеры!AA268=0," ",Замеры!AH268)</f>
        <v xml:space="preserve"> </v>
      </c>
      <c r="L274" s="29" t="str">
        <f>IF(Замеры!AA268=0," ",Замеры!AI268)</f>
        <v xml:space="preserve"> </v>
      </c>
      <c r="M274" s="29" t="str">
        <f>IF(Замеры!AA268=0," ",0.1)</f>
        <v xml:space="preserve"> </v>
      </c>
      <c r="N274" s="29" t="str">
        <f>IF(Замеры!AA268=0," ",Замеры!AA268)</f>
        <v xml:space="preserve"> </v>
      </c>
      <c r="O274" s="29" t="str">
        <f>Замеры!AB268</f>
        <v xml:space="preserve"> </v>
      </c>
      <c r="P274" s="29" t="str">
        <f>Замеры!AC268</f>
        <v xml:space="preserve"> </v>
      </c>
      <c r="Q274" s="29" t="str">
        <f>IF(Замеры!AA268=0," ","+")</f>
        <v xml:space="preserve"> </v>
      </c>
      <c r="R274" s="32">
        <f>Замеры!Z268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IF(Замеры!I269=0," ", Замеры!I269)</f>
        <v xml:space="preserve"> </v>
      </c>
      <c r="D275" s="29" t="str">
        <f>IF(Замеры!AA269=0, " ", Замеры!Y269)</f>
        <v xml:space="preserve"> </v>
      </c>
      <c r="E275" s="29" t="str">
        <f>CONCATENATE(Замеры!Q269,Замеры!T269,Замеры!S269)</f>
        <v xml:space="preserve"> </v>
      </c>
      <c r="F275" s="30" t="str">
        <f>IF(Замеры!AA269=0," ","---")</f>
        <v xml:space="preserve"> </v>
      </c>
      <c r="G275" s="31" t="str">
        <f>IF(Замеры!AA269=0," ",Замеры!K269)</f>
        <v xml:space="preserve"> </v>
      </c>
      <c r="H275" s="31" t="str">
        <f>CONCATENATE(Замеры!AL269,Замеры!AB269,Замеры!AM269)</f>
        <v>0 0</v>
      </c>
      <c r="I275" s="29" t="str">
        <f>CONCATENATE(Замеры!AJ269,Замеры!AB269,Замеры!AK269)</f>
        <v>0 0</v>
      </c>
      <c r="J275" s="31" t="str">
        <f>IF(Замеры!AA269=0," ",G275*2.55)</f>
        <v xml:space="preserve"> </v>
      </c>
      <c r="K275" s="29" t="str">
        <f>IF(Замеры!AA269=0," ",Замеры!AH269)</f>
        <v xml:space="preserve"> </v>
      </c>
      <c r="L275" s="29" t="str">
        <f>IF(Замеры!AA269=0," ",Замеры!AI269)</f>
        <v xml:space="preserve"> </v>
      </c>
      <c r="M275" s="29" t="str">
        <f>IF(Замеры!AA269=0," ",0.1)</f>
        <v xml:space="preserve"> </v>
      </c>
      <c r="N275" s="29" t="str">
        <f>IF(Замеры!AA269=0," ",Замеры!AA269)</f>
        <v xml:space="preserve"> </v>
      </c>
      <c r="O275" s="29" t="str">
        <f>Замеры!AB269</f>
        <v xml:space="preserve"> </v>
      </c>
      <c r="P275" s="29" t="str">
        <f>Замеры!AC269</f>
        <v xml:space="preserve"> </v>
      </c>
      <c r="Q275" s="29" t="str">
        <f>IF(Замеры!AA269=0," ","+")</f>
        <v xml:space="preserve"> </v>
      </c>
      <c r="R275" s="32">
        <f>Замеры!Z269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IF(Замеры!I270=0," ", Замеры!I270)</f>
        <v xml:space="preserve"> </v>
      </c>
      <c r="D276" s="29" t="str">
        <f>IF(Замеры!AA270=0, " ", Замеры!Y270)</f>
        <v xml:space="preserve"> </v>
      </c>
      <c r="E276" s="29" t="str">
        <f>CONCATENATE(Замеры!Q270,Замеры!T270,Замеры!S270)</f>
        <v xml:space="preserve"> </v>
      </c>
      <c r="F276" s="30" t="str">
        <f>IF(Замеры!AA270=0," ","---")</f>
        <v xml:space="preserve"> </v>
      </c>
      <c r="G276" s="31" t="str">
        <f>IF(Замеры!AA270=0," ",Замеры!K270)</f>
        <v xml:space="preserve"> </v>
      </c>
      <c r="H276" s="31" t="str">
        <f>CONCATENATE(Замеры!AL270,Замеры!AB270,Замеры!AM270)</f>
        <v>0 0</v>
      </c>
      <c r="I276" s="29" t="str">
        <f>CONCATENATE(Замеры!AJ270,Замеры!AB270,Замеры!AK270)</f>
        <v>0 0</v>
      </c>
      <c r="J276" s="31" t="str">
        <f>IF(Замеры!AA270=0," ",G276*2.55)</f>
        <v xml:space="preserve"> </v>
      </c>
      <c r="K276" s="29" t="str">
        <f>IF(Замеры!AA270=0," ",Замеры!AH270)</f>
        <v xml:space="preserve"> </v>
      </c>
      <c r="L276" s="29" t="str">
        <f>IF(Замеры!AA270=0," ",Замеры!AI270)</f>
        <v xml:space="preserve"> </v>
      </c>
      <c r="M276" s="29" t="str">
        <f>IF(Замеры!AA270=0," ",0.1)</f>
        <v xml:space="preserve"> </v>
      </c>
      <c r="N276" s="29" t="str">
        <f>IF(Замеры!AA270=0," ",Замеры!AA270)</f>
        <v xml:space="preserve"> </v>
      </c>
      <c r="O276" s="29" t="str">
        <f>Замеры!AB270</f>
        <v xml:space="preserve"> </v>
      </c>
      <c r="P276" s="29" t="str">
        <f>Замеры!AC270</f>
        <v xml:space="preserve"> </v>
      </c>
      <c r="Q276" s="29" t="str">
        <f>IF(Замеры!AA270=0," ","+")</f>
        <v xml:space="preserve"> </v>
      </c>
      <c r="R276" s="32">
        <f>Замеры!Z270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IF(Замеры!I271=0," ", Замеры!I271)</f>
        <v xml:space="preserve"> </v>
      </c>
      <c r="D277" s="29" t="str">
        <f>IF(Замеры!AA271=0, " ", Замеры!Y271)</f>
        <v xml:space="preserve"> </v>
      </c>
      <c r="E277" s="29" t="str">
        <f>CONCATENATE(Замеры!Q271,Замеры!T271,Замеры!S271)</f>
        <v xml:space="preserve"> </v>
      </c>
      <c r="F277" s="30" t="str">
        <f>IF(Замеры!AA271=0," ","---")</f>
        <v xml:space="preserve"> </v>
      </c>
      <c r="G277" s="31" t="str">
        <f>IF(Замеры!AA271=0," ",Замеры!K271)</f>
        <v xml:space="preserve"> </v>
      </c>
      <c r="H277" s="31" t="str">
        <f>CONCATENATE(Замеры!AL271,Замеры!AB271,Замеры!AM271)</f>
        <v>0 0</v>
      </c>
      <c r="I277" s="29" t="str">
        <f>CONCATENATE(Замеры!AJ271,Замеры!AB271,Замеры!AK271)</f>
        <v>0 0</v>
      </c>
      <c r="J277" s="31" t="str">
        <f>IF(Замеры!AA271=0," ",G277*2.55)</f>
        <v xml:space="preserve"> </v>
      </c>
      <c r="K277" s="29" t="str">
        <f>IF(Замеры!AA271=0," ",Замеры!AH271)</f>
        <v xml:space="preserve"> </v>
      </c>
      <c r="L277" s="29" t="str">
        <f>IF(Замеры!AA271=0," ",Замеры!AI271)</f>
        <v xml:space="preserve"> </v>
      </c>
      <c r="M277" s="29" t="str">
        <f>IF(Замеры!AA271=0," ",0.1)</f>
        <v xml:space="preserve"> </v>
      </c>
      <c r="N277" s="29" t="str">
        <f>IF(Замеры!AA271=0," ",Замеры!AA271)</f>
        <v xml:space="preserve"> </v>
      </c>
      <c r="O277" s="29" t="str">
        <f>Замеры!AB271</f>
        <v xml:space="preserve"> </v>
      </c>
      <c r="P277" s="29" t="str">
        <f>Замеры!AC271</f>
        <v xml:space="preserve"> </v>
      </c>
      <c r="Q277" s="29" t="str">
        <f>IF(Замеры!AA271=0," ","+")</f>
        <v xml:space="preserve"> </v>
      </c>
      <c r="R277" s="32">
        <f>Замеры!Z271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IF(Замеры!I272=0," ", Замеры!I272)</f>
        <v xml:space="preserve"> </v>
      </c>
      <c r="D278" s="29" t="str">
        <f>IF(Замеры!AA272=0, " ", Замеры!Y272)</f>
        <v xml:space="preserve"> </v>
      </c>
      <c r="E278" s="29" t="str">
        <f>CONCATENATE(Замеры!Q272,Замеры!T272,Замеры!S272)</f>
        <v xml:space="preserve"> </v>
      </c>
      <c r="F278" s="30" t="str">
        <f>IF(Замеры!AA272=0," ","---")</f>
        <v xml:space="preserve"> </v>
      </c>
      <c r="G278" s="31" t="str">
        <f>IF(Замеры!AA272=0," ",Замеры!K272)</f>
        <v xml:space="preserve"> </v>
      </c>
      <c r="H278" s="31" t="str">
        <f>CONCATENATE(Замеры!AL272,Замеры!AB272,Замеры!AM272)</f>
        <v>0 0</v>
      </c>
      <c r="I278" s="29" t="str">
        <f>CONCATENATE(Замеры!AJ272,Замеры!AB272,Замеры!AK272)</f>
        <v>0 0</v>
      </c>
      <c r="J278" s="31" t="str">
        <f>IF(Замеры!AA272=0," ",G278*2.55)</f>
        <v xml:space="preserve"> </v>
      </c>
      <c r="K278" s="29" t="str">
        <f>IF(Замеры!AA272=0," ",Замеры!AH272)</f>
        <v xml:space="preserve"> </v>
      </c>
      <c r="L278" s="29" t="str">
        <f>IF(Замеры!AA272=0," ",Замеры!AI272)</f>
        <v xml:space="preserve"> </v>
      </c>
      <c r="M278" s="29" t="str">
        <f>IF(Замеры!AA272=0," ",0.1)</f>
        <v xml:space="preserve"> </v>
      </c>
      <c r="N278" s="29" t="str">
        <f>IF(Замеры!AA272=0," ",Замеры!AA272)</f>
        <v xml:space="preserve"> </v>
      </c>
      <c r="O278" s="29" t="str">
        <f>Замеры!AB272</f>
        <v xml:space="preserve"> </v>
      </c>
      <c r="P278" s="29" t="str">
        <f>Замеры!AC272</f>
        <v xml:space="preserve"> </v>
      </c>
      <c r="Q278" s="29" t="str">
        <f>IF(Замеры!AA272=0," ","+")</f>
        <v xml:space="preserve"> </v>
      </c>
      <c r="R278" s="32">
        <f>Замеры!Z272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IF(Замеры!I273=0," ", Замеры!I273)</f>
        <v xml:space="preserve"> </v>
      </c>
      <c r="D279" s="29" t="str">
        <f>IF(Замеры!AA273=0, " ", Замеры!Y273)</f>
        <v xml:space="preserve"> </v>
      </c>
      <c r="E279" s="29" t="str">
        <f>CONCATENATE(Замеры!Q273,Замеры!T273,Замеры!S273)</f>
        <v xml:space="preserve"> </v>
      </c>
      <c r="F279" s="30" t="str">
        <f>IF(Замеры!AA273=0," ","---")</f>
        <v xml:space="preserve"> </v>
      </c>
      <c r="G279" s="31" t="str">
        <f>IF(Замеры!AA273=0," ",Замеры!K273)</f>
        <v xml:space="preserve"> </v>
      </c>
      <c r="H279" s="31" t="str">
        <f>CONCATENATE(Замеры!AL273,Замеры!AB273,Замеры!AM273)</f>
        <v>0 0</v>
      </c>
      <c r="I279" s="29" t="str">
        <f>CONCATENATE(Замеры!AJ273,Замеры!AB273,Замеры!AK273)</f>
        <v>0 0</v>
      </c>
      <c r="J279" s="31" t="str">
        <f>IF(Замеры!AA273=0," ",G279*2.55)</f>
        <v xml:space="preserve"> </v>
      </c>
      <c r="K279" s="29" t="str">
        <f>IF(Замеры!AA273=0," ",Замеры!AH273)</f>
        <v xml:space="preserve"> </v>
      </c>
      <c r="L279" s="29" t="str">
        <f>IF(Замеры!AA273=0," ",Замеры!AI273)</f>
        <v xml:space="preserve"> </v>
      </c>
      <c r="M279" s="29" t="str">
        <f>IF(Замеры!AA273=0," ",0.1)</f>
        <v xml:space="preserve"> </v>
      </c>
      <c r="N279" s="29" t="str">
        <f>IF(Замеры!AA273=0," ",Замеры!AA273)</f>
        <v xml:space="preserve"> </v>
      </c>
      <c r="O279" s="29" t="str">
        <f>Замеры!AB273</f>
        <v xml:space="preserve"> </v>
      </c>
      <c r="P279" s="29" t="str">
        <f>Замеры!AC273</f>
        <v xml:space="preserve"> </v>
      </c>
      <c r="Q279" s="29" t="str">
        <f>IF(Замеры!AA273=0," ","+")</f>
        <v xml:space="preserve"> </v>
      </c>
      <c r="R279" s="32">
        <f>Замеры!Z273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IF(Замеры!I274=0," ", Замеры!I274)</f>
        <v xml:space="preserve"> </v>
      </c>
      <c r="D280" s="29" t="str">
        <f>IF(Замеры!AA274=0, " ", Замеры!Y274)</f>
        <v xml:space="preserve"> </v>
      </c>
      <c r="E280" s="29" t="str">
        <f>CONCATENATE(Замеры!Q274,Замеры!T274,Замеры!S274)</f>
        <v xml:space="preserve"> </v>
      </c>
      <c r="F280" s="30" t="str">
        <f>IF(Замеры!AA274=0," ","---")</f>
        <v xml:space="preserve"> </v>
      </c>
      <c r="G280" s="31" t="str">
        <f>IF(Замеры!AA274=0," ",Замеры!K274)</f>
        <v xml:space="preserve"> </v>
      </c>
      <c r="H280" s="31" t="str">
        <f>CONCATENATE(Замеры!AL274,Замеры!AB274,Замеры!AM274)</f>
        <v>0 0</v>
      </c>
      <c r="I280" s="29" t="str">
        <f>CONCATENATE(Замеры!AJ274,Замеры!AB274,Замеры!AK274)</f>
        <v>0 0</v>
      </c>
      <c r="J280" s="31" t="str">
        <f>IF(Замеры!AA274=0," ",G280*2.55)</f>
        <v xml:space="preserve"> </v>
      </c>
      <c r="K280" s="29" t="str">
        <f>IF(Замеры!AA274=0," ",Замеры!AH274)</f>
        <v xml:space="preserve"> </v>
      </c>
      <c r="L280" s="29" t="str">
        <f>IF(Замеры!AA274=0," ",Замеры!AI274)</f>
        <v xml:space="preserve"> </v>
      </c>
      <c r="M280" s="29" t="str">
        <f>IF(Замеры!AA274=0," ",0.1)</f>
        <v xml:space="preserve"> </v>
      </c>
      <c r="N280" s="29" t="str">
        <f>IF(Замеры!AA274=0," ",Замеры!AA274)</f>
        <v xml:space="preserve"> </v>
      </c>
      <c r="O280" s="29" t="str">
        <f>Замеры!AB274</f>
        <v xml:space="preserve"> </v>
      </c>
      <c r="P280" s="29" t="str">
        <f>Замеры!AC274</f>
        <v xml:space="preserve"> </v>
      </c>
      <c r="Q280" s="29" t="str">
        <f>IF(Замеры!AA274=0," ","+")</f>
        <v xml:space="preserve"> </v>
      </c>
      <c r="R280" s="32">
        <f>Замеры!Z274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IF(Замеры!I275=0," ", Замеры!I275)</f>
        <v xml:space="preserve"> </v>
      </c>
      <c r="D281" s="29" t="str">
        <f>IF(Замеры!AA275=0, " ", Замеры!Y275)</f>
        <v xml:space="preserve"> </v>
      </c>
      <c r="E281" s="29" t="str">
        <f>CONCATENATE(Замеры!Q275,Замеры!T275,Замеры!S275)</f>
        <v xml:space="preserve"> </v>
      </c>
      <c r="F281" s="30" t="str">
        <f>IF(Замеры!AA275=0," ","---")</f>
        <v xml:space="preserve"> </v>
      </c>
      <c r="G281" s="31" t="str">
        <f>IF(Замеры!AA275=0," ",Замеры!K275)</f>
        <v xml:space="preserve"> </v>
      </c>
      <c r="H281" s="31" t="str">
        <f>CONCATENATE(Замеры!AL275,Замеры!AB275,Замеры!AM275)</f>
        <v>0 0</v>
      </c>
      <c r="I281" s="29" t="str">
        <f>CONCATENATE(Замеры!AJ275,Замеры!AB275,Замеры!AK275)</f>
        <v>0 0</v>
      </c>
      <c r="J281" s="31" t="str">
        <f>IF(Замеры!AA275=0," ",G281*2.55)</f>
        <v xml:space="preserve"> </v>
      </c>
      <c r="K281" s="29" t="str">
        <f>IF(Замеры!AA275=0," ",Замеры!AH275)</f>
        <v xml:space="preserve"> </v>
      </c>
      <c r="L281" s="29" t="str">
        <f>IF(Замеры!AA275=0," ",Замеры!AI275)</f>
        <v xml:space="preserve"> </v>
      </c>
      <c r="M281" s="29" t="str">
        <f>IF(Замеры!AA275=0," ",0.1)</f>
        <v xml:space="preserve"> </v>
      </c>
      <c r="N281" s="29" t="str">
        <f>IF(Замеры!AA275=0," ",Замеры!AA275)</f>
        <v xml:space="preserve"> </v>
      </c>
      <c r="O281" s="29" t="str">
        <f>Замеры!AB275</f>
        <v xml:space="preserve"> </v>
      </c>
      <c r="P281" s="29" t="str">
        <f>Замеры!AC275</f>
        <v xml:space="preserve"> </v>
      </c>
      <c r="Q281" s="29" t="str">
        <f>IF(Замеры!AA275=0," ","+")</f>
        <v xml:space="preserve"> </v>
      </c>
      <c r="R281" s="32">
        <f>Замеры!Z275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IF(Замеры!I276=0," ", Замеры!I276)</f>
        <v xml:space="preserve"> </v>
      </c>
      <c r="D282" s="29" t="str">
        <f>IF(Замеры!AA276=0, " ", Замеры!Y276)</f>
        <v xml:space="preserve"> </v>
      </c>
      <c r="E282" s="29" t="str">
        <f>CONCATENATE(Замеры!Q276,Замеры!T276,Замеры!S276)</f>
        <v xml:space="preserve"> </v>
      </c>
      <c r="F282" s="30" t="str">
        <f>IF(Замеры!AA276=0," ","---")</f>
        <v xml:space="preserve"> </v>
      </c>
      <c r="G282" s="31" t="str">
        <f>IF(Замеры!AA276=0," ",Замеры!K276)</f>
        <v xml:space="preserve"> </v>
      </c>
      <c r="H282" s="31" t="str">
        <f>CONCATENATE(Замеры!AL276,Замеры!AB276,Замеры!AM276)</f>
        <v>0 0</v>
      </c>
      <c r="I282" s="29" t="str">
        <f>CONCATENATE(Замеры!AJ276,Замеры!AB276,Замеры!AK276)</f>
        <v>0 0</v>
      </c>
      <c r="J282" s="31" t="str">
        <f>IF(Замеры!AA276=0," ",G282*2.55)</f>
        <v xml:space="preserve"> </v>
      </c>
      <c r="K282" s="29" t="str">
        <f>IF(Замеры!AA276=0," ",Замеры!AH276)</f>
        <v xml:space="preserve"> </v>
      </c>
      <c r="L282" s="29" t="str">
        <f>IF(Замеры!AA276=0," ",Замеры!AI276)</f>
        <v xml:space="preserve"> </v>
      </c>
      <c r="M282" s="29" t="str">
        <f>IF(Замеры!AA276=0," ",0.1)</f>
        <v xml:space="preserve"> </v>
      </c>
      <c r="N282" s="29" t="str">
        <f>IF(Замеры!AA276=0," ",Замеры!AA276)</f>
        <v xml:space="preserve"> </v>
      </c>
      <c r="O282" s="29" t="str">
        <f>Замеры!AB276</f>
        <v xml:space="preserve"> </v>
      </c>
      <c r="P282" s="29" t="str">
        <f>Замеры!AC276</f>
        <v xml:space="preserve"> </v>
      </c>
      <c r="Q282" s="29" t="str">
        <f>IF(Замеры!AA276=0," ","+")</f>
        <v xml:space="preserve"> </v>
      </c>
      <c r="R282" s="32">
        <f>Замеры!Z276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IF(Замеры!I277=0," ", Замеры!I277)</f>
        <v xml:space="preserve"> </v>
      </c>
      <c r="D283" s="29" t="str">
        <f>IF(Замеры!AA277=0, " ", Замеры!Y277)</f>
        <v xml:space="preserve"> </v>
      </c>
      <c r="E283" s="29" t="str">
        <f>CONCATENATE(Замеры!Q277,Замеры!T277,Замеры!S277)</f>
        <v xml:space="preserve"> </v>
      </c>
      <c r="F283" s="30" t="str">
        <f>IF(Замеры!AA277=0," ","---")</f>
        <v xml:space="preserve"> </v>
      </c>
      <c r="G283" s="31" t="str">
        <f>IF(Замеры!AA277=0," ",Замеры!K277)</f>
        <v xml:space="preserve"> </v>
      </c>
      <c r="H283" s="31" t="str">
        <f>CONCATENATE(Замеры!AL277,Замеры!AB277,Замеры!AM277)</f>
        <v>0 0</v>
      </c>
      <c r="I283" s="29" t="str">
        <f>CONCATENATE(Замеры!AJ277,Замеры!AB277,Замеры!AK277)</f>
        <v>0 0</v>
      </c>
      <c r="J283" s="31" t="str">
        <f>IF(Замеры!AA277=0," ",G283*2.55)</f>
        <v xml:space="preserve"> </v>
      </c>
      <c r="K283" s="29" t="str">
        <f>IF(Замеры!AA277=0," ",Замеры!AH277)</f>
        <v xml:space="preserve"> </v>
      </c>
      <c r="L283" s="29" t="str">
        <f>IF(Замеры!AA277=0," ",Замеры!AI277)</f>
        <v xml:space="preserve"> </v>
      </c>
      <c r="M283" s="29" t="str">
        <f>IF(Замеры!AA277=0," ",0.1)</f>
        <v xml:space="preserve"> </v>
      </c>
      <c r="N283" s="29" t="str">
        <f>IF(Замеры!AA277=0," ",Замеры!AA277)</f>
        <v xml:space="preserve"> </v>
      </c>
      <c r="O283" s="29" t="str">
        <f>Замеры!AB277</f>
        <v xml:space="preserve"> </v>
      </c>
      <c r="P283" s="29" t="str">
        <f>Замеры!AC277</f>
        <v xml:space="preserve"> </v>
      </c>
      <c r="Q283" s="29" t="str">
        <f>IF(Замеры!AA277=0," ","+")</f>
        <v xml:space="preserve"> </v>
      </c>
      <c r="R283" s="32">
        <f>Замеры!Z277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IF(Замеры!I278=0," ", Замеры!I278)</f>
        <v xml:space="preserve"> </v>
      </c>
      <c r="D284" s="29" t="str">
        <f>IF(Замеры!AA278=0, " ", Замеры!Y278)</f>
        <v xml:space="preserve"> </v>
      </c>
      <c r="E284" s="29" t="str">
        <f>CONCATENATE(Замеры!Q278,Замеры!T278,Замеры!S278)</f>
        <v xml:space="preserve"> </v>
      </c>
      <c r="F284" s="30" t="str">
        <f>IF(Замеры!AA278=0," ","---")</f>
        <v xml:space="preserve"> </v>
      </c>
      <c r="G284" s="31" t="str">
        <f>IF(Замеры!AA278=0," ",Замеры!K278)</f>
        <v xml:space="preserve"> </v>
      </c>
      <c r="H284" s="31" t="str">
        <f>CONCATENATE(Замеры!AL278,Замеры!AB278,Замеры!AM278)</f>
        <v>0 0</v>
      </c>
      <c r="I284" s="29" t="str">
        <f>CONCATENATE(Замеры!AJ278,Замеры!AB278,Замеры!AK278)</f>
        <v>0 0</v>
      </c>
      <c r="J284" s="31" t="str">
        <f>IF(Замеры!AA278=0," ",G284*2.55)</f>
        <v xml:space="preserve"> </v>
      </c>
      <c r="K284" s="29" t="str">
        <f>IF(Замеры!AA278=0," ",Замеры!AH278)</f>
        <v xml:space="preserve"> </v>
      </c>
      <c r="L284" s="29" t="str">
        <f>IF(Замеры!AA278=0," ",Замеры!AI278)</f>
        <v xml:space="preserve"> </v>
      </c>
      <c r="M284" s="29" t="str">
        <f>IF(Замеры!AA278=0," ",0.1)</f>
        <v xml:space="preserve"> </v>
      </c>
      <c r="N284" s="29" t="str">
        <f>IF(Замеры!AA278=0," ",Замеры!AA278)</f>
        <v xml:space="preserve"> </v>
      </c>
      <c r="O284" s="29" t="str">
        <f>Замеры!AB278</f>
        <v xml:space="preserve"> </v>
      </c>
      <c r="P284" s="29" t="str">
        <f>Замеры!AC278</f>
        <v xml:space="preserve"> </v>
      </c>
      <c r="Q284" s="29" t="str">
        <f>IF(Замеры!AA278=0," ","+")</f>
        <v xml:space="preserve"> </v>
      </c>
      <c r="R284" s="32">
        <f>Замеры!Z278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IF(Замеры!I279=0," ", Замеры!I279)</f>
        <v xml:space="preserve"> </v>
      </c>
      <c r="D285" s="29" t="str">
        <f>IF(Замеры!AA279=0, " ", Замеры!Y279)</f>
        <v xml:space="preserve"> </v>
      </c>
      <c r="E285" s="29" t="str">
        <f>CONCATENATE(Замеры!Q279,Замеры!T279,Замеры!S279)</f>
        <v xml:space="preserve"> </v>
      </c>
      <c r="F285" s="30" t="str">
        <f>IF(Замеры!AA279=0," ","---")</f>
        <v xml:space="preserve"> </v>
      </c>
      <c r="G285" s="31" t="str">
        <f>IF(Замеры!AA279=0," ",Замеры!K279)</f>
        <v xml:space="preserve"> </v>
      </c>
      <c r="H285" s="31" t="str">
        <f>CONCATENATE(Замеры!AL279,Замеры!AB279,Замеры!AM279)</f>
        <v>0 0</v>
      </c>
      <c r="I285" s="29" t="str">
        <f>CONCATENATE(Замеры!AJ279,Замеры!AB279,Замеры!AK279)</f>
        <v>0 0</v>
      </c>
      <c r="J285" s="31" t="str">
        <f>IF(Замеры!AA279=0," ",G285*2.55)</f>
        <v xml:space="preserve"> </v>
      </c>
      <c r="K285" s="29" t="str">
        <f>IF(Замеры!AA279=0," ",Замеры!AH279)</f>
        <v xml:space="preserve"> </v>
      </c>
      <c r="L285" s="29" t="str">
        <f>IF(Замеры!AA279=0," ",Замеры!AI279)</f>
        <v xml:space="preserve"> </v>
      </c>
      <c r="M285" s="29" t="str">
        <f>IF(Замеры!AA279=0," ",0.1)</f>
        <v xml:space="preserve"> </v>
      </c>
      <c r="N285" s="29" t="str">
        <f>IF(Замеры!AA279=0," ",Замеры!AA279)</f>
        <v xml:space="preserve"> </v>
      </c>
      <c r="O285" s="29" t="str">
        <f>Замеры!AB279</f>
        <v xml:space="preserve"> </v>
      </c>
      <c r="P285" s="29" t="str">
        <f>Замеры!AC279</f>
        <v xml:space="preserve"> </v>
      </c>
      <c r="Q285" s="29" t="str">
        <f>IF(Замеры!AA279=0," ","+")</f>
        <v xml:space="preserve"> </v>
      </c>
      <c r="R285" s="32">
        <f>Замеры!Z279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IF(Замеры!I280=0," ", Замеры!I280)</f>
        <v xml:space="preserve"> </v>
      </c>
      <c r="D286" s="29" t="str">
        <f>IF(Замеры!AA280=0, " ", Замеры!Y280)</f>
        <v xml:space="preserve"> </v>
      </c>
      <c r="E286" s="29" t="str">
        <f>CONCATENATE(Замеры!Q280,Замеры!T280,Замеры!S280)</f>
        <v xml:space="preserve"> </v>
      </c>
      <c r="F286" s="30" t="str">
        <f>IF(Замеры!AA280=0," ","---")</f>
        <v xml:space="preserve"> </v>
      </c>
      <c r="G286" s="31" t="str">
        <f>IF(Замеры!AA280=0," ",Замеры!K280)</f>
        <v xml:space="preserve"> </v>
      </c>
      <c r="H286" s="31" t="str">
        <f>CONCATENATE(Замеры!AL280,Замеры!AB280,Замеры!AM280)</f>
        <v>0 0</v>
      </c>
      <c r="I286" s="29" t="str">
        <f>CONCATENATE(Замеры!AJ280,Замеры!AB280,Замеры!AK280)</f>
        <v>0 0</v>
      </c>
      <c r="J286" s="31" t="str">
        <f>IF(Замеры!AA280=0," ",G286*2.55)</f>
        <v xml:space="preserve"> </v>
      </c>
      <c r="K286" s="29" t="str">
        <f>IF(Замеры!AA280=0," ",Замеры!AH280)</f>
        <v xml:space="preserve"> </v>
      </c>
      <c r="L286" s="29" t="str">
        <f>IF(Замеры!AA280=0," ",Замеры!AI280)</f>
        <v xml:space="preserve"> </v>
      </c>
      <c r="M286" s="29" t="str">
        <f>IF(Замеры!AA280=0," ",0.1)</f>
        <v xml:space="preserve"> </v>
      </c>
      <c r="N286" s="29" t="str">
        <f>IF(Замеры!AA280=0," ",Замеры!AA280)</f>
        <v xml:space="preserve"> </v>
      </c>
      <c r="O286" s="29" t="str">
        <f>Замеры!AB280</f>
        <v xml:space="preserve"> </v>
      </c>
      <c r="P286" s="29" t="str">
        <f>Замеры!AC280</f>
        <v xml:space="preserve"> </v>
      </c>
      <c r="Q286" s="29" t="str">
        <f>IF(Замеры!AA280=0," ","+")</f>
        <v xml:space="preserve"> </v>
      </c>
      <c r="R286" s="32">
        <f>Замеры!Z280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IF(Замеры!I281=0," ", Замеры!I281)</f>
        <v xml:space="preserve"> </v>
      </c>
      <c r="D287" s="29" t="str">
        <f>IF(Замеры!AA281=0, " ", Замеры!Y281)</f>
        <v xml:space="preserve"> </v>
      </c>
      <c r="E287" s="29" t="str">
        <f>CONCATENATE(Замеры!Q281,Замеры!T281,Замеры!S281)</f>
        <v xml:space="preserve"> </v>
      </c>
      <c r="F287" s="30" t="str">
        <f>IF(Замеры!AA281=0," ","---")</f>
        <v xml:space="preserve"> </v>
      </c>
      <c r="G287" s="31" t="str">
        <f>IF(Замеры!AA281=0," ",Замеры!K281)</f>
        <v xml:space="preserve"> </v>
      </c>
      <c r="H287" s="31" t="str">
        <f>CONCATENATE(Замеры!AL281,Замеры!AB281,Замеры!AM281)</f>
        <v>0 0</v>
      </c>
      <c r="I287" s="29" t="str">
        <f>CONCATENATE(Замеры!AJ281,Замеры!AB281,Замеры!AK281)</f>
        <v>0 0</v>
      </c>
      <c r="J287" s="31" t="str">
        <f>IF(Замеры!AA281=0," ",G287*2.55)</f>
        <v xml:space="preserve"> </v>
      </c>
      <c r="K287" s="29" t="str">
        <f>IF(Замеры!AA281=0," ",Замеры!AH281)</f>
        <v xml:space="preserve"> </v>
      </c>
      <c r="L287" s="29" t="str">
        <f>IF(Замеры!AA281=0," ",Замеры!AI281)</f>
        <v xml:space="preserve"> </v>
      </c>
      <c r="M287" s="29" t="str">
        <f>IF(Замеры!AA281=0," ",0.1)</f>
        <v xml:space="preserve"> </v>
      </c>
      <c r="N287" s="29" t="str">
        <f>IF(Замеры!AA281=0," ",Замеры!AA281)</f>
        <v xml:space="preserve"> </v>
      </c>
      <c r="O287" s="29" t="str">
        <f>Замеры!AB281</f>
        <v xml:space="preserve"> </v>
      </c>
      <c r="P287" s="29" t="str">
        <f>Замеры!AC281</f>
        <v xml:space="preserve"> </v>
      </c>
      <c r="Q287" s="29" t="str">
        <f>IF(Замеры!AA281=0," ","+")</f>
        <v xml:space="preserve"> </v>
      </c>
      <c r="R287" s="32">
        <f>Замеры!Z281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IF(Замеры!I282=0," ", Замеры!I282)</f>
        <v xml:space="preserve"> </v>
      </c>
      <c r="D288" s="29" t="str">
        <f>IF(Замеры!AA282=0, " ", Замеры!Y282)</f>
        <v xml:space="preserve"> </v>
      </c>
      <c r="E288" s="29" t="str">
        <f>CONCATENATE(Замеры!Q282,Замеры!T282,Замеры!S282)</f>
        <v xml:space="preserve"> </v>
      </c>
      <c r="F288" s="30" t="str">
        <f>IF(Замеры!AA282=0," ","---")</f>
        <v xml:space="preserve"> </v>
      </c>
      <c r="G288" s="31" t="str">
        <f>IF(Замеры!AA282=0," ",Замеры!K282)</f>
        <v xml:space="preserve"> </v>
      </c>
      <c r="H288" s="31" t="str">
        <f>CONCATENATE(Замеры!AL282,Замеры!AB282,Замеры!AM282)</f>
        <v>0 0</v>
      </c>
      <c r="I288" s="29" t="str">
        <f>CONCATENATE(Замеры!AJ282,Замеры!AB282,Замеры!AK282)</f>
        <v>0 0</v>
      </c>
      <c r="J288" s="31" t="str">
        <f>IF(Замеры!AA282=0," ",G288*2.55)</f>
        <v xml:space="preserve"> </v>
      </c>
      <c r="K288" s="29" t="str">
        <f>IF(Замеры!AA282=0," ",Замеры!AH282)</f>
        <v xml:space="preserve"> </v>
      </c>
      <c r="L288" s="29" t="str">
        <f>IF(Замеры!AA282=0," ",Замеры!AI282)</f>
        <v xml:space="preserve"> </v>
      </c>
      <c r="M288" s="29" t="str">
        <f>IF(Замеры!AA282=0," ",0.1)</f>
        <v xml:space="preserve"> </v>
      </c>
      <c r="N288" s="29" t="str">
        <f>IF(Замеры!AA282=0," ",Замеры!AA282)</f>
        <v xml:space="preserve"> </v>
      </c>
      <c r="O288" s="29" t="str">
        <f>Замеры!AB282</f>
        <v xml:space="preserve"> </v>
      </c>
      <c r="P288" s="29" t="str">
        <f>Замеры!AC282</f>
        <v xml:space="preserve"> </v>
      </c>
      <c r="Q288" s="29" t="str">
        <f>IF(Замеры!AA282=0," ","+")</f>
        <v xml:space="preserve"> </v>
      </c>
      <c r="R288" s="32">
        <f>Замеры!Z282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IF(Замеры!I283=0," ", Замеры!I283)</f>
        <v xml:space="preserve"> </v>
      </c>
      <c r="D289" s="29" t="str">
        <f>IF(Замеры!AA283=0, " ", Замеры!Y283)</f>
        <v xml:space="preserve"> </v>
      </c>
      <c r="E289" s="29" t="str">
        <f>CONCATENATE(Замеры!Q283,Замеры!T283,Замеры!S283)</f>
        <v xml:space="preserve"> </v>
      </c>
      <c r="F289" s="30" t="str">
        <f>IF(Замеры!AA283=0," ","---")</f>
        <v xml:space="preserve"> </v>
      </c>
      <c r="G289" s="31" t="str">
        <f>IF(Замеры!AA283=0," ",Замеры!K283)</f>
        <v xml:space="preserve"> </v>
      </c>
      <c r="H289" s="31" t="str">
        <f>CONCATENATE(Замеры!AL283,Замеры!AB283,Замеры!AM283)</f>
        <v>0 0</v>
      </c>
      <c r="I289" s="29" t="str">
        <f>CONCATENATE(Замеры!AJ283,Замеры!AB283,Замеры!AK283)</f>
        <v>0 0</v>
      </c>
      <c r="J289" s="31" t="str">
        <f>IF(Замеры!AA283=0," ",G289*2.55)</f>
        <v xml:space="preserve"> </v>
      </c>
      <c r="K289" s="29" t="str">
        <f>IF(Замеры!AA283=0," ",Замеры!AH283)</f>
        <v xml:space="preserve"> </v>
      </c>
      <c r="L289" s="29" t="str">
        <f>IF(Замеры!AA283=0," ",Замеры!AI283)</f>
        <v xml:space="preserve"> </v>
      </c>
      <c r="M289" s="29" t="str">
        <f>IF(Замеры!AA283=0," ",0.1)</f>
        <v xml:space="preserve"> </v>
      </c>
      <c r="N289" s="29" t="str">
        <f>IF(Замеры!AA283=0," ",Замеры!AA283)</f>
        <v xml:space="preserve"> </v>
      </c>
      <c r="O289" s="29" t="str">
        <f>Замеры!AB283</f>
        <v xml:space="preserve"> </v>
      </c>
      <c r="P289" s="29" t="str">
        <f>Замеры!AC283</f>
        <v xml:space="preserve"> </v>
      </c>
      <c r="Q289" s="29" t="str">
        <f>IF(Замеры!AA283=0," ","+")</f>
        <v xml:space="preserve"> </v>
      </c>
      <c r="R289" s="32">
        <f>Замеры!Z283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IF(Замеры!I284=0," ", Замеры!I284)</f>
        <v xml:space="preserve"> </v>
      </c>
      <c r="D290" s="29" t="str">
        <f>IF(Замеры!AA284=0, " ", Замеры!Y284)</f>
        <v xml:space="preserve"> </v>
      </c>
      <c r="E290" s="29" t="str">
        <f>CONCATENATE(Замеры!Q284,Замеры!T284,Замеры!S284)</f>
        <v xml:space="preserve"> </v>
      </c>
      <c r="F290" s="30" t="str">
        <f>IF(Замеры!AA284=0," ","---")</f>
        <v xml:space="preserve"> </v>
      </c>
      <c r="G290" s="31" t="str">
        <f>IF(Замеры!AA284=0," ",Замеры!K284)</f>
        <v xml:space="preserve"> </v>
      </c>
      <c r="H290" s="31" t="str">
        <f>CONCATENATE(Замеры!AL284,Замеры!AB284,Замеры!AM284)</f>
        <v>0 0</v>
      </c>
      <c r="I290" s="29" t="str">
        <f>CONCATENATE(Замеры!AJ284,Замеры!AB284,Замеры!AK284)</f>
        <v>0 0</v>
      </c>
      <c r="J290" s="31" t="str">
        <f>IF(Замеры!AA284=0," ",G290*2.55)</f>
        <v xml:space="preserve"> </v>
      </c>
      <c r="K290" s="29" t="str">
        <f>IF(Замеры!AA284=0," ",Замеры!AH284)</f>
        <v xml:space="preserve"> </v>
      </c>
      <c r="L290" s="29" t="str">
        <f>IF(Замеры!AA284=0," ",Замеры!AI284)</f>
        <v xml:space="preserve"> </v>
      </c>
      <c r="M290" s="29" t="str">
        <f>IF(Замеры!AA284=0," ",0.1)</f>
        <v xml:space="preserve"> </v>
      </c>
      <c r="N290" s="29" t="str">
        <f>IF(Замеры!AA284=0," ",Замеры!AA284)</f>
        <v xml:space="preserve"> </v>
      </c>
      <c r="O290" s="29" t="str">
        <f>Замеры!AB284</f>
        <v xml:space="preserve"> </v>
      </c>
      <c r="P290" s="29" t="str">
        <f>Замеры!AC284</f>
        <v xml:space="preserve"> </v>
      </c>
      <c r="Q290" s="29" t="str">
        <f>IF(Замеры!AA284=0," ","+")</f>
        <v xml:space="preserve"> </v>
      </c>
      <c r="R290" s="32">
        <f>Замеры!Z284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IF(Замеры!I285=0," ", Замеры!I285)</f>
        <v xml:space="preserve"> </v>
      </c>
      <c r="D291" s="29" t="str">
        <f>IF(Замеры!AA285=0, " ", Замеры!Y285)</f>
        <v xml:space="preserve"> </v>
      </c>
      <c r="E291" s="29" t="str">
        <f>CONCATENATE(Замеры!Q285,Замеры!T285,Замеры!S285)</f>
        <v xml:space="preserve"> </v>
      </c>
      <c r="F291" s="30" t="str">
        <f>IF(Замеры!AA285=0," ","---")</f>
        <v xml:space="preserve"> </v>
      </c>
      <c r="G291" s="31" t="str">
        <f>IF(Замеры!AA285=0," ",Замеры!K285)</f>
        <v xml:space="preserve"> </v>
      </c>
      <c r="H291" s="31" t="str">
        <f>CONCATENATE(Замеры!AL285,Замеры!AB285,Замеры!AM285)</f>
        <v>0 0</v>
      </c>
      <c r="I291" s="29" t="str">
        <f>CONCATENATE(Замеры!AJ285,Замеры!AB285,Замеры!AK285)</f>
        <v>0 0</v>
      </c>
      <c r="J291" s="31" t="str">
        <f>IF(Замеры!AA285=0," ",G291*2.55)</f>
        <v xml:space="preserve"> </v>
      </c>
      <c r="K291" s="29" t="str">
        <f>IF(Замеры!AA285=0," ",Замеры!AH285)</f>
        <v xml:space="preserve"> </v>
      </c>
      <c r="L291" s="29" t="str">
        <f>IF(Замеры!AA285=0," ",Замеры!AI285)</f>
        <v xml:space="preserve"> </v>
      </c>
      <c r="M291" s="29" t="str">
        <f>IF(Замеры!AA285=0," ",0.1)</f>
        <v xml:space="preserve"> </v>
      </c>
      <c r="N291" s="29" t="str">
        <f>IF(Замеры!AA285=0," ",Замеры!AA285)</f>
        <v xml:space="preserve"> </v>
      </c>
      <c r="O291" s="29" t="str">
        <f>Замеры!AB285</f>
        <v xml:space="preserve"> </v>
      </c>
      <c r="P291" s="29" t="str">
        <f>Замеры!AC285</f>
        <v xml:space="preserve"> </v>
      </c>
      <c r="Q291" s="29" t="str">
        <f>IF(Замеры!AA285=0," ","+")</f>
        <v xml:space="preserve"> </v>
      </c>
      <c r="R291" s="32">
        <f>Замеры!Z285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IF(Замеры!I286=0," ", Замеры!I286)</f>
        <v xml:space="preserve"> </v>
      </c>
      <c r="D292" s="29" t="str">
        <f>IF(Замеры!AA286=0, " ", Замеры!Y286)</f>
        <v xml:space="preserve"> </v>
      </c>
      <c r="E292" s="29" t="str">
        <f>CONCATENATE(Замеры!Q286,Замеры!T286,Замеры!S286)</f>
        <v xml:space="preserve"> </v>
      </c>
      <c r="F292" s="30" t="str">
        <f>IF(Замеры!AA286=0," ","---")</f>
        <v xml:space="preserve"> </v>
      </c>
      <c r="G292" s="31" t="str">
        <f>IF(Замеры!AA286=0," ",Замеры!K286)</f>
        <v xml:space="preserve"> </v>
      </c>
      <c r="H292" s="31" t="str">
        <f>CONCATENATE(Замеры!AL286,Замеры!AB286,Замеры!AM286)</f>
        <v>0 0</v>
      </c>
      <c r="I292" s="29" t="str">
        <f>CONCATENATE(Замеры!AJ286,Замеры!AB286,Замеры!AK286)</f>
        <v>0 0</v>
      </c>
      <c r="J292" s="31" t="str">
        <f>IF(Замеры!AA286=0," ",G292*2.55)</f>
        <v xml:space="preserve"> </v>
      </c>
      <c r="K292" s="29" t="str">
        <f>IF(Замеры!AA286=0," ",Замеры!AH286)</f>
        <v xml:space="preserve"> </v>
      </c>
      <c r="L292" s="29" t="str">
        <f>IF(Замеры!AA286=0," ",Замеры!AI286)</f>
        <v xml:space="preserve"> </v>
      </c>
      <c r="M292" s="29" t="str">
        <f>IF(Замеры!AA286=0," ",0.1)</f>
        <v xml:space="preserve"> </v>
      </c>
      <c r="N292" s="29" t="str">
        <f>IF(Замеры!AA286=0," ",Замеры!AA286)</f>
        <v xml:space="preserve"> </v>
      </c>
      <c r="O292" s="29" t="str">
        <f>Замеры!AB286</f>
        <v xml:space="preserve"> </v>
      </c>
      <c r="P292" s="29" t="str">
        <f>Замеры!AC286</f>
        <v xml:space="preserve"> </v>
      </c>
      <c r="Q292" s="29" t="str">
        <f>IF(Замеры!AA286=0," ","+")</f>
        <v xml:space="preserve"> </v>
      </c>
      <c r="R292" s="32">
        <f>Замеры!Z286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IF(Замеры!I287=0," ", Замеры!I287)</f>
        <v xml:space="preserve"> </v>
      </c>
      <c r="D293" s="29" t="str">
        <f>IF(Замеры!AA287=0, " ", Замеры!Y287)</f>
        <v xml:space="preserve"> </v>
      </c>
      <c r="E293" s="29" t="str">
        <f>CONCATENATE(Замеры!Q287,Замеры!T287,Замеры!S287)</f>
        <v xml:space="preserve"> </v>
      </c>
      <c r="F293" s="30" t="str">
        <f>IF(Замеры!AA287=0," ","---")</f>
        <v xml:space="preserve"> </v>
      </c>
      <c r="G293" s="31" t="str">
        <f>IF(Замеры!AA287=0," ",Замеры!K287)</f>
        <v xml:space="preserve"> </v>
      </c>
      <c r="H293" s="31" t="str">
        <f>CONCATENATE(Замеры!AL287,Замеры!AB287,Замеры!AM287)</f>
        <v>0 0</v>
      </c>
      <c r="I293" s="29" t="str">
        <f>CONCATENATE(Замеры!AJ287,Замеры!AB287,Замеры!AK287)</f>
        <v>0 0</v>
      </c>
      <c r="J293" s="31" t="str">
        <f>IF(Замеры!AA287=0," ",G293*2.55)</f>
        <v xml:space="preserve"> </v>
      </c>
      <c r="K293" s="29" t="str">
        <f>IF(Замеры!AA287=0," ",Замеры!AH287)</f>
        <v xml:space="preserve"> </v>
      </c>
      <c r="L293" s="29" t="str">
        <f>IF(Замеры!AA287=0," ",Замеры!AI287)</f>
        <v xml:space="preserve"> </v>
      </c>
      <c r="M293" s="29" t="str">
        <f>IF(Замеры!AA287=0," ",0.1)</f>
        <v xml:space="preserve"> </v>
      </c>
      <c r="N293" s="29" t="str">
        <f>IF(Замеры!AA287=0," ",Замеры!AA287)</f>
        <v xml:space="preserve"> </v>
      </c>
      <c r="O293" s="29" t="str">
        <f>Замеры!AB287</f>
        <v xml:space="preserve"> </v>
      </c>
      <c r="P293" s="29" t="str">
        <f>Замеры!AC287</f>
        <v xml:space="preserve"> </v>
      </c>
      <c r="Q293" s="29" t="str">
        <f>IF(Замеры!AA287=0," ","+")</f>
        <v xml:space="preserve"> </v>
      </c>
      <c r="R293" s="32">
        <f>Замеры!Z287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IF(Замеры!I288=0," ", Замеры!I288)</f>
        <v xml:space="preserve"> </v>
      </c>
      <c r="D294" s="29" t="str">
        <f>IF(Замеры!AA288=0, " ", Замеры!Y288)</f>
        <v xml:space="preserve"> </v>
      </c>
      <c r="E294" s="29" t="str">
        <f>CONCATENATE(Замеры!Q288,Замеры!T288,Замеры!S288)</f>
        <v xml:space="preserve"> </v>
      </c>
      <c r="F294" s="30" t="str">
        <f>IF(Замеры!AA288=0," ","---")</f>
        <v xml:space="preserve"> </v>
      </c>
      <c r="G294" s="31" t="str">
        <f>IF(Замеры!AA288=0," ",Замеры!K288)</f>
        <v xml:space="preserve"> </v>
      </c>
      <c r="H294" s="31" t="str">
        <f>CONCATENATE(Замеры!AL288,Замеры!AB288,Замеры!AM288)</f>
        <v>0 0</v>
      </c>
      <c r="I294" s="29" t="str">
        <f>CONCATENATE(Замеры!AJ288,Замеры!AB288,Замеры!AK288)</f>
        <v>0 0</v>
      </c>
      <c r="J294" s="31" t="str">
        <f>IF(Замеры!AA288=0," ",G294*2.55)</f>
        <v xml:space="preserve"> </v>
      </c>
      <c r="K294" s="29" t="str">
        <f>IF(Замеры!AA288=0," ",Замеры!AH288)</f>
        <v xml:space="preserve"> </v>
      </c>
      <c r="L294" s="29" t="str">
        <f>IF(Замеры!AA288=0," ",Замеры!AI288)</f>
        <v xml:space="preserve"> </v>
      </c>
      <c r="M294" s="29" t="str">
        <f>IF(Замеры!AA288=0," ",0.1)</f>
        <v xml:space="preserve"> </v>
      </c>
      <c r="N294" s="29" t="str">
        <f>IF(Замеры!AA288=0," ",Замеры!AA288)</f>
        <v xml:space="preserve"> </v>
      </c>
      <c r="O294" s="29" t="str">
        <f>Замеры!AB288</f>
        <v xml:space="preserve"> </v>
      </c>
      <c r="P294" s="29" t="str">
        <f>Замеры!AC288</f>
        <v xml:space="preserve"> </v>
      </c>
      <c r="Q294" s="29" t="str">
        <f>IF(Замеры!AA288=0," ","+")</f>
        <v xml:space="preserve"> </v>
      </c>
      <c r="R294" s="32">
        <f>Замеры!Z288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IF(Замеры!I289=0," ", Замеры!I289)</f>
        <v xml:space="preserve"> </v>
      </c>
      <c r="D295" s="29" t="str">
        <f>IF(Замеры!AA289=0, " ", Замеры!Y289)</f>
        <v xml:space="preserve"> </v>
      </c>
      <c r="E295" s="29" t="str">
        <f>CONCATENATE(Замеры!Q289,Замеры!T289,Замеры!S289)</f>
        <v xml:space="preserve"> </v>
      </c>
      <c r="F295" s="30" t="str">
        <f>IF(Замеры!AA289=0," ","---")</f>
        <v xml:space="preserve"> </v>
      </c>
      <c r="G295" s="31" t="str">
        <f>IF(Замеры!AA289=0," ",Замеры!K289)</f>
        <v xml:space="preserve"> </v>
      </c>
      <c r="H295" s="31" t="str">
        <f>CONCATENATE(Замеры!AL289,Замеры!AB289,Замеры!AM289)</f>
        <v>0 0</v>
      </c>
      <c r="I295" s="29" t="str">
        <f>CONCATENATE(Замеры!AJ289,Замеры!AB289,Замеры!AK289)</f>
        <v>0 0</v>
      </c>
      <c r="J295" s="31" t="str">
        <f>IF(Замеры!AA289=0," ",G295*2.55)</f>
        <v xml:space="preserve"> </v>
      </c>
      <c r="K295" s="29" t="str">
        <f>IF(Замеры!AA289=0," ",Замеры!AH289)</f>
        <v xml:space="preserve"> </v>
      </c>
      <c r="L295" s="29" t="str">
        <f>IF(Замеры!AA289=0," ",Замеры!AI289)</f>
        <v xml:space="preserve"> </v>
      </c>
      <c r="M295" s="29" t="str">
        <f>IF(Замеры!AA289=0," ",0.1)</f>
        <v xml:space="preserve"> </v>
      </c>
      <c r="N295" s="29" t="str">
        <f>IF(Замеры!AA289=0," ",Замеры!AA289)</f>
        <v xml:space="preserve"> </v>
      </c>
      <c r="O295" s="29" t="str">
        <f>Замеры!AB289</f>
        <v xml:space="preserve"> </v>
      </c>
      <c r="P295" s="29" t="str">
        <f>Замеры!AC289</f>
        <v xml:space="preserve"> </v>
      </c>
      <c r="Q295" s="29" t="str">
        <f>IF(Замеры!AA289=0," ","+")</f>
        <v xml:space="preserve"> </v>
      </c>
      <c r="R295" s="32">
        <f>Замеры!Z289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IF(Замеры!I290=0," ", Замеры!I290)</f>
        <v xml:space="preserve"> </v>
      </c>
      <c r="D296" s="29" t="str">
        <f>IF(Замеры!AA290=0, " ", Замеры!Y290)</f>
        <v xml:space="preserve"> </v>
      </c>
      <c r="E296" s="29" t="str">
        <f>CONCATENATE(Замеры!Q290,Замеры!T290,Замеры!S290)</f>
        <v xml:space="preserve"> </v>
      </c>
      <c r="F296" s="30" t="str">
        <f>IF(Замеры!AA290=0," ","---")</f>
        <v xml:space="preserve"> </v>
      </c>
      <c r="G296" s="31" t="str">
        <f>IF(Замеры!AA290=0," ",Замеры!K290)</f>
        <v xml:space="preserve"> </v>
      </c>
      <c r="H296" s="31" t="str">
        <f>CONCATENATE(Замеры!AL290,Замеры!AB290,Замеры!AM290)</f>
        <v>0 0</v>
      </c>
      <c r="I296" s="29" t="str">
        <f>CONCATENATE(Замеры!AJ290,Замеры!AB290,Замеры!AK290)</f>
        <v>0 0</v>
      </c>
      <c r="J296" s="31" t="str">
        <f>IF(Замеры!AA290=0," ",G296*2.55)</f>
        <v xml:space="preserve"> </v>
      </c>
      <c r="K296" s="29" t="str">
        <f>IF(Замеры!AA290=0," ",Замеры!AH290)</f>
        <v xml:space="preserve"> </v>
      </c>
      <c r="L296" s="29" t="str">
        <f>IF(Замеры!AA290=0," ",Замеры!AI290)</f>
        <v xml:space="preserve"> </v>
      </c>
      <c r="M296" s="29" t="str">
        <f>IF(Замеры!AA290=0," ",0.1)</f>
        <v xml:space="preserve"> </v>
      </c>
      <c r="N296" s="29" t="str">
        <f>IF(Замеры!AA290=0," ",Замеры!AA290)</f>
        <v xml:space="preserve"> </v>
      </c>
      <c r="O296" s="29" t="str">
        <f>Замеры!AB290</f>
        <v xml:space="preserve"> </v>
      </c>
      <c r="P296" s="29" t="str">
        <f>Замеры!AC290</f>
        <v xml:space="preserve"> </v>
      </c>
      <c r="Q296" s="29" t="str">
        <f>IF(Замеры!AA290=0," ","+")</f>
        <v xml:space="preserve"> </v>
      </c>
      <c r="R296" s="32">
        <f>Замеры!Z290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IF(Замеры!I291=0," ", Замеры!I291)</f>
        <v xml:space="preserve"> </v>
      </c>
      <c r="D297" s="29" t="str">
        <f>IF(Замеры!AA291=0, " ", Замеры!Y291)</f>
        <v xml:space="preserve"> </v>
      </c>
      <c r="E297" s="29" t="str">
        <f>CONCATENATE(Замеры!Q291,Замеры!T291,Замеры!S291)</f>
        <v xml:space="preserve"> </v>
      </c>
      <c r="F297" s="30" t="str">
        <f>IF(Замеры!AA291=0," ","---")</f>
        <v xml:space="preserve"> </v>
      </c>
      <c r="G297" s="31" t="str">
        <f>IF(Замеры!AA291=0," ",Замеры!K291)</f>
        <v xml:space="preserve"> </v>
      </c>
      <c r="H297" s="31" t="str">
        <f>CONCATENATE(Замеры!AL291,Замеры!AB291,Замеры!AM291)</f>
        <v>0 0</v>
      </c>
      <c r="I297" s="29" t="str">
        <f>CONCATENATE(Замеры!AJ291,Замеры!AB291,Замеры!AK291)</f>
        <v>0 0</v>
      </c>
      <c r="J297" s="31" t="str">
        <f>IF(Замеры!AA291=0," ",G297*2.55)</f>
        <v xml:space="preserve"> </v>
      </c>
      <c r="K297" s="29" t="str">
        <f>IF(Замеры!AA291=0," ",Замеры!AH291)</f>
        <v xml:space="preserve"> </v>
      </c>
      <c r="L297" s="29" t="str">
        <f>IF(Замеры!AA291=0," ",Замеры!AI291)</f>
        <v xml:space="preserve"> </v>
      </c>
      <c r="M297" s="29" t="str">
        <f>IF(Замеры!AA291=0," ",0.1)</f>
        <v xml:space="preserve"> </v>
      </c>
      <c r="N297" s="29" t="str">
        <f>IF(Замеры!AA291=0," ",Замеры!AA291)</f>
        <v xml:space="preserve"> </v>
      </c>
      <c r="O297" s="29" t="str">
        <f>Замеры!AB291</f>
        <v xml:space="preserve"> </v>
      </c>
      <c r="P297" s="29" t="str">
        <f>Замеры!AC291</f>
        <v xml:space="preserve"> </v>
      </c>
      <c r="Q297" s="29" t="str">
        <f>IF(Замеры!AA291=0," ","+")</f>
        <v xml:space="preserve"> </v>
      </c>
      <c r="R297" s="32">
        <f>Замеры!Z291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IF(Замеры!I292=0," ", Замеры!I292)</f>
        <v xml:space="preserve"> </v>
      </c>
      <c r="D298" s="29" t="str">
        <f>IF(Замеры!AA292=0, " ", Замеры!Y292)</f>
        <v xml:space="preserve"> </v>
      </c>
      <c r="E298" s="29" t="str">
        <f>CONCATENATE(Замеры!Q292,Замеры!T292,Замеры!S292)</f>
        <v xml:space="preserve"> </v>
      </c>
      <c r="F298" s="30" t="str">
        <f>IF(Замеры!AA292=0," ","---")</f>
        <v xml:space="preserve"> </v>
      </c>
      <c r="G298" s="31" t="str">
        <f>IF(Замеры!AA292=0," ",Замеры!K292)</f>
        <v xml:space="preserve"> </v>
      </c>
      <c r="H298" s="31" t="str">
        <f>CONCATENATE(Замеры!AL292,Замеры!AB292,Замеры!AM292)</f>
        <v>0 0</v>
      </c>
      <c r="I298" s="29" t="str">
        <f>CONCATENATE(Замеры!AJ292,Замеры!AB292,Замеры!AK292)</f>
        <v>0 0</v>
      </c>
      <c r="J298" s="31" t="str">
        <f>IF(Замеры!AA292=0," ",G298*2.55)</f>
        <v xml:space="preserve"> </v>
      </c>
      <c r="K298" s="29" t="str">
        <f>IF(Замеры!AA292=0," ",Замеры!AH292)</f>
        <v xml:space="preserve"> </v>
      </c>
      <c r="L298" s="29" t="str">
        <f>IF(Замеры!AA292=0," ",Замеры!AI292)</f>
        <v xml:space="preserve"> </v>
      </c>
      <c r="M298" s="29" t="str">
        <f>IF(Замеры!AA292=0," ",0.1)</f>
        <v xml:space="preserve"> </v>
      </c>
      <c r="N298" s="29" t="str">
        <f>IF(Замеры!AA292=0," ",Замеры!AA292)</f>
        <v xml:space="preserve"> </v>
      </c>
      <c r="O298" s="29" t="str">
        <f>Замеры!AB292</f>
        <v xml:space="preserve"> </v>
      </c>
      <c r="P298" s="29" t="str">
        <f>Замеры!AC292</f>
        <v xml:space="preserve"> </v>
      </c>
      <c r="Q298" s="29" t="str">
        <f>IF(Замеры!AA292=0," ","+")</f>
        <v xml:space="preserve"> </v>
      </c>
      <c r="R298" s="32">
        <f>Замеры!Z292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IF(Замеры!I293=0," ", Замеры!I293)</f>
        <v xml:space="preserve"> </v>
      </c>
      <c r="D299" s="29" t="str">
        <f>IF(Замеры!AA293=0, " ", Замеры!Y293)</f>
        <v xml:space="preserve"> </v>
      </c>
      <c r="E299" s="29" t="str">
        <f>CONCATENATE(Замеры!Q293,Замеры!T293,Замеры!S293)</f>
        <v xml:space="preserve"> </v>
      </c>
      <c r="F299" s="30" t="str">
        <f>IF(Замеры!AA293=0," ","---")</f>
        <v xml:space="preserve"> </v>
      </c>
      <c r="G299" s="31" t="str">
        <f>IF(Замеры!AA293=0," ",Замеры!K293)</f>
        <v xml:space="preserve"> </v>
      </c>
      <c r="H299" s="31" t="str">
        <f>CONCATENATE(Замеры!AL293,Замеры!AB293,Замеры!AM293)</f>
        <v>0 0</v>
      </c>
      <c r="I299" s="29" t="str">
        <f>CONCATENATE(Замеры!AJ293,Замеры!AB293,Замеры!AK293)</f>
        <v>0 0</v>
      </c>
      <c r="J299" s="31" t="str">
        <f>IF(Замеры!AA293=0," ",G299*2.55)</f>
        <v xml:space="preserve"> </v>
      </c>
      <c r="K299" s="29" t="str">
        <f>IF(Замеры!AA293=0," ",Замеры!AH293)</f>
        <v xml:space="preserve"> </v>
      </c>
      <c r="L299" s="29" t="str">
        <f>IF(Замеры!AA293=0," ",Замеры!AI293)</f>
        <v xml:space="preserve"> </v>
      </c>
      <c r="M299" s="29" t="str">
        <f>IF(Замеры!AA293=0," ",0.1)</f>
        <v xml:space="preserve"> </v>
      </c>
      <c r="N299" s="29" t="str">
        <f>IF(Замеры!AA293=0," ",Замеры!AA293)</f>
        <v xml:space="preserve"> </v>
      </c>
      <c r="O299" s="29" t="str">
        <f>Замеры!AB293</f>
        <v xml:space="preserve"> </v>
      </c>
      <c r="P299" s="29" t="str">
        <f>Замеры!AC293</f>
        <v xml:space="preserve"> </v>
      </c>
      <c r="Q299" s="29" t="str">
        <f>IF(Замеры!AA293=0," ","+")</f>
        <v xml:space="preserve"> </v>
      </c>
      <c r="R299" s="32">
        <f>Замеры!Z293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IF(Замеры!I294=0," ", Замеры!I294)</f>
        <v xml:space="preserve"> </v>
      </c>
      <c r="D300" s="29" t="str">
        <f>IF(Замеры!AA294=0, " ", Замеры!Y294)</f>
        <v xml:space="preserve"> </v>
      </c>
      <c r="E300" s="29" t="str">
        <f>CONCATENATE(Замеры!Q294,Замеры!T294,Замеры!S294)</f>
        <v xml:space="preserve"> </v>
      </c>
      <c r="F300" s="30" t="str">
        <f>IF(Замеры!AA294=0," ","---")</f>
        <v xml:space="preserve"> </v>
      </c>
      <c r="G300" s="31" t="str">
        <f>IF(Замеры!AA294=0," ",Замеры!K294)</f>
        <v xml:space="preserve"> </v>
      </c>
      <c r="H300" s="31" t="str">
        <f>CONCATENATE(Замеры!AL294,Замеры!AB294,Замеры!AM294)</f>
        <v>0 0</v>
      </c>
      <c r="I300" s="29" t="str">
        <f>CONCATENATE(Замеры!AJ294,Замеры!AB294,Замеры!AK294)</f>
        <v>0 0</v>
      </c>
      <c r="J300" s="31" t="str">
        <f>IF(Замеры!AA294=0," ",G300*2.55)</f>
        <v xml:space="preserve"> </v>
      </c>
      <c r="K300" s="29" t="str">
        <f>IF(Замеры!AA294=0," ",Замеры!AH294)</f>
        <v xml:space="preserve"> </v>
      </c>
      <c r="L300" s="29" t="str">
        <f>IF(Замеры!AA294=0," ",Замеры!AI294)</f>
        <v xml:space="preserve"> </v>
      </c>
      <c r="M300" s="29" t="str">
        <f>IF(Замеры!AA294=0," ",0.1)</f>
        <v xml:space="preserve"> </v>
      </c>
      <c r="N300" s="29" t="str">
        <f>IF(Замеры!AA294=0," ",Замеры!AA294)</f>
        <v xml:space="preserve"> </v>
      </c>
      <c r="O300" s="29" t="str">
        <f>Замеры!AB294</f>
        <v xml:space="preserve"> </v>
      </c>
      <c r="P300" s="29" t="str">
        <f>Замеры!AC294</f>
        <v xml:space="preserve"> </v>
      </c>
      <c r="Q300" s="29" t="str">
        <f>IF(Замеры!AA294=0," ","+")</f>
        <v xml:space="preserve"> </v>
      </c>
      <c r="R300" s="32">
        <f>Замеры!Z294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IF(Замеры!I295=0," ", Замеры!I295)</f>
        <v xml:space="preserve"> </v>
      </c>
      <c r="D301" s="29" t="str">
        <f>IF(Замеры!AA295=0, " ", Замеры!Y295)</f>
        <v xml:space="preserve"> </v>
      </c>
      <c r="E301" s="29" t="str">
        <f>CONCATENATE(Замеры!Q295,Замеры!T295,Замеры!S295)</f>
        <v xml:space="preserve"> </v>
      </c>
      <c r="F301" s="30" t="str">
        <f>IF(Замеры!AA295=0," ","---")</f>
        <v xml:space="preserve"> </v>
      </c>
      <c r="G301" s="31" t="str">
        <f>IF(Замеры!AA295=0," ",Замеры!K295)</f>
        <v xml:space="preserve"> </v>
      </c>
      <c r="H301" s="31" t="str">
        <f>CONCATENATE(Замеры!AL295,Замеры!AB295,Замеры!AM295)</f>
        <v>0 0</v>
      </c>
      <c r="I301" s="29" t="str">
        <f>CONCATENATE(Замеры!AJ295,Замеры!AB295,Замеры!AK295)</f>
        <v>0 0</v>
      </c>
      <c r="J301" s="31" t="str">
        <f>IF(Замеры!AA295=0," ",G301*2.55)</f>
        <v xml:space="preserve"> </v>
      </c>
      <c r="K301" s="29" t="str">
        <f>IF(Замеры!AA295=0," ",Замеры!AH295)</f>
        <v xml:space="preserve"> </v>
      </c>
      <c r="L301" s="29" t="str">
        <f>IF(Замеры!AA295=0," ",Замеры!AI295)</f>
        <v xml:space="preserve"> </v>
      </c>
      <c r="M301" s="29" t="str">
        <f>IF(Замеры!AA295=0," ",0.1)</f>
        <v xml:space="preserve"> </v>
      </c>
      <c r="N301" s="29" t="str">
        <f>IF(Замеры!AA295=0," ",Замеры!AA295)</f>
        <v xml:space="preserve"> </v>
      </c>
      <c r="O301" s="29" t="str">
        <f>Замеры!AB295</f>
        <v xml:space="preserve"> </v>
      </c>
      <c r="P301" s="29" t="str">
        <f>Замеры!AC295</f>
        <v xml:space="preserve"> </v>
      </c>
      <c r="Q301" s="29" t="str">
        <f>IF(Замеры!AA295=0," ","+")</f>
        <v xml:space="preserve"> </v>
      </c>
      <c r="R301" s="32">
        <f>Замеры!Z295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IF(Замеры!I296=0," ", Замеры!I296)</f>
        <v xml:space="preserve"> </v>
      </c>
      <c r="D302" s="29" t="str">
        <f>IF(Замеры!AA296=0, " ", Замеры!Y296)</f>
        <v xml:space="preserve"> </v>
      </c>
      <c r="E302" s="29" t="str">
        <f>CONCATENATE(Замеры!Q296,Замеры!T296,Замеры!S296)</f>
        <v xml:space="preserve"> </v>
      </c>
      <c r="F302" s="30" t="str">
        <f>IF(Замеры!AA296=0," ","---")</f>
        <v xml:space="preserve"> </v>
      </c>
      <c r="G302" s="31" t="str">
        <f>IF(Замеры!AA296=0," ",Замеры!K296)</f>
        <v xml:space="preserve"> </v>
      </c>
      <c r="H302" s="31" t="str">
        <f>CONCATENATE(Замеры!AL296,Замеры!AB296,Замеры!AM296)</f>
        <v>0 0</v>
      </c>
      <c r="I302" s="29" t="str">
        <f>CONCATENATE(Замеры!AJ296,Замеры!AB296,Замеры!AK296)</f>
        <v>0 0</v>
      </c>
      <c r="J302" s="31" t="str">
        <f>IF(Замеры!AA296=0," ",G302*2.55)</f>
        <v xml:space="preserve"> </v>
      </c>
      <c r="K302" s="29" t="str">
        <f>IF(Замеры!AA296=0," ",Замеры!AH296)</f>
        <v xml:space="preserve"> </v>
      </c>
      <c r="L302" s="29" t="str">
        <f>IF(Замеры!AA296=0," ",Замеры!AI296)</f>
        <v xml:space="preserve"> </v>
      </c>
      <c r="M302" s="29" t="str">
        <f>IF(Замеры!AA296=0," ",0.1)</f>
        <v xml:space="preserve"> </v>
      </c>
      <c r="N302" s="29" t="str">
        <f>IF(Замеры!AA296=0," ",Замеры!AA296)</f>
        <v xml:space="preserve"> </v>
      </c>
      <c r="O302" s="29" t="str">
        <f>Замеры!AB296</f>
        <v xml:space="preserve"> </v>
      </c>
      <c r="P302" s="29" t="str">
        <f>Замеры!AC296</f>
        <v xml:space="preserve"> </v>
      </c>
      <c r="Q302" s="29" t="str">
        <f>IF(Замеры!AA296=0," ","+")</f>
        <v xml:space="preserve"> </v>
      </c>
      <c r="R302" s="32">
        <f>Замеры!Z296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IF(Замеры!I297=0," ", Замеры!I297)</f>
        <v xml:space="preserve"> </v>
      </c>
      <c r="D303" s="29" t="str">
        <f>IF(Замеры!AA297=0, " ", Замеры!Y297)</f>
        <v xml:space="preserve"> </v>
      </c>
      <c r="E303" s="29" t="str">
        <f>CONCATENATE(Замеры!Q297,Замеры!T297,Замеры!S297)</f>
        <v xml:space="preserve"> </v>
      </c>
      <c r="F303" s="30" t="str">
        <f>IF(Замеры!AA297=0," ","---")</f>
        <v xml:space="preserve"> </v>
      </c>
      <c r="G303" s="31" t="str">
        <f>IF(Замеры!AA297=0," ",Замеры!K297)</f>
        <v xml:space="preserve"> </v>
      </c>
      <c r="H303" s="31" t="str">
        <f>CONCATENATE(Замеры!AL297,Замеры!AB297,Замеры!AM297)</f>
        <v>0 0</v>
      </c>
      <c r="I303" s="29" t="str">
        <f>CONCATENATE(Замеры!AJ297,Замеры!AB297,Замеры!AK297)</f>
        <v>0 0</v>
      </c>
      <c r="J303" s="31" t="str">
        <f>IF(Замеры!AA297=0," ",G303*2.55)</f>
        <v xml:space="preserve"> </v>
      </c>
      <c r="K303" s="29" t="str">
        <f>IF(Замеры!AA297=0," ",Замеры!AH297)</f>
        <v xml:space="preserve"> </v>
      </c>
      <c r="L303" s="29" t="str">
        <f>IF(Замеры!AA297=0," ",Замеры!AI297)</f>
        <v xml:space="preserve"> </v>
      </c>
      <c r="M303" s="29" t="str">
        <f>IF(Замеры!AA297=0," ",0.1)</f>
        <v xml:space="preserve"> </v>
      </c>
      <c r="N303" s="29" t="str">
        <f>IF(Замеры!AA297=0," ",Замеры!AA297)</f>
        <v xml:space="preserve"> </v>
      </c>
      <c r="O303" s="29" t="str">
        <f>Замеры!AB297</f>
        <v xml:space="preserve"> </v>
      </c>
      <c r="P303" s="29" t="str">
        <f>Замеры!AC297</f>
        <v xml:space="preserve"> </v>
      </c>
      <c r="Q303" s="29" t="str">
        <f>IF(Замеры!AA297=0," ","+")</f>
        <v xml:space="preserve"> </v>
      </c>
      <c r="R303" s="32">
        <f>Замеры!Z297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IF(Замеры!I298=0," ", Замеры!I298)</f>
        <v xml:space="preserve"> </v>
      </c>
      <c r="D304" s="29" t="str">
        <f>IF(Замеры!AA298=0, " ", Замеры!Y298)</f>
        <v xml:space="preserve"> </v>
      </c>
      <c r="E304" s="29" t="str">
        <f>CONCATENATE(Замеры!Q298,Замеры!T298,Замеры!S298)</f>
        <v xml:space="preserve"> </v>
      </c>
      <c r="F304" s="30" t="str">
        <f>IF(Замеры!AA298=0," ","---")</f>
        <v xml:space="preserve"> </v>
      </c>
      <c r="G304" s="31" t="str">
        <f>IF(Замеры!AA298=0," ",Замеры!K298)</f>
        <v xml:space="preserve"> </v>
      </c>
      <c r="H304" s="31" t="str">
        <f>CONCATENATE(Замеры!AL298,Замеры!AB298,Замеры!AM298)</f>
        <v>0 0</v>
      </c>
      <c r="I304" s="29" t="str">
        <f>CONCATENATE(Замеры!AJ298,Замеры!AB298,Замеры!AK298)</f>
        <v>0 0</v>
      </c>
      <c r="J304" s="31" t="str">
        <f>IF(Замеры!AA298=0," ",G304*2.55)</f>
        <v xml:space="preserve"> </v>
      </c>
      <c r="K304" s="29" t="str">
        <f>IF(Замеры!AA298=0," ",Замеры!AH298)</f>
        <v xml:space="preserve"> </v>
      </c>
      <c r="L304" s="29" t="str">
        <f>IF(Замеры!AA298=0," ",Замеры!AI298)</f>
        <v xml:space="preserve"> </v>
      </c>
      <c r="M304" s="29" t="str">
        <f>IF(Замеры!AA298=0," ",0.1)</f>
        <v xml:space="preserve"> </v>
      </c>
      <c r="N304" s="29" t="str">
        <f>IF(Замеры!AA298=0," ",Замеры!AA298)</f>
        <v xml:space="preserve"> </v>
      </c>
      <c r="O304" s="29" t="str">
        <f>Замеры!AB298</f>
        <v xml:space="preserve"> </v>
      </c>
      <c r="P304" s="29" t="str">
        <f>Замеры!AC298</f>
        <v xml:space="preserve"> </v>
      </c>
      <c r="Q304" s="29" t="str">
        <f>IF(Замеры!AA298=0," ","+")</f>
        <v xml:space="preserve"> </v>
      </c>
      <c r="R304" s="32">
        <f>Замеры!Z298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IF(Замеры!I299=0," ", Замеры!I299)</f>
        <v xml:space="preserve"> </v>
      </c>
      <c r="D305" s="29" t="str">
        <f>IF(Замеры!AA299=0, " ", Замеры!Y299)</f>
        <v xml:space="preserve"> </v>
      </c>
      <c r="E305" s="29" t="str">
        <f>CONCATENATE(Замеры!Q299,Замеры!T299,Замеры!S299)</f>
        <v xml:space="preserve"> </v>
      </c>
      <c r="F305" s="30" t="str">
        <f>IF(Замеры!AA299=0," ","---")</f>
        <v xml:space="preserve"> </v>
      </c>
      <c r="G305" s="31" t="str">
        <f>IF(Замеры!AA299=0," ",Замеры!K299)</f>
        <v xml:space="preserve"> </v>
      </c>
      <c r="H305" s="31" t="str">
        <f>CONCATENATE(Замеры!AL299,Замеры!AB299,Замеры!AM299)</f>
        <v>0 0</v>
      </c>
      <c r="I305" s="29" t="str">
        <f>CONCATENATE(Замеры!AJ299,Замеры!AB299,Замеры!AK299)</f>
        <v>0 0</v>
      </c>
      <c r="J305" s="31" t="str">
        <f>IF(Замеры!AA299=0," ",G305*2.55)</f>
        <v xml:space="preserve"> </v>
      </c>
      <c r="K305" s="29" t="str">
        <f>IF(Замеры!AA299=0," ",Замеры!AH299)</f>
        <v xml:space="preserve"> </v>
      </c>
      <c r="L305" s="29" t="str">
        <f>IF(Замеры!AA299=0," ",Замеры!AI299)</f>
        <v xml:space="preserve"> </v>
      </c>
      <c r="M305" s="29" t="str">
        <f>IF(Замеры!AA299=0," ",0.1)</f>
        <v xml:space="preserve"> </v>
      </c>
      <c r="N305" s="29" t="str">
        <f>IF(Замеры!AA299=0," ",Замеры!AA299)</f>
        <v xml:space="preserve"> </v>
      </c>
      <c r="O305" s="29" t="str">
        <f>Замеры!AB299</f>
        <v xml:space="preserve"> </v>
      </c>
      <c r="P305" s="29" t="str">
        <f>Замеры!AC299</f>
        <v xml:space="preserve"> </v>
      </c>
      <c r="Q305" s="29" t="str">
        <f>IF(Замеры!AA299=0," ","+")</f>
        <v xml:space="preserve"> </v>
      </c>
      <c r="R305" s="32">
        <f>Замеры!Z299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IF(Замеры!I300=0," ", Замеры!I300)</f>
        <v xml:space="preserve"> </v>
      </c>
      <c r="D306" s="29" t="str">
        <f>IF(Замеры!AA300=0, " ", Замеры!Y300)</f>
        <v xml:space="preserve"> </v>
      </c>
      <c r="E306" s="29" t="str">
        <f>CONCATENATE(Замеры!Q300,Замеры!T300,Замеры!S300)</f>
        <v xml:space="preserve"> </v>
      </c>
      <c r="F306" s="30" t="str">
        <f>IF(Замеры!AA300=0," ","---")</f>
        <v xml:space="preserve"> </v>
      </c>
      <c r="G306" s="31" t="str">
        <f>IF(Замеры!AA300=0," ",Замеры!K300)</f>
        <v xml:space="preserve"> </v>
      </c>
      <c r="H306" s="31" t="str">
        <f>CONCATENATE(Замеры!AL300,Замеры!AB300,Замеры!AM300)</f>
        <v>0 0</v>
      </c>
      <c r="I306" s="29" t="str">
        <f>CONCATENATE(Замеры!AJ300,Замеры!AB300,Замеры!AK300)</f>
        <v>0 0</v>
      </c>
      <c r="J306" s="31" t="str">
        <f>IF(Замеры!AA300=0," ",G306*2.55)</f>
        <v xml:space="preserve"> </v>
      </c>
      <c r="K306" s="29" t="str">
        <f>IF(Замеры!AA300=0," ",Замеры!AH300)</f>
        <v xml:space="preserve"> </v>
      </c>
      <c r="L306" s="29" t="str">
        <f>IF(Замеры!AA300=0," ",Замеры!AI300)</f>
        <v xml:space="preserve"> </v>
      </c>
      <c r="M306" s="29" t="str">
        <f>IF(Замеры!AA300=0," ",0.1)</f>
        <v xml:space="preserve"> </v>
      </c>
      <c r="N306" s="29" t="str">
        <f>IF(Замеры!AA300=0," ",Замеры!AA300)</f>
        <v xml:space="preserve"> </v>
      </c>
      <c r="O306" s="29" t="str">
        <f>Замеры!AB300</f>
        <v xml:space="preserve"> </v>
      </c>
      <c r="P306" s="29" t="str">
        <f>Замеры!AC300</f>
        <v xml:space="preserve"> </v>
      </c>
      <c r="Q306" s="29" t="str">
        <f>IF(Замеры!AA300=0," ","+")</f>
        <v xml:space="preserve"> </v>
      </c>
      <c r="R306" s="32">
        <f>Замеры!Z300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IF(Замеры!I301=0," ", Замеры!I301)</f>
        <v xml:space="preserve"> </v>
      </c>
      <c r="D307" s="29" t="str">
        <f>IF(Замеры!AA301=0, " ", Замеры!Y301)</f>
        <v xml:space="preserve"> </v>
      </c>
      <c r="E307" s="29" t="str">
        <f>CONCATENATE(Замеры!Q301,Замеры!T301,Замеры!S301)</f>
        <v xml:space="preserve"> </v>
      </c>
      <c r="F307" s="30" t="str">
        <f>IF(Замеры!AA301=0," ","---")</f>
        <v xml:space="preserve"> </v>
      </c>
      <c r="G307" s="31" t="str">
        <f>IF(Замеры!AA301=0," ",Замеры!K301)</f>
        <v xml:space="preserve"> </v>
      </c>
      <c r="H307" s="31" t="str">
        <f>CONCATENATE(Замеры!AL301,Замеры!AB301,Замеры!AM301)</f>
        <v>0 0</v>
      </c>
      <c r="I307" s="29" t="str">
        <f>CONCATENATE(Замеры!AJ301,Замеры!AB301,Замеры!AK301)</f>
        <v>0 0</v>
      </c>
      <c r="J307" s="31" t="str">
        <f>IF(Замеры!AA301=0," ",G307*2.55)</f>
        <v xml:space="preserve"> </v>
      </c>
      <c r="K307" s="29" t="str">
        <f>IF(Замеры!AA301=0," ",Замеры!AH301)</f>
        <v xml:space="preserve"> </v>
      </c>
      <c r="L307" s="29" t="str">
        <f>IF(Замеры!AA301=0," ",Замеры!AI301)</f>
        <v xml:space="preserve"> </v>
      </c>
      <c r="M307" s="29" t="str">
        <f>IF(Замеры!AA301=0," ",0.1)</f>
        <v xml:space="preserve"> </v>
      </c>
      <c r="N307" s="29" t="str">
        <f>IF(Замеры!AA301=0," ",Замеры!AA301)</f>
        <v xml:space="preserve"> </v>
      </c>
      <c r="O307" s="29" t="str">
        <f>Замеры!AB301</f>
        <v xml:space="preserve"> </v>
      </c>
      <c r="P307" s="29" t="str">
        <f>Замеры!AC301</f>
        <v xml:space="preserve"> </v>
      </c>
      <c r="Q307" s="29" t="str">
        <f>IF(Замеры!AA301=0," ","+")</f>
        <v xml:space="preserve"> </v>
      </c>
      <c r="R307" s="32">
        <f>Замеры!Z301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IF(Замеры!I302=0," ", Замеры!I302)</f>
        <v xml:space="preserve"> </v>
      </c>
      <c r="D308" s="29" t="str">
        <f>IF(Замеры!AA302=0, " ", Замеры!Y302)</f>
        <v xml:space="preserve"> </v>
      </c>
      <c r="E308" s="29" t="str">
        <f>CONCATENATE(Замеры!Q302,Замеры!T302,Замеры!S302)</f>
        <v xml:space="preserve"> </v>
      </c>
      <c r="F308" s="30" t="str">
        <f>IF(Замеры!AA302=0," ","---")</f>
        <v xml:space="preserve"> </v>
      </c>
      <c r="G308" s="31" t="str">
        <f>IF(Замеры!AA302=0," ",Замеры!K302)</f>
        <v xml:space="preserve"> </v>
      </c>
      <c r="H308" s="31" t="str">
        <f>CONCATENATE(Замеры!AL302,Замеры!AB302,Замеры!AM302)</f>
        <v>0 0</v>
      </c>
      <c r="I308" s="29" t="str">
        <f>CONCATENATE(Замеры!AJ302,Замеры!AB302,Замеры!AK302)</f>
        <v>0 0</v>
      </c>
      <c r="J308" s="31" t="str">
        <f>IF(Замеры!AA302=0," ",G308*2.55)</f>
        <v xml:space="preserve"> </v>
      </c>
      <c r="K308" s="29" t="str">
        <f>IF(Замеры!AA302=0," ",Замеры!AH302)</f>
        <v xml:space="preserve"> </v>
      </c>
      <c r="L308" s="29" t="str">
        <f>IF(Замеры!AA302=0," ",Замеры!AI302)</f>
        <v xml:space="preserve"> </v>
      </c>
      <c r="M308" s="29" t="str">
        <f>IF(Замеры!AA302=0," ",0.1)</f>
        <v xml:space="preserve"> </v>
      </c>
      <c r="N308" s="29" t="str">
        <f>IF(Замеры!AA302=0," ",Замеры!AA302)</f>
        <v xml:space="preserve"> </v>
      </c>
      <c r="O308" s="29" t="str">
        <f>Замеры!AB302</f>
        <v xml:space="preserve"> </v>
      </c>
      <c r="P308" s="29" t="str">
        <f>Замеры!AC302</f>
        <v xml:space="preserve"> </v>
      </c>
      <c r="Q308" s="29" t="str">
        <f>IF(Замеры!AA302=0," ","+")</f>
        <v xml:space="preserve"> </v>
      </c>
      <c r="R308" s="32">
        <f>Замеры!Z302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IF(Замеры!I303=0," ", Замеры!I303)</f>
        <v xml:space="preserve"> </v>
      </c>
      <c r="D309" s="29" t="str">
        <f>IF(Замеры!AA303=0, " ", Замеры!Y303)</f>
        <v xml:space="preserve"> </v>
      </c>
      <c r="E309" s="29" t="str">
        <f>CONCATENATE(Замеры!Q303,Замеры!T303,Замеры!S303)</f>
        <v xml:space="preserve"> </v>
      </c>
      <c r="F309" s="30" t="str">
        <f>IF(Замеры!AA303=0," ","---")</f>
        <v xml:space="preserve"> </v>
      </c>
      <c r="G309" s="31" t="str">
        <f>IF(Замеры!AA303=0," ",Замеры!K303)</f>
        <v xml:space="preserve"> </v>
      </c>
      <c r="H309" s="31" t="str">
        <f>CONCATENATE(Замеры!AL303,Замеры!AB303,Замеры!AM303)</f>
        <v>0 0</v>
      </c>
      <c r="I309" s="29" t="str">
        <f>CONCATENATE(Замеры!AJ303,Замеры!AB303,Замеры!AK303)</f>
        <v>0 0</v>
      </c>
      <c r="J309" s="31" t="str">
        <f>IF(Замеры!AA303=0," ",G309*2.55)</f>
        <v xml:space="preserve"> </v>
      </c>
      <c r="K309" s="29" t="str">
        <f>IF(Замеры!AA303=0," ",Замеры!AH303)</f>
        <v xml:space="preserve"> </v>
      </c>
      <c r="L309" s="29" t="str">
        <f>IF(Замеры!AA303=0," ",Замеры!AI303)</f>
        <v xml:space="preserve"> </v>
      </c>
      <c r="M309" s="29" t="str">
        <f>IF(Замеры!AA303=0," ",0.1)</f>
        <v xml:space="preserve"> </v>
      </c>
      <c r="N309" s="29" t="str">
        <f>IF(Замеры!AA303=0," ",Замеры!AA303)</f>
        <v xml:space="preserve"> </v>
      </c>
      <c r="O309" s="29" t="str">
        <f>Замеры!AB303</f>
        <v xml:space="preserve"> </v>
      </c>
      <c r="P309" s="29" t="str">
        <f>Замеры!AC303</f>
        <v xml:space="preserve"> </v>
      </c>
      <c r="Q309" s="29" t="str">
        <f>IF(Замеры!AA303=0," ","+")</f>
        <v xml:space="preserve"> </v>
      </c>
      <c r="R309" s="32">
        <f>Замеры!Z303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IF(Замеры!I304=0," ", Замеры!I304)</f>
        <v xml:space="preserve"> </v>
      </c>
      <c r="D310" s="29" t="str">
        <f>IF(Замеры!AA304=0, " ", Замеры!Y304)</f>
        <v xml:space="preserve"> </v>
      </c>
      <c r="E310" s="29" t="str">
        <f>CONCATENATE(Замеры!Q304,Замеры!T304,Замеры!S304)</f>
        <v xml:space="preserve"> </v>
      </c>
      <c r="F310" s="30" t="str">
        <f>IF(Замеры!AA304=0," ","---")</f>
        <v xml:space="preserve"> </v>
      </c>
      <c r="G310" s="31" t="str">
        <f>IF(Замеры!AA304=0," ",Замеры!K304)</f>
        <v xml:space="preserve"> </v>
      </c>
      <c r="H310" s="31" t="str">
        <f>CONCATENATE(Замеры!AL304,Замеры!AB304,Замеры!AM304)</f>
        <v>0 0</v>
      </c>
      <c r="I310" s="29" t="str">
        <f>CONCATENATE(Замеры!AJ304,Замеры!AB304,Замеры!AK304)</f>
        <v>0 0</v>
      </c>
      <c r="J310" s="31" t="str">
        <f>IF(Замеры!AA304=0," ",G310*2.55)</f>
        <v xml:space="preserve"> </v>
      </c>
      <c r="K310" s="29" t="str">
        <f>IF(Замеры!AA304=0," ",Замеры!AH304)</f>
        <v xml:space="preserve"> </v>
      </c>
      <c r="L310" s="29" t="str">
        <f>IF(Замеры!AA304=0," ",Замеры!AI304)</f>
        <v xml:space="preserve"> </v>
      </c>
      <c r="M310" s="29" t="str">
        <f>IF(Замеры!AA304=0," ",0.1)</f>
        <v xml:space="preserve"> </v>
      </c>
      <c r="N310" s="29" t="str">
        <f>IF(Замеры!AA304=0," ",Замеры!AA304)</f>
        <v xml:space="preserve"> </v>
      </c>
      <c r="O310" s="29" t="str">
        <f>Замеры!AB304</f>
        <v xml:space="preserve"> </v>
      </c>
      <c r="P310" s="29" t="str">
        <f>Замеры!AC304</f>
        <v xml:space="preserve"> </v>
      </c>
      <c r="Q310" s="29" t="str">
        <f>IF(Замеры!AA304=0," ","+")</f>
        <v xml:space="preserve"> </v>
      </c>
      <c r="R310" s="32">
        <f>Замеры!Z304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IF(Замеры!I305=0," ", Замеры!I305)</f>
        <v xml:space="preserve"> </v>
      </c>
      <c r="D311" s="29" t="str">
        <f>IF(Замеры!AA305=0, " ", Замеры!Y305)</f>
        <v xml:space="preserve"> </v>
      </c>
      <c r="E311" s="29" t="str">
        <f>CONCATENATE(Замеры!Q305,Замеры!T305,Замеры!S305)</f>
        <v xml:space="preserve"> </v>
      </c>
      <c r="F311" s="30" t="str">
        <f>IF(Замеры!AA305=0," ","---")</f>
        <v xml:space="preserve"> </v>
      </c>
      <c r="G311" s="31" t="str">
        <f>IF(Замеры!AA305=0," ",Замеры!K305)</f>
        <v xml:space="preserve"> </v>
      </c>
      <c r="H311" s="31" t="str">
        <f>CONCATENATE(Замеры!AL305,Замеры!AB305,Замеры!AM305)</f>
        <v>0 0</v>
      </c>
      <c r="I311" s="29" t="str">
        <f>CONCATENATE(Замеры!AJ305,Замеры!AB305,Замеры!AK305)</f>
        <v>0 0</v>
      </c>
      <c r="J311" s="31" t="str">
        <f>IF(Замеры!AA305=0," ",G311*2.55)</f>
        <v xml:space="preserve"> </v>
      </c>
      <c r="K311" s="29" t="str">
        <f>IF(Замеры!AA305=0," ",Замеры!AH305)</f>
        <v xml:space="preserve"> </v>
      </c>
      <c r="L311" s="29" t="str">
        <f>IF(Замеры!AA305=0," ",Замеры!AI305)</f>
        <v xml:space="preserve"> </v>
      </c>
      <c r="M311" s="29" t="str">
        <f>IF(Замеры!AA305=0," ",0.1)</f>
        <v xml:space="preserve"> </v>
      </c>
      <c r="N311" s="29" t="str">
        <f>IF(Замеры!AA305=0," ",Замеры!AA305)</f>
        <v xml:space="preserve"> </v>
      </c>
      <c r="O311" s="29" t="str">
        <f>Замеры!AB305</f>
        <v xml:space="preserve"> </v>
      </c>
      <c r="P311" s="29" t="str">
        <f>Замеры!AC305</f>
        <v xml:space="preserve"> </v>
      </c>
      <c r="Q311" s="29" t="str">
        <f>IF(Замеры!AA305=0," ","+")</f>
        <v xml:space="preserve"> </v>
      </c>
      <c r="R311" s="32">
        <f>Замеры!Z305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IF(Замеры!I306=0," ", Замеры!I306)</f>
        <v xml:space="preserve"> </v>
      </c>
      <c r="D312" s="29" t="str">
        <f>IF(Замеры!AA306=0, " ", Замеры!Y306)</f>
        <v xml:space="preserve"> </v>
      </c>
      <c r="E312" s="29" t="str">
        <f>CONCATENATE(Замеры!Q306,Замеры!T306,Замеры!S306)</f>
        <v xml:space="preserve"> </v>
      </c>
      <c r="F312" s="30" t="str">
        <f>IF(Замеры!AA306=0," ","---")</f>
        <v xml:space="preserve"> </v>
      </c>
      <c r="G312" s="31" t="str">
        <f>IF(Замеры!AA306=0," ",Замеры!K306)</f>
        <v xml:space="preserve"> </v>
      </c>
      <c r="H312" s="31" t="str">
        <f>CONCATENATE(Замеры!AL306,Замеры!AB306,Замеры!AM306)</f>
        <v>0 0</v>
      </c>
      <c r="I312" s="29" t="str">
        <f>CONCATENATE(Замеры!AJ306,Замеры!AB306,Замеры!AK306)</f>
        <v>0 0</v>
      </c>
      <c r="J312" s="31" t="str">
        <f>IF(Замеры!AA306=0," ",G312*2.55)</f>
        <v xml:space="preserve"> </v>
      </c>
      <c r="K312" s="29" t="str">
        <f>IF(Замеры!AA306=0," ",Замеры!AH306)</f>
        <v xml:space="preserve"> </v>
      </c>
      <c r="L312" s="29" t="str">
        <f>IF(Замеры!AA306=0," ",Замеры!AI306)</f>
        <v xml:space="preserve"> </v>
      </c>
      <c r="M312" s="29" t="str">
        <f>IF(Замеры!AA306=0," ",0.1)</f>
        <v xml:space="preserve"> </v>
      </c>
      <c r="N312" s="29" t="str">
        <f>IF(Замеры!AA306=0," ",Замеры!AA306)</f>
        <v xml:space="preserve"> </v>
      </c>
      <c r="O312" s="29" t="str">
        <f>Замеры!AB306</f>
        <v xml:space="preserve"> </v>
      </c>
      <c r="P312" s="29" t="str">
        <f>Замеры!AC306</f>
        <v xml:space="preserve"> </v>
      </c>
      <c r="Q312" s="29" t="str">
        <f>IF(Замеры!AA306=0," ","+")</f>
        <v xml:space="preserve"> </v>
      </c>
      <c r="R312" s="32">
        <f>Замеры!Z306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IF(Замеры!I307=0," ", Замеры!I307)</f>
        <v xml:space="preserve"> </v>
      </c>
      <c r="D313" s="29" t="str">
        <f>IF(Замеры!AA307=0, " ", Замеры!Y307)</f>
        <v xml:space="preserve"> </v>
      </c>
      <c r="E313" s="29" t="str">
        <f>CONCATENATE(Замеры!Q307,Замеры!T307,Замеры!S307)</f>
        <v xml:space="preserve"> </v>
      </c>
      <c r="F313" s="30" t="str">
        <f>IF(Замеры!AA307=0," ","---")</f>
        <v xml:space="preserve"> </v>
      </c>
      <c r="G313" s="31" t="str">
        <f>IF(Замеры!AA307=0," ",Замеры!K307)</f>
        <v xml:space="preserve"> </v>
      </c>
      <c r="H313" s="31" t="str">
        <f>CONCATENATE(Замеры!AL307,Замеры!AB307,Замеры!AM307)</f>
        <v>0 0</v>
      </c>
      <c r="I313" s="29" t="str">
        <f>CONCATENATE(Замеры!AJ307,Замеры!AB307,Замеры!AK307)</f>
        <v>0 0</v>
      </c>
      <c r="J313" s="31" t="str">
        <f>IF(Замеры!AA307=0," ",G313*2.55)</f>
        <v xml:space="preserve"> </v>
      </c>
      <c r="K313" s="29" t="str">
        <f>IF(Замеры!AA307=0," ",Замеры!AH307)</f>
        <v xml:space="preserve"> </v>
      </c>
      <c r="L313" s="29" t="str">
        <f>IF(Замеры!AA307=0," ",Замеры!AI307)</f>
        <v xml:space="preserve"> </v>
      </c>
      <c r="M313" s="29" t="str">
        <f>IF(Замеры!AA307=0," ",0.1)</f>
        <v xml:space="preserve"> </v>
      </c>
      <c r="N313" s="29" t="str">
        <f>IF(Замеры!AA307=0," ",Замеры!AA307)</f>
        <v xml:space="preserve"> </v>
      </c>
      <c r="O313" s="29" t="str">
        <f>Замеры!AB307</f>
        <v xml:space="preserve"> </v>
      </c>
      <c r="P313" s="29" t="str">
        <f>Замеры!AC307</f>
        <v xml:space="preserve"> </v>
      </c>
      <c r="Q313" s="29" t="str">
        <f>IF(Замеры!AA307=0," ","+")</f>
        <v xml:space="preserve"> </v>
      </c>
      <c r="R313" s="32">
        <f>Замеры!Z307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IF(Замеры!I308=0," ", Замеры!I308)</f>
        <v xml:space="preserve"> </v>
      </c>
      <c r="D314" s="29" t="str">
        <f>IF(Замеры!AA308=0, " ", Замеры!Y308)</f>
        <v xml:space="preserve"> </v>
      </c>
      <c r="E314" s="29" t="str">
        <f>CONCATENATE(Замеры!Q308,Замеры!T308,Замеры!S308)</f>
        <v xml:space="preserve"> </v>
      </c>
      <c r="F314" s="30" t="str">
        <f>IF(Замеры!AA308=0," ","---")</f>
        <v xml:space="preserve"> </v>
      </c>
      <c r="G314" s="31" t="str">
        <f>IF(Замеры!AA308=0," ",Замеры!K308)</f>
        <v xml:space="preserve"> </v>
      </c>
      <c r="H314" s="31" t="str">
        <f>CONCATENATE(Замеры!AL308,Замеры!AB308,Замеры!AM308)</f>
        <v>0 0</v>
      </c>
      <c r="I314" s="29" t="str">
        <f>CONCATENATE(Замеры!AJ308,Замеры!AB308,Замеры!AK308)</f>
        <v>0 0</v>
      </c>
      <c r="J314" s="31" t="str">
        <f>IF(Замеры!AA308=0," ",G314*2.55)</f>
        <v xml:space="preserve"> </v>
      </c>
      <c r="K314" s="29" t="str">
        <f>IF(Замеры!AA308=0," ",Замеры!AH308)</f>
        <v xml:space="preserve"> </v>
      </c>
      <c r="L314" s="29" t="str">
        <f>IF(Замеры!AA308=0," ",Замеры!AI308)</f>
        <v xml:space="preserve"> </v>
      </c>
      <c r="M314" s="29" t="str">
        <f>IF(Замеры!AA308=0," ",0.1)</f>
        <v xml:space="preserve"> </v>
      </c>
      <c r="N314" s="29" t="str">
        <f>IF(Замеры!AA308=0," ",Замеры!AA308)</f>
        <v xml:space="preserve"> </v>
      </c>
      <c r="O314" s="29" t="str">
        <f>Замеры!AB308</f>
        <v xml:space="preserve"> </v>
      </c>
      <c r="P314" s="29" t="str">
        <f>Замеры!AC308</f>
        <v xml:space="preserve"> </v>
      </c>
      <c r="Q314" s="29" t="str">
        <f>IF(Замеры!AA308=0," ","+")</f>
        <v xml:space="preserve"> </v>
      </c>
      <c r="R314" s="32">
        <f>Замеры!Z308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IF(Замеры!I309=0," ", Замеры!I309)</f>
        <v xml:space="preserve"> </v>
      </c>
      <c r="D315" s="29" t="str">
        <f>IF(Замеры!AA309=0, " ", Замеры!Y309)</f>
        <v xml:space="preserve"> </v>
      </c>
      <c r="E315" s="29" t="str">
        <f>CONCATENATE(Замеры!Q309,Замеры!T309,Замеры!S309)</f>
        <v xml:space="preserve"> </v>
      </c>
      <c r="F315" s="30" t="str">
        <f>IF(Замеры!AA309=0," ","---")</f>
        <v xml:space="preserve"> </v>
      </c>
      <c r="G315" s="31" t="str">
        <f>IF(Замеры!AA309=0," ",Замеры!K309)</f>
        <v xml:space="preserve"> </v>
      </c>
      <c r="H315" s="31" t="str">
        <f>CONCATENATE(Замеры!AL309,Замеры!AB309,Замеры!AM309)</f>
        <v>0 0</v>
      </c>
      <c r="I315" s="29" t="str">
        <f>CONCATENATE(Замеры!AJ309,Замеры!AB309,Замеры!AK309)</f>
        <v>0 0</v>
      </c>
      <c r="J315" s="31" t="str">
        <f>IF(Замеры!AA309=0," ",G315*2.55)</f>
        <v xml:space="preserve"> </v>
      </c>
      <c r="K315" s="29" t="str">
        <f>IF(Замеры!AA309=0," ",Замеры!AH309)</f>
        <v xml:space="preserve"> </v>
      </c>
      <c r="L315" s="29" t="str">
        <f>IF(Замеры!AA309=0," ",Замеры!AI309)</f>
        <v xml:space="preserve"> </v>
      </c>
      <c r="M315" s="29" t="str">
        <f>IF(Замеры!AA309=0," ",0.1)</f>
        <v xml:space="preserve"> </v>
      </c>
      <c r="N315" s="29" t="str">
        <f>IF(Замеры!AA309=0," ",Замеры!AA309)</f>
        <v xml:space="preserve"> </v>
      </c>
      <c r="O315" s="29" t="str">
        <f>Замеры!AB309</f>
        <v xml:space="preserve"> </v>
      </c>
      <c r="P315" s="29" t="str">
        <f>Замеры!AC309</f>
        <v xml:space="preserve"> </v>
      </c>
      <c r="Q315" s="29" t="str">
        <f>IF(Замеры!AA309=0," ","+")</f>
        <v xml:space="preserve"> </v>
      </c>
      <c r="R315" s="32">
        <f>Замеры!Z309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IF(Замеры!I310=0," ", Замеры!I310)</f>
        <v xml:space="preserve"> </v>
      </c>
      <c r="D316" s="29" t="str">
        <f>IF(Замеры!AA310=0, " ", Замеры!Y310)</f>
        <v xml:space="preserve"> </v>
      </c>
      <c r="E316" s="29" t="str">
        <f>CONCATENATE(Замеры!Q310,Замеры!T310,Замеры!S310)</f>
        <v xml:space="preserve"> </v>
      </c>
      <c r="F316" s="30" t="str">
        <f>IF(Замеры!AA310=0," ","---")</f>
        <v xml:space="preserve"> </v>
      </c>
      <c r="G316" s="31" t="str">
        <f>IF(Замеры!AA310=0," ",Замеры!K310)</f>
        <v xml:space="preserve"> </v>
      </c>
      <c r="H316" s="31" t="str">
        <f>CONCATENATE(Замеры!AL310,Замеры!AB310,Замеры!AM310)</f>
        <v>0 0</v>
      </c>
      <c r="I316" s="29" t="str">
        <f>CONCATENATE(Замеры!AJ310,Замеры!AB310,Замеры!AK310)</f>
        <v>0 0</v>
      </c>
      <c r="J316" s="31" t="str">
        <f>IF(Замеры!AA310=0," ",G316*2.55)</f>
        <v xml:space="preserve"> </v>
      </c>
      <c r="K316" s="29" t="str">
        <f>IF(Замеры!AA310=0," ",Замеры!AH310)</f>
        <v xml:space="preserve"> </v>
      </c>
      <c r="L316" s="29" t="str">
        <f>IF(Замеры!AA310=0," ",Замеры!AI310)</f>
        <v xml:space="preserve"> </v>
      </c>
      <c r="M316" s="29" t="str">
        <f>IF(Замеры!AA310=0," ",0.1)</f>
        <v xml:space="preserve"> </v>
      </c>
      <c r="N316" s="29" t="str">
        <f>IF(Замеры!AA310=0," ",Замеры!AA310)</f>
        <v xml:space="preserve"> </v>
      </c>
      <c r="O316" s="29" t="str">
        <f>Замеры!AB310</f>
        <v xml:space="preserve"> </v>
      </c>
      <c r="P316" s="29" t="str">
        <f>Замеры!AC310</f>
        <v xml:space="preserve"> </v>
      </c>
      <c r="Q316" s="29" t="str">
        <f>IF(Замеры!AA310=0," ","+")</f>
        <v xml:space="preserve"> </v>
      </c>
      <c r="R316" s="32">
        <f>Замеры!Z310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IF(Замеры!I311=0," ", Замеры!I311)</f>
        <v xml:space="preserve"> </v>
      </c>
      <c r="D317" s="29" t="str">
        <f>IF(Замеры!AA311=0, " ", Замеры!Y311)</f>
        <v xml:space="preserve"> </v>
      </c>
      <c r="E317" s="29" t="str">
        <f>CONCATENATE(Замеры!Q311,Замеры!T311,Замеры!S311)</f>
        <v xml:space="preserve"> </v>
      </c>
      <c r="F317" s="30" t="str">
        <f>IF(Замеры!AA311=0," ","---")</f>
        <v xml:space="preserve"> </v>
      </c>
      <c r="G317" s="31" t="str">
        <f>IF(Замеры!AA311=0," ",Замеры!K311)</f>
        <v xml:space="preserve"> </v>
      </c>
      <c r="H317" s="31" t="str">
        <f>CONCATENATE(Замеры!AL311,Замеры!AB311,Замеры!AM311)</f>
        <v>0 0</v>
      </c>
      <c r="I317" s="29" t="str">
        <f>CONCATENATE(Замеры!AJ311,Замеры!AB311,Замеры!AK311)</f>
        <v>0 0</v>
      </c>
      <c r="J317" s="31" t="str">
        <f>IF(Замеры!AA311=0," ",G317*2.55)</f>
        <v xml:space="preserve"> </v>
      </c>
      <c r="K317" s="29" t="str">
        <f>IF(Замеры!AA311=0," ",Замеры!AH311)</f>
        <v xml:space="preserve"> </v>
      </c>
      <c r="L317" s="29" t="str">
        <f>IF(Замеры!AA311=0," ",Замеры!AI311)</f>
        <v xml:space="preserve"> </v>
      </c>
      <c r="M317" s="29" t="str">
        <f>IF(Замеры!AA311=0," ",0.1)</f>
        <v xml:space="preserve"> </v>
      </c>
      <c r="N317" s="29" t="str">
        <f>IF(Замеры!AA311=0," ",Замеры!AA311)</f>
        <v xml:space="preserve"> </v>
      </c>
      <c r="O317" s="29" t="str">
        <f>Замеры!AB311</f>
        <v xml:space="preserve"> </v>
      </c>
      <c r="P317" s="29" t="str">
        <f>Замеры!AC311</f>
        <v xml:space="preserve"> </v>
      </c>
      <c r="Q317" s="29" t="str">
        <f>IF(Замеры!AA311=0," ","+")</f>
        <v xml:space="preserve"> </v>
      </c>
      <c r="R317" s="32">
        <f>Замеры!Z311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IF(Замеры!I312=0," ", Замеры!I312)</f>
        <v xml:space="preserve"> </v>
      </c>
      <c r="D318" s="29" t="str">
        <f>IF(Замеры!AA312=0, " ", Замеры!Y312)</f>
        <v xml:space="preserve"> </v>
      </c>
      <c r="E318" s="29" t="str">
        <f>CONCATENATE(Замеры!Q312,Замеры!T312,Замеры!S312)</f>
        <v xml:space="preserve"> </v>
      </c>
      <c r="F318" s="30" t="str">
        <f>IF(Замеры!AA312=0," ","---")</f>
        <v xml:space="preserve"> </v>
      </c>
      <c r="G318" s="31" t="str">
        <f>IF(Замеры!AA312=0," ",Замеры!K312)</f>
        <v xml:space="preserve"> </v>
      </c>
      <c r="H318" s="31" t="str">
        <f>CONCATENATE(Замеры!AL312,Замеры!AB312,Замеры!AM312)</f>
        <v>0 0</v>
      </c>
      <c r="I318" s="29" t="str">
        <f>CONCATENATE(Замеры!AJ312,Замеры!AB312,Замеры!AK312)</f>
        <v>0 0</v>
      </c>
      <c r="J318" s="31" t="str">
        <f>IF(Замеры!AA312=0," ",G318*2.55)</f>
        <v xml:space="preserve"> </v>
      </c>
      <c r="K318" s="29" t="str">
        <f>IF(Замеры!AA312=0," ",Замеры!AH312)</f>
        <v xml:space="preserve"> </v>
      </c>
      <c r="L318" s="29" t="str">
        <f>IF(Замеры!AA312=0," ",Замеры!AI312)</f>
        <v xml:space="preserve"> </v>
      </c>
      <c r="M318" s="29" t="str">
        <f>IF(Замеры!AA312=0," ",0.1)</f>
        <v xml:space="preserve"> </v>
      </c>
      <c r="N318" s="29" t="str">
        <f>IF(Замеры!AA312=0," ",Замеры!AA312)</f>
        <v xml:space="preserve"> </v>
      </c>
      <c r="O318" s="29" t="str">
        <f>Замеры!AB312</f>
        <v xml:space="preserve"> </v>
      </c>
      <c r="P318" s="29" t="str">
        <f>Замеры!AC312</f>
        <v xml:space="preserve"> </v>
      </c>
      <c r="Q318" s="29" t="str">
        <f>IF(Замеры!AA312=0," ","+")</f>
        <v xml:space="preserve"> </v>
      </c>
      <c r="R318" s="32">
        <f>Замеры!Z312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IF(Замеры!I313=0," ", Замеры!I313)</f>
        <v xml:space="preserve"> </v>
      </c>
      <c r="D319" s="29" t="str">
        <f>IF(Замеры!AA313=0, " ", Замеры!Y313)</f>
        <v xml:space="preserve"> </v>
      </c>
      <c r="E319" s="29" t="str">
        <f>CONCATENATE(Замеры!Q313,Замеры!T313,Замеры!S313)</f>
        <v xml:space="preserve"> </v>
      </c>
      <c r="F319" s="30" t="str">
        <f>IF(Замеры!AA313=0," ","---")</f>
        <v xml:space="preserve"> </v>
      </c>
      <c r="G319" s="31" t="str">
        <f>IF(Замеры!AA313=0," ",Замеры!K313)</f>
        <v xml:space="preserve"> </v>
      </c>
      <c r="H319" s="31" t="str">
        <f>CONCATENATE(Замеры!AL313,Замеры!AB313,Замеры!AM313)</f>
        <v>0 0</v>
      </c>
      <c r="I319" s="29" t="str">
        <f>CONCATENATE(Замеры!AJ313,Замеры!AB313,Замеры!AK313)</f>
        <v>0 0</v>
      </c>
      <c r="J319" s="31" t="str">
        <f>IF(Замеры!AA313=0," ",G319*2.55)</f>
        <v xml:space="preserve"> </v>
      </c>
      <c r="K319" s="29" t="str">
        <f>IF(Замеры!AA313=0," ",Замеры!AH313)</f>
        <v xml:space="preserve"> </v>
      </c>
      <c r="L319" s="29" t="str">
        <f>IF(Замеры!AA313=0," ",Замеры!AI313)</f>
        <v xml:space="preserve"> </v>
      </c>
      <c r="M319" s="29" t="str">
        <f>IF(Замеры!AA313=0," ",0.1)</f>
        <v xml:space="preserve"> </v>
      </c>
      <c r="N319" s="29" t="str">
        <f>IF(Замеры!AA313=0," ",Замеры!AA313)</f>
        <v xml:space="preserve"> </v>
      </c>
      <c r="O319" s="29" t="str">
        <f>Замеры!AB313</f>
        <v xml:space="preserve"> </v>
      </c>
      <c r="P319" s="29" t="str">
        <f>Замеры!AC313</f>
        <v xml:space="preserve"> </v>
      </c>
      <c r="Q319" s="29" t="str">
        <f>IF(Замеры!AA313=0," ","+")</f>
        <v xml:space="preserve"> </v>
      </c>
      <c r="R319" s="32">
        <f>Замеры!Z313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IF(Замеры!I314=0," ", Замеры!I314)</f>
        <v xml:space="preserve"> </v>
      </c>
      <c r="D320" s="29" t="str">
        <f>IF(Замеры!AA314=0, " ", Замеры!Y314)</f>
        <v xml:space="preserve"> </v>
      </c>
      <c r="E320" s="29" t="str">
        <f>CONCATENATE(Замеры!Q314,Замеры!T314,Замеры!S314)</f>
        <v xml:space="preserve"> </v>
      </c>
      <c r="F320" s="30" t="str">
        <f>IF(Замеры!AA314=0," ","---")</f>
        <v xml:space="preserve"> </v>
      </c>
      <c r="G320" s="31" t="str">
        <f>IF(Замеры!AA314=0," ",Замеры!K314)</f>
        <v xml:space="preserve"> </v>
      </c>
      <c r="H320" s="31" t="str">
        <f>CONCATENATE(Замеры!AL314,Замеры!AB314,Замеры!AM314)</f>
        <v>0 0</v>
      </c>
      <c r="I320" s="29" t="str">
        <f>CONCATENATE(Замеры!AJ314,Замеры!AB314,Замеры!AK314)</f>
        <v>0 0</v>
      </c>
      <c r="J320" s="31" t="str">
        <f>IF(Замеры!AA314=0," ",G320*2.55)</f>
        <v xml:space="preserve"> </v>
      </c>
      <c r="K320" s="29" t="str">
        <f>IF(Замеры!AA314=0," ",Замеры!AH314)</f>
        <v xml:space="preserve"> </v>
      </c>
      <c r="L320" s="29" t="str">
        <f>IF(Замеры!AA314=0," ",Замеры!AI314)</f>
        <v xml:space="preserve"> </v>
      </c>
      <c r="M320" s="29" t="str">
        <f>IF(Замеры!AA314=0," ",0.1)</f>
        <v xml:space="preserve"> </v>
      </c>
      <c r="N320" s="29" t="str">
        <f>IF(Замеры!AA314=0," ",Замеры!AA314)</f>
        <v xml:space="preserve"> </v>
      </c>
      <c r="O320" s="29" t="str">
        <f>Замеры!AB314</f>
        <v xml:space="preserve"> </v>
      </c>
      <c r="P320" s="29" t="str">
        <f>Замеры!AC314</f>
        <v xml:space="preserve"> </v>
      </c>
      <c r="Q320" s="29" t="str">
        <f>IF(Замеры!AA314=0," ","+")</f>
        <v xml:space="preserve"> </v>
      </c>
      <c r="R320" s="32">
        <f>Замеры!Z314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IF(Замеры!I315=0," ", Замеры!I315)</f>
        <v xml:space="preserve"> </v>
      </c>
      <c r="D321" s="29" t="str">
        <f>IF(Замеры!AA315=0, " ", Замеры!Y315)</f>
        <v xml:space="preserve"> </v>
      </c>
      <c r="E321" s="29" t="str">
        <f>CONCATENATE(Замеры!Q315,Замеры!T315,Замеры!S315)</f>
        <v xml:space="preserve"> </v>
      </c>
      <c r="F321" s="30" t="str">
        <f>IF(Замеры!AA315=0," ","---")</f>
        <v xml:space="preserve"> </v>
      </c>
      <c r="G321" s="31" t="str">
        <f>IF(Замеры!AA315=0," ",Замеры!K315)</f>
        <v xml:space="preserve"> </v>
      </c>
      <c r="H321" s="31" t="str">
        <f>CONCATENATE(Замеры!AL315,Замеры!AB315,Замеры!AM315)</f>
        <v>0 0</v>
      </c>
      <c r="I321" s="29" t="str">
        <f>CONCATENATE(Замеры!AJ315,Замеры!AB315,Замеры!AK315)</f>
        <v>0 0</v>
      </c>
      <c r="J321" s="31" t="str">
        <f>IF(Замеры!AA315=0," ",G321*2.55)</f>
        <v xml:space="preserve"> </v>
      </c>
      <c r="K321" s="29" t="str">
        <f>IF(Замеры!AA315=0," ",Замеры!AH315)</f>
        <v xml:space="preserve"> </v>
      </c>
      <c r="L321" s="29" t="str">
        <f>IF(Замеры!AA315=0," ",Замеры!AI315)</f>
        <v xml:space="preserve"> </v>
      </c>
      <c r="M321" s="29" t="str">
        <f>IF(Замеры!AA315=0," ",0.1)</f>
        <v xml:space="preserve"> </v>
      </c>
      <c r="N321" s="29" t="str">
        <f>IF(Замеры!AA315=0," ",Замеры!AA315)</f>
        <v xml:space="preserve"> </v>
      </c>
      <c r="O321" s="29" t="str">
        <f>Замеры!AB315</f>
        <v xml:space="preserve"> </v>
      </c>
      <c r="P321" s="29" t="str">
        <f>Замеры!AC315</f>
        <v xml:space="preserve"> </v>
      </c>
      <c r="Q321" s="29" t="str">
        <f>IF(Замеры!AA315=0," ","+")</f>
        <v xml:space="preserve"> </v>
      </c>
      <c r="R321" s="32">
        <f>Замеры!Z315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IF(Замеры!I316=0," ", Замеры!I316)</f>
        <v xml:space="preserve"> </v>
      </c>
      <c r="D322" s="29" t="str">
        <f>IF(Замеры!AA316=0, " ", Замеры!Y316)</f>
        <v xml:space="preserve"> </v>
      </c>
      <c r="E322" s="29" t="str">
        <f>CONCATENATE(Замеры!Q316,Замеры!T316,Замеры!S316)</f>
        <v xml:space="preserve"> </v>
      </c>
      <c r="F322" s="30" t="str">
        <f>IF(Замеры!AA316=0," ","---")</f>
        <v xml:space="preserve"> </v>
      </c>
      <c r="G322" s="31" t="str">
        <f>IF(Замеры!AA316=0," ",Замеры!K316)</f>
        <v xml:space="preserve"> </v>
      </c>
      <c r="H322" s="31" t="str">
        <f>CONCATENATE(Замеры!AL316,Замеры!AB316,Замеры!AM316)</f>
        <v>0 0</v>
      </c>
      <c r="I322" s="29" t="str">
        <f>CONCATENATE(Замеры!AJ316,Замеры!AB316,Замеры!AK316)</f>
        <v>0 0</v>
      </c>
      <c r="J322" s="31" t="str">
        <f>IF(Замеры!AA316=0," ",G322*2.55)</f>
        <v xml:space="preserve"> </v>
      </c>
      <c r="K322" s="29" t="str">
        <f>IF(Замеры!AA316=0," ",Замеры!AH316)</f>
        <v xml:space="preserve"> </v>
      </c>
      <c r="L322" s="29" t="str">
        <f>IF(Замеры!AA316=0," ",Замеры!AI316)</f>
        <v xml:space="preserve"> </v>
      </c>
      <c r="M322" s="29" t="str">
        <f>IF(Замеры!AA316=0," ",0.1)</f>
        <v xml:space="preserve"> </v>
      </c>
      <c r="N322" s="29" t="str">
        <f>IF(Замеры!AA316=0," ",Замеры!AA316)</f>
        <v xml:space="preserve"> </v>
      </c>
      <c r="O322" s="29" t="str">
        <f>Замеры!AB316</f>
        <v xml:space="preserve"> </v>
      </c>
      <c r="P322" s="29" t="str">
        <f>Замеры!AC316</f>
        <v xml:space="preserve"> </v>
      </c>
      <c r="Q322" s="29" t="str">
        <f>IF(Замеры!AA316=0," ","+")</f>
        <v xml:space="preserve"> </v>
      </c>
      <c r="R322" s="32">
        <f>Замеры!Z316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IF(Замеры!I317=0," ", Замеры!I317)</f>
        <v xml:space="preserve"> </v>
      </c>
      <c r="D323" s="29" t="str">
        <f>IF(Замеры!AA317=0, " ", Замеры!Y317)</f>
        <v xml:space="preserve"> </v>
      </c>
      <c r="E323" s="29" t="str">
        <f>CONCATENATE(Замеры!Q317,Замеры!T317,Замеры!S317)</f>
        <v xml:space="preserve"> </v>
      </c>
      <c r="F323" s="30" t="str">
        <f>IF(Замеры!AA317=0," ","---")</f>
        <v xml:space="preserve"> </v>
      </c>
      <c r="G323" s="31" t="str">
        <f>IF(Замеры!AA317=0," ",Замеры!K317)</f>
        <v xml:space="preserve"> </v>
      </c>
      <c r="H323" s="31" t="str">
        <f>CONCATENATE(Замеры!AL317,Замеры!AB317,Замеры!AM317)</f>
        <v>0 0</v>
      </c>
      <c r="I323" s="29" t="str">
        <f>CONCATENATE(Замеры!AJ317,Замеры!AB317,Замеры!AK317)</f>
        <v>0 0</v>
      </c>
      <c r="J323" s="31" t="str">
        <f>IF(Замеры!AA317=0," ",G323*2.55)</f>
        <v xml:space="preserve"> </v>
      </c>
      <c r="K323" s="29" t="str">
        <f>IF(Замеры!AA317=0," ",Замеры!AH317)</f>
        <v xml:space="preserve"> </v>
      </c>
      <c r="L323" s="29" t="str">
        <f>IF(Замеры!AA317=0," ",Замеры!AI317)</f>
        <v xml:space="preserve"> </v>
      </c>
      <c r="M323" s="29" t="str">
        <f>IF(Замеры!AA317=0," ",0.1)</f>
        <v xml:space="preserve"> </v>
      </c>
      <c r="N323" s="29" t="str">
        <f>IF(Замеры!AA317=0," ",Замеры!AA317)</f>
        <v xml:space="preserve"> </v>
      </c>
      <c r="O323" s="29" t="str">
        <f>Замеры!AB317</f>
        <v xml:space="preserve"> </v>
      </c>
      <c r="P323" s="29" t="str">
        <f>Замеры!AC317</f>
        <v xml:space="preserve"> </v>
      </c>
      <c r="Q323" s="29" t="str">
        <f>IF(Замеры!AA317=0," ","+")</f>
        <v xml:space="preserve"> </v>
      </c>
      <c r="R323" s="32">
        <f>Замеры!Z317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IF(Замеры!I318=0," ", Замеры!I318)</f>
        <v xml:space="preserve"> </v>
      </c>
      <c r="D324" s="29" t="str">
        <f>IF(Замеры!AA318=0, " ", Замеры!Y318)</f>
        <v xml:space="preserve"> </v>
      </c>
      <c r="E324" s="29" t="str">
        <f>CONCATENATE(Замеры!Q318,Замеры!T318,Замеры!S318)</f>
        <v xml:space="preserve"> </v>
      </c>
      <c r="F324" s="30" t="str">
        <f>IF(Замеры!AA318=0," ","---")</f>
        <v xml:space="preserve"> </v>
      </c>
      <c r="G324" s="31" t="str">
        <f>IF(Замеры!AA318=0," ",Замеры!K318)</f>
        <v xml:space="preserve"> </v>
      </c>
      <c r="H324" s="31" t="str">
        <f>CONCATENATE(Замеры!AL318,Замеры!AB318,Замеры!AM318)</f>
        <v>0 0</v>
      </c>
      <c r="I324" s="29" t="str">
        <f>CONCATENATE(Замеры!AJ318,Замеры!AB318,Замеры!AK318)</f>
        <v>0 0</v>
      </c>
      <c r="J324" s="31" t="str">
        <f>IF(Замеры!AA318=0," ",G324*2.55)</f>
        <v xml:space="preserve"> </v>
      </c>
      <c r="K324" s="29" t="str">
        <f>IF(Замеры!AA318=0," ",Замеры!AH318)</f>
        <v xml:space="preserve"> </v>
      </c>
      <c r="L324" s="29" t="str">
        <f>IF(Замеры!AA318=0," ",Замеры!AI318)</f>
        <v xml:space="preserve"> </v>
      </c>
      <c r="M324" s="29" t="str">
        <f>IF(Замеры!AA318=0," ",0.1)</f>
        <v xml:space="preserve"> </v>
      </c>
      <c r="N324" s="29" t="str">
        <f>IF(Замеры!AA318=0," ",Замеры!AA318)</f>
        <v xml:space="preserve"> </v>
      </c>
      <c r="O324" s="29" t="str">
        <f>Замеры!AB318</f>
        <v xml:space="preserve"> </v>
      </c>
      <c r="P324" s="29" t="str">
        <f>Замеры!AC318</f>
        <v xml:space="preserve"> </v>
      </c>
      <c r="Q324" s="29" t="str">
        <f>IF(Замеры!AA318=0," ","+")</f>
        <v xml:space="preserve"> </v>
      </c>
      <c r="R324" s="32">
        <f>Замеры!Z318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IF(Замеры!I319=0," ", Замеры!I319)</f>
        <v xml:space="preserve"> </v>
      </c>
      <c r="D325" s="29" t="str">
        <f>IF(Замеры!AA319=0, " ", Замеры!Y319)</f>
        <v xml:space="preserve"> </v>
      </c>
      <c r="E325" s="29" t="str">
        <f>CONCATENATE(Замеры!Q319,Замеры!T319,Замеры!S319)</f>
        <v xml:space="preserve"> </v>
      </c>
      <c r="F325" s="30" t="str">
        <f>IF(Замеры!AA319=0," ","---")</f>
        <v xml:space="preserve"> </v>
      </c>
      <c r="G325" s="31" t="str">
        <f>IF(Замеры!AA319=0," ",Замеры!K319)</f>
        <v xml:space="preserve"> </v>
      </c>
      <c r="H325" s="31" t="str">
        <f>CONCATENATE(Замеры!AL319,Замеры!AB319,Замеры!AM319)</f>
        <v>0 0</v>
      </c>
      <c r="I325" s="29" t="str">
        <f>CONCATENATE(Замеры!AJ319,Замеры!AB319,Замеры!AK319)</f>
        <v>0 0</v>
      </c>
      <c r="J325" s="31" t="str">
        <f>IF(Замеры!AA319=0," ",G325*2.55)</f>
        <v xml:space="preserve"> </v>
      </c>
      <c r="K325" s="29" t="str">
        <f>IF(Замеры!AA319=0," ",Замеры!AH319)</f>
        <v xml:space="preserve"> </v>
      </c>
      <c r="L325" s="29" t="str">
        <f>IF(Замеры!AA319=0," ",Замеры!AI319)</f>
        <v xml:space="preserve"> </v>
      </c>
      <c r="M325" s="29" t="str">
        <f>IF(Замеры!AA319=0," ",0.1)</f>
        <v xml:space="preserve"> </v>
      </c>
      <c r="N325" s="29" t="str">
        <f>IF(Замеры!AA319=0," ",Замеры!AA319)</f>
        <v xml:space="preserve"> </v>
      </c>
      <c r="O325" s="29" t="str">
        <f>Замеры!AB319</f>
        <v xml:space="preserve"> </v>
      </c>
      <c r="P325" s="29" t="str">
        <f>Замеры!AC319</f>
        <v xml:space="preserve"> </v>
      </c>
      <c r="Q325" s="29" t="str">
        <f>IF(Замеры!AA319=0," ","+")</f>
        <v xml:space="preserve"> </v>
      </c>
      <c r="R325" s="32">
        <f>Замеры!Z319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IF(Замеры!I320=0," ", Замеры!I320)</f>
        <v xml:space="preserve"> </v>
      </c>
      <c r="D326" s="29" t="str">
        <f>IF(Замеры!AA320=0, " ", Замеры!Y320)</f>
        <v xml:space="preserve"> </v>
      </c>
      <c r="E326" s="29" t="str">
        <f>CONCATENATE(Замеры!Q320,Замеры!T320,Замеры!S320)</f>
        <v xml:space="preserve"> </v>
      </c>
      <c r="F326" s="30" t="str">
        <f>IF(Замеры!AA320=0," ","---")</f>
        <v xml:space="preserve"> </v>
      </c>
      <c r="G326" s="31" t="str">
        <f>IF(Замеры!AA320=0," ",Замеры!K320)</f>
        <v xml:space="preserve"> </v>
      </c>
      <c r="H326" s="31" t="str">
        <f>CONCATENATE(Замеры!AL320,Замеры!AB320,Замеры!AM320)</f>
        <v>0 0</v>
      </c>
      <c r="I326" s="29" t="str">
        <f>CONCATENATE(Замеры!AJ320,Замеры!AB320,Замеры!AK320)</f>
        <v>0 0</v>
      </c>
      <c r="J326" s="31" t="str">
        <f>IF(Замеры!AA320=0," ",G326*2.55)</f>
        <v xml:space="preserve"> </v>
      </c>
      <c r="K326" s="29" t="str">
        <f>IF(Замеры!AA320=0," ",Замеры!AH320)</f>
        <v xml:space="preserve"> </v>
      </c>
      <c r="L326" s="29" t="str">
        <f>IF(Замеры!AA320=0," ",Замеры!AI320)</f>
        <v xml:space="preserve"> </v>
      </c>
      <c r="M326" s="29" t="str">
        <f>IF(Замеры!AA320=0," ",0.1)</f>
        <v xml:space="preserve"> </v>
      </c>
      <c r="N326" s="29" t="str">
        <f>IF(Замеры!AA320=0," ",Замеры!AA320)</f>
        <v xml:space="preserve"> </v>
      </c>
      <c r="O326" s="29" t="str">
        <f>Замеры!AB320</f>
        <v xml:space="preserve"> </v>
      </c>
      <c r="P326" s="29" t="str">
        <f>Замеры!AC320</f>
        <v xml:space="preserve"> </v>
      </c>
      <c r="Q326" s="29" t="str">
        <f>IF(Замеры!AA320=0," ","+")</f>
        <v xml:space="preserve"> </v>
      </c>
      <c r="R326" s="32">
        <f>Замеры!Z320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IF(Замеры!I321=0," ", Замеры!I321)</f>
        <v xml:space="preserve"> </v>
      </c>
      <c r="D327" s="29" t="str">
        <f>IF(Замеры!AA321=0, " ", Замеры!Y321)</f>
        <v xml:space="preserve"> </v>
      </c>
      <c r="E327" s="29" t="str">
        <f>CONCATENATE(Замеры!Q321,Замеры!T321,Замеры!S321)</f>
        <v xml:space="preserve"> </v>
      </c>
      <c r="F327" s="30" t="str">
        <f>IF(Замеры!AA321=0," ","---")</f>
        <v xml:space="preserve"> </v>
      </c>
      <c r="G327" s="31" t="str">
        <f>IF(Замеры!AA321=0," ",Замеры!K321)</f>
        <v xml:space="preserve"> </v>
      </c>
      <c r="H327" s="31" t="str">
        <f>CONCATENATE(Замеры!AL321,Замеры!AB321,Замеры!AM321)</f>
        <v>0 0</v>
      </c>
      <c r="I327" s="29" t="str">
        <f>CONCATENATE(Замеры!AJ321,Замеры!AB321,Замеры!AK321)</f>
        <v>0 0</v>
      </c>
      <c r="J327" s="31" t="str">
        <f>IF(Замеры!AA321=0," ",G327*2.55)</f>
        <v xml:space="preserve"> </v>
      </c>
      <c r="K327" s="29" t="str">
        <f>IF(Замеры!AA321=0," ",Замеры!AH321)</f>
        <v xml:space="preserve"> </v>
      </c>
      <c r="L327" s="29" t="str">
        <f>IF(Замеры!AA321=0," ",Замеры!AI321)</f>
        <v xml:space="preserve"> </v>
      </c>
      <c r="M327" s="29" t="str">
        <f>IF(Замеры!AA321=0," ",0.1)</f>
        <v xml:space="preserve"> </v>
      </c>
      <c r="N327" s="29" t="str">
        <f>IF(Замеры!AA321=0," ",Замеры!AA321)</f>
        <v xml:space="preserve"> </v>
      </c>
      <c r="O327" s="29" t="str">
        <f>Замеры!AB321</f>
        <v xml:space="preserve"> </v>
      </c>
      <c r="P327" s="29" t="str">
        <f>Замеры!AC321</f>
        <v xml:space="preserve"> </v>
      </c>
      <c r="Q327" s="29" t="str">
        <f>IF(Замеры!AA321=0," ","+")</f>
        <v xml:space="preserve"> </v>
      </c>
      <c r="R327" s="32">
        <f>Замеры!Z321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IF(Замеры!I322=0," ", Замеры!I322)</f>
        <v xml:space="preserve"> </v>
      </c>
      <c r="D328" s="29" t="str">
        <f>IF(Замеры!AA322=0, " ", Замеры!Y322)</f>
        <v xml:space="preserve"> </v>
      </c>
      <c r="E328" s="29" t="str">
        <f>CONCATENATE(Замеры!Q322,Замеры!T322,Замеры!S322)</f>
        <v xml:space="preserve"> </v>
      </c>
      <c r="F328" s="30" t="str">
        <f>IF(Замеры!AA322=0," ","---")</f>
        <v xml:space="preserve"> </v>
      </c>
      <c r="G328" s="31" t="str">
        <f>IF(Замеры!AA322=0," ",Замеры!K322)</f>
        <v xml:space="preserve"> </v>
      </c>
      <c r="H328" s="31" t="str">
        <f>CONCATENATE(Замеры!AL322,Замеры!AB322,Замеры!AM322)</f>
        <v>0 0</v>
      </c>
      <c r="I328" s="29" t="str">
        <f>CONCATENATE(Замеры!AJ322,Замеры!AB322,Замеры!AK322)</f>
        <v>0 0</v>
      </c>
      <c r="J328" s="31" t="str">
        <f>IF(Замеры!AA322=0," ",G328*2.55)</f>
        <v xml:space="preserve"> </v>
      </c>
      <c r="K328" s="29" t="str">
        <f>IF(Замеры!AA322=0," ",Замеры!AH322)</f>
        <v xml:space="preserve"> </v>
      </c>
      <c r="L328" s="29" t="str">
        <f>IF(Замеры!AA322=0," ",Замеры!AI322)</f>
        <v xml:space="preserve"> </v>
      </c>
      <c r="M328" s="29" t="str">
        <f>IF(Замеры!AA322=0," ",0.1)</f>
        <v xml:space="preserve"> </v>
      </c>
      <c r="N328" s="29" t="str">
        <f>IF(Замеры!AA322=0," ",Замеры!AA322)</f>
        <v xml:space="preserve"> </v>
      </c>
      <c r="O328" s="29" t="str">
        <f>Замеры!AB322</f>
        <v xml:space="preserve"> </v>
      </c>
      <c r="P328" s="29" t="str">
        <f>Замеры!AC322</f>
        <v xml:space="preserve"> </v>
      </c>
      <c r="Q328" s="29" t="str">
        <f>IF(Замеры!AA322=0," ","+")</f>
        <v xml:space="preserve"> </v>
      </c>
      <c r="R328" s="32">
        <f>Замеры!Z322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IF(Замеры!I323=0," ", Замеры!I323)</f>
        <v xml:space="preserve"> </v>
      </c>
      <c r="D329" s="29" t="str">
        <f>IF(Замеры!AA323=0, " ", Замеры!Y323)</f>
        <v xml:space="preserve"> </v>
      </c>
      <c r="E329" s="29" t="str">
        <f>CONCATENATE(Замеры!Q323,Замеры!T323,Замеры!S323)</f>
        <v xml:space="preserve"> </v>
      </c>
      <c r="F329" s="30" t="str">
        <f>IF(Замеры!AA323=0," ","---")</f>
        <v xml:space="preserve"> </v>
      </c>
      <c r="G329" s="31" t="str">
        <f>IF(Замеры!AA323=0," ",Замеры!K323)</f>
        <v xml:space="preserve"> </v>
      </c>
      <c r="H329" s="31" t="str">
        <f>CONCATENATE(Замеры!AL323,Замеры!AB323,Замеры!AM323)</f>
        <v>0 0</v>
      </c>
      <c r="I329" s="29" t="str">
        <f>CONCATENATE(Замеры!AJ323,Замеры!AB323,Замеры!AK323)</f>
        <v>0 0</v>
      </c>
      <c r="J329" s="31" t="str">
        <f>IF(Замеры!AA323=0," ",G329*2.55)</f>
        <v xml:space="preserve"> </v>
      </c>
      <c r="K329" s="29" t="str">
        <f>IF(Замеры!AA323=0," ",Замеры!AH323)</f>
        <v xml:space="preserve"> </v>
      </c>
      <c r="L329" s="29" t="str">
        <f>IF(Замеры!AA323=0," ",Замеры!AI323)</f>
        <v xml:space="preserve"> </v>
      </c>
      <c r="M329" s="29" t="str">
        <f>IF(Замеры!AA323=0," ",0.1)</f>
        <v xml:space="preserve"> </v>
      </c>
      <c r="N329" s="29" t="str">
        <f>IF(Замеры!AA323=0," ",Замеры!AA323)</f>
        <v xml:space="preserve"> </v>
      </c>
      <c r="O329" s="29" t="str">
        <f>Замеры!AB323</f>
        <v xml:space="preserve"> </v>
      </c>
      <c r="P329" s="29" t="str">
        <f>Замеры!AC323</f>
        <v xml:space="preserve"> </v>
      </c>
      <c r="Q329" s="29" t="str">
        <f>IF(Замеры!AA323=0," ","+")</f>
        <v xml:space="preserve"> </v>
      </c>
      <c r="R329" s="32">
        <f>Замеры!Z323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IF(Замеры!I324=0," ", Замеры!I324)</f>
        <v xml:space="preserve"> </v>
      </c>
      <c r="D330" s="29" t="str">
        <f>IF(Замеры!AA324=0, " ", Замеры!Y324)</f>
        <v xml:space="preserve"> </v>
      </c>
      <c r="E330" s="29" t="str">
        <f>CONCATENATE(Замеры!Q324,Замеры!T324,Замеры!S324)</f>
        <v xml:space="preserve"> </v>
      </c>
      <c r="F330" s="30" t="str">
        <f>IF(Замеры!AA324=0," ","---")</f>
        <v xml:space="preserve"> </v>
      </c>
      <c r="G330" s="31" t="str">
        <f>IF(Замеры!AA324=0," ",Замеры!K324)</f>
        <v xml:space="preserve"> </v>
      </c>
      <c r="H330" s="31" t="str">
        <f>CONCATENATE(Замеры!AL324,Замеры!AB324,Замеры!AM324)</f>
        <v>0 0</v>
      </c>
      <c r="I330" s="29" t="str">
        <f>CONCATENATE(Замеры!AJ324,Замеры!AB324,Замеры!AK324)</f>
        <v>0 0</v>
      </c>
      <c r="J330" s="31" t="str">
        <f>IF(Замеры!AA324=0," ",G330*2.55)</f>
        <v xml:space="preserve"> </v>
      </c>
      <c r="K330" s="29" t="str">
        <f>IF(Замеры!AA324=0," ",Замеры!AH324)</f>
        <v xml:space="preserve"> </v>
      </c>
      <c r="L330" s="29" t="str">
        <f>IF(Замеры!AA324=0," ",Замеры!AI324)</f>
        <v xml:space="preserve"> </v>
      </c>
      <c r="M330" s="29" t="str">
        <f>IF(Замеры!AA324=0," ",0.1)</f>
        <v xml:space="preserve"> </v>
      </c>
      <c r="N330" s="29" t="str">
        <f>IF(Замеры!AA324=0," ",Замеры!AA324)</f>
        <v xml:space="preserve"> </v>
      </c>
      <c r="O330" s="29" t="str">
        <f>Замеры!AB324</f>
        <v xml:space="preserve"> </v>
      </c>
      <c r="P330" s="29" t="str">
        <f>Замеры!AC324</f>
        <v xml:space="preserve"> </v>
      </c>
      <c r="Q330" s="29" t="str">
        <f>IF(Замеры!AA324=0," ","+")</f>
        <v xml:space="preserve"> </v>
      </c>
      <c r="R330" s="32">
        <f>Замеры!Z324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IF(Замеры!I325=0," ", Замеры!I325)</f>
        <v xml:space="preserve"> </v>
      </c>
      <c r="D331" s="29" t="str">
        <f>IF(Замеры!AA325=0, " ", Замеры!Y325)</f>
        <v xml:space="preserve"> </v>
      </c>
      <c r="E331" s="29" t="str">
        <f>CONCATENATE(Замеры!Q325,Замеры!T325,Замеры!S325)</f>
        <v xml:space="preserve"> </v>
      </c>
      <c r="F331" s="30" t="str">
        <f>IF(Замеры!AA325=0," ","---")</f>
        <v xml:space="preserve"> </v>
      </c>
      <c r="G331" s="31" t="str">
        <f>IF(Замеры!AA325=0," ",Замеры!K325)</f>
        <v xml:space="preserve"> </v>
      </c>
      <c r="H331" s="31" t="str">
        <f>CONCATENATE(Замеры!AL325,Замеры!AB325,Замеры!AM325)</f>
        <v>0 0</v>
      </c>
      <c r="I331" s="29" t="str">
        <f>CONCATENATE(Замеры!AJ325,Замеры!AB325,Замеры!AK325)</f>
        <v>0 0</v>
      </c>
      <c r="J331" s="31" t="str">
        <f>IF(Замеры!AA325=0," ",G331*2.55)</f>
        <v xml:space="preserve"> </v>
      </c>
      <c r="K331" s="29" t="str">
        <f>IF(Замеры!AA325=0," ",Замеры!AH325)</f>
        <v xml:space="preserve"> </v>
      </c>
      <c r="L331" s="29" t="str">
        <f>IF(Замеры!AA325=0," ",Замеры!AI325)</f>
        <v xml:space="preserve"> </v>
      </c>
      <c r="M331" s="29" t="str">
        <f>IF(Замеры!AA325=0," ",0.1)</f>
        <v xml:space="preserve"> </v>
      </c>
      <c r="N331" s="29" t="str">
        <f>IF(Замеры!AA325=0," ",Замеры!AA325)</f>
        <v xml:space="preserve"> </v>
      </c>
      <c r="O331" s="29" t="str">
        <f>Замеры!AB325</f>
        <v xml:space="preserve"> </v>
      </c>
      <c r="P331" s="29" t="str">
        <f>Замеры!AC325</f>
        <v xml:space="preserve"> </v>
      </c>
      <c r="Q331" s="29" t="str">
        <f>IF(Замеры!AA325=0," ","+")</f>
        <v xml:space="preserve"> </v>
      </c>
      <c r="R331" s="32">
        <f>Замеры!Z325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IF(Замеры!I326=0," ", Замеры!I326)</f>
        <v xml:space="preserve"> </v>
      </c>
      <c r="D332" s="29" t="str">
        <f>IF(Замеры!AA326=0, " ", Замеры!Y326)</f>
        <v xml:space="preserve"> </v>
      </c>
      <c r="E332" s="29" t="str">
        <f>CONCATENATE(Замеры!Q326,Замеры!T326,Замеры!S326)</f>
        <v xml:space="preserve"> </v>
      </c>
      <c r="F332" s="30" t="str">
        <f>IF(Замеры!AA326=0," ","---")</f>
        <v xml:space="preserve"> </v>
      </c>
      <c r="G332" s="31" t="str">
        <f>IF(Замеры!AA326=0," ",Замеры!K326)</f>
        <v xml:space="preserve"> </v>
      </c>
      <c r="H332" s="31" t="str">
        <f>CONCATENATE(Замеры!AL326,Замеры!AB326,Замеры!AM326)</f>
        <v>0 0</v>
      </c>
      <c r="I332" s="29" t="str">
        <f>CONCATENATE(Замеры!AJ326,Замеры!AB326,Замеры!AK326)</f>
        <v>0 0</v>
      </c>
      <c r="J332" s="31" t="str">
        <f>IF(Замеры!AA326=0," ",G332*2.55)</f>
        <v xml:space="preserve"> </v>
      </c>
      <c r="K332" s="29" t="str">
        <f>IF(Замеры!AA326=0," ",Замеры!AH326)</f>
        <v xml:space="preserve"> </v>
      </c>
      <c r="L332" s="29" t="str">
        <f>IF(Замеры!AA326=0," ",Замеры!AI326)</f>
        <v xml:space="preserve"> </v>
      </c>
      <c r="M332" s="29" t="str">
        <f>IF(Замеры!AA326=0," ",0.1)</f>
        <v xml:space="preserve"> </v>
      </c>
      <c r="N332" s="29" t="str">
        <f>IF(Замеры!AA326=0," ",Замеры!AA326)</f>
        <v xml:space="preserve"> </v>
      </c>
      <c r="O332" s="29" t="str">
        <f>Замеры!AB326</f>
        <v xml:space="preserve"> </v>
      </c>
      <c r="P332" s="29" t="str">
        <f>Замеры!AC326</f>
        <v xml:space="preserve"> </v>
      </c>
      <c r="Q332" s="29" t="str">
        <f>IF(Замеры!AA326=0," ","+")</f>
        <v xml:space="preserve"> </v>
      </c>
      <c r="R332" s="32">
        <f>Замеры!Z326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IF(Замеры!I327=0," ", Замеры!I327)</f>
        <v xml:space="preserve"> </v>
      </c>
      <c r="D333" s="29" t="str">
        <f>IF(Замеры!AA327=0, " ", Замеры!Y327)</f>
        <v xml:space="preserve"> </v>
      </c>
      <c r="E333" s="29" t="str">
        <f>CONCATENATE(Замеры!Q327,Замеры!T327,Замеры!S327)</f>
        <v xml:space="preserve"> </v>
      </c>
      <c r="F333" s="30" t="str">
        <f>IF(Замеры!AA327=0," ","---")</f>
        <v xml:space="preserve"> </v>
      </c>
      <c r="G333" s="31" t="str">
        <f>IF(Замеры!AA327=0," ",Замеры!K327)</f>
        <v xml:space="preserve"> </v>
      </c>
      <c r="H333" s="31" t="str">
        <f>CONCATENATE(Замеры!AL327,Замеры!AB327,Замеры!AM327)</f>
        <v>0 0</v>
      </c>
      <c r="I333" s="29" t="str">
        <f>CONCATENATE(Замеры!AJ327,Замеры!AB327,Замеры!AK327)</f>
        <v>0 0</v>
      </c>
      <c r="J333" s="31" t="str">
        <f>IF(Замеры!AA327=0," ",G333*2.55)</f>
        <v xml:space="preserve"> </v>
      </c>
      <c r="K333" s="29" t="str">
        <f>IF(Замеры!AA327=0," ",Замеры!AH327)</f>
        <v xml:space="preserve"> </v>
      </c>
      <c r="L333" s="29" t="str">
        <f>IF(Замеры!AA327=0," ",Замеры!AI327)</f>
        <v xml:space="preserve"> </v>
      </c>
      <c r="M333" s="29" t="str">
        <f>IF(Замеры!AA327=0," ",0.1)</f>
        <v xml:space="preserve"> </v>
      </c>
      <c r="N333" s="29" t="str">
        <f>IF(Замеры!AA327=0," ",Замеры!AA327)</f>
        <v xml:space="preserve"> </v>
      </c>
      <c r="O333" s="29" t="str">
        <f>Замеры!AB327</f>
        <v xml:space="preserve"> </v>
      </c>
      <c r="P333" s="29" t="str">
        <f>Замеры!AC327</f>
        <v xml:space="preserve"> </v>
      </c>
      <c r="Q333" s="29" t="str">
        <f>IF(Замеры!AA327=0," ","+")</f>
        <v xml:space="preserve"> </v>
      </c>
      <c r="R333" s="32">
        <f>Замеры!Z327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IF(Замеры!I328=0," ", Замеры!I328)</f>
        <v xml:space="preserve"> </v>
      </c>
      <c r="D334" s="29" t="str">
        <f>IF(Замеры!AA328=0, " ", Замеры!Y328)</f>
        <v xml:space="preserve"> </v>
      </c>
      <c r="E334" s="29" t="str">
        <f>CONCATENATE(Замеры!Q328,Замеры!T328,Замеры!S328)</f>
        <v xml:space="preserve"> </v>
      </c>
      <c r="F334" s="30" t="str">
        <f>IF(Замеры!AA328=0," ","---")</f>
        <v xml:space="preserve"> </v>
      </c>
      <c r="G334" s="31" t="str">
        <f>IF(Замеры!AA328=0," ",Замеры!K328)</f>
        <v xml:space="preserve"> </v>
      </c>
      <c r="H334" s="31" t="str">
        <f>CONCATENATE(Замеры!AL328,Замеры!AB328,Замеры!AM328)</f>
        <v>0 0</v>
      </c>
      <c r="I334" s="29" t="str">
        <f>CONCATENATE(Замеры!AJ328,Замеры!AB328,Замеры!AK328)</f>
        <v>0 0</v>
      </c>
      <c r="J334" s="31" t="str">
        <f>IF(Замеры!AA328=0," ",G334*2.55)</f>
        <v xml:space="preserve"> </v>
      </c>
      <c r="K334" s="29" t="str">
        <f>IF(Замеры!AA328=0," ",Замеры!AH328)</f>
        <v xml:space="preserve"> </v>
      </c>
      <c r="L334" s="29" t="str">
        <f>IF(Замеры!AA328=0," ",Замеры!AI328)</f>
        <v xml:space="preserve"> </v>
      </c>
      <c r="M334" s="29" t="str">
        <f>IF(Замеры!AA328=0," ",0.1)</f>
        <v xml:space="preserve"> </v>
      </c>
      <c r="N334" s="29" t="str">
        <f>IF(Замеры!AA328=0," ",Замеры!AA328)</f>
        <v xml:space="preserve"> </v>
      </c>
      <c r="O334" s="29" t="str">
        <f>Замеры!AB328</f>
        <v xml:space="preserve"> </v>
      </c>
      <c r="P334" s="29" t="str">
        <f>Замеры!AC328</f>
        <v xml:space="preserve"> </v>
      </c>
      <c r="Q334" s="29" t="str">
        <f>IF(Замеры!AA328=0," ","+")</f>
        <v xml:space="preserve"> </v>
      </c>
      <c r="R334" s="32">
        <f>Замеры!Z328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IF(Замеры!I329=0," ", Замеры!I329)</f>
        <v xml:space="preserve"> </v>
      </c>
      <c r="D335" s="29" t="str">
        <f>IF(Замеры!AA329=0, " ", Замеры!Y329)</f>
        <v xml:space="preserve"> </v>
      </c>
      <c r="E335" s="29" t="str">
        <f>CONCATENATE(Замеры!Q329,Замеры!T329,Замеры!S329)</f>
        <v xml:space="preserve"> </v>
      </c>
      <c r="F335" s="30" t="str">
        <f>IF(Замеры!AA329=0," ","---")</f>
        <v xml:space="preserve"> </v>
      </c>
      <c r="G335" s="31" t="str">
        <f>IF(Замеры!AA329=0," ",Замеры!K329)</f>
        <v xml:space="preserve"> </v>
      </c>
      <c r="H335" s="31" t="str">
        <f>CONCATENATE(Замеры!AL329,Замеры!AB329,Замеры!AM329)</f>
        <v>0 0</v>
      </c>
      <c r="I335" s="29" t="str">
        <f>CONCATENATE(Замеры!AJ329,Замеры!AB329,Замеры!AK329)</f>
        <v>0 0</v>
      </c>
      <c r="J335" s="31" t="str">
        <f>IF(Замеры!AA329=0," ",G335*2.55)</f>
        <v xml:space="preserve"> </v>
      </c>
      <c r="K335" s="29" t="str">
        <f>IF(Замеры!AA329=0," ",Замеры!AH329)</f>
        <v xml:space="preserve"> </v>
      </c>
      <c r="L335" s="29" t="str">
        <f>IF(Замеры!AA329=0," ",Замеры!AI329)</f>
        <v xml:space="preserve"> </v>
      </c>
      <c r="M335" s="29" t="str">
        <f>IF(Замеры!AA329=0," ",0.1)</f>
        <v xml:space="preserve"> </v>
      </c>
      <c r="N335" s="29" t="str">
        <f>IF(Замеры!AA329=0," ",Замеры!AA329)</f>
        <v xml:space="preserve"> </v>
      </c>
      <c r="O335" s="29" t="str">
        <f>Замеры!AB329</f>
        <v xml:space="preserve"> </v>
      </c>
      <c r="P335" s="29" t="str">
        <f>Замеры!AC329</f>
        <v xml:space="preserve"> </v>
      </c>
      <c r="Q335" s="29" t="str">
        <f>IF(Замеры!AA329=0," ","+")</f>
        <v xml:space="preserve"> </v>
      </c>
      <c r="R335" s="32">
        <f>Замеры!Z329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IF(Замеры!I330=0," ", Замеры!I330)</f>
        <v xml:space="preserve"> </v>
      </c>
      <c r="D336" s="29" t="str">
        <f>IF(Замеры!AA330=0, " ", Замеры!Y330)</f>
        <v xml:space="preserve"> </v>
      </c>
      <c r="E336" s="29" t="str">
        <f>CONCATENATE(Замеры!Q330,Замеры!T330,Замеры!S330)</f>
        <v xml:space="preserve"> </v>
      </c>
      <c r="F336" s="30" t="str">
        <f>IF(Замеры!AA330=0," ","---")</f>
        <v xml:space="preserve"> </v>
      </c>
      <c r="G336" s="31" t="str">
        <f>IF(Замеры!AA330=0," ",Замеры!K330)</f>
        <v xml:space="preserve"> </v>
      </c>
      <c r="H336" s="31" t="str">
        <f>CONCATENATE(Замеры!AL330,Замеры!AB330,Замеры!AM330)</f>
        <v>0 0</v>
      </c>
      <c r="I336" s="29" t="str">
        <f>CONCATENATE(Замеры!AJ330,Замеры!AB330,Замеры!AK330)</f>
        <v>0 0</v>
      </c>
      <c r="J336" s="31" t="str">
        <f>IF(Замеры!AA330=0," ",G336*2.55)</f>
        <v xml:space="preserve"> </v>
      </c>
      <c r="K336" s="29" t="str">
        <f>IF(Замеры!AA330=0," ",Замеры!AH330)</f>
        <v xml:space="preserve"> </v>
      </c>
      <c r="L336" s="29" t="str">
        <f>IF(Замеры!AA330=0," ",Замеры!AI330)</f>
        <v xml:space="preserve"> </v>
      </c>
      <c r="M336" s="29" t="str">
        <f>IF(Замеры!AA330=0," ",0.1)</f>
        <v xml:space="preserve"> </v>
      </c>
      <c r="N336" s="29" t="str">
        <f>IF(Замеры!AA330=0," ",Замеры!AA330)</f>
        <v xml:space="preserve"> </v>
      </c>
      <c r="O336" s="29" t="str">
        <f>Замеры!AB330</f>
        <v xml:space="preserve"> </v>
      </c>
      <c r="P336" s="29" t="str">
        <f>Замеры!AC330</f>
        <v xml:space="preserve"> </v>
      </c>
      <c r="Q336" s="29" t="str">
        <f>IF(Замеры!AA330=0," ","+")</f>
        <v xml:space="preserve"> </v>
      </c>
      <c r="R336" s="32">
        <f>Замеры!Z330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IF(Замеры!I331=0," ", Замеры!I331)</f>
        <v xml:space="preserve"> </v>
      </c>
      <c r="D337" s="29" t="str">
        <f>IF(Замеры!AA331=0, " ", Замеры!Y331)</f>
        <v xml:space="preserve"> </v>
      </c>
      <c r="E337" s="29" t="str">
        <f>CONCATENATE(Замеры!Q331,Замеры!T331,Замеры!S331)</f>
        <v xml:space="preserve"> </v>
      </c>
      <c r="F337" s="30" t="str">
        <f>IF(Замеры!AA331=0," ","---")</f>
        <v xml:space="preserve"> </v>
      </c>
      <c r="G337" s="31" t="str">
        <f>IF(Замеры!AA331=0," ",Замеры!K331)</f>
        <v xml:space="preserve"> </v>
      </c>
      <c r="H337" s="31" t="str">
        <f>CONCATENATE(Замеры!AL331,Замеры!AB331,Замеры!AM331)</f>
        <v>0 0</v>
      </c>
      <c r="I337" s="29" t="str">
        <f>CONCATENATE(Замеры!AJ331,Замеры!AB331,Замеры!AK331)</f>
        <v>0 0</v>
      </c>
      <c r="J337" s="31" t="str">
        <f>IF(Замеры!AA331=0," ",G337*2.55)</f>
        <v xml:space="preserve"> </v>
      </c>
      <c r="K337" s="29" t="str">
        <f>IF(Замеры!AA331=0," ",Замеры!AH331)</f>
        <v xml:space="preserve"> </v>
      </c>
      <c r="L337" s="29" t="str">
        <f>IF(Замеры!AA331=0," ",Замеры!AI331)</f>
        <v xml:space="preserve"> </v>
      </c>
      <c r="M337" s="29" t="str">
        <f>IF(Замеры!AA331=0," ",0.1)</f>
        <v xml:space="preserve"> </v>
      </c>
      <c r="N337" s="29" t="str">
        <f>IF(Замеры!AA331=0," ",Замеры!AA331)</f>
        <v xml:space="preserve"> </v>
      </c>
      <c r="O337" s="29" t="str">
        <f>Замеры!AB331</f>
        <v xml:space="preserve"> </v>
      </c>
      <c r="P337" s="29" t="str">
        <f>Замеры!AC331</f>
        <v xml:space="preserve"> </v>
      </c>
      <c r="Q337" s="29" t="str">
        <f>IF(Замеры!AA331=0," ","+")</f>
        <v xml:space="preserve"> </v>
      </c>
      <c r="R337" s="32">
        <f>Замеры!Z331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IF(Замеры!I332=0," ", Замеры!I332)</f>
        <v xml:space="preserve"> </v>
      </c>
      <c r="D338" s="29" t="str">
        <f>IF(Замеры!AA332=0, " ", Замеры!Y332)</f>
        <v xml:space="preserve"> </v>
      </c>
      <c r="E338" s="29" t="str">
        <f>CONCATENATE(Замеры!Q332,Замеры!T332,Замеры!S332)</f>
        <v xml:space="preserve"> </v>
      </c>
      <c r="F338" s="30" t="str">
        <f>IF(Замеры!AA332=0," ","---")</f>
        <v xml:space="preserve"> </v>
      </c>
      <c r="G338" s="31" t="str">
        <f>IF(Замеры!AA332=0," ",Замеры!K332)</f>
        <v xml:space="preserve"> </v>
      </c>
      <c r="H338" s="31" t="str">
        <f>CONCATENATE(Замеры!AL332,Замеры!AB332,Замеры!AM332)</f>
        <v>0 0</v>
      </c>
      <c r="I338" s="29" t="str">
        <f>CONCATENATE(Замеры!AJ332,Замеры!AB332,Замеры!AK332)</f>
        <v>0 0</v>
      </c>
      <c r="J338" s="31" t="str">
        <f>IF(Замеры!AA332=0," ",G338*2.55)</f>
        <v xml:space="preserve"> </v>
      </c>
      <c r="K338" s="29" t="str">
        <f>IF(Замеры!AA332=0," ",Замеры!AH332)</f>
        <v xml:space="preserve"> </v>
      </c>
      <c r="L338" s="29" t="str">
        <f>IF(Замеры!AA332=0," ",Замеры!AI332)</f>
        <v xml:space="preserve"> </v>
      </c>
      <c r="M338" s="29" t="str">
        <f>IF(Замеры!AA332=0," ",0.1)</f>
        <v xml:space="preserve"> </v>
      </c>
      <c r="N338" s="29" t="str">
        <f>IF(Замеры!AA332=0," ",Замеры!AA332)</f>
        <v xml:space="preserve"> </v>
      </c>
      <c r="O338" s="29" t="str">
        <f>Замеры!AB332</f>
        <v xml:space="preserve"> </v>
      </c>
      <c r="P338" s="29" t="str">
        <f>Замеры!AC332</f>
        <v xml:space="preserve"> </v>
      </c>
      <c r="Q338" s="29" t="str">
        <f>IF(Замеры!AA332=0," ","+")</f>
        <v xml:space="preserve"> </v>
      </c>
      <c r="R338" s="32">
        <f>Замеры!Z332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IF(Замеры!I333=0," ", Замеры!I333)</f>
        <v xml:space="preserve"> </v>
      </c>
      <c r="D339" s="29" t="str">
        <f>IF(Замеры!AA333=0, " ", Замеры!Y333)</f>
        <v xml:space="preserve"> </v>
      </c>
      <c r="E339" s="29" t="str">
        <f>CONCATENATE(Замеры!Q333,Замеры!T333,Замеры!S333)</f>
        <v xml:space="preserve"> </v>
      </c>
      <c r="F339" s="30" t="str">
        <f>IF(Замеры!AA333=0," ","---")</f>
        <v xml:space="preserve"> </v>
      </c>
      <c r="G339" s="31" t="str">
        <f>IF(Замеры!AA333=0," ",Замеры!K333)</f>
        <v xml:space="preserve"> </v>
      </c>
      <c r="H339" s="31" t="str">
        <f>CONCATENATE(Замеры!AL333,Замеры!AB333,Замеры!AM333)</f>
        <v>0 0</v>
      </c>
      <c r="I339" s="29" t="str">
        <f>CONCATENATE(Замеры!AJ333,Замеры!AB333,Замеры!AK333)</f>
        <v>0 0</v>
      </c>
      <c r="J339" s="31" t="str">
        <f>IF(Замеры!AA333=0," ",G339*2.55)</f>
        <v xml:space="preserve"> </v>
      </c>
      <c r="K339" s="29" t="str">
        <f>IF(Замеры!AA333=0," ",Замеры!AH333)</f>
        <v xml:space="preserve"> </v>
      </c>
      <c r="L339" s="29" t="str">
        <f>IF(Замеры!AA333=0," ",Замеры!AI333)</f>
        <v xml:space="preserve"> </v>
      </c>
      <c r="M339" s="29" t="str">
        <f>IF(Замеры!AA333=0," ",0.1)</f>
        <v xml:space="preserve"> </v>
      </c>
      <c r="N339" s="29" t="str">
        <f>IF(Замеры!AA333=0," ",Замеры!AA333)</f>
        <v xml:space="preserve"> </v>
      </c>
      <c r="O339" s="29" t="str">
        <f>Замеры!AB333</f>
        <v xml:space="preserve"> </v>
      </c>
      <c r="P339" s="29" t="str">
        <f>Замеры!AC333</f>
        <v xml:space="preserve"> </v>
      </c>
      <c r="Q339" s="29" t="str">
        <f>IF(Замеры!AA333=0," ","+")</f>
        <v xml:space="preserve"> </v>
      </c>
      <c r="R339" s="32">
        <f>Замеры!Z333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IF(Замеры!I334=0," ", Замеры!I334)</f>
        <v xml:space="preserve"> </v>
      </c>
      <c r="D340" s="29" t="str">
        <f>IF(Замеры!AA334=0, " ", Замеры!Y334)</f>
        <v xml:space="preserve"> </v>
      </c>
      <c r="E340" s="29" t="str">
        <f>CONCATENATE(Замеры!Q334,Замеры!T334,Замеры!S334)</f>
        <v xml:space="preserve"> </v>
      </c>
      <c r="F340" s="30" t="str">
        <f>IF(Замеры!AA334=0," ","---")</f>
        <v xml:space="preserve"> </v>
      </c>
      <c r="G340" s="31" t="str">
        <f>IF(Замеры!AA334=0," ",Замеры!K334)</f>
        <v xml:space="preserve"> </v>
      </c>
      <c r="H340" s="31" t="str">
        <f>CONCATENATE(Замеры!AL334,Замеры!AB334,Замеры!AM334)</f>
        <v>0 0</v>
      </c>
      <c r="I340" s="29" t="str">
        <f>CONCATENATE(Замеры!AJ334,Замеры!AB334,Замеры!AK334)</f>
        <v>0 0</v>
      </c>
      <c r="J340" s="31" t="str">
        <f>IF(Замеры!AA334=0," ",G340*2.55)</f>
        <v xml:space="preserve"> </v>
      </c>
      <c r="K340" s="29" t="str">
        <f>IF(Замеры!AA334=0," ",Замеры!AH334)</f>
        <v xml:space="preserve"> </v>
      </c>
      <c r="L340" s="29" t="str">
        <f>IF(Замеры!AA334=0," ",Замеры!AI334)</f>
        <v xml:space="preserve"> </v>
      </c>
      <c r="M340" s="29" t="str">
        <f>IF(Замеры!AA334=0," ",0.1)</f>
        <v xml:space="preserve"> </v>
      </c>
      <c r="N340" s="29" t="str">
        <f>IF(Замеры!AA334=0," ",Замеры!AA334)</f>
        <v xml:space="preserve"> </v>
      </c>
      <c r="O340" s="29" t="str">
        <f>Замеры!AB334</f>
        <v xml:space="preserve"> </v>
      </c>
      <c r="P340" s="29" t="str">
        <f>Замеры!AC334</f>
        <v xml:space="preserve"> </v>
      </c>
      <c r="Q340" s="29" t="str">
        <f>IF(Замеры!AA334=0," ","+")</f>
        <v xml:space="preserve"> </v>
      </c>
      <c r="R340" s="32">
        <f>Замеры!Z334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IF(Замеры!I335=0," ", Замеры!I335)</f>
        <v xml:space="preserve"> </v>
      </c>
      <c r="D341" s="29" t="str">
        <f>IF(Замеры!AA335=0, " ", Замеры!Y335)</f>
        <v xml:space="preserve"> </v>
      </c>
      <c r="E341" s="29" t="str">
        <f>CONCATENATE(Замеры!Q335,Замеры!T335,Замеры!S335)</f>
        <v xml:space="preserve"> </v>
      </c>
      <c r="F341" s="30" t="str">
        <f>IF(Замеры!AA335=0," ","---")</f>
        <v xml:space="preserve"> </v>
      </c>
      <c r="G341" s="31" t="str">
        <f>IF(Замеры!AA335=0," ",Замеры!K335)</f>
        <v xml:space="preserve"> </v>
      </c>
      <c r="H341" s="31" t="str">
        <f>CONCATENATE(Замеры!AL335,Замеры!AB335,Замеры!AM335)</f>
        <v>0 0</v>
      </c>
      <c r="I341" s="29" t="str">
        <f>CONCATENATE(Замеры!AJ335,Замеры!AB335,Замеры!AK335)</f>
        <v>0 0</v>
      </c>
      <c r="J341" s="31" t="str">
        <f>IF(Замеры!AA335=0," ",G341*2.55)</f>
        <v xml:space="preserve"> </v>
      </c>
      <c r="K341" s="29" t="str">
        <f>IF(Замеры!AA335=0," ",Замеры!AH335)</f>
        <v xml:space="preserve"> </v>
      </c>
      <c r="L341" s="29" t="str">
        <f>IF(Замеры!AA335=0," ",Замеры!AI335)</f>
        <v xml:space="preserve"> </v>
      </c>
      <c r="M341" s="29" t="str">
        <f>IF(Замеры!AA335=0," ",0.1)</f>
        <v xml:space="preserve"> </v>
      </c>
      <c r="N341" s="29" t="str">
        <f>IF(Замеры!AA335=0," ",Замеры!AA335)</f>
        <v xml:space="preserve"> </v>
      </c>
      <c r="O341" s="29" t="str">
        <f>Замеры!AB335</f>
        <v xml:space="preserve"> </v>
      </c>
      <c r="P341" s="29" t="str">
        <f>Замеры!AC335</f>
        <v xml:space="preserve"> </v>
      </c>
      <c r="Q341" s="29" t="str">
        <f>IF(Замеры!AA335=0," ","+")</f>
        <v xml:space="preserve"> </v>
      </c>
      <c r="R341" s="32">
        <f>Замеры!Z335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IF(Замеры!I336=0," ", Замеры!I336)</f>
        <v xml:space="preserve"> </v>
      </c>
      <c r="D342" s="29" t="str">
        <f>IF(Замеры!AA336=0, " ", Замеры!Y336)</f>
        <v xml:space="preserve"> </v>
      </c>
      <c r="E342" s="29" t="str">
        <f>CONCATENATE(Замеры!Q336,Замеры!T336,Замеры!S336)</f>
        <v xml:space="preserve"> </v>
      </c>
      <c r="F342" s="30" t="str">
        <f>IF(Замеры!AA336=0," ","---")</f>
        <v xml:space="preserve"> </v>
      </c>
      <c r="G342" s="31" t="str">
        <f>IF(Замеры!AA336=0," ",Замеры!K336)</f>
        <v xml:space="preserve"> </v>
      </c>
      <c r="H342" s="31" t="str">
        <f>CONCATENATE(Замеры!AL336,Замеры!AB336,Замеры!AM336)</f>
        <v>0 0</v>
      </c>
      <c r="I342" s="29" t="str">
        <f>CONCATENATE(Замеры!AJ336,Замеры!AB336,Замеры!AK336)</f>
        <v>0 0</v>
      </c>
      <c r="J342" s="31" t="str">
        <f>IF(Замеры!AA336=0," ",G342*2.55)</f>
        <v xml:space="preserve"> </v>
      </c>
      <c r="K342" s="29" t="str">
        <f>IF(Замеры!AA336=0," ",Замеры!AH336)</f>
        <v xml:space="preserve"> </v>
      </c>
      <c r="L342" s="29" t="str">
        <f>IF(Замеры!AA336=0," ",Замеры!AI336)</f>
        <v xml:space="preserve"> </v>
      </c>
      <c r="M342" s="29" t="str">
        <f>IF(Замеры!AA336=0," ",0.1)</f>
        <v xml:space="preserve"> </v>
      </c>
      <c r="N342" s="29" t="str">
        <f>IF(Замеры!AA336=0," ",Замеры!AA336)</f>
        <v xml:space="preserve"> </v>
      </c>
      <c r="O342" s="29" t="str">
        <f>Замеры!AB336</f>
        <v xml:space="preserve"> </v>
      </c>
      <c r="P342" s="29" t="str">
        <f>Замеры!AC336</f>
        <v xml:space="preserve"> </v>
      </c>
      <c r="Q342" s="29" t="str">
        <f>IF(Замеры!AA336=0," ","+")</f>
        <v xml:space="preserve"> </v>
      </c>
      <c r="R342" s="32">
        <f>Замеры!Z336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IF(Замеры!I337=0," ", Замеры!I337)</f>
        <v xml:space="preserve"> </v>
      </c>
      <c r="D343" s="29" t="str">
        <f>IF(Замеры!AA337=0, " ", Замеры!Y337)</f>
        <v xml:space="preserve"> </v>
      </c>
      <c r="E343" s="29" t="str">
        <f>CONCATENATE(Замеры!Q337,Замеры!T337,Замеры!S337)</f>
        <v xml:space="preserve"> </v>
      </c>
      <c r="F343" s="30" t="str">
        <f>IF(Замеры!AA337=0," ","---")</f>
        <v xml:space="preserve"> </v>
      </c>
      <c r="G343" s="31" t="str">
        <f>IF(Замеры!AA337=0," ",Замеры!K337)</f>
        <v xml:space="preserve"> </v>
      </c>
      <c r="H343" s="31" t="str">
        <f>CONCATENATE(Замеры!AL337,Замеры!AB337,Замеры!AM337)</f>
        <v>0 0</v>
      </c>
      <c r="I343" s="29" t="str">
        <f>CONCATENATE(Замеры!AJ337,Замеры!AB337,Замеры!AK337)</f>
        <v>0 0</v>
      </c>
      <c r="J343" s="31" t="str">
        <f>IF(Замеры!AA337=0," ",G343*2.55)</f>
        <v xml:space="preserve"> </v>
      </c>
      <c r="K343" s="29" t="str">
        <f>IF(Замеры!AA337=0," ",Замеры!AH337)</f>
        <v xml:space="preserve"> </v>
      </c>
      <c r="L343" s="29" t="str">
        <f>IF(Замеры!AA337=0," ",Замеры!AI337)</f>
        <v xml:space="preserve"> </v>
      </c>
      <c r="M343" s="29" t="str">
        <f>IF(Замеры!AA337=0," ",0.1)</f>
        <v xml:space="preserve"> </v>
      </c>
      <c r="N343" s="29" t="str">
        <f>IF(Замеры!AA337=0," ",Замеры!AA337)</f>
        <v xml:space="preserve"> </v>
      </c>
      <c r="O343" s="29" t="str">
        <f>Замеры!AB337</f>
        <v xml:space="preserve"> </v>
      </c>
      <c r="P343" s="29" t="str">
        <f>Замеры!AC337</f>
        <v xml:space="preserve"> </v>
      </c>
      <c r="Q343" s="29" t="str">
        <f>IF(Замеры!AA337=0," ","+")</f>
        <v xml:space="preserve"> </v>
      </c>
      <c r="R343" s="32">
        <f>Замеры!Z337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IF(Замеры!I338=0," ", Замеры!I338)</f>
        <v xml:space="preserve"> </v>
      </c>
      <c r="D344" s="29" t="str">
        <f>IF(Замеры!AA338=0, " ", Замеры!Y338)</f>
        <v xml:space="preserve"> </v>
      </c>
      <c r="E344" s="29" t="str">
        <f>CONCATENATE(Замеры!Q338,Замеры!T338,Замеры!S338)</f>
        <v xml:space="preserve"> </v>
      </c>
      <c r="F344" s="30" t="str">
        <f>IF(Замеры!AA338=0," ","---")</f>
        <v xml:space="preserve"> </v>
      </c>
      <c r="G344" s="31" t="str">
        <f>IF(Замеры!AA338=0," ",Замеры!K338)</f>
        <v xml:space="preserve"> </v>
      </c>
      <c r="H344" s="31" t="str">
        <f>CONCATENATE(Замеры!AL338,Замеры!AB338,Замеры!AM338)</f>
        <v>0 0</v>
      </c>
      <c r="I344" s="29" t="str">
        <f>CONCATENATE(Замеры!AJ338,Замеры!AB338,Замеры!AK338)</f>
        <v>0 0</v>
      </c>
      <c r="J344" s="31" t="str">
        <f>IF(Замеры!AA338=0," ",G344*2.55)</f>
        <v xml:space="preserve"> </v>
      </c>
      <c r="K344" s="29" t="str">
        <f>IF(Замеры!AA338=0," ",Замеры!AH338)</f>
        <v xml:space="preserve"> </v>
      </c>
      <c r="L344" s="29" t="str">
        <f>IF(Замеры!AA338=0," ",Замеры!AI338)</f>
        <v xml:space="preserve"> </v>
      </c>
      <c r="M344" s="29" t="str">
        <f>IF(Замеры!AA338=0," ",0.1)</f>
        <v xml:space="preserve"> </v>
      </c>
      <c r="N344" s="29" t="str">
        <f>IF(Замеры!AA338=0," ",Замеры!AA338)</f>
        <v xml:space="preserve"> </v>
      </c>
      <c r="O344" s="29" t="str">
        <f>Замеры!AB338</f>
        <v xml:space="preserve"> </v>
      </c>
      <c r="P344" s="29" t="str">
        <f>Замеры!AC338</f>
        <v xml:space="preserve"> </v>
      </c>
      <c r="Q344" s="29" t="str">
        <f>IF(Замеры!AA338=0," ","+")</f>
        <v xml:space="preserve"> </v>
      </c>
      <c r="R344" s="32">
        <f>Замеры!Z338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IF(Замеры!I339=0," ", Замеры!I339)</f>
        <v xml:space="preserve"> </v>
      </c>
      <c r="D345" s="29" t="str">
        <f>IF(Замеры!AA339=0, " ", Замеры!Y339)</f>
        <v xml:space="preserve"> </v>
      </c>
      <c r="E345" s="29" t="str">
        <f>CONCATENATE(Замеры!Q339,Замеры!T339,Замеры!S339)</f>
        <v xml:space="preserve"> </v>
      </c>
      <c r="F345" s="30" t="str">
        <f>IF(Замеры!AA339=0," ","---")</f>
        <v xml:space="preserve"> </v>
      </c>
      <c r="G345" s="31" t="str">
        <f>IF(Замеры!AA339=0," ",Замеры!K339)</f>
        <v xml:space="preserve"> </v>
      </c>
      <c r="H345" s="31" t="str">
        <f>CONCATENATE(Замеры!AL339,Замеры!AB339,Замеры!AM339)</f>
        <v>0 0</v>
      </c>
      <c r="I345" s="29" t="str">
        <f>CONCATENATE(Замеры!AJ339,Замеры!AB339,Замеры!AK339)</f>
        <v>0 0</v>
      </c>
      <c r="J345" s="31" t="str">
        <f>IF(Замеры!AA339=0," ",G345*2.55)</f>
        <v xml:space="preserve"> </v>
      </c>
      <c r="K345" s="29" t="str">
        <f>IF(Замеры!AA339=0," ",Замеры!AH339)</f>
        <v xml:space="preserve"> </v>
      </c>
      <c r="L345" s="29" t="str">
        <f>IF(Замеры!AA339=0," ",Замеры!AI339)</f>
        <v xml:space="preserve"> </v>
      </c>
      <c r="M345" s="29" t="str">
        <f>IF(Замеры!AA339=0," ",0.1)</f>
        <v xml:space="preserve"> </v>
      </c>
      <c r="N345" s="29" t="str">
        <f>IF(Замеры!AA339=0," ",Замеры!AA339)</f>
        <v xml:space="preserve"> </v>
      </c>
      <c r="O345" s="29" t="str">
        <f>Замеры!AB339</f>
        <v xml:space="preserve"> </v>
      </c>
      <c r="P345" s="29" t="str">
        <f>Замеры!AC339</f>
        <v xml:space="preserve"> </v>
      </c>
      <c r="Q345" s="29" t="str">
        <f>IF(Замеры!AA339=0," ","+")</f>
        <v xml:space="preserve"> </v>
      </c>
      <c r="R345" s="32">
        <f>Замеры!Z339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IF(Замеры!I340=0," ", Замеры!I340)</f>
        <v xml:space="preserve"> </v>
      </c>
      <c r="D346" s="29" t="str">
        <f>IF(Замеры!AA340=0, " ", Замеры!Y340)</f>
        <v xml:space="preserve"> </v>
      </c>
      <c r="E346" s="29" t="str">
        <f>CONCATENATE(Замеры!Q340,Замеры!T340,Замеры!S340)</f>
        <v xml:space="preserve"> </v>
      </c>
      <c r="F346" s="30" t="str">
        <f>IF(Замеры!AA340=0," ","---")</f>
        <v xml:space="preserve"> </v>
      </c>
      <c r="G346" s="31" t="str">
        <f>IF(Замеры!AA340=0," ",Замеры!K340)</f>
        <v xml:space="preserve"> </v>
      </c>
      <c r="H346" s="31" t="str">
        <f>CONCATENATE(Замеры!AL340,Замеры!AB340,Замеры!AM340)</f>
        <v>0 0</v>
      </c>
      <c r="I346" s="29" t="str">
        <f>CONCATENATE(Замеры!AJ340,Замеры!AB340,Замеры!AK340)</f>
        <v>0 0</v>
      </c>
      <c r="J346" s="31" t="str">
        <f>IF(Замеры!AA340=0," ",G346*2.55)</f>
        <v xml:space="preserve"> </v>
      </c>
      <c r="K346" s="29" t="str">
        <f>IF(Замеры!AA340=0," ",Замеры!AH340)</f>
        <v xml:space="preserve"> </v>
      </c>
      <c r="L346" s="29" t="str">
        <f>IF(Замеры!AA340=0," ",Замеры!AI340)</f>
        <v xml:space="preserve"> </v>
      </c>
      <c r="M346" s="29" t="str">
        <f>IF(Замеры!AA340=0," ",0.1)</f>
        <v xml:space="preserve"> </v>
      </c>
      <c r="N346" s="29" t="str">
        <f>IF(Замеры!AA340=0," ",Замеры!AA340)</f>
        <v xml:space="preserve"> </v>
      </c>
      <c r="O346" s="29" t="str">
        <f>Замеры!AB340</f>
        <v xml:space="preserve"> </v>
      </c>
      <c r="P346" s="29" t="str">
        <f>Замеры!AC340</f>
        <v xml:space="preserve"> </v>
      </c>
      <c r="Q346" s="29" t="str">
        <f>IF(Замеры!AA340=0," ","+")</f>
        <v xml:space="preserve"> </v>
      </c>
      <c r="R346" s="32">
        <f>Замеры!Z340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IF(Замеры!I341=0," ", Замеры!I341)</f>
        <v xml:space="preserve"> </v>
      </c>
      <c r="D347" s="29" t="str">
        <f>IF(Замеры!AA341=0, " ", Замеры!Y341)</f>
        <v xml:space="preserve"> </v>
      </c>
      <c r="E347" s="29" t="str">
        <f>CONCATENATE(Замеры!Q341,Замеры!T341,Замеры!S341)</f>
        <v xml:space="preserve"> </v>
      </c>
      <c r="F347" s="30" t="str">
        <f>IF(Замеры!AA341=0," ","---")</f>
        <v xml:space="preserve"> </v>
      </c>
      <c r="G347" s="31" t="str">
        <f>IF(Замеры!AA341=0," ",Замеры!K341)</f>
        <v xml:space="preserve"> </v>
      </c>
      <c r="H347" s="31" t="str">
        <f>CONCATENATE(Замеры!AL341,Замеры!AB341,Замеры!AM341)</f>
        <v>0 0</v>
      </c>
      <c r="I347" s="29" t="str">
        <f>CONCATENATE(Замеры!AJ341,Замеры!AB341,Замеры!AK341)</f>
        <v>0 0</v>
      </c>
      <c r="J347" s="31" t="str">
        <f>IF(Замеры!AA341=0," ",G347*2.55)</f>
        <v xml:space="preserve"> </v>
      </c>
      <c r="K347" s="29" t="str">
        <f>IF(Замеры!AA341=0," ",Замеры!AH341)</f>
        <v xml:space="preserve"> </v>
      </c>
      <c r="L347" s="29" t="str">
        <f>IF(Замеры!AA341=0," ",Замеры!AI341)</f>
        <v xml:space="preserve"> </v>
      </c>
      <c r="M347" s="29" t="str">
        <f>IF(Замеры!AA341=0," ",0.1)</f>
        <v xml:space="preserve"> </v>
      </c>
      <c r="N347" s="29" t="str">
        <f>IF(Замеры!AA341=0," ",Замеры!AA341)</f>
        <v xml:space="preserve"> </v>
      </c>
      <c r="O347" s="29" t="str">
        <f>Замеры!AB341</f>
        <v xml:space="preserve"> </v>
      </c>
      <c r="P347" s="29" t="str">
        <f>Замеры!AC341</f>
        <v xml:space="preserve"> </v>
      </c>
      <c r="Q347" s="29" t="str">
        <f>IF(Замеры!AA341=0," ","+")</f>
        <v xml:space="preserve"> </v>
      </c>
      <c r="R347" s="32">
        <f>Замеры!Z341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IF(Замеры!I342=0," ", Замеры!I342)</f>
        <v xml:space="preserve"> </v>
      </c>
      <c r="D348" s="29" t="str">
        <f>IF(Замеры!AA342=0, " ", Замеры!Y342)</f>
        <v xml:space="preserve"> </v>
      </c>
      <c r="E348" s="29" t="str">
        <f>CONCATENATE(Замеры!Q342,Замеры!T342,Замеры!S342)</f>
        <v xml:space="preserve"> </v>
      </c>
      <c r="F348" s="30" t="str">
        <f>IF(Замеры!AA342=0," ","---")</f>
        <v xml:space="preserve"> </v>
      </c>
      <c r="G348" s="31" t="str">
        <f>IF(Замеры!AA342=0," ",Замеры!K342)</f>
        <v xml:space="preserve"> </v>
      </c>
      <c r="H348" s="31" t="str">
        <f>CONCATENATE(Замеры!AL342,Замеры!AB342,Замеры!AM342)</f>
        <v>0 0</v>
      </c>
      <c r="I348" s="29" t="str">
        <f>CONCATENATE(Замеры!AJ342,Замеры!AB342,Замеры!AK342)</f>
        <v>0 0</v>
      </c>
      <c r="J348" s="31" t="str">
        <f>IF(Замеры!AA342=0," ",G348*2.55)</f>
        <v xml:space="preserve"> </v>
      </c>
      <c r="K348" s="29" t="str">
        <f>IF(Замеры!AA342=0," ",Замеры!AH342)</f>
        <v xml:space="preserve"> </v>
      </c>
      <c r="L348" s="29" t="str">
        <f>IF(Замеры!AA342=0," ",Замеры!AI342)</f>
        <v xml:space="preserve"> </v>
      </c>
      <c r="M348" s="29" t="str">
        <f>IF(Замеры!AA342=0," ",0.1)</f>
        <v xml:space="preserve"> </v>
      </c>
      <c r="N348" s="29" t="str">
        <f>IF(Замеры!AA342=0," ",Замеры!AA342)</f>
        <v xml:space="preserve"> </v>
      </c>
      <c r="O348" s="29" t="str">
        <f>Замеры!AB342</f>
        <v xml:space="preserve"> </v>
      </c>
      <c r="P348" s="29" t="str">
        <f>Замеры!AC342</f>
        <v xml:space="preserve"> </v>
      </c>
      <c r="Q348" s="29" t="str">
        <f>IF(Замеры!AA342=0," ","+")</f>
        <v xml:space="preserve"> </v>
      </c>
      <c r="R348" s="32">
        <f>Замеры!Z342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IF(Замеры!I343=0," ", Замеры!I343)</f>
        <v xml:space="preserve"> </v>
      </c>
      <c r="D349" s="29" t="str">
        <f>IF(Замеры!AA343=0, " ", Замеры!Y343)</f>
        <v xml:space="preserve"> </v>
      </c>
      <c r="E349" s="29" t="str">
        <f>CONCATENATE(Замеры!Q343,Замеры!T343,Замеры!S343)</f>
        <v xml:space="preserve"> </v>
      </c>
      <c r="F349" s="30" t="str">
        <f>IF(Замеры!AA343=0," ","---")</f>
        <v xml:space="preserve"> </v>
      </c>
      <c r="G349" s="31" t="str">
        <f>IF(Замеры!AA343=0," ",Замеры!K343)</f>
        <v xml:space="preserve"> </v>
      </c>
      <c r="H349" s="31" t="str">
        <f>CONCATENATE(Замеры!AL343,Замеры!AB343,Замеры!AM343)</f>
        <v>0 0</v>
      </c>
      <c r="I349" s="29" t="str">
        <f>CONCATENATE(Замеры!AJ343,Замеры!AB343,Замеры!AK343)</f>
        <v>0 0</v>
      </c>
      <c r="J349" s="31" t="str">
        <f>IF(Замеры!AA343=0," ",G349*2.55)</f>
        <v xml:space="preserve"> </v>
      </c>
      <c r="K349" s="29" t="str">
        <f>IF(Замеры!AA343=0," ",Замеры!AH343)</f>
        <v xml:space="preserve"> </v>
      </c>
      <c r="L349" s="29" t="str">
        <f>IF(Замеры!AA343=0," ",Замеры!AI343)</f>
        <v xml:space="preserve"> </v>
      </c>
      <c r="M349" s="29" t="str">
        <f>IF(Замеры!AA343=0," ",0.1)</f>
        <v xml:space="preserve"> </v>
      </c>
      <c r="N349" s="29" t="str">
        <f>IF(Замеры!AA343=0," ",Замеры!AA343)</f>
        <v xml:space="preserve"> </v>
      </c>
      <c r="O349" s="29" t="str">
        <f>Замеры!AB343</f>
        <v xml:space="preserve"> </v>
      </c>
      <c r="P349" s="29" t="str">
        <f>Замеры!AC343</f>
        <v xml:space="preserve"> </v>
      </c>
      <c r="Q349" s="29" t="str">
        <f>IF(Замеры!AA343=0," ","+")</f>
        <v xml:space="preserve"> </v>
      </c>
      <c r="R349" s="32">
        <f>Замеры!Z343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IF(Замеры!I344=0," ", Замеры!I344)</f>
        <v xml:space="preserve"> </v>
      </c>
      <c r="D350" s="29" t="str">
        <f>IF(Замеры!AA344=0, " ", Замеры!Y344)</f>
        <v xml:space="preserve"> </v>
      </c>
      <c r="E350" s="29" t="str">
        <f>CONCATENATE(Замеры!Q344,Замеры!T344,Замеры!S344)</f>
        <v xml:space="preserve"> </v>
      </c>
      <c r="F350" s="30" t="str">
        <f>IF(Замеры!AA344=0," ","---")</f>
        <v xml:space="preserve"> </v>
      </c>
      <c r="G350" s="31" t="str">
        <f>IF(Замеры!AA344=0," ",Замеры!K344)</f>
        <v xml:space="preserve"> </v>
      </c>
      <c r="H350" s="31" t="str">
        <f>CONCATENATE(Замеры!AL344,Замеры!AB344,Замеры!AM344)</f>
        <v>0 0</v>
      </c>
      <c r="I350" s="29" t="str">
        <f>CONCATENATE(Замеры!AJ344,Замеры!AB344,Замеры!AK344)</f>
        <v>0 0</v>
      </c>
      <c r="J350" s="31" t="str">
        <f>IF(Замеры!AA344=0," ",G350*2.55)</f>
        <v xml:space="preserve"> </v>
      </c>
      <c r="K350" s="29" t="str">
        <f>IF(Замеры!AA344=0," ",Замеры!AH344)</f>
        <v xml:space="preserve"> </v>
      </c>
      <c r="L350" s="29" t="str">
        <f>IF(Замеры!AA344=0," ",Замеры!AI344)</f>
        <v xml:space="preserve"> </v>
      </c>
      <c r="M350" s="29" t="str">
        <f>IF(Замеры!AA344=0," ",0.1)</f>
        <v xml:space="preserve"> </v>
      </c>
      <c r="N350" s="29" t="str">
        <f>IF(Замеры!AA344=0," ",Замеры!AA344)</f>
        <v xml:space="preserve"> </v>
      </c>
      <c r="O350" s="29" t="str">
        <f>Замеры!AB344</f>
        <v xml:space="preserve"> </v>
      </c>
      <c r="P350" s="29" t="str">
        <f>Замеры!AC344</f>
        <v xml:space="preserve"> </v>
      </c>
      <c r="Q350" s="29" t="str">
        <f>IF(Замеры!AA344=0," ","+")</f>
        <v xml:space="preserve"> </v>
      </c>
      <c r="R350" s="32">
        <f>Замеры!Z344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IF(Замеры!I345=0," ", Замеры!I345)</f>
        <v xml:space="preserve"> </v>
      </c>
      <c r="D351" s="29" t="str">
        <f>IF(Замеры!AA345=0, " ", Замеры!Y345)</f>
        <v xml:space="preserve"> </v>
      </c>
      <c r="E351" s="29" t="str">
        <f>CONCATENATE(Замеры!Q345,Замеры!T345,Замеры!S345)</f>
        <v xml:space="preserve"> </v>
      </c>
      <c r="F351" s="30" t="str">
        <f>IF(Замеры!AA345=0," ","---")</f>
        <v xml:space="preserve"> </v>
      </c>
      <c r="G351" s="31" t="str">
        <f>IF(Замеры!AA345=0," ",Замеры!K345)</f>
        <v xml:space="preserve"> </v>
      </c>
      <c r="H351" s="31" t="str">
        <f>CONCATENATE(Замеры!AL345,Замеры!AB345,Замеры!AM345)</f>
        <v>0 0</v>
      </c>
      <c r="I351" s="29" t="str">
        <f>CONCATENATE(Замеры!AJ345,Замеры!AB345,Замеры!AK345)</f>
        <v>0 0</v>
      </c>
      <c r="J351" s="31" t="str">
        <f>IF(Замеры!AA345=0," ",G351*2.55)</f>
        <v xml:space="preserve"> </v>
      </c>
      <c r="K351" s="29" t="str">
        <f>IF(Замеры!AA345=0," ",Замеры!AH345)</f>
        <v xml:space="preserve"> </v>
      </c>
      <c r="L351" s="29" t="str">
        <f>IF(Замеры!AA345=0," ",Замеры!AI345)</f>
        <v xml:space="preserve"> </v>
      </c>
      <c r="M351" s="29" t="str">
        <f>IF(Замеры!AA345=0," ",0.1)</f>
        <v xml:space="preserve"> </v>
      </c>
      <c r="N351" s="29" t="str">
        <f>IF(Замеры!AA345=0," ",Замеры!AA345)</f>
        <v xml:space="preserve"> </v>
      </c>
      <c r="O351" s="29" t="str">
        <f>Замеры!AB345</f>
        <v xml:space="preserve"> </v>
      </c>
      <c r="P351" s="29" t="str">
        <f>Замеры!AC345</f>
        <v xml:space="preserve"> </v>
      </c>
      <c r="Q351" s="29" t="str">
        <f>IF(Замеры!AA345=0," ","+")</f>
        <v xml:space="preserve"> </v>
      </c>
      <c r="R351" s="32">
        <f>Замеры!Z345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IF(Замеры!I346=0," ", Замеры!I346)</f>
        <v xml:space="preserve"> </v>
      </c>
      <c r="D352" s="29" t="str">
        <f>IF(Замеры!AA346=0, " ", Замеры!Y346)</f>
        <v xml:space="preserve"> </v>
      </c>
      <c r="E352" s="29" t="str">
        <f>CONCATENATE(Замеры!Q346,Замеры!T346,Замеры!S346)</f>
        <v xml:space="preserve"> </v>
      </c>
      <c r="F352" s="30" t="str">
        <f>IF(Замеры!AA346=0," ","---")</f>
        <v xml:space="preserve"> </v>
      </c>
      <c r="G352" s="31" t="str">
        <f>IF(Замеры!AA346=0," ",Замеры!K346)</f>
        <v xml:space="preserve"> </v>
      </c>
      <c r="H352" s="31" t="str">
        <f>CONCATENATE(Замеры!AL346,Замеры!AB346,Замеры!AM346)</f>
        <v>0 0</v>
      </c>
      <c r="I352" s="29" t="str">
        <f>CONCATENATE(Замеры!AJ346,Замеры!AB346,Замеры!AK346)</f>
        <v>0 0</v>
      </c>
      <c r="J352" s="31" t="str">
        <f>IF(Замеры!AA346=0," ",G352*2.55)</f>
        <v xml:space="preserve"> </v>
      </c>
      <c r="K352" s="29" t="str">
        <f>IF(Замеры!AA346=0," ",Замеры!AH346)</f>
        <v xml:space="preserve"> </v>
      </c>
      <c r="L352" s="29" t="str">
        <f>IF(Замеры!AA346=0," ",Замеры!AI346)</f>
        <v xml:space="preserve"> </v>
      </c>
      <c r="M352" s="29" t="str">
        <f>IF(Замеры!AA346=0," ",0.1)</f>
        <v xml:space="preserve"> </v>
      </c>
      <c r="N352" s="29" t="str">
        <f>IF(Замеры!AA346=0," ",Замеры!AA346)</f>
        <v xml:space="preserve"> </v>
      </c>
      <c r="O352" s="29" t="str">
        <f>Замеры!AB346</f>
        <v xml:space="preserve"> </v>
      </c>
      <c r="P352" s="29" t="str">
        <f>Замеры!AC346</f>
        <v xml:space="preserve"> </v>
      </c>
      <c r="Q352" s="29" t="str">
        <f>IF(Замеры!AA346=0," ","+")</f>
        <v xml:space="preserve"> </v>
      </c>
      <c r="R352" s="32">
        <f>Замеры!Z346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IF(Замеры!I347=0," ", Замеры!I347)</f>
        <v xml:space="preserve"> </v>
      </c>
      <c r="D353" s="29" t="str">
        <f>IF(Замеры!AA347=0, " ", Замеры!Y347)</f>
        <v xml:space="preserve"> </v>
      </c>
      <c r="E353" s="29" t="str">
        <f>CONCATENATE(Замеры!Q347,Замеры!T347,Замеры!S347)</f>
        <v xml:space="preserve"> </v>
      </c>
      <c r="F353" s="30" t="str">
        <f>IF(Замеры!AA347=0," ","---")</f>
        <v xml:space="preserve"> </v>
      </c>
      <c r="G353" s="31" t="str">
        <f>IF(Замеры!AA347=0," ",Замеры!K347)</f>
        <v xml:space="preserve"> </v>
      </c>
      <c r="H353" s="31" t="str">
        <f>CONCATENATE(Замеры!AL347,Замеры!AB347,Замеры!AM347)</f>
        <v>0 0</v>
      </c>
      <c r="I353" s="29" t="str">
        <f>CONCATENATE(Замеры!AJ347,Замеры!AB347,Замеры!AK347)</f>
        <v>0 0</v>
      </c>
      <c r="J353" s="31" t="str">
        <f>IF(Замеры!AA347=0," ",G353*2.55)</f>
        <v xml:space="preserve"> </v>
      </c>
      <c r="K353" s="29" t="str">
        <f>IF(Замеры!AA347=0," ",Замеры!AH347)</f>
        <v xml:space="preserve"> </v>
      </c>
      <c r="L353" s="29" t="str">
        <f>IF(Замеры!AA347=0," ",Замеры!AI347)</f>
        <v xml:space="preserve"> </v>
      </c>
      <c r="M353" s="29" t="str">
        <f>IF(Замеры!AA347=0," ",0.1)</f>
        <v xml:space="preserve"> </v>
      </c>
      <c r="N353" s="29" t="str">
        <f>IF(Замеры!AA347=0," ",Замеры!AA347)</f>
        <v xml:space="preserve"> </v>
      </c>
      <c r="O353" s="29" t="str">
        <f>Замеры!AB347</f>
        <v xml:space="preserve"> </v>
      </c>
      <c r="P353" s="29" t="str">
        <f>Замеры!AC347</f>
        <v xml:space="preserve"> </v>
      </c>
      <c r="Q353" s="29" t="str">
        <f>IF(Замеры!AA347=0," ","+")</f>
        <v xml:space="preserve"> </v>
      </c>
      <c r="R353" s="32">
        <f>Замеры!Z347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IF(Замеры!I348=0," ", Замеры!I348)</f>
        <v xml:space="preserve"> </v>
      </c>
      <c r="D354" s="29" t="str">
        <f>IF(Замеры!AA348=0, " ", Замеры!Y348)</f>
        <v xml:space="preserve"> </v>
      </c>
      <c r="E354" s="29" t="str">
        <f>CONCATENATE(Замеры!Q348,Замеры!T348,Замеры!S348)</f>
        <v xml:space="preserve"> </v>
      </c>
      <c r="F354" s="30" t="str">
        <f>IF(Замеры!AA348=0," ","---")</f>
        <v xml:space="preserve"> </v>
      </c>
      <c r="G354" s="31" t="str">
        <f>IF(Замеры!AA348=0," ",Замеры!K348)</f>
        <v xml:space="preserve"> </v>
      </c>
      <c r="H354" s="31" t="str">
        <f>CONCATENATE(Замеры!AL348,Замеры!AB348,Замеры!AM348)</f>
        <v>0 0</v>
      </c>
      <c r="I354" s="29" t="str">
        <f>CONCATENATE(Замеры!AJ348,Замеры!AB348,Замеры!AK348)</f>
        <v>0 0</v>
      </c>
      <c r="J354" s="31" t="str">
        <f>IF(Замеры!AA348=0," ",G354*2.55)</f>
        <v xml:space="preserve"> </v>
      </c>
      <c r="K354" s="29" t="str">
        <f>IF(Замеры!AA348=0," ",Замеры!AH348)</f>
        <v xml:space="preserve"> </v>
      </c>
      <c r="L354" s="29" t="str">
        <f>IF(Замеры!AA348=0," ",Замеры!AI348)</f>
        <v xml:space="preserve"> </v>
      </c>
      <c r="M354" s="29" t="str">
        <f>IF(Замеры!AA348=0," ",0.1)</f>
        <v xml:space="preserve"> </v>
      </c>
      <c r="N354" s="29" t="str">
        <f>IF(Замеры!AA348=0," ",Замеры!AA348)</f>
        <v xml:space="preserve"> </v>
      </c>
      <c r="O354" s="29" t="str">
        <f>Замеры!AB348</f>
        <v xml:space="preserve"> </v>
      </c>
      <c r="P354" s="29" t="str">
        <f>Замеры!AC348</f>
        <v xml:space="preserve"> </v>
      </c>
      <c r="Q354" s="29" t="str">
        <f>IF(Замеры!AA348=0," ","+")</f>
        <v xml:space="preserve"> </v>
      </c>
      <c r="R354" s="32">
        <f>Замеры!Z348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IF(Замеры!I349=0," ", Замеры!I349)</f>
        <v xml:space="preserve"> </v>
      </c>
      <c r="D355" s="29" t="str">
        <f>IF(Замеры!AA349=0, " ", Замеры!Y349)</f>
        <v xml:space="preserve"> </v>
      </c>
      <c r="E355" s="29" t="str">
        <f>CONCATENATE(Замеры!Q349,Замеры!T349,Замеры!S349)</f>
        <v xml:space="preserve"> </v>
      </c>
      <c r="F355" s="30" t="str">
        <f>IF(Замеры!AA349=0," ","---")</f>
        <v xml:space="preserve"> </v>
      </c>
      <c r="G355" s="31" t="str">
        <f>IF(Замеры!AA349=0," ",Замеры!K349)</f>
        <v xml:space="preserve"> </v>
      </c>
      <c r="H355" s="31" t="str">
        <f>CONCATENATE(Замеры!AL349,Замеры!AB349,Замеры!AM349)</f>
        <v>0 0</v>
      </c>
      <c r="I355" s="29" t="str">
        <f>CONCATENATE(Замеры!AJ349,Замеры!AB349,Замеры!AK349)</f>
        <v>0 0</v>
      </c>
      <c r="J355" s="31" t="str">
        <f>IF(Замеры!AA349=0," ",G355*2.55)</f>
        <v xml:space="preserve"> </v>
      </c>
      <c r="K355" s="29" t="str">
        <f>IF(Замеры!AA349=0," ",Замеры!AH349)</f>
        <v xml:space="preserve"> </v>
      </c>
      <c r="L355" s="29" t="str">
        <f>IF(Замеры!AA349=0," ",Замеры!AI349)</f>
        <v xml:space="preserve"> </v>
      </c>
      <c r="M355" s="29" t="str">
        <f>IF(Замеры!AA349=0," ",0.1)</f>
        <v xml:space="preserve"> </v>
      </c>
      <c r="N355" s="29" t="str">
        <f>IF(Замеры!AA349=0," ",Замеры!AA349)</f>
        <v xml:space="preserve"> </v>
      </c>
      <c r="O355" s="29" t="str">
        <f>Замеры!AB349</f>
        <v xml:space="preserve"> </v>
      </c>
      <c r="P355" s="29" t="str">
        <f>Замеры!AC349</f>
        <v xml:space="preserve"> </v>
      </c>
      <c r="Q355" s="29" t="str">
        <f>IF(Замеры!AA349=0," ","+")</f>
        <v xml:space="preserve"> </v>
      </c>
      <c r="R355" s="32">
        <f>Замеры!Z349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IF(Замеры!I350=0," ", Замеры!I350)</f>
        <v xml:space="preserve"> </v>
      </c>
      <c r="D356" s="29" t="str">
        <f>IF(Замеры!AA350=0, " ", Замеры!Y350)</f>
        <v xml:space="preserve"> </v>
      </c>
      <c r="E356" s="29" t="str">
        <f>CONCATENATE(Замеры!Q350,Замеры!T350,Замеры!S350)</f>
        <v xml:space="preserve"> </v>
      </c>
      <c r="F356" s="30" t="str">
        <f>IF(Замеры!AA350=0," ","---")</f>
        <v xml:space="preserve"> </v>
      </c>
      <c r="G356" s="31" t="str">
        <f>IF(Замеры!AA350=0," ",Замеры!K350)</f>
        <v xml:space="preserve"> </v>
      </c>
      <c r="H356" s="31" t="str">
        <f>CONCATENATE(Замеры!AL350,Замеры!AB350,Замеры!AM350)</f>
        <v>0 0</v>
      </c>
      <c r="I356" s="29" t="str">
        <f>CONCATENATE(Замеры!AJ350,Замеры!AB350,Замеры!AK350)</f>
        <v>0 0</v>
      </c>
      <c r="J356" s="31" t="str">
        <f>IF(Замеры!AA350=0," ",G356*2.55)</f>
        <v xml:space="preserve"> </v>
      </c>
      <c r="K356" s="29" t="str">
        <f>IF(Замеры!AA350=0," ",Замеры!AH350)</f>
        <v xml:space="preserve"> </v>
      </c>
      <c r="L356" s="29" t="str">
        <f>IF(Замеры!AA350=0," ",Замеры!AI350)</f>
        <v xml:space="preserve"> </v>
      </c>
      <c r="M356" s="29" t="str">
        <f>IF(Замеры!AA350=0," ",0.1)</f>
        <v xml:space="preserve"> </v>
      </c>
      <c r="N356" s="29" t="str">
        <f>IF(Замеры!AA350=0," ",Замеры!AA350)</f>
        <v xml:space="preserve"> </v>
      </c>
      <c r="O356" s="29" t="str">
        <f>Замеры!AB350</f>
        <v xml:space="preserve"> </v>
      </c>
      <c r="P356" s="29" t="str">
        <f>Замеры!AC350</f>
        <v xml:space="preserve"> </v>
      </c>
      <c r="Q356" s="29" t="str">
        <f>IF(Замеры!AA350=0," ","+")</f>
        <v xml:space="preserve"> </v>
      </c>
      <c r="R356" s="32">
        <f>Замеры!Z350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IF(Замеры!I351=0," ", Замеры!I351)</f>
        <v xml:space="preserve"> </v>
      </c>
      <c r="D357" s="29" t="str">
        <f>IF(Замеры!AA351=0, " ", Замеры!Y351)</f>
        <v xml:space="preserve"> </v>
      </c>
      <c r="E357" s="29" t="str">
        <f>CONCATENATE(Замеры!Q351,Замеры!T351,Замеры!S351)</f>
        <v xml:space="preserve"> </v>
      </c>
      <c r="F357" s="30" t="str">
        <f>IF(Замеры!AA351=0," ","---")</f>
        <v xml:space="preserve"> </v>
      </c>
      <c r="G357" s="31" t="str">
        <f>IF(Замеры!AA351=0," ",Замеры!K351)</f>
        <v xml:space="preserve"> </v>
      </c>
      <c r="H357" s="31" t="str">
        <f>CONCATENATE(Замеры!AL351,Замеры!AB351,Замеры!AM351)</f>
        <v>0 0</v>
      </c>
      <c r="I357" s="29" t="str">
        <f>CONCATENATE(Замеры!AJ351,Замеры!AB351,Замеры!AK351)</f>
        <v>0 0</v>
      </c>
      <c r="J357" s="31" t="str">
        <f>IF(Замеры!AA351=0," ",G357*2.55)</f>
        <v xml:space="preserve"> </v>
      </c>
      <c r="K357" s="29" t="str">
        <f>IF(Замеры!AA351=0," ",Замеры!AH351)</f>
        <v xml:space="preserve"> </v>
      </c>
      <c r="L357" s="29" t="str">
        <f>IF(Замеры!AA351=0," ",Замеры!AI351)</f>
        <v xml:space="preserve"> </v>
      </c>
      <c r="M357" s="29" t="str">
        <f>IF(Замеры!AA351=0," ",0.1)</f>
        <v xml:space="preserve"> </v>
      </c>
      <c r="N357" s="29" t="str">
        <f>IF(Замеры!AA351=0," ",Замеры!AA351)</f>
        <v xml:space="preserve"> </v>
      </c>
      <c r="O357" s="29" t="str">
        <f>Замеры!AB351</f>
        <v xml:space="preserve"> </v>
      </c>
      <c r="P357" s="29" t="str">
        <f>Замеры!AC351</f>
        <v xml:space="preserve"> </v>
      </c>
      <c r="Q357" s="29" t="str">
        <f>IF(Замеры!AA351=0," ","+")</f>
        <v xml:space="preserve"> </v>
      </c>
      <c r="R357" s="32">
        <f>Замеры!Z351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IF(Замеры!I352=0," ", Замеры!I352)</f>
        <v xml:space="preserve"> </v>
      </c>
      <c r="D358" s="29" t="str">
        <f>IF(Замеры!AA352=0, " ", Замеры!Y352)</f>
        <v xml:space="preserve"> </v>
      </c>
      <c r="E358" s="29" t="str">
        <f>CONCATENATE(Замеры!Q352,Замеры!T352,Замеры!S352)</f>
        <v xml:space="preserve"> </v>
      </c>
      <c r="F358" s="30" t="str">
        <f>IF(Замеры!AA352=0," ","---")</f>
        <v xml:space="preserve"> </v>
      </c>
      <c r="G358" s="31" t="str">
        <f>IF(Замеры!AA352=0," ",Замеры!K352)</f>
        <v xml:space="preserve"> </v>
      </c>
      <c r="H358" s="31" t="str">
        <f>CONCATENATE(Замеры!AL352,Замеры!AB352,Замеры!AM352)</f>
        <v>0 0</v>
      </c>
      <c r="I358" s="29" t="str">
        <f>CONCATENATE(Замеры!AJ352,Замеры!AB352,Замеры!AK352)</f>
        <v>0 0</v>
      </c>
      <c r="J358" s="31" t="str">
        <f>IF(Замеры!AA352=0," ",G358*2.55)</f>
        <v xml:space="preserve"> </v>
      </c>
      <c r="K358" s="29" t="str">
        <f>IF(Замеры!AA352=0," ",Замеры!AH352)</f>
        <v xml:space="preserve"> </v>
      </c>
      <c r="L358" s="29" t="str">
        <f>IF(Замеры!AA352=0," ",Замеры!AI352)</f>
        <v xml:space="preserve"> </v>
      </c>
      <c r="M358" s="29" t="str">
        <f>IF(Замеры!AA352=0," ",0.1)</f>
        <v xml:space="preserve"> </v>
      </c>
      <c r="N358" s="29" t="str">
        <f>IF(Замеры!AA352=0," ",Замеры!AA352)</f>
        <v xml:space="preserve"> </v>
      </c>
      <c r="O358" s="29" t="str">
        <f>Замеры!AB352</f>
        <v xml:space="preserve"> </v>
      </c>
      <c r="P358" s="29" t="str">
        <f>Замеры!AC352</f>
        <v xml:space="preserve"> </v>
      </c>
      <c r="Q358" s="29" t="str">
        <f>IF(Замеры!AA352=0," ","+")</f>
        <v xml:space="preserve"> </v>
      </c>
      <c r="R358" s="32">
        <f>Замеры!Z352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IF(Замеры!I353=0," ", Замеры!I353)</f>
        <v xml:space="preserve"> </v>
      </c>
      <c r="D359" s="29" t="str">
        <f>IF(Замеры!AA353=0, " ", Замеры!Y353)</f>
        <v xml:space="preserve"> </v>
      </c>
      <c r="E359" s="29" t="str">
        <f>CONCATENATE(Замеры!Q353,Замеры!T353,Замеры!S353)</f>
        <v xml:space="preserve"> </v>
      </c>
      <c r="F359" s="30" t="str">
        <f>IF(Замеры!AA353=0," ","---")</f>
        <v xml:space="preserve"> </v>
      </c>
      <c r="G359" s="31" t="str">
        <f>IF(Замеры!AA353=0," ",Замеры!K353)</f>
        <v xml:space="preserve"> </v>
      </c>
      <c r="H359" s="31" t="str">
        <f>CONCATENATE(Замеры!AL353,Замеры!AB353,Замеры!AM353)</f>
        <v>0 0</v>
      </c>
      <c r="I359" s="29" t="str">
        <f>CONCATENATE(Замеры!AJ353,Замеры!AB353,Замеры!AK353)</f>
        <v>0 0</v>
      </c>
      <c r="J359" s="31" t="str">
        <f>IF(Замеры!AA353=0," ",G359*2.55)</f>
        <v xml:space="preserve"> </v>
      </c>
      <c r="K359" s="29" t="str">
        <f>IF(Замеры!AA353=0," ",Замеры!AH353)</f>
        <v xml:space="preserve"> </v>
      </c>
      <c r="L359" s="29" t="str">
        <f>IF(Замеры!AA353=0," ",Замеры!AI353)</f>
        <v xml:space="preserve"> </v>
      </c>
      <c r="M359" s="29" t="str">
        <f>IF(Замеры!AA353=0," ",0.1)</f>
        <v xml:space="preserve"> </v>
      </c>
      <c r="N359" s="29" t="str">
        <f>IF(Замеры!AA353=0," ",Замеры!AA353)</f>
        <v xml:space="preserve"> </v>
      </c>
      <c r="O359" s="29" t="str">
        <f>Замеры!AB353</f>
        <v xml:space="preserve"> </v>
      </c>
      <c r="P359" s="29" t="str">
        <f>Замеры!AC353</f>
        <v xml:space="preserve"> </v>
      </c>
      <c r="Q359" s="29" t="str">
        <f>IF(Замеры!AA353=0," ","+")</f>
        <v xml:space="preserve"> </v>
      </c>
      <c r="R359" s="32">
        <f>Замеры!Z353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IF(Замеры!I354=0," ", Замеры!I354)</f>
        <v xml:space="preserve"> </v>
      </c>
      <c r="D360" s="29" t="str">
        <f>IF(Замеры!AA354=0, " ", Замеры!Y354)</f>
        <v xml:space="preserve"> </v>
      </c>
      <c r="E360" s="29" t="str">
        <f>CONCATENATE(Замеры!Q354,Замеры!T354,Замеры!S354)</f>
        <v xml:space="preserve"> </v>
      </c>
      <c r="F360" s="30" t="str">
        <f>IF(Замеры!AA354=0," ","---")</f>
        <v xml:space="preserve"> </v>
      </c>
      <c r="G360" s="31" t="str">
        <f>IF(Замеры!AA354=0," ",Замеры!K354)</f>
        <v xml:space="preserve"> </v>
      </c>
      <c r="H360" s="31" t="str">
        <f>CONCATENATE(Замеры!AL354,Замеры!AB354,Замеры!AM354)</f>
        <v>0 0</v>
      </c>
      <c r="I360" s="29" t="str">
        <f>CONCATENATE(Замеры!AJ354,Замеры!AB354,Замеры!AK354)</f>
        <v>0 0</v>
      </c>
      <c r="J360" s="31" t="str">
        <f>IF(Замеры!AA354=0," ",G360*2.55)</f>
        <v xml:space="preserve"> </v>
      </c>
      <c r="K360" s="29" t="str">
        <f>IF(Замеры!AA354=0," ",Замеры!AH354)</f>
        <v xml:space="preserve"> </v>
      </c>
      <c r="L360" s="29" t="str">
        <f>IF(Замеры!AA354=0," ",Замеры!AI354)</f>
        <v xml:space="preserve"> </v>
      </c>
      <c r="M360" s="29" t="str">
        <f>IF(Замеры!AA354=0," ",0.1)</f>
        <v xml:space="preserve"> </v>
      </c>
      <c r="N360" s="29" t="str">
        <f>IF(Замеры!AA354=0," ",Замеры!AA354)</f>
        <v xml:space="preserve"> </v>
      </c>
      <c r="O360" s="29" t="str">
        <f>Замеры!AB354</f>
        <v xml:space="preserve"> </v>
      </c>
      <c r="P360" s="29" t="str">
        <f>Замеры!AC354</f>
        <v xml:space="preserve"> </v>
      </c>
      <c r="Q360" s="29" t="str">
        <f>IF(Замеры!AA354=0," ","+")</f>
        <v xml:space="preserve"> </v>
      </c>
      <c r="R360" s="32">
        <f>Замеры!Z354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IF(Замеры!I355=0," ", Замеры!I355)</f>
        <v xml:space="preserve"> </v>
      </c>
      <c r="D361" s="29" t="str">
        <f>IF(Замеры!AA355=0, " ", Замеры!Y355)</f>
        <v xml:space="preserve"> </v>
      </c>
      <c r="E361" s="29" t="str">
        <f>CONCATENATE(Замеры!Q355,Замеры!T355,Замеры!S355)</f>
        <v xml:space="preserve"> </v>
      </c>
      <c r="F361" s="30" t="str">
        <f>IF(Замеры!AA355=0," ","---")</f>
        <v xml:space="preserve"> </v>
      </c>
      <c r="G361" s="31" t="str">
        <f>IF(Замеры!AA355=0," ",Замеры!K355)</f>
        <v xml:space="preserve"> </v>
      </c>
      <c r="H361" s="31" t="str">
        <f>CONCATENATE(Замеры!AL355,Замеры!AB355,Замеры!AM355)</f>
        <v>0 0</v>
      </c>
      <c r="I361" s="29" t="str">
        <f>CONCATENATE(Замеры!AJ355,Замеры!AB355,Замеры!AK355)</f>
        <v>0 0</v>
      </c>
      <c r="J361" s="31" t="str">
        <f>IF(Замеры!AA355=0," ",G361*2.55)</f>
        <v xml:space="preserve"> </v>
      </c>
      <c r="K361" s="29" t="str">
        <f>IF(Замеры!AA355=0," ",Замеры!AH355)</f>
        <v xml:space="preserve"> </v>
      </c>
      <c r="L361" s="29" t="str">
        <f>IF(Замеры!AA355=0," ",Замеры!AI355)</f>
        <v xml:space="preserve"> </v>
      </c>
      <c r="M361" s="29" t="str">
        <f>IF(Замеры!AA355=0," ",0.1)</f>
        <v xml:space="preserve"> </v>
      </c>
      <c r="N361" s="29" t="str">
        <f>IF(Замеры!AA355=0," ",Замеры!AA355)</f>
        <v xml:space="preserve"> </v>
      </c>
      <c r="O361" s="29" t="str">
        <f>Замеры!AB355</f>
        <v xml:space="preserve"> </v>
      </c>
      <c r="P361" s="29" t="str">
        <f>Замеры!AC355</f>
        <v xml:space="preserve"> </v>
      </c>
      <c r="Q361" s="29" t="str">
        <f>IF(Замеры!AA355=0," ","+")</f>
        <v xml:space="preserve"> </v>
      </c>
      <c r="R361" s="32">
        <f>Замеры!Z355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IF(Замеры!I356=0," ", Замеры!I356)</f>
        <v xml:space="preserve"> </v>
      </c>
      <c r="D362" s="29" t="str">
        <f>IF(Замеры!AA356=0, " ", Замеры!Y356)</f>
        <v xml:space="preserve"> </v>
      </c>
      <c r="E362" s="29" t="str">
        <f>CONCATENATE(Замеры!Q356,Замеры!T356,Замеры!S356)</f>
        <v xml:space="preserve"> </v>
      </c>
      <c r="F362" s="30" t="str">
        <f>IF(Замеры!AA356=0," ","---")</f>
        <v xml:space="preserve"> </v>
      </c>
      <c r="G362" s="31" t="str">
        <f>IF(Замеры!AA356=0," ",Замеры!K356)</f>
        <v xml:space="preserve"> </v>
      </c>
      <c r="H362" s="31" t="str">
        <f>CONCATENATE(Замеры!AL356,Замеры!AB356,Замеры!AM356)</f>
        <v>0 0</v>
      </c>
      <c r="I362" s="29" t="str">
        <f>CONCATENATE(Замеры!AJ356,Замеры!AB356,Замеры!AK356)</f>
        <v>0 0</v>
      </c>
      <c r="J362" s="31" t="str">
        <f>IF(Замеры!AA356=0," ",G362*2.55)</f>
        <v xml:space="preserve"> </v>
      </c>
      <c r="K362" s="29" t="str">
        <f>IF(Замеры!AA356=0," ",Замеры!AH356)</f>
        <v xml:space="preserve"> </v>
      </c>
      <c r="L362" s="29" t="str">
        <f>IF(Замеры!AA356=0," ",Замеры!AI356)</f>
        <v xml:space="preserve"> </v>
      </c>
      <c r="M362" s="29" t="str">
        <f>IF(Замеры!AA356=0," ",0.1)</f>
        <v xml:space="preserve"> </v>
      </c>
      <c r="N362" s="29" t="str">
        <f>IF(Замеры!AA356=0," ",Замеры!AA356)</f>
        <v xml:space="preserve"> </v>
      </c>
      <c r="O362" s="29" t="str">
        <f>Замеры!AB356</f>
        <v xml:space="preserve"> </v>
      </c>
      <c r="P362" s="29" t="str">
        <f>Замеры!AC356</f>
        <v xml:space="preserve"> </v>
      </c>
      <c r="Q362" s="29" t="str">
        <f>IF(Замеры!AA356=0," ","+")</f>
        <v xml:space="preserve"> </v>
      </c>
      <c r="R362" s="32">
        <f>Замеры!Z356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IF(Замеры!I357=0," ", Замеры!I357)</f>
        <v xml:space="preserve"> </v>
      </c>
      <c r="D363" s="29" t="str">
        <f>IF(Замеры!AA357=0, " ", Замеры!Y357)</f>
        <v xml:space="preserve"> </v>
      </c>
      <c r="E363" s="29" t="str">
        <f>CONCATENATE(Замеры!Q357,Замеры!T357,Замеры!S357)</f>
        <v xml:space="preserve"> </v>
      </c>
      <c r="F363" s="30" t="str">
        <f>IF(Замеры!AA357=0," ","---")</f>
        <v xml:space="preserve"> </v>
      </c>
      <c r="G363" s="31" t="str">
        <f>IF(Замеры!AA357=0," ",Замеры!K357)</f>
        <v xml:space="preserve"> </v>
      </c>
      <c r="H363" s="31" t="str">
        <f>CONCATENATE(Замеры!AL357,Замеры!AB357,Замеры!AM357)</f>
        <v>0 0</v>
      </c>
      <c r="I363" s="29" t="str">
        <f>CONCATENATE(Замеры!AJ357,Замеры!AB357,Замеры!AK357)</f>
        <v>0 0</v>
      </c>
      <c r="J363" s="31" t="str">
        <f>IF(Замеры!AA357=0," ",G363*2.55)</f>
        <v xml:space="preserve"> </v>
      </c>
      <c r="K363" s="29" t="str">
        <f>IF(Замеры!AA357=0," ",Замеры!AH357)</f>
        <v xml:space="preserve"> </v>
      </c>
      <c r="L363" s="29" t="str">
        <f>IF(Замеры!AA357=0," ",Замеры!AI357)</f>
        <v xml:space="preserve"> </v>
      </c>
      <c r="M363" s="29" t="str">
        <f>IF(Замеры!AA357=0," ",0.1)</f>
        <v xml:space="preserve"> </v>
      </c>
      <c r="N363" s="29" t="str">
        <f>IF(Замеры!AA357=0," ",Замеры!AA357)</f>
        <v xml:space="preserve"> </v>
      </c>
      <c r="O363" s="29" t="str">
        <f>Замеры!AB357</f>
        <v xml:space="preserve"> </v>
      </c>
      <c r="P363" s="29" t="str">
        <f>Замеры!AC357</f>
        <v xml:space="preserve"> </v>
      </c>
      <c r="Q363" s="29" t="str">
        <f>IF(Замеры!AA357=0," ","+")</f>
        <v xml:space="preserve"> </v>
      </c>
      <c r="R363" s="32">
        <f>Замеры!Z357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IF(Замеры!I358=0," ", Замеры!I358)</f>
        <v xml:space="preserve"> </v>
      </c>
      <c r="D364" s="29" t="str">
        <f>IF(Замеры!AA358=0, " ", Замеры!Y358)</f>
        <v xml:space="preserve"> </v>
      </c>
      <c r="E364" s="29" t="str">
        <f>CONCATENATE(Замеры!Q358,Замеры!T358,Замеры!S358)</f>
        <v xml:space="preserve"> </v>
      </c>
      <c r="F364" s="30" t="str">
        <f>IF(Замеры!AA358=0," ","---")</f>
        <v xml:space="preserve"> </v>
      </c>
      <c r="G364" s="31" t="str">
        <f>IF(Замеры!AA358=0," ",Замеры!K358)</f>
        <v xml:space="preserve"> </v>
      </c>
      <c r="H364" s="31" t="str">
        <f>CONCATENATE(Замеры!AL358,Замеры!AB358,Замеры!AM358)</f>
        <v>0 0</v>
      </c>
      <c r="I364" s="29" t="str">
        <f>CONCATENATE(Замеры!AJ358,Замеры!AB358,Замеры!AK358)</f>
        <v>0 0</v>
      </c>
      <c r="J364" s="31" t="str">
        <f>IF(Замеры!AA358=0," ",G364*2.55)</f>
        <v xml:space="preserve"> </v>
      </c>
      <c r="K364" s="29" t="str">
        <f>IF(Замеры!AA358=0," ",Замеры!AH358)</f>
        <v xml:space="preserve"> </v>
      </c>
      <c r="L364" s="29" t="str">
        <f>IF(Замеры!AA358=0," ",Замеры!AI358)</f>
        <v xml:space="preserve"> </v>
      </c>
      <c r="M364" s="29" t="str">
        <f>IF(Замеры!AA358=0," ",0.1)</f>
        <v xml:space="preserve"> </v>
      </c>
      <c r="N364" s="29" t="str">
        <f>IF(Замеры!AA358=0," ",Замеры!AA358)</f>
        <v xml:space="preserve"> </v>
      </c>
      <c r="O364" s="29" t="str">
        <f>Замеры!AB358</f>
        <v xml:space="preserve"> </v>
      </c>
      <c r="P364" s="29" t="str">
        <f>Замеры!AC358</f>
        <v xml:space="preserve"> </v>
      </c>
      <c r="Q364" s="29" t="str">
        <f>IF(Замеры!AA358=0," ","+")</f>
        <v xml:space="preserve"> </v>
      </c>
      <c r="R364" s="32">
        <f>Замеры!Z358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IF(Замеры!I359=0," ", Замеры!I359)</f>
        <v xml:space="preserve"> </v>
      </c>
      <c r="D365" s="29" t="str">
        <f>IF(Замеры!AA359=0, " ", Замеры!Y359)</f>
        <v xml:space="preserve"> </v>
      </c>
      <c r="E365" s="29" t="str">
        <f>CONCATENATE(Замеры!Q359,Замеры!T359,Замеры!S359)</f>
        <v xml:space="preserve"> </v>
      </c>
      <c r="F365" s="30" t="str">
        <f>IF(Замеры!AA359=0," ","---")</f>
        <v xml:space="preserve"> </v>
      </c>
      <c r="G365" s="31" t="str">
        <f>IF(Замеры!AA359=0," ",Замеры!K359)</f>
        <v xml:space="preserve"> </v>
      </c>
      <c r="H365" s="31" t="str">
        <f>CONCATENATE(Замеры!AL359,Замеры!AB359,Замеры!AM359)</f>
        <v>0 0</v>
      </c>
      <c r="I365" s="29" t="str">
        <f>CONCATENATE(Замеры!AJ359,Замеры!AB359,Замеры!AK359)</f>
        <v>0 0</v>
      </c>
      <c r="J365" s="31" t="str">
        <f>IF(Замеры!AA359=0," ",G365*2.55)</f>
        <v xml:space="preserve"> </v>
      </c>
      <c r="K365" s="29" t="str">
        <f>IF(Замеры!AA359=0," ",Замеры!AH359)</f>
        <v xml:space="preserve"> </v>
      </c>
      <c r="L365" s="29" t="str">
        <f>IF(Замеры!AA359=0," ",Замеры!AI359)</f>
        <v xml:space="preserve"> </v>
      </c>
      <c r="M365" s="29" t="str">
        <f>IF(Замеры!AA359=0," ",0.1)</f>
        <v xml:space="preserve"> </v>
      </c>
      <c r="N365" s="29" t="str">
        <f>IF(Замеры!AA359=0," ",Замеры!AA359)</f>
        <v xml:space="preserve"> </v>
      </c>
      <c r="O365" s="29" t="str">
        <f>Замеры!AB359</f>
        <v xml:space="preserve"> </v>
      </c>
      <c r="P365" s="29" t="str">
        <f>Замеры!AC359</f>
        <v xml:space="preserve"> </v>
      </c>
      <c r="Q365" s="29" t="str">
        <f>IF(Замеры!AA359=0," ","+")</f>
        <v xml:space="preserve"> </v>
      </c>
      <c r="R365" s="32">
        <f>Замеры!Z359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IF(Замеры!I360=0," ", Замеры!I360)</f>
        <v xml:space="preserve"> </v>
      </c>
      <c r="D366" s="29" t="str">
        <f>IF(Замеры!AA360=0, " ", Замеры!Y360)</f>
        <v xml:space="preserve"> </v>
      </c>
      <c r="E366" s="29" t="str">
        <f>CONCATENATE(Замеры!Q360,Замеры!T360,Замеры!S360)</f>
        <v xml:space="preserve"> </v>
      </c>
      <c r="F366" s="30" t="str">
        <f>IF(Замеры!AA360=0," ","---")</f>
        <v xml:space="preserve"> </v>
      </c>
      <c r="G366" s="31" t="str">
        <f>IF(Замеры!AA360=0," ",Замеры!K360)</f>
        <v xml:space="preserve"> </v>
      </c>
      <c r="H366" s="31" t="str">
        <f>CONCATENATE(Замеры!AL360,Замеры!AB360,Замеры!AM360)</f>
        <v>0 0</v>
      </c>
      <c r="I366" s="29" t="str">
        <f>CONCATENATE(Замеры!AJ360,Замеры!AB360,Замеры!AK360)</f>
        <v>0 0</v>
      </c>
      <c r="J366" s="31" t="str">
        <f>IF(Замеры!AA360=0," ",G366*2.55)</f>
        <v xml:space="preserve"> </v>
      </c>
      <c r="K366" s="29" t="str">
        <f>IF(Замеры!AA360=0," ",Замеры!AH360)</f>
        <v xml:space="preserve"> </v>
      </c>
      <c r="L366" s="29" t="str">
        <f>IF(Замеры!AA360=0," ",Замеры!AI360)</f>
        <v xml:space="preserve"> </v>
      </c>
      <c r="M366" s="29" t="str">
        <f>IF(Замеры!AA360=0," ",0.1)</f>
        <v xml:space="preserve"> </v>
      </c>
      <c r="N366" s="29" t="str">
        <f>IF(Замеры!AA360=0," ",Замеры!AA360)</f>
        <v xml:space="preserve"> </v>
      </c>
      <c r="O366" s="29" t="str">
        <f>Замеры!AB360</f>
        <v xml:space="preserve"> </v>
      </c>
      <c r="P366" s="29" t="str">
        <f>Замеры!AC360</f>
        <v xml:space="preserve"> </v>
      </c>
      <c r="Q366" s="29" t="str">
        <f>IF(Замеры!AA360=0," ","+")</f>
        <v xml:space="preserve"> </v>
      </c>
      <c r="R366" s="32">
        <f>Замеры!Z360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IF(Замеры!I361=0," ", Замеры!I361)</f>
        <v xml:space="preserve"> </v>
      </c>
      <c r="D367" s="29" t="str">
        <f>IF(Замеры!AA361=0, " ", Замеры!Y361)</f>
        <v xml:space="preserve"> </v>
      </c>
      <c r="E367" s="29" t="str">
        <f>CONCATENATE(Замеры!Q361,Замеры!T361,Замеры!S361)</f>
        <v xml:space="preserve"> </v>
      </c>
      <c r="F367" s="30" t="str">
        <f>IF(Замеры!AA361=0," ","---")</f>
        <v xml:space="preserve"> </v>
      </c>
      <c r="G367" s="31" t="str">
        <f>IF(Замеры!AA361=0," ",Замеры!K361)</f>
        <v xml:space="preserve"> </v>
      </c>
      <c r="H367" s="31" t="str">
        <f>CONCATENATE(Замеры!AL361,Замеры!AB361,Замеры!AM361)</f>
        <v>0 0</v>
      </c>
      <c r="I367" s="29" t="str">
        <f>CONCATENATE(Замеры!AJ361,Замеры!AB361,Замеры!AK361)</f>
        <v>0 0</v>
      </c>
      <c r="J367" s="31" t="str">
        <f>IF(Замеры!AA361=0," ",G367*2.55)</f>
        <v xml:space="preserve"> </v>
      </c>
      <c r="K367" s="29" t="str">
        <f>IF(Замеры!AA361=0," ",Замеры!AH361)</f>
        <v xml:space="preserve"> </v>
      </c>
      <c r="L367" s="29" t="str">
        <f>IF(Замеры!AA361=0," ",Замеры!AI361)</f>
        <v xml:space="preserve"> </v>
      </c>
      <c r="M367" s="29" t="str">
        <f>IF(Замеры!AA361=0," ",0.1)</f>
        <v xml:space="preserve"> </v>
      </c>
      <c r="N367" s="29" t="str">
        <f>IF(Замеры!AA361=0," ",Замеры!AA361)</f>
        <v xml:space="preserve"> </v>
      </c>
      <c r="O367" s="29" t="str">
        <f>Замеры!AB361</f>
        <v xml:space="preserve"> </v>
      </c>
      <c r="P367" s="29" t="str">
        <f>Замеры!AC361</f>
        <v xml:space="preserve"> </v>
      </c>
      <c r="Q367" s="29" t="str">
        <f>IF(Замеры!AA361=0," ","+")</f>
        <v xml:space="preserve"> </v>
      </c>
      <c r="R367" s="32">
        <f>Замеры!Z361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IF(Замеры!I362=0," ", Замеры!I362)</f>
        <v xml:space="preserve"> </v>
      </c>
      <c r="D368" s="29" t="str">
        <f>IF(Замеры!AA362=0, " ", Замеры!Y362)</f>
        <v xml:space="preserve"> </v>
      </c>
      <c r="E368" s="29" t="str">
        <f>CONCATENATE(Замеры!Q362,Замеры!T362,Замеры!S362)</f>
        <v xml:space="preserve"> </v>
      </c>
      <c r="F368" s="30" t="str">
        <f>IF(Замеры!AA362=0," ","---")</f>
        <v xml:space="preserve"> </v>
      </c>
      <c r="G368" s="31" t="str">
        <f>IF(Замеры!AA362=0," ",Замеры!K362)</f>
        <v xml:space="preserve"> </v>
      </c>
      <c r="H368" s="31" t="str">
        <f>CONCATENATE(Замеры!AL362,Замеры!AB362,Замеры!AM362)</f>
        <v>0 0</v>
      </c>
      <c r="I368" s="29" t="str">
        <f>CONCATENATE(Замеры!AJ362,Замеры!AB362,Замеры!AK362)</f>
        <v>0 0</v>
      </c>
      <c r="J368" s="31" t="str">
        <f>IF(Замеры!AA362=0," ",G368*2.55)</f>
        <v xml:space="preserve"> </v>
      </c>
      <c r="K368" s="29" t="str">
        <f>IF(Замеры!AA362=0," ",Замеры!AH362)</f>
        <v xml:space="preserve"> </v>
      </c>
      <c r="L368" s="29" t="str">
        <f>IF(Замеры!AA362=0," ",Замеры!AI362)</f>
        <v xml:space="preserve"> </v>
      </c>
      <c r="M368" s="29" t="str">
        <f>IF(Замеры!AA362=0," ",0.1)</f>
        <v xml:space="preserve"> </v>
      </c>
      <c r="N368" s="29" t="str">
        <f>IF(Замеры!AA362=0," ",Замеры!AA362)</f>
        <v xml:space="preserve"> </v>
      </c>
      <c r="O368" s="29" t="str">
        <f>Замеры!AB362</f>
        <v xml:space="preserve"> </v>
      </c>
      <c r="P368" s="29" t="str">
        <f>Замеры!AC362</f>
        <v xml:space="preserve"> </v>
      </c>
      <c r="Q368" s="29" t="str">
        <f>IF(Замеры!AA362=0," ","+")</f>
        <v xml:space="preserve"> </v>
      </c>
      <c r="R368" s="32">
        <f>Замеры!Z362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IF(Замеры!I363=0," ", Замеры!I363)</f>
        <v xml:space="preserve"> </v>
      </c>
      <c r="D369" s="29" t="str">
        <f>IF(Замеры!AA363=0, " ", Замеры!Y363)</f>
        <v xml:space="preserve"> </v>
      </c>
      <c r="E369" s="29" t="str">
        <f>CONCATENATE(Замеры!Q363,Замеры!T363,Замеры!S363)</f>
        <v xml:space="preserve"> </v>
      </c>
      <c r="F369" s="30" t="str">
        <f>IF(Замеры!AA363=0," ","---")</f>
        <v xml:space="preserve"> </v>
      </c>
      <c r="G369" s="31" t="str">
        <f>IF(Замеры!AA363=0," ",Замеры!K363)</f>
        <v xml:space="preserve"> </v>
      </c>
      <c r="H369" s="31" t="str">
        <f>CONCATENATE(Замеры!AL363,Замеры!AB363,Замеры!AM363)</f>
        <v>0 0</v>
      </c>
      <c r="I369" s="29" t="str">
        <f>CONCATENATE(Замеры!AJ363,Замеры!AB363,Замеры!AK363)</f>
        <v>0 0</v>
      </c>
      <c r="J369" s="31" t="str">
        <f>IF(Замеры!AA363=0," ",G369*2.55)</f>
        <v xml:space="preserve"> </v>
      </c>
      <c r="K369" s="29" t="str">
        <f>IF(Замеры!AA363=0," ",Замеры!AH363)</f>
        <v xml:space="preserve"> </v>
      </c>
      <c r="L369" s="29" t="str">
        <f>IF(Замеры!AA363=0," ",Замеры!AI363)</f>
        <v xml:space="preserve"> </v>
      </c>
      <c r="M369" s="29" t="str">
        <f>IF(Замеры!AA363=0," ",0.1)</f>
        <v xml:space="preserve"> </v>
      </c>
      <c r="N369" s="29" t="str">
        <f>IF(Замеры!AA363=0," ",Замеры!AA363)</f>
        <v xml:space="preserve"> </v>
      </c>
      <c r="O369" s="29" t="str">
        <f>Замеры!AB363</f>
        <v xml:space="preserve"> </v>
      </c>
      <c r="P369" s="29" t="str">
        <f>Замеры!AC363</f>
        <v xml:space="preserve"> </v>
      </c>
      <c r="Q369" s="29" t="str">
        <f>IF(Замеры!AA363=0," ","+")</f>
        <v xml:space="preserve"> </v>
      </c>
      <c r="R369" s="32">
        <f>Замеры!Z363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IF(Замеры!I364=0," ", Замеры!I364)</f>
        <v xml:space="preserve"> </v>
      </c>
      <c r="D370" s="29" t="str">
        <f>IF(Замеры!AA364=0, " ", Замеры!Y364)</f>
        <v xml:space="preserve"> </v>
      </c>
      <c r="E370" s="29" t="str">
        <f>CONCATENATE(Замеры!Q364,Замеры!T364,Замеры!S364)</f>
        <v xml:space="preserve"> </v>
      </c>
      <c r="F370" s="30" t="str">
        <f>IF(Замеры!AA364=0," ","---")</f>
        <v xml:space="preserve"> </v>
      </c>
      <c r="G370" s="31" t="str">
        <f>IF(Замеры!AA364=0," ",Замеры!K364)</f>
        <v xml:space="preserve"> </v>
      </c>
      <c r="H370" s="31" t="str">
        <f>CONCATENATE(Замеры!AL364,Замеры!AB364,Замеры!AM364)</f>
        <v>0 0</v>
      </c>
      <c r="I370" s="29" t="str">
        <f>CONCATENATE(Замеры!AJ364,Замеры!AB364,Замеры!AK364)</f>
        <v>0 0</v>
      </c>
      <c r="J370" s="31" t="str">
        <f>IF(Замеры!AA364=0," ",G370*2.55)</f>
        <v xml:space="preserve"> </v>
      </c>
      <c r="K370" s="29" t="str">
        <f>IF(Замеры!AA364=0," ",Замеры!AH364)</f>
        <v xml:space="preserve"> </v>
      </c>
      <c r="L370" s="29" t="str">
        <f>IF(Замеры!AA364=0," ",Замеры!AI364)</f>
        <v xml:space="preserve"> </v>
      </c>
      <c r="M370" s="29" t="str">
        <f>IF(Замеры!AA364=0," ",0.1)</f>
        <v xml:space="preserve"> </v>
      </c>
      <c r="N370" s="29" t="str">
        <f>IF(Замеры!AA364=0," ",Замеры!AA364)</f>
        <v xml:space="preserve"> </v>
      </c>
      <c r="O370" s="29" t="str">
        <f>Замеры!AB364</f>
        <v xml:space="preserve"> </v>
      </c>
      <c r="P370" s="29" t="str">
        <f>Замеры!AC364</f>
        <v xml:space="preserve"> </v>
      </c>
      <c r="Q370" s="29" t="str">
        <f>IF(Замеры!AA364=0," ","+")</f>
        <v xml:space="preserve"> </v>
      </c>
      <c r="R370" s="32">
        <f>Замеры!Z364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IF(Замеры!I365=0," ", Замеры!I365)</f>
        <v xml:space="preserve"> </v>
      </c>
      <c r="D371" s="29" t="str">
        <f>IF(Замеры!AA365=0, " ", Замеры!Y365)</f>
        <v xml:space="preserve"> </v>
      </c>
      <c r="E371" s="29" t="str">
        <f>CONCATENATE(Замеры!Q365,Замеры!T365,Замеры!S365)</f>
        <v xml:space="preserve"> </v>
      </c>
      <c r="F371" s="30" t="str">
        <f>IF(Замеры!AA365=0," ","---")</f>
        <v xml:space="preserve"> </v>
      </c>
      <c r="G371" s="31" t="str">
        <f>IF(Замеры!AA365=0," ",Замеры!K365)</f>
        <v xml:space="preserve"> </v>
      </c>
      <c r="H371" s="31" t="str">
        <f>CONCATENATE(Замеры!AL365,Замеры!AB365,Замеры!AM365)</f>
        <v>0 0</v>
      </c>
      <c r="I371" s="29" t="str">
        <f>CONCATENATE(Замеры!AJ365,Замеры!AB365,Замеры!AK365)</f>
        <v>0 0</v>
      </c>
      <c r="J371" s="31" t="str">
        <f>IF(Замеры!AA365=0," ",G371*2.55)</f>
        <v xml:space="preserve"> </v>
      </c>
      <c r="K371" s="29" t="str">
        <f>IF(Замеры!AA365=0," ",Замеры!AH365)</f>
        <v xml:space="preserve"> </v>
      </c>
      <c r="L371" s="29" t="str">
        <f>IF(Замеры!AA365=0," ",Замеры!AI365)</f>
        <v xml:space="preserve"> </v>
      </c>
      <c r="M371" s="29" t="str">
        <f>IF(Замеры!AA365=0," ",0.1)</f>
        <v xml:space="preserve"> </v>
      </c>
      <c r="N371" s="29" t="str">
        <f>IF(Замеры!AA365=0," ",Замеры!AA365)</f>
        <v xml:space="preserve"> </v>
      </c>
      <c r="O371" s="29" t="str">
        <f>Замеры!AB365</f>
        <v xml:space="preserve"> </v>
      </c>
      <c r="P371" s="29" t="str">
        <f>Замеры!AC365</f>
        <v xml:space="preserve"> </v>
      </c>
      <c r="Q371" s="29" t="str">
        <f>IF(Замеры!AA365=0," ","+")</f>
        <v xml:space="preserve"> </v>
      </c>
      <c r="R371" s="32">
        <f>Замеры!Z365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IF(Замеры!I366=0," ", Замеры!I366)</f>
        <v xml:space="preserve"> </v>
      </c>
      <c r="D372" s="29" t="str">
        <f>IF(Замеры!AA366=0, " ", Замеры!Y366)</f>
        <v xml:space="preserve"> </v>
      </c>
      <c r="E372" s="29" t="str">
        <f>CONCATENATE(Замеры!Q366,Замеры!T366,Замеры!S366)</f>
        <v xml:space="preserve"> </v>
      </c>
      <c r="F372" s="30" t="str">
        <f>IF(Замеры!AA366=0," ","---")</f>
        <v xml:space="preserve"> </v>
      </c>
      <c r="G372" s="31" t="str">
        <f>IF(Замеры!AA366=0," ",Замеры!K366)</f>
        <v xml:space="preserve"> </v>
      </c>
      <c r="H372" s="31" t="str">
        <f>CONCATENATE(Замеры!AL366,Замеры!AB366,Замеры!AM366)</f>
        <v>0 0</v>
      </c>
      <c r="I372" s="29" t="str">
        <f>CONCATENATE(Замеры!AJ366,Замеры!AB366,Замеры!AK366)</f>
        <v>0 0</v>
      </c>
      <c r="J372" s="31" t="str">
        <f>IF(Замеры!AA366=0," ",G372*2.55)</f>
        <v xml:space="preserve"> </v>
      </c>
      <c r="K372" s="29" t="str">
        <f>IF(Замеры!AA366=0," ",Замеры!AH366)</f>
        <v xml:space="preserve"> </v>
      </c>
      <c r="L372" s="29" t="str">
        <f>IF(Замеры!AA366=0," ",Замеры!AI366)</f>
        <v xml:space="preserve"> </v>
      </c>
      <c r="M372" s="29" t="str">
        <f>IF(Замеры!AA366=0," ",0.1)</f>
        <v xml:space="preserve"> </v>
      </c>
      <c r="N372" s="29" t="str">
        <f>IF(Замеры!AA366=0," ",Замеры!AA366)</f>
        <v xml:space="preserve"> </v>
      </c>
      <c r="O372" s="29" t="str">
        <f>Замеры!AB366</f>
        <v xml:space="preserve"> </v>
      </c>
      <c r="P372" s="29" t="str">
        <f>Замеры!AC366</f>
        <v xml:space="preserve"> </v>
      </c>
      <c r="Q372" s="29" t="str">
        <f>IF(Замеры!AA366=0," ","+")</f>
        <v xml:space="preserve"> </v>
      </c>
      <c r="R372" s="32">
        <f>Замеры!Z366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IF(Замеры!I367=0," ", Замеры!I367)</f>
        <v xml:space="preserve"> </v>
      </c>
      <c r="D373" s="29" t="str">
        <f>IF(Замеры!AA367=0, " ", Замеры!Y367)</f>
        <v xml:space="preserve"> </v>
      </c>
      <c r="E373" s="29" t="str">
        <f>CONCATENATE(Замеры!Q367,Замеры!T367,Замеры!S367)</f>
        <v xml:space="preserve"> </v>
      </c>
      <c r="F373" s="30" t="str">
        <f>IF(Замеры!AA367=0," ","---")</f>
        <v xml:space="preserve"> </v>
      </c>
      <c r="G373" s="31" t="str">
        <f>IF(Замеры!AA367=0," ",Замеры!K367)</f>
        <v xml:space="preserve"> </v>
      </c>
      <c r="H373" s="31" t="str">
        <f>CONCATENATE(Замеры!AL367,Замеры!AB367,Замеры!AM367)</f>
        <v>0 0</v>
      </c>
      <c r="I373" s="29" t="str">
        <f>CONCATENATE(Замеры!AJ367,Замеры!AB367,Замеры!AK367)</f>
        <v>0 0</v>
      </c>
      <c r="J373" s="31" t="str">
        <f>IF(Замеры!AA367=0," ",G373*2.55)</f>
        <v xml:space="preserve"> </v>
      </c>
      <c r="K373" s="29" t="str">
        <f>IF(Замеры!AA367=0," ",Замеры!AH367)</f>
        <v xml:space="preserve"> </v>
      </c>
      <c r="L373" s="29" t="str">
        <f>IF(Замеры!AA367=0," ",Замеры!AI367)</f>
        <v xml:space="preserve"> </v>
      </c>
      <c r="M373" s="29" t="str">
        <f>IF(Замеры!AA367=0," ",0.1)</f>
        <v xml:space="preserve"> </v>
      </c>
      <c r="N373" s="29" t="str">
        <f>IF(Замеры!AA367=0," ",Замеры!AA367)</f>
        <v xml:space="preserve"> </v>
      </c>
      <c r="O373" s="29" t="str">
        <f>Замеры!AB367</f>
        <v xml:space="preserve"> </v>
      </c>
      <c r="P373" s="29" t="str">
        <f>Замеры!AC367</f>
        <v xml:space="preserve"> </v>
      </c>
      <c r="Q373" s="29" t="str">
        <f>IF(Замеры!AA367=0," ","+")</f>
        <v xml:space="preserve"> </v>
      </c>
      <c r="R373" s="32">
        <f>Замеры!Z367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IF(Замеры!I368=0," ", Замеры!I368)</f>
        <v xml:space="preserve"> </v>
      </c>
      <c r="D374" s="29" t="str">
        <f>IF(Замеры!AA368=0, " ", Замеры!Y368)</f>
        <v xml:space="preserve"> </v>
      </c>
      <c r="E374" s="29" t="str">
        <f>CONCATENATE(Замеры!Q368,Замеры!T368,Замеры!S368)</f>
        <v xml:space="preserve"> </v>
      </c>
      <c r="F374" s="30" t="str">
        <f>IF(Замеры!AA368=0," ","---")</f>
        <v xml:space="preserve"> </v>
      </c>
      <c r="G374" s="31" t="str">
        <f>IF(Замеры!AA368=0," ",Замеры!K368)</f>
        <v xml:space="preserve"> </v>
      </c>
      <c r="H374" s="31" t="str">
        <f>CONCATENATE(Замеры!AL368,Замеры!AB368,Замеры!AM368)</f>
        <v>0 0</v>
      </c>
      <c r="I374" s="29" t="str">
        <f>CONCATENATE(Замеры!AJ368,Замеры!AB368,Замеры!AK368)</f>
        <v>0 0</v>
      </c>
      <c r="J374" s="31" t="str">
        <f>IF(Замеры!AA368=0," ",G374*2.55)</f>
        <v xml:space="preserve"> </v>
      </c>
      <c r="K374" s="29" t="str">
        <f>IF(Замеры!AA368=0," ",Замеры!AH368)</f>
        <v xml:space="preserve"> </v>
      </c>
      <c r="L374" s="29" t="str">
        <f>IF(Замеры!AA368=0," ",Замеры!AI368)</f>
        <v xml:space="preserve"> </v>
      </c>
      <c r="M374" s="29" t="str">
        <f>IF(Замеры!AA368=0," ",0.1)</f>
        <v xml:space="preserve"> </v>
      </c>
      <c r="N374" s="29" t="str">
        <f>IF(Замеры!AA368=0," ",Замеры!AA368)</f>
        <v xml:space="preserve"> </v>
      </c>
      <c r="O374" s="29" t="str">
        <f>Замеры!AB368</f>
        <v xml:space="preserve"> </v>
      </c>
      <c r="P374" s="29" t="str">
        <f>Замеры!AC368</f>
        <v xml:space="preserve"> </v>
      </c>
      <c r="Q374" s="29" t="str">
        <f>IF(Замеры!AA368=0," ","+")</f>
        <v xml:space="preserve"> </v>
      </c>
      <c r="R374" s="32">
        <f>Замеры!Z368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IF(Замеры!I369=0," ", Замеры!I369)</f>
        <v xml:space="preserve"> </v>
      </c>
      <c r="D375" s="29" t="str">
        <f>IF(Замеры!AA369=0, " ", Замеры!Y369)</f>
        <v xml:space="preserve"> </v>
      </c>
      <c r="E375" s="29" t="str">
        <f>CONCATENATE(Замеры!Q369,Замеры!T369,Замеры!S369)</f>
        <v xml:space="preserve"> </v>
      </c>
      <c r="F375" s="30" t="str">
        <f>IF(Замеры!AA369=0," ","---")</f>
        <v xml:space="preserve"> </v>
      </c>
      <c r="G375" s="31" t="str">
        <f>IF(Замеры!AA369=0," ",Замеры!K369)</f>
        <v xml:space="preserve"> </v>
      </c>
      <c r="H375" s="31" t="str">
        <f>CONCATENATE(Замеры!AL369,Замеры!AB369,Замеры!AM369)</f>
        <v>0 0</v>
      </c>
      <c r="I375" s="29" t="str">
        <f>CONCATENATE(Замеры!AJ369,Замеры!AB369,Замеры!AK369)</f>
        <v>0 0</v>
      </c>
      <c r="J375" s="31" t="str">
        <f>IF(Замеры!AA369=0," ",G375*2.55)</f>
        <v xml:space="preserve"> </v>
      </c>
      <c r="K375" s="29" t="str">
        <f>IF(Замеры!AA369=0," ",Замеры!AH369)</f>
        <v xml:space="preserve"> </v>
      </c>
      <c r="L375" s="29" t="str">
        <f>IF(Замеры!AA369=0," ",Замеры!AI369)</f>
        <v xml:space="preserve"> </v>
      </c>
      <c r="M375" s="29" t="str">
        <f>IF(Замеры!AA369=0," ",0.1)</f>
        <v xml:space="preserve"> </v>
      </c>
      <c r="N375" s="29" t="str">
        <f>IF(Замеры!AA369=0," ",Замеры!AA369)</f>
        <v xml:space="preserve"> </v>
      </c>
      <c r="O375" s="29" t="str">
        <f>Замеры!AB369</f>
        <v xml:space="preserve"> </v>
      </c>
      <c r="P375" s="29" t="str">
        <f>Замеры!AC369</f>
        <v xml:space="preserve"> </v>
      </c>
      <c r="Q375" s="29" t="str">
        <f>IF(Замеры!AA369=0," ","+")</f>
        <v xml:space="preserve"> </v>
      </c>
      <c r="R375" s="32">
        <f>Замеры!Z369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IF(Замеры!I370=0," ", Замеры!I370)</f>
        <v xml:space="preserve"> </v>
      </c>
      <c r="D376" s="29" t="str">
        <f>IF(Замеры!AA370=0, " ", Замеры!Y370)</f>
        <v xml:space="preserve"> </v>
      </c>
      <c r="E376" s="29" t="str">
        <f>CONCATENATE(Замеры!Q370,Замеры!T370,Замеры!S370)</f>
        <v xml:space="preserve"> </v>
      </c>
      <c r="F376" s="30" t="str">
        <f>IF(Замеры!AA370=0," ","---")</f>
        <v xml:space="preserve"> </v>
      </c>
      <c r="G376" s="31" t="str">
        <f>IF(Замеры!AA370=0," ",Замеры!K370)</f>
        <v xml:space="preserve"> </v>
      </c>
      <c r="H376" s="31" t="str">
        <f>CONCATENATE(Замеры!AL370,Замеры!AB370,Замеры!AM370)</f>
        <v>0 0</v>
      </c>
      <c r="I376" s="29" t="str">
        <f>CONCATENATE(Замеры!AJ370,Замеры!AB370,Замеры!AK370)</f>
        <v>0 0</v>
      </c>
      <c r="J376" s="31" t="str">
        <f>IF(Замеры!AA370=0," ",G376*2.55)</f>
        <v xml:space="preserve"> </v>
      </c>
      <c r="K376" s="29" t="str">
        <f>IF(Замеры!AA370=0," ",Замеры!AH370)</f>
        <v xml:space="preserve"> </v>
      </c>
      <c r="L376" s="29" t="str">
        <f>IF(Замеры!AA370=0," ",Замеры!AI370)</f>
        <v xml:space="preserve"> </v>
      </c>
      <c r="M376" s="29" t="str">
        <f>IF(Замеры!AA370=0," ",0.1)</f>
        <v xml:space="preserve"> </v>
      </c>
      <c r="N376" s="29" t="str">
        <f>IF(Замеры!AA370=0," ",Замеры!AA370)</f>
        <v xml:space="preserve"> </v>
      </c>
      <c r="O376" s="29" t="str">
        <f>Замеры!AB370</f>
        <v xml:space="preserve"> </v>
      </c>
      <c r="P376" s="29" t="str">
        <f>Замеры!AC370</f>
        <v xml:space="preserve"> </v>
      </c>
      <c r="Q376" s="29" t="str">
        <f>IF(Замеры!AA370=0," ","+")</f>
        <v xml:space="preserve"> </v>
      </c>
      <c r="R376" s="32">
        <f>Замеры!Z370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IF(Замеры!I371=0," ", Замеры!I371)</f>
        <v xml:space="preserve"> </v>
      </c>
      <c r="D377" s="29" t="str">
        <f>IF(Замеры!AA371=0, " ", Замеры!Y371)</f>
        <v xml:space="preserve"> </v>
      </c>
      <c r="E377" s="29" t="str">
        <f>CONCATENATE(Замеры!Q371,Замеры!T371,Замеры!S371)</f>
        <v xml:space="preserve"> </v>
      </c>
      <c r="F377" s="30" t="str">
        <f>IF(Замеры!AA371=0," ","---")</f>
        <v xml:space="preserve"> </v>
      </c>
      <c r="G377" s="31" t="str">
        <f>IF(Замеры!AA371=0," ",Замеры!K371)</f>
        <v xml:space="preserve"> </v>
      </c>
      <c r="H377" s="31" t="str">
        <f>CONCATENATE(Замеры!AL371,Замеры!AB371,Замеры!AM371)</f>
        <v>0 0</v>
      </c>
      <c r="I377" s="29" t="str">
        <f>CONCATENATE(Замеры!AJ371,Замеры!AB371,Замеры!AK371)</f>
        <v>0 0</v>
      </c>
      <c r="J377" s="31" t="str">
        <f>IF(Замеры!AA371=0," ",G377*2.55)</f>
        <v xml:space="preserve"> </v>
      </c>
      <c r="K377" s="29" t="str">
        <f>IF(Замеры!AA371=0," ",Замеры!AH371)</f>
        <v xml:space="preserve"> </v>
      </c>
      <c r="L377" s="29" t="str">
        <f>IF(Замеры!AA371=0," ",Замеры!AI371)</f>
        <v xml:space="preserve"> </v>
      </c>
      <c r="M377" s="29" t="str">
        <f>IF(Замеры!AA371=0," ",0.1)</f>
        <v xml:space="preserve"> </v>
      </c>
      <c r="N377" s="29" t="str">
        <f>IF(Замеры!AA371=0," ",Замеры!AA371)</f>
        <v xml:space="preserve"> </v>
      </c>
      <c r="O377" s="29" t="str">
        <f>Замеры!AB371</f>
        <v xml:space="preserve"> </v>
      </c>
      <c r="P377" s="29" t="str">
        <f>Замеры!AC371</f>
        <v xml:space="preserve"> </v>
      </c>
      <c r="Q377" s="29" t="str">
        <f>IF(Замеры!AA371=0," ","+")</f>
        <v xml:space="preserve"> </v>
      </c>
      <c r="R377" s="32">
        <f>Замеры!Z371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IF(Замеры!I372=0," ", Замеры!I372)</f>
        <v xml:space="preserve"> </v>
      </c>
      <c r="D378" s="29" t="str">
        <f>IF(Замеры!AA372=0, " ", Замеры!Y372)</f>
        <v xml:space="preserve"> </v>
      </c>
      <c r="E378" s="29" t="str">
        <f>CONCATENATE(Замеры!Q372,Замеры!T372,Замеры!S372)</f>
        <v xml:space="preserve"> </v>
      </c>
      <c r="F378" s="30" t="str">
        <f>IF(Замеры!AA372=0," ","---")</f>
        <v xml:space="preserve"> </v>
      </c>
      <c r="G378" s="31" t="str">
        <f>IF(Замеры!AA372=0," ",Замеры!K372)</f>
        <v xml:space="preserve"> </v>
      </c>
      <c r="H378" s="31" t="str">
        <f>CONCATENATE(Замеры!AL372,Замеры!AB372,Замеры!AM372)</f>
        <v>0 0</v>
      </c>
      <c r="I378" s="29" t="str">
        <f>CONCATENATE(Замеры!AJ372,Замеры!AB372,Замеры!AK372)</f>
        <v>0 0</v>
      </c>
      <c r="J378" s="31" t="str">
        <f>IF(Замеры!AA372=0," ",G378*2.55)</f>
        <v xml:space="preserve"> </v>
      </c>
      <c r="K378" s="29" t="str">
        <f>IF(Замеры!AA372=0," ",Замеры!AH372)</f>
        <v xml:space="preserve"> </v>
      </c>
      <c r="L378" s="29" t="str">
        <f>IF(Замеры!AA372=0," ",Замеры!AI372)</f>
        <v xml:space="preserve"> </v>
      </c>
      <c r="M378" s="29" t="str">
        <f>IF(Замеры!AA372=0," ",0.1)</f>
        <v xml:space="preserve"> </v>
      </c>
      <c r="N378" s="29" t="str">
        <f>IF(Замеры!AA372=0," ",Замеры!AA372)</f>
        <v xml:space="preserve"> </v>
      </c>
      <c r="O378" s="29" t="str">
        <f>Замеры!AB372</f>
        <v xml:space="preserve"> </v>
      </c>
      <c r="P378" s="29" t="str">
        <f>Замеры!AC372</f>
        <v xml:space="preserve"> </v>
      </c>
      <c r="Q378" s="29" t="str">
        <f>IF(Замеры!AA372=0," ","+")</f>
        <v xml:space="preserve"> </v>
      </c>
      <c r="R378" s="32">
        <f>Замеры!Z372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IF(Замеры!I373=0," ", Замеры!I373)</f>
        <v xml:space="preserve"> </v>
      </c>
      <c r="D379" s="29" t="str">
        <f>IF(Замеры!AA373=0, " ", Замеры!Y373)</f>
        <v xml:space="preserve"> </v>
      </c>
      <c r="E379" s="29" t="str">
        <f>CONCATENATE(Замеры!Q373,Замеры!T373,Замеры!S373)</f>
        <v xml:space="preserve"> </v>
      </c>
      <c r="F379" s="30" t="str">
        <f>IF(Замеры!AA373=0," ","---")</f>
        <v xml:space="preserve"> </v>
      </c>
      <c r="G379" s="31" t="str">
        <f>IF(Замеры!AA373=0," ",Замеры!K373)</f>
        <v xml:space="preserve"> </v>
      </c>
      <c r="H379" s="31" t="str">
        <f>CONCATENATE(Замеры!AL373,Замеры!AB373,Замеры!AM373)</f>
        <v>0 0</v>
      </c>
      <c r="I379" s="29" t="str">
        <f>CONCATENATE(Замеры!AJ373,Замеры!AB373,Замеры!AK373)</f>
        <v>0 0</v>
      </c>
      <c r="J379" s="31" t="str">
        <f>IF(Замеры!AA373=0," ",G379*2.55)</f>
        <v xml:space="preserve"> </v>
      </c>
      <c r="K379" s="29" t="str">
        <f>IF(Замеры!AA373=0," ",Замеры!AH373)</f>
        <v xml:space="preserve"> </v>
      </c>
      <c r="L379" s="29" t="str">
        <f>IF(Замеры!AA373=0," ",Замеры!AI373)</f>
        <v xml:space="preserve"> </v>
      </c>
      <c r="M379" s="29" t="str">
        <f>IF(Замеры!AA373=0," ",0.1)</f>
        <v xml:space="preserve"> </v>
      </c>
      <c r="N379" s="29" t="str">
        <f>IF(Замеры!AA373=0," ",Замеры!AA373)</f>
        <v xml:space="preserve"> </v>
      </c>
      <c r="O379" s="29" t="str">
        <f>Замеры!AB373</f>
        <v xml:space="preserve"> </v>
      </c>
      <c r="P379" s="29" t="str">
        <f>Замеры!AC373</f>
        <v xml:space="preserve"> </v>
      </c>
      <c r="Q379" s="29" t="str">
        <f>IF(Замеры!AA373=0," ","+")</f>
        <v xml:space="preserve"> </v>
      </c>
      <c r="R379" s="32">
        <f>Замеры!Z373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IF(Замеры!I374=0," ", Замеры!I374)</f>
        <v xml:space="preserve"> </v>
      </c>
      <c r="D380" s="29" t="str">
        <f>IF(Замеры!AA374=0, " ", Замеры!Y374)</f>
        <v xml:space="preserve"> </v>
      </c>
      <c r="E380" s="29" t="str">
        <f>CONCATENATE(Замеры!Q374,Замеры!T374,Замеры!S374)</f>
        <v xml:space="preserve"> </v>
      </c>
      <c r="F380" s="30" t="str">
        <f>IF(Замеры!AA374=0," ","---")</f>
        <v xml:space="preserve"> </v>
      </c>
      <c r="G380" s="31" t="str">
        <f>IF(Замеры!AA374=0," ",Замеры!K374)</f>
        <v xml:space="preserve"> </v>
      </c>
      <c r="H380" s="31" t="str">
        <f>CONCATENATE(Замеры!AL374,Замеры!AB374,Замеры!AM374)</f>
        <v>0 0</v>
      </c>
      <c r="I380" s="29" t="str">
        <f>CONCATENATE(Замеры!AJ374,Замеры!AB374,Замеры!AK374)</f>
        <v>0 0</v>
      </c>
      <c r="J380" s="31" t="str">
        <f>IF(Замеры!AA374=0," ",G380*2.55)</f>
        <v xml:space="preserve"> </v>
      </c>
      <c r="K380" s="29" t="str">
        <f>IF(Замеры!AA374=0," ",Замеры!AH374)</f>
        <v xml:space="preserve"> </v>
      </c>
      <c r="L380" s="29" t="str">
        <f>IF(Замеры!AA374=0," ",Замеры!AI374)</f>
        <v xml:space="preserve"> </v>
      </c>
      <c r="M380" s="29" t="str">
        <f>IF(Замеры!AA374=0," ",0.1)</f>
        <v xml:space="preserve"> </v>
      </c>
      <c r="N380" s="29" t="str">
        <f>IF(Замеры!AA374=0," ",Замеры!AA374)</f>
        <v xml:space="preserve"> </v>
      </c>
      <c r="O380" s="29" t="str">
        <f>Замеры!AB374</f>
        <v xml:space="preserve"> </v>
      </c>
      <c r="P380" s="29" t="str">
        <f>Замеры!AC374</f>
        <v xml:space="preserve"> </v>
      </c>
      <c r="Q380" s="29" t="str">
        <f>IF(Замеры!AA374=0," ","+")</f>
        <v xml:space="preserve"> </v>
      </c>
      <c r="R380" s="32">
        <f>Замеры!Z374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IF(Замеры!I375=0," ", Замеры!I375)</f>
        <v xml:space="preserve"> </v>
      </c>
      <c r="D381" s="29" t="str">
        <f>IF(Замеры!AA375=0, " ", Замеры!Y375)</f>
        <v xml:space="preserve"> </v>
      </c>
      <c r="E381" s="29" t="str">
        <f>CONCATENATE(Замеры!Q375,Замеры!T375,Замеры!S375)</f>
        <v xml:space="preserve"> </v>
      </c>
      <c r="F381" s="30" t="str">
        <f>IF(Замеры!AA375=0," ","---")</f>
        <v xml:space="preserve"> </v>
      </c>
      <c r="G381" s="31" t="str">
        <f>IF(Замеры!AA375=0," ",Замеры!K375)</f>
        <v xml:space="preserve"> </v>
      </c>
      <c r="H381" s="31" t="str">
        <f>CONCATENATE(Замеры!AL375,Замеры!AB375,Замеры!AM375)</f>
        <v>0 0</v>
      </c>
      <c r="I381" s="29" t="str">
        <f>CONCATENATE(Замеры!AJ375,Замеры!AB375,Замеры!AK375)</f>
        <v>0 0</v>
      </c>
      <c r="J381" s="31" t="str">
        <f>IF(Замеры!AA375=0," ",G381*2.55)</f>
        <v xml:space="preserve"> </v>
      </c>
      <c r="K381" s="29" t="str">
        <f>IF(Замеры!AA375=0," ",Замеры!AH375)</f>
        <v xml:space="preserve"> </v>
      </c>
      <c r="L381" s="29" t="str">
        <f>IF(Замеры!AA375=0," ",Замеры!AI375)</f>
        <v xml:space="preserve"> </v>
      </c>
      <c r="M381" s="29" t="str">
        <f>IF(Замеры!AA375=0," ",0.1)</f>
        <v xml:space="preserve"> </v>
      </c>
      <c r="N381" s="29" t="str">
        <f>IF(Замеры!AA375=0," ",Замеры!AA375)</f>
        <v xml:space="preserve"> </v>
      </c>
      <c r="O381" s="29" t="str">
        <f>Замеры!AB375</f>
        <v xml:space="preserve"> </v>
      </c>
      <c r="P381" s="29" t="str">
        <f>Замеры!AC375</f>
        <v xml:space="preserve"> </v>
      </c>
      <c r="Q381" s="29" t="str">
        <f>IF(Замеры!AA375=0," ","+")</f>
        <v xml:space="preserve"> </v>
      </c>
      <c r="R381" s="32">
        <f>Замеры!Z375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IF(Замеры!I376=0," ", Замеры!I376)</f>
        <v xml:space="preserve"> </v>
      </c>
      <c r="D382" s="29" t="str">
        <f>IF(Замеры!AA376=0, " ", Замеры!Y376)</f>
        <v xml:space="preserve"> </v>
      </c>
      <c r="E382" s="29" t="str">
        <f>CONCATENATE(Замеры!Q376,Замеры!T376,Замеры!S376)</f>
        <v xml:space="preserve"> </v>
      </c>
      <c r="F382" s="30" t="str">
        <f>IF(Замеры!AA376=0," ","---")</f>
        <v xml:space="preserve"> </v>
      </c>
      <c r="G382" s="31" t="str">
        <f>IF(Замеры!AA376=0," ",Замеры!K376)</f>
        <v xml:space="preserve"> </v>
      </c>
      <c r="H382" s="31" t="str">
        <f>CONCATENATE(Замеры!AL376,Замеры!AB376,Замеры!AM376)</f>
        <v>0 0</v>
      </c>
      <c r="I382" s="29" t="str">
        <f>CONCATENATE(Замеры!AJ376,Замеры!AB376,Замеры!AK376)</f>
        <v>0 0</v>
      </c>
      <c r="J382" s="31" t="str">
        <f>IF(Замеры!AA376=0," ",G382*2.55)</f>
        <v xml:space="preserve"> </v>
      </c>
      <c r="K382" s="29" t="str">
        <f>IF(Замеры!AA376=0," ",Замеры!AH376)</f>
        <v xml:space="preserve"> </v>
      </c>
      <c r="L382" s="29" t="str">
        <f>IF(Замеры!AA376=0," ",Замеры!AI376)</f>
        <v xml:space="preserve"> </v>
      </c>
      <c r="M382" s="29" t="str">
        <f>IF(Замеры!AA376=0," ",0.1)</f>
        <v xml:space="preserve"> </v>
      </c>
      <c r="N382" s="29" t="str">
        <f>IF(Замеры!AA376=0," ",Замеры!AA376)</f>
        <v xml:space="preserve"> </v>
      </c>
      <c r="O382" s="29" t="str">
        <f>Замеры!AB376</f>
        <v xml:space="preserve"> </v>
      </c>
      <c r="P382" s="29" t="str">
        <f>Замеры!AC376</f>
        <v xml:space="preserve"> </v>
      </c>
      <c r="Q382" s="29" t="str">
        <f>IF(Замеры!AA376=0," ","+")</f>
        <v xml:space="preserve"> </v>
      </c>
      <c r="R382" s="32">
        <f>Замеры!Z376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IF(Замеры!I377=0," ", Замеры!I377)</f>
        <v xml:space="preserve"> </v>
      </c>
      <c r="D383" s="29" t="str">
        <f>IF(Замеры!AA377=0, " ", Замеры!Y377)</f>
        <v xml:space="preserve"> </v>
      </c>
      <c r="E383" s="29" t="str">
        <f>CONCATENATE(Замеры!Q377,Замеры!T377,Замеры!S377)</f>
        <v xml:space="preserve"> </v>
      </c>
      <c r="F383" s="30" t="str">
        <f>IF(Замеры!AA377=0," ","---")</f>
        <v xml:space="preserve"> </v>
      </c>
      <c r="G383" s="31" t="str">
        <f>IF(Замеры!AA377=0," ",Замеры!K377)</f>
        <v xml:space="preserve"> </v>
      </c>
      <c r="H383" s="31" t="str">
        <f>CONCATENATE(Замеры!AL377,Замеры!AB377,Замеры!AM377)</f>
        <v>0 0</v>
      </c>
      <c r="I383" s="29" t="str">
        <f>CONCATENATE(Замеры!AJ377,Замеры!AB377,Замеры!AK377)</f>
        <v>0 0</v>
      </c>
      <c r="J383" s="31" t="str">
        <f>IF(Замеры!AA377=0," ",G383*2.55)</f>
        <v xml:space="preserve"> </v>
      </c>
      <c r="K383" s="29" t="str">
        <f>IF(Замеры!AA377=0," ",Замеры!AH377)</f>
        <v xml:space="preserve"> </v>
      </c>
      <c r="L383" s="29" t="str">
        <f>IF(Замеры!AA377=0," ",Замеры!AI377)</f>
        <v xml:space="preserve"> </v>
      </c>
      <c r="M383" s="29" t="str">
        <f>IF(Замеры!AA377=0," ",0.1)</f>
        <v xml:space="preserve"> </v>
      </c>
      <c r="N383" s="29" t="str">
        <f>IF(Замеры!AA377=0," ",Замеры!AA377)</f>
        <v xml:space="preserve"> </v>
      </c>
      <c r="O383" s="29" t="str">
        <f>Замеры!AB377</f>
        <v xml:space="preserve"> </v>
      </c>
      <c r="P383" s="29" t="str">
        <f>Замеры!AC377</f>
        <v xml:space="preserve"> </v>
      </c>
      <c r="Q383" s="29" t="str">
        <f>IF(Замеры!AA377=0," ","+")</f>
        <v xml:space="preserve"> </v>
      </c>
      <c r="R383" s="32">
        <f>Замеры!Z377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IF(Замеры!I378=0," ", Замеры!I378)</f>
        <v xml:space="preserve"> </v>
      </c>
      <c r="D384" s="29" t="str">
        <f>IF(Замеры!AA378=0, " ", Замеры!Y378)</f>
        <v xml:space="preserve"> </v>
      </c>
      <c r="E384" s="29" t="str">
        <f>CONCATENATE(Замеры!Q378,Замеры!T378,Замеры!S378)</f>
        <v xml:space="preserve"> </v>
      </c>
      <c r="F384" s="30" t="str">
        <f>IF(Замеры!AA378=0," ","---")</f>
        <v xml:space="preserve"> </v>
      </c>
      <c r="G384" s="31" t="str">
        <f>IF(Замеры!AA378=0," ",Замеры!K378)</f>
        <v xml:space="preserve"> </v>
      </c>
      <c r="H384" s="31" t="str">
        <f>CONCATENATE(Замеры!AL378,Замеры!AB378,Замеры!AM378)</f>
        <v>0 0</v>
      </c>
      <c r="I384" s="29" t="str">
        <f>CONCATENATE(Замеры!AJ378,Замеры!AB378,Замеры!AK378)</f>
        <v>0 0</v>
      </c>
      <c r="J384" s="31" t="str">
        <f>IF(Замеры!AA378=0," ",G384*2.55)</f>
        <v xml:space="preserve"> </v>
      </c>
      <c r="K384" s="29" t="str">
        <f>IF(Замеры!AA378=0," ",Замеры!AH378)</f>
        <v xml:space="preserve"> </v>
      </c>
      <c r="L384" s="29" t="str">
        <f>IF(Замеры!AA378=0," ",Замеры!AI378)</f>
        <v xml:space="preserve"> </v>
      </c>
      <c r="M384" s="29" t="str">
        <f>IF(Замеры!AA378=0," ",0.1)</f>
        <v xml:space="preserve"> </v>
      </c>
      <c r="N384" s="29" t="str">
        <f>IF(Замеры!AA378=0," ",Замеры!AA378)</f>
        <v xml:space="preserve"> </v>
      </c>
      <c r="O384" s="29" t="str">
        <f>Замеры!AB378</f>
        <v xml:space="preserve"> </v>
      </c>
      <c r="P384" s="29" t="str">
        <f>Замеры!AC378</f>
        <v xml:space="preserve"> </v>
      </c>
      <c r="Q384" s="29" t="str">
        <f>IF(Замеры!AA378=0," ","+")</f>
        <v xml:space="preserve"> </v>
      </c>
      <c r="R384" s="32">
        <f>Замеры!Z378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IF(Замеры!I379=0," ", Замеры!I379)</f>
        <v xml:space="preserve"> </v>
      </c>
      <c r="D385" s="29" t="str">
        <f>IF(Замеры!AA379=0, " ", Замеры!Y379)</f>
        <v xml:space="preserve"> </v>
      </c>
      <c r="E385" s="29" t="str">
        <f>CONCATENATE(Замеры!Q379,Замеры!T379,Замеры!S379)</f>
        <v xml:space="preserve"> </v>
      </c>
      <c r="F385" s="30" t="str">
        <f>IF(Замеры!AA379=0," ","---")</f>
        <v xml:space="preserve"> </v>
      </c>
      <c r="G385" s="31" t="str">
        <f>IF(Замеры!AA379=0," ",Замеры!K379)</f>
        <v xml:space="preserve"> </v>
      </c>
      <c r="H385" s="31" t="str">
        <f>CONCATENATE(Замеры!AL379,Замеры!AB379,Замеры!AM379)</f>
        <v>0 0</v>
      </c>
      <c r="I385" s="29" t="str">
        <f>CONCATENATE(Замеры!AJ379,Замеры!AB379,Замеры!AK379)</f>
        <v>0 0</v>
      </c>
      <c r="J385" s="31" t="str">
        <f>IF(Замеры!AA379=0," ",G385*2.55)</f>
        <v xml:space="preserve"> </v>
      </c>
      <c r="K385" s="29" t="str">
        <f>IF(Замеры!AA379=0," ",Замеры!AH379)</f>
        <v xml:space="preserve"> </v>
      </c>
      <c r="L385" s="29" t="str">
        <f>IF(Замеры!AA379=0," ",Замеры!AI379)</f>
        <v xml:space="preserve"> </v>
      </c>
      <c r="M385" s="29" t="str">
        <f>IF(Замеры!AA379=0," ",0.1)</f>
        <v xml:space="preserve"> </v>
      </c>
      <c r="N385" s="29" t="str">
        <f>IF(Замеры!AA379=0," ",Замеры!AA379)</f>
        <v xml:space="preserve"> </v>
      </c>
      <c r="O385" s="29" t="str">
        <f>Замеры!AB379</f>
        <v xml:space="preserve"> </v>
      </c>
      <c r="P385" s="29" t="str">
        <f>Замеры!AC379</f>
        <v xml:space="preserve"> </v>
      </c>
      <c r="Q385" s="29" t="str">
        <f>IF(Замеры!AA379=0," ","+")</f>
        <v xml:space="preserve"> </v>
      </c>
      <c r="R385" s="32">
        <f>Замеры!Z379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IF(Замеры!I380=0," ", Замеры!I380)</f>
        <v xml:space="preserve"> </v>
      </c>
      <c r="D386" s="29" t="str">
        <f>IF(Замеры!AA380=0, " ", Замеры!Y380)</f>
        <v xml:space="preserve"> </v>
      </c>
      <c r="E386" s="29" t="str">
        <f>CONCATENATE(Замеры!Q380,Замеры!T380,Замеры!S380)</f>
        <v xml:space="preserve"> </v>
      </c>
      <c r="F386" s="30" t="str">
        <f>IF(Замеры!AA380=0," ","---")</f>
        <v xml:space="preserve"> </v>
      </c>
      <c r="G386" s="31" t="str">
        <f>IF(Замеры!AA380=0," ",Замеры!K380)</f>
        <v xml:space="preserve"> </v>
      </c>
      <c r="H386" s="31" t="str">
        <f>CONCATENATE(Замеры!AL380,Замеры!AB380,Замеры!AM380)</f>
        <v>0 0</v>
      </c>
      <c r="I386" s="29" t="str">
        <f>CONCATENATE(Замеры!AJ380,Замеры!AB380,Замеры!AK380)</f>
        <v>0 0</v>
      </c>
      <c r="J386" s="31" t="str">
        <f>IF(Замеры!AA380=0," ",G386*2.55)</f>
        <v xml:space="preserve"> </v>
      </c>
      <c r="K386" s="29" t="str">
        <f>IF(Замеры!AA380=0," ",Замеры!AH380)</f>
        <v xml:space="preserve"> </v>
      </c>
      <c r="L386" s="29" t="str">
        <f>IF(Замеры!AA380=0," ",Замеры!AI380)</f>
        <v xml:space="preserve"> </v>
      </c>
      <c r="M386" s="29" t="str">
        <f>IF(Замеры!AA380=0," ",0.1)</f>
        <v xml:space="preserve"> </v>
      </c>
      <c r="N386" s="29" t="str">
        <f>IF(Замеры!AA380=0," ",Замеры!AA380)</f>
        <v xml:space="preserve"> </v>
      </c>
      <c r="O386" s="29" t="str">
        <f>Замеры!AB380</f>
        <v xml:space="preserve"> </v>
      </c>
      <c r="P386" s="29" t="str">
        <f>Замеры!AC380</f>
        <v xml:space="preserve"> </v>
      </c>
      <c r="Q386" s="29" t="str">
        <f>IF(Замеры!AA380=0," ","+")</f>
        <v xml:space="preserve"> </v>
      </c>
      <c r="R386" s="32">
        <f>Замеры!Z380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IF(Замеры!I381=0," ", Замеры!I381)</f>
        <v xml:space="preserve"> </v>
      </c>
      <c r="D387" s="29" t="str">
        <f>IF(Замеры!AA381=0, " ", Замеры!Y381)</f>
        <v xml:space="preserve"> </v>
      </c>
      <c r="E387" s="29" t="str">
        <f>CONCATENATE(Замеры!Q381,Замеры!T381,Замеры!S381)</f>
        <v xml:space="preserve"> </v>
      </c>
      <c r="F387" s="30" t="str">
        <f>IF(Замеры!AA381=0," ","---")</f>
        <v xml:space="preserve"> </v>
      </c>
      <c r="G387" s="31" t="str">
        <f>IF(Замеры!AA381=0," ",Замеры!K381)</f>
        <v xml:space="preserve"> </v>
      </c>
      <c r="H387" s="31" t="str">
        <f>CONCATENATE(Замеры!AL381,Замеры!AB381,Замеры!AM381)</f>
        <v>0 0</v>
      </c>
      <c r="I387" s="29" t="str">
        <f>CONCATENATE(Замеры!AJ381,Замеры!AB381,Замеры!AK381)</f>
        <v>0 0</v>
      </c>
      <c r="J387" s="31" t="str">
        <f>IF(Замеры!AA381=0," ",G387*2.55)</f>
        <v xml:space="preserve"> </v>
      </c>
      <c r="K387" s="29" t="str">
        <f>IF(Замеры!AA381=0," ",Замеры!AH381)</f>
        <v xml:space="preserve"> </v>
      </c>
      <c r="L387" s="29" t="str">
        <f>IF(Замеры!AA381=0," ",Замеры!AI381)</f>
        <v xml:space="preserve"> </v>
      </c>
      <c r="M387" s="29" t="str">
        <f>IF(Замеры!AA381=0," ",0.1)</f>
        <v xml:space="preserve"> </v>
      </c>
      <c r="N387" s="29" t="str">
        <f>IF(Замеры!AA381=0," ",Замеры!AA381)</f>
        <v xml:space="preserve"> </v>
      </c>
      <c r="O387" s="29" t="str">
        <f>Замеры!AB381</f>
        <v xml:space="preserve"> </v>
      </c>
      <c r="P387" s="29" t="str">
        <f>Замеры!AC381</f>
        <v xml:space="preserve"> </v>
      </c>
      <c r="Q387" s="29" t="str">
        <f>IF(Замеры!AA381=0," ","+")</f>
        <v xml:space="preserve"> </v>
      </c>
      <c r="R387" s="32">
        <f>Замеры!Z381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IF(Замеры!I382=0," ", Замеры!I382)</f>
        <v xml:space="preserve"> </v>
      </c>
      <c r="D388" s="29" t="str">
        <f>IF(Замеры!AA382=0, " ", Замеры!Y382)</f>
        <v xml:space="preserve"> </v>
      </c>
      <c r="E388" s="29" t="str">
        <f>CONCATENATE(Замеры!Q382,Замеры!T382,Замеры!S382)</f>
        <v xml:space="preserve"> </v>
      </c>
      <c r="F388" s="30" t="str">
        <f>IF(Замеры!AA382=0," ","---")</f>
        <v xml:space="preserve"> </v>
      </c>
      <c r="G388" s="31" t="str">
        <f>IF(Замеры!AA382=0," ",Замеры!K382)</f>
        <v xml:space="preserve"> </v>
      </c>
      <c r="H388" s="31" t="str">
        <f>CONCATENATE(Замеры!AL382,Замеры!AB382,Замеры!AM382)</f>
        <v>0 0</v>
      </c>
      <c r="I388" s="29" t="str">
        <f>CONCATENATE(Замеры!AJ382,Замеры!AB382,Замеры!AK382)</f>
        <v>0 0</v>
      </c>
      <c r="J388" s="31" t="str">
        <f>IF(Замеры!AA382=0," ",G388*2.55)</f>
        <v xml:space="preserve"> </v>
      </c>
      <c r="K388" s="29" t="str">
        <f>IF(Замеры!AA382=0," ",Замеры!AH382)</f>
        <v xml:space="preserve"> </v>
      </c>
      <c r="L388" s="29" t="str">
        <f>IF(Замеры!AA382=0," ",Замеры!AI382)</f>
        <v xml:space="preserve"> </v>
      </c>
      <c r="M388" s="29" t="str">
        <f>IF(Замеры!AA382=0," ",0.1)</f>
        <v xml:space="preserve"> </v>
      </c>
      <c r="N388" s="29" t="str">
        <f>IF(Замеры!AA382=0," ",Замеры!AA382)</f>
        <v xml:space="preserve"> </v>
      </c>
      <c r="O388" s="29" t="str">
        <f>Замеры!AB382</f>
        <v xml:space="preserve"> </v>
      </c>
      <c r="P388" s="29" t="str">
        <f>Замеры!AC382</f>
        <v xml:space="preserve"> </v>
      </c>
      <c r="Q388" s="29" t="str">
        <f>IF(Замеры!AA382=0," ","+")</f>
        <v xml:space="preserve"> </v>
      </c>
      <c r="R388" s="32">
        <f>Замеры!Z382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IF(Замеры!I383=0," ", Замеры!I383)</f>
        <v xml:space="preserve"> </v>
      </c>
      <c r="D389" s="29" t="str">
        <f>IF(Замеры!AA383=0, " ", Замеры!Y383)</f>
        <v xml:space="preserve"> </v>
      </c>
      <c r="E389" s="29" t="str">
        <f>CONCATENATE(Замеры!Q383,Замеры!T383,Замеры!S383)</f>
        <v xml:space="preserve"> </v>
      </c>
      <c r="F389" s="30" t="str">
        <f>IF(Замеры!AA383=0," ","---")</f>
        <v xml:space="preserve"> </v>
      </c>
      <c r="G389" s="31" t="str">
        <f>IF(Замеры!AA383=0," ",Замеры!K383)</f>
        <v xml:space="preserve"> </v>
      </c>
      <c r="H389" s="31" t="str">
        <f>CONCATENATE(Замеры!AL383,Замеры!AB383,Замеры!AM383)</f>
        <v>0 0</v>
      </c>
      <c r="I389" s="29" t="str">
        <f>CONCATENATE(Замеры!AJ383,Замеры!AB383,Замеры!AK383)</f>
        <v>0 0</v>
      </c>
      <c r="J389" s="31" t="str">
        <f>IF(Замеры!AA383=0," ",G389*2.55)</f>
        <v xml:space="preserve"> </v>
      </c>
      <c r="K389" s="29" t="str">
        <f>IF(Замеры!AA383=0," ",Замеры!AH383)</f>
        <v xml:space="preserve"> </v>
      </c>
      <c r="L389" s="29" t="str">
        <f>IF(Замеры!AA383=0," ",Замеры!AI383)</f>
        <v xml:space="preserve"> </v>
      </c>
      <c r="M389" s="29" t="str">
        <f>IF(Замеры!AA383=0," ",0.1)</f>
        <v xml:space="preserve"> </v>
      </c>
      <c r="N389" s="29" t="str">
        <f>IF(Замеры!AA383=0," ",Замеры!AA383)</f>
        <v xml:space="preserve"> </v>
      </c>
      <c r="O389" s="29" t="str">
        <f>Замеры!AB383</f>
        <v xml:space="preserve"> </v>
      </c>
      <c r="P389" s="29" t="str">
        <f>Замеры!AC383</f>
        <v xml:space="preserve"> </v>
      </c>
      <c r="Q389" s="29" t="str">
        <f>IF(Замеры!AA383=0," ","+")</f>
        <v xml:space="preserve"> </v>
      </c>
      <c r="R389" s="32">
        <f>Замеры!Z383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IF(Замеры!I384=0," ", Замеры!I384)</f>
        <v xml:space="preserve"> </v>
      </c>
      <c r="D390" s="29" t="str">
        <f>IF(Замеры!AA384=0, " ", Замеры!Y384)</f>
        <v xml:space="preserve"> </v>
      </c>
      <c r="E390" s="29" t="str">
        <f>CONCATENATE(Замеры!Q384,Замеры!T384,Замеры!S384)</f>
        <v xml:space="preserve"> </v>
      </c>
      <c r="F390" s="30" t="str">
        <f>IF(Замеры!AA384=0," ","---")</f>
        <v xml:space="preserve"> </v>
      </c>
      <c r="G390" s="31" t="str">
        <f>IF(Замеры!AA384=0," ",Замеры!K384)</f>
        <v xml:space="preserve"> </v>
      </c>
      <c r="H390" s="31" t="str">
        <f>CONCATENATE(Замеры!AL384,Замеры!AB384,Замеры!AM384)</f>
        <v>0 0</v>
      </c>
      <c r="I390" s="29" t="str">
        <f>CONCATENATE(Замеры!AJ384,Замеры!AB384,Замеры!AK384)</f>
        <v>0 0</v>
      </c>
      <c r="J390" s="31" t="str">
        <f>IF(Замеры!AA384=0," ",G390*2.55)</f>
        <v xml:space="preserve"> </v>
      </c>
      <c r="K390" s="29" t="str">
        <f>IF(Замеры!AA384=0," ",Замеры!AH384)</f>
        <v xml:space="preserve"> </v>
      </c>
      <c r="L390" s="29" t="str">
        <f>IF(Замеры!AA384=0," ",Замеры!AI384)</f>
        <v xml:space="preserve"> </v>
      </c>
      <c r="M390" s="29" t="str">
        <f>IF(Замеры!AA384=0," ",0.1)</f>
        <v xml:space="preserve"> </v>
      </c>
      <c r="N390" s="29" t="str">
        <f>IF(Замеры!AA384=0," ",Замеры!AA384)</f>
        <v xml:space="preserve"> </v>
      </c>
      <c r="O390" s="29" t="str">
        <f>Замеры!AB384</f>
        <v xml:space="preserve"> </v>
      </c>
      <c r="P390" s="29" t="str">
        <f>Замеры!AC384</f>
        <v xml:space="preserve"> </v>
      </c>
      <c r="Q390" s="29" t="str">
        <f>IF(Замеры!AA384=0," ","+")</f>
        <v xml:space="preserve"> </v>
      </c>
      <c r="R390" s="32">
        <f>Замеры!Z384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IF(Замеры!I385=0," ", Замеры!I385)</f>
        <v xml:space="preserve"> </v>
      </c>
      <c r="D391" s="29" t="str">
        <f>IF(Замеры!AA385=0, " ", Замеры!Y385)</f>
        <v xml:space="preserve"> </v>
      </c>
      <c r="E391" s="29" t="str">
        <f>CONCATENATE(Замеры!Q385,Замеры!T385,Замеры!S385)</f>
        <v xml:space="preserve"> </v>
      </c>
      <c r="F391" s="30" t="str">
        <f>IF(Замеры!AA385=0," ","---")</f>
        <v xml:space="preserve"> </v>
      </c>
      <c r="G391" s="31" t="str">
        <f>IF(Замеры!AA385=0," ",Замеры!K385)</f>
        <v xml:space="preserve"> </v>
      </c>
      <c r="H391" s="31" t="str">
        <f>CONCATENATE(Замеры!AL385,Замеры!AB385,Замеры!AM385)</f>
        <v>0 0</v>
      </c>
      <c r="I391" s="29" t="str">
        <f>CONCATENATE(Замеры!AJ385,Замеры!AB385,Замеры!AK385)</f>
        <v>0 0</v>
      </c>
      <c r="J391" s="31" t="str">
        <f>IF(Замеры!AA385=0," ",G391*2.55)</f>
        <v xml:space="preserve"> </v>
      </c>
      <c r="K391" s="29" t="str">
        <f>IF(Замеры!AA385=0," ",Замеры!AH385)</f>
        <v xml:space="preserve"> </v>
      </c>
      <c r="L391" s="29" t="str">
        <f>IF(Замеры!AA385=0," ",Замеры!AI385)</f>
        <v xml:space="preserve"> </v>
      </c>
      <c r="M391" s="29" t="str">
        <f>IF(Замеры!AA385=0," ",0.1)</f>
        <v xml:space="preserve"> </v>
      </c>
      <c r="N391" s="29" t="str">
        <f>IF(Замеры!AA385=0," ",Замеры!AA385)</f>
        <v xml:space="preserve"> </v>
      </c>
      <c r="O391" s="29" t="str">
        <f>Замеры!AB385</f>
        <v xml:space="preserve"> </v>
      </c>
      <c r="P391" s="29" t="str">
        <f>Замеры!AC385</f>
        <v xml:space="preserve"> </v>
      </c>
      <c r="Q391" s="29" t="str">
        <f>IF(Замеры!AA385=0," ","+")</f>
        <v xml:space="preserve"> </v>
      </c>
      <c r="R391" s="32">
        <f>Замеры!Z385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IF(Замеры!I386=0," ", Замеры!I386)</f>
        <v xml:space="preserve"> </v>
      </c>
      <c r="D392" s="29" t="str">
        <f>IF(Замеры!AA386=0, " ", Замеры!Y386)</f>
        <v xml:space="preserve"> </v>
      </c>
      <c r="E392" s="29" t="str">
        <f>CONCATENATE(Замеры!Q386,Замеры!T386,Замеры!S386)</f>
        <v xml:space="preserve"> </v>
      </c>
      <c r="F392" s="30" t="str">
        <f>IF(Замеры!AA386=0," ","---")</f>
        <v xml:space="preserve"> </v>
      </c>
      <c r="G392" s="31" t="str">
        <f>IF(Замеры!AA386=0," ",Замеры!K386)</f>
        <v xml:space="preserve"> </v>
      </c>
      <c r="H392" s="31" t="str">
        <f>CONCATENATE(Замеры!AL386,Замеры!AB386,Замеры!AM386)</f>
        <v>0 0</v>
      </c>
      <c r="I392" s="29" t="str">
        <f>CONCATENATE(Замеры!AJ386,Замеры!AB386,Замеры!AK386)</f>
        <v>0 0</v>
      </c>
      <c r="J392" s="31" t="str">
        <f>IF(Замеры!AA386=0," ",G392*2.55)</f>
        <v xml:space="preserve"> </v>
      </c>
      <c r="K392" s="29" t="str">
        <f>IF(Замеры!AA386=0," ",Замеры!AH386)</f>
        <v xml:space="preserve"> </v>
      </c>
      <c r="L392" s="29" t="str">
        <f>IF(Замеры!AA386=0," ",Замеры!AI386)</f>
        <v xml:space="preserve"> </v>
      </c>
      <c r="M392" s="29" t="str">
        <f>IF(Замеры!AA386=0," ",0.1)</f>
        <v xml:space="preserve"> </v>
      </c>
      <c r="N392" s="29" t="str">
        <f>IF(Замеры!AA386=0," ",Замеры!AA386)</f>
        <v xml:space="preserve"> </v>
      </c>
      <c r="O392" s="29" t="str">
        <f>Замеры!AB386</f>
        <v xml:space="preserve"> </v>
      </c>
      <c r="P392" s="29" t="str">
        <f>Замеры!AC386</f>
        <v xml:space="preserve"> </v>
      </c>
      <c r="Q392" s="29" t="str">
        <f>IF(Замеры!AA386=0," ","+")</f>
        <v xml:space="preserve"> </v>
      </c>
      <c r="R392" s="32">
        <f>Замеры!Z386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IF(Замеры!I387=0," ", Замеры!I387)</f>
        <v xml:space="preserve"> </v>
      </c>
      <c r="D393" s="29" t="str">
        <f>IF(Замеры!AA387=0, " ", Замеры!Y387)</f>
        <v xml:space="preserve"> </v>
      </c>
      <c r="E393" s="29" t="str">
        <f>CONCATENATE(Замеры!Q387,Замеры!T387,Замеры!S387)</f>
        <v xml:space="preserve"> </v>
      </c>
      <c r="F393" s="30" t="str">
        <f>IF(Замеры!AA387=0," ","---")</f>
        <v xml:space="preserve"> </v>
      </c>
      <c r="G393" s="31" t="str">
        <f>IF(Замеры!AA387=0," ",Замеры!K387)</f>
        <v xml:space="preserve"> </v>
      </c>
      <c r="H393" s="31" t="str">
        <f>CONCATENATE(Замеры!AL387,Замеры!AB387,Замеры!AM387)</f>
        <v>0 0</v>
      </c>
      <c r="I393" s="29" t="str">
        <f>CONCATENATE(Замеры!AJ387,Замеры!AB387,Замеры!AK387)</f>
        <v>0 0</v>
      </c>
      <c r="J393" s="31" t="str">
        <f>IF(Замеры!AA387=0," ",G393*2.55)</f>
        <v xml:space="preserve"> </v>
      </c>
      <c r="K393" s="29" t="str">
        <f>IF(Замеры!AA387=0," ",Замеры!AH387)</f>
        <v xml:space="preserve"> </v>
      </c>
      <c r="L393" s="29" t="str">
        <f>IF(Замеры!AA387=0," ",Замеры!AI387)</f>
        <v xml:space="preserve"> </v>
      </c>
      <c r="M393" s="29" t="str">
        <f>IF(Замеры!AA387=0," ",0.1)</f>
        <v xml:space="preserve"> </v>
      </c>
      <c r="N393" s="29" t="str">
        <f>IF(Замеры!AA387=0," ",Замеры!AA387)</f>
        <v xml:space="preserve"> </v>
      </c>
      <c r="O393" s="29" t="str">
        <f>Замеры!AB387</f>
        <v xml:space="preserve"> </v>
      </c>
      <c r="P393" s="29" t="str">
        <f>Замеры!AC387</f>
        <v xml:space="preserve"> </v>
      </c>
      <c r="Q393" s="29" t="str">
        <f>IF(Замеры!AA387=0," ","+")</f>
        <v xml:space="preserve"> </v>
      </c>
      <c r="R393" s="32">
        <f>Замеры!Z387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IF(Замеры!I388=0," ", Замеры!I388)</f>
        <v xml:space="preserve"> </v>
      </c>
      <c r="D394" s="29" t="str">
        <f>IF(Замеры!AA388=0, " ", Замеры!Y388)</f>
        <v xml:space="preserve"> </v>
      </c>
      <c r="E394" s="29" t="str">
        <f>CONCATENATE(Замеры!Q388,Замеры!T388,Замеры!S388)</f>
        <v xml:space="preserve"> </v>
      </c>
      <c r="F394" s="30" t="str">
        <f>IF(Замеры!AA388=0," ","---")</f>
        <v xml:space="preserve"> </v>
      </c>
      <c r="G394" s="31" t="str">
        <f>IF(Замеры!AA388=0," ",Замеры!K388)</f>
        <v xml:space="preserve"> </v>
      </c>
      <c r="H394" s="31" t="str">
        <f>CONCATENATE(Замеры!AL388,Замеры!AB388,Замеры!AM388)</f>
        <v>0 0</v>
      </c>
      <c r="I394" s="29" t="str">
        <f>CONCATENATE(Замеры!AJ388,Замеры!AB388,Замеры!AK388)</f>
        <v>0 0</v>
      </c>
      <c r="J394" s="31" t="str">
        <f>IF(Замеры!AA388=0," ",G394*2.55)</f>
        <v xml:space="preserve"> </v>
      </c>
      <c r="K394" s="29" t="str">
        <f>IF(Замеры!AA388=0," ",Замеры!AH388)</f>
        <v xml:space="preserve"> </v>
      </c>
      <c r="L394" s="29" t="str">
        <f>IF(Замеры!AA388=0," ",Замеры!AI388)</f>
        <v xml:space="preserve"> </v>
      </c>
      <c r="M394" s="29" t="str">
        <f>IF(Замеры!AA388=0," ",0.1)</f>
        <v xml:space="preserve"> </v>
      </c>
      <c r="N394" s="29" t="str">
        <f>IF(Замеры!AA388=0," ",Замеры!AA388)</f>
        <v xml:space="preserve"> </v>
      </c>
      <c r="O394" s="29" t="str">
        <f>Замеры!AB388</f>
        <v xml:space="preserve"> </v>
      </c>
      <c r="P394" s="29" t="str">
        <f>Замеры!AC388</f>
        <v xml:space="preserve"> </v>
      </c>
      <c r="Q394" s="29" t="str">
        <f>IF(Замеры!AA388=0," ","+")</f>
        <v xml:space="preserve"> </v>
      </c>
      <c r="R394" s="32">
        <f>Замеры!Z388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IF(Замеры!I389=0," ", Замеры!I389)</f>
        <v xml:space="preserve"> </v>
      </c>
      <c r="D395" s="29" t="str">
        <f>IF(Замеры!AA389=0, " ", Замеры!Y389)</f>
        <v xml:space="preserve"> </v>
      </c>
      <c r="E395" s="29" t="str">
        <f>CONCATENATE(Замеры!Q389,Замеры!T389,Замеры!S389)</f>
        <v xml:space="preserve"> </v>
      </c>
      <c r="F395" s="30" t="str">
        <f>IF(Замеры!AA389=0," ","---")</f>
        <v xml:space="preserve"> </v>
      </c>
      <c r="G395" s="31" t="str">
        <f>IF(Замеры!AA389=0," ",Замеры!K389)</f>
        <v xml:space="preserve"> </v>
      </c>
      <c r="H395" s="31" t="str">
        <f>CONCATENATE(Замеры!AL389,Замеры!AB389,Замеры!AM389)</f>
        <v>0 0</v>
      </c>
      <c r="I395" s="29" t="str">
        <f>CONCATENATE(Замеры!AJ389,Замеры!AB389,Замеры!AK389)</f>
        <v>0 0</v>
      </c>
      <c r="J395" s="31" t="str">
        <f>IF(Замеры!AA389=0," ",G395*2.55)</f>
        <v xml:space="preserve"> </v>
      </c>
      <c r="K395" s="29" t="str">
        <f>IF(Замеры!AA389=0," ",Замеры!AH389)</f>
        <v xml:space="preserve"> </v>
      </c>
      <c r="L395" s="29" t="str">
        <f>IF(Замеры!AA389=0," ",Замеры!AI389)</f>
        <v xml:space="preserve"> </v>
      </c>
      <c r="M395" s="29" t="str">
        <f>IF(Замеры!AA389=0," ",0.1)</f>
        <v xml:space="preserve"> </v>
      </c>
      <c r="N395" s="29" t="str">
        <f>IF(Замеры!AA389=0," ",Замеры!AA389)</f>
        <v xml:space="preserve"> </v>
      </c>
      <c r="O395" s="29" t="str">
        <f>Замеры!AB389</f>
        <v xml:space="preserve"> </v>
      </c>
      <c r="P395" s="29" t="str">
        <f>Замеры!AC389</f>
        <v xml:space="preserve"> </v>
      </c>
      <c r="Q395" s="29" t="str">
        <f>IF(Замеры!AA389=0," ","+")</f>
        <v xml:space="preserve"> </v>
      </c>
      <c r="R395" s="32">
        <f>Замеры!Z389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IF(Замеры!I390=0," ", Замеры!I390)</f>
        <v xml:space="preserve"> </v>
      </c>
      <c r="D396" s="29" t="str">
        <f>IF(Замеры!AA390=0, " ", Замеры!Y390)</f>
        <v xml:space="preserve"> </v>
      </c>
      <c r="E396" s="29" t="str">
        <f>CONCATENATE(Замеры!Q390,Замеры!T390,Замеры!S390)</f>
        <v xml:space="preserve"> </v>
      </c>
      <c r="F396" s="30" t="str">
        <f>IF(Замеры!AA390=0," ","---")</f>
        <v xml:space="preserve"> </v>
      </c>
      <c r="G396" s="31" t="str">
        <f>IF(Замеры!AA390=0," ",Замеры!K390)</f>
        <v xml:space="preserve"> </v>
      </c>
      <c r="H396" s="31" t="str">
        <f>CONCATENATE(Замеры!AL390,Замеры!AB390,Замеры!AM390)</f>
        <v>0 0</v>
      </c>
      <c r="I396" s="29" t="str">
        <f>CONCATENATE(Замеры!AJ390,Замеры!AB390,Замеры!AK390)</f>
        <v>0 0</v>
      </c>
      <c r="J396" s="31" t="str">
        <f>IF(Замеры!AA390=0," ",G396*2.55)</f>
        <v xml:space="preserve"> </v>
      </c>
      <c r="K396" s="29" t="str">
        <f>IF(Замеры!AA390=0," ",Замеры!AH390)</f>
        <v xml:space="preserve"> </v>
      </c>
      <c r="L396" s="29" t="str">
        <f>IF(Замеры!AA390=0," ",Замеры!AI390)</f>
        <v xml:space="preserve"> </v>
      </c>
      <c r="M396" s="29" t="str">
        <f>IF(Замеры!AA390=0," ",0.1)</f>
        <v xml:space="preserve"> </v>
      </c>
      <c r="N396" s="29" t="str">
        <f>IF(Замеры!AA390=0," ",Замеры!AA390)</f>
        <v xml:space="preserve"> </v>
      </c>
      <c r="O396" s="29" t="str">
        <f>Замеры!AB390</f>
        <v xml:space="preserve"> </v>
      </c>
      <c r="P396" s="29" t="str">
        <f>Замеры!AC390</f>
        <v xml:space="preserve"> </v>
      </c>
      <c r="Q396" s="29" t="str">
        <f>IF(Замеры!AA390=0," ","+")</f>
        <v xml:space="preserve"> </v>
      </c>
      <c r="R396" s="32">
        <f>Замеры!Z390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IF(Замеры!I391=0," ", Замеры!I391)</f>
        <v xml:space="preserve"> </v>
      </c>
      <c r="D397" s="29" t="str">
        <f>IF(Замеры!AA391=0, " ", Замеры!Y391)</f>
        <v xml:space="preserve"> </v>
      </c>
      <c r="E397" s="29" t="str">
        <f>CONCATENATE(Замеры!Q391,Замеры!T391,Замеры!S391)</f>
        <v xml:space="preserve"> </v>
      </c>
      <c r="F397" s="30" t="str">
        <f>IF(Замеры!AA391=0," ","---")</f>
        <v xml:space="preserve"> </v>
      </c>
      <c r="G397" s="31" t="str">
        <f>IF(Замеры!AA391=0," ",Замеры!K391)</f>
        <v xml:space="preserve"> </v>
      </c>
      <c r="H397" s="31" t="str">
        <f>CONCATENATE(Замеры!AL391,Замеры!AB391,Замеры!AM391)</f>
        <v>0 0</v>
      </c>
      <c r="I397" s="29" t="str">
        <f>CONCATENATE(Замеры!AJ391,Замеры!AB391,Замеры!AK391)</f>
        <v>0 0</v>
      </c>
      <c r="J397" s="31" t="str">
        <f>IF(Замеры!AA391=0," ",G397*2.55)</f>
        <v xml:space="preserve"> </v>
      </c>
      <c r="K397" s="29" t="str">
        <f>IF(Замеры!AA391=0," ",Замеры!AH391)</f>
        <v xml:space="preserve"> </v>
      </c>
      <c r="L397" s="29" t="str">
        <f>IF(Замеры!AA391=0," ",Замеры!AI391)</f>
        <v xml:space="preserve"> </v>
      </c>
      <c r="M397" s="29" t="str">
        <f>IF(Замеры!AA391=0," ",0.1)</f>
        <v xml:space="preserve"> </v>
      </c>
      <c r="N397" s="29" t="str">
        <f>IF(Замеры!AA391=0," ",Замеры!AA391)</f>
        <v xml:space="preserve"> </v>
      </c>
      <c r="O397" s="29" t="str">
        <f>Замеры!AB391</f>
        <v xml:space="preserve"> </v>
      </c>
      <c r="P397" s="29" t="str">
        <f>Замеры!AC391</f>
        <v xml:space="preserve"> </v>
      </c>
      <c r="Q397" s="29" t="str">
        <f>IF(Замеры!AA391=0," ","+")</f>
        <v xml:space="preserve"> </v>
      </c>
      <c r="R397" s="32">
        <f>Замеры!Z391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IF(Замеры!I392=0," ", Замеры!I392)</f>
        <v xml:space="preserve"> </v>
      </c>
      <c r="D398" s="29" t="str">
        <f>IF(Замеры!AA392=0, " ", Замеры!Y392)</f>
        <v xml:space="preserve"> </v>
      </c>
      <c r="E398" s="29" t="str">
        <f>CONCATENATE(Замеры!Q392,Замеры!T392,Замеры!S392)</f>
        <v xml:space="preserve"> </v>
      </c>
      <c r="F398" s="30" t="str">
        <f>IF(Замеры!AA392=0," ","---")</f>
        <v xml:space="preserve"> </v>
      </c>
      <c r="G398" s="31" t="str">
        <f>IF(Замеры!AA392=0," ",Замеры!K392)</f>
        <v xml:space="preserve"> </v>
      </c>
      <c r="H398" s="31" t="str">
        <f>CONCATENATE(Замеры!AL392,Замеры!AB392,Замеры!AM392)</f>
        <v>0 0</v>
      </c>
      <c r="I398" s="29" t="str">
        <f>CONCATENATE(Замеры!AJ392,Замеры!AB392,Замеры!AK392)</f>
        <v>0 0</v>
      </c>
      <c r="J398" s="31" t="str">
        <f>IF(Замеры!AA392=0," ",G398*2.55)</f>
        <v xml:space="preserve"> </v>
      </c>
      <c r="K398" s="29" t="str">
        <f>IF(Замеры!AA392=0," ",Замеры!AH392)</f>
        <v xml:space="preserve"> </v>
      </c>
      <c r="L398" s="29" t="str">
        <f>IF(Замеры!AA392=0," ",Замеры!AI392)</f>
        <v xml:space="preserve"> </v>
      </c>
      <c r="M398" s="29" t="str">
        <f>IF(Замеры!AA392=0," ",0.1)</f>
        <v xml:space="preserve"> </v>
      </c>
      <c r="N398" s="29" t="str">
        <f>IF(Замеры!AA392=0," ",Замеры!AA392)</f>
        <v xml:space="preserve"> </v>
      </c>
      <c r="O398" s="29" t="str">
        <f>Замеры!AB392</f>
        <v xml:space="preserve"> </v>
      </c>
      <c r="P398" s="29" t="str">
        <f>Замеры!AC392</f>
        <v xml:space="preserve"> </v>
      </c>
      <c r="Q398" s="29" t="str">
        <f>IF(Замеры!AA392=0," ","+")</f>
        <v xml:space="preserve"> </v>
      </c>
      <c r="R398" s="32">
        <f>Замеры!Z392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IF(Замеры!I393=0," ", Замеры!I393)</f>
        <v xml:space="preserve"> </v>
      </c>
      <c r="D399" s="29" t="str">
        <f>IF(Замеры!AA393=0, " ", Замеры!Y393)</f>
        <v xml:space="preserve"> </v>
      </c>
      <c r="E399" s="29" t="str">
        <f>CONCATENATE(Замеры!Q393,Замеры!T393,Замеры!S393)</f>
        <v xml:space="preserve"> </v>
      </c>
      <c r="F399" s="30" t="str">
        <f>IF(Замеры!AA393=0," ","---")</f>
        <v xml:space="preserve"> </v>
      </c>
      <c r="G399" s="31" t="str">
        <f>IF(Замеры!AA393=0," ",Замеры!K393)</f>
        <v xml:space="preserve"> </v>
      </c>
      <c r="H399" s="31" t="str">
        <f>CONCATENATE(Замеры!AL393,Замеры!AB393,Замеры!AM393)</f>
        <v>0 0</v>
      </c>
      <c r="I399" s="29" t="str">
        <f>CONCATENATE(Замеры!AJ393,Замеры!AB393,Замеры!AK393)</f>
        <v>0 0</v>
      </c>
      <c r="J399" s="31" t="str">
        <f>IF(Замеры!AA393=0," ",G399*2.55)</f>
        <v xml:space="preserve"> </v>
      </c>
      <c r="K399" s="29" t="str">
        <f>IF(Замеры!AA393=0," ",Замеры!AH393)</f>
        <v xml:space="preserve"> </v>
      </c>
      <c r="L399" s="29" t="str">
        <f>IF(Замеры!AA393=0," ",Замеры!AI393)</f>
        <v xml:space="preserve"> </v>
      </c>
      <c r="M399" s="29" t="str">
        <f>IF(Замеры!AA393=0," ",0.1)</f>
        <v xml:space="preserve"> </v>
      </c>
      <c r="N399" s="29" t="str">
        <f>IF(Замеры!AA393=0," ",Замеры!AA393)</f>
        <v xml:space="preserve"> </v>
      </c>
      <c r="O399" s="29" t="str">
        <f>Замеры!AB393</f>
        <v xml:space="preserve"> </v>
      </c>
      <c r="P399" s="29" t="str">
        <f>Замеры!AC393</f>
        <v xml:space="preserve"> </v>
      </c>
      <c r="Q399" s="29" t="str">
        <f>IF(Замеры!AA393=0," ","+")</f>
        <v xml:space="preserve"> </v>
      </c>
      <c r="R399" s="32">
        <f>Замеры!Z393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IF(Замеры!I394=0," ", Замеры!I394)</f>
        <v xml:space="preserve"> </v>
      </c>
      <c r="D400" s="29" t="str">
        <f>IF(Замеры!AA394=0, " ", Замеры!Y394)</f>
        <v xml:space="preserve"> </v>
      </c>
      <c r="E400" s="29" t="str">
        <f>CONCATENATE(Замеры!Q394,Замеры!T394,Замеры!S394)</f>
        <v xml:space="preserve"> </v>
      </c>
      <c r="F400" s="30" t="str">
        <f>IF(Замеры!AA394=0," ","---")</f>
        <v xml:space="preserve"> </v>
      </c>
      <c r="G400" s="31" t="str">
        <f>IF(Замеры!AA394=0," ",Замеры!K394)</f>
        <v xml:space="preserve"> </v>
      </c>
      <c r="H400" s="31" t="str">
        <f>CONCATENATE(Замеры!AL394,Замеры!AB394,Замеры!AM394)</f>
        <v>0 0</v>
      </c>
      <c r="I400" s="29" t="str">
        <f>CONCATENATE(Замеры!AJ394,Замеры!AB394,Замеры!AK394)</f>
        <v>0 0</v>
      </c>
      <c r="J400" s="31" t="str">
        <f>IF(Замеры!AA394=0," ",G400*2.55)</f>
        <v xml:space="preserve"> </v>
      </c>
      <c r="K400" s="29" t="str">
        <f>IF(Замеры!AA394=0," ",Замеры!AH394)</f>
        <v xml:space="preserve"> </v>
      </c>
      <c r="L400" s="29" t="str">
        <f>IF(Замеры!AA394=0," ",Замеры!AI394)</f>
        <v xml:space="preserve"> </v>
      </c>
      <c r="M400" s="29" t="str">
        <f>IF(Замеры!AA394=0," ",0.1)</f>
        <v xml:space="preserve"> </v>
      </c>
      <c r="N400" s="29" t="str">
        <f>IF(Замеры!AA394=0," ",Замеры!AA394)</f>
        <v xml:space="preserve"> </v>
      </c>
      <c r="O400" s="29" t="str">
        <f>Замеры!AB394</f>
        <v xml:space="preserve"> </v>
      </c>
      <c r="P400" s="29" t="str">
        <f>Замеры!AC394</f>
        <v xml:space="preserve"> </v>
      </c>
      <c r="Q400" s="29" t="str">
        <f>IF(Замеры!AA394=0," ","+")</f>
        <v xml:space="preserve"> </v>
      </c>
      <c r="R400" s="32">
        <f>Замеры!Z394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IF(Замеры!I395=0," ", Замеры!I395)</f>
        <v xml:space="preserve"> </v>
      </c>
      <c r="D401" s="29" t="str">
        <f>IF(Замеры!AA395=0, " ", Замеры!Y395)</f>
        <v xml:space="preserve"> </v>
      </c>
      <c r="E401" s="29" t="str">
        <f>CONCATENATE(Замеры!Q395,Замеры!T395,Замеры!S395)</f>
        <v xml:space="preserve"> </v>
      </c>
      <c r="F401" s="30" t="str">
        <f>IF(Замеры!AA395=0," ","---")</f>
        <v xml:space="preserve"> </v>
      </c>
      <c r="G401" s="31" t="str">
        <f>IF(Замеры!AA395=0," ",Замеры!K395)</f>
        <v xml:space="preserve"> </v>
      </c>
      <c r="H401" s="31" t="str">
        <f>CONCATENATE(Замеры!AL395,Замеры!AB395,Замеры!AM395)</f>
        <v>0 0</v>
      </c>
      <c r="I401" s="29" t="str">
        <f>CONCATENATE(Замеры!AJ395,Замеры!AB395,Замеры!AK395)</f>
        <v>0 0</v>
      </c>
      <c r="J401" s="31" t="str">
        <f>IF(Замеры!AA395=0," ",G401*2.55)</f>
        <v xml:space="preserve"> </v>
      </c>
      <c r="K401" s="29" t="str">
        <f>IF(Замеры!AA395=0," ",Замеры!AH395)</f>
        <v xml:space="preserve"> </v>
      </c>
      <c r="L401" s="29" t="str">
        <f>IF(Замеры!AA395=0," ",Замеры!AI395)</f>
        <v xml:space="preserve"> </v>
      </c>
      <c r="M401" s="29" t="str">
        <f>IF(Замеры!AA395=0," ",0.1)</f>
        <v xml:space="preserve"> </v>
      </c>
      <c r="N401" s="29" t="str">
        <f>IF(Замеры!AA395=0," ",Замеры!AA395)</f>
        <v xml:space="preserve"> </v>
      </c>
      <c r="O401" s="29" t="str">
        <f>Замеры!AB395</f>
        <v xml:space="preserve"> </v>
      </c>
      <c r="P401" s="29" t="str">
        <f>Замеры!AC395</f>
        <v xml:space="preserve"> </v>
      </c>
      <c r="Q401" s="29" t="str">
        <f>IF(Замеры!AA395=0," ","+")</f>
        <v xml:space="preserve"> </v>
      </c>
      <c r="R401" s="32">
        <f>Замеры!Z395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IF(Замеры!I396=0," ", Замеры!I396)</f>
        <v xml:space="preserve"> </v>
      </c>
      <c r="D402" s="29" t="str">
        <f>IF(Замеры!AA396=0, " ", Замеры!Y396)</f>
        <v xml:space="preserve"> </v>
      </c>
      <c r="E402" s="29" t="str">
        <f>CONCATENATE(Замеры!Q396,Замеры!T396,Замеры!S396)</f>
        <v xml:space="preserve"> </v>
      </c>
      <c r="F402" s="30" t="str">
        <f>IF(Замеры!AA396=0," ","---")</f>
        <v xml:space="preserve"> </v>
      </c>
      <c r="G402" s="31" t="str">
        <f>IF(Замеры!AA396=0," ",Замеры!K396)</f>
        <v xml:space="preserve"> </v>
      </c>
      <c r="H402" s="31" t="str">
        <f>CONCATENATE(Замеры!AL396,Замеры!AB396,Замеры!AM396)</f>
        <v>0 0</v>
      </c>
      <c r="I402" s="29" t="str">
        <f>CONCATENATE(Замеры!AJ396,Замеры!AB396,Замеры!AK396)</f>
        <v>0 0</v>
      </c>
      <c r="J402" s="31" t="str">
        <f>IF(Замеры!AA396=0," ",G402*2.55)</f>
        <v xml:space="preserve"> </v>
      </c>
      <c r="K402" s="29" t="str">
        <f>IF(Замеры!AA396=0," ",Замеры!AH396)</f>
        <v xml:space="preserve"> </v>
      </c>
      <c r="L402" s="29" t="str">
        <f>IF(Замеры!AA396=0," ",Замеры!AI396)</f>
        <v xml:space="preserve"> </v>
      </c>
      <c r="M402" s="29" t="str">
        <f>IF(Замеры!AA396=0," ",0.1)</f>
        <v xml:space="preserve"> </v>
      </c>
      <c r="N402" s="29" t="str">
        <f>IF(Замеры!AA396=0," ",Замеры!AA396)</f>
        <v xml:space="preserve"> </v>
      </c>
      <c r="O402" s="29" t="str">
        <f>Замеры!AB396</f>
        <v xml:space="preserve"> </v>
      </c>
      <c r="P402" s="29" t="str">
        <f>Замеры!AC396</f>
        <v xml:space="preserve"> </v>
      </c>
      <c r="Q402" s="29" t="str">
        <f>IF(Замеры!AA396=0," ","+")</f>
        <v xml:space="preserve"> </v>
      </c>
      <c r="R402" s="32">
        <f>Замеры!Z396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IF(Замеры!I397=0," ", Замеры!I397)</f>
        <v xml:space="preserve"> </v>
      </c>
      <c r="D403" s="29" t="str">
        <f>IF(Замеры!AA397=0, " ", Замеры!Y397)</f>
        <v xml:space="preserve"> </v>
      </c>
      <c r="E403" s="29" t="str">
        <f>CONCATENATE(Замеры!Q397,Замеры!T397,Замеры!S397)</f>
        <v xml:space="preserve"> </v>
      </c>
      <c r="F403" s="30" t="str">
        <f>IF(Замеры!AA397=0," ","---")</f>
        <v xml:space="preserve"> </v>
      </c>
      <c r="G403" s="31" t="str">
        <f>IF(Замеры!AA397=0," ",Замеры!K397)</f>
        <v xml:space="preserve"> </v>
      </c>
      <c r="H403" s="31" t="str">
        <f>CONCATENATE(Замеры!AL397,Замеры!AB397,Замеры!AM397)</f>
        <v>0 0</v>
      </c>
      <c r="I403" s="29" t="str">
        <f>CONCATENATE(Замеры!AJ397,Замеры!AB397,Замеры!AK397)</f>
        <v>0 0</v>
      </c>
      <c r="J403" s="31" t="str">
        <f>IF(Замеры!AA397=0," ",G403*2.55)</f>
        <v xml:space="preserve"> </v>
      </c>
      <c r="K403" s="29" t="str">
        <f>IF(Замеры!AA397=0," ",Замеры!AH397)</f>
        <v xml:space="preserve"> </v>
      </c>
      <c r="L403" s="29" t="str">
        <f>IF(Замеры!AA397=0," ",Замеры!AI397)</f>
        <v xml:space="preserve"> </v>
      </c>
      <c r="M403" s="29" t="str">
        <f>IF(Замеры!AA397=0," ",0.1)</f>
        <v xml:space="preserve"> </v>
      </c>
      <c r="N403" s="29" t="str">
        <f>IF(Замеры!AA397=0," ",Замеры!AA397)</f>
        <v xml:space="preserve"> </v>
      </c>
      <c r="O403" s="29" t="str">
        <f>Замеры!AB397</f>
        <v xml:space="preserve"> </v>
      </c>
      <c r="P403" s="29" t="str">
        <f>Замеры!AC397</f>
        <v xml:space="preserve"> </v>
      </c>
      <c r="Q403" s="29" t="str">
        <f>IF(Замеры!AA397=0," ","+")</f>
        <v xml:space="preserve"> </v>
      </c>
      <c r="R403" s="32">
        <f>Замеры!Z397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IF(Замеры!I398=0," ", Замеры!I398)</f>
        <v xml:space="preserve"> </v>
      </c>
      <c r="D404" s="29" t="str">
        <f>IF(Замеры!AA398=0, " ", Замеры!Y398)</f>
        <v xml:space="preserve"> </v>
      </c>
      <c r="E404" s="29" t="str">
        <f>CONCATENATE(Замеры!Q398,Замеры!T398,Замеры!S398)</f>
        <v xml:space="preserve"> </v>
      </c>
      <c r="F404" s="30" t="str">
        <f>IF(Замеры!AA398=0," ","---")</f>
        <v xml:space="preserve"> </v>
      </c>
      <c r="G404" s="31" t="str">
        <f>IF(Замеры!AA398=0," ",Замеры!K398)</f>
        <v xml:space="preserve"> </v>
      </c>
      <c r="H404" s="31" t="str">
        <f>CONCATENATE(Замеры!AL398,Замеры!AB398,Замеры!AM398)</f>
        <v>0 0</v>
      </c>
      <c r="I404" s="29" t="str">
        <f>CONCATENATE(Замеры!AJ398,Замеры!AB398,Замеры!AK398)</f>
        <v>0 0</v>
      </c>
      <c r="J404" s="31" t="str">
        <f>IF(Замеры!AA398=0," ",G404*2.55)</f>
        <v xml:space="preserve"> </v>
      </c>
      <c r="K404" s="29" t="str">
        <f>IF(Замеры!AA398=0," ",Замеры!AH398)</f>
        <v xml:space="preserve"> </v>
      </c>
      <c r="L404" s="29" t="str">
        <f>IF(Замеры!AA398=0," ",Замеры!AI398)</f>
        <v xml:space="preserve"> </v>
      </c>
      <c r="M404" s="29" t="str">
        <f>IF(Замеры!AA398=0," ",0.1)</f>
        <v xml:space="preserve"> </v>
      </c>
      <c r="N404" s="29" t="str">
        <f>IF(Замеры!AA398=0," ",Замеры!AA398)</f>
        <v xml:space="preserve"> </v>
      </c>
      <c r="O404" s="29" t="str">
        <f>Замеры!AB398</f>
        <v xml:space="preserve"> </v>
      </c>
      <c r="P404" s="29" t="str">
        <f>Замеры!AC398</f>
        <v xml:space="preserve"> </v>
      </c>
      <c r="Q404" s="29" t="str">
        <f>IF(Замеры!AA398=0," ","+")</f>
        <v xml:space="preserve"> </v>
      </c>
      <c r="R404" s="32">
        <f>Замеры!Z398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IF(Замеры!I399=0," ", Замеры!I399)</f>
        <v xml:space="preserve"> </v>
      </c>
      <c r="D405" s="29" t="str">
        <f>IF(Замеры!AA399=0, " ", Замеры!Y399)</f>
        <v xml:space="preserve"> </v>
      </c>
      <c r="E405" s="29" t="str">
        <f>CONCATENATE(Замеры!Q399,Замеры!T399,Замеры!S399)</f>
        <v xml:space="preserve"> </v>
      </c>
      <c r="F405" s="30" t="str">
        <f>IF(Замеры!AA399=0," ","---")</f>
        <v xml:space="preserve"> </v>
      </c>
      <c r="G405" s="31" t="str">
        <f>IF(Замеры!AA399=0," ",Замеры!K399)</f>
        <v xml:space="preserve"> </v>
      </c>
      <c r="H405" s="31" t="str">
        <f>CONCATENATE(Замеры!AL399,Замеры!AB399,Замеры!AM399)</f>
        <v>0 0</v>
      </c>
      <c r="I405" s="29" t="str">
        <f>CONCATENATE(Замеры!AJ399,Замеры!AB399,Замеры!AK399)</f>
        <v>0 0</v>
      </c>
      <c r="J405" s="31" t="str">
        <f>IF(Замеры!AA399=0," ",G405*2.55)</f>
        <v xml:space="preserve"> </v>
      </c>
      <c r="K405" s="29" t="str">
        <f>IF(Замеры!AA399=0," ",Замеры!AH399)</f>
        <v xml:space="preserve"> </v>
      </c>
      <c r="L405" s="29" t="str">
        <f>IF(Замеры!AA399=0," ",Замеры!AI399)</f>
        <v xml:space="preserve"> </v>
      </c>
      <c r="M405" s="29" t="str">
        <f>IF(Замеры!AA399=0," ",0.1)</f>
        <v xml:space="preserve"> </v>
      </c>
      <c r="N405" s="29" t="str">
        <f>IF(Замеры!AA399=0," ",Замеры!AA399)</f>
        <v xml:space="preserve"> </v>
      </c>
      <c r="O405" s="29" t="str">
        <f>Замеры!AB399</f>
        <v xml:space="preserve"> </v>
      </c>
      <c r="P405" s="29" t="str">
        <f>Замеры!AC399</f>
        <v xml:space="preserve"> </v>
      </c>
      <c r="Q405" s="29" t="str">
        <f>IF(Замеры!AA399=0," ","+")</f>
        <v xml:space="preserve"> </v>
      </c>
      <c r="R405" s="32">
        <f>Замеры!Z399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IF(Замеры!I400=0," ", Замеры!I400)</f>
        <v xml:space="preserve"> </v>
      </c>
      <c r="D406" s="29" t="str">
        <f>IF(Замеры!AA400=0, " ", Замеры!Y400)</f>
        <v xml:space="preserve"> </v>
      </c>
      <c r="E406" s="29" t="str">
        <f>CONCATENATE(Замеры!Q400,Замеры!T400,Замеры!S400)</f>
        <v xml:space="preserve"> </v>
      </c>
      <c r="F406" s="30" t="str">
        <f>IF(Замеры!AA400=0," ","---")</f>
        <v xml:space="preserve"> </v>
      </c>
      <c r="G406" s="31" t="str">
        <f>IF(Замеры!AA400=0," ",Замеры!K400)</f>
        <v xml:space="preserve"> </v>
      </c>
      <c r="H406" s="31" t="str">
        <f>CONCATENATE(Замеры!AL400,Замеры!AB400,Замеры!AM400)</f>
        <v>0 0</v>
      </c>
      <c r="I406" s="29" t="str">
        <f>CONCATENATE(Замеры!AJ400,Замеры!AB400,Замеры!AK400)</f>
        <v>0 0</v>
      </c>
      <c r="J406" s="31" t="str">
        <f>IF(Замеры!AA400=0," ",G406*2.55)</f>
        <v xml:space="preserve"> </v>
      </c>
      <c r="K406" s="29" t="str">
        <f>IF(Замеры!AA400=0," ",Замеры!AH400)</f>
        <v xml:space="preserve"> </v>
      </c>
      <c r="L406" s="29" t="str">
        <f>IF(Замеры!AA400=0," ",Замеры!AI400)</f>
        <v xml:space="preserve"> </v>
      </c>
      <c r="M406" s="29" t="str">
        <f>IF(Замеры!AA400=0," ",0.1)</f>
        <v xml:space="preserve"> </v>
      </c>
      <c r="N406" s="29" t="str">
        <f>IF(Замеры!AA400=0," ",Замеры!AA400)</f>
        <v xml:space="preserve"> </v>
      </c>
      <c r="O406" s="29" t="str">
        <f>Замеры!AB400</f>
        <v xml:space="preserve"> </v>
      </c>
      <c r="P406" s="29" t="str">
        <f>Замеры!AC400</f>
        <v xml:space="preserve"> </v>
      </c>
      <c r="Q406" s="29" t="str">
        <f>IF(Замеры!AA400=0," ","+")</f>
        <v xml:space="preserve"> </v>
      </c>
      <c r="R406" s="32">
        <f>Замеры!Z400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IF(Замеры!I401=0," ", Замеры!I401)</f>
        <v xml:space="preserve"> </v>
      </c>
      <c r="D407" s="29" t="str">
        <f>IF(Замеры!AA401=0, " ", Замеры!Y401)</f>
        <v xml:space="preserve"> </v>
      </c>
      <c r="E407" s="29" t="str">
        <f>CONCATENATE(Замеры!Q401,Замеры!T401,Замеры!S401)</f>
        <v xml:space="preserve"> </v>
      </c>
      <c r="F407" s="30" t="str">
        <f>IF(Замеры!AA401=0," ","---")</f>
        <v xml:space="preserve"> </v>
      </c>
      <c r="G407" s="31" t="str">
        <f>IF(Замеры!AA401=0," ",Замеры!K401)</f>
        <v xml:space="preserve"> </v>
      </c>
      <c r="H407" s="31" t="str">
        <f>CONCATENATE(Замеры!AL401,Замеры!AB401,Замеры!AM401)</f>
        <v>0 0</v>
      </c>
      <c r="I407" s="29" t="str">
        <f>CONCATENATE(Замеры!AJ401,Замеры!AB401,Замеры!AK401)</f>
        <v>0 0</v>
      </c>
      <c r="J407" s="31" t="str">
        <f>IF(Замеры!AA401=0," ",G407*2.55)</f>
        <v xml:space="preserve"> </v>
      </c>
      <c r="K407" s="29" t="str">
        <f>IF(Замеры!AA401=0," ",Замеры!AH401)</f>
        <v xml:space="preserve"> </v>
      </c>
      <c r="L407" s="29" t="str">
        <f>IF(Замеры!AA401=0," ",Замеры!AI401)</f>
        <v xml:space="preserve"> </v>
      </c>
      <c r="M407" s="29" t="str">
        <f>IF(Замеры!AA401=0," ",0.1)</f>
        <v xml:space="preserve"> </v>
      </c>
      <c r="N407" s="29" t="str">
        <f>IF(Замеры!AA401=0," ",Замеры!AA401)</f>
        <v xml:space="preserve"> </v>
      </c>
      <c r="O407" s="29" t="str">
        <f>Замеры!AB401</f>
        <v xml:space="preserve"> </v>
      </c>
      <c r="P407" s="29" t="str">
        <f>Замеры!AC401</f>
        <v xml:space="preserve"> </v>
      </c>
      <c r="Q407" s="29" t="str">
        <f>IF(Замеры!AA401=0," ","+")</f>
        <v xml:space="preserve"> </v>
      </c>
      <c r="R407" s="32">
        <f>Замеры!Z401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IF(Замеры!I402=0," ", Замеры!I402)</f>
        <v xml:space="preserve"> </v>
      </c>
      <c r="D408" s="29" t="str">
        <f>IF(Замеры!AA402=0, " ", Замеры!Y402)</f>
        <v xml:space="preserve"> </v>
      </c>
      <c r="E408" s="29" t="str">
        <f>CONCATENATE(Замеры!Q402,Замеры!T402,Замеры!S402)</f>
        <v xml:space="preserve"> </v>
      </c>
      <c r="F408" s="30" t="str">
        <f>IF(Замеры!AA402=0," ","---")</f>
        <v xml:space="preserve"> </v>
      </c>
      <c r="G408" s="31" t="str">
        <f>IF(Замеры!AA402=0," ",Замеры!K402)</f>
        <v xml:space="preserve"> </v>
      </c>
      <c r="H408" s="31" t="str">
        <f>CONCATENATE(Замеры!AL402,Замеры!AB402,Замеры!AM402)</f>
        <v>0 0</v>
      </c>
      <c r="I408" s="29" t="str">
        <f>CONCATENATE(Замеры!AJ402,Замеры!AB402,Замеры!AK402)</f>
        <v>0 0</v>
      </c>
      <c r="J408" s="31" t="str">
        <f>IF(Замеры!AA402=0," ",G408*2.55)</f>
        <v xml:space="preserve"> </v>
      </c>
      <c r="K408" s="29" t="str">
        <f>IF(Замеры!AA402=0," ",Замеры!AH402)</f>
        <v xml:space="preserve"> </v>
      </c>
      <c r="L408" s="29" t="str">
        <f>IF(Замеры!AA402=0," ",Замеры!AI402)</f>
        <v xml:space="preserve"> </v>
      </c>
      <c r="M408" s="29" t="str">
        <f>IF(Замеры!AA402=0," ",0.1)</f>
        <v xml:space="preserve"> </v>
      </c>
      <c r="N408" s="29" t="str">
        <f>IF(Замеры!AA402=0," ",Замеры!AA402)</f>
        <v xml:space="preserve"> </v>
      </c>
      <c r="O408" s="29" t="str">
        <f>Замеры!AB402</f>
        <v xml:space="preserve"> </v>
      </c>
      <c r="P408" s="29" t="str">
        <f>Замеры!AC402</f>
        <v xml:space="preserve"> </v>
      </c>
      <c r="Q408" s="29" t="str">
        <f>IF(Замеры!AA402=0," ","+")</f>
        <v xml:space="preserve"> </v>
      </c>
      <c r="R408" s="32">
        <f>Замеры!Z402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IF(Замеры!I403=0," ", Замеры!I403)</f>
        <v xml:space="preserve"> </v>
      </c>
      <c r="D409" s="29" t="str">
        <f>IF(Замеры!AA403=0, " ", Замеры!Y403)</f>
        <v xml:space="preserve"> </v>
      </c>
      <c r="E409" s="29" t="str">
        <f>CONCATENATE(Замеры!Q403,Замеры!T403,Замеры!S403)</f>
        <v xml:space="preserve"> </v>
      </c>
      <c r="F409" s="30" t="str">
        <f>IF(Замеры!AA403=0," ","---")</f>
        <v xml:space="preserve"> </v>
      </c>
      <c r="G409" s="31" t="str">
        <f>IF(Замеры!AA403=0," ",Замеры!K403)</f>
        <v xml:space="preserve"> </v>
      </c>
      <c r="H409" s="31" t="str">
        <f>CONCATENATE(Замеры!AL403,Замеры!AB403,Замеры!AM403)</f>
        <v>0 0</v>
      </c>
      <c r="I409" s="29" t="str">
        <f>CONCATENATE(Замеры!AJ403,Замеры!AB403,Замеры!AK403)</f>
        <v>0 0</v>
      </c>
      <c r="J409" s="31" t="str">
        <f>IF(Замеры!AA403=0," ",G409*2.55)</f>
        <v xml:space="preserve"> </v>
      </c>
      <c r="K409" s="29" t="str">
        <f>IF(Замеры!AA403=0," ",Замеры!AH403)</f>
        <v xml:space="preserve"> </v>
      </c>
      <c r="L409" s="29" t="str">
        <f>IF(Замеры!AA403=0," ",Замеры!AI403)</f>
        <v xml:space="preserve"> </v>
      </c>
      <c r="M409" s="29" t="str">
        <f>IF(Замеры!AA403=0," ",0.1)</f>
        <v xml:space="preserve"> </v>
      </c>
      <c r="N409" s="29" t="str">
        <f>IF(Замеры!AA403=0," ",Замеры!AA403)</f>
        <v xml:space="preserve"> </v>
      </c>
      <c r="O409" s="29" t="str">
        <f>Замеры!AB403</f>
        <v xml:space="preserve"> </v>
      </c>
      <c r="P409" s="29" t="str">
        <f>Замеры!AC403</f>
        <v xml:space="preserve"> </v>
      </c>
      <c r="Q409" s="29" t="str">
        <f>IF(Замеры!AA403=0," ","+")</f>
        <v xml:space="preserve"> </v>
      </c>
      <c r="R409" s="32">
        <f>Замеры!Z403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IF(Замеры!I404=0," ", Замеры!I404)</f>
        <v xml:space="preserve"> </v>
      </c>
      <c r="D410" s="29" t="str">
        <f>IF(Замеры!AA404=0, " ", Замеры!Y404)</f>
        <v xml:space="preserve"> </v>
      </c>
      <c r="E410" s="29" t="str">
        <f>CONCATENATE(Замеры!Q404,Замеры!T404,Замеры!S404)</f>
        <v xml:space="preserve"> </v>
      </c>
      <c r="F410" s="30" t="str">
        <f>IF(Замеры!AA404=0," ","---")</f>
        <v xml:space="preserve"> </v>
      </c>
      <c r="G410" s="31" t="str">
        <f>IF(Замеры!AA404=0," ",Замеры!K404)</f>
        <v xml:space="preserve"> </v>
      </c>
      <c r="H410" s="31" t="str">
        <f>CONCATENATE(Замеры!AL404,Замеры!AB404,Замеры!AM404)</f>
        <v>0 0</v>
      </c>
      <c r="I410" s="29" t="str">
        <f>CONCATENATE(Замеры!AJ404,Замеры!AB404,Замеры!AK404)</f>
        <v>0 0</v>
      </c>
      <c r="J410" s="31" t="str">
        <f>IF(Замеры!AA404=0," ",G410*2.55)</f>
        <v xml:space="preserve"> </v>
      </c>
      <c r="K410" s="29" t="str">
        <f>IF(Замеры!AA404=0," ",Замеры!AH404)</f>
        <v xml:space="preserve"> </v>
      </c>
      <c r="L410" s="29" t="str">
        <f>IF(Замеры!AA404=0," ",Замеры!AI404)</f>
        <v xml:space="preserve"> </v>
      </c>
      <c r="M410" s="29" t="str">
        <f>IF(Замеры!AA404=0," ",0.1)</f>
        <v xml:space="preserve"> </v>
      </c>
      <c r="N410" s="29" t="str">
        <f>IF(Замеры!AA404=0," ",Замеры!AA404)</f>
        <v xml:space="preserve"> </v>
      </c>
      <c r="O410" s="29" t="str">
        <f>Замеры!AB404</f>
        <v xml:space="preserve"> </v>
      </c>
      <c r="P410" s="29" t="str">
        <f>Замеры!AC404</f>
        <v xml:space="preserve"> </v>
      </c>
      <c r="Q410" s="29" t="str">
        <f>IF(Замеры!AA404=0," ","+")</f>
        <v xml:space="preserve"> </v>
      </c>
      <c r="R410" s="32">
        <f>Замеры!Z404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IF(Замеры!I405=0," ", Замеры!I405)</f>
        <v xml:space="preserve"> </v>
      </c>
      <c r="D411" s="29" t="str">
        <f>IF(Замеры!AA405=0, " ", Замеры!Y405)</f>
        <v xml:space="preserve"> </v>
      </c>
      <c r="E411" s="29" t="str">
        <f>CONCATENATE(Замеры!Q405,Замеры!T405,Замеры!S405)</f>
        <v xml:space="preserve"> </v>
      </c>
      <c r="F411" s="30" t="str">
        <f>IF(Замеры!AA405=0," ","---")</f>
        <v xml:space="preserve"> </v>
      </c>
      <c r="G411" s="31" t="str">
        <f>IF(Замеры!AA405=0," ",Замеры!K405)</f>
        <v xml:space="preserve"> </v>
      </c>
      <c r="H411" s="31" t="str">
        <f>CONCATENATE(Замеры!AL405,Замеры!AB405,Замеры!AM405)</f>
        <v>0 0</v>
      </c>
      <c r="I411" s="29" t="str">
        <f>CONCATENATE(Замеры!AJ405,Замеры!AB405,Замеры!AK405)</f>
        <v>0 0</v>
      </c>
      <c r="J411" s="31" t="str">
        <f>IF(Замеры!AA405=0," ",G411*2.55)</f>
        <v xml:space="preserve"> </v>
      </c>
      <c r="K411" s="29" t="str">
        <f>IF(Замеры!AA405=0," ",Замеры!AH405)</f>
        <v xml:space="preserve"> </v>
      </c>
      <c r="L411" s="29" t="str">
        <f>IF(Замеры!AA405=0," ",Замеры!AI405)</f>
        <v xml:space="preserve"> </v>
      </c>
      <c r="M411" s="29" t="str">
        <f>IF(Замеры!AA405=0," ",0.1)</f>
        <v xml:space="preserve"> </v>
      </c>
      <c r="N411" s="29" t="str">
        <f>IF(Замеры!AA405=0," ",Замеры!AA405)</f>
        <v xml:space="preserve"> </v>
      </c>
      <c r="O411" s="29" t="str">
        <f>Замеры!AB405</f>
        <v xml:space="preserve"> </v>
      </c>
      <c r="P411" s="29" t="str">
        <f>Замеры!AC405</f>
        <v xml:space="preserve"> </v>
      </c>
      <c r="Q411" s="29" t="str">
        <f>IF(Замеры!AA405=0," ","+")</f>
        <v xml:space="preserve"> </v>
      </c>
      <c r="R411" s="32">
        <f>Замеры!Z405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IF(Замеры!I406=0," ", Замеры!I406)</f>
        <v xml:space="preserve"> </v>
      </c>
      <c r="D412" s="29" t="str">
        <f>IF(Замеры!AA406=0, " ", Замеры!Y406)</f>
        <v xml:space="preserve"> </v>
      </c>
      <c r="E412" s="29" t="str">
        <f>CONCATENATE(Замеры!Q406,Замеры!T406,Замеры!S406)</f>
        <v xml:space="preserve"> </v>
      </c>
      <c r="F412" s="30" t="str">
        <f>IF(Замеры!AA406=0," ","---")</f>
        <v xml:space="preserve"> </v>
      </c>
      <c r="G412" s="31" t="str">
        <f>IF(Замеры!AA406=0," ",Замеры!K406)</f>
        <v xml:space="preserve"> </v>
      </c>
      <c r="H412" s="31" t="str">
        <f>CONCATENATE(Замеры!AL406,Замеры!AB406,Замеры!AM406)</f>
        <v>0 0</v>
      </c>
      <c r="I412" s="29" t="str">
        <f>CONCATENATE(Замеры!AJ406,Замеры!AB406,Замеры!AK406)</f>
        <v>0 0</v>
      </c>
      <c r="J412" s="31" t="str">
        <f>IF(Замеры!AA406=0," ",G412*2.55)</f>
        <v xml:space="preserve"> </v>
      </c>
      <c r="K412" s="29" t="str">
        <f>IF(Замеры!AA406=0," ",Замеры!AH406)</f>
        <v xml:space="preserve"> </v>
      </c>
      <c r="L412" s="29" t="str">
        <f>IF(Замеры!AA406=0," ",Замеры!AI406)</f>
        <v xml:space="preserve"> </v>
      </c>
      <c r="M412" s="29" t="str">
        <f>IF(Замеры!AA406=0," ",0.1)</f>
        <v xml:space="preserve"> </v>
      </c>
      <c r="N412" s="29" t="str">
        <f>IF(Замеры!AA406=0," ",Замеры!AA406)</f>
        <v xml:space="preserve"> </v>
      </c>
      <c r="O412" s="29" t="str">
        <f>Замеры!AB406</f>
        <v xml:space="preserve"> </v>
      </c>
      <c r="P412" s="29" t="str">
        <f>Замеры!AC406</f>
        <v xml:space="preserve"> </v>
      </c>
      <c r="Q412" s="29" t="str">
        <f>IF(Замеры!AA406=0," ","+")</f>
        <v xml:space="preserve"> </v>
      </c>
      <c r="R412" s="32">
        <f>Замеры!Z406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IF(Замеры!I407=0," ", Замеры!I407)</f>
        <v xml:space="preserve"> </v>
      </c>
      <c r="D413" s="29" t="str">
        <f>IF(Замеры!AA407=0, " ", Замеры!Y407)</f>
        <v xml:space="preserve"> </v>
      </c>
      <c r="E413" s="29" t="str">
        <f>CONCATENATE(Замеры!Q407,Замеры!T407,Замеры!S407)</f>
        <v xml:space="preserve"> </v>
      </c>
      <c r="F413" s="30" t="str">
        <f>IF(Замеры!AA407=0," ","---")</f>
        <v xml:space="preserve"> </v>
      </c>
      <c r="G413" s="31" t="str">
        <f>IF(Замеры!AA407=0," ",Замеры!K407)</f>
        <v xml:space="preserve"> </v>
      </c>
      <c r="H413" s="31" t="str">
        <f>CONCATENATE(Замеры!AL407,Замеры!AB407,Замеры!AM407)</f>
        <v>0 0</v>
      </c>
      <c r="I413" s="29" t="str">
        <f>CONCATENATE(Замеры!AJ407,Замеры!AB407,Замеры!AK407)</f>
        <v>0 0</v>
      </c>
      <c r="J413" s="31" t="str">
        <f>IF(Замеры!AA407=0," ",G413*2.55)</f>
        <v xml:space="preserve"> </v>
      </c>
      <c r="K413" s="29" t="str">
        <f>IF(Замеры!AA407=0," ",Замеры!AH407)</f>
        <v xml:space="preserve"> </v>
      </c>
      <c r="L413" s="29" t="str">
        <f>IF(Замеры!AA407=0," ",Замеры!AI407)</f>
        <v xml:space="preserve"> </v>
      </c>
      <c r="M413" s="29" t="str">
        <f>IF(Замеры!AA407=0," ",0.1)</f>
        <v xml:space="preserve"> </v>
      </c>
      <c r="N413" s="29" t="str">
        <f>IF(Замеры!AA407=0," ",Замеры!AA407)</f>
        <v xml:space="preserve"> </v>
      </c>
      <c r="O413" s="29" t="str">
        <f>Замеры!AB407</f>
        <v xml:space="preserve"> </v>
      </c>
      <c r="P413" s="29" t="str">
        <f>Замеры!AC407</f>
        <v xml:space="preserve"> </v>
      </c>
      <c r="Q413" s="29" t="str">
        <f>IF(Замеры!AA407=0," ","+")</f>
        <v xml:space="preserve"> </v>
      </c>
      <c r="R413" s="32">
        <f>Замеры!Z407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IF(Замеры!I408=0," ", Замеры!I408)</f>
        <v xml:space="preserve"> </v>
      </c>
      <c r="D414" s="29" t="str">
        <f>IF(Замеры!AA408=0, " ", Замеры!Y408)</f>
        <v xml:space="preserve"> </v>
      </c>
      <c r="E414" s="29" t="str">
        <f>CONCATENATE(Замеры!Q408,Замеры!T408,Замеры!S408)</f>
        <v xml:space="preserve"> </v>
      </c>
      <c r="F414" s="30" t="str">
        <f>IF(Замеры!AA408=0," ","---")</f>
        <v xml:space="preserve"> </v>
      </c>
      <c r="G414" s="31" t="str">
        <f>IF(Замеры!AA408=0," ",Замеры!K408)</f>
        <v xml:space="preserve"> </v>
      </c>
      <c r="H414" s="31" t="str">
        <f>CONCATENATE(Замеры!AL408,Замеры!AB408,Замеры!AM408)</f>
        <v>0 0</v>
      </c>
      <c r="I414" s="29" t="str">
        <f>CONCATENATE(Замеры!AJ408,Замеры!AB408,Замеры!AK408)</f>
        <v>0 0</v>
      </c>
      <c r="J414" s="31" t="str">
        <f>IF(Замеры!AA408=0," ",G414*2.55)</f>
        <v xml:space="preserve"> </v>
      </c>
      <c r="K414" s="29" t="str">
        <f>IF(Замеры!AA408=0," ",Замеры!AH408)</f>
        <v xml:space="preserve"> </v>
      </c>
      <c r="L414" s="29" t="str">
        <f>IF(Замеры!AA408=0," ",Замеры!AI408)</f>
        <v xml:space="preserve"> </v>
      </c>
      <c r="M414" s="29" t="str">
        <f>IF(Замеры!AA408=0," ",0.1)</f>
        <v xml:space="preserve"> </v>
      </c>
      <c r="N414" s="29" t="str">
        <f>IF(Замеры!AA408=0," ",Замеры!AA408)</f>
        <v xml:space="preserve"> </v>
      </c>
      <c r="O414" s="29" t="str">
        <f>Замеры!AB408</f>
        <v xml:space="preserve"> </v>
      </c>
      <c r="P414" s="29" t="str">
        <f>Замеры!AC408</f>
        <v xml:space="preserve"> </v>
      </c>
      <c r="Q414" s="29" t="str">
        <f>IF(Замеры!AA408=0," ","+")</f>
        <v xml:space="preserve"> </v>
      </c>
      <c r="R414" s="32">
        <f>Замеры!Z408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IF(Замеры!I409=0," ", Замеры!I409)</f>
        <v xml:space="preserve"> </v>
      </c>
      <c r="D415" s="29" t="str">
        <f>IF(Замеры!AA409=0, " ", Замеры!Y409)</f>
        <v xml:space="preserve"> </v>
      </c>
      <c r="E415" s="29" t="str">
        <f>CONCATENATE(Замеры!Q409,Замеры!T409,Замеры!S409)</f>
        <v xml:space="preserve"> </v>
      </c>
      <c r="F415" s="30" t="str">
        <f>IF(Замеры!AA409=0," ","---")</f>
        <v xml:space="preserve"> </v>
      </c>
      <c r="G415" s="31" t="str">
        <f>IF(Замеры!AA409=0," ",Замеры!K409)</f>
        <v xml:space="preserve"> </v>
      </c>
      <c r="H415" s="31" t="str">
        <f>CONCATENATE(Замеры!AL409,Замеры!AB409,Замеры!AM409)</f>
        <v>0 0</v>
      </c>
      <c r="I415" s="29" t="str">
        <f>CONCATENATE(Замеры!AJ409,Замеры!AB409,Замеры!AK409)</f>
        <v>0 0</v>
      </c>
      <c r="J415" s="31" t="str">
        <f>IF(Замеры!AA409=0," ",G415*2.55)</f>
        <v xml:space="preserve"> </v>
      </c>
      <c r="K415" s="29" t="str">
        <f>IF(Замеры!AA409=0," ",Замеры!AH409)</f>
        <v xml:space="preserve"> </v>
      </c>
      <c r="L415" s="29" t="str">
        <f>IF(Замеры!AA409=0," ",Замеры!AI409)</f>
        <v xml:space="preserve"> </v>
      </c>
      <c r="M415" s="29" t="str">
        <f>IF(Замеры!AA409=0," ",0.1)</f>
        <v xml:space="preserve"> </v>
      </c>
      <c r="N415" s="29" t="str">
        <f>IF(Замеры!AA409=0," ",Замеры!AA409)</f>
        <v xml:space="preserve"> </v>
      </c>
      <c r="O415" s="29" t="str">
        <f>Замеры!AB409</f>
        <v xml:space="preserve"> </v>
      </c>
      <c r="P415" s="29" t="str">
        <f>Замеры!AC409</f>
        <v xml:space="preserve"> </v>
      </c>
      <c r="Q415" s="29" t="str">
        <f>IF(Замеры!AA409=0," ","+")</f>
        <v xml:space="preserve"> </v>
      </c>
      <c r="R415" s="32">
        <f>Замеры!Z409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IF(Замеры!I410=0," ", Замеры!I410)</f>
        <v xml:space="preserve"> </v>
      </c>
      <c r="D416" s="29" t="str">
        <f>IF(Замеры!AA410=0, " ", Замеры!Y410)</f>
        <v xml:space="preserve"> </v>
      </c>
      <c r="E416" s="29" t="str">
        <f>CONCATENATE(Замеры!Q410,Замеры!T410,Замеры!S410)</f>
        <v xml:space="preserve"> </v>
      </c>
      <c r="F416" s="30" t="str">
        <f>IF(Замеры!AA410=0," ","---")</f>
        <v xml:space="preserve"> </v>
      </c>
      <c r="G416" s="31" t="str">
        <f>IF(Замеры!AA410=0," ",Замеры!K410)</f>
        <v xml:space="preserve"> </v>
      </c>
      <c r="H416" s="31" t="str">
        <f>CONCATENATE(Замеры!AL410,Замеры!AB410,Замеры!AM410)</f>
        <v>0 0</v>
      </c>
      <c r="I416" s="29" t="str">
        <f>CONCATENATE(Замеры!AJ410,Замеры!AB410,Замеры!AK410)</f>
        <v>0 0</v>
      </c>
      <c r="J416" s="31" t="str">
        <f>IF(Замеры!AA410=0," ",G416*2.55)</f>
        <v xml:space="preserve"> </v>
      </c>
      <c r="K416" s="29" t="str">
        <f>IF(Замеры!AA410=0," ",Замеры!AH410)</f>
        <v xml:space="preserve"> </v>
      </c>
      <c r="L416" s="29" t="str">
        <f>IF(Замеры!AA410=0," ",Замеры!AI410)</f>
        <v xml:space="preserve"> </v>
      </c>
      <c r="M416" s="29" t="str">
        <f>IF(Замеры!AA410=0," ",0.1)</f>
        <v xml:space="preserve"> </v>
      </c>
      <c r="N416" s="29" t="str">
        <f>IF(Замеры!AA410=0," ",Замеры!AA410)</f>
        <v xml:space="preserve"> </v>
      </c>
      <c r="O416" s="29" t="str">
        <f>Замеры!AB410</f>
        <v xml:space="preserve"> </v>
      </c>
      <c r="P416" s="29" t="str">
        <f>Замеры!AC410</f>
        <v xml:space="preserve"> </v>
      </c>
      <c r="Q416" s="29" t="str">
        <f>IF(Замеры!AA410=0," ","+")</f>
        <v xml:space="preserve"> </v>
      </c>
      <c r="R416" s="32">
        <f>Замеры!Z410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IF(Замеры!I411=0," ", Замеры!I411)</f>
        <v xml:space="preserve"> </v>
      </c>
      <c r="D417" s="29" t="str">
        <f>IF(Замеры!AA411=0, " ", Замеры!Y411)</f>
        <v xml:space="preserve"> </v>
      </c>
      <c r="E417" s="29" t="str">
        <f>CONCATENATE(Замеры!Q411,Замеры!T411,Замеры!S411)</f>
        <v xml:space="preserve"> </v>
      </c>
      <c r="F417" s="30" t="str">
        <f>IF(Замеры!AA411=0," ","---")</f>
        <v xml:space="preserve"> </v>
      </c>
      <c r="G417" s="31" t="str">
        <f>IF(Замеры!AA411=0," ",Замеры!K411)</f>
        <v xml:space="preserve"> </v>
      </c>
      <c r="H417" s="31" t="str">
        <f>CONCATENATE(Замеры!AL411,Замеры!AB411,Замеры!AM411)</f>
        <v>0 0</v>
      </c>
      <c r="I417" s="29" t="str">
        <f>CONCATENATE(Замеры!AJ411,Замеры!AB411,Замеры!AK411)</f>
        <v>0 0</v>
      </c>
      <c r="J417" s="31" t="str">
        <f>IF(Замеры!AA411=0," ",G417*2.55)</f>
        <v xml:space="preserve"> </v>
      </c>
      <c r="K417" s="29" t="str">
        <f>IF(Замеры!AA411=0," ",Замеры!AH411)</f>
        <v xml:space="preserve"> </v>
      </c>
      <c r="L417" s="29" t="str">
        <f>IF(Замеры!AA411=0," ",Замеры!AI411)</f>
        <v xml:space="preserve"> </v>
      </c>
      <c r="M417" s="29" t="str">
        <f>IF(Замеры!AA411=0," ",0.1)</f>
        <v xml:space="preserve"> </v>
      </c>
      <c r="N417" s="29" t="str">
        <f>IF(Замеры!AA411=0," ",Замеры!AA411)</f>
        <v xml:space="preserve"> </v>
      </c>
      <c r="O417" s="29" t="str">
        <f>Замеры!AB411</f>
        <v xml:space="preserve"> </v>
      </c>
      <c r="P417" s="29" t="str">
        <f>Замеры!AC411</f>
        <v xml:space="preserve"> </v>
      </c>
      <c r="Q417" s="29" t="str">
        <f>IF(Замеры!AA411=0," ","+")</f>
        <v xml:space="preserve"> </v>
      </c>
      <c r="R417" s="32">
        <f>Замеры!Z411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IF(Замеры!I412=0," ", Замеры!I412)</f>
        <v xml:space="preserve"> </v>
      </c>
      <c r="D418" s="29" t="str">
        <f>IF(Замеры!AA412=0, " ", Замеры!Y412)</f>
        <v xml:space="preserve"> </v>
      </c>
      <c r="E418" s="29" t="str">
        <f>CONCATENATE(Замеры!Q412,Замеры!T412,Замеры!S412)</f>
        <v xml:space="preserve"> </v>
      </c>
      <c r="F418" s="30" t="str">
        <f>IF(Замеры!AA412=0," ","---")</f>
        <v xml:space="preserve"> </v>
      </c>
      <c r="G418" s="31" t="str">
        <f>IF(Замеры!AA412=0," ",Замеры!K412)</f>
        <v xml:space="preserve"> </v>
      </c>
      <c r="H418" s="31" t="str">
        <f>CONCATENATE(Замеры!AL412,Замеры!AB412,Замеры!AM412)</f>
        <v>0 0</v>
      </c>
      <c r="I418" s="29" t="str">
        <f>CONCATENATE(Замеры!AJ412,Замеры!AB412,Замеры!AK412)</f>
        <v>0 0</v>
      </c>
      <c r="J418" s="31" t="str">
        <f>IF(Замеры!AA412=0," ",G418*2.55)</f>
        <v xml:space="preserve"> </v>
      </c>
      <c r="K418" s="29" t="str">
        <f>IF(Замеры!AA412=0," ",Замеры!AH412)</f>
        <v xml:space="preserve"> </v>
      </c>
      <c r="L418" s="29" t="str">
        <f>IF(Замеры!AA412=0," ",Замеры!AI412)</f>
        <v xml:space="preserve"> </v>
      </c>
      <c r="M418" s="29" t="str">
        <f>IF(Замеры!AA412=0," ",0.1)</f>
        <v xml:space="preserve"> </v>
      </c>
      <c r="N418" s="29" t="str">
        <f>IF(Замеры!AA412=0," ",Замеры!AA412)</f>
        <v xml:space="preserve"> </v>
      </c>
      <c r="O418" s="29" t="str">
        <f>Замеры!AB412</f>
        <v xml:space="preserve"> </v>
      </c>
      <c r="P418" s="29" t="str">
        <f>Замеры!AC412</f>
        <v xml:space="preserve"> </v>
      </c>
      <c r="Q418" s="29" t="str">
        <f>IF(Замеры!AA412=0," ","+")</f>
        <v xml:space="preserve"> </v>
      </c>
      <c r="R418" s="32">
        <f>Замеры!Z412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IF(Замеры!I413=0," ", Замеры!I413)</f>
        <v xml:space="preserve"> </v>
      </c>
      <c r="D419" s="29" t="str">
        <f>IF(Замеры!AA413=0, " ", Замеры!Y413)</f>
        <v xml:space="preserve"> </v>
      </c>
      <c r="E419" s="29" t="str">
        <f>CONCATENATE(Замеры!Q413,Замеры!T413,Замеры!S413)</f>
        <v xml:space="preserve"> </v>
      </c>
      <c r="F419" s="30" t="str">
        <f>IF(Замеры!AA413=0," ","---")</f>
        <v xml:space="preserve"> </v>
      </c>
      <c r="G419" s="31" t="str">
        <f>IF(Замеры!AA413=0," ",Замеры!K413)</f>
        <v xml:space="preserve"> </v>
      </c>
      <c r="H419" s="31" t="str">
        <f>CONCATENATE(Замеры!AL413,Замеры!AB413,Замеры!AM413)</f>
        <v>0 0</v>
      </c>
      <c r="I419" s="29" t="str">
        <f>CONCATENATE(Замеры!AJ413,Замеры!AB413,Замеры!AK413)</f>
        <v>0 0</v>
      </c>
      <c r="J419" s="31" t="str">
        <f>IF(Замеры!AA413=0," ",G419*2.55)</f>
        <v xml:space="preserve"> </v>
      </c>
      <c r="K419" s="29" t="str">
        <f>IF(Замеры!AA413=0," ",Замеры!AH413)</f>
        <v xml:space="preserve"> </v>
      </c>
      <c r="L419" s="29" t="str">
        <f>IF(Замеры!AA413=0," ",Замеры!AI413)</f>
        <v xml:space="preserve"> </v>
      </c>
      <c r="M419" s="29" t="str">
        <f>IF(Замеры!AA413=0," ",0.1)</f>
        <v xml:space="preserve"> </v>
      </c>
      <c r="N419" s="29" t="str">
        <f>IF(Замеры!AA413=0," ",Замеры!AA413)</f>
        <v xml:space="preserve"> </v>
      </c>
      <c r="O419" s="29" t="str">
        <f>Замеры!AB413</f>
        <v xml:space="preserve"> </v>
      </c>
      <c r="P419" s="29" t="str">
        <f>Замеры!AC413</f>
        <v xml:space="preserve"> </v>
      </c>
      <c r="Q419" s="29" t="str">
        <f>IF(Замеры!AA413=0," ","+")</f>
        <v xml:space="preserve"> </v>
      </c>
      <c r="R419" s="32">
        <f>Замеры!Z413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IF(Замеры!I414=0," ", Замеры!I414)</f>
        <v xml:space="preserve"> </v>
      </c>
      <c r="D420" s="29" t="str">
        <f>IF(Замеры!AA414=0, " ", Замеры!Y414)</f>
        <v xml:space="preserve"> </v>
      </c>
      <c r="E420" s="29" t="str">
        <f>CONCATENATE(Замеры!Q414,Замеры!T414,Замеры!S414)</f>
        <v xml:space="preserve"> </v>
      </c>
      <c r="F420" s="30" t="str">
        <f>IF(Замеры!AA414=0," ","---")</f>
        <v xml:space="preserve"> </v>
      </c>
      <c r="G420" s="31" t="str">
        <f>IF(Замеры!AA414=0," ",Замеры!K414)</f>
        <v xml:space="preserve"> </v>
      </c>
      <c r="H420" s="31" t="str">
        <f>CONCATENATE(Замеры!AL414,Замеры!AB414,Замеры!AM414)</f>
        <v>0 0</v>
      </c>
      <c r="I420" s="29" t="str">
        <f>CONCATENATE(Замеры!AJ414,Замеры!AB414,Замеры!AK414)</f>
        <v>0 0</v>
      </c>
      <c r="J420" s="31" t="str">
        <f>IF(Замеры!AA414=0," ",G420*2.55)</f>
        <v xml:space="preserve"> </v>
      </c>
      <c r="K420" s="29" t="str">
        <f>IF(Замеры!AA414=0," ",Замеры!AH414)</f>
        <v xml:space="preserve"> </v>
      </c>
      <c r="L420" s="29" t="str">
        <f>IF(Замеры!AA414=0," ",Замеры!AI414)</f>
        <v xml:space="preserve"> </v>
      </c>
      <c r="M420" s="29" t="str">
        <f>IF(Замеры!AA414=0," ",0.1)</f>
        <v xml:space="preserve"> </v>
      </c>
      <c r="N420" s="29" t="str">
        <f>IF(Замеры!AA414=0," ",Замеры!AA414)</f>
        <v xml:space="preserve"> </v>
      </c>
      <c r="O420" s="29" t="str">
        <f>Замеры!AB414</f>
        <v xml:space="preserve"> </v>
      </c>
      <c r="P420" s="29" t="str">
        <f>Замеры!AC414</f>
        <v xml:space="preserve"> </v>
      </c>
      <c r="Q420" s="29" t="str">
        <f>IF(Замеры!AA414=0," ","+")</f>
        <v xml:space="preserve"> </v>
      </c>
      <c r="R420" s="32">
        <f>Замеры!Z414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IF(Замеры!I415=0," ", Замеры!I415)</f>
        <v xml:space="preserve"> </v>
      </c>
      <c r="D421" s="29" t="str">
        <f>IF(Замеры!AA415=0, " ", Замеры!Y415)</f>
        <v xml:space="preserve"> </v>
      </c>
      <c r="E421" s="29" t="str">
        <f>CONCATENATE(Замеры!Q415,Замеры!T415,Замеры!S415)</f>
        <v xml:space="preserve"> </v>
      </c>
      <c r="F421" s="30" t="str">
        <f>IF(Замеры!AA415=0," ","---")</f>
        <v xml:space="preserve"> </v>
      </c>
      <c r="G421" s="31" t="str">
        <f>IF(Замеры!AA415=0," ",Замеры!K415)</f>
        <v xml:space="preserve"> </v>
      </c>
      <c r="H421" s="31" t="str">
        <f>CONCATENATE(Замеры!AL415,Замеры!AB415,Замеры!AM415)</f>
        <v>0 0</v>
      </c>
      <c r="I421" s="29" t="str">
        <f>CONCATENATE(Замеры!AJ415,Замеры!AB415,Замеры!AK415)</f>
        <v>0 0</v>
      </c>
      <c r="J421" s="31" t="str">
        <f>IF(Замеры!AA415=0," ",G421*2.55)</f>
        <v xml:space="preserve"> </v>
      </c>
      <c r="K421" s="29" t="str">
        <f>IF(Замеры!AA415=0," ",Замеры!AH415)</f>
        <v xml:space="preserve"> </v>
      </c>
      <c r="L421" s="29" t="str">
        <f>IF(Замеры!AA415=0," ",Замеры!AI415)</f>
        <v xml:space="preserve"> </v>
      </c>
      <c r="M421" s="29" t="str">
        <f>IF(Замеры!AA415=0," ",0.1)</f>
        <v xml:space="preserve"> </v>
      </c>
      <c r="N421" s="29" t="str">
        <f>IF(Замеры!AA415=0," ",Замеры!AA415)</f>
        <v xml:space="preserve"> </v>
      </c>
      <c r="O421" s="29" t="str">
        <f>Замеры!AB415</f>
        <v xml:space="preserve"> </v>
      </c>
      <c r="P421" s="29" t="str">
        <f>Замеры!AC415</f>
        <v xml:space="preserve"> </v>
      </c>
      <c r="Q421" s="29" t="str">
        <f>IF(Замеры!AA415=0," ","+")</f>
        <v xml:space="preserve"> </v>
      </c>
      <c r="R421" s="32">
        <f>Замеры!Z415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IF(Замеры!I416=0," ", Замеры!I416)</f>
        <v xml:space="preserve"> </v>
      </c>
      <c r="D422" s="29" t="str">
        <f>IF(Замеры!AA416=0, " ", Замеры!Y416)</f>
        <v xml:space="preserve"> </v>
      </c>
      <c r="E422" s="29" t="str">
        <f>CONCATENATE(Замеры!Q416,Замеры!T416,Замеры!S416)</f>
        <v xml:space="preserve"> </v>
      </c>
      <c r="F422" s="30" t="str">
        <f>IF(Замеры!AA416=0," ","---")</f>
        <v xml:space="preserve"> </v>
      </c>
      <c r="G422" s="31" t="str">
        <f>IF(Замеры!AA416=0," ",Замеры!K416)</f>
        <v xml:space="preserve"> </v>
      </c>
      <c r="H422" s="31" t="str">
        <f>CONCATENATE(Замеры!AL416,Замеры!AB416,Замеры!AM416)</f>
        <v>0 0</v>
      </c>
      <c r="I422" s="29" t="str">
        <f>CONCATENATE(Замеры!AJ416,Замеры!AB416,Замеры!AK416)</f>
        <v>0 0</v>
      </c>
      <c r="J422" s="31" t="str">
        <f>IF(Замеры!AA416=0," ",G422*2.55)</f>
        <v xml:space="preserve"> </v>
      </c>
      <c r="K422" s="29" t="str">
        <f>IF(Замеры!AA416=0," ",Замеры!AH416)</f>
        <v xml:space="preserve"> </v>
      </c>
      <c r="L422" s="29" t="str">
        <f>IF(Замеры!AA416=0," ",Замеры!AI416)</f>
        <v xml:space="preserve"> </v>
      </c>
      <c r="M422" s="29" t="str">
        <f>IF(Замеры!AA416=0," ",0.1)</f>
        <v xml:space="preserve"> </v>
      </c>
      <c r="N422" s="29" t="str">
        <f>IF(Замеры!AA416=0," ",Замеры!AA416)</f>
        <v xml:space="preserve"> </v>
      </c>
      <c r="O422" s="29" t="str">
        <f>Замеры!AB416</f>
        <v xml:space="preserve"> </v>
      </c>
      <c r="P422" s="29" t="str">
        <f>Замеры!AC416</f>
        <v xml:space="preserve"> </v>
      </c>
      <c r="Q422" s="29" t="str">
        <f>IF(Замеры!AA416=0," ","+")</f>
        <v xml:space="preserve"> </v>
      </c>
      <c r="R422" s="32">
        <f>Замеры!Z416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IF(Замеры!I417=0," ", Замеры!I417)</f>
        <v xml:space="preserve"> </v>
      </c>
      <c r="D423" s="29" t="str">
        <f>IF(Замеры!AA417=0, " ", Замеры!Y417)</f>
        <v xml:space="preserve"> </v>
      </c>
      <c r="E423" s="29" t="str">
        <f>CONCATENATE(Замеры!Q417,Замеры!T417,Замеры!S417)</f>
        <v xml:space="preserve"> </v>
      </c>
      <c r="F423" s="30" t="str">
        <f>IF(Замеры!AA417=0," ","---")</f>
        <v xml:space="preserve"> </v>
      </c>
      <c r="G423" s="31" t="str">
        <f>IF(Замеры!AA417=0," ",Замеры!K417)</f>
        <v xml:space="preserve"> </v>
      </c>
      <c r="H423" s="31" t="str">
        <f>CONCATENATE(Замеры!AL417,Замеры!AB417,Замеры!AM417)</f>
        <v>0 0</v>
      </c>
      <c r="I423" s="29" t="str">
        <f>CONCATENATE(Замеры!AJ417,Замеры!AB417,Замеры!AK417)</f>
        <v>0 0</v>
      </c>
      <c r="J423" s="31" t="str">
        <f>IF(Замеры!AA417=0," ",G423*2.55)</f>
        <v xml:space="preserve"> </v>
      </c>
      <c r="K423" s="29" t="str">
        <f>IF(Замеры!AA417=0," ",Замеры!AH417)</f>
        <v xml:space="preserve"> </v>
      </c>
      <c r="L423" s="29" t="str">
        <f>IF(Замеры!AA417=0," ",Замеры!AI417)</f>
        <v xml:space="preserve"> </v>
      </c>
      <c r="M423" s="29" t="str">
        <f>IF(Замеры!AA417=0," ",0.1)</f>
        <v xml:space="preserve"> </v>
      </c>
      <c r="N423" s="29" t="str">
        <f>IF(Замеры!AA417=0," ",Замеры!AA417)</f>
        <v xml:space="preserve"> </v>
      </c>
      <c r="O423" s="29" t="str">
        <f>Замеры!AB417</f>
        <v xml:space="preserve"> </v>
      </c>
      <c r="P423" s="29" t="str">
        <f>Замеры!AC417</f>
        <v xml:space="preserve"> </v>
      </c>
      <c r="Q423" s="29" t="str">
        <f>IF(Замеры!AA417=0," ","+")</f>
        <v xml:space="preserve"> </v>
      </c>
      <c r="R423" s="32">
        <f>Замеры!Z417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IF(Замеры!I418=0," ", Замеры!I418)</f>
        <v xml:space="preserve"> </v>
      </c>
      <c r="D424" s="29" t="str">
        <f>IF(Замеры!AA418=0, " ", Замеры!Y418)</f>
        <v xml:space="preserve"> </v>
      </c>
      <c r="E424" s="29" t="str">
        <f>CONCATENATE(Замеры!Q418,Замеры!T418,Замеры!S418)</f>
        <v xml:space="preserve"> </v>
      </c>
      <c r="F424" s="30" t="str">
        <f>IF(Замеры!AA418=0," ","---")</f>
        <v xml:space="preserve"> </v>
      </c>
      <c r="G424" s="31" t="str">
        <f>IF(Замеры!AA418=0," ",Замеры!K418)</f>
        <v xml:space="preserve"> </v>
      </c>
      <c r="H424" s="31" t="str">
        <f>CONCATENATE(Замеры!AL418,Замеры!AB418,Замеры!AM418)</f>
        <v>0 0</v>
      </c>
      <c r="I424" s="29" t="str">
        <f>CONCATENATE(Замеры!AJ418,Замеры!AB418,Замеры!AK418)</f>
        <v>0 0</v>
      </c>
      <c r="J424" s="31" t="str">
        <f>IF(Замеры!AA418=0," ",G424*2.55)</f>
        <v xml:space="preserve"> </v>
      </c>
      <c r="K424" s="29" t="str">
        <f>IF(Замеры!AA418=0," ",Замеры!AH418)</f>
        <v xml:space="preserve"> </v>
      </c>
      <c r="L424" s="29" t="str">
        <f>IF(Замеры!AA418=0," ",Замеры!AI418)</f>
        <v xml:space="preserve"> </v>
      </c>
      <c r="M424" s="29" t="str">
        <f>IF(Замеры!AA418=0," ",0.1)</f>
        <v xml:space="preserve"> </v>
      </c>
      <c r="N424" s="29" t="str">
        <f>IF(Замеры!AA418=0," ",Замеры!AA418)</f>
        <v xml:space="preserve"> </v>
      </c>
      <c r="O424" s="29" t="str">
        <f>Замеры!AB418</f>
        <v xml:space="preserve"> </v>
      </c>
      <c r="P424" s="29" t="str">
        <f>Замеры!AC418</f>
        <v xml:space="preserve"> </v>
      </c>
      <c r="Q424" s="29" t="str">
        <f>IF(Замеры!AA418=0," ","+")</f>
        <v xml:space="preserve"> </v>
      </c>
      <c r="R424" s="32">
        <f>Замеры!Z418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IF(Замеры!I419=0," ", Замеры!I419)</f>
        <v xml:space="preserve"> </v>
      </c>
      <c r="D425" s="29" t="str">
        <f>IF(Замеры!AA419=0, " ", Замеры!Y419)</f>
        <v xml:space="preserve"> </v>
      </c>
      <c r="E425" s="29" t="str">
        <f>CONCATENATE(Замеры!Q419,Замеры!T419,Замеры!S419)</f>
        <v xml:space="preserve"> </v>
      </c>
      <c r="F425" s="30" t="str">
        <f>IF(Замеры!AA419=0," ","---")</f>
        <v xml:space="preserve"> </v>
      </c>
      <c r="G425" s="31" t="str">
        <f>IF(Замеры!AA419=0," ",Замеры!K419)</f>
        <v xml:space="preserve"> </v>
      </c>
      <c r="H425" s="31" t="str">
        <f>CONCATENATE(Замеры!AL419,Замеры!AB419,Замеры!AM419)</f>
        <v>0 0</v>
      </c>
      <c r="I425" s="29" t="str">
        <f>CONCATENATE(Замеры!AJ419,Замеры!AB419,Замеры!AK419)</f>
        <v>0 0</v>
      </c>
      <c r="J425" s="31" t="str">
        <f>IF(Замеры!AA419=0," ",G425*2.55)</f>
        <v xml:space="preserve"> </v>
      </c>
      <c r="K425" s="29" t="str">
        <f>IF(Замеры!AA419=0," ",Замеры!AH419)</f>
        <v xml:space="preserve"> </v>
      </c>
      <c r="L425" s="29" t="str">
        <f>IF(Замеры!AA419=0," ",Замеры!AI419)</f>
        <v xml:space="preserve"> </v>
      </c>
      <c r="M425" s="29" t="str">
        <f>IF(Замеры!AA419=0," ",0.1)</f>
        <v xml:space="preserve"> </v>
      </c>
      <c r="N425" s="29" t="str">
        <f>IF(Замеры!AA419=0," ",Замеры!AA419)</f>
        <v xml:space="preserve"> </v>
      </c>
      <c r="O425" s="29" t="str">
        <f>Замеры!AB419</f>
        <v xml:space="preserve"> </v>
      </c>
      <c r="P425" s="29" t="str">
        <f>Замеры!AC419</f>
        <v xml:space="preserve"> </v>
      </c>
      <c r="Q425" s="29" t="str">
        <f>IF(Замеры!AA419=0," ","+")</f>
        <v xml:space="preserve"> </v>
      </c>
      <c r="R425" s="32">
        <f>Замеры!Z419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IF(Замеры!I420=0," ", Замеры!I420)</f>
        <v xml:space="preserve"> </v>
      </c>
      <c r="D426" s="29" t="str">
        <f>IF(Замеры!AA420=0, " ", Замеры!Y420)</f>
        <v xml:space="preserve"> </v>
      </c>
      <c r="E426" s="29" t="str">
        <f>CONCATENATE(Замеры!Q420,Замеры!T420,Замеры!S420)</f>
        <v xml:space="preserve"> </v>
      </c>
      <c r="F426" s="30" t="str">
        <f>IF(Замеры!AA420=0," ","---")</f>
        <v xml:space="preserve"> </v>
      </c>
      <c r="G426" s="31" t="str">
        <f>IF(Замеры!AA420=0," ",Замеры!K420)</f>
        <v xml:space="preserve"> </v>
      </c>
      <c r="H426" s="31" t="str">
        <f>CONCATENATE(Замеры!AL420,Замеры!AB420,Замеры!AM420)</f>
        <v>0 0</v>
      </c>
      <c r="I426" s="29" t="str">
        <f>CONCATENATE(Замеры!AJ420,Замеры!AB420,Замеры!AK420)</f>
        <v>0 0</v>
      </c>
      <c r="J426" s="31" t="str">
        <f>IF(Замеры!AA420=0," ",G426*2.55)</f>
        <v xml:space="preserve"> </v>
      </c>
      <c r="K426" s="29" t="str">
        <f>IF(Замеры!AA420=0," ",Замеры!AH420)</f>
        <v xml:space="preserve"> </v>
      </c>
      <c r="L426" s="29" t="str">
        <f>IF(Замеры!AA420=0," ",Замеры!AI420)</f>
        <v xml:space="preserve"> </v>
      </c>
      <c r="M426" s="29" t="str">
        <f>IF(Замеры!AA420=0," ",0.1)</f>
        <v xml:space="preserve"> </v>
      </c>
      <c r="N426" s="29" t="str">
        <f>IF(Замеры!AA420=0," ",Замеры!AA420)</f>
        <v xml:space="preserve"> </v>
      </c>
      <c r="O426" s="29" t="str">
        <f>Замеры!AB420</f>
        <v xml:space="preserve"> </v>
      </c>
      <c r="P426" s="29" t="str">
        <f>Замеры!AC420</f>
        <v xml:space="preserve"> </v>
      </c>
      <c r="Q426" s="29" t="str">
        <f>IF(Замеры!AA420=0," ","+")</f>
        <v xml:space="preserve"> </v>
      </c>
      <c r="R426" s="32">
        <f>Замеры!Z420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IF(Замеры!I421=0," ", Замеры!I421)</f>
        <v xml:space="preserve"> </v>
      </c>
      <c r="D427" s="29" t="str">
        <f>IF(Замеры!AA421=0, " ", Замеры!Y421)</f>
        <v xml:space="preserve"> </v>
      </c>
      <c r="E427" s="29" t="str">
        <f>CONCATENATE(Замеры!Q421,Замеры!T421,Замеры!S421)</f>
        <v xml:space="preserve"> </v>
      </c>
      <c r="F427" s="30" t="str">
        <f>IF(Замеры!AA421=0," ","---")</f>
        <v xml:space="preserve"> </v>
      </c>
      <c r="G427" s="31" t="str">
        <f>IF(Замеры!AA421=0," ",Замеры!K421)</f>
        <v xml:space="preserve"> </v>
      </c>
      <c r="H427" s="31" t="str">
        <f>CONCATENATE(Замеры!AL421,Замеры!AB421,Замеры!AM421)</f>
        <v>0 0</v>
      </c>
      <c r="I427" s="29" t="str">
        <f>CONCATENATE(Замеры!AJ421,Замеры!AB421,Замеры!AK421)</f>
        <v>0 0</v>
      </c>
      <c r="J427" s="31" t="str">
        <f>IF(Замеры!AA421=0," ",G427*2.55)</f>
        <v xml:space="preserve"> </v>
      </c>
      <c r="K427" s="29" t="str">
        <f>IF(Замеры!AA421=0," ",Замеры!AH421)</f>
        <v xml:space="preserve"> </v>
      </c>
      <c r="L427" s="29" t="str">
        <f>IF(Замеры!AA421=0," ",Замеры!AI421)</f>
        <v xml:space="preserve"> </v>
      </c>
      <c r="M427" s="29" t="str">
        <f>IF(Замеры!AA421=0," ",0.1)</f>
        <v xml:space="preserve"> </v>
      </c>
      <c r="N427" s="29" t="str">
        <f>IF(Замеры!AA421=0," ",Замеры!AA421)</f>
        <v xml:space="preserve"> </v>
      </c>
      <c r="O427" s="29" t="str">
        <f>Замеры!AB421</f>
        <v xml:space="preserve"> </v>
      </c>
      <c r="P427" s="29" t="str">
        <f>Замеры!AC421</f>
        <v xml:space="preserve"> </v>
      </c>
      <c r="Q427" s="29" t="str">
        <f>IF(Замеры!AA421=0," ","+")</f>
        <v xml:space="preserve"> </v>
      </c>
      <c r="R427" s="32">
        <f>Замеры!Z421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IF(Замеры!I422=0," ", Замеры!I422)</f>
        <v xml:space="preserve"> </v>
      </c>
      <c r="D428" s="29" t="str">
        <f>IF(Замеры!AA422=0, " ", Замеры!Y422)</f>
        <v xml:space="preserve"> </v>
      </c>
      <c r="E428" s="29" t="str">
        <f>CONCATENATE(Замеры!Q422,Замеры!T422,Замеры!S422)</f>
        <v xml:space="preserve"> </v>
      </c>
      <c r="F428" s="30" t="str">
        <f>IF(Замеры!AA422=0," ","---")</f>
        <v xml:space="preserve"> </v>
      </c>
      <c r="G428" s="31" t="str">
        <f>IF(Замеры!AA422=0," ",Замеры!K422)</f>
        <v xml:space="preserve"> </v>
      </c>
      <c r="H428" s="31" t="str">
        <f>CONCATENATE(Замеры!AL422,Замеры!AB422,Замеры!AM422)</f>
        <v>0 0</v>
      </c>
      <c r="I428" s="29" t="str">
        <f>CONCATENATE(Замеры!AJ422,Замеры!AB422,Замеры!AK422)</f>
        <v>0 0</v>
      </c>
      <c r="J428" s="31" t="str">
        <f>IF(Замеры!AA422=0," ",G428*2.55)</f>
        <v xml:space="preserve"> </v>
      </c>
      <c r="K428" s="29" t="str">
        <f>IF(Замеры!AA422=0," ",Замеры!AH422)</f>
        <v xml:space="preserve"> </v>
      </c>
      <c r="L428" s="29" t="str">
        <f>IF(Замеры!AA422=0," ",Замеры!AI422)</f>
        <v xml:space="preserve"> </v>
      </c>
      <c r="M428" s="29" t="str">
        <f>IF(Замеры!AA422=0," ",0.1)</f>
        <v xml:space="preserve"> </v>
      </c>
      <c r="N428" s="29" t="str">
        <f>IF(Замеры!AA422=0," ",Замеры!AA422)</f>
        <v xml:space="preserve"> </v>
      </c>
      <c r="O428" s="29" t="str">
        <f>Замеры!AB422</f>
        <v xml:space="preserve"> </v>
      </c>
      <c r="P428" s="29" t="str">
        <f>Замеры!AC422</f>
        <v xml:space="preserve"> </v>
      </c>
      <c r="Q428" s="29" t="str">
        <f>IF(Замеры!AA422=0," ","+")</f>
        <v xml:space="preserve"> </v>
      </c>
      <c r="R428" s="32">
        <f>Замеры!Z422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IF(Замеры!I423=0," ", Замеры!I423)</f>
        <v xml:space="preserve"> </v>
      </c>
      <c r="D429" s="29" t="str">
        <f>IF(Замеры!AA423=0, " ", Замеры!Y423)</f>
        <v xml:space="preserve"> </v>
      </c>
      <c r="E429" s="29" t="str">
        <f>CONCATENATE(Замеры!Q423,Замеры!T423,Замеры!S423)</f>
        <v xml:space="preserve"> </v>
      </c>
      <c r="F429" s="30" t="str">
        <f>IF(Замеры!AA423=0," ","---")</f>
        <v xml:space="preserve"> </v>
      </c>
      <c r="G429" s="31" t="str">
        <f>IF(Замеры!AA423=0," ",Замеры!K423)</f>
        <v xml:space="preserve"> </v>
      </c>
      <c r="H429" s="31" t="str">
        <f>CONCATENATE(Замеры!AL423,Замеры!AB423,Замеры!AM423)</f>
        <v>0 0</v>
      </c>
      <c r="I429" s="29" t="str">
        <f>CONCATENATE(Замеры!AJ423,Замеры!AB423,Замеры!AK423)</f>
        <v>0 0</v>
      </c>
      <c r="J429" s="31" t="str">
        <f>IF(Замеры!AA423=0," ",G429*2.55)</f>
        <v xml:space="preserve"> </v>
      </c>
      <c r="K429" s="29" t="str">
        <f>IF(Замеры!AA423=0," ",Замеры!AH423)</f>
        <v xml:space="preserve"> </v>
      </c>
      <c r="L429" s="29" t="str">
        <f>IF(Замеры!AA423=0," ",Замеры!AI423)</f>
        <v xml:space="preserve"> </v>
      </c>
      <c r="M429" s="29" t="str">
        <f>IF(Замеры!AA423=0," ",0.1)</f>
        <v xml:space="preserve"> </v>
      </c>
      <c r="N429" s="29" t="str">
        <f>IF(Замеры!AA423=0," ",Замеры!AA423)</f>
        <v xml:space="preserve"> </v>
      </c>
      <c r="O429" s="29" t="str">
        <f>Замеры!AB423</f>
        <v xml:space="preserve"> </v>
      </c>
      <c r="P429" s="29" t="str">
        <f>Замеры!AC423</f>
        <v xml:space="preserve"> </v>
      </c>
      <c r="Q429" s="29" t="str">
        <f>IF(Замеры!AA423=0," ","+")</f>
        <v xml:space="preserve"> </v>
      </c>
      <c r="R429" s="32">
        <f>Замеры!Z423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IF(Замеры!I424=0," ", Замеры!I424)</f>
        <v xml:space="preserve"> </v>
      </c>
      <c r="D430" s="29" t="str">
        <f>IF(Замеры!AA424=0, " ", Замеры!Y424)</f>
        <v xml:space="preserve"> </v>
      </c>
      <c r="E430" s="29" t="str">
        <f>CONCATENATE(Замеры!Q424,Замеры!T424,Замеры!S424)</f>
        <v xml:space="preserve"> </v>
      </c>
      <c r="F430" s="30" t="str">
        <f>IF(Замеры!AA424=0," ","---")</f>
        <v xml:space="preserve"> </v>
      </c>
      <c r="G430" s="31" t="str">
        <f>IF(Замеры!AA424=0," ",Замеры!K424)</f>
        <v xml:space="preserve"> </v>
      </c>
      <c r="H430" s="31" t="str">
        <f>CONCATENATE(Замеры!AL424,Замеры!AB424,Замеры!AM424)</f>
        <v>0 0</v>
      </c>
      <c r="I430" s="29" t="str">
        <f>CONCATENATE(Замеры!AJ424,Замеры!AB424,Замеры!AK424)</f>
        <v>0 0</v>
      </c>
      <c r="J430" s="31" t="str">
        <f>IF(Замеры!AA424=0," ",G430*2.55)</f>
        <v xml:space="preserve"> </v>
      </c>
      <c r="K430" s="29" t="str">
        <f>IF(Замеры!AA424=0," ",Замеры!AH424)</f>
        <v xml:space="preserve"> </v>
      </c>
      <c r="L430" s="29" t="str">
        <f>IF(Замеры!AA424=0," ",Замеры!AI424)</f>
        <v xml:space="preserve"> </v>
      </c>
      <c r="M430" s="29" t="str">
        <f>IF(Замеры!AA424=0," ",0.1)</f>
        <v xml:space="preserve"> </v>
      </c>
      <c r="N430" s="29" t="str">
        <f>IF(Замеры!AA424=0," ",Замеры!AA424)</f>
        <v xml:space="preserve"> </v>
      </c>
      <c r="O430" s="29" t="str">
        <f>Замеры!AB424</f>
        <v xml:space="preserve"> </v>
      </c>
      <c r="P430" s="29" t="str">
        <f>Замеры!AC424</f>
        <v xml:space="preserve"> </v>
      </c>
      <c r="Q430" s="29" t="str">
        <f>IF(Замеры!AA424=0," ","+")</f>
        <v xml:space="preserve"> </v>
      </c>
      <c r="R430" s="32">
        <f>Замеры!Z424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IF(Замеры!I425=0," ", Замеры!I425)</f>
        <v xml:space="preserve"> </v>
      </c>
      <c r="D431" s="29" t="str">
        <f>IF(Замеры!AA425=0, " ", Замеры!Y425)</f>
        <v xml:space="preserve"> </v>
      </c>
      <c r="E431" s="29" t="str">
        <f>CONCATENATE(Замеры!Q425,Замеры!T425,Замеры!S425)</f>
        <v xml:space="preserve"> </v>
      </c>
      <c r="F431" s="30" t="str">
        <f>IF(Замеры!AA425=0," ","---")</f>
        <v xml:space="preserve"> </v>
      </c>
      <c r="G431" s="31" t="str">
        <f>IF(Замеры!AA425=0," ",Замеры!K425)</f>
        <v xml:space="preserve"> </v>
      </c>
      <c r="H431" s="31" t="str">
        <f>CONCATENATE(Замеры!AL425,Замеры!AB425,Замеры!AM425)</f>
        <v>0 0</v>
      </c>
      <c r="I431" s="29" t="str">
        <f>CONCATENATE(Замеры!AJ425,Замеры!AB425,Замеры!AK425)</f>
        <v>0 0</v>
      </c>
      <c r="J431" s="31" t="str">
        <f>IF(Замеры!AA425=0," ",G431*2.55)</f>
        <v xml:space="preserve"> </v>
      </c>
      <c r="K431" s="29" t="str">
        <f>IF(Замеры!AA425=0," ",Замеры!AH425)</f>
        <v xml:space="preserve"> </v>
      </c>
      <c r="L431" s="29" t="str">
        <f>IF(Замеры!AA425=0," ",Замеры!AI425)</f>
        <v xml:space="preserve"> </v>
      </c>
      <c r="M431" s="29" t="str">
        <f>IF(Замеры!AA425=0," ",0.1)</f>
        <v xml:space="preserve"> </v>
      </c>
      <c r="N431" s="29" t="str">
        <f>IF(Замеры!AA425=0," ",Замеры!AA425)</f>
        <v xml:space="preserve"> </v>
      </c>
      <c r="O431" s="29" t="str">
        <f>Замеры!AB425</f>
        <v xml:space="preserve"> </v>
      </c>
      <c r="P431" s="29" t="str">
        <f>Замеры!AC425</f>
        <v xml:space="preserve"> </v>
      </c>
      <c r="Q431" s="29" t="str">
        <f>IF(Замеры!AA425=0," ","+")</f>
        <v xml:space="preserve"> </v>
      </c>
      <c r="R431" s="32">
        <f>Замеры!Z425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IF(Замеры!I426=0," ", Замеры!I426)</f>
        <v xml:space="preserve"> </v>
      </c>
      <c r="D432" s="29" t="str">
        <f>IF(Замеры!AA426=0, " ", Замеры!Y426)</f>
        <v xml:space="preserve"> </v>
      </c>
      <c r="E432" s="29" t="str">
        <f>CONCATENATE(Замеры!Q426,Замеры!T426,Замеры!S426)</f>
        <v xml:space="preserve"> </v>
      </c>
      <c r="F432" s="30" t="str">
        <f>IF(Замеры!AA426=0," ","---")</f>
        <v xml:space="preserve"> </v>
      </c>
      <c r="G432" s="31" t="str">
        <f>IF(Замеры!AA426=0," ",Замеры!K426)</f>
        <v xml:space="preserve"> </v>
      </c>
      <c r="H432" s="31" t="str">
        <f>CONCATENATE(Замеры!AL426,Замеры!AB426,Замеры!AM426)</f>
        <v>0 0</v>
      </c>
      <c r="I432" s="29" t="str">
        <f>CONCATENATE(Замеры!AJ426,Замеры!AB426,Замеры!AK426)</f>
        <v>0 0</v>
      </c>
      <c r="J432" s="31" t="str">
        <f>IF(Замеры!AA426=0," ",G432*2.55)</f>
        <v xml:space="preserve"> </v>
      </c>
      <c r="K432" s="29" t="str">
        <f>IF(Замеры!AA426=0," ",Замеры!AH426)</f>
        <v xml:space="preserve"> </v>
      </c>
      <c r="L432" s="29" t="str">
        <f>IF(Замеры!AA426=0," ",Замеры!AI426)</f>
        <v xml:space="preserve"> </v>
      </c>
      <c r="M432" s="29" t="str">
        <f>IF(Замеры!AA426=0," ",0.1)</f>
        <v xml:space="preserve"> </v>
      </c>
      <c r="N432" s="29" t="str">
        <f>IF(Замеры!AA426=0," ",Замеры!AA426)</f>
        <v xml:space="preserve"> </v>
      </c>
      <c r="O432" s="29" t="str">
        <f>Замеры!AB426</f>
        <v xml:space="preserve"> </v>
      </c>
      <c r="P432" s="29" t="str">
        <f>Замеры!AC426</f>
        <v xml:space="preserve"> </v>
      </c>
      <c r="Q432" s="29" t="str">
        <f>IF(Замеры!AA426=0," ","+")</f>
        <v xml:space="preserve"> </v>
      </c>
      <c r="R432" s="32">
        <f>Замеры!Z426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IF(Замеры!I427=0," ", Замеры!I427)</f>
        <v xml:space="preserve"> </v>
      </c>
      <c r="D433" s="29" t="str">
        <f>IF(Замеры!AA427=0, " ", Замеры!Y427)</f>
        <v xml:space="preserve"> </v>
      </c>
      <c r="E433" s="29" t="str">
        <f>CONCATENATE(Замеры!Q427,Замеры!T427,Замеры!S427)</f>
        <v xml:space="preserve"> </v>
      </c>
      <c r="F433" s="30" t="str">
        <f>IF(Замеры!AA427=0," ","---")</f>
        <v xml:space="preserve"> </v>
      </c>
      <c r="G433" s="31" t="str">
        <f>IF(Замеры!AA427=0," ",Замеры!K427)</f>
        <v xml:space="preserve"> </v>
      </c>
      <c r="H433" s="31" t="str">
        <f>CONCATENATE(Замеры!AL427,Замеры!AB427,Замеры!AM427)</f>
        <v>0 0</v>
      </c>
      <c r="I433" s="29" t="str">
        <f>CONCATENATE(Замеры!AJ427,Замеры!AB427,Замеры!AK427)</f>
        <v>0 0</v>
      </c>
      <c r="J433" s="31" t="str">
        <f>IF(Замеры!AA427=0," ",G433*2.55)</f>
        <v xml:space="preserve"> </v>
      </c>
      <c r="K433" s="29" t="str">
        <f>IF(Замеры!AA427=0," ",Замеры!AH427)</f>
        <v xml:space="preserve"> </v>
      </c>
      <c r="L433" s="29" t="str">
        <f>IF(Замеры!AA427=0," ",Замеры!AI427)</f>
        <v xml:space="preserve"> </v>
      </c>
      <c r="M433" s="29" t="str">
        <f>IF(Замеры!AA427=0," ",0.1)</f>
        <v xml:space="preserve"> </v>
      </c>
      <c r="N433" s="29" t="str">
        <f>IF(Замеры!AA427=0," ",Замеры!AA427)</f>
        <v xml:space="preserve"> </v>
      </c>
      <c r="O433" s="29" t="str">
        <f>Замеры!AB427</f>
        <v xml:space="preserve"> </v>
      </c>
      <c r="P433" s="29" t="str">
        <f>Замеры!AC427</f>
        <v xml:space="preserve"> </v>
      </c>
      <c r="Q433" s="29" t="str">
        <f>IF(Замеры!AA427=0," ","+")</f>
        <v xml:space="preserve"> </v>
      </c>
      <c r="R433" s="32">
        <f>Замеры!Z427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IF(Замеры!I428=0," ", Замеры!I428)</f>
        <v xml:space="preserve"> </v>
      </c>
      <c r="D434" s="29" t="str">
        <f>IF(Замеры!AA428=0, " ", Замеры!Y428)</f>
        <v xml:space="preserve"> </v>
      </c>
      <c r="E434" s="29" t="str">
        <f>CONCATENATE(Замеры!Q428,Замеры!T428,Замеры!S428)</f>
        <v xml:space="preserve"> </v>
      </c>
      <c r="F434" s="30" t="str">
        <f>IF(Замеры!AA428=0," ","---")</f>
        <v xml:space="preserve"> </v>
      </c>
      <c r="G434" s="31" t="str">
        <f>IF(Замеры!AA428=0," ",Замеры!K428)</f>
        <v xml:space="preserve"> </v>
      </c>
      <c r="H434" s="31" t="str">
        <f>CONCATENATE(Замеры!AL428,Замеры!AB428,Замеры!AM428)</f>
        <v>0 0</v>
      </c>
      <c r="I434" s="29" t="str">
        <f>CONCATENATE(Замеры!AJ428,Замеры!AB428,Замеры!AK428)</f>
        <v>0 0</v>
      </c>
      <c r="J434" s="31" t="str">
        <f>IF(Замеры!AA428=0," ",G434*2.55)</f>
        <v xml:space="preserve"> </v>
      </c>
      <c r="K434" s="29" t="str">
        <f>IF(Замеры!AA428=0," ",Замеры!AH428)</f>
        <v xml:space="preserve"> </v>
      </c>
      <c r="L434" s="29" t="str">
        <f>IF(Замеры!AA428=0," ",Замеры!AI428)</f>
        <v xml:space="preserve"> </v>
      </c>
      <c r="M434" s="29" t="str">
        <f>IF(Замеры!AA428=0," ",0.1)</f>
        <v xml:space="preserve"> </v>
      </c>
      <c r="N434" s="29" t="str">
        <f>IF(Замеры!AA428=0," ",Замеры!AA428)</f>
        <v xml:space="preserve"> </v>
      </c>
      <c r="O434" s="29" t="str">
        <f>Замеры!AB428</f>
        <v xml:space="preserve"> </v>
      </c>
      <c r="P434" s="29" t="str">
        <f>Замеры!AC428</f>
        <v xml:space="preserve"> </v>
      </c>
      <c r="Q434" s="29" t="str">
        <f>IF(Замеры!AA428=0," ","+")</f>
        <v xml:space="preserve"> </v>
      </c>
      <c r="R434" s="32">
        <f>Замеры!Z428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IF(Замеры!I429=0," ", Замеры!I429)</f>
        <v xml:space="preserve"> </v>
      </c>
      <c r="D435" s="29" t="str">
        <f>IF(Замеры!AA429=0, " ", Замеры!Y429)</f>
        <v xml:space="preserve"> </v>
      </c>
      <c r="E435" s="29" t="str">
        <f>CONCATENATE(Замеры!Q429,Замеры!T429,Замеры!S429)</f>
        <v xml:space="preserve"> </v>
      </c>
      <c r="F435" s="30" t="str">
        <f>IF(Замеры!AA429=0," ","---")</f>
        <v xml:space="preserve"> </v>
      </c>
      <c r="G435" s="31" t="str">
        <f>IF(Замеры!AA429=0," ",Замеры!K429)</f>
        <v xml:space="preserve"> </v>
      </c>
      <c r="H435" s="31" t="str">
        <f>CONCATENATE(Замеры!AL429,Замеры!AB429,Замеры!AM429)</f>
        <v>0 0</v>
      </c>
      <c r="I435" s="29" t="str">
        <f>CONCATENATE(Замеры!AJ429,Замеры!AB429,Замеры!AK429)</f>
        <v>0 0</v>
      </c>
      <c r="J435" s="31" t="str">
        <f>IF(Замеры!AA429=0," ",G435*2.55)</f>
        <v xml:space="preserve"> </v>
      </c>
      <c r="K435" s="29" t="str">
        <f>IF(Замеры!AA429=0," ",Замеры!AH429)</f>
        <v xml:space="preserve"> </v>
      </c>
      <c r="L435" s="29" t="str">
        <f>IF(Замеры!AA429=0," ",Замеры!AI429)</f>
        <v xml:space="preserve"> </v>
      </c>
      <c r="M435" s="29" t="str">
        <f>IF(Замеры!AA429=0," ",0.1)</f>
        <v xml:space="preserve"> </v>
      </c>
      <c r="N435" s="29" t="str">
        <f>IF(Замеры!AA429=0," ",Замеры!AA429)</f>
        <v xml:space="preserve"> </v>
      </c>
      <c r="O435" s="29" t="str">
        <f>Замеры!AB429</f>
        <v xml:space="preserve"> </v>
      </c>
      <c r="P435" s="29" t="str">
        <f>Замеры!AC429</f>
        <v xml:space="preserve"> </v>
      </c>
      <c r="Q435" s="29" t="str">
        <f>IF(Замеры!AA429=0," ","+")</f>
        <v xml:space="preserve"> </v>
      </c>
      <c r="R435" s="32">
        <f>Замеры!Z429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IF(Замеры!I430=0," ", Замеры!I430)</f>
        <v xml:space="preserve"> </v>
      </c>
      <c r="D436" s="29" t="str">
        <f>IF(Замеры!AA430=0, " ", Замеры!Y430)</f>
        <v xml:space="preserve"> </v>
      </c>
      <c r="E436" s="29" t="str">
        <f>CONCATENATE(Замеры!Q430,Замеры!T430,Замеры!S430)</f>
        <v xml:space="preserve"> </v>
      </c>
      <c r="F436" s="30" t="str">
        <f>IF(Замеры!AA430=0," ","---")</f>
        <v xml:space="preserve"> </v>
      </c>
      <c r="G436" s="31" t="str">
        <f>IF(Замеры!AA430=0," ",Замеры!K430)</f>
        <v xml:space="preserve"> </v>
      </c>
      <c r="H436" s="31" t="str">
        <f>CONCATENATE(Замеры!AL430,Замеры!AB430,Замеры!AM430)</f>
        <v>0 0</v>
      </c>
      <c r="I436" s="29" t="str">
        <f>CONCATENATE(Замеры!AJ430,Замеры!AB430,Замеры!AK430)</f>
        <v>0 0</v>
      </c>
      <c r="J436" s="31" t="str">
        <f>IF(Замеры!AA430=0," ",G436*2.55)</f>
        <v xml:space="preserve"> </v>
      </c>
      <c r="K436" s="29" t="str">
        <f>IF(Замеры!AA430=0," ",Замеры!AH430)</f>
        <v xml:space="preserve"> </v>
      </c>
      <c r="L436" s="29" t="str">
        <f>IF(Замеры!AA430=0," ",Замеры!AI430)</f>
        <v xml:space="preserve"> </v>
      </c>
      <c r="M436" s="29" t="str">
        <f>IF(Замеры!AA430=0," ",0.1)</f>
        <v xml:space="preserve"> </v>
      </c>
      <c r="N436" s="29" t="str">
        <f>IF(Замеры!AA430=0," ",Замеры!AA430)</f>
        <v xml:space="preserve"> </v>
      </c>
      <c r="O436" s="29" t="str">
        <f>Замеры!AB430</f>
        <v xml:space="preserve"> </v>
      </c>
      <c r="P436" s="29" t="str">
        <f>Замеры!AC430</f>
        <v xml:space="preserve"> </v>
      </c>
      <c r="Q436" s="29" t="str">
        <f>IF(Замеры!AA430=0," ","+")</f>
        <v xml:space="preserve"> </v>
      </c>
      <c r="R436" s="32">
        <f>Замеры!Z430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IF(Замеры!I431=0," ", Замеры!I431)</f>
        <v xml:space="preserve"> </v>
      </c>
      <c r="D437" s="29" t="str">
        <f>IF(Замеры!AA431=0, " ", Замеры!Y431)</f>
        <v xml:space="preserve"> </v>
      </c>
      <c r="E437" s="29" t="str">
        <f>CONCATENATE(Замеры!Q431,Замеры!T431,Замеры!S431)</f>
        <v xml:space="preserve"> </v>
      </c>
      <c r="F437" s="30" t="str">
        <f>IF(Замеры!AA431=0," ","---")</f>
        <v xml:space="preserve"> </v>
      </c>
      <c r="G437" s="31" t="str">
        <f>IF(Замеры!AA431=0," ",Замеры!K431)</f>
        <v xml:space="preserve"> </v>
      </c>
      <c r="H437" s="31" t="str">
        <f>CONCATENATE(Замеры!AL431,Замеры!AB431,Замеры!AM431)</f>
        <v>0 0</v>
      </c>
      <c r="I437" s="29" t="str">
        <f>CONCATENATE(Замеры!AJ431,Замеры!AB431,Замеры!AK431)</f>
        <v>0 0</v>
      </c>
      <c r="J437" s="31" t="str">
        <f>IF(Замеры!AA431=0," ",G437*2.55)</f>
        <v xml:space="preserve"> </v>
      </c>
      <c r="K437" s="29" t="str">
        <f>IF(Замеры!AA431=0," ",Замеры!AH431)</f>
        <v xml:space="preserve"> </v>
      </c>
      <c r="L437" s="29" t="str">
        <f>IF(Замеры!AA431=0," ",Замеры!AI431)</f>
        <v xml:space="preserve"> </v>
      </c>
      <c r="M437" s="29" t="str">
        <f>IF(Замеры!AA431=0," ",0.1)</f>
        <v xml:space="preserve"> </v>
      </c>
      <c r="N437" s="29" t="str">
        <f>IF(Замеры!AA431=0," ",Замеры!AA431)</f>
        <v xml:space="preserve"> </v>
      </c>
      <c r="O437" s="29" t="str">
        <f>Замеры!AB431</f>
        <v xml:space="preserve"> </v>
      </c>
      <c r="P437" s="29" t="str">
        <f>Замеры!AC431</f>
        <v xml:space="preserve"> </v>
      </c>
      <c r="Q437" s="29" t="str">
        <f>IF(Замеры!AA431=0," ","+")</f>
        <v xml:space="preserve"> </v>
      </c>
      <c r="R437" s="32">
        <f>Замеры!Z431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IF(Замеры!I432=0," ", Замеры!I432)</f>
        <v xml:space="preserve"> </v>
      </c>
      <c r="D438" s="29" t="str">
        <f>IF(Замеры!AA432=0, " ", Замеры!Y432)</f>
        <v xml:space="preserve"> </v>
      </c>
      <c r="E438" s="29" t="str">
        <f>CONCATENATE(Замеры!Q432,Замеры!T432,Замеры!S432)</f>
        <v xml:space="preserve"> </v>
      </c>
      <c r="F438" s="30" t="str">
        <f>IF(Замеры!AA432=0," ","---")</f>
        <v xml:space="preserve"> </v>
      </c>
      <c r="G438" s="31" t="str">
        <f>IF(Замеры!AA432=0," ",Замеры!K432)</f>
        <v xml:space="preserve"> </v>
      </c>
      <c r="H438" s="31" t="str">
        <f>CONCATENATE(Замеры!AL432,Замеры!AB432,Замеры!AM432)</f>
        <v>0 0</v>
      </c>
      <c r="I438" s="29" t="str">
        <f>CONCATENATE(Замеры!AJ432,Замеры!AB432,Замеры!AK432)</f>
        <v>0 0</v>
      </c>
      <c r="J438" s="31" t="str">
        <f>IF(Замеры!AA432=0," ",G438*2.55)</f>
        <v xml:space="preserve"> </v>
      </c>
      <c r="K438" s="29" t="str">
        <f>IF(Замеры!AA432=0," ",Замеры!AH432)</f>
        <v xml:space="preserve"> </v>
      </c>
      <c r="L438" s="29" t="str">
        <f>IF(Замеры!AA432=0," ",Замеры!AI432)</f>
        <v xml:space="preserve"> </v>
      </c>
      <c r="M438" s="29" t="str">
        <f>IF(Замеры!AA432=0," ",0.1)</f>
        <v xml:space="preserve"> </v>
      </c>
      <c r="N438" s="29" t="str">
        <f>IF(Замеры!AA432=0," ",Замеры!AA432)</f>
        <v xml:space="preserve"> </v>
      </c>
      <c r="O438" s="29" t="str">
        <f>Замеры!AB432</f>
        <v xml:space="preserve"> </v>
      </c>
      <c r="P438" s="29" t="str">
        <f>Замеры!AC432</f>
        <v xml:space="preserve"> </v>
      </c>
      <c r="Q438" s="29" t="str">
        <f>IF(Замеры!AA432=0," ","+")</f>
        <v xml:space="preserve"> </v>
      </c>
      <c r="R438" s="32">
        <f>Замеры!Z432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IF(Замеры!I433=0," ", Замеры!I433)</f>
        <v xml:space="preserve"> </v>
      </c>
      <c r="D439" s="29" t="str">
        <f>IF(Замеры!AA433=0, " ", Замеры!Y433)</f>
        <v xml:space="preserve"> </v>
      </c>
      <c r="E439" s="29" t="str">
        <f>CONCATENATE(Замеры!Q433,Замеры!T433,Замеры!S433)</f>
        <v xml:space="preserve"> </v>
      </c>
      <c r="F439" s="30" t="str">
        <f>IF(Замеры!AA433=0," ","---")</f>
        <v xml:space="preserve"> </v>
      </c>
      <c r="G439" s="31" t="str">
        <f>IF(Замеры!AA433=0," ",Замеры!K433)</f>
        <v xml:space="preserve"> </v>
      </c>
      <c r="H439" s="31" t="str">
        <f>CONCATENATE(Замеры!AL433,Замеры!AB433,Замеры!AM433)</f>
        <v>0 0</v>
      </c>
      <c r="I439" s="29" t="str">
        <f>CONCATENATE(Замеры!AJ433,Замеры!AB433,Замеры!AK433)</f>
        <v>0 0</v>
      </c>
      <c r="J439" s="31" t="str">
        <f>IF(Замеры!AA433=0," ",G439*2.55)</f>
        <v xml:space="preserve"> </v>
      </c>
      <c r="K439" s="29" t="str">
        <f>IF(Замеры!AA433=0," ",Замеры!AH433)</f>
        <v xml:space="preserve"> </v>
      </c>
      <c r="L439" s="29" t="str">
        <f>IF(Замеры!AA433=0," ",Замеры!AI433)</f>
        <v xml:space="preserve"> </v>
      </c>
      <c r="M439" s="29" t="str">
        <f>IF(Замеры!AA433=0," ",0.1)</f>
        <v xml:space="preserve"> </v>
      </c>
      <c r="N439" s="29" t="str">
        <f>IF(Замеры!AA433=0," ",Замеры!AA433)</f>
        <v xml:space="preserve"> </v>
      </c>
      <c r="O439" s="29" t="str">
        <f>Замеры!AB433</f>
        <v xml:space="preserve"> </v>
      </c>
      <c r="P439" s="29" t="str">
        <f>Замеры!AC433</f>
        <v xml:space="preserve"> </v>
      </c>
      <c r="Q439" s="29" t="str">
        <f>IF(Замеры!AA433=0," ","+")</f>
        <v xml:space="preserve"> </v>
      </c>
      <c r="R439" s="32">
        <f>Замеры!Z433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IF(Замеры!I434=0," ", Замеры!I434)</f>
        <v xml:space="preserve"> </v>
      </c>
      <c r="D440" s="29" t="str">
        <f>IF(Замеры!AA434=0, " ", Замеры!Y434)</f>
        <v xml:space="preserve"> </v>
      </c>
      <c r="E440" s="29" t="str">
        <f>CONCATENATE(Замеры!Q434,Замеры!T434,Замеры!S434)</f>
        <v xml:space="preserve"> </v>
      </c>
      <c r="F440" s="30" t="str">
        <f>IF(Замеры!AA434=0," ","---")</f>
        <v xml:space="preserve"> </v>
      </c>
      <c r="G440" s="31" t="str">
        <f>IF(Замеры!AA434=0," ",Замеры!K434)</f>
        <v xml:space="preserve"> </v>
      </c>
      <c r="H440" s="31" t="str">
        <f>CONCATENATE(Замеры!AL434,Замеры!AB434,Замеры!AM434)</f>
        <v>0 0</v>
      </c>
      <c r="I440" s="29" t="str">
        <f>CONCATENATE(Замеры!AJ434,Замеры!AB434,Замеры!AK434)</f>
        <v>0 0</v>
      </c>
      <c r="J440" s="31" t="str">
        <f>IF(Замеры!AA434=0," ",G440*2.55)</f>
        <v xml:space="preserve"> </v>
      </c>
      <c r="K440" s="29" t="str">
        <f>IF(Замеры!AA434=0," ",Замеры!AH434)</f>
        <v xml:space="preserve"> </v>
      </c>
      <c r="L440" s="29" t="str">
        <f>IF(Замеры!AA434=0," ",Замеры!AI434)</f>
        <v xml:space="preserve"> </v>
      </c>
      <c r="M440" s="29" t="str">
        <f>IF(Замеры!AA434=0," ",0.1)</f>
        <v xml:space="preserve"> </v>
      </c>
      <c r="N440" s="29" t="str">
        <f>IF(Замеры!AA434=0," ",Замеры!AA434)</f>
        <v xml:space="preserve"> </v>
      </c>
      <c r="O440" s="29" t="str">
        <f>Замеры!AB434</f>
        <v xml:space="preserve"> </v>
      </c>
      <c r="P440" s="29" t="str">
        <f>Замеры!AC434</f>
        <v xml:space="preserve"> </v>
      </c>
      <c r="Q440" s="29" t="str">
        <f>IF(Замеры!AA434=0," ","+")</f>
        <v xml:space="preserve"> </v>
      </c>
      <c r="R440" s="32">
        <f>Замеры!Z434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IF(Замеры!I435=0," ", Замеры!I435)</f>
        <v xml:space="preserve"> </v>
      </c>
      <c r="D441" s="29" t="str">
        <f>IF(Замеры!AA435=0, " ", Замеры!Y435)</f>
        <v xml:space="preserve"> </v>
      </c>
      <c r="E441" s="29" t="str">
        <f>CONCATENATE(Замеры!Q435,Замеры!T435,Замеры!S435)</f>
        <v xml:space="preserve"> </v>
      </c>
      <c r="F441" s="30" t="str">
        <f>IF(Замеры!AA435=0," ","---")</f>
        <v xml:space="preserve"> </v>
      </c>
      <c r="G441" s="31" t="str">
        <f>IF(Замеры!AA435=0," ",Замеры!K435)</f>
        <v xml:space="preserve"> </v>
      </c>
      <c r="H441" s="31" t="str">
        <f>CONCATENATE(Замеры!AL435,Замеры!AB435,Замеры!AM435)</f>
        <v>0 0</v>
      </c>
      <c r="I441" s="29" t="str">
        <f>CONCATENATE(Замеры!AJ435,Замеры!AB435,Замеры!AK435)</f>
        <v>0 0</v>
      </c>
      <c r="J441" s="31" t="str">
        <f>IF(Замеры!AA435=0," ",G441*2.55)</f>
        <v xml:space="preserve"> </v>
      </c>
      <c r="K441" s="29" t="str">
        <f>IF(Замеры!AA435=0," ",Замеры!AH435)</f>
        <v xml:space="preserve"> </v>
      </c>
      <c r="L441" s="29" t="str">
        <f>IF(Замеры!AA435=0," ",Замеры!AI435)</f>
        <v xml:space="preserve"> </v>
      </c>
      <c r="M441" s="29" t="str">
        <f>IF(Замеры!AA435=0," ",0.1)</f>
        <v xml:space="preserve"> </v>
      </c>
      <c r="N441" s="29" t="str">
        <f>IF(Замеры!AA435=0," ",Замеры!AA435)</f>
        <v xml:space="preserve"> </v>
      </c>
      <c r="O441" s="29" t="str">
        <f>Замеры!AB435</f>
        <v xml:space="preserve"> </v>
      </c>
      <c r="P441" s="29" t="str">
        <f>Замеры!AC435</f>
        <v xml:space="preserve"> </v>
      </c>
      <c r="Q441" s="29" t="str">
        <f>IF(Замеры!AA435=0," ","+")</f>
        <v xml:space="preserve"> </v>
      </c>
      <c r="R441" s="32">
        <f>Замеры!Z435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IF(Замеры!I436=0," ", Замеры!I436)</f>
        <v xml:space="preserve"> </v>
      </c>
      <c r="D442" s="29" t="str">
        <f>IF(Замеры!AA436=0, " ", Замеры!Y436)</f>
        <v xml:space="preserve"> </v>
      </c>
      <c r="E442" s="29" t="str">
        <f>CONCATENATE(Замеры!Q436,Замеры!T436,Замеры!S436)</f>
        <v xml:space="preserve"> </v>
      </c>
      <c r="F442" s="30" t="str">
        <f>IF(Замеры!AA436=0," ","---")</f>
        <v xml:space="preserve"> </v>
      </c>
      <c r="G442" s="31" t="str">
        <f>IF(Замеры!AA436=0," ",Замеры!K436)</f>
        <v xml:space="preserve"> </v>
      </c>
      <c r="H442" s="31" t="str">
        <f>CONCATENATE(Замеры!AL436,Замеры!AB436,Замеры!AM436)</f>
        <v>0 0</v>
      </c>
      <c r="I442" s="29" t="str">
        <f>CONCATENATE(Замеры!AJ436,Замеры!AB436,Замеры!AK436)</f>
        <v>0 0</v>
      </c>
      <c r="J442" s="31" t="str">
        <f>IF(Замеры!AA436=0," ",G442*2.55)</f>
        <v xml:space="preserve"> </v>
      </c>
      <c r="K442" s="29" t="str">
        <f>IF(Замеры!AA436=0," ",Замеры!AH436)</f>
        <v xml:space="preserve"> </v>
      </c>
      <c r="L442" s="29" t="str">
        <f>IF(Замеры!AA436=0," ",Замеры!AI436)</f>
        <v xml:space="preserve"> </v>
      </c>
      <c r="M442" s="29" t="str">
        <f>IF(Замеры!AA436=0," ",0.1)</f>
        <v xml:space="preserve"> </v>
      </c>
      <c r="N442" s="29" t="str">
        <f>IF(Замеры!AA436=0," ",Замеры!AA436)</f>
        <v xml:space="preserve"> </v>
      </c>
      <c r="O442" s="29" t="str">
        <f>Замеры!AB436</f>
        <v xml:space="preserve"> </v>
      </c>
      <c r="P442" s="29" t="str">
        <f>Замеры!AC436</f>
        <v xml:space="preserve"> </v>
      </c>
      <c r="Q442" s="29" t="str">
        <f>IF(Замеры!AA436=0," ","+")</f>
        <v xml:space="preserve"> </v>
      </c>
      <c r="R442" s="32">
        <f>Замеры!Z436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IF(Замеры!I437=0," ", Замеры!I437)</f>
        <v xml:space="preserve"> </v>
      </c>
      <c r="D443" s="29" t="str">
        <f>IF(Замеры!AA437=0, " ", Замеры!Y437)</f>
        <v xml:space="preserve"> </v>
      </c>
      <c r="E443" s="29" t="str">
        <f>CONCATENATE(Замеры!Q437,Замеры!T437,Замеры!S437)</f>
        <v xml:space="preserve"> </v>
      </c>
      <c r="F443" s="30" t="str">
        <f>IF(Замеры!AA437=0," ","---")</f>
        <v xml:space="preserve"> </v>
      </c>
      <c r="G443" s="31" t="str">
        <f>IF(Замеры!AA437=0," ",Замеры!K437)</f>
        <v xml:space="preserve"> </v>
      </c>
      <c r="H443" s="31" t="str">
        <f>CONCATENATE(Замеры!AL437,Замеры!AB437,Замеры!AM437)</f>
        <v>0 0</v>
      </c>
      <c r="I443" s="29" t="str">
        <f>CONCATENATE(Замеры!AJ437,Замеры!AB437,Замеры!AK437)</f>
        <v>0 0</v>
      </c>
      <c r="J443" s="31" t="str">
        <f>IF(Замеры!AA437=0," ",G443*2.55)</f>
        <v xml:space="preserve"> </v>
      </c>
      <c r="K443" s="29" t="str">
        <f>IF(Замеры!AA437=0," ",Замеры!AH437)</f>
        <v xml:space="preserve"> </v>
      </c>
      <c r="L443" s="29" t="str">
        <f>IF(Замеры!AA437=0," ",Замеры!AI437)</f>
        <v xml:space="preserve"> </v>
      </c>
      <c r="M443" s="29" t="str">
        <f>IF(Замеры!AA437=0," ",0.1)</f>
        <v xml:space="preserve"> </v>
      </c>
      <c r="N443" s="29" t="str">
        <f>IF(Замеры!AA437=0," ",Замеры!AA437)</f>
        <v xml:space="preserve"> </v>
      </c>
      <c r="O443" s="29" t="str">
        <f>Замеры!AB437</f>
        <v xml:space="preserve"> </v>
      </c>
      <c r="P443" s="29" t="str">
        <f>Замеры!AC437</f>
        <v xml:space="preserve"> </v>
      </c>
      <c r="Q443" s="29" t="str">
        <f>IF(Замеры!AA437=0," ","+")</f>
        <v xml:space="preserve"> </v>
      </c>
      <c r="R443" s="32">
        <f>Замеры!Z437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IF(Замеры!I438=0," ", Замеры!I438)</f>
        <v xml:space="preserve"> </v>
      </c>
      <c r="D444" s="29" t="str">
        <f>IF(Замеры!AA438=0, " ", Замеры!Y438)</f>
        <v xml:space="preserve"> </v>
      </c>
      <c r="E444" s="29" t="str">
        <f>CONCATENATE(Замеры!Q438,Замеры!T438,Замеры!S438)</f>
        <v xml:space="preserve"> </v>
      </c>
      <c r="F444" s="30" t="str">
        <f>IF(Замеры!AA438=0," ","---")</f>
        <v xml:space="preserve"> </v>
      </c>
      <c r="G444" s="31" t="str">
        <f>IF(Замеры!AA438=0," ",Замеры!K438)</f>
        <v xml:space="preserve"> </v>
      </c>
      <c r="H444" s="31" t="str">
        <f>CONCATENATE(Замеры!AL438,Замеры!AB438,Замеры!AM438)</f>
        <v>0 0</v>
      </c>
      <c r="I444" s="29" t="str">
        <f>CONCATENATE(Замеры!AJ438,Замеры!AB438,Замеры!AK438)</f>
        <v>0 0</v>
      </c>
      <c r="J444" s="31" t="str">
        <f>IF(Замеры!AA438=0," ",G444*2.55)</f>
        <v xml:space="preserve"> </v>
      </c>
      <c r="K444" s="29" t="str">
        <f>IF(Замеры!AA438=0," ",Замеры!AH438)</f>
        <v xml:space="preserve"> </v>
      </c>
      <c r="L444" s="29" t="str">
        <f>IF(Замеры!AA438=0," ",Замеры!AI438)</f>
        <v xml:space="preserve"> </v>
      </c>
      <c r="M444" s="29" t="str">
        <f>IF(Замеры!AA438=0," ",0.1)</f>
        <v xml:space="preserve"> </v>
      </c>
      <c r="N444" s="29" t="str">
        <f>IF(Замеры!AA438=0," ",Замеры!AA438)</f>
        <v xml:space="preserve"> </v>
      </c>
      <c r="O444" s="29" t="str">
        <f>Замеры!AB438</f>
        <v xml:space="preserve"> </v>
      </c>
      <c r="P444" s="29" t="str">
        <f>Замеры!AC438</f>
        <v xml:space="preserve"> </v>
      </c>
      <c r="Q444" s="29" t="str">
        <f>IF(Замеры!AA438=0," ","+")</f>
        <v xml:space="preserve"> </v>
      </c>
      <c r="R444" s="32">
        <f>Замеры!Z438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IF(Замеры!I439=0," ", Замеры!I439)</f>
        <v xml:space="preserve"> </v>
      </c>
      <c r="D445" s="29" t="str">
        <f>IF(Замеры!AA439=0, " ", Замеры!Y439)</f>
        <v xml:space="preserve"> </v>
      </c>
      <c r="E445" s="29" t="str">
        <f>CONCATENATE(Замеры!Q439,Замеры!T439,Замеры!S439)</f>
        <v xml:space="preserve"> </v>
      </c>
      <c r="F445" s="30" t="str">
        <f>IF(Замеры!AA439=0," ","---")</f>
        <v xml:space="preserve"> </v>
      </c>
      <c r="G445" s="31" t="str">
        <f>IF(Замеры!AA439=0," ",Замеры!K439)</f>
        <v xml:space="preserve"> </v>
      </c>
      <c r="H445" s="31" t="str">
        <f>CONCATENATE(Замеры!AL439,Замеры!AB439,Замеры!AM439)</f>
        <v>0 0</v>
      </c>
      <c r="I445" s="29" t="str">
        <f>CONCATENATE(Замеры!AJ439,Замеры!AB439,Замеры!AK439)</f>
        <v>0 0</v>
      </c>
      <c r="J445" s="31" t="str">
        <f>IF(Замеры!AA439=0," ",G445*2.55)</f>
        <v xml:space="preserve"> </v>
      </c>
      <c r="K445" s="29" t="str">
        <f>IF(Замеры!AA439=0," ",Замеры!AH439)</f>
        <v xml:space="preserve"> </v>
      </c>
      <c r="L445" s="29" t="str">
        <f>IF(Замеры!AA439=0," ",Замеры!AI439)</f>
        <v xml:space="preserve"> </v>
      </c>
      <c r="M445" s="29" t="str">
        <f>IF(Замеры!AA439=0," ",0.1)</f>
        <v xml:space="preserve"> </v>
      </c>
      <c r="N445" s="29" t="str">
        <f>IF(Замеры!AA439=0," ",Замеры!AA439)</f>
        <v xml:space="preserve"> </v>
      </c>
      <c r="O445" s="29" t="str">
        <f>Замеры!AB439</f>
        <v xml:space="preserve"> </v>
      </c>
      <c r="P445" s="29" t="str">
        <f>Замеры!AC439</f>
        <v xml:space="preserve"> </v>
      </c>
      <c r="Q445" s="29" t="str">
        <f>IF(Замеры!AA439=0," ","+")</f>
        <v xml:space="preserve"> </v>
      </c>
      <c r="R445" s="32">
        <f>Замеры!Z439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IF(Замеры!I440=0," ", Замеры!I440)</f>
        <v xml:space="preserve"> </v>
      </c>
      <c r="D446" s="29" t="str">
        <f>IF(Замеры!AA440=0, " ", Замеры!Y440)</f>
        <v xml:space="preserve"> </v>
      </c>
      <c r="E446" s="29" t="str">
        <f>CONCATENATE(Замеры!Q440,Замеры!T440,Замеры!S440)</f>
        <v xml:space="preserve"> </v>
      </c>
      <c r="F446" s="30" t="str">
        <f>IF(Замеры!AA440=0," ","---")</f>
        <v xml:space="preserve"> </v>
      </c>
      <c r="G446" s="31" t="str">
        <f>IF(Замеры!AA440=0," ",Замеры!K440)</f>
        <v xml:space="preserve"> </v>
      </c>
      <c r="H446" s="31" t="str">
        <f>CONCATENATE(Замеры!AL440,Замеры!AB440,Замеры!AM440)</f>
        <v>0 0</v>
      </c>
      <c r="I446" s="29" t="str">
        <f>CONCATENATE(Замеры!AJ440,Замеры!AB440,Замеры!AK440)</f>
        <v>0 0</v>
      </c>
      <c r="J446" s="31" t="str">
        <f>IF(Замеры!AA440=0," ",G446*2.55)</f>
        <v xml:space="preserve"> </v>
      </c>
      <c r="K446" s="29" t="str">
        <f>IF(Замеры!AA440=0," ",Замеры!AH440)</f>
        <v xml:space="preserve"> </v>
      </c>
      <c r="L446" s="29" t="str">
        <f>IF(Замеры!AA440=0," ",Замеры!AI440)</f>
        <v xml:space="preserve"> </v>
      </c>
      <c r="M446" s="29" t="str">
        <f>IF(Замеры!AA440=0," ",0.1)</f>
        <v xml:space="preserve"> </v>
      </c>
      <c r="N446" s="29" t="str">
        <f>IF(Замеры!AA440=0," ",Замеры!AA440)</f>
        <v xml:space="preserve"> </v>
      </c>
      <c r="O446" s="29" t="str">
        <f>Замеры!AB440</f>
        <v xml:space="preserve"> </v>
      </c>
      <c r="P446" s="29" t="str">
        <f>Замеры!AC440</f>
        <v xml:space="preserve"> </v>
      </c>
      <c r="Q446" s="29" t="str">
        <f>IF(Замеры!AA440=0," ","+")</f>
        <v xml:space="preserve"> </v>
      </c>
      <c r="R446" s="32">
        <f>Замеры!Z440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IF(Замеры!I441=0," ", Замеры!I441)</f>
        <v xml:space="preserve"> </v>
      </c>
      <c r="D447" s="29" t="str">
        <f>IF(Замеры!AA441=0, " ", Замеры!Y441)</f>
        <v xml:space="preserve"> </v>
      </c>
      <c r="E447" s="29" t="str">
        <f>CONCATENATE(Замеры!Q441,Замеры!T441,Замеры!S441)</f>
        <v xml:space="preserve"> </v>
      </c>
      <c r="F447" s="30" t="str">
        <f>IF(Замеры!AA441=0," ","---")</f>
        <v xml:space="preserve"> </v>
      </c>
      <c r="G447" s="31" t="str">
        <f>IF(Замеры!AA441=0," ",Замеры!K441)</f>
        <v xml:space="preserve"> </v>
      </c>
      <c r="H447" s="31" t="str">
        <f>CONCATENATE(Замеры!AL441,Замеры!AB441,Замеры!AM441)</f>
        <v>0 0</v>
      </c>
      <c r="I447" s="29" t="str">
        <f>CONCATENATE(Замеры!AJ441,Замеры!AB441,Замеры!AK441)</f>
        <v>0 0</v>
      </c>
      <c r="J447" s="31" t="str">
        <f>IF(Замеры!AA441=0," ",G447*2.55)</f>
        <v xml:space="preserve"> </v>
      </c>
      <c r="K447" s="29" t="str">
        <f>IF(Замеры!AA441=0," ",Замеры!AH441)</f>
        <v xml:space="preserve"> </v>
      </c>
      <c r="L447" s="29" t="str">
        <f>IF(Замеры!AA441=0," ",Замеры!AI441)</f>
        <v xml:space="preserve"> </v>
      </c>
      <c r="M447" s="29" t="str">
        <f>IF(Замеры!AA441=0," ",0.1)</f>
        <v xml:space="preserve"> </v>
      </c>
      <c r="N447" s="29" t="str">
        <f>IF(Замеры!AA441=0," ",Замеры!AA441)</f>
        <v xml:space="preserve"> </v>
      </c>
      <c r="O447" s="29" t="str">
        <f>Замеры!AB441</f>
        <v xml:space="preserve"> </v>
      </c>
      <c r="P447" s="29" t="str">
        <f>Замеры!AC441</f>
        <v xml:space="preserve"> </v>
      </c>
      <c r="Q447" s="29" t="str">
        <f>IF(Замеры!AA441=0," ","+")</f>
        <v xml:space="preserve"> </v>
      </c>
      <c r="R447" s="32">
        <f>Замеры!Z441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IF(Замеры!I442=0," ", Замеры!I442)</f>
        <v xml:space="preserve"> </v>
      </c>
      <c r="D448" s="29" t="str">
        <f>IF(Замеры!AA442=0, " ", Замеры!Y442)</f>
        <v xml:space="preserve"> </v>
      </c>
      <c r="E448" s="29" t="str">
        <f>CONCATENATE(Замеры!Q442,Замеры!T442,Замеры!S442)</f>
        <v xml:space="preserve"> </v>
      </c>
      <c r="F448" s="30" t="str">
        <f>IF(Замеры!AA442=0," ","---")</f>
        <v xml:space="preserve"> </v>
      </c>
      <c r="G448" s="31" t="str">
        <f>IF(Замеры!AA442=0," ",Замеры!K442)</f>
        <v xml:space="preserve"> </v>
      </c>
      <c r="H448" s="31" t="str">
        <f>CONCATENATE(Замеры!AL442,Замеры!AB442,Замеры!AM442)</f>
        <v>0 0</v>
      </c>
      <c r="I448" s="29" t="str">
        <f>CONCATENATE(Замеры!AJ442,Замеры!AB442,Замеры!AK442)</f>
        <v>0 0</v>
      </c>
      <c r="J448" s="31" t="str">
        <f>IF(Замеры!AA442=0," ",G448*2.55)</f>
        <v xml:space="preserve"> </v>
      </c>
      <c r="K448" s="29" t="str">
        <f>IF(Замеры!AA442=0," ",Замеры!AH442)</f>
        <v xml:space="preserve"> </v>
      </c>
      <c r="L448" s="29" t="str">
        <f>IF(Замеры!AA442=0," ",Замеры!AI442)</f>
        <v xml:space="preserve"> </v>
      </c>
      <c r="M448" s="29" t="str">
        <f>IF(Замеры!AA442=0," ",0.1)</f>
        <v xml:space="preserve"> </v>
      </c>
      <c r="N448" s="29" t="str">
        <f>IF(Замеры!AA442=0," ",Замеры!AA442)</f>
        <v xml:space="preserve"> </v>
      </c>
      <c r="O448" s="29" t="str">
        <f>Замеры!AB442</f>
        <v xml:space="preserve"> </v>
      </c>
      <c r="P448" s="29" t="str">
        <f>Замеры!AC442</f>
        <v xml:space="preserve"> </v>
      </c>
      <c r="Q448" s="29" t="str">
        <f>IF(Замеры!AA442=0," ","+")</f>
        <v xml:space="preserve"> </v>
      </c>
      <c r="R448" s="32">
        <f>Замеры!Z442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IF(Замеры!I443=0," ", Замеры!I443)</f>
        <v xml:space="preserve"> </v>
      </c>
      <c r="D449" s="29" t="str">
        <f>IF(Замеры!AA443=0, " ", Замеры!Y443)</f>
        <v xml:space="preserve"> </v>
      </c>
      <c r="E449" s="29" t="str">
        <f>CONCATENATE(Замеры!Q443,Замеры!T443,Замеры!S443)</f>
        <v xml:space="preserve"> </v>
      </c>
      <c r="F449" s="30" t="str">
        <f>IF(Замеры!AA443=0," ","---")</f>
        <v xml:space="preserve"> </v>
      </c>
      <c r="G449" s="31" t="str">
        <f>IF(Замеры!AA443=0," ",Замеры!K443)</f>
        <v xml:space="preserve"> </v>
      </c>
      <c r="H449" s="31" t="str">
        <f>CONCATENATE(Замеры!AL443,Замеры!AB443,Замеры!AM443)</f>
        <v>0 0</v>
      </c>
      <c r="I449" s="29" t="str">
        <f>CONCATENATE(Замеры!AJ443,Замеры!AB443,Замеры!AK443)</f>
        <v>0 0</v>
      </c>
      <c r="J449" s="31" t="str">
        <f>IF(Замеры!AA443=0," ",G449*2.55)</f>
        <v xml:space="preserve"> </v>
      </c>
      <c r="K449" s="29" t="str">
        <f>IF(Замеры!AA443=0," ",Замеры!AH443)</f>
        <v xml:space="preserve"> </v>
      </c>
      <c r="L449" s="29" t="str">
        <f>IF(Замеры!AA443=0," ",Замеры!AI443)</f>
        <v xml:space="preserve"> </v>
      </c>
      <c r="M449" s="29" t="str">
        <f>IF(Замеры!AA443=0," ",0.1)</f>
        <v xml:space="preserve"> </v>
      </c>
      <c r="N449" s="29" t="str">
        <f>IF(Замеры!AA443=0," ",Замеры!AA443)</f>
        <v xml:space="preserve"> </v>
      </c>
      <c r="O449" s="29" t="str">
        <f>Замеры!AB443</f>
        <v xml:space="preserve"> </v>
      </c>
      <c r="P449" s="29" t="str">
        <f>Замеры!AC443</f>
        <v xml:space="preserve"> </v>
      </c>
      <c r="Q449" s="29" t="str">
        <f>IF(Замеры!AA443=0," ","+")</f>
        <v xml:space="preserve"> </v>
      </c>
      <c r="R449" s="32">
        <f>Замеры!Z443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IF(Замеры!I444=0," ", Замеры!I444)</f>
        <v xml:space="preserve"> </v>
      </c>
      <c r="D450" s="29" t="str">
        <f>IF(Замеры!AA444=0, " ", Замеры!Y444)</f>
        <v xml:space="preserve"> </v>
      </c>
      <c r="E450" s="29" t="str">
        <f>CONCATENATE(Замеры!Q444,Замеры!T444,Замеры!S444)</f>
        <v xml:space="preserve"> </v>
      </c>
      <c r="F450" s="30" t="str">
        <f>IF(Замеры!AA444=0," ","---")</f>
        <v xml:space="preserve"> </v>
      </c>
      <c r="G450" s="31" t="str">
        <f>IF(Замеры!AA444=0," ",Замеры!K444)</f>
        <v xml:space="preserve"> </v>
      </c>
      <c r="H450" s="31" t="str">
        <f>CONCATENATE(Замеры!AL444,Замеры!AB444,Замеры!AM444)</f>
        <v>0 0</v>
      </c>
      <c r="I450" s="29" t="str">
        <f>CONCATENATE(Замеры!AJ444,Замеры!AB444,Замеры!AK444)</f>
        <v>0 0</v>
      </c>
      <c r="J450" s="31" t="str">
        <f>IF(Замеры!AA444=0," ",G450*2.55)</f>
        <v xml:space="preserve"> </v>
      </c>
      <c r="K450" s="29" t="str">
        <f>IF(Замеры!AA444=0," ",Замеры!AH444)</f>
        <v xml:space="preserve"> </v>
      </c>
      <c r="L450" s="29" t="str">
        <f>IF(Замеры!AA444=0," ",Замеры!AI444)</f>
        <v xml:space="preserve"> </v>
      </c>
      <c r="M450" s="29" t="str">
        <f>IF(Замеры!AA444=0," ",0.1)</f>
        <v xml:space="preserve"> </v>
      </c>
      <c r="N450" s="29" t="str">
        <f>IF(Замеры!AA444=0," ",Замеры!AA444)</f>
        <v xml:space="preserve"> </v>
      </c>
      <c r="O450" s="29" t="str">
        <f>Замеры!AB444</f>
        <v xml:space="preserve"> </v>
      </c>
      <c r="P450" s="29" t="str">
        <f>Замеры!AC444</f>
        <v xml:space="preserve"> </v>
      </c>
      <c r="Q450" s="29" t="str">
        <f>IF(Замеры!AA444=0," ","+")</f>
        <v xml:space="preserve"> </v>
      </c>
      <c r="R450" s="32">
        <f>Замеры!Z444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IF(Замеры!I445=0," ", Замеры!I445)</f>
        <v xml:space="preserve"> </v>
      </c>
      <c r="D451" s="29" t="str">
        <f>IF(Замеры!AA445=0, " ", Замеры!Y445)</f>
        <v xml:space="preserve"> </v>
      </c>
      <c r="E451" s="29" t="str">
        <f>CONCATENATE(Замеры!Q445,Замеры!T445,Замеры!S445)</f>
        <v xml:space="preserve"> </v>
      </c>
      <c r="F451" s="30" t="str">
        <f>IF(Замеры!AA445=0," ","---")</f>
        <v xml:space="preserve"> </v>
      </c>
      <c r="G451" s="31" t="str">
        <f>IF(Замеры!AA445=0," ",Замеры!K445)</f>
        <v xml:space="preserve"> </v>
      </c>
      <c r="H451" s="31" t="str">
        <f>CONCATENATE(Замеры!AL445,Замеры!AB445,Замеры!AM445)</f>
        <v>0 0</v>
      </c>
      <c r="I451" s="29" t="str">
        <f>CONCATENATE(Замеры!AJ445,Замеры!AB445,Замеры!AK445)</f>
        <v>0 0</v>
      </c>
      <c r="J451" s="31" t="str">
        <f>IF(Замеры!AA445=0," ",G451*2.55)</f>
        <v xml:space="preserve"> </v>
      </c>
      <c r="K451" s="29" t="str">
        <f>IF(Замеры!AA445=0," ",Замеры!AH445)</f>
        <v xml:space="preserve"> </v>
      </c>
      <c r="L451" s="29" t="str">
        <f>IF(Замеры!AA445=0," ",Замеры!AI445)</f>
        <v xml:space="preserve"> </v>
      </c>
      <c r="M451" s="29" t="str">
        <f>IF(Замеры!AA445=0," ",0.1)</f>
        <v xml:space="preserve"> </v>
      </c>
      <c r="N451" s="29" t="str">
        <f>IF(Замеры!AA445=0," ",Замеры!AA445)</f>
        <v xml:space="preserve"> </v>
      </c>
      <c r="O451" s="29" t="str">
        <f>Замеры!AB445</f>
        <v xml:space="preserve"> </v>
      </c>
      <c r="P451" s="29" t="str">
        <f>Замеры!AC445</f>
        <v xml:space="preserve"> </v>
      </c>
      <c r="Q451" s="29" t="str">
        <f>IF(Замеры!AA445=0," ","+")</f>
        <v xml:space="preserve"> </v>
      </c>
      <c r="R451" s="32">
        <f>Замеры!Z445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IF(Замеры!I446=0," ", Замеры!I446)</f>
        <v xml:space="preserve"> </v>
      </c>
      <c r="D452" s="29" t="str">
        <f>IF(Замеры!AA446=0, " ", Замеры!Y446)</f>
        <v xml:space="preserve"> </v>
      </c>
      <c r="E452" s="29" t="str">
        <f>CONCATENATE(Замеры!Q446,Замеры!T446,Замеры!S446)</f>
        <v xml:space="preserve"> </v>
      </c>
      <c r="F452" s="30" t="str">
        <f>IF(Замеры!AA446=0," ","---")</f>
        <v xml:space="preserve"> </v>
      </c>
      <c r="G452" s="31" t="str">
        <f>IF(Замеры!AA446=0," ",Замеры!K446)</f>
        <v xml:space="preserve"> </v>
      </c>
      <c r="H452" s="31" t="str">
        <f>CONCATENATE(Замеры!AL446,Замеры!AB446,Замеры!AM446)</f>
        <v>0 0</v>
      </c>
      <c r="I452" s="29" t="str">
        <f>CONCATENATE(Замеры!AJ446,Замеры!AB446,Замеры!AK446)</f>
        <v>0 0</v>
      </c>
      <c r="J452" s="31" t="str">
        <f>IF(Замеры!AA446=0," ",G452*2.55)</f>
        <v xml:space="preserve"> </v>
      </c>
      <c r="K452" s="29" t="str">
        <f>IF(Замеры!AA446=0," ",Замеры!AH446)</f>
        <v xml:space="preserve"> </v>
      </c>
      <c r="L452" s="29" t="str">
        <f>IF(Замеры!AA446=0," ",Замеры!AI446)</f>
        <v xml:space="preserve"> </v>
      </c>
      <c r="M452" s="29" t="str">
        <f>IF(Замеры!AA446=0," ",0.1)</f>
        <v xml:space="preserve"> </v>
      </c>
      <c r="N452" s="29" t="str">
        <f>IF(Замеры!AA446=0," ",Замеры!AA446)</f>
        <v xml:space="preserve"> </v>
      </c>
      <c r="O452" s="29" t="str">
        <f>Замеры!AB446</f>
        <v xml:space="preserve"> </v>
      </c>
      <c r="P452" s="29" t="str">
        <f>Замеры!AC446</f>
        <v xml:space="preserve"> </v>
      </c>
      <c r="Q452" s="29" t="str">
        <f>IF(Замеры!AA446=0," ","+")</f>
        <v xml:space="preserve"> </v>
      </c>
      <c r="R452" s="32">
        <f>Замеры!Z446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IF(Замеры!I447=0," ", Замеры!I447)</f>
        <v xml:space="preserve"> </v>
      </c>
      <c r="D453" s="29" t="str">
        <f>IF(Замеры!AA447=0, " ", Замеры!Y447)</f>
        <v xml:space="preserve"> </v>
      </c>
      <c r="E453" s="29" t="str">
        <f>CONCATENATE(Замеры!Q447,Замеры!T447,Замеры!S447)</f>
        <v xml:space="preserve"> </v>
      </c>
      <c r="F453" s="30" t="str">
        <f>IF(Замеры!AA447=0," ","---")</f>
        <v xml:space="preserve"> </v>
      </c>
      <c r="G453" s="31" t="str">
        <f>IF(Замеры!AA447=0," ",Замеры!K447)</f>
        <v xml:space="preserve"> </v>
      </c>
      <c r="H453" s="31" t="str">
        <f>CONCATENATE(Замеры!AL447,Замеры!AB447,Замеры!AM447)</f>
        <v>0 0</v>
      </c>
      <c r="I453" s="29" t="str">
        <f>CONCATENATE(Замеры!AJ447,Замеры!AB447,Замеры!AK447)</f>
        <v>0 0</v>
      </c>
      <c r="J453" s="31" t="str">
        <f>IF(Замеры!AA447=0," ",G453*2.55)</f>
        <v xml:space="preserve"> </v>
      </c>
      <c r="K453" s="29" t="str">
        <f>IF(Замеры!AA447=0," ",Замеры!AH447)</f>
        <v xml:space="preserve"> </v>
      </c>
      <c r="L453" s="29" t="str">
        <f>IF(Замеры!AA447=0," ",Замеры!AI447)</f>
        <v xml:space="preserve"> </v>
      </c>
      <c r="M453" s="29" t="str">
        <f>IF(Замеры!AA447=0," ",0.1)</f>
        <v xml:space="preserve"> </v>
      </c>
      <c r="N453" s="29" t="str">
        <f>IF(Замеры!AA447=0," ",Замеры!AA447)</f>
        <v xml:space="preserve"> </v>
      </c>
      <c r="O453" s="29" t="str">
        <f>Замеры!AB447</f>
        <v xml:space="preserve"> </v>
      </c>
      <c r="P453" s="29" t="str">
        <f>Замеры!AC447</f>
        <v xml:space="preserve"> </v>
      </c>
      <c r="Q453" s="29" t="str">
        <f>IF(Замеры!AA447=0," ","+")</f>
        <v xml:space="preserve"> </v>
      </c>
      <c r="R453" s="32">
        <f>Замеры!Z447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IF(Замеры!I448=0," ", Замеры!I448)</f>
        <v xml:space="preserve"> </v>
      </c>
      <c r="D454" s="29" t="str">
        <f>IF(Замеры!AA448=0, " ", Замеры!Y448)</f>
        <v xml:space="preserve"> </v>
      </c>
      <c r="E454" s="29" t="str">
        <f>CONCATENATE(Замеры!Q448,Замеры!T448,Замеры!S448)</f>
        <v xml:space="preserve"> </v>
      </c>
      <c r="F454" s="30" t="str">
        <f>IF(Замеры!AA448=0," ","---")</f>
        <v xml:space="preserve"> </v>
      </c>
      <c r="G454" s="31" t="str">
        <f>IF(Замеры!AA448=0," ",Замеры!K448)</f>
        <v xml:space="preserve"> </v>
      </c>
      <c r="H454" s="31" t="str">
        <f>CONCATENATE(Замеры!AL448,Замеры!AB448,Замеры!AM448)</f>
        <v>0 0</v>
      </c>
      <c r="I454" s="29" t="str">
        <f>CONCATENATE(Замеры!AJ448,Замеры!AB448,Замеры!AK448)</f>
        <v>0 0</v>
      </c>
      <c r="J454" s="31" t="str">
        <f>IF(Замеры!AA448=0," ",G454*2.55)</f>
        <v xml:space="preserve"> </v>
      </c>
      <c r="K454" s="29" t="str">
        <f>IF(Замеры!AA448=0," ",Замеры!AH448)</f>
        <v xml:space="preserve"> </v>
      </c>
      <c r="L454" s="29" t="str">
        <f>IF(Замеры!AA448=0," ",Замеры!AI448)</f>
        <v xml:space="preserve"> </v>
      </c>
      <c r="M454" s="29" t="str">
        <f>IF(Замеры!AA448=0," ",0.1)</f>
        <v xml:space="preserve"> </v>
      </c>
      <c r="N454" s="29" t="str">
        <f>IF(Замеры!AA448=0," ",Замеры!AA448)</f>
        <v xml:space="preserve"> </v>
      </c>
      <c r="O454" s="29" t="str">
        <f>Замеры!AB448</f>
        <v xml:space="preserve"> </v>
      </c>
      <c r="P454" s="29" t="str">
        <f>Замеры!AC448</f>
        <v xml:space="preserve"> </v>
      </c>
      <c r="Q454" s="29" t="str">
        <f>IF(Замеры!AA448=0," ","+")</f>
        <v xml:space="preserve"> </v>
      </c>
      <c r="R454" s="32">
        <f>Замеры!Z448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IF(Замеры!I449=0," ", Замеры!I449)</f>
        <v xml:space="preserve"> </v>
      </c>
      <c r="D455" s="29" t="str">
        <f>IF(Замеры!AA449=0, " ", Замеры!Y449)</f>
        <v xml:space="preserve"> </v>
      </c>
      <c r="E455" s="29" t="str">
        <f>CONCATENATE(Замеры!Q449,Замеры!T449,Замеры!S449)</f>
        <v xml:space="preserve"> </v>
      </c>
      <c r="F455" s="30" t="str">
        <f>IF(Замеры!AA449=0," ","---")</f>
        <v xml:space="preserve"> </v>
      </c>
      <c r="G455" s="31" t="str">
        <f>IF(Замеры!AA449=0," ",Замеры!K449)</f>
        <v xml:space="preserve"> </v>
      </c>
      <c r="H455" s="31" t="str">
        <f>CONCATENATE(Замеры!AL449,Замеры!AB449,Замеры!AM449)</f>
        <v>0 0</v>
      </c>
      <c r="I455" s="29" t="str">
        <f>CONCATENATE(Замеры!AJ449,Замеры!AB449,Замеры!AK449)</f>
        <v>0 0</v>
      </c>
      <c r="J455" s="31" t="str">
        <f>IF(Замеры!AA449=0," ",G455*2.55)</f>
        <v xml:space="preserve"> </v>
      </c>
      <c r="K455" s="29" t="str">
        <f>IF(Замеры!AA449=0," ",Замеры!AH449)</f>
        <v xml:space="preserve"> </v>
      </c>
      <c r="L455" s="29" t="str">
        <f>IF(Замеры!AA449=0," ",Замеры!AI449)</f>
        <v xml:space="preserve"> </v>
      </c>
      <c r="M455" s="29" t="str">
        <f>IF(Замеры!AA449=0," ",0.1)</f>
        <v xml:space="preserve"> </v>
      </c>
      <c r="N455" s="29" t="str">
        <f>IF(Замеры!AA449=0," ",Замеры!AA449)</f>
        <v xml:space="preserve"> </v>
      </c>
      <c r="O455" s="29" t="str">
        <f>Замеры!AB449</f>
        <v xml:space="preserve"> </v>
      </c>
      <c r="P455" s="29" t="str">
        <f>Замеры!AC449</f>
        <v xml:space="preserve"> </v>
      </c>
      <c r="Q455" s="29" t="str">
        <f>IF(Замеры!AA449=0," ","+")</f>
        <v xml:space="preserve"> </v>
      </c>
      <c r="R455" s="32">
        <f>Замеры!Z449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IF(Замеры!I450=0," ", Замеры!I450)</f>
        <v xml:space="preserve"> </v>
      </c>
      <c r="D456" s="29" t="str">
        <f>IF(Замеры!AA450=0, " ", Замеры!Y450)</f>
        <v xml:space="preserve"> </v>
      </c>
      <c r="E456" s="29" t="str">
        <f>CONCATENATE(Замеры!Q450,Замеры!T450,Замеры!S450)</f>
        <v xml:space="preserve"> </v>
      </c>
      <c r="F456" s="30" t="str">
        <f>IF(Замеры!AA450=0," ","---")</f>
        <v xml:space="preserve"> </v>
      </c>
      <c r="G456" s="31" t="str">
        <f>IF(Замеры!AA450=0," ",Замеры!K450)</f>
        <v xml:space="preserve"> </v>
      </c>
      <c r="H456" s="31" t="str">
        <f>CONCATENATE(Замеры!AL450,Замеры!AB450,Замеры!AM450)</f>
        <v>0 0</v>
      </c>
      <c r="I456" s="29" t="str">
        <f>CONCATENATE(Замеры!AJ450,Замеры!AB450,Замеры!AK450)</f>
        <v>0 0</v>
      </c>
      <c r="J456" s="31" t="str">
        <f>IF(Замеры!AA450=0," ",G456*2.55)</f>
        <v xml:space="preserve"> </v>
      </c>
      <c r="K456" s="29" t="str">
        <f>IF(Замеры!AA450=0," ",Замеры!AH450)</f>
        <v xml:space="preserve"> </v>
      </c>
      <c r="L456" s="29" t="str">
        <f>IF(Замеры!AA450=0," ",Замеры!AI450)</f>
        <v xml:space="preserve"> </v>
      </c>
      <c r="M456" s="29" t="str">
        <f>IF(Замеры!AA450=0," ",0.1)</f>
        <v xml:space="preserve"> </v>
      </c>
      <c r="N456" s="29" t="str">
        <f>IF(Замеры!AA450=0," ",Замеры!AA450)</f>
        <v xml:space="preserve"> </v>
      </c>
      <c r="O456" s="29" t="str">
        <f>Замеры!AB450</f>
        <v xml:space="preserve"> </v>
      </c>
      <c r="P456" s="29" t="str">
        <f>Замеры!AC450</f>
        <v xml:space="preserve"> </v>
      </c>
      <c r="Q456" s="29" t="str">
        <f>IF(Замеры!AA450=0," ","+")</f>
        <v xml:space="preserve"> </v>
      </c>
      <c r="R456" s="32">
        <f>Замеры!Z450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IF(Замеры!I451=0," ", Замеры!I451)</f>
        <v xml:space="preserve"> </v>
      </c>
      <c r="D457" s="29" t="str">
        <f>IF(Замеры!AA451=0, " ", Замеры!Y451)</f>
        <v xml:space="preserve"> </v>
      </c>
      <c r="E457" s="29" t="str">
        <f>CONCATENATE(Замеры!Q451,Замеры!T451,Замеры!S451)</f>
        <v xml:space="preserve"> </v>
      </c>
      <c r="F457" s="30" t="str">
        <f>IF(Замеры!AA451=0," ","---")</f>
        <v xml:space="preserve"> </v>
      </c>
      <c r="G457" s="31" t="str">
        <f>IF(Замеры!AA451=0," ",Замеры!K451)</f>
        <v xml:space="preserve"> </v>
      </c>
      <c r="H457" s="31" t="str">
        <f>CONCATENATE(Замеры!AL451,Замеры!AB451,Замеры!AM451)</f>
        <v>0 0</v>
      </c>
      <c r="I457" s="29" t="str">
        <f>CONCATENATE(Замеры!AJ451,Замеры!AB451,Замеры!AK451)</f>
        <v>0 0</v>
      </c>
      <c r="J457" s="31" t="str">
        <f>IF(Замеры!AA451=0," ",G457*2.55)</f>
        <v xml:space="preserve"> </v>
      </c>
      <c r="K457" s="29" t="str">
        <f>IF(Замеры!AA451=0," ",Замеры!AH451)</f>
        <v xml:space="preserve"> </v>
      </c>
      <c r="L457" s="29" t="str">
        <f>IF(Замеры!AA451=0," ",Замеры!AI451)</f>
        <v xml:space="preserve"> </v>
      </c>
      <c r="M457" s="29" t="str">
        <f>IF(Замеры!AA451=0," ",0.1)</f>
        <v xml:space="preserve"> </v>
      </c>
      <c r="N457" s="29" t="str">
        <f>IF(Замеры!AA451=0," ",Замеры!AA451)</f>
        <v xml:space="preserve"> </v>
      </c>
      <c r="O457" s="29" t="str">
        <f>Замеры!AB451</f>
        <v xml:space="preserve"> </v>
      </c>
      <c r="P457" s="29" t="str">
        <f>Замеры!AC451</f>
        <v xml:space="preserve"> </v>
      </c>
      <c r="Q457" s="29" t="str">
        <f>IF(Замеры!AA451=0," ","+")</f>
        <v xml:space="preserve"> </v>
      </c>
      <c r="R457" s="32">
        <f>Замеры!Z451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IF(Замеры!I452=0," ", Замеры!I452)</f>
        <v xml:space="preserve"> </v>
      </c>
      <c r="D458" s="29" t="str">
        <f>IF(Замеры!AA452=0, " ", Замеры!Y452)</f>
        <v xml:space="preserve"> </v>
      </c>
      <c r="E458" s="29" t="str">
        <f>CONCATENATE(Замеры!Q452,Замеры!T452,Замеры!S452)</f>
        <v xml:space="preserve"> </v>
      </c>
      <c r="F458" s="30" t="str">
        <f>IF(Замеры!AA452=0," ","---")</f>
        <v xml:space="preserve"> </v>
      </c>
      <c r="G458" s="31" t="str">
        <f>IF(Замеры!AA452=0," ",Замеры!K452)</f>
        <v xml:space="preserve"> </v>
      </c>
      <c r="H458" s="31" t="str">
        <f>CONCATENATE(Замеры!AL452,Замеры!AB452,Замеры!AM452)</f>
        <v>0 0</v>
      </c>
      <c r="I458" s="29" t="str">
        <f>CONCATENATE(Замеры!AJ452,Замеры!AB452,Замеры!AK452)</f>
        <v>0 0</v>
      </c>
      <c r="J458" s="31" t="str">
        <f>IF(Замеры!AA452=0," ",G458*2.55)</f>
        <v xml:space="preserve"> </v>
      </c>
      <c r="K458" s="29" t="str">
        <f>IF(Замеры!AA452=0," ",Замеры!AH452)</f>
        <v xml:space="preserve"> </v>
      </c>
      <c r="L458" s="29" t="str">
        <f>IF(Замеры!AA452=0," ",Замеры!AI452)</f>
        <v xml:space="preserve"> </v>
      </c>
      <c r="M458" s="29" t="str">
        <f>IF(Замеры!AA452=0," ",0.1)</f>
        <v xml:space="preserve"> </v>
      </c>
      <c r="N458" s="29" t="str">
        <f>IF(Замеры!AA452=0," ",Замеры!AA452)</f>
        <v xml:space="preserve"> </v>
      </c>
      <c r="O458" s="29" t="str">
        <f>Замеры!AB452</f>
        <v xml:space="preserve"> </v>
      </c>
      <c r="P458" s="29" t="str">
        <f>Замеры!AC452</f>
        <v xml:space="preserve"> </v>
      </c>
      <c r="Q458" s="29" t="str">
        <f>IF(Замеры!AA452=0," ","+")</f>
        <v xml:space="preserve"> </v>
      </c>
      <c r="R458" s="32">
        <f>Замеры!Z452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IF(Замеры!I453=0," ", Замеры!I453)</f>
        <v xml:space="preserve"> </v>
      </c>
      <c r="D459" s="29" t="str">
        <f>IF(Замеры!AA453=0, " ", Замеры!Y453)</f>
        <v xml:space="preserve"> </v>
      </c>
      <c r="E459" s="29" t="str">
        <f>CONCATENATE(Замеры!Q453,Замеры!T453,Замеры!S453)</f>
        <v xml:space="preserve"> </v>
      </c>
      <c r="F459" s="30" t="str">
        <f>IF(Замеры!AA453=0," ","---")</f>
        <v xml:space="preserve"> </v>
      </c>
      <c r="G459" s="31" t="str">
        <f>IF(Замеры!AA453=0," ",Замеры!K453)</f>
        <v xml:space="preserve"> </v>
      </c>
      <c r="H459" s="31" t="str">
        <f>CONCATENATE(Замеры!AL453,Замеры!AB453,Замеры!AM453)</f>
        <v>0 0</v>
      </c>
      <c r="I459" s="29" t="str">
        <f>CONCATENATE(Замеры!AJ453,Замеры!AB453,Замеры!AK453)</f>
        <v>0 0</v>
      </c>
      <c r="J459" s="31" t="str">
        <f>IF(Замеры!AA453=0," ",G459*2.55)</f>
        <v xml:space="preserve"> </v>
      </c>
      <c r="K459" s="29" t="str">
        <f>IF(Замеры!AA453=0," ",Замеры!AH453)</f>
        <v xml:space="preserve"> </v>
      </c>
      <c r="L459" s="29" t="str">
        <f>IF(Замеры!AA453=0," ",Замеры!AI453)</f>
        <v xml:space="preserve"> </v>
      </c>
      <c r="M459" s="29" t="str">
        <f>IF(Замеры!AA453=0," ",0.1)</f>
        <v xml:space="preserve"> </v>
      </c>
      <c r="N459" s="29" t="str">
        <f>IF(Замеры!AA453=0," ",Замеры!AA453)</f>
        <v xml:space="preserve"> </v>
      </c>
      <c r="O459" s="29" t="str">
        <f>Замеры!AB453</f>
        <v xml:space="preserve"> </v>
      </c>
      <c r="P459" s="29" t="str">
        <f>Замеры!AC453</f>
        <v xml:space="preserve"> </v>
      </c>
      <c r="Q459" s="29" t="str">
        <f>IF(Замеры!AA453=0," ","+")</f>
        <v xml:space="preserve"> </v>
      </c>
      <c r="R459" s="32">
        <f>Замеры!Z453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IF(Замеры!I454=0," ", Замеры!I454)</f>
        <v xml:space="preserve"> </v>
      </c>
      <c r="D460" s="29" t="str">
        <f>IF(Замеры!AA454=0, " ", Замеры!Y454)</f>
        <v xml:space="preserve"> </v>
      </c>
      <c r="E460" s="29" t="str">
        <f>CONCATENATE(Замеры!Q454,Замеры!T454,Замеры!S454)</f>
        <v xml:space="preserve"> </v>
      </c>
      <c r="F460" s="30" t="str">
        <f>IF(Замеры!AA454=0," ","---")</f>
        <v xml:space="preserve"> </v>
      </c>
      <c r="G460" s="31" t="str">
        <f>IF(Замеры!AA454=0," ",Замеры!K454)</f>
        <v xml:space="preserve"> </v>
      </c>
      <c r="H460" s="31" t="str">
        <f>CONCATENATE(Замеры!AL454,Замеры!AB454,Замеры!AM454)</f>
        <v>0 0</v>
      </c>
      <c r="I460" s="29" t="str">
        <f>CONCATENATE(Замеры!AJ454,Замеры!AB454,Замеры!AK454)</f>
        <v>0 0</v>
      </c>
      <c r="J460" s="31" t="str">
        <f>IF(Замеры!AA454=0," ",G460*2.55)</f>
        <v xml:space="preserve"> </v>
      </c>
      <c r="K460" s="29" t="str">
        <f>IF(Замеры!AA454=0," ",Замеры!AH454)</f>
        <v xml:space="preserve"> </v>
      </c>
      <c r="L460" s="29" t="str">
        <f>IF(Замеры!AA454=0," ",Замеры!AI454)</f>
        <v xml:space="preserve"> </v>
      </c>
      <c r="M460" s="29" t="str">
        <f>IF(Замеры!AA454=0," ",0.1)</f>
        <v xml:space="preserve"> </v>
      </c>
      <c r="N460" s="29" t="str">
        <f>IF(Замеры!AA454=0," ",Замеры!AA454)</f>
        <v xml:space="preserve"> </v>
      </c>
      <c r="O460" s="29" t="str">
        <f>Замеры!AB454</f>
        <v xml:space="preserve"> </v>
      </c>
      <c r="P460" s="29" t="str">
        <f>Замеры!AC454</f>
        <v xml:space="preserve"> </v>
      </c>
      <c r="Q460" s="29" t="str">
        <f>IF(Замеры!AA454=0," ","+")</f>
        <v xml:space="preserve"> </v>
      </c>
      <c r="R460" s="32">
        <f>Замеры!Z454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IF(Замеры!I455=0," ", Замеры!I455)</f>
        <v xml:space="preserve"> </v>
      </c>
      <c r="D461" s="29" t="str">
        <f>IF(Замеры!AA455=0, " ", Замеры!Y455)</f>
        <v xml:space="preserve"> </v>
      </c>
      <c r="E461" s="29" t="str">
        <f>CONCATENATE(Замеры!Q455,Замеры!T455,Замеры!S455)</f>
        <v xml:space="preserve"> </v>
      </c>
      <c r="F461" s="30" t="str">
        <f>IF(Замеры!AA455=0," ","---")</f>
        <v xml:space="preserve"> </v>
      </c>
      <c r="G461" s="31" t="str">
        <f>IF(Замеры!AA455=0," ",Замеры!K455)</f>
        <v xml:space="preserve"> </v>
      </c>
      <c r="H461" s="31" t="str">
        <f>CONCATENATE(Замеры!AL455,Замеры!AB455,Замеры!AM455)</f>
        <v>0 0</v>
      </c>
      <c r="I461" s="29" t="str">
        <f>CONCATENATE(Замеры!AJ455,Замеры!AB455,Замеры!AK455)</f>
        <v>0 0</v>
      </c>
      <c r="J461" s="31" t="str">
        <f>IF(Замеры!AA455=0," ",G461*2.55)</f>
        <v xml:space="preserve"> </v>
      </c>
      <c r="K461" s="29" t="str">
        <f>IF(Замеры!AA455=0," ",Замеры!AH455)</f>
        <v xml:space="preserve"> </v>
      </c>
      <c r="L461" s="29" t="str">
        <f>IF(Замеры!AA455=0," ",Замеры!AI455)</f>
        <v xml:space="preserve"> </v>
      </c>
      <c r="M461" s="29" t="str">
        <f>IF(Замеры!AA455=0," ",0.1)</f>
        <v xml:space="preserve"> </v>
      </c>
      <c r="N461" s="29" t="str">
        <f>IF(Замеры!AA455=0," ",Замеры!AA455)</f>
        <v xml:space="preserve"> </v>
      </c>
      <c r="O461" s="29" t="str">
        <f>Замеры!AB455</f>
        <v xml:space="preserve"> </v>
      </c>
      <c r="P461" s="29" t="str">
        <f>Замеры!AC455</f>
        <v xml:space="preserve"> </v>
      </c>
      <c r="Q461" s="29" t="str">
        <f>IF(Замеры!AA455=0," ","+")</f>
        <v xml:space="preserve"> </v>
      </c>
      <c r="R461" s="32">
        <f>Замеры!Z455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IF(Замеры!I456=0," ", Замеры!I456)</f>
        <v xml:space="preserve"> </v>
      </c>
      <c r="D462" s="29" t="str">
        <f>IF(Замеры!AA456=0, " ", Замеры!Y456)</f>
        <v xml:space="preserve"> </v>
      </c>
      <c r="E462" s="29" t="str">
        <f>CONCATENATE(Замеры!Q456,Замеры!T456,Замеры!S456)</f>
        <v xml:space="preserve"> </v>
      </c>
      <c r="F462" s="30" t="str">
        <f>IF(Замеры!AA456=0," ","---")</f>
        <v xml:space="preserve"> </v>
      </c>
      <c r="G462" s="31" t="str">
        <f>IF(Замеры!AA456=0," ",Замеры!K456)</f>
        <v xml:space="preserve"> </v>
      </c>
      <c r="H462" s="31" t="str">
        <f>CONCATENATE(Замеры!AL456,Замеры!AB456,Замеры!AM456)</f>
        <v>0 0</v>
      </c>
      <c r="I462" s="29" t="str">
        <f>CONCATENATE(Замеры!AJ456,Замеры!AB456,Замеры!AK456)</f>
        <v>0 0</v>
      </c>
      <c r="J462" s="31" t="str">
        <f>IF(Замеры!AA456=0," ",G462*2.55)</f>
        <v xml:space="preserve"> </v>
      </c>
      <c r="K462" s="29" t="str">
        <f>IF(Замеры!AA456=0," ",Замеры!AH456)</f>
        <v xml:space="preserve"> </v>
      </c>
      <c r="L462" s="29" t="str">
        <f>IF(Замеры!AA456=0," ",Замеры!AI456)</f>
        <v xml:space="preserve"> </v>
      </c>
      <c r="M462" s="29" t="str">
        <f>IF(Замеры!AA456=0," ",0.1)</f>
        <v xml:space="preserve"> </v>
      </c>
      <c r="N462" s="29" t="str">
        <f>IF(Замеры!AA456=0," ",Замеры!AA456)</f>
        <v xml:space="preserve"> </v>
      </c>
      <c r="O462" s="29" t="str">
        <f>Замеры!AB456</f>
        <v xml:space="preserve"> </v>
      </c>
      <c r="P462" s="29" t="str">
        <f>Замеры!AC456</f>
        <v xml:space="preserve"> </v>
      </c>
      <c r="Q462" s="29" t="str">
        <f>IF(Замеры!AA456=0," ","+")</f>
        <v xml:space="preserve"> </v>
      </c>
      <c r="R462" s="32">
        <f>Замеры!Z456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IF(Замеры!I457=0," ", Замеры!I457)</f>
        <v xml:space="preserve"> </v>
      </c>
      <c r="D463" s="29" t="str">
        <f>IF(Замеры!AA457=0, " ", Замеры!Y457)</f>
        <v xml:space="preserve"> </v>
      </c>
      <c r="E463" s="29" t="str">
        <f>CONCATENATE(Замеры!Q457,Замеры!T457,Замеры!S457)</f>
        <v xml:space="preserve"> </v>
      </c>
      <c r="F463" s="30" t="str">
        <f>IF(Замеры!AA457=0," ","---")</f>
        <v xml:space="preserve"> </v>
      </c>
      <c r="G463" s="31" t="str">
        <f>IF(Замеры!AA457=0," ",Замеры!K457)</f>
        <v xml:space="preserve"> </v>
      </c>
      <c r="H463" s="31" t="str">
        <f>CONCATENATE(Замеры!AL457,Замеры!AB457,Замеры!AM457)</f>
        <v>0 0</v>
      </c>
      <c r="I463" s="29" t="str">
        <f>CONCATENATE(Замеры!AJ457,Замеры!AB457,Замеры!AK457)</f>
        <v>0 0</v>
      </c>
      <c r="J463" s="31" t="str">
        <f>IF(Замеры!AA457=0," ",G463*2.55)</f>
        <v xml:space="preserve"> </v>
      </c>
      <c r="K463" s="29" t="str">
        <f>IF(Замеры!AA457=0," ",Замеры!AH457)</f>
        <v xml:space="preserve"> </v>
      </c>
      <c r="L463" s="29" t="str">
        <f>IF(Замеры!AA457=0," ",Замеры!AI457)</f>
        <v xml:space="preserve"> </v>
      </c>
      <c r="M463" s="29" t="str">
        <f>IF(Замеры!AA457=0," ",0.1)</f>
        <v xml:space="preserve"> </v>
      </c>
      <c r="N463" s="29" t="str">
        <f>IF(Замеры!AA457=0," ",Замеры!AA457)</f>
        <v xml:space="preserve"> </v>
      </c>
      <c r="O463" s="29" t="str">
        <f>Замеры!AB457</f>
        <v xml:space="preserve"> </v>
      </c>
      <c r="P463" s="29" t="str">
        <f>Замеры!AC457</f>
        <v xml:space="preserve"> </v>
      </c>
      <c r="Q463" s="29" t="str">
        <f>IF(Замеры!AA457=0," ","+")</f>
        <v xml:space="preserve"> </v>
      </c>
      <c r="R463" s="32">
        <f>Замеры!Z457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IF(Замеры!I458=0," ", Замеры!I458)</f>
        <v xml:space="preserve"> </v>
      </c>
      <c r="D464" s="29" t="str">
        <f>IF(Замеры!AA458=0, " ", Замеры!Y458)</f>
        <v xml:space="preserve"> </v>
      </c>
      <c r="E464" s="29" t="str">
        <f>CONCATENATE(Замеры!Q458,Замеры!T458,Замеры!S458)</f>
        <v xml:space="preserve"> </v>
      </c>
      <c r="F464" s="30" t="str">
        <f>IF(Замеры!AA458=0," ","---")</f>
        <v xml:space="preserve"> </v>
      </c>
      <c r="G464" s="31" t="str">
        <f>IF(Замеры!AA458=0," ",Замеры!K458)</f>
        <v xml:space="preserve"> </v>
      </c>
      <c r="H464" s="31" t="str">
        <f>CONCATENATE(Замеры!AL458,Замеры!AB458,Замеры!AM458)</f>
        <v>0 0</v>
      </c>
      <c r="I464" s="29" t="str">
        <f>CONCATENATE(Замеры!AJ458,Замеры!AB458,Замеры!AK458)</f>
        <v>0 0</v>
      </c>
      <c r="J464" s="31" t="str">
        <f>IF(Замеры!AA458=0," ",G464*2.55)</f>
        <v xml:space="preserve"> </v>
      </c>
      <c r="K464" s="29" t="str">
        <f>IF(Замеры!AA458=0," ",Замеры!AH458)</f>
        <v xml:space="preserve"> </v>
      </c>
      <c r="L464" s="29" t="str">
        <f>IF(Замеры!AA458=0," ",Замеры!AI458)</f>
        <v xml:space="preserve"> </v>
      </c>
      <c r="M464" s="29" t="str">
        <f>IF(Замеры!AA458=0," ",0.1)</f>
        <v xml:space="preserve"> </v>
      </c>
      <c r="N464" s="29" t="str">
        <f>IF(Замеры!AA458=0," ",Замеры!AA458)</f>
        <v xml:space="preserve"> </v>
      </c>
      <c r="O464" s="29" t="str">
        <f>Замеры!AB458</f>
        <v xml:space="preserve"> </v>
      </c>
      <c r="P464" s="29" t="str">
        <f>Замеры!AC458</f>
        <v xml:space="preserve"> </v>
      </c>
      <c r="Q464" s="29" t="str">
        <f>IF(Замеры!AA458=0," ","+")</f>
        <v xml:space="preserve"> </v>
      </c>
      <c r="R464" s="32">
        <f>Замеры!Z458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IF(Замеры!I459=0," ", Замеры!I459)</f>
        <v xml:space="preserve"> </v>
      </c>
      <c r="D465" s="29" t="str">
        <f>IF(Замеры!AA459=0, " ", Замеры!Y459)</f>
        <v xml:space="preserve"> </v>
      </c>
      <c r="E465" s="29" t="str">
        <f>CONCATENATE(Замеры!Q459,Замеры!T459,Замеры!S459)</f>
        <v xml:space="preserve"> </v>
      </c>
      <c r="F465" s="30" t="str">
        <f>IF(Замеры!AA459=0," ","---")</f>
        <v xml:space="preserve"> </v>
      </c>
      <c r="G465" s="31" t="str">
        <f>IF(Замеры!AA459=0," ",Замеры!K459)</f>
        <v xml:space="preserve"> </v>
      </c>
      <c r="H465" s="31" t="str">
        <f>CONCATENATE(Замеры!AL459,Замеры!AB459,Замеры!AM459)</f>
        <v>0 0</v>
      </c>
      <c r="I465" s="29" t="str">
        <f>CONCATENATE(Замеры!AJ459,Замеры!AB459,Замеры!AK459)</f>
        <v>0 0</v>
      </c>
      <c r="J465" s="31" t="str">
        <f>IF(Замеры!AA459=0," ",G465*2.55)</f>
        <v xml:space="preserve"> </v>
      </c>
      <c r="K465" s="29" t="str">
        <f>IF(Замеры!AA459=0," ",Замеры!AH459)</f>
        <v xml:space="preserve"> </v>
      </c>
      <c r="L465" s="29" t="str">
        <f>IF(Замеры!AA459=0," ",Замеры!AI459)</f>
        <v xml:space="preserve"> </v>
      </c>
      <c r="M465" s="29" t="str">
        <f>IF(Замеры!AA459=0," ",0.1)</f>
        <v xml:space="preserve"> </v>
      </c>
      <c r="N465" s="29" t="str">
        <f>IF(Замеры!AA459=0," ",Замеры!AA459)</f>
        <v xml:space="preserve"> </v>
      </c>
      <c r="O465" s="29" t="str">
        <f>Замеры!AB459</f>
        <v xml:space="preserve"> </v>
      </c>
      <c r="P465" s="29" t="str">
        <f>Замеры!AC459</f>
        <v xml:space="preserve"> </v>
      </c>
      <c r="Q465" s="29" t="str">
        <f>IF(Замеры!AA459=0," ","+")</f>
        <v xml:space="preserve"> </v>
      </c>
      <c r="R465" s="32">
        <f>Замеры!Z459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IF(Замеры!I460=0," ", Замеры!I460)</f>
        <v xml:space="preserve"> </v>
      </c>
      <c r="D466" s="29" t="str">
        <f>IF(Замеры!AA460=0, " ", Замеры!Y460)</f>
        <v xml:space="preserve"> </v>
      </c>
      <c r="E466" s="29" t="str">
        <f>CONCATENATE(Замеры!Q460,Замеры!T460,Замеры!S460)</f>
        <v xml:space="preserve"> </v>
      </c>
      <c r="F466" s="30" t="str">
        <f>IF(Замеры!AA460=0," ","---")</f>
        <v xml:space="preserve"> </v>
      </c>
      <c r="G466" s="31" t="str">
        <f>IF(Замеры!AA460=0," ",Замеры!K460)</f>
        <v xml:space="preserve"> </v>
      </c>
      <c r="H466" s="31" t="str">
        <f>CONCATENATE(Замеры!AL460,Замеры!AB460,Замеры!AM460)</f>
        <v>0 0</v>
      </c>
      <c r="I466" s="29" t="str">
        <f>CONCATENATE(Замеры!AJ460,Замеры!AB460,Замеры!AK460)</f>
        <v>0 0</v>
      </c>
      <c r="J466" s="31" t="str">
        <f>IF(Замеры!AA460=0," ",G466*2.55)</f>
        <v xml:space="preserve"> </v>
      </c>
      <c r="K466" s="29" t="str">
        <f>IF(Замеры!AA460=0," ",Замеры!AH460)</f>
        <v xml:space="preserve"> </v>
      </c>
      <c r="L466" s="29" t="str">
        <f>IF(Замеры!AA460=0," ",Замеры!AI460)</f>
        <v xml:space="preserve"> </v>
      </c>
      <c r="M466" s="29" t="str">
        <f>IF(Замеры!AA460=0," ",0.1)</f>
        <v xml:space="preserve"> </v>
      </c>
      <c r="N466" s="29" t="str">
        <f>IF(Замеры!AA460=0," ",Замеры!AA460)</f>
        <v xml:space="preserve"> </v>
      </c>
      <c r="O466" s="29" t="str">
        <f>Замеры!AB460</f>
        <v xml:space="preserve"> </v>
      </c>
      <c r="P466" s="29" t="str">
        <f>Замеры!AC460</f>
        <v xml:space="preserve"> </v>
      </c>
      <c r="Q466" s="29" t="str">
        <f>IF(Замеры!AA460=0," ","+")</f>
        <v xml:space="preserve"> </v>
      </c>
      <c r="R466" s="32">
        <f>Замеры!Z460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IF(Замеры!I461=0," ", Замеры!I461)</f>
        <v xml:space="preserve"> </v>
      </c>
      <c r="D467" s="29" t="str">
        <f>IF(Замеры!AA461=0, " ", Замеры!Y461)</f>
        <v xml:space="preserve"> </v>
      </c>
      <c r="E467" s="29" t="str">
        <f>CONCATENATE(Замеры!Q461,Замеры!T461,Замеры!S461)</f>
        <v xml:space="preserve"> </v>
      </c>
      <c r="F467" s="30" t="str">
        <f>IF(Замеры!AA461=0," ","---")</f>
        <v xml:space="preserve"> </v>
      </c>
      <c r="G467" s="31" t="str">
        <f>IF(Замеры!AA461=0," ",Замеры!K461)</f>
        <v xml:space="preserve"> </v>
      </c>
      <c r="H467" s="31" t="str">
        <f>CONCATENATE(Замеры!AL461,Замеры!AB461,Замеры!AM461)</f>
        <v>0 0</v>
      </c>
      <c r="I467" s="29" t="str">
        <f>CONCATENATE(Замеры!AJ461,Замеры!AB461,Замеры!AK461)</f>
        <v>0 0</v>
      </c>
      <c r="J467" s="31" t="str">
        <f>IF(Замеры!AA461=0," ",G467*2.55)</f>
        <v xml:space="preserve"> </v>
      </c>
      <c r="K467" s="29" t="str">
        <f>IF(Замеры!AA461=0," ",Замеры!AH461)</f>
        <v xml:space="preserve"> </v>
      </c>
      <c r="L467" s="29" t="str">
        <f>IF(Замеры!AA461=0," ",Замеры!AI461)</f>
        <v xml:space="preserve"> </v>
      </c>
      <c r="M467" s="29" t="str">
        <f>IF(Замеры!AA461=0," ",0.1)</f>
        <v xml:space="preserve"> </v>
      </c>
      <c r="N467" s="29" t="str">
        <f>IF(Замеры!AA461=0," ",Замеры!AA461)</f>
        <v xml:space="preserve"> </v>
      </c>
      <c r="O467" s="29" t="str">
        <f>Замеры!AB461</f>
        <v xml:space="preserve"> </v>
      </c>
      <c r="P467" s="29" t="str">
        <f>Замеры!AC461</f>
        <v xml:space="preserve"> </v>
      </c>
      <c r="Q467" s="29" t="str">
        <f>IF(Замеры!AA461=0," ","+")</f>
        <v xml:space="preserve"> </v>
      </c>
      <c r="R467" s="32">
        <f>Замеры!Z461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IF(Замеры!I462=0," ", Замеры!I462)</f>
        <v xml:space="preserve"> </v>
      </c>
      <c r="D468" s="29" t="str">
        <f>IF(Замеры!AA462=0, " ", Замеры!Y462)</f>
        <v xml:space="preserve"> </v>
      </c>
      <c r="E468" s="29" t="str">
        <f>CONCATENATE(Замеры!Q462,Замеры!T462,Замеры!S462)</f>
        <v xml:space="preserve"> </v>
      </c>
      <c r="F468" s="30" t="str">
        <f>IF(Замеры!AA462=0," ","---")</f>
        <v xml:space="preserve"> </v>
      </c>
      <c r="G468" s="31" t="str">
        <f>IF(Замеры!AA462=0," ",Замеры!K462)</f>
        <v xml:space="preserve"> </v>
      </c>
      <c r="H468" s="31" t="str">
        <f>CONCATENATE(Замеры!AL462,Замеры!AB462,Замеры!AM462)</f>
        <v>0 0</v>
      </c>
      <c r="I468" s="29" t="str">
        <f>CONCATENATE(Замеры!AJ462,Замеры!AB462,Замеры!AK462)</f>
        <v>0 0</v>
      </c>
      <c r="J468" s="31" t="str">
        <f>IF(Замеры!AA462=0," ",G468*2.55)</f>
        <v xml:space="preserve"> </v>
      </c>
      <c r="K468" s="29" t="str">
        <f>IF(Замеры!AA462=0," ",Замеры!AH462)</f>
        <v xml:space="preserve"> </v>
      </c>
      <c r="L468" s="29" t="str">
        <f>IF(Замеры!AA462=0," ",Замеры!AI462)</f>
        <v xml:space="preserve"> </v>
      </c>
      <c r="M468" s="29" t="str">
        <f>IF(Замеры!AA462=0," ",0.1)</f>
        <v xml:space="preserve"> </v>
      </c>
      <c r="N468" s="29" t="str">
        <f>IF(Замеры!AA462=0," ",Замеры!AA462)</f>
        <v xml:space="preserve"> </v>
      </c>
      <c r="O468" s="29" t="str">
        <f>Замеры!AB462</f>
        <v xml:space="preserve"> </v>
      </c>
      <c r="P468" s="29" t="str">
        <f>Замеры!AC462</f>
        <v xml:space="preserve"> </v>
      </c>
      <c r="Q468" s="29" t="str">
        <f>IF(Замеры!AA462=0," ","+")</f>
        <v xml:space="preserve"> </v>
      </c>
      <c r="R468" s="32">
        <f>Замеры!Z462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IF(Замеры!I463=0," ", Замеры!I463)</f>
        <v xml:space="preserve"> </v>
      </c>
      <c r="D469" s="29" t="str">
        <f>IF(Замеры!AA463=0, " ", Замеры!Y463)</f>
        <v xml:space="preserve"> </v>
      </c>
      <c r="E469" s="29" t="str">
        <f>CONCATENATE(Замеры!Q463,Замеры!T463,Замеры!S463)</f>
        <v xml:space="preserve"> </v>
      </c>
      <c r="F469" s="30" t="str">
        <f>IF(Замеры!AA463=0," ","---")</f>
        <v xml:space="preserve"> </v>
      </c>
      <c r="G469" s="31" t="str">
        <f>IF(Замеры!AA463=0," ",Замеры!K463)</f>
        <v xml:space="preserve"> </v>
      </c>
      <c r="H469" s="31" t="str">
        <f>CONCATENATE(Замеры!AL463,Замеры!AB463,Замеры!AM463)</f>
        <v>0 0</v>
      </c>
      <c r="I469" s="29" t="str">
        <f>CONCATENATE(Замеры!AJ463,Замеры!AB463,Замеры!AK463)</f>
        <v>0 0</v>
      </c>
      <c r="J469" s="31" t="str">
        <f>IF(Замеры!AA463=0," ",G469*2.55)</f>
        <v xml:space="preserve"> </v>
      </c>
      <c r="K469" s="29" t="str">
        <f>IF(Замеры!AA463=0," ",Замеры!AH463)</f>
        <v xml:space="preserve"> </v>
      </c>
      <c r="L469" s="29" t="str">
        <f>IF(Замеры!AA463=0," ",Замеры!AI463)</f>
        <v xml:space="preserve"> </v>
      </c>
      <c r="M469" s="29" t="str">
        <f>IF(Замеры!AA463=0," ",0.1)</f>
        <v xml:space="preserve"> </v>
      </c>
      <c r="N469" s="29" t="str">
        <f>IF(Замеры!AA463=0," ",Замеры!AA463)</f>
        <v xml:space="preserve"> </v>
      </c>
      <c r="O469" s="29" t="str">
        <f>Замеры!AB463</f>
        <v xml:space="preserve"> </v>
      </c>
      <c r="P469" s="29" t="str">
        <f>Замеры!AC463</f>
        <v xml:space="preserve"> </v>
      </c>
      <c r="Q469" s="29" t="str">
        <f>IF(Замеры!AA463=0," ","+")</f>
        <v xml:space="preserve"> </v>
      </c>
      <c r="R469" s="32">
        <f>Замеры!Z463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IF(Замеры!I464=0," ", Замеры!I464)</f>
        <v xml:space="preserve"> </v>
      </c>
      <c r="D470" s="29" t="str">
        <f>IF(Замеры!AA464=0, " ", Замеры!Y464)</f>
        <v xml:space="preserve"> </v>
      </c>
      <c r="E470" s="29" t="str">
        <f>CONCATENATE(Замеры!Q464,Замеры!T464,Замеры!S464)</f>
        <v xml:space="preserve"> </v>
      </c>
      <c r="F470" s="30" t="str">
        <f>IF(Замеры!AA464=0," ","---")</f>
        <v xml:space="preserve"> </v>
      </c>
      <c r="G470" s="31" t="str">
        <f>IF(Замеры!AA464=0," ",Замеры!K464)</f>
        <v xml:space="preserve"> </v>
      </c>
      <c r="H470" s="31" t="str">
        <f>CONCATENATE(Замеры!AL464,Замеры!AB464,Замеры!AM464)</f>
        <v>0 0</v>
      </c>
      <c r="I470" s="29" t="str">
        <f>CONCATENATE(Замеры!AJ464,Замеры!AB464,Замеры!AK464)</f>
        <v>0 0</v>
      </c>
      <c r="J470" s="31" t="str">
        <f>IF(Замеры!AA464=0," ",G470*2.55)</f>
        <v xml:space="preserve"> </v>
      </c>
      <c r="K470" s="29" t="str">
        <f>IF(Замеры!AA464=0," ",Замеры!AH464)</f>
        <v xml:space="preserve"> </v>
      </c>
      <c r="L470" s="29" t="str">
        <f>IF(Замеры!AA464=0," ",Замеры!AI464)</f>
        <v xml:space="preserve"> </v>
      </c>
      <c r="M470" s="29" t="str">
        <f>IF(Замеры!AA464=0," ",0.1)</f>
        <v xml:space="preserve"> </v>
      </c>
      <c r="N470" s="29" t="str">
        <f>IF(Замеры!AA464=0," ",Замеры!AA464)</f>
        <v xml:space="preserve"> </v>
      </c>
      <c r="O470" s="29" t="str">
        <f>Замеры!AB464</f>
        <v xml:space="preserve"> </v>
      </c>
      <c r="P470" s="29" t="str">
        <f>Замеры!AC464</f>
        <v xml:space="preserve"> </v>
      </c>
      <c r="Q470" s="29" t="str">
        <f>IF(Замеры!AA464=0," ","+")</f>
        <v xml:space="preserve"> </v>
      </c>
      <c r="R470" s="32">
        <f>Замеры!Z464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IF(Замеры!I465=0," ", Замеры!I465)</f>
        <v xml:space="preserve"> </v>
      </c>
      <c r="D471" s="29" t="str">
        <f>IF(Замеры!AA465=0, " ", Замеры!Y465)</f>
        <v xml:space="preserve"> </v>
      </c>
      <c r="E471" s="29" t="str">
        <f>CONCATENATE(Замеры!Q465,Замеры!T465,Замеры!S465)</f>
        <v xml:space="preserve"> </v>
      </c>
      <c r="F471" s="30" t="str">
        <f>IF(Замеры!AA465=0," ","---")</f>
        <v xml:space="preserve"> </v>
      </c>
      <c r="G471" s="31" t="str">
        <f>IF(Замеры!AA465=0," ",Замеры!K465)</f>
        <v xml:space="preserve"> </v>
      </c>
      <c r="H471" s="31" t="str">
        <f>CONCATENATE(Замеры!AL465,Замеры!AB465,Замеры!AM465)</f>
        <v>0 0</v>
      </c>
      <c r="I471" s="29" t="str">
        <f>CONCATENATE(Замеры!AJ465,Замеры!AB465,Замеры!AK465)</f>
        <v>0 0</v>
      </c>
      <c r="J471" s="31" t="str">
        <f>IF(Замеры!AA465=0," ",G471*2.55)</f>
        <v xml:space="preserve"> </v>
      </c>
      <c r="K471" s="29" t="str">
        <f>IF(Замеры!AA465=0," ",Замеры!AH465)</f>
        <v xml:space="preserve"> </v>
      </c>
      <c r="L471" s="29" t="str">
        <f>IF(Замеры!AA465=0," ",Замеры!AI465)</f>
        <v xml:space="preserve"> </v>
      </c>
      <c r="M471" s="29" t="str">
        <f>IF(Замеры!AA465=0," ",0.1)</f>
        <v xml:space="preserve"> </v>
      </c>
      <c r="N471" s="29" t="str">
        <f>IF(Замеры!AA465=0," ",Замеры!AA465)</f>
        <v xml:space="preserve"> </v>
      </c>
      <c r="O471" s="29" t="str">
        <f>Замеры!AB465</f>
        <v xml:space="preserve"> </v>
      </c>
      <c r="P471" s="29" t="str">
        <f>Замеры!AC465</f>
        <v xml:space="preserve"> </v>
      </c>
      <c r="Q471" s="29" t="str">
        <f>IF(Замеры!AA465=0," ","+")</f>
        <v xml:space="preserve"> </v>
      </c>
      <c r="R471" s="32">
        <f>Замеры!Z465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IF(Замеры!I466=0," ", Замеры!I466)</f>
        <v xml:space="preserve"> </v>
      </c>
      <c r="D472" s="29" t="str">
        <f>IF(Замеры!AA466=0, " ", Замеры!Y466)</f>
        <v xml:space="preserve"> </v>
      </c>
      <c r="E472" s="29" t="str">
        <f>CONCATENATE(Замеры!Q466,Замеры!T466,Замеры!S466)</f>
        <v xml:space="preserve"> </v>
      </c>
      <c r="F472" s="30" t="str">
        <f>IF(Замеры!AA466=0," ","---")</f>
        <v xml:space="preserve"> </v>
      </c>
      <c r="G472" s="31" t="str">
        <f>IF(Замеры!AA466=0," ",Замеры!K466)</f>
        <v xml:space="preserve"> </v>
      </c>
      <c r="H472" s="31" t="str">
        <f>CONCATENATE(Замеры!AL466,Замеры!AB466,Замеры!AM466)</f>
        <v>0 0</v>
      </c>
      <c r="I472" s="29" t="str">
        <f>CONCATENATE(Замеры!AJ466,Замеры!AB466,Замеры!AK466)</f>
        <v>0 0</v>
      </c>
      <c r="J472" s="31" t="str">
        <f>IF(Замеры!AA466=0," ",G472*2.55)</f>
        <v xml:space="preserve"> </v>
      </c>
      <c r="K472" s="29" t="str">
        <f>IF(Замеры!AA466=0," ",Замеры!AH466)</f>
        <v xml:space="preserve"> </v>
      </c>
      <c r="L472" s="29" t="str">
        <f>IF(Замеры!AA466=0," ",Замеры!AI466)</f>
        <v xml:space="preserve"> </v>
      </c>
      <c r="M472" s="29" t="str">
        <f>IF(Замеры!AA466=0," ",0.1)</f>
        <v xml:space="preserve"> </v>
      </c>
      <c r="N472" s="29" t="str">
        <f>IF(Замеры!AA466=0," ",Замеры!AA466)</f>
        <v xml:space="preserve"> </v>
      </c>
      <c r="O472" s="29" t="str">
        <f>Замеры!AB466</f>
        <v xml:space="preserve"> </v>
      </c>
      <c r="P472" s="29" t="str">
        <f>Замеры!AC466</f>
        <v xml:space="preserve"> </v>
      </c>
      <c r="Q472" s="29" t="str">
        <f>IF(Замеры!AA466=0," ","+")</f>
        <v xml:space="preserve"> </v>
      </c>
      <c r="R472" s="32">
        <f>Замеры!Z466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IF(Замеры!I467=0," ", Замеры!I467)</f>
        <v xml:space="preserve"> </v>
      </c>
      <c r="D473" s="29" t="str">
        <f>IF(Замеры!AA467=0, " ", Замеры!Y467)</f>
        <v xml:space="preserve"> </v>
      </c>
      <c r="E473" s="29" t="str">
        <f>CONCATENATE(Замеры!Q467,Замеры!T467,Замеры!S467)</f>
        <v xml:space="preserve"> </v>
      </c>
      <c r="F473" s="30" t="str">
        <f>IF(Замеры!AA467=0," ","---")</f>
        <v xml:space="preserve"> </v>
      </c>
      <c r="G473" s="31" t="str">
        <f>IF(Замеры!AA467=0," ",Замеры!K467)</f>
        <v xml:space="preserve"> </v>
      </c>
      <c r="H473" s="31" t="str">
        <f>CONCATENATE(Замеры!AL467,Замеры!AB467,Замеры!AM467)</f>
        <v>0 0</v>
      </c>
      <c r="I473" s="29" t="str">
        <f>CONCATENATE(Замеры!AJ467,Замеры!AB467,Замеры!AK467)</f>
        <v>0 0</v>
      </c>
      <c r="J473" s="31" t="str">
        <f>IF(Замеры!AA467=0," ",G473*2.55)</f>
        <v xml:space="preserve"> </v>
      </c>
      <c r="K473" s="29" t="str">
        <f>IF(Замеры!AA467=0," ",Замеры!AH467)</f>
        <v xml:space="preserve"> </v>
      </c>
      <c r="L473" s="29" t="str">
        <f>IF(Замеры!AA467=0," ",Замеры!AI467)</f>
        <v xml:space="preserve"> </v>
      </c>
      <c r="M473" s="29" t="str">
        <f>IF(Замеры!AA467=0," ",0.1)</f>
        <v xml:space="preserve"> </v>
      </c>
      <c r="N473" s="29" t="str">
        <f>IF(Замеры!AA467=0," ",Замеры!AA467)</f>
        <v xml:space="preserve"> </v>
      </c>
      <c r="O473" s="29" t="str">
        <f>Замеры!AB467</f>
        <v xml:space="preserve"> </v>
      </c>
      <c r="P473" s="29" t="str">
        <f>Замеры!AC467</f>
        <v xml:space="preserve"> </v>
      </c>
      <c r="Q473" s="29" t="str">
        <f>IF(Замеры!AA467=0," ","+")</f>
        <v xml:space="preserve"> </v>
      </c>
      <c r="R473" s="32">
        <f>Замеры!Z467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IF(Замеры!I468=0," ", Замеры!I468)</f>
        <v xml:space="preserve"> </v>
      </c>
      <c r="D474" s="29" t="str">
        <f>IF(Замеры!AA468=0, " ", Замеры!Y468)</f>
        <v xml:space="preserve"> </v>
      </c>
      <c r="E474" s="29" t="str">
        <f>CONCATENATE(Замеры!Q468,Замеры!T468,Замеры!S468)</f>
        <v xml:space="preserve"> </v>
      </c>
      <c r="F474" s="30" t="str">
        <f>IF(Замеры!AA468=0," ","---")</f>
        <v xml:space="preserve"> </v>
      </c>
      <c r="G474" s="31" t="str">
        <f>IF(Замеры!AA468=0," ",Замеры!K468)</f>
        <v xml:space="preserve"> </v>
      </c>
      <c r="H474" s="31" t="str">
        <f>CONCATENATE(Замеры!AL468,Замеры!AB468,Замеры!AM468)</f>
        <v>0 0</v>
      </c>
      <c r="I474" s="29" t="str">
        <f>CONCATENATE(Замеры!AJ468,Замеры!AB468,Замеры!AK468)</f>
        <v>0 0</v>
      </c>
      <c r="J474" s="31" t="str">
        <f>IF(Замеры!AA468=0," ",G474*2.55)</f>
        <v xml:space="preserve"> </v>
      </c>
      <c r="K474" s="29" t="str">
        <f>IF(Замеры!AA468=0," ",Замеры!AH468)</f>
        <v xml:space="preserve"> </v>
      </c>
      <c r="L474" s="29" t="str">
        <f>IF(Замеры!AA468=0," ",Замеры!AI468)</f>
        <v xml:space="preserve"> </v>
      </c>
      <c r="M474" s="29" t="str">
        <f>IF(Замеры!AA468=0," ",0.1)</f>
        <v xml:space="preserve"> </v>
      </c>
      <c r="N474" s="29" t="str">
        <f>IF(Замеры!AA468=0," ",Замеры!AA468)</f>
        <v xml:space="preserve"> </v>
      </c>
      <c r="O474" s="29" t="str">
        <f>Замеры!AB468</f>
        <v xml:space="preserve"> </v>
      </c>
      <c r="P474" s="29" t="str">
        <f>Замеры!AC468</f>
        <v xml:space="preserve"> </v>
      </c>
      <c r="Q474" s="29" t="str">
        <f>IF(Замеры!AA468=0," ","+")</f>
        <v xml:space="preserve"> </v>
      </c>
      <c r="R474" s="32">
        <f>Замеры!Z468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IF(Замеры!I469=0," ", Замеры!I469)</f>
        <v xml:space="preserve"> </v>
      </c>
      <c r="D475" s="29" t="str">
        <f>IF(Замеры!AA469=0, " ", Замеры!Y469)</f>
        <v xml:space="preserve"> </v>
      </c>
      <c r="E475" s="29" t="str">
        <f>CONCATENATE(Замеры!Q469,Замеры!T469,Замеры!S469)</f>
        <v xml:space="preserve"> </v>
      </c>
      <c r="F475" s="30" t="str">
        <f>IF(Замеры!AA469=0," ","---")</f>
        <v xml:space="preserve"> </v>
      </c>
      <c r="G475" s="31" t="str">
        <f>IF(Замеры!AA469=0," ",Замеры!K469)</f>
        <v xml:space="preserve"> </v>
      </c>
      <c r="H475" s="31" t="str">
        <f>CONCATENATE(Замеры!AL469,Замеры!AB469,Замеры!AM469)</f>
        <v>0 0</v>
      </c>
      <c r="I475" s="29" t="str">
        <f>CONCATENATE(Замеры!AJ469,Замеры!AB469,Замеры!AK469)</f>
        <v>0 0</v>
      </c>
      <c r="J475" s="31" t="str">
        <f>IF(Замеры!AA469=0," ",G475*2.55)</f>
        <v xml:space="preserve"> </v>
      </c>
      <c r="K475" s="29" t="str">
        <f>IF(Замеры!AA469=0," ",Замеры!AH469)</f>
        <v xml:space="preserve"> </v>
      </c>
      <c r="L475" s="29" t="str">
        <f>IF(Замеры!AA469=0," ",Замеры!AI469)</f>
        <v xml:space="preserve"> </v>
      </c>
      <c r="M475" s="29" t="str">
        <f>IF(Замеры!AA469=0," ",0.1)</f>
        <v xml:space="preserve"> </v>
      </c>
      <c r="N475" s="29" t="str">
        <f>IF(Замеры!AA469=0," ",Замеры!AA469)</f>
        <v xml:space="preserve"> </v>
      </c>
      <c r="O475" s="29" t="str">
        <f>Замеры!AB469</f>
        <v xml:space="preserve"> </v>
      </c>
      <c r="P475" s="29" t="str">
        <f>Замеры!AC469</f>
        <v xml:space="preserve"> </v>
      </c>
      <c r="Q475" s="29" t="str">
        <f>IF(Замеры!AA469=0," ","+")</f>
        <v xml:space="preserve"> </v>
      </c>
      <c r="R475" s="32">
        <f>Замеры!Z469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IF(Замеры!I470=0," ", Замеры!I470)</f>
        <v xml:space="preserve"> </v>
      </c>
      <c r="D476" s="29" t="str">
        <f>IF(Замеры!AA470=0, " ", Замеры!Y470)</f>
        <v xml:space="preserve"> </v>
      </c>
      <c r="E476" s="29" t="str">
        <f>CONCATENATE(Замеры!Q470,Замеры!T470,Замеры!S470)</f>
        <v xml:space="preserve"> </v>
      </c>
      <c r="F476" s="30" t="str">
        <f>IF(Замеры!AA470=0," ","---")</f>
        <v xml:space="preserve"> </v>
      </c>
      <c r="G476" s="31" t="str">
        <f>IF(Замеры!AA470=0," ",Замеры!K470)</f>
        <v xml:space="preserve"> </v>
      </c>
      <c r="H476" s="31" t="str">
        <f>CONCATENATE(Замеры!AL470,Замеры!AB470,Замеры!AM470)</f>
        <v>0 0</v>
      </c>
      <c r="I476" s="29" t="str">
        <f>CONCATENATE(Замеры!AJ470,Замеры!AB470,Замеры!AK470)</f>
        <v>0 0</v>
      </c>
      <c r="J476" s="31" t="str">
        <f>IF(Замеры!AA470=0," ",G476*2.55)</f>
        <v xml:space="preserve"> </v>
      </c>
      <c r="K476" s="29" t="str">
        <f>IF(Замеры!AA470=0," ",Замеры!AH470)</f>
        <v xml:space="preserve"> </v>
      </c>
      <c r="L476" s="29" t="str">
        <f>IF(Замеры!AA470=0," ",Замеры!AI470)</f>
        <v xml:space="preserve"> </v>
      </c>
      <c r="M476" s="29" t="str">
        <f>IF(Замеры!AA470=0," ",0.1)</f>
        <v xml:space="preserve"> </v>
      </c>
      <c r="N476" s="29" t="str">
        <f>IF(Замеры!AA470=0," ",Замеры!AA470)</f>
        <v xml:space="preserve"> </v>
      </c>
      <c r="O476" s="29" t="str">
        <f>Замеры!AB470</f>
        <v xml:space="preserve"> </v>
      </c>
      <c r="P476" s="29" t="str">
        <f>Замеры!AC470</f>
        <v xml:space="preserve"> </v>
      </c>
      <c r="Q476" s="29" t="str">
        <f>IF(Замеры!AA470=0," ","+")</f>
        <v xml:space="preserve"> </v>
      </c>
      <c r="R476" s="32">
        <f>Замеры!Z470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IF(Замеры!I471=0," ", Замеры!I471)</f>
        <v xml:space="preserve"> </v>
      </c>
      <c r="D477" s="29" t="str">
        <f>IF(Замеры!AA471=0, " ", Замеры!Y471)</f>
        <v xml:space="preserve"> </v>
      </c>
      <c r="E477" s="29" t="str">
        <f>CONCATENATE(Замеры!Q471,Замеры!T471,Замеры!S471)</f>
        <v xml:space="preserve"> </v>
      </c>
      <c r="F477" s="30" t="str">
        <f>IF(Замеры!AA471=0," ","---")</f>
        <v xml:space="preserve"> </v>
      </c>
      <c r="G477" s="31" t="str">
        <f>IF(Замеры!AA471=0," ",Замеры!K471)</f>
        <v xml:space="preserve"> </v>
      </c>
      <c r="H477" s="31" t="str">
        <f>CONCATENATE(Замеры!AL471,Замеры!AB471,Замеры!AM471)</f>
        <v>0 0</v>
      </c>
      <c r="I477" s="29" t="str">
        <f>CONCATENATE(Замеры!AJ471,Замеры!AB471,Замеры!AK471)</f>
        <v>0 0</v>
      </c>
      <c r="J477" s="31" t="str">
        <f>IF(Замеры!AA471=0," ",G477*2.55)</f>
        <v xml:space="preserve"> </v>
      </c>
      <c r="K477" s="29" t="str">
        <f>IF(Замеры!AA471=0," ",Замеры!AH471)</f>
        <v xml:space="preserve"> </v>
      </c>
      <c r="L477" s="29" t="str">
        <f>IF(Замеры!AA471=0," ",Замеры!AI471)</f>
        <v xml:space="preserve"> </v>
      </c>
      <c r="M477" s="29" t="str">
        <f>IF(Замеры!AA471=0," ",0.1)</f>
        <v xml:space="preserve"> </v>
      </c>
      <c r="N477" s="29" t="str">
        <f>IF(Замеры!AA471=0," ",Замеры!AA471)</f>
        <v xml:space="preserve"> </v>
      </c>
      <c r="O477" s="29" t="str">
        <f>Замеры!AB471</f>
        <v xml:space="preserve"> </v>
      </c>
      <c r="P477" s="29" t="str">
        <f>Замеры!AC471</f>
        <v xml:space="preserve"> </v>
      </c>
      <c r="Q477" s="29" t="str">
        <f>IF(Замеры!AA471=0," ","+")</f>
        <v xml:space="preserve"> </v>
      </c>
      <c r="R477" s="32">
        <f>Замеры!Z471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IF(Замеры!I472=0," ", Замеры!I472)</f>
        <v xml:space="preserve"> </v>
      </c>
      <c r="D478" s="29" t="str">
        <f>IF(Замеры!AA472=0, " ", Замеры!Y472)</f>
        <v xml:space="preserve"> </v>
      </c>
      <c r="E478" s="29" t="str">
        <f>CONCATENATE(Замеры!Q472,Замеры!T472,Замеры!S472)</f>
        <v xml:space="preserve"> </v>
      </c>
      <c r="F478" s="30" t="str">
        <f>IF(Замеры!AA472=0," ","---")</f>
        <v xml:space="preserve"> </v>
      </c>
      <c r="G478" s="31" t="str">
        <f>IF(Замеры!AA472=0," ",Замеры!K472)</f>
        <v xml:space="preserve"> </v>
      </c>
      <c r="H478" s="31" t="str">
        <f>CONCATENATE(Замеры!AL472,Замеры!AB472,Замеры!AM472)</f>
        <v>0 0</v>
      </c>
      <c r="I478" s="29" t="str">
        <f>CONCATENATE(Замеры!AJ472,Замеры!AB472,Замеры!AK472)</f>
        <v>0 0</v>
      </c>
      <c r="J478" s="31" t="str">
        <f>IF(Замеры!AA472=0," ",G478*2.55)</f>
        <v xml:space="preserve"> </v>
      </c>
      <c r="K478" s="29" t="str">
        <f>IF(Замеры!AA472=0," ",Замеры!AH472)</f>
        <v xml:space="preserve"> </v>
      </c>
      <c r="L478" s="29" t="str">
        <f>IF(Замеры!AA472=0," ",Замеры!AI472)</f>
        <v xml:space="preserve"> </v>
      </c>
      <c r="M478" s="29" t="str">
        <f>IF(Замеры!AA472=0," ",0.1)</f>
        <v xml:space="preserve"> </v>
      </c>
      <c r="N478" s="29" t="str">
        <f>IF(Замеры!AA472=0," ",Замеры!AA472)</f>
        <v xml:space="preserve"> </v>
      </c>
      <c r="O478" s="29" t="str">
        <f>Замеры!AB472</f>
        <v xml:space="preserve"> </v>
      </c>
      <c r="P478" s="29" t="str">
        <f>Замеры!AC472</f>
        <v xml:space="preserve"> </v>
      </c>
      <c r="Q478" s="29" t="str">
        <f>IF(Замеры!AA472=0," ","+")</f>
        <v xml:space="preserve"> </v>
      </c>
      <c r="R478" s="32">
        <f>Замеры!Z472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IF(Замеры!I473=0," ", Замеры!I473)</f>
        <v xml:space="preserve"> </v>
      </c>
      <c r="D479" s="29" t="str">
        <f>IF(Замеры!AA473=0, " ", Замеры!Y473)</f>
        <v xml:space="preserve"> </v>
      </c>
      <c r="E479" s="29" t="str">
        <f>CONCATENATE(Замеры!Q473,Замеры!T473,Замеры!S473)</f>
        <v xml:space="preserve"> </v>
      </c>
      <c r="F479" s="30" t="str">
        <f>IF(Замеры!AA473=0," ","---")</f>
        <v xml:space="preserve"> </v>
      </c>
      <c r="G479" s="31" t="str">
        <f>IF(Замеры!AA473=0," ",Замеры!K473)</f>
        <v xml:space="preserve"> </v>
      </c>
      <c r="H479" s="31" t="str">
        <f>CONCATENATE(Замеры!AL473,Замеры!AB473,Замеры!AM473)</f>
        <v>0 0</v>
      </c>
      <c r="I479" s="29" t="str">
        <f>CONCATENATE(Замеры!AJ473,Замеры!AB473,Замеры!AK473)</f>
        <v>0 0</v>
      </c>
      <c r="J479" s="31" t="str">
        <f>IF(Замеры!AA473=0," ",G479*2.55)</f>
        <v xml:space="preserve"> </v>
      </c>
      <c r="K479" s="29" t="str">
        <f>IF(Замеры!AA473=0," ",Замеры!AH473)</f>
        <v xml:space="preserve"> </v>
      </c>
      <c r="L479" s="29" t="str">
        <f>IF(Замеры!AA473=0," ",Замеры!AI473)</f>
        <v xml:space="preserve"> </v>
      </c>
      <c r="M479" s="29" t="str">
        <f>IF(Замеры!AA473=0," ",0.1)</f>
        <v xml:space="preserve"> </v>
      </c>
      <c r="N479" s="29" t="str">
        <f>IF(Замеры!AA473=0," ",Замеры!AA473)</f>
        <v xml:space="preserve"> </v>
      </c>
      <c r="O479" s="29" t="str">
        <f>Замеры!AB473</f>
        <v xml:space="preserve"> </v>
      </c>
      <c r="P479" s="29" t="str">
        <f>Замеры!AC473</f>
        <v xml:space="preserve"> </v>
      </c>
      <c r="Q479" s="29" t="str">
        <f>IF(Замеры!AA473=0," ","+")</f>
        <v xml:space="preserve"> </v>
      </c>
      <c r="R479" s="32">
        <f>Замеры!Z473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IF(Замеры!I474=0," ", Замеры!I474)</f>
        <v xml:space="preserve"> </v>
      </c>
      <c r="D480" s="29" t="str">
        <f>IF(Замеры!AA474=0, " ", Замеры!Y474)</f>
        <v xml:space="preserve"> </v>
      </c>
      <c r="E480" s="29" t="str">
        <f>CONCATENATE(Замеры!Q474,Замеры!T474,Замеры!S474)</f>
        <v xml:space="preserve"> </v>
      </c>
      <c r="F480" s="30" t="str">
        <f>IF(Замеры!AA474=0," ","---")</f>
        <v xml:space="preserve"> </v>
      </c>
      <c r="G480" s="31" t="str">
        <f>IF(Замеры!AA474=0," ",Замеры!K474)</f>
        <v xml:space="preserve"> </v>
      </c>
      <c r="H480" s="31" t="str">
        <f>CONCATENATE(Замеры!AL474,Замеры!AB474,Замеры!AM474)</f>
        <v>0 0</v>
      </c>
      <c r="I480" s="29" t="str">
        <f>CONCATENATE(Замеры!AJ474,Замеры!AB474,Замеры!AK474)</f>
        <v>0 0</v>
      </c>
      <c r="J480" s="31" t="str">
        <f>IF(Замеры!AA474=0," ",G480*2.55)</f>
        <v xml:space="preserve"> </v>
      </c>
      <c r="K480" s="29" t="str">
        <f>IF(Замеры!AA474=0," ",Замеры!AH474)</f>
        <v xml:space="preserve"> </v>
      </c>
      <c r="L480" s="29" t="str">
        <f>IF(Замеры!AA474=0," ",Замеры!AI474)</f>
        <v xml:space="preserve"> </v>
      </c>
      <c r="M480" s="29" t="str">
        <f>IF(Замеры!AA474=0," ",0.1)</f>
        <v xml:space="preserve"> </v>
      </c>
      <c r="N480" s="29" t="str">
        <f>IF(Замеры!AA474=0," ",Замеры!AA474)</f>
        <v xml:space="preserve"> </v>
      </c>
      <c r="O480" s="29" t="str">
        <f>Замеры!AB474</f>
        <v xml:space="preserve"> </v>
      </c>
      <c r="P480" s="29" t="str">
        <f>Замеры!AC474</f>
        <v xml:space="preserve"> </v>
      </c>
      <c r="Q480" s="29" t="str">
        <f>IF(Замеры!AA474=0," ","+")</f>
        <v xml:space="preserve"> </v>
      </c>
      <c r="R480" s="32">
        <f>Замеры!Z474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IF(Замеры!I475=0," ", Замеры!I475)</f>
        <v xml:space="preserve"> </v>
      </c>
      <c r="D481" s="29" t="str">
        <f>IF(Замеры!AA475=0, " ", Замеры!Y475)</f>
        <v xml:space="preserve"> </v>
      </c>
      <c r="E481" s="29" t="str">
        <f>CONCATENATE(Замеры!Q475,Замеры!T475,Замеры!S475)</f>
        <v xml:space="preserve"> </v>
      </c>
      <c r="F481" s="30" t="str">
        <f>IF(Замеры!AA475=0," ","---")</f>
        <v xml:space="preserve"> </v>
      </c>
      <c r="G481" s="31" t="str">
        <f>IF(Замеры!AA475=0," ",Замеры!K475)</f>
        <v xml:space="preserve"> </v>
      </c>
      <c r="H481" s="31" t="str">
        <f>CONCATENATE(Замеры!AL475,Замеры!AB475,Замеры!AM475)</f>
        <v>0 0</v>
      </c>
      <c r="I481" s="29" t="str">
        <f>CONCATENATE(Замеры!AJ475,Замеры!AB475,Замеры!AK475)</f>
        <v>0 0</v>
      </c>
      <c r="J481" s="31" t="str">
        <f>IF(Замеры!AA475=0," ",G481*2.55)</f>
        <v xml:space="preserve"> </v>
      </c>
      <c r="K481" s="29" t="str">
        <f>IF(Замеры!AA475=0," ",Замеры!AH475)</f>
        <v xml:space="preserve"> </v>
      </c>
      <c r="L481" s="29" t="str">
        <f>IF(Замеры!AA475=0," ",Замеры!AI475)</f>
        <v xml:space="preserve"> </v>
      </c>
      <c r="M481" s="29" t="str">
        <f>IF(Замеры!AA475=0," ",0.1)</f>
        <v xml:space="preserve"> </v>
      </c>
      <c r="N481" s="29" t="str">
        <f>IF(Замеры!AA475=0," ",Замеры!AA475)</f>
        <v xml:space="preserve"> </v>
      </c>
      <c r="O481" s="29" t="str">
        <f>Замеры!AB475</f>
        <v xml:space="preserve"> </v>
      </c>
      <c r="P481" s="29" t="str">
        <f>Замеры!AC475</f>
        <v xml:space="preserve"> </v>
      </c>
      <c r="Q481" s="29" t="str">
        <f>IF(Замеры!AA475=0," ","+")</f>
        <v xml:space="preserve"> </v>
      </c>
      <c r="R481" s="32">
        <f>Замеры!Z475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IF(Замеры!I476=0," ", Замеры!I476)</f>
        <v xml:space="preserve"> </v>
      </c>
      <c r="D482" s="29" t="str">
        <f>IF(Замеры!AA476=0, " ", Замеры!Y476)</f>
        <v xml:space="preserve"> </v>
      </c>
      <c r="E482" s="29" t="str">
        <f>CONCATENATE(Замеры!Q476,Замеры!T476,Замеры!S476)</f>
        <v xml:space="preserve"> </v>
      </c>
      <c r="F482" s="30" t="str">
        <f>IF(Замеры!AA476=0," ","---")</f>
        <v xml:space="preserve"> </v>
      </c>
      <c r="G482" s="31" t="str">
        <f>IF(Замеры!AA476=0," ",Замеры!K476)</f>
        <v xml:space="preserve"> </v>
      </c>
      <c r="H482" s="31" t="str">
        <f>CONCATENATE(Замеры!AL476,Замеры!AB476,Замеры!AM476)</f>
        <v>0 0</v>
      </c>
      <c r="I482" s="29" t="str">
        <f>CONCATENATE(Замеры!AJ476,Замеры!AB476,Замеры!AK476)</f>
        <v>0 0</v>
      </c>
      <c r="J482" s="31" t="str">
        <f>IF(Замеры!AA476=0," ",G482*2.55)</f>
        <v xml:space="preserve"> </v>
      </c>
      <c r="K482" s="29" t="str">
        <f>IF(Замеры!AA476=0," ",Замеры!AH476)</f>
        <v xml:space="preserve"> </v>
      </c>
      <c r="L482" s="29" t="str">
        <f>IF(Замеры!AA476=0," ",Замеры!AI476)</f>
        <v xml:space="preserve"> </v>
      </c>
      <c r="M482" s="29" t="str">
        <f>IF(Замеры!AA476=0," ",0.1)</f>
        <v xml:space="preserve"> </v>
      </c>
      <c r="N482" s="29" t="str">
        <f>IF(Замеры!AA476=0," ",Замеры!AA476)</f>
        <v xml:space="preserve"> </v>
      </c>
      <c r="O482" s="29" t="str">
        <f>Замеры!AB476</f>
        <v xml:space="preserve"> </v>
      </c>
      <c r="P482" s="29" t="str">
        <f>Замеры!AC476</f>
        <v xml:space="preserve"> </v>
      </c>
      <c r="Q482" s="29" t="str">
        <f>IF(Замеры!AA476=0," ","+")</f>
        <v xml:space="preserve"> </v>
      </c>
      <c r="R482" s="32">
        <f>Замеры!Z476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IF(Замеры!I477=0," ", Замеры!I477)</f>
        <v xml:space="preserve"> </v>
      </c>
      <c r="D483" s="29" t="str">
        <f>IF(Замеры!AA477=0, " ", Замеры!Y477)</f>
        <v xml:space="preserve"> </v>
      </c>
      <c r="E483" s="29" t="str">
        <f>CONCATENATE(Замеры!Q477,Замеры!T477,Замеры!S477)</f>
        <v xml:space="preserve"> </v>
      </c>
      <c r="F483" s="30" t="str">
        <f>IF(Замеры!AA477=0," ","---")</f>
        <v xml:space="preserve"> </v>
      </c>
      <c r="G483" s="31" t="str">
        <f>IF(Замеры!AA477=0," ",Замеры!K477)</f>
        <v xml:space="preserve"> </v>
      </c>
      <c r="H483" s="31" t="str">
        <f>CONCATENATE(Замеры!AL477,Замеры!AB477,Замеры!AM477)</f>
        <v>0 0</v>
      </c>
      <c r="I483" s="29" t="str">
        <f>CONCATENATE(Замеры!AJ477,Замеры!AB477,Замеры!AK477)</f>
        <v>0 0</v>
      </c>
      <c r="J483" s="31" t="str">
        <f>IF(Замеры!AA477=0," ",G483*2.55)</f>
        <v xml:space="preserve"> </v>
      </c>
      <c r="K483" s="29" t="str">
        <f>IF(Замеры!AA477=0," ",Замеры!AH477)</f>
        <v xml:space="preserve"> </v>
      </c>
      <c r="L483" s="29" t="str">
        <f>IF(Замеры!AA477=0," ",Замеры!AI477)</f>
        <v xml:space="preserve"> </v>
      </c>
      <c r="M483" s="29" t="str">
        <f>IF(Замеры!AA477=0," ",0.1)</f>
        <v xml:space="preserve"> </v>
      </c>
      <c r="N483" s="29" t="str">
        <f>IF(Замеры!AA477=0," ",Замеры!AA477)</f>
        <v xml:space="preserve"> </v>
      </c>
      <c r="O483" s="29" t="str">
        <f>Замеры!AB477</f>
        <v xml:space="preserve"> </v>
      </c>
      <c r="P483" s="29" t="str">
        <f>Замеры!AC477</f>
        <v xml:space="preserve"> </v>
      </c>
      <c r="Q483" s="29" t="str">
        <f>IF(Замеры!AA477=0," ","+")</f>
        <v xml:space="preserve"> </v>
      </c>
      <c r="R483" s="32">
        <f>Замеры!Z477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IF(Замеры!I478=0," ", Замеры!I478)</f>
        <v xml:space="preserve"> </v>
      </c>
      <c r="D484" s="29" t="str">
        <f>IF(Замеры!AA478=0, " ", Замеры!Y478)</f>
        <v xml:space="preserve"> </v>
      </c>
      <c r="E484" s="29" t="str">
        <f>CONCATENATE(Замеры!Q478,Замеры!T478,Замеры!S478)</f>
        <v xml:space="preserve"> </v>
      </c>
      <c r="F484" s="30" t="str">
        <f>IF(Замеры!AA478=0," ","---")</f>
        <v xml:space="preserve"> </v>
      </c>
      <c r="G484" s="31" t="str">
        <f>IF(Замеры!AA478=0," ",Замеры!K478)</f>
        <v xml:space="preserve"> </v>
      </c>
      <c r="H484" s="31" t="str">
        <f>CONCATENATE(Замеры!AL478,Замеры!AB478,Замеры!AM478)</f>
        <v>0 0</v>
      </c>
      <c r="I484" s="29" t="str">
        <f>CONCATENATE(Замеры!AJ478,Замеры!AB478,Замеры!AK478)</f>
        <v>0 0</v>
      </c>
      <c r="J484" s="31" t="str">
        <f>IF(Замеры!AA478=0," ",G484*2.55)</f>
        <v xml:space="preserve"> </v>
      </c>
      <c r="K484" s="29" t="str">
        <f>IF(Замеры!AA478=0," ",Замеры!AH478)</f>
        <v xml:space="preserve"> </v>
      </c>
      <c r="L484" s="29" t="str">
        <f>IF(Замеры!AA478=0," ",Замеры!AI478)</f>
        <v xml:space="preserve"> </v>
      </c>
      <c r="M484" s="29" t="str">
        <f>IF(Замеры!AA478=0," ",0.1)</f>
        <v xml:space="preserve"> </v>
      </c>
      <c r="N484" s="29" t="str">
        <f>IF(Замеры!AA478=0," ",Замеры!AA478)</f>
        <v xml:space="preserve"> </v>
      </c>
      <c r="O484" s="29" t="str">
        <f>Замеры!AB478</f>
        <v xml:space="preserve"> </v>
      </c>
      <c r="P484" s="29" t="str">
        <f>Замеры!AC478</f>
        <v xml:space="preserve"> </v>
      </c>
      <c r="Q484" s="29" t="str">
        <f>IF(Замеры!AA478=0," ","+")</f>
        <v xml:space="preserve"> </v>
      </c>
      <c r="R484" s="32">
        <f>Замеры!Z478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IF(Замеры!I479=0," ", Замеры!I479)</f>
        <v xml:space="preserve"> </v>
      </c>
      <c r="D485" s="29" t="str">
        <f>IF(Замеры!AA479=0, " ", Замеры!Y479)</f>
        <v xml:space="preserve"> </v>
      </c>
      <c r="E485" s="29" t="str">
        <f>CONCATENATE(Замеры!Q479,Замеры!T479,Замеры!S479)</f>
        <v xml:space="preserve"> </v>
      </c>
      <c r="F485" s="30" t="str">
        <f>IF(Замеры!AA479=0," ","---")</f>
        <v xml:space="preserve"> </v>
      </c>
      <c r="G485" s="31" t="str">
        <f>IF(Замеры!AA479=0," ",Замеры!K479)</f>
        <v xml:space="preserve"> </v>
      </c>
      <c r="H485" s="31" t="str">
        <f>CONCATENATE(Замеры!AL479,Замеры!AB479,Замеры!AM479)</f>
        <v>0 0</v>
      </c>
      <c r="I485" s="29" t="str">
        <f>CONCATENATE(Замеры!AJ479,Замеры!AB479,Замеры!AK479)</f>
        <v>0 0</v>
      </c>
      <c r="J485" s="31" t="str">
        <f>IF(Замеры!AA479=0," ",G485*2.55)</f>
        <v xml:space="preserve"> </v>
      </c>
      <c r="K485" s="29" t="str">
        <f>IF(Замеры!AA479=0," ",Замеры!AH479)</f>
        <v xml:space="preserve"> </v>
      </c>
      <c r="L485" s="29" t="str">
        <f>IF(Замеры!AA479=0," ",Замеры!AI479)</f>
        <v xml:space="preserve"> </v>
      </c>
      <c r="M485" s="29" t="str">
        <f>IF(Замеры!AA479=0," ",0.1)</f>
        <v xml:space="preserve"> </v>
      </c>
      <c r="N485" s="29" t="str">
        <f>IF(Замеры!AA479=0," ",Замеры!AA479)</f>
        <v xml:space="preserve"> </v>
      </c>
      <c r="O485" s="29" t="str">
        <f>Замеры!AB479</f>
        <v xml:space="preserve"> </v>
      </c>
      <c r="P485" s="29" t="str">
        <f>Замеры!AC479</f>
        <v xml:space="preserve"> </v>
      </c>
      <c r="Q485" s="29" t="str">
        <f>IF(Замеры!AA479=0," ","+")</f>
        <v xml:space="preserve"> </v>
      </c>
      <c r="R485" s="32">
        <f>Замеры!Z479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IF(Замеры!I480=0," ", Замеры!I480)</f>
        <v xml:space="preserve"> </v>
      </c>
      <c r="D486" s="29" t="str">
        <f>IF(Замеры!AA480=0, " ", Замеры!Y480)</f>
        <v xml:space="preserve"> </v>
      </c>
      <c r="E486" s="29" t="str">
        <f>CONCATENATE(Замеры!Q480,Замеры!T480,Замеры!S480)</f>
        <v xml:space="preserve"> </v>
      </c>
      <c r="F486" s="30" t="str">
        <f>IF(Замеры!AA480=0," ","---")</f>
        <v xml:space="preserve"> </v>
      </c>
      <c r="G486" s="31" t="str">
        <f>IF(Замеры!AA480=0," ",Замеры!K480)</f>
        <v xml:space="preserve"> </v>
      </c>
      <c r="H486" s="31" t="str">
        <f>CONCATENATE(Замеры!AL480,Замеры!AB480,Замеры!AM480)</f>
        <v>0 0</v>
      </c>
      <c r="I486" s="29" t="str">
        <f>CONCATENATE(Замеры!AJ480,Замеры!AB480,Замеры!AK480)</f>
        <v>0 0</v>
      </c>
      <c r="J486" s="31" t="str">
        <f>IF(Замеры!AA480=0," ",G486*2.55)</f>
        <v xml:space="preserve"> </v>
      </c>
      <c r="K486" s="29" t="str">
        <f>IF(Замеры!AA480=0," ",Замеры!AH480)</f>
        <v xml:space="preserve"> </v>
      </c>
      <c r="L486" s="29" t="str">
        <f>IF(Замеры!AA480=0," ",Замеры!AI480)</f>
        <v xml:space="preserve"> </v>
      </c>
      <c r="M486" s="29" t="str">
        <f>IF(Замеры!AA480=0," ",0.1)</f>
        <v xml:space="preserve"> </v>
      </c>
      <c r="N486" s="29" t="str">
        <f>IF(Замеры!AA480=0," ",Замеры!AA480)</f>
        <v xml:space="preserve"> </v>
      </c>
      <c r="O486" s="29" t="str">
        <f>Замеры!AB480</f>
        <v xml:space="preserve"> </v>
      </c>
      <c r="P486" s="29" t="str">
        <f>Замеры!AC480</f>
        <v xml:space="preserve"> </v>
      </c>
      <c r="Q486" s="29" t="str">
        <f>IF(Замеры!AA480=0," ","+")</f>
        <v xml:space="preserve"> </v>
      </c>
      <c r="R486" s="32">
        <f>Замеры!Z480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IF(Замеры!I481=0," ", Замеры!I481)</f>
        <v xml:space="preserve"> </v>
      </c>
      <c r="D487" s="29" t="str">
        <f>IF(Замеры!AA481=0, " ", Замеры!Y481)</f>
        <v xml:space="preserve"> </v>
      </c>
      <c r="E487" s="29" t="str">
        <f>CONCATENATE(Замеры!Q481,Замеры!T481,Замеры!S481)</f>
        <v xml:space="preserve"> </v>
      </c>
      <c r="F487" s="30" t="str">
        <f>IF(Замеры!AA481=0," ","---")</f>
        <v xml:space="preserve"> </v>
      </c>
      <c r="G487" s="31" t="str">
        <f>IF(Замеры!AA481=0," ",Замеры!K481)</f>
        <v xml:space="preserve"> </v>
      </c>
      <c r="H487" s="31" t="str">
        <f>CONCATENATE(Замеры!AL481,Замеры!AB481,Замеры!AM481)</f>
        <v>0 0</v>
      </c>
      <c r="I487" s="29" t="str">
        <f>CONCATENATE(Замеры!AJ481,Замеры!AB481,Замеры!AK481)</f>
        <v>0 0</v>
      </c>
      <c r="J487" s="31" t="str">
        <f>IF(Замеры!AA481=0," ",G487*2.55)</f>
        <v xml:space="preserve"> </v>
      </c>
      <c r="K487" s="29" t="str">
        <f>IF(Замеры!AA481=0," ",Замеры!AH481)</f>
        <v xml:space="preserve"> </v>
      </c>
      <c r="L487" s="29" t="str">
        <f>IF(Замеры!AA481=0," ",Замеры!AI481)</f>
        <v xml:space="preserve"> </v>
      </c>
      <c r="M487" s="29" t="str">
        <f>IF(Замеры!AA481=0," ",0.1)</f>
        <v xml:space="preserve"> </v>
      </c>
      <c r="N487" s="29" t="str">
        <f>IF(Замеры!AA481=0," ",Замеры!AA481)</f>
        <v xml:space="preserve"> </v>
      </c>
      <c r="O487" s="29" t="str">
        <f>Замеры!AB481</f>
        <v xml:space="preserve"> </v>
      </c>
      <c r="P487" s="29" t="str">
        <f>Замеры!AC481</f>
        <v xml:space="preserve"> </v>
      </c>
      <c r="Q487" s="29" t="str">
        <f>IF(Замеры!AA481=0," ","+")</f>
        <v xml:space="preserve"> </v>
      </c>
      <c r="R487" s="32">
        <f>Замеры!Z481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IF(Замеры!I482=0," ", Замеры!I482)</f>
        <v xml:space="preserve"> </v>
      </c>
      <c r="D488" s="29" t="str">
        <f>IF(Замеры!AA482=0, " ", Замеры!Y482)</f>
        <v xml:space="preserve"> </v>
      </c>
      <c r="E488" s="29" t="str">
        <f>CONCATENATE(Замеры!Q482,Замеры!T482,Замеры!S482)</f>
        <v xml:space="preserve"> </v>
      </c>
      <c r="F488" s="30" t="str">
        <f>IF(Замеры!AA482=0," ","---")</f>
        <v xml:space="preserve"> </v>
      </c>
      <c r="G488" s="31" t="str">
        <f>IF(Замеры!AA482=0," ",Замеры!K482)</f>
        <v xml:space="preserve"> </v>
      </c>
      <c r="H488" s="31" t="str">
        <f>CONCATENATE(Замеры!AL482,Замеры!AB482,Замеры!AM482)</f>
        <v>0 0</v>
      </c>
      <c r="I488" s="29" t="str">
        <f>CONCATENATE(Замеры!AJ482,Замеры!AB482,Замеры!AK482)</f>
        <v>0 0</v>
      </c>
      <c r="J488" s="31" t="str">
        <f>IF(Замеры!AA482=0," ",G488*2.55)</f>
        <v xml:space="preserve"> </v>
      </c>
      <c r="K488" s="29" t="str">
        <f>IF(Замеры!AA482=0," ",Замеры!AH482)</f>
        <v xml:space="preserve"> </v>
      </c>
      <c r="L488" s="29" t="str">
        <f>IF(Замеры!AA482=0," ",Замеры!AI482)</f>
        <v xml:space="preserve"> </v>
      </c>
      <c r="M488" s="29" t="str">
        <f>IF(Замеры!AA482=0," ",0.1)</f>
        <v xml:space="preserve"> </v>
      </c>
      <c r="N488" s="29" t="str">
        <f>IF(Замеры!AA482=0," ",Замеры!AA482)</f>
        <v xml:space="preserve"> </v>
      </c>
      <c r="O488" s="29" t="str">
        <f>Замеры!AB482</f>
        <v xml:space="preserve"> </v>
      </c>
      <c r="P488" s="29" t="str">
        <f>Замеры!AC482</f>
        <v xml:space="preserve"> </v>
      </c>
      <c r="Q488" s="29" t="str">
        <f>IF(Замеры!AA482=0," ","+")</f>
        <v xml:space="preserve"> </v>
      </c>
      <c r="R488" s="32">
        <f>Замеры!Z482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IF(Замеры!I483=0," ", Замеры!I483)</f>
        <v xml:space="preserve"> </v>
      </c>
      <c r="D489" s="29" t="str">
        <f>IF(Замеры!AA483=0, " ", Замеры!Y483)</f>
        <v xml:space="preserve"> </v>
      </c>
      <c r="E489" s="29" t="str">
        <f>CONCATENATE(Замеры!Q483,Замеры!T483,Замеры!S483)</f>
        <v xml:space="preserve"> </v>
      </c>
      <c r="F489" s="30" t="str">
        <f>IF(Замеры!AA483=0," ","---")</f>
        <v xml:space="preserve"> </v>
      </c>
      <c r="G489" s="31" t="str">
        <f>IF(Замеры!AA483=0," ",Замеры!K483)</f>
        <v xml:space="preserve"> </v>
      </c>
      <c r="H489" s="31" t="str">
        <f>CONCATENATE(Замеры!AL483,Замеры!AB483,Замеры!AM483)</f>
        <v>0 0</v>
      </c>
      <c r="I489" s="29" t="str">
        <f>CONCATENATE(Замеры!AJ483,Замеры!AB483,Замеры!AK483)</f>
        <v>0 0</v>
      </c>
      <c r="J489" s="31" t="str">
        <f>IF(Замеры!AA483=0," ",G489*2.55)</f>
        <v xml:space="preserve"> </v>
      </c>
      <c r="K489" s="29" t="str">
        <f>IF(Замеры!AA483=0," ",Замеры!AH483)</f>
        <v xml:space="preserve"> </v>
      </c>
      <c r="L489" s="29" t="str">
        <f>IF(Замеры!AA483=0," ",Замеры!AI483)</f>
        <v xml:space="preserve"> </v>
      </c>
      <c r="M489" s="29" t="str">
        <f>IF(Замеры!AA483=0," ",0.1)</f>
        <v xml:space="preserve"> </v>
      </c>
      <c r="N489" s="29" t="str">
        <f>IF(Замеры!AA483=0," ",Замеры!AA483)</f>
        <v xml:space="preserve"> </v>
      </c>
      <c r="O489" s="29" t="str">
        <f>Замеры!AB483</f>
        <v xml:space="preserve"> </v>
      </c>
      <c r="P489" s="29" t="str">
        <f>Замеры!AC483</f>
        <v xml:space="preserve"> </v>
      </c>
      <c r="Q489" s="29" t="str">
        <f>IF(Замеры!AA483=0," ","+")</f>
        <v xml:space="preserve"> </v>
      </c>
      <c r="R489" s="32">
        <f>Замеры!Z483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IF(Замеры!I484=0," ", Замеры!I484)</f>
        <v xml:space="preserve"> </v>
      </c>
      <c r="D490" s="29" t="str">
        <f>IF(Замеры!AA484=0, " ", Замеры!Y484)</f>
        <v xml:space="preserve"> </v>
      </c>
      <c r="E490" s="29" t="str">
        <f>CONCATENATE(Замеры!Q484,Замеры!T484,Замеры!S484)</f>
        <v xml:space="preserve"> </v>
      </c>
      <c r="F490" s="30" t="str">
        <f>IF(Замеры!AA484=0," ","---")</f>
        <v xml:space="preserve"> </v>
      </c>
      <c r="G490" s="31" t="str">
        <f>IF(Замеры!AA484=0," ",Замеры!K484)</f>
        <v xml:space="preserve"> </v>
      </c>
      <c r="H490" s="31" t="str">
        <f>CONCATENATE(Замеры!AL484,Замеры!AB484,Замеры!AM484)</f>
        <v>0 0</v>
      </c>
      <c r="I490" s="29" t="str">
        <f>CONCATENATE(Замеры!AJ484,Замеры!AB484,Замеры!AK484)</f>
        <v>0 0</v>
      </c>
      <c r="J490" s="31" t="str">
        <f>IF(Замеры!AA484=0," ",G490*2.55)</f>
        <v xml:space="preserve"> </v>
      </c>
      <c r="K490" s="29" t="str">
        <f>IF(Замеры!AA484=0," ",Замеры!AH484)</f>
        <v xml:space="preserve"> </v>
      </c>
      <c r="L490" s="29" t="str">
        <f>IF(Замеры!AA484=0," ",Замеры!AI484)</f>
        <v xml:space="preserve"> </v>
      </c>
      <c r="M490" s="29" t="str">
        <f>IF(Замеры!AA484=0," ",0.1)</f>
        <v xml:space="preserve"> </v>
      </c>
      <c r="N490" s="29" t="str">
        <f>IF(Замеры!AA484=0," ",Замеры!AA484)</f>
        <v xml:space="preserve"> </v>
      </c>
      <c r="O490" s="29" t="str">
        <f>Замеры!AB484</f>
        <v xml:space="preserve"> </v>
      </c>
      <c r="P490" s="29" t="str">
        <f>Замеры!AC484</f>
        <v xml:space="preserve"> </v>
      </c>
      <c r="Q490" s="29" t="str">
        <f>IF(Замеры!AA484=0," ","+")</f>
        <v xml:space="preserve"> </v>
      </c>
      <c r="R490" s="32">
        <f>Замеры!Z484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IF(Замеры!I485=0," ", Замеры!I485)</f>
        <v xml:space="preserve"> </v>
      </c>
      <c r="D491" s="29" t="str">
        <f>IF(Замеры!AA485=0, " ", Замеры!Y485)</f>
        <v xml:space="preserve"> </v>
      </c>
      <c r="E491" s="29" t="str">
        <f>CONCATENATE(Замеры!Q485,Замеры!T485,Замеры!S485)</f>
        <v xml:space="preserve"> </v>
      </c>
      <c r="F491" s="30" t="str">
        <f>IF(Замеры!AA485=0," ","---")</f>
        <v xml:space="preserve"> </v>
      </c>
      <c r="G491" s="31" t="str">
        <f>IF(Замеры!AA485=0," ",Замеры!K485)</f>
        <v xml:space="preserve"> </v>
      </c>
      <c r="H491" s="31" t="str">
        <f>CONCATENATE(Замеры!AL485,Замеры!AB485,Замеры!AM485)</f>
        <v>0 0</v>
      </c>
      <c r="I491" s="29" t="str">
        <f>CONCATENATE(Замеры!AJ485,Замеры!AB485,Замеры!AK485)</f>
        <v>0 0</v>
      </c>
      <c r="J491" s="31" t="str">
        <f>IF(Замеры!AA485=0," ",G491*2.55)</f>
        <v xml:space="preserve"> </v>
      </c>
      <c r="K491" s="29" t="str">
        <f>IF(Замеры!AA485=0," ",Замеры!AH485)</f>
        <v xml:space="preserve"> </v>
      </c>
      <c r="L491" s="29" t="str">
        <f>IF(Замеры!AA485=0," ",Замеры!AI485)</f>
        <v xml:space="preserve"> </v>
      </c>
      <c r="M491" s="29" t="str">
        <f>IF(Замеры!AA485=0," ",0.1)</f>
        <v xml:space="preserve"> </v>
      </c>
      <c r="N491" s="29" t="str">
        <f>IF(Замеры!AA485=0," ",Замеры!AA485)</f>
        <v xml:space="preserve"> </v>
      </c>
      <c r="O491" s="29" t="str">
        <f>Замеры!AB485</f>
        <v xml:space="preserve"> </v>
      </c>
      <c r="P491" s="29" t="str">
        <f>Замеры!AC485</f>
        <v xml:space="preserve"> </v>
      </c>
      <c r="Q491" s="29" t="str">
        <f>IF(Замеры!AA485=0," ","+")</f>
        <v xml:space="preserve"> </v>
      </c>
      <c r="R491" s="32">
        <f>Замеры!Z485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IF(Замеры!I486=0," ", Замеры!I486)</f>
        <v xml:space="preserve"> </v>
      </c>
      <c r="D492" s="29" t="str">
        <f>IF(Замеры!AA486=0, " ", Замеры!Y486)</f>
        <v xml:space="preserve"> </v>
      </c>
      <c r="E492" s="29" t="str">
        <f>CONCATENATE(Замеры!Q486,Замеры!T486,Замеры!S486)</f>
        <v xml:space="preserve"> </v>
      </c>
      <c r="F492" s="30" t="str">
        <f>IF(Замеры!AA486=0," ","---")</f>
        <v xml:space="preserve"> </v>
      </c>
      <c r="G492" s="31" t="str">
        <f>IF(Замеры!AA486=0," ",Замеры!K486)</f>
        <v xml:space="preserve"> </v>
      </c>
      <c r="H492" s="31" t="str">
        <f>CONCATENATE(Замеры!AL486,Замеры!AB486,Замеры!AM486)</f>
        <v>0 0</v>
      </c>
      <c r="I492" s="29" t="str">
        <f>CONCATENATE(Замеры!AJ486,Замеры!AB486,Замеры!AK486)</f>
        <v>0 0</v>
      </c>
      <c r="J492" s="31" t="str">
        <f>IF(Замеры!AA486=0," ",G492*2.55)</f>
        <v xml:space="preserve"> </v>
      </c>
      <c r="K492" s="29" t="str">
        <f>IF(Замеры!AA486=0," ",Замеры!AH486)</f>
        <v xml:space="preserve"> </v>
      </c>
      <c r="L492" s="29" t="str">
        <f>IF(Замеры!AA486=0," ",Замеры!AI486)</f>
        <v xml:space="preserve"> </v>
      </c>
      <c r="M492" s="29" t="str">
        <f>IF(Замеры!AA486=0," ",0.1)</f>
        <v xml:space="preserve"> </v>
      </c>
      <c r="N492" s="29" t="str">
        <f>IF(Замеры!AA486=0," ",Замеры!AA486)</f>
        <v xml:space="preserve"> </v>
      </c>
      <c r="O492" s="29" t="str">
        <f>Замеры!AB486</f>
        <v xml:space="preserve"> </v>
      </c>
      <c r="P492" s="29" t="str">
        <f>Замеры!AC486</f>
        <v xml:space="preserve"> </v>
      </c>
      <c r="Q492" s="29" t="str">
        <f>IF(Замеры!AA486=0," ","+")</f>
        <v xml:space="preserve"> </v>
      </c>
      <c r="R492" s="32">
        <f>Замеры!Z486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IF(Замеры!I487=0," ", Замеры!I487)</f>
        <v xml:space="preserve"> </v>
      </c>
      <c r="D493" s="29" t="str">
        <f>IF(Замеры!AA487=0, " ", Замеры!Y487)</f>
        <v xml:space="preserve"> </v>
      </c>
      <c r="E493" s="29" t="str">
        <f>CONCATENATE(Замеры!Q487,Замеры!T487,Замеры!S487)</f>
        <v xml:space="preserve"> </v>
      </c>
      <c r="F493" s="30" t="str">
        <f>IF(Замеры!AA487=0," ","---")</f>
        <v xml:space="preserve"> </v>
      </c>
      <c r="G493" s="31" t="str">
        <f>IF(Замеры!AA487=0," ",Замеры!K487)</f>
        <v xml:space="preserve"> </v>
      </c>
      <c r="H493" s="31" t="str">
        <f>CONCATENATE(Замеры!AL487,Замеры!AB487,Замеры!AM487)</f>
        <v>0 0</v>
      </c>
      <c r="I493" s="29" t="str">
        <f>CONCATENATE(Замеры!AJ487,Замеры!AB487,Замеры!AK487)</f>
        <v>0 0</v>
      </c>
      <c r="J493" s="31" t="str">
        <f>IF(Замеры!AA487=0," ",G493*2.55)</f>
        <v xml:space="preserve"> </v>
      </c>
      <c r="K493" s="29" t="str">
        <f>IF(Замеры!AA487=0," ",Замеры!AH487)</f>
        <v xml:space="preserve"> </v>
      </c>
      <c r="L493" s="29" t="str">
        <f>IF(Замеры!AA487=0," ",Замеры!AI487)</f>
        <v xml:space="preserve"> </v>
      </c>
      <c r="M493" s="29" t="str">
        <f>IF(Замеры!AA487=0," ",0.1)</f>
        <v xml:space="preserve"> </v>
      </c>
      <c r="N493" s="29" t="str">
        <f>IF(Замеры!AA487=0," ",Замеры!AA487)</f>
        <v xml:space="preserve"> </v>
      </c>
      <c r="O493" s="29" t="str">
        <f>Замеры!AB487</f>
        <v xml:space="preserve"> </v>
      </c>
      <c r="P493" s="29" t="str">
        <f>Замеры!AC487</f>
        <v xml:space="preserve"> </v>
      </c>
      <c r="Q493" s="29" t="str">
        <f>IF(Замеры!AA487=0," ","+")</f>
        <v xml:space="preserve"> </v>
      </c>
      <c r="R493" s="32">
        <f>Замеры!Z487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IF(Замеры!I488=0," ", Замеры!I488)</f>
        <v xml:space="preserve"> </v>
      </c>
      <c r="D494" s="29" t="str">
        <f>IF(Замеры!AA488=0, " ", Замеры!Y488)</f>
        <v xml:space="preserve"> </v>
      </c>
      <c r="E494" s="29" t="str">
        <f>CONCATENATE(Замеры!Q488,Замеры!T488,Замеры!S488)</f>
        <v xml:space="preserve"> </v>
      </c>
      <c r="F494" s="30" t="str">
        <f>IF(Замеры!AA488=0," ","---")</f>
        <v xml:space="preserve"> </v>
      </c>
      <c r="G494" s="31" t="str">
        <f>IF(Замеры!AA488=0," ",Замеры!K488)</f>
        <v xml:space="preserve"> </v>
      </c>
      <c r="H494" s="31" t="str">
        <f>CONCATENATE(Замеры!AL488,Замеры!AB488,Замеры!AM488)</f>
        <v>0 0</v>
      </c>
      <c r="I494" s="29" t="str">
        <f>CONCATENATE(Замеры!AJ488,Замеры!AB488,Замеры!AK488)</f>
        <v>0 0</v>
      </c>
      <c r="J494" s="31" t="str">
        <f>IF(Замеры!AA488=0," ",G494*2.55)</f>
        <v xml:space="preserve"> </v>
      </c>
      <c r="K494" s="29" t="str">
        <f>IF(Замеры!AA488=0," ",Замеры!AH488)</f>
        <v xml:space="preserve"> </v>
      </c>
      <c r="L494" s="29" t="str">
        <f>IF(Замеры!AA488=0," ",Замеры!AI488)</f>
        <v xml:space="preserve"> </v>
      </c>
      <c r="M494" s="29" t="str">
        <f>IF(Замеры!AA488=0," ",0.1)</f>
        <v xml:space="preserve"> </v>
      </c>
      <c r="N494" s="29" t="str">
        <f>IF(Замеры!AA488=0," ",Замеры!AA488)</f>
        <v xml:space="preserve"> </v>
      </c>
      <c r="O494" s="29" t="str">
        <f>Замеры!AB488</f>
        <v xml:space="preserve"> </v>
      </c>
      <c r="P494" s="29" t="str">
        <f>Замеры!AC488</f>
        <v xml:space="preserve"> </v>
      </c>
      <c r="Q494" s="29" t="str">
        <f>IF(Замеры!AA488=0," ","+")</f>
        <v xml:space="preserve"> </v>
      </c>
      <c r="R494" s="32">
        <f>Замеры!Z488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IF(Замеры!I489=0," ", Замеры!I489)</f>
        <v xml:space="preserve"> </v>
      </c>
      <c r="D495" s="29" t="str">
        <f>IF(Замеры!AA489=0, " ", Замеры!Y489)</f>
        <v xml:space="preserve"> </v>
      </c>
      <c r="E495" s="29" t="str">
        <f>CONCATENATE(Замеры!Q489,Замеры!T489,Замеры!S489)</f>
        <v xml:space="preserve"> </v>
      </c>
      <c r="F495" s="30" t="str">
        <f>IF(Замеры!AA489=0," ","---")</f>
        <v xml:space="preserve"> </v>
      </c>
      <c r="G495" s="31" t="str">
        <f>IF(Замеры!AA489=0," ",Замеры!K489)</f>
        <v xml:space="preserve"> </v>
      </c>
      <c r="H495" s="31" t="str">
        <f>CONCATENATE(Замеры!AL489,Замеры!AB489,Замеры!AM489)</f>
        <v>0 0</v>
      </c>
      <c r="I495" s="29" t="str">
        <f>CONCATENATE(Замеры!AJ489,Замеры!AB489,Замеры!AK489)</f>
        <v>0 0</v>
      </c>
      <c r="J495" s="31" t="str">
        <f>IF(Замеры!AA489=0," ",G495*2.55)</f>
        <v xml:space="preserve"> </v>
      </c>
      <c r="K495" s="29" t="str">
        <f>IF(Замеры!AA489=0," ",Замеры!AH489)</f>
        <v xml:space="preserve"> </v>
      </c>
      <c r="L495" s="29" t="str">
        <f>IF(Замеры!AA489=0," ",Замеры!AI489)</f>
        <v xml:space="preserve"> </v>
      </c>
      <c r="M495" s="29" t="str">
        <f>IF(Замеры!AA489=0," ",0.1)</f>
        <v xml:space="preserve"> </v>
      </c>
      <c r="N495" s="29" t="str">
        <f>IF(Замеры!AA489=0," ",Замеры!AA489)</f>
        <v xml:space="preserve"> </v>
      </c>
      <c r="O495" s="29" t="str">
        <f>Замеры!AB489</f>
        <v xml:space="preserve"> </v>
      </c>
      <c r="P495" s="29" t="str">
        <f>Замеры!AC489</f>
        <v xml:space="preserve"> </v>
      </c>
      <c r="Q495" s="29" t="str">
        <f>IF(Замеры!AA489=0," ","+")</f>
        <v xml:space="preserve"> </v>
      </c>
      <c r="R495" s="32">
        <f>Замеры!Z489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IF(Замеры!I490=0," ", Замеры!I490)</f>
        <v xml:space="preserve"> </v>
      </c>
      <c r="D496" s="29" t="str">
        <f>IF(Замеры!AA490=0, " ", Замеры!Y490)</f>
        <v xml:space="preserve"> </v>
      </c>
      <c r="E496" s="29" t="str">
        <f>CONCATENATE(Замеры!Q490,Замеры!T490,Замеры!S490)</f>
        <v xml:space="preserve"> </v>
      </c>
      <c r="F496" s="30" t="str">
        <f>IF(Замеры!AA490=0," ","---")</f>
        <v xml:space="preserve"> </v>
      </c>
      <c r="G496" s="31" t="str">
        <f>IF(Замеры!AA490=0," ",Замеры!K490)</f>
        <v xml:space="preserve"> </v>
      </c>
      <c r="H496" s="31" t="str">
        <f>CONCATENATE(Замеры!AL490,Замеры!AB490,Замеры!AM490)</f>
        <v>0 0</v>
      </c>
      <c r="I496" s="29" t="str">
        <f>CONCATENATE(Замеры!AJ490,Замеры!AB490,Замеры!AK490)</f>
        <v>0 0</v>
      </c>
      <c r="J496" s="31" t="str">
        <f>IF(Замеры!AA490=0," ",G496*2.55)</f>
        <v xml:space="preserve"> </v>
      </c>
      <c r="K496" s="29" t="str">
        <f>IF(Замеры!AA490=0," ",Замеры!AH490)</f>
        <v xml:space="preserve"> </v>
      </c>
      <c r="L496" s="29" t="str">
        <f>IF(Замеры!AA490=0," ",Замеры!AI490)</f>
        <v xml:space="preserve"> </v>
      </c>
      <c r="M496" s="29" t="str">
        <f>IF(Замеры!AA490=0," ",0.1)</f>
        <v xml:space="preserve"> </v>
      </c>
      <c r="N496" s="29" t="str">
        <f>IF(Замеры!AA490=0," ",Замеры!AA490)</f>
        <v xml:space="preserve"> </v>
      </c>
      <c r="O496" s="29" t="str">
        <f>Замеры!AB490</f>
        <v xml:space="preserve"> </v>
      </c>
      <c r="P496" s="29" t="str">
        <f>Замеры!AC490</f>
        <v xml:space="preserve"> </v>
      </c>
      <c r="Q496" s="29" t="str">
        <f>IF(Замеры!AA490=0," ","+")</f>
        <v xml:space="preserve"> </v>
      </c>
      <c r="R496" s="32">
        <f>Замеры!Z490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IF(Замеры!I491=0," ", Замеры!I491)</f>
        <v xml:space="preserve"> </v>
      </c>
      <c r="D497" s="29" t="str">
        <f>IF(Замеры!AA491=0, " ", Замеры!Y491)</f>
        <v xml:space="preserve"> </v>
      </c>
      <c r="E497" s="29" t="str">
        <f>CONCATENATE(Замеры!Q491,Замеры!T491,Замеры!S491)</f>
        <v xml:space="preserve"> </v>
      </c>
      <c r="F497" s="30" t="str">
        <f>IF(Замеры!AA491=0," ","---")</f>
        <v xml:space="preserve"> </v>
      </c>
      <c r="G497" s="31" t="str">
        <f>IF(Замеры!AA491=0," ",Замеры!K491)</f>
        <v xml:space="preserve"> </v>
      </c>
      <c r="H497" s="31" t="str">
        <f>CONCATENATE(Замеры!AL491,Замеры!AB491,Замеры!AM491)</f>
        <v>0 0</v>
      </c>
      <c r="I497" s="29" t="str">
        <f>CONCATENATE(Замеры!AJ491,Замеры!AB491,Замеры!AK491)</f>
        <v>0 0</v>
      </c>
      <c r="J497" s="31" t="str">
        <f>IF(Замеры!AA491=0," ",G497*2.55)</f>
        <v xml:space="preserve"> </v>
      </c>
      <c r="K497" s="29" t="str">
        <f>IF(Замеры!AA491=0," ",Замеры!AH491)</f>
        <v xml:space="preserve"> </v>
      </c>
      <c r="L497" s="29" t="str">
        <f>IF(Замеры!AA491=0," ",Замеры!AI491)</f>
        <v xml:space="preserve"> </v>
      </c>
      <c r="M497" s="29" t="str">
        <f>IF(Замеры!AA491=0," ",0.1)</f>
        <v xml:space="preserve"> </v>
      </c>
      <c r="N497" s="29" t="str">
        <f>IF(Замеры!AA491=0," ",Замеры!AA491)</f>
        <v xml:space="preserve"> </v>
      </c>
      <c r="O497" s="29" t="str">
        <f>Замеры!AB491</f>
        <v xml:space="preserve"> </v>
      </c>
      <c r="P497" s="29" t="str">
        <f>Замеры!AC491</f>
        <v xml:space="preserve"> </v>
      </c>
      <c r="Q497" s="29" t="str">
        <f>IF(Замеры!AA491=0," ","+")</f>
        <v xml:space="preserve"> </v>
      </c>
      <c r="R497" s="32">
        <f>Замеры!Z491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IF(Замеры!I492=0," ", Замеры!I492)</f>
        <v xml:space="preserve"> </v>
      </c>
      <c r="D498" s="29" t="str">
        <f>IF(Замеры!AA492=0, " ", Замеры!Y492)</f>
        <v xml:space="preserve"> </v>
      </c>
      <c r="E498" s="29" t="str">
        <f>CONCATENATE(Замеры!Q492,Замеры!T492,Замеры!S492)</f>
        <v xml:space="preserve"> </v>
      </c>
      <c r="F498" s="30" t="str">
        <f>IF(Замеры!AA492=0," ","---")</f>
        <v xml:space="preserve"> </v>
      </c>
      <c r="G498" s="31" t="str">
        <f>IF(Замеры!AA492=0," ",Замеры!K492)</f>
        <v xml:space="preserve"> </v>
      </c>
      <c r="H498" s="31" t="str">
        <f>CONCATENATE(Замеры!AL492,Замеры!AB492,Замеры!AM492)</f>
        <v>0 0</v>
      </c>
      <c r="I498" s="29" t="str">
        <f>CONCATENATE(Замеры!AJ492,Замеры!AB492,Замеры!AK492)</f>
        <v>0 0</v>
      </c>
      <c r="J498" s="31" t="str">
        <f>IF(Замеры!AA492=0," ",G498*2.55)</f>
        <v xml:space="preserve"> </v>
      </c>
      <c r="K498" s="29" t="str">
        <f>IF(Замеры!AA492=0," ",Замеры!AH492)</f>
        <v xml:space="preserve"> </v>
      </c>
      <c r="L498" s="29" t="str">
        <f>IF(Замеры!AA492=0," ",Замеры!AI492)</f>
        <v xml:space="preserve"> </v>
      </c>
      <c r="M498" s="29" t="str">
        <f>IF(Замеры!AA492=0," ",0.1)</f>
        <v xml:space="preserve"> </v>
      </c>
      <c r="N498" s="29" t="str">
        <f>IF(Замеры!AA492=0," ",Замеры!AA492)</f>
        <v xml:space="preserve"> </v>
      </c>
      <c r="O498" s="29" t="str">
        <f>Замеры!AB492</f>
        <v xml:space="preserve"> </v>
      </c>
      <c r="P498" s="29" t="str">
        <f>Замеры!AC492</f>
        <v xml:space="preserve"> </v>
      </c>
      <c r="Q498" s="29" t="str">
        <f>IF(Замеры!AA492=0," ","+")</f>
        <v xml:space="preserve"> </v>
      </c>
      <c r="R498" s="32">
        <f>Замеры!Z492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IF(Замеры!I493=0," ", Замеры!I493)</f>
        <v xml:space="preserve"> </v>
      </c>
      <c r="D499" s="29" t="str">
        <f>IF(Замеры!AA493=0, " ", Замеры!Y493)</f>
        <v xml:space="preserve"> </v>
      </c>
      <c r="E499" s="29" t="str">
        <f>CONCATENATE(Замеры!Q493,Замеры!T493,Замеры!S493)</f>
        <v xml:space="preserve"> </v>
      </c>
      <c r="F499" s="30" t="str">
        <f>IF(Замеры!AA493=0," ","---")</f>
        <v xml:space="preserve"> </v>
      </c>
      <c r="G499" s="31" t="str">
        <f>IF(Замеры!AA493=0," ",Замеры!K493)</f>
        <v xml:space="preserve"> </v>
      </c>
      <c r="H499" s="31" t="str">
        <f>CONCATENATE(Замеры!AL493,Замеры!AB493,Замеры!AM493)</f>
        <v>0 0</v>
      </c>
      <c r="I499" s="29" t="str">
        <f>CONCATENATE(Замеры!AJ493,Замеры!AB493,Замеры!AK493)</f>
        <v>0 0</v>
      </c>
      <c r="J499" s="31" t="str">
        <f>IF(Замеры!AA493=0," ",G499*2.55)</f>
        <v xml:space="preserve"> </v>
      </c>
      <c r="K499" s="29" t="str">
        <f>IF(Замеры!AA493=0," ",Замеры!AH493)</f>
        <v xml:space="preserve"> </v>
      </c>
      <c r="L499" s="29" t="str">
        <f>IF(Замеры!AA493=0," ",Замеры!AI493)</f>
        <v xml:space="preserve"> </v>
      </c>
      <c r="M499" s="29" t="str">
        <f>IF(Замеры!AA493=0," ",0.1)</f>
        <v xml:space="preserve"> </v>
      </c>
      <c r="N499" s="29" t="str">
        <f>IF(Замеры!AA493=0," ",Замеры!AA493)</f>
        <v xml:space="preserve"> </v>
      </c>
      <c r="O499" s="29" t="str">
        <f>Замеры!AB493</f>
        <v xml:space="preserve"> </v>
      </c>
      <c r="P499" s="29" t="str">
        <f>Замеры!AC493</f>
        <v xml:space="preserve"> </v>
      </c>
      <c r="Q499" s="29" t="str">
        <f>IF(Замеры!AA493=0," ","+")</f>
        <v xml:space="preserve"> </v>
      </c>
      <c r="R499" s="32">
        <f>Замеры!Z493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IF(Замеры!I494=0," ", Замеры!I494)</f>
        <v xml:space="preserve"> </v>
      </c>
      <c r="D500" s="29" t="str">
        <f>IF(Замеры!AA494=0, " ", Замеры!Y494)</f>
        <v xml:space="preserve"> </v>
      </c>
      <c r="E500" s="29" t="str">
        <f>CONCATENATE(Замеры!Q494,Замеры!T494,Замеры!S494)</f>
        <v xml:space="preserve"> </v>
      </c>
      <c r="F500" s="30" t="str">
        <f>IF(Замеры!AA494=0," ","---")</f>
        <v xml:space="preserve"> </v>
      </c>
      <c r="G500" s="31" t="str">
        <f>IF(Замеры!AA494=0," ",Замеры!K494)</f>
        <v xml:space="preserve"> </v>
      </c>
      <c r="H500" s="31" t="str">
        <f>CONCATENATE(Замеры!AL494,Замеры!AB494,Замеры!AM494)</f>
        <v>0 0</v>
      </c>
      <c r="I500" s="29" t="str">
        <f>CONCATENATE(Замеры!AJ494,Замеры!AB494,Замеры!AK494)</f>
        <v>0 0</v>
      </c>
      <c r="J500" s="31" t="str">
        <f>IF(Замеры!AA494=0," ",G500*2.55)</f>
        <v xml:space="preserve"> </v>
      </c>
      <c r="K500" s="29" t="str">
        <f>IF(Замеры!AA494=0," ",Замеры!AH494)</f>
        <v xml:space="preserve"> </v>
      </c>
      <c r="L500" s="29" t="str">
        <f>IF(Замеры!AA494=0," ",Замеры!AI494)</f>
        <v xml:space="preserve"> </v>
      </c>
      <c r="M500" s="29" t="str">
        <f>IF(Замеры!AA494=0," ",0.1)</f>
        <v xml:space="preserve"> </v>
      </c>
      <c r="N500" s="29" t="str">
        <f>IF(Замеры!AA494=0," ",Замеры!AA494)</f>
        <v xml:space="preserve"> </v>
      </c>
      <c r="O500" s="29" t="str">
        <f>Замеры!AB494</f>
        <v xml:space="preserve"> </v>
      </c>
      <c r="P500" s="29" t="str">
        <f>Замеры!AC494</f>
        <v xml:space="preserve"> </v>
      </c>
      <c r="Q500" s="29" t="str">
        <f>IF(Замеры!AA494=0," ","+")</f>
        <v xml:space="preserve"> </v>
      </c>
      <c r="R500" s="32">
        <f>Замеры!Z494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IF(Замеры!I495=0," ", Замеры!I495)</f>
        <v xml:space="preserve"> </v>
      </c>
      <c r="D501" s="29" t="str">
        <f>IF(Замеры!AA495=0, " ", Замеры!Y495)</f>
        <v xml:space="preserve"> </v>
      </c>
      <c r="E501" s="29" t="str">
        <f>CONCATENATE(Замеры!Q495,Замеры!T495,Замеры!S495)</f>
        <v xml:space="preserve"> </v>
      </c>
      <c r="F501" s="30" t="str">
        <f>IF(Замеры!AA495=0," ","---")</f>
        <v xml:space="preserve"> </v>
      </c>
      <c r="G501" s="31" t="str">
        <f>IF(Замеры!AA495=0," ",Замеры!K495)</f>
        <v xml:space="preserve"> </v>
      </c>
      <c r="H501" s="31" t="str">
        <f>CONCATENATE(Замеры!AL495,Замеры!AB495,Замеры!AM495)</f>
        <v>0 0</v>
      </c>
      <c r="I501" s="29" t="str">
        <f>CONCATENATE(Замеры!AJ495,Замеры!AB495,Замеры!AK495)</f>
        <v>0 0</v>
      </c>
      <c r="J501" s="31" t="str">
        <f>IF(Замеры!AA495=0," ",G501*2.55)</f>
        <v xml:space="preserve"> </v>
      </c>
      <c r="K501" s="29" t="str">
        <f>IF(Замеры!AA495=0," ",Замеры!AH495)</f>
        <v xml:space="preserve"> </v>
      </c>
      <c r="L501" s="29" t="str">
        <f>IF(Замеры!AA495=0," ",Замеры!AI495)</f>
        <v xml:space="preserve"> </v>
      </c>
      <c r="M501" s="29" t="str">
        <f>IF(Замеры!AA495=0," ",0.1)</f>
        <v xml:space="preserve"> </v>
      </c>
      <c r="N501" s="29" t="str">
        <f>IF(Замеры!AA495=0," ",Замеры!AA495)</f>
        <v xml:space="preserve"> </v>
      </c>
      <c r="O501" s="29" t="str">
        <f>Замеры!AB495</f>
        <v xml:space="preserve"> </v>
      </c>
      <c r="P501" s="29" t="str">
        <f>Замеры!AC495</f>
        <v xml:space="preserve"> </v>
      </c>
      <c r="Q501" s="29" t="str">
        <f>IF(Замеры!AA495=0," ","+")</f>
        <v xml:space="preserve"> </v>
      </c>
      <c r="R501" s="32">
        <f>Замеры!Z495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IF(Замеры!I496=0," ", Замеры!I496)</f>
        <v xml:space="preserve"> </v>
      </c>
      <c r="D502" s="29" t="str">
        <f>IF(Замеры!AA496=0, " ", Замеры!Y496)</f>
        <v xml:space="preserve"> </v>
      </c>
      <c r="E502" s="29" t="str">
        <f>CONCATENATE(Замеры!Q496,Замеры!T496,Замеры!S496)</f>
        <v xml:space="preserve"> </v>
      </c>
      <c r="F502" s="30" t="str">
        <f>IF(Замеры!AA496=0," ","---")</f>
        <v xml:space="preserve"> </v>
      </c>
      <c r="G502" s="31" t="str">
        <f>IF(Замеры!AA496=0," ",Замеры!K496)</f>
        <v xml:space="preserve"> </v>
      </c>
      <c r="H502" s="31" t="str">
        <f>CONCATENATE(Замеры!AL496,Замеры!AB496,Замеры!AM496)</f>
        <v>0 0</v>
      </c>
      <c r="I502" s="29" t="str">
        <f>CONCATENATE(Замеры!AJ496,Замеры!AB496,Замеры!AK496)</f>
        <v>0 0</v>
      </c>
      <c r="J502" s="31" t="str">
        <f>IF(Замеры!AA496=0," ",G502*2.55)</f>
        <v xml:space="preserve"> </v>
      </c>
      <c r="K502" s="29" t="str">
        <f>IF(Замеры!AA496=0," ",Замеры!AH496)</f>
        <v xml:space="preserve"> </v>
      </c>
      <c r="L502" s="29" t="str">
        <f>IF(Замеры!AA496=0," ",Замеры!AI496)</f>
        <v xml:space="preserve"> </v>
      </c>
      <c r="M502" s="29" t="str">
        <f>IF(Замеры!AA496=0," ",0.1)</f>
        <v xml:space="preserve"> </v>
      </c>
      <c r="N502" s="29" t="str">
        <f>IF(Замеры!AA496=0," ",Замеры!AA496)</f>
        <v xml:space="preserve"> </v>
      </c>
      <c r="O502" s="29" t="str">
        <f>Замеры!AB496</f>
        <v xml:space="preserve"> </v>
      </c>
      <c r="P502" s="29" t="str">
        <f>Замеры!AC496</f>
        <v xml:space="preserve"> </v>
      </c>
      <c r="Q502" s="29" t="str">
        <f>IF(Замеры!AA496=0," ","+")</f>
        <v xml:space="preserve"> </v>
      </c>
      <c r="R502" s="32">
        <f>Замеры!Z496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IF(Замеры!I497=0," ", Замеры!I497)</f>
        <v xml:space="preserve"> </v>
      </c>
      <c r="D503" s="29" t="str">
        <f>IF(Замеры!AA497=0, " ", Замеры!Y497)</f>
        <v xml:space="preserve"> </v>
      </c>
      <c r="E503" s="29" t="str">
        <f>CONCATENATE(Замеры!Q497,Замеры!T497,Замеры!S497)</f>
        <v xml:space="preserve"> </v>
      </c>
      <c r="F503" s="30" t="str">
        <f>IF(Замеры!AA497=0," ","---")</f>
        <v xml:space="preserve"> </v>
      </c>
      <c r="G503" s="31" t="str">
        <f>IF(Замеры!AA497=0," ",Замеры!K497)</f>
        <v xml:space="preserve"> </v>
      </c>
      <c r="H503" s="31" t="str">
        <f>CONCATENATE(Замеры!AL497,Замеры!AB497,Замеры!AM497)</f>
        <v>0 0</v>
      </c>
      <c r="I503" s="29" t="str">
        <f>CONCATENATE(Замеры!AJ497,Замеры!AB497,Замеры!AK497)</f>
        <v>0 0</v>
      </c>
      <c r="J503" s="31" t="str">
        <f>IF(Замеры!AA497=0," ",G503*2.55)</f>
        <v xml:space="preserve"> </v>
      </c>
      <c r="K503" s="29" t="str">
        <f>IF(Замеры!AA497=0," ",Замеры!AH497)</f>
        <v xml:space="preserve"> </v>
      </c>
      <c r="L503" s="29" t="str">
        <f>IF(Замеры!AA497=0," ",Замеры!AI497)</f>
        <v xml:space="preserve"> </v>
      </c>
      <c r="M503" s="29" t="str">
        <f>IF(Замеры!AA497=0," ",0.1)</f>
        <v xml:space="preserve"> </v>
      </c>
      <c r="N503" s="29" t="str">
        <f>IF(Замеры!AA497=0," ",Замеры!AA497)</f>
        <v xml:space="preserve"> </v>
      </c>
      <c r="O503" s="29" t="str">
        <f>Замеры!AB497</f>
        <v xml:space="preserve"> </v>
      </c>
      <c r="P503" s="29" t="str">
        <f>Замеры!AC497</f>
        <v xml:space="preserve"> </v>
      </c>
      <c r="Q503" s="29" t="str">
        <f>IF(Замеры!AA497=0," ","+")</f>
        <v xml:space="preserve"> </v>
      </c>
      <c r="R503" s="32">
        <f>Замеры!Z497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IF(Замеры!I498=0," ", Замеры!I498)</f>
        <v xml:space="preserve"> </v>
      </c>
      <c r="D504" s="29" t="str">
        <f>IF(Замеры!AA498=0, " ", Замеры!Y498)</f>
        <v xml:space="preserve"> </v>
      </c>
      <c r="E504" s="29" t="str">
        <f>CONCATENATE(Замеры!Q498,Замеры!T498,Замеры!S498)</f>
        <v xml:space="preserve"> </v>
      </c>
      <c r="F504" s="30" t="str">
        <f>IF(Замеры!AA498=0," ","---")</f>
        <v xml:space="preserve"> </v>
      </c>
      <c r="G504" s="31" t="str">
        <f>IF(Замеры!AA498=0," ",Замеры!K498)</f>
        <v xml:space="preserve"> </v>
      </c>
      <c r="H504" s="31" t="str">
        <f>CONCATENATE(Замеры!AL498,Замеры!AB498,Замеры!AM498)</f>
        <v>0 0</v>
      </c>
      <c r="I504" s="29" t="str">
        <f>CONCATENATE(Замеры!AJ498,Замеры!AB498,Замеры!AK498)</f>
        <v>0 0</v>
      </c>
      <c r="J504" s="31" t="str">
        <f>IF(Замеры!AA498=0," ",G504*2.55)</f>
        <v xml:space="preserve"> </v>
      </c>
      <c r="K504" s="29" t="str">
        <f>IF(Замеры!AA498=0," ",Замеры!AH498)</f>
        <v xml:space="preserve"> </v>
      </c>
      <c r="L504" s="29" t="str">
        <f>IF(Замеры!AA498=0," ",Замеры!AI498)</f>
        <v xml:space="preserve"> </v>
      </c>
      <c r="M504" s="29" t="str">
        <f>IF(Замеры!AA498=0," ",0.1)</f>
        <v xml:space="preserve"> </v>
      </c>
      <c r="N504" s="29" t="str">
        <f>IF(Замеры!AA498=0," ",Замеры!AA498)</f>
        <v xml:space="preserve"> </v>
      </c>
      <c r="O504" s="29" t="str">
        <f>Замеры!AB498</f>
        <v xml:space="preserve"> </v>
      </c>
      <c r="P504" s="29" t="str">
        <f>Замеры!AC498</f>
        <v xml:space="preserve"> </v>
      </c>
      <c r="Q504" s="29" t="str">
        <f>IF(Замеры!AA498=0," ","+")</f>
        <v xml:space="preserve"> </v>
      </c>
      <c r="R504" s="32">
        <f>Замеры!Z498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IF(Замеры!I499=0," ", Замеры!I499)</f>
        <v xml:space="preserve"> </v>
      </c>
      <c r="D505" s="29" t="str">
        <f>IF(Замеры!AA499=0, " ", Замеры!Y499)</f>
        <v xml:space="preserve"> </v>
      </c>
      <c r="E505" s="29" t="str">
        <f>CONCATENATE(Замеры!Q499,Замеры!T499,Замеры!S499)</f>
        <v xml:space="preserve"> </v>
      </c>
      <c r="F505" s="30" t="str">
        <f>IF(Замеры!AA499=0," ","---")</f>
        <v xml:space="preserve"> </v>
      </c>
      <c r="G505" s="31" t="str">
        <f>IF(Замеры!AA499=0," ",Замеры!K499)</f>
        <v xml:space="preserve"> </v>
      </c>
      <c r="H505" s="31" t="str">
        <f>CONCATENATE(Замеры!AL499,Замеры!AB499,Замеры!AM499)</f>
        <v>0 0</v>
      </c>
      <c r="I505" s="29" t="str">
        <f>CONCATENATE(Замеры!AJ499,Замеры!AB499,Замеры!AK499)</f>
        <v>0 0</v>
      </c>
      <c r="J505" s="31" t="str">
        <f>IF(Замеры!AA499=0," ",G505*2.55)</f>
        <v xml:space="preserve"> </v>
      </c>
      <c r="K505" s="29" t="str">
        <f>IF(Замеры!AA499=0," ",Замеры!AH499)</f>
        <v xml:space="preserve"> </v>
      </c>
      <c r="L505" s="29" t="str">
        <f>IF(Замеры!AA499=0," ",Замеры!AI499)</f>
        <v xml:space="preserve"> </v>
      </c>
      <c r="M505" s="29" t="str">
        <f>IF(Замеры!AA499=0," ",0.1)</f>
        <v xml:space="preserve"> </v>
      </c>
      <c r="N505" s="29" t="str">
        <f>IF(Замеры!AA499=0," ",Замеры!AA499)</f>
        <v xml:space="preserve"> </v>
      </c>
      <c r="O505" s="29" t="str">
        <f>Замеры!AB499</f>
        <v xml:space="preserve"> </v>
      </c>
      <c r="P505" s="29" t="str">
        <f>Замеры!AC499</f>
        <v xml:space="preserve"> </v>
      </c>
      <c r="Q505" s="29" t="str">
        <f>IF(Замеры!AA499=0," ","+")</f>
        <v xml:space="preserve"> </v>
      </c>
      <c r="R505" s="32">
        <f>Замеры!Z499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IF(Замеры!I500=0," ", Замеры!I500)</f>
        <v xml:space="preserve"> </v>
      </c>
      <c r="D506" s="29" t="str">
        <f>IF(Замеры!AA500=0, " ", Замеры!Y500)</f>
        <v xml:space="preserve"> </v>
      </c>
      <c r="E506" s="29" t="str">
        <f>CONCATENATE(Замеры!Q500,Замеры!T500,Замеры!S500)</f>
        <v xml:space="preserve"> </v>
      </c>
      <c r="F506" s="30" t="str">
        <f>IF(Замеры!AA500=0," ","---")</f>
        <v xml:space="preserve"> </v>
      </c>
      <c r="G506" s="31" t="str">
        <f>IF(Замеры!AA500=0," ",Замеры!K500)</f>
        <v xml:space="preserve"> </v>
      </c>
      <c r="H506" s="31" t="str">
        <f>CONCATENATE(Замеры!AL500,Замеры!AB500,Замеры!AM500)</f>
        <v>0 0</v>
      </c>
      <c r="I506" s="29" t="str">
        <f>CONCATENATE(Замеры!AJ500,Замеры!AB500,Замеры!AK500)</f>
        <v>0 0</v>
      </c>
      <c r="J506" s="31" t="str">
        <f>IF(Замеры!AA500=0," ",G506*2.55)</f>
        <v xml:space="preserve"> </v>
      </c>
      <c r="K506" s="29" t="str">
        <f>IF(Замеры!AA500=0," ",Замеры!AH500)</f>
        <v xml:space="preserve"> </v>
      </c>
      <c r="L506" s="29" t="str">
        <f>IF(Замеры!AA500=0," ",Замеры!AI500)</f>
        <v xml:space="preserve"> </v>
      </c>
      <c r="M506" s="29" t="str">
        <f>IF(Замеры!AA500=0," ",0.1)</f>
        <v xml:space="preserve"> </v>
      </c>
      <c r="N506" s="29" t="str">
        <f>IF(Замеры!AA500=0," ",Замеры!AA500)</f>
        <v xml:space="preserve"> </v>
      </c>
      <c r="O506" s="29" t="str">
        <f>Замеры!AB500</f>
        <v xml:space="preserve"> </v>
      </c>
      <c r="P506" s="29" t="str">
        <f>Замеры!AC500</f>
        <v xml:space="preserve"> </v>
      </c>
      <c r="Q506" s="29" t="str">
        <f>IF(Замеры!AA500=0," ","+")</f>
        <v xml:space="preserve"> </v>
      </c>
      <c r="R506" s="32">
        <f>Замеры!Z500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IF(Замеры!I501=0," ", Замеры!I501)</f>
        <v xml:space="preserve"> </v>
      </c>
      <c r="D507" s="29" t="str">
        <f>IF(Замеры!AA501=0, " ", Замеры!Y501)</f>
        <v xml:space="preserve"> </v>
      </c>
      <c r="E507" s="29" t="str">
        <f>CONCATENATE(Замеры!Q501,Замеры!T501,Замеры!S501)</f>
        <v xml:space="preserve"> </v>
      </c>
      <c r="F507" s="30" t="str">
        <f>IF(Замеры!AA501=0," ","---")</f>
        <v xml:space="preserve"> </v>
      </c>
      <c r="G507" s="31" t="str">
        <f>IF(Замеры!AA501=0," ",Замеры!K501)</f>
        <v xml:space="preserve"> </v>
      </c>
      <c r="H507" s="31" t="str">
        <f>CONCATENATE(Замеры!AL501,Замеры!AB501,Замеры!AM501)</f>
        <v>0 0</v>
      </c>
      <c r="I507" s="29" t="str">
        <f>CONCATENATE(Замеры!AJ501,Замеры!AB501,Замеры!AK501)</f>
        <v>0 0</v>
      </c>
      <c r="J507" s="31" t="str">
        <f>IF(Замеры!AA501=0," ",G507*2.55)</f>
        <v xml:space="preserve"> </v>
      </c>
      <c r="K507" s="29" t="str">
        <f>IF(Замеры!AA501=0," ",Замеры!AH501)</f>
        <v xml:space="preserve"> </v>
      </c>
      <c r="L507" s="29" t="str">
        <f>IF(Замеры!AA501=0," ",Замеры!AI501)</f>
        <v xml:space="preserve"> </v>
      </c>
      <c r="M507" s="29" t="str">
        <f>IF(Замеры!AA501=0," ",0.1)</f>
        <v xml:space="preserve"> </v>
      </c>
      <c r="N507" s="29" t="str">
        <f>IF(Замеры!AA501=0," ",Замеры!AA501)</f>
        <v xml:space="preserve"> </v>
      </c>
      <c r="O507" s="29" t="str">
        <f>Замеры!AB501</f>
        <v xml:space="preserve"> </v>
      </c>
      <c r="P507" s="29" t="str">
        <f>Замеры!AC501</f>
        <v xml:space="preserve"> </v>
      </c>
      <c r="Q507" s="29" t="str">
        <f>IF(Замеры!AA501=0," ","+")</f>
        <v xml:space="preserve"> </v>
      </c>
      <c r="R507" s="32">
        <f>Замеры!Z501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IF(Замеры!I502=0," ", Замеры!I502)</f>
        <v xml:space="preserve"> </v>
      </c>
      <c r="D508" s="29" t="str">
        <f>IF(Замеры!AA502=0, " ", Замеры!Y502)</f>
        <v xml:space="preserve"> </v>
      </c>
      <c r="E508" s="29" t="str">
        <f>CONCATENATE(Замеры!Q502,Замеры!T502,Замеры!S502)</f>
        <v xml:space="preserve"> </v>
      </c>
      <c r="F508" s="30" t="str">
        <f>IF(Замеры!AA502=0," ","---")</f>
        <v xml:space="preserve"> </v>
      </c>
      <c r="G508" s="31" t="str">
        <f>IF(Замеры!AA502=0," ",Замеры!K502)</f>
        <v xml:space="preserve"> </v>
      </c>
      <c r="H508" s="31" t="str">
        <f>CONCATENATE(Замеры!AL502,Замеры!AB502,Замеры!AM502)</f>
        <v>0 0</v>
      </c>
      <c r="I508" s="29" t="str">
        <f>CONCATENATE(Замеры!AJ502,Замеры!AB502,Замеры!AK502)</f>
        <v>0 0</v>
      </c>
      <c r="J508" s="31" t="str">
        <f>IF(Замеры!AA502=0," ",G508*2.55)</f>
        <v xml:space="preserve"> </v>
      </c>
      <c r="K508" s="29" t="str">
        <f>IF(Замеры!AA502=0," ",Замеры!AH502)</f>
        <v xml:space="preserve"> </v>
      </c>
      <c r="L508" s="29" t="str">
        <f>IF(Замеры!AA502=0," ",Замеры!AI502)</f>
        <v xml:space="preserve"> </v>
      </c>
      <c r="M508" s="29" t="str">
        <f>IF(Замеры!AA502=0," ",0.1)</f>
        <v xml:space="preserve"> </v>
      </c>
      <c r="N508" s="29" t="str">
        <f>IF(Замеры!AA502=0," ",Замеры!AA502)</f>
        <v xml:space="preserve"> </v>
      </c>
      <c r="O508" s="29" t="str">
        <f>Замеры!AB502</f>
        <v xml:space="preserve"> </v>
      </c>
      <c r="P508" s="29" t="str">
        <f>Замеры!AC502</f>
        <v xml:space="preserve"> </v>
      </c>
      <c r="Q508" s="29" t="str">
        <f>IF(Замеры!AA502=0," ","+")</f>
        <v xml:space="preserve"> </v>
      </c>
      <c r="R508" s="32">
        <f>Замеры!Z502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IF(Замеры!I503=0," ", Замеры!I503)</f>
        <v xml:space="preserve"> </v>
      </c>
      <c r="D509" s="29" t="str">
        <f>IF(Замеры!AA503=0, " ", Замеры!Y503)</f>
        <v xml:space="preserve"> </v>
      </c>
      <c r="E509" s="29" t="str">
        <f>CONCATENATE(Замеры!Q503,Замеры!T503,Замеры!S503)</f>
        <v xml:space="preserve"> </v>
      </c>
      <c r="F509" s="30" t="str">
        <f>IF(Замеры!AA503=0," ","---")</f>
        <v xml:space="preserve"> </v>
      </c>
      <c r="G509" s="31" t="str">
        <f>IF(Замеры!AA503=0," ",Замеры!K503)</f>
        <v xml:space="preserve"> </v>
      </c>
      <c r="H509" s="31" t="str">
        <f>CONCATENATE(Замеры!AL503,Замеры!AB503,Замеры!AM503)</f>
        <v>0 0</v>
      </c>
      <c r="I509" s="29" t="str">
        <f>CONCATENATE(Замеры!AJ503,Замеры!AB503,Замеры!AK503)</f>
        <v>0 0</v>
      </c>
      <c r="J509" s="31" t="str">
        <f>IF(Замеры!AA503=0," ",G509*2.55)</f>
        <v xml:space="preserve"> </v>
      </c>
      <c r="K509" s="29" t="str">
        <f>IF(Замеры!AA503=0," ",Замеры!AH503)</f>
        <v xml:space="preserve"> </v>
      </c>
      <c r="L509" s="29" t="str">
        <f>IF(Замеры!AA503=0," ",Замеры!AI503)</f>
        <v xml:space="preserve"> </v>
      </c>
      <c r="M509" s="29" t="str">
        <f>IF(Замеры!AA503=0," ",0.1)</f>
        <v xml:space="preserve"> </v>
      </c>
      <c r="N509" s="29" t="str">
        <f>IF(Замеры!AA503=0," ",Замеры!AA503)</f>
        <v xml:space="preserve"> </v>
      </c>
      <c r="O509" s="29" t="str">
        <f>Замеры!AB503</f>
        <v xml:space="preserve"> </v>
      </c>
      <c r="P509" s="29" t="str">
        <f>Замеры!AC503</f>
        <v xml:space="preserve"> </v>
      </c>
      <c r="Q509" s="29" t="str">
        <f>IF(Замеры!AA503=0," ","+")</f>
        <v xml:space="preserve"> </v>
      </c>
      <c r="R509" s="32">
        <f>Замеры!Z503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IF(Замеры!I504=0," ", Замеры!I504)</f>
        <v xml:space="preserve"> </v>
      </c>
      <c r="D510" s="29" t="str">
        <f>IF(Замеры!AA504=0, " ", Замеры!Y504)</f>
        <v xml:space="preserve"> </v>
      </c>
      <c r="E510" s="29" t="str">
        <f>CONCATENATE(Замеры!Q504,Замеры!T504,Замеры!S504)</f>
        <v xml:space="preserve"> </v>
      </c>
      <c r="F510" s="30" t="str">
        <f>IF(Замеры!AA504=0," ","---")</f>
        <v xml:space="preserve"> </v>
      </c>
      <c r="G510" s="31" t="str">
        <f>IF(Замеры!AA504=0," ",Замеры!K504)</f>
        <v xml:space="preserve"> </v>
      </c>
      <c r="H510" s="31" t="str">
        <f>CONCATENATE(Замеры!AL504,Замеры!AB504,Замеры!AM504)</f>
        <v>0 0</v>
      </c>
      <c r="I510" s="29" t="str">
        <f>CONCATENATE(Замеры!AJ504,Замеры!AB504,Замеры!AK504)</f>
        <v>0 0</v>
      </c>
      <c r="J510" s="31" t="str">
        <f>IF(Замеры!AA504=0," ",G510*2.55)</f>
        <v xml:space="preserve"> </v>
      </c>
      <c r="K510" s="29" t="str">
        <f>IF(Замеры!AA504=0," ",Замеры!AH504)</f>
        <v xml:space="preserve"> </v>
      </c>
      <c r="L510" s="29" t="str">
        <f>IF(Замеры!AA504=0," ",Замеры!AI504)</f>
        <v xml:space="preserve"> </v>
      </c>
      <c r="M510" s="29" t="str">
        <f>IF(Замеры!AA504=0," ",0.1)</f>
        <v xml:space="preserve"> </v>
      </c>
      <c r="N510" s="29" t="str">
        <f>IF(Замеры!AA504=0," ",Замеры!AA504)</f>
        <v xml:space="preserve"> </v>
      </c>
      <c r="O510" s="29" t="str">
        <f>Замеры!AB504</f>
        <v xml:space="preserve"> </v>
      </c>
      <c r="P510" s="29" t="str">
        <f>Замеры!AC504</f>
        <v xml:space="preserve"> </v>
      </c>
      <c r="Q510" s="29" t="str">
        <f>IF(Замеры!AA504=0," ","+")</f>
        <v xml:space="preserve"> </v>
      </c>
      <c r="R510" s="32">
        <f>Замеры!Z504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IF(Замеры!I505=0," ", Замеры!I505)</f>
        <v xml:space="preserve"> </v>
      </c>
      <c r="D511" s="29" t="str">
        <f>IF(Замеры!AA505=0, " ", Замеры!Y505)</f>
        <v xml:space="preserve"> </v>
      </c>
      <c r="E511" s="29" t="str">
        <f>CONCATENATE(Замеры!Q505,Замеры!T505,Замеры!S505)</f>
        <v xml:space="preserve"> </v>
      </c>
      <c r="F511" s="30" t="str">
        <f>IF(Замеры!AA505=0," ","---")</f>
        <v xml:space="preserve"> </v>
      </c>
      <c r="G511" s="31" t="str">
        <f>IF(Замеры!AA505=0," ",Замеры!K505)</f>
        <v xml:space="preserve"> </v>
      </c>
      <c r="H511" s="31" t="str">
        <f>CONCATENATE(Замеры!AL505,Замеры!AB505,Замеры!AM505)</f>
        <v>0 0</v>
      </c>
      <c r="I511" s="29" t="str">
        <f>CONCATENATE(Замеры!AJ505,Замеры!AB505,Замеры!AK505)</f>
        <v>0 0</v>
      </c>
      <c r="J511" s="31" t="str">
        <f>IF(Замеры!AA505=0," ",G511*2.55)</f>
        <v xml:space="preserve"> </v>
      </c>
      <c r="K511" s="29" t="str">
        <f>IF(Замеры!AA505=0," ",Замеры!AH505)</f>
        <v xml:space="preserve"> </v>
      </c>
      <c r="L511" s="29" t="str">
        <f>IF(Замеры!AA505=0," ",Замеры!AI505)</f>
        <v xml:space="preserve"> </v>
      </c>
      <c r="M511" s="29" t="str">
        <f>IF(Замеры!AA505=0," ",0.1)</f>
        <v xml:space="preserve"> </v>
      </c>
      <c r="N511" s="29" t="str">
        <f>IF(Замеры!AA505=0," ",Замеры!AA505)</f>
        <v xml:space="preserve"> </v>
      </c>
      <c r="O511" s="29" t="str">
        <f>Замеры!AB505</f>
        <v xml:space="preserve"> </v>
      </c>
      <c r="P511" s="29" t="str">
        <f>Замеры!AC505</f>
        <v xml:space="preserve"> </v>
      </c>
      <c r="Q511" s="29" t="str">
        <f>IF(Замеры!AA505=0," ","+")</f>
        <v xml:space="preserve"> </v>
      </c>
      <c r="R511" s="32">
        <f>Замеры!Z505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IF(Замеры!I506=0," ", Замеры!I506)</f>
        <v xml:space="preserve"> </v>
      </c>
      <c r="D512" s="29" t="str">
        <f>IF(Замеры!AA506=0, " ", Замеры!Y506)</f>
        <v xml:space="preserve"> </v>
      </c>
      <c r="E512" s="29" t="str">
        <f>CONCATENATE(Замеры!Q506,Замеры!T506,Замеры!S506)</f>
        <v xml:space="preserve"> </v>
      </c>
      <c r="F512" s="30" t="str">
        <f>IF(Замеры!AA506=0," ","---")</f>
        <v xml:space="preserve"> </v>
      </c>
      <c r="G512" s="31" t="str">
        <f>IF(Замеры!AA506=0," ",Замеры!K506)</f>
        <v xml:space="preserve"> </v>
      </c>
      <c r="H512" s="31" t="str">
        <f>CONCATENATE(Замеры!AL506,Замеры!AB506,Замеры!AM506)</f>
        <v>0 0</v>
      </c>
      <c r="I512" s="29" t="str">
        <f>CONCATENATE(Замеры!AJ506,Замеры!AB506,Замеры!AK506)</f>
        <v>0 0</v>
      </c>
      <c r="J512" s="31" t="str">
        <f>IF(Замеры!AA506=0," ",G512*2.55)</f>
        <v xml:space="preserve"> </v>
      </c>
      <c r="K512" s="29" t="str">
        <f>IF(Замеры!AA506=0," ",Замеры!AH506)</f>
        <v xml:space="preserve"> </v>
      </c>
      <c r="L512" s="29" t="str">
        <f>IF(Замеры!AA506=0," ",Замеры!AI506)</f>
        <v xml:space="preserve"> </v>
      </c>
      <c r="M512" s="29" t="str">
        <f>IF(Замеры!AA506=0," ",0.1)</f>
        <v xml:space="preserve"> </v>
      </c>
      <c r="N512" s="29" t="str">
        <f>IF(Замеры!AA506=0," ",Замеры!AA506)</f>
        <v xml:space="preserve"> </v>
      </c>
      <c r="O512" s="29" t="str">
        <f>Замеры!AB506</f>
        <v xml:space="preserve"> </v>
      </c>
      <c r="P512" s="29" t="str">
        <f>Замеры!AC506</f>
        <v xml:space="preserve"> </v>
      </c>
      <c r="Q512" s="29" t="str">
        <f>IF(Замеры!AA506=0," ","+")</f>
        <v xml:space="preserve"> </v>
      </c>
      <c r="R512" s="32">
        <f>Замеры!Z506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IF(Замеры!I507=0," ", Замеры!I507)</f>
        <v xml:space="preserve"> </v>
      </c>
      <c r="D513" s="29" t="str">
        <f>IF(Замеры!AA507=0, " ", Замеры!Y507)</f>
        <v xml:space="preserve"> </v>
      </c>
      <c r="E513" s="29" t="str">
        <f>CONCATENATE(Замеры!Q507,Замеры!T507,Замеры!S507)</f>
        <v xml:space="preserve"> </v>
      </c>
      <c r="F513" s="30" t="str">
        <f>IF(Замеры!AA507=0," ","---")</f>
        <v xml:space="preserve"> </v>
      </c>
      <c r="G513" s="31" t="str">
        <f>IF(Замеры!AA507=0," ",Замеры!K507)</f>
        <v xml:space="preserve"> </v>
      </c>
      <c r="H513" s="31" t="str">
        <f>CONCATENATE(Замеры!AL507,Замеры!AB507,Замеры!AM507)</f>
        <v>0 0</v>
      </c>
      <c r="I513" s="29" t="str">
        <f>CONCATENATE(Замеры!AJ507,Замеры!AB507,Замеры!AK507)</f>
        <v>0 0</v>
      </c>
      <c r="J513" s="31" t="str">
        <f>IF(Замеры!AA507=0," ",G513*2.55)</f>
        <v xml:space="preserve"> </v>
      </c>
      <c r="K513" s="29" t="str">
        <f>IF(Замеры!AA507=0," ",Замеры!AH507)</f>
        <v xml:space="preserve"> </v>
      </c>
      <c r="L513" s="29" t="str">
        <f>IF(Замеры!AA507=0," ",Замеры!AI507)</f>
        <v xml:space="preserve"> </v>
      </c>
      <c r="M513" s="29" t="str">
        <f>IF(Замеры!AA507=0," ",0.1)</f>
        <v xml:space="preserve"> </v>
      </c>
      <c r="N513" s="29" t="str">
        <f>IF(Замеры!AA507=0," ",Замеры!AA507)</f>
        <v xml:space="preserve"> </v>
      </c>
      <c r="O513" s="29" t="str">
        <f>Замеры!AB507</f>
        <v xml:space="preserve"> </v>
      </c>
      <c r="P513" s="29" t="str">
        <f>Замеры!AC507</f>
        <v xml:space="preserve"> </v>
      </c>
      <c r="Q513" s="29" t="str">
        <f>IF(Замеры!AA507=0," ","+")</f>
        <v xml:space="preserve"> </v>
      </c>
      <c r="R513" s="32">
        <f>Замеры!Z507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IF(Замеры!I508=0," ", Замеры!I508)</f>
        <v xml:space="preserve"> </v>
      </c>
      <c r="D514" s="29" t="str">
        <f>IF(Замеры!AA508=0, " ", Замеры!Y508)</f>
        <v xml:space="preserve"> </v>
      </c>
      <c r="E514" s="29" t="str">
        <f>CONCATENATE(Замеры!Q508,Замеры!T508,Замеры!S508)</f>
        <v xml:space="preserve"> </v>
      </c>
      <c r="F514" s="30" t="str">
        <f>IF(Замеры!AA508=0," ","---")</f>
        <v xml:space="preserve"> </v>
      </c>
      <c r="G514" s="31" t="str">
        <f>IF(Замеры!AA508=0," ",Замеры!K508)</f>
        <v xml:space="preserve"> </v>
      </c>
      <c r="H514" s="31" t="str">
        <f>CONCATENATE(Замеры!AL508,Замеры!AB508,Замеры!AM508)</f>
        <v>0 0</v>
      </c>
      <c r="I514" s="29" t="str">
        <f>CONCATENATE(Замеры!AJ508,Замеры!AB508,Замеры!AK508)</f>
        <v>0 0</v>
      </c>
      <c r="J514" s="31" t="str">
        <f>IF(Замеры!AA508=0," ",G514*2.55)</f>
        <v xml:space="preserve"> </v>
      </c>
      <c r="K514" s="29" t="str">
        <f>IF(Замеры!AA508=0," ",Замеры!AH508)</f>
        <v xml:space="preserve"> </v>
      </c>
      <c r="L514" s="29" t="str">
        <f>IF(Замеры!AA508=0," ",Замеры!AI508)</f>
        <v xml:space="preserve"> </v>
      </c>
      <c r="M514" s="29" t="str">
        <f>IF(Замеры!AA508=0," ",0.1)</f>
        <v xml:space="preserve"> </v>
      </c>
      <c r="N514" s="29" t="str">
        <f>IF(Замеры!AA508=0," ",Замеры!AA508)</f>
        <v xml:space="preserve"> </v>
      </c>
      <c r="O514" s="29" t="str">
        <f>Замеры!AB508</f>
        <v xml:space="preserve"> </v>
      </c>
      <c r="P514" s="29" t="str">
        <f>Замеры!AC508</f>
        <v xml:space="preserve"> </v>
      </c>
      <c r="Q514" s="29" t="str">
        <f>IF(Замеры!AA508=0," ","+")</f>
        <v xml:space="preserve"> </v>
      </c>
      <c r="R514" s="32">
        <f>Замеры!Z508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IF(Замеры!I509=0," ", Замеры!I509)</f>
        <v xml:space="preserve"> </v>
      </c>
      <c r="D515" s="29" t="str">
        <f>IF(Замеры!AA509=0, " ", Замеры!Y509)</f>
        <v xml:space="preserve"> </v>
      </c>
      <c r="E515" s="29" t="str">
        <f>CONCATENATE(Замеры!Q509,Замеры!T509,Замеры!S509)</f>
        <v xml:space="preserve"> </v>
      </c>
      <c r="F515" s="30" t="str">
        <f>IF(Замеры!AA509=0," ","---")</f>
        <v xml:space="preserve"> </v>
      </c>
      <c r="G515" s="31" t="str">
        <f>IF(Замеры!AA509=0," ",Замеры!K509)</f>
        <v xml:space="preserve"> </v>
      </c>
      <c r="H515" s="31" t="str">
        <f>CONCATENATE(Замеры!AL509,Замеры!AB509,Замеры!AM509)</f>
        <v>0 0</v>
      </c>
      <c r="I515" s="29" t="str">
        <f>CONCATENATE(Замеры!AJ509,Замеры!AB509,Замеры!AK509)</f>
        <v>0 0</v>
      </c>
      <c r="J515" s="31" t="str">
        <f>IF(Замеры!AA509=0," ",G515*2.55)</f>
        <v xml:space="preserve"> </v>
      </c>
      <c r="K515" s="29" t="str">
        <f>IF(Замеры!AA509=0," ",Замеры!AH509)</f>
        <v xml:space="preserve"> </v>
      </c>
      <c r="L515" s="29" t="str">
        <f>IF(Замеры!AA509=0," ",Замеры!AI509)</f>
        <v xml:space="preserve"> </v>
      </c>
      <c r="M515" s="29" t="str">
        <f>IF(Замеры!AA509=0," ",0.1)</f>
        <v xml:space="preserve"> </v>
      </c>
      <c r="N515" s="29" t="str">
        <f>IF(Замеры!AA509=0," ",Замеры!AA509)</f>
        <v xml:space="preserve"> </v>
      </c>
      <c r="O515" s="29" t="str">
        <f>Замеры!AB509</f>
        <v xml:space="preserve"> </v>
      </c>
      <c r="P515" s="29" t="str">
        <f>Замеры!AC509</f>
        <v xml:space="preserve"> </v>
      </c>
      <c r="Q515" s="29" t="str">
        <f>IF(Замеры!AA509=0," ","+")</f>
        <v xml:space="preserve"> </v>
      </c>
      <c r="R515" s="32">
        <f>Замеры!Z509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IF(Замеры!I510=0," ", Замеры!I510)</f>
        <v xml:space="preserve"> </v>
      </c>
      <c r="D516" s="29" t="str">
        <f>IF(Замеры!AA510=0, " ", Замеры!Y510)</f>
        <v xml:space="preserve"> </v>
      </c>
      <c r="E516" s="29" t="str">
        <f>CONCATENATE(Замеры!Q510,Замеры!T510,Замеры!S510)</f>
        <v xml:space="preserve"> </v>
      </c>
      <c r="F516" s="30" t="str">
        <f>IF(Замеры!AA510=0," ","---")</f>
        <v xml:space="preserve"> </v>
      </c>
      <c r="G516" s="31" t="str">
        <f>IF(Замеры!AA510=0," ",Замеры!K510)</f>
        <v xml:space="preserve"> </v>
      </c>
      <c r="H516" s="31" t="str">
        <f>CONCATENATE(Замеры!AL510,Замеры!AB510,Замеры!AM510)</f>
        <v>0 0</v>
      </c>
      <c r="I516" s="29" t="str">
        <f>CONCATENATE(Замеры!AJ510,Замеры!AB510,Замеры!AK510)</f>
        <v>0 0</v>
      </c>
      <c r="J516" s="31" t="str">
        <f>IF(Замеры!AA510=0," ",G516*2.55)</f>
        <v xml:space="preserve"> </v>
      </c>
      <c r="K516" s="29" t="str">
        <f>IF(Замеры!AA510=0," ",Замеры!AH510)</f>
        <v xml:space="preserve"> </v>
      </c>
      <c r="L516" s="29" t="str">
        <f>IF(Замеры!AA510=0," ",Замеры!AI510)</f>
        <v xml:space="preserve"> </v>
      </c>
      <c r="M516" s="29" t="str">
        <f>IF(Замеры!AA510=0," ",0.1)</f>
        <v xml:space="preserve"> </v>
      </c>
      <c r="N516" s="29" t="str">
        <f>IF(Замеры!AA510=0," ",Замеры!AA510)</f>
        <v xml:space="preserve"> </v>
      </c>
      <c r="O516" s="29" t="str">
        <f>Замеры!AB510</f>
        <v xml:space="preserve"> </v>
      </c>
      <c r="P516" s="29" t="str">
        <f>Замеры!AC510</f>
        <v xml:space="preserve"> </v>
      </c>
      <c r="Q516" s="29" t="str">
        <f>IF(Замеры!AA510=0," ","+")</f>
        <v xml:space="preserve"> </v>
      </c>
      <c r="R516" s="32">
        <f>Замеры!Z510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IF(Замеры!I511=0," ", Замеры!I511)</f>
        <v xml:space="preserve"> </v>
      </c>
      <c r="D517" s="29" t="str">
        <f>IF(Замеры!AA511=0, " ", Замеры!Y511)</f>
        <v xml:space="preserve"> </v>
      </c>
      <c r="E517" s="29" t="str">
        <f>CONCATENATE(Замеры!Q511,Замеры!T511,Замеры!S511)</f>
        <v xml:space="preserve"> </v>
      </c>
      <c r="F517" s="30" t="str">
        <f>IF(Замеры!AA511=0," ","---")</f>
        <v xml:space="preserve"> </v>
      </c>
      <c r="G517" s="31" t="str">
        <f>IF(Замеры!AA511=0," ",Замеры!K511)</f>
        <v xml:space="preserve"> </v>
      </c>
      <c r="H517" s="31" t="str">
        <f>CONCATENATE(Замеры!AL511,Замеры!AB511,Замеры!AM511)</f>
        <v>0 0</v>
      </c>
      <c r="I517" s="29" t="str">
        <f>CONCATENATE(Замеры!AJ511,Замеры!AB511,Замеры!AK511)</f>
        <v>0 0</v>
      </c>
      <c r="J517" s="31" t="str">
        <f>IF(Замеры!AA511=0," ",G517*2.55)</f>
        <v xml:space="preserve"> </v>
      </c>
      <c r="K517" s="29" t="str">
        <f>IF(Замеры!AA511=0," ",Замеры!AH511)</f>
        <v xml:space="preserve"> </v>
      </c>
      <c r="L517" s="29" t="str">
        <f>IF(Замеры!AA511=0," ",Замеры!AI511)</f>
        <v xml:space="preserve"> </v>
      </c>
      <c r="M517" s="29" t="str">
        <f>IF(Замеры!AA511=0," ",0.1)</f>
        <v xml:space="preserve"> </v>
      </c>
      <c r="N517" s="29" t="str">
        <f>IF(Замеры!AA511=0," ",Замеры!AA511)</f>
        <v xml:space="preserve"> </v>
      </c>
      <c r="O517" s="29" t="str">
        <f>Замеры!AB511</f>
        <v xml:space="preserve"> </v>
      </c>
      <c r="P517" s="29" t="str">
        <f>Замеры!AC511</f>
        <v xml:space="preserve"> </v>
      </c>
      <c r="Q517" s="29" t="str">
        <f>IF(Замеры!AA511=0," ","+")</f>
        <v xml:space="preserve"> </v>
      </c>
      <c r="R517" s="32">
        <f>Замеры!Z511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IF(Замеры!I512=0," ", Замеры!I512)</f>
        <v xml:space="preserve"> </v>
      </c>
      <c r="D518" s="29" t="str">
        <f>IF(Замеры!AA512=0, " ", Замеры!Y512)</f>
        <v xml:space="preserve"> </v>
      </c>
      <c r="E518" s="29" t="str">
        <f>CONCATENATE(Замеры!Q512,Замеры!T512,Замеры!S512)</f>
        <v xml:space="preserve"> </v>
      </c>
      <c r="F518" s="30" t="str">
        <f>IF(Замеры!AA512=0," ","---")</f>
        <v xml:space="preserve"> </v>
      </c>
      <c r="G518" s="31" t="str">
        <f>IF(Замеры!AA512=0," ",Замеры!K512)</f>
        <v xml:space="preserve"> </v>
      </c>
      <c r="H518" s="31" t="str">
        <f>CONCATENATE(Замеры!AL512,Замеры!AB512,Замеры!AM512)</f>
        <v>0 0</v>
      </c>
      <c r="I518" s="29" t="str">
        <f>CONCATENATE(Замеры!AJ512,Замеры!AB512,Замеры!AK512)</f>
        <v>0 0</v>
      </c>
      <c r="J518" s="31" t="str">
        <f>IF(Замеры!AA512=0," ",G518*2.55)</f>
        <v xml:space="preserve"> </v>
      </c>
      <c r="K518" s="29" t="str">
        <f>IF(Замеры!AA512=0," ",Замеры!AH512)</f>
        <v xml:space="preserve"> </v>
      </c>
      <c r="L518" s="29" t="str">
        <f>IF(Замеры!AA512=0," ",Замеры!AI512)</f>
        <v xml:space="preserve"> </v>
      </c>
      <c r="M518" s="29" t="str">
        <f>IF(Замеры!AA512=0," ",0.1)</f>
        <v xml:space="preserve"> </v>
      </c>
      <c r="N518" s="29" t="str">
        <f>IF(Замеры!AA512=0," ",Замеры!AA512)</f>
        <v xml:space="preserve"> </v>
      </c>
      <c r="O518" s="29" t="str">
        <f>Замеры!AB512</f>
        <v xml:space="preserve"> </v>
      </c>
      <c r="P518" s="29" t="str">
        <f>Замеры!AC512</f>
        <v xml:space="preserve"> </v>
      </c>
      <c r="Q518" s="29" t="str">
        <f>IF(Замеры!AA512=0," ","+")</f>
        <v xml:space="preserve"> </v>
      </c>
      <c r="R518" s="32">
        <f>Замеры!Z512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IF(Замеры!I513=0," ", Замеры!I513)</f>
        <v xml:space="preserve"> </v>
      </c>
      <c r="D519" s="29" t="str">
        <f>IF(Замеры!AA513=0, " ", Замеры!Y513)</f>
        <v xml:space="preserve"> </v>
      </c>
      <c r="E519" s="29" t="str">
        <f>CONCATENATE(Замеры!Q513,Замеры!T513,Замеры!S513)</f>
        <v xml:space="preserve"> </v>
      </c>
      <c r="F519" s="30" t="str">
        <f>IF(Замеры!AA513=0," ","---")</f>
        <v xml:space="preserve"> </v>
      </c>
      <c r="G519" s="31" t="str">
        <f>IF(Замеры!AA513=0," ",Замеры!K513)</f>
        <v xml:space="preserve"> </v>
      </c>
      <c r="H519" s="31" t="str">
        <f>CONCATENATE(Замеры!AL513,Замеры!AB513,Замеры!AM513)</f>
        <v>0 0</v>
      </c>
      <c r="I519" s="29" t="str">
        <f>CONCATENATE(Замеры!AJ513,Замеры!AB513,Замеры!AK513)</f>
        <v>0 0</v>
      </c>
      <c r="J519" s="31" t="str">
        <f>IF(Замеры!AA513=0," ",G519*2.55)</f>
        <v xml:space="preserve"> </v>
      </c>
      <c r="K519" s="29" t="str">
        <f>IF(Замеры!AA513=0," ",Замеры!AH513)</f>
        <v xml:space="preserve"> </v>
      </c>
      <c r="L519" s="29" t="str">
        <f>IF(Замеры!AA513=0," ",Замеры!AI513)</f>
        <v xml:space="preserve"> </v>
      </c>
      <c r="M519" s="29" t="str">
        <f>IF(Замеры!AA513=0," ",0.1)</f>
        <v xml:space="preserve"> </v>
      </c>
      <c r="N519" s="29" t="str">
        <f>IF(Замеры!AA513=0," ",Замеры!AA513)</f>
        <v xml:space="preserve"> </v>
      </c>
      <c r="O519" s="29" t="str">
        <f>Замеры!AB513</f>
        <v xml:space="preserve"> </v>
      </c>
      <c r="P519" s="29" t="str">
        <f>Замеры!AC513</f>
        <v xml:space="preserve"> </v>
      </c>
      <c r="Q519" s="29" t="str">
        <f>IF(Замеры!AA513=0," ","+")</f>
        <v xml:space="preserve"> </v>
      </c>
      <c r="R519" s="32">
        <f>Замеры!Z513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IF(Замеры!I514=0," ", Замеры!I514)</f>
        <v xml:space="preserve"> </v>
      </c>
      <c r="D520" s="29" t="str">
        <f>IF(Замеры!AA514=0, " ", Замеры!Y514)</f>
        <v xml:space="preserve"> </v>
      </c>
      <c r="E520" s="29" t="str">
        <f>CONCATENATE(Замеры!Q514,Замеры!T514,Замеры!S514)</f>
        <v xml:space="preserve"> </v>
      </c>
      <c r="F520" s="30" t="str">
        <f>IF(Замеры!AA514=0," ","---")</f>
        <v xml:space="preserve"> </v>
      </c>
      <c r="G520" s="31" t="str">
        <f>IF(Замеры!AA514=0," ",Замеры!K514)</f>
        <v xml:space="preserve"> </v>
      </c>
      <c r="H520" s="31" t="str">
        <f>CONCATENATE(Замеры!AL514,Замеры!AB514,Замеры!AM514)</f>
        <v>0 0</v>
      </c>
      <c r="I520" s="29" t="str">
        <f>CONCATENATE(Замеры!AJ514,Замеры!AB514,Замеры!AK514)</f>
        <v>0 0</v>
      </c>
      <c r="J520" s="31" t="str">
        <f>IF(Замеры!AA514=0," ",G520*2.55)</f>
        <v xml:space="preserve"> </v>
      </c>
      <c r="K520" s="29" t="str">
        <f>IF(Замеры!AA514=0," ",Замеры!AH514)</f>
        <v xml:space="preserve"> </v>
      </c>
      <c r="L520" s="29" t="str">
        <f>IF(Замеры!AA514=0," ",Замеры!AI514)</f>
        <v xml:space="preserve"> </v>
      </c>
      <c r="M520" s="29" t="str">
        <f>IF(Замеры!AA514=0," ",0.1)</f>
        <v xml:space="preserve"> </v>
      </c>
      <c r="N520" s="29" t="str">
        <f>IF(Замеры!AA514=0," ",Замеры!AA514)</f>
        <v xml:space="preserve"> </v>
      </c>
      <c r="O520" s="29" t="str">
        <f>Замеры!AB514</f>
        <v xml:space="preserve"> </v>
      </c>
      <c r="P520" s="29" t="str">
        <f>Замеры!AC514</f>
        <v xml:space="preserve"> </v>
      </c>
      <c r="Q520" s="29" t="str">
        <f>IF(Замеры!AA514=0," ","+")</f>
        <v xml:space="preserve"> </v>
      </c>
      <c r="R520" s="32">
        <f>Замеры!Z514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IF(Замеры!I515=0," ", Замеры!I515)</f>
        <v xml:space="preserve"> </v>
      </c>
      <c r="D521" s="29" t="str">
        <f>IF(Замеры!AA515=0, " ", Замеры!Y515)</f>
        <v xml:space="preserve"> </v>
      </c>
      <c r="E521" s="29" t="str">
        <f>CONCATENATE(Замеры!Q515,Замеры!T515,Замеры!S515)</f>
        <v xml:space="preserve"> </v>
      </c>
      <c r="F521" s="30" t="str">
        <f>IF(Замеры!AA515=0," ","---")</f>
        <v xml:space="preserve"> </v>
      </c>
      <c r="G521" s="31" t="str">
        <f>IF(Замеры!AA515=0," ",Замеры!K515)</f>
        <v xml:space="preserve"> </v>
      </c>
      <c r="H521" s="31" t="str">
        <f>CONCATENATE(Замеры!AL515,Замеры!AB515,Замеры!AM515)</f>
        <v>0 0</v>
      </c>
      <c r="I521" s="29" t="str">
        <f>CONCATENATE(Замеры!AJ515,Замеры!AB515,Замеры!AK515)</f>
        <v>0 0</v>
      </c>
      <c r="J521" s="31" t="str">
        <f>IF(Замеры!AA515=0," ",G521*2.55)</f>
        <v xml:space="preserve"> </v>
      </c>
      <c r="K521" s="29" t="str">
        <f>IF(Замеры!AA515=0," ",Замеры!AH515)</f>
        <v xml:space="preserve"> </v>
      </c>
      <c r="L521" s="29" t="str">
        <f>IF(Замеры!AA515=0," ",Замеры!AI515)</f>
        <v xml:space="preserve"> </v>
      </c>
      <c r="M521" s="29" t="str">
        <f>IF(Замеры!AA515=0," ",0.1)</f>
        <v xml:space="preserve"> </v>
      </c>
      <c r="N521" s="29" t="str">
        <f>IF(Замеры!AA515=0," ",Замеры!AA515)</f>
        <v xml:space="preserve"> </v>
      </c>
      <c r="O521" s="29" t="str">
        <f>Замеры!AB515</f>
        <v xml:space="preserve"> </v>
      </c>
      <c r="P521" s="29" t="str">
        <f>Замеры!AC515</f>
        <v xml:space="preserve"> </v>
      </c>
      <c r="Q521" s="29" t="str">
        <f>IF(Замеры!AA515=0," ","+")</f>
        <v xml:space="preserve"> </v>
      </c>
      <c r="R521" s="32">
        <f>Замеры!Z515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IF(Замеры!I516=0," ", Замеры!I516)</f>
        <v xml:space="preserve"> </v>
      </c>
      <c r="D522" s="29" t="str">
        <f>IF(Замеры!AA516=0, " ", Замеры!Y516)</f>
        <v xml:space="preserve"> </v>
      </c>
      <c r="E522" s="29" t="str">
        <f>CONCATENATE(Замеры!Q516,Замеры!T516,Замеры!S516)</f>
        <v xml:space="preserve"> </v>
      </c>
      <c r="F522" s="30" t="str">
        <f>IF(Замеры!AA516=0," ","---")</f>
        <v xml:space="preserve"> </v>
      </c>
      <c r="G522" s="31" t="str">
        <f>IF(Замеры!AA516=0," ",Замеры!K516)</f>
        <v xml:space="preserve"> </v>
      </c>
      <c r="H522" s="31" t="str">
        <f>CONCATENATE(Замеры!AL516,Замеры!AB516,Замеры!AM516)</f>
        <v>0 0</v>
      </c>
      <c r="I522" s="29" t="str">
        <f>CONCATENATE(Замеры!AJ516,Замеры!AB516,Замеры!AK516)</f>
        <v>0 0</v>
      </c>
      <c r="J522" s="31" t="str">
        <f>IF(Замеры!AA516=0," ",G522*2.55)</f>
        <v xml:space="preserve"> </v>
      </c>
      <c r="K522" s="29" t="str">
        <f>IF(Замеры!AA516=0," ",Замеры!AH516)</f>
        <v xml:space="preserve"> </v>
      </c>
      <c r="L522" s="29" t="str">
        <f>IF(Замеры!AA516=0," ",Замеры!AI516)</f>
        <v xml:space="preserve"> </v>
      </c>
      <c r="M522" s="29" t="str">
        <f>IF(Замеры!AA516=0," ",0.1)</f>
        <v xml:space="preserve"> </v>
      </c>
      <c r="N522" s="29" t="str">
        <f>IF(Замеры!AA516=0," ",Замеры!AA516)</f>
        <v xml:space="preserve"> </v>
      </c>
      <c r="O522" s="29" t="str">
        <f>Замеры!AB516</f>
        <v xml:space="preserve"> </v>
      </c>
      <c r="P522" s="29" t="str">
        <f>Замеры!AC516</f>
        <v xml:space="preserve"> </v>
      </c>
      <c r="Q522" s="29" t="str">
        <f>IF(Замеры!AA516=0," ","+")</f>
        <v xml:space="preserve"> </v>
      </c>
      <c r="R522" s="32">
        <f>Замеры!Z516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IF(Замеры!I517=0," ", Замеры!I517)</f>
        <v xml:space="preserve"> </v>
      </c>
      <c r="D523" s="29" t="str">
        <f>IF(Замеры!AA517=0, " ", Замеры!Y517)</f>
        <v xml:space="preserve"> </v>
      </c>
      <c r="E523" s="29" t="str">
        <f>CONCATENATE(Замеры!Q517,Замеры!T517,Замеры!S517)</f>
        <v xml:space="preserve"> </v>
      </c>
      <c r="F523" s="30" t="str">
        <f>IF(Замеры!AA517=0," ","---")</f>
        <v xml:space="preserve"> </v>
      </c>
      <c r="G523" s="31" t="str">
        <f>IF(Замеры!AA517=0," ",Замеры!K517)</f>
        <v xml:space="preserve"> </v>
      </c>
      <c r="H523" s="31" t="str">
        <f>CONCATENATE(Замеры!AL517,Замеры!AB517,Замеры!AM517)</f>
        <v>0 0</v>
      </c>
      <c r="I523" s="29" t="str">
        <f>CONCATENATE(Замеры!AJ517,Замеры!AB517,Замеры!AK517)</f>
        <v>0 0</v>
      </c>
      <c r="J523" s="31" t="str">
        <f>IF(Замеры!AA517=0," ",G523*2.55)</f>
        <v xml:space="preserve"> </v>
      </c>
      <c r="K523" s="29" t="str">
        <f>IF(Замеры!AA517=0," ",Замеры!AH517)</f>
        <v xml:space="preserve"> </v>
      </c>
      <c r="L523" s="29" t="str">
        <f>IF(Замеры!AA517=0," ",Замеры!AI517)</f>
        <v xml:space="preserve"> </v>
      </c>
      <c r="M523" s="29" t="str">
        <f>IF(Замеры!AA517=0," ",0.1)</f>
        <v xml:space="preserve"> </v>
      </c>
      <c r="N523" s="29" t="str">
        <f>IF(Замеры!AA517=0," ",Замеры!AA517)</f>
        <v xml:space="preserve"> </v>
      </c>
      <c r="O523" s="29" t="str">
        <f>Замеры!AB517</f>
        <v xml:space="preserve"> </v>
      </c>
      <c r="P523" s="29" t="str">
        <f>Замеры!AC517</f>
        <v xml:space="preserve"> </v>
      </c>
      <c r="Q523" s="29" t="str">
        <f>IF(Замеры!AA517=0," ","+")</f>
        <v xml:space="preserve"> </v>
      </c>
      <c r="R523" s="32">
        <f>Замеры!Z517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IF(Замеры!I518=0," ", Замеры!I518)</f>
        <v xml:space="preserve"> </v>
      </c>
      <c r="D524" s="29" t="str">
        <f>IF(Замеры!AA518=0, " ", Замеры!Y518)</f>
        <v xml:space="preserve"> </v>
      </c>
      <c r="E524" s="29" t="str">
        <f>CONCATENATE(Замеры!Q518,Замеры!T518,Замеры!S518)</f>
        <v xml:space="preserve"> </v>
      </c>
      <c r="F524" s="30" t="str">
        <f>IF(Замеры!AA518=0," ","---")</f>
        <v xml:space="preserve"> </v>
      </c>
      <c r="G524" s="31" t="str">
        <f>IF(Замеры!AA518=0," ",Замеры!K518)</f>
        <v xml:space="preserve"> </v>
      </c>
      <c r="H524" s="31" t="str">
        <f>CONCATENATE(Замеры!AL518,Замеры!AB518,Замеры!AM518)</f>
        <v>0 0</v>
      </c>
      <c r="I524" s="29" t="str">
        <f>CONCATENATE(Замеры!AJ518,Замеры!AB518,Замеры!AK518)</f>
        <v>0 0</v>
      </c>
      <c r="J524" s="31" t="str">
        <f>IF(Замеры!AA518=0," ",G524*2.55)</f>
        <v xml:space="preserve"> </v>
      </c>
      <c r="K524" s="29" t="str">
        <f>IF(Замеры!AA518=0," ",Замеры!AH518)</f>
        <v xml:space="preserve"> </v>
      </c>
      <c r="L524" s="29" t="str">
        <f>IF(Замеры!AA518=0," ",Замеры!AI518)</f>
        <v xml:space="preserve"> </v>
      </c>
      <c r="M524" s="29" t="str">
        <f>IF(Замеры!AA518=0," ",0.1)</f>
        <v xml:space="preserve"> </v>
      </c>
      <c r="N524" s="29" t="str">
        <f>IF(Замеры!AA518=0," ",Замеры!AA518)</f>
        <v xml:space="preserve"> </v>
      </c>
      <c r="O524" s="29" t="str">
        <f>Замеры!AB518</f>
        <v xml:space="preserve"> </v>
      </c>
      <c r="P524" s="29" t="str">
        <f>Замеры!AC518</f>
        <v xml:space="preserve"> </v>
      </c>
      <c r="Q524" s="29" t="str">
        <f>IF(Замеры!AA518=0," ","+")</f>
        <v xml:space="preserve"> </v>
      </c>
      <c r="R524" s="32">
        <f>Замеры!Z518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IF(Замеры!I519=0," ", Замеры!I519)</f>
        <v xml:space="preserve"> </v>
      </c>
      <c r="D525" s="29" t="str">
        <f>IF(Замеры!AA519=0, " ", Замеры!Y519)</f>
        <v xml:space="preserve"> </v>
      </c>
      <c r="E525" s="29" t="str">
        <f>CONCATENATE(Замеры!Q519,Замеры!T519,Замеры!S519)</f>
        <v xml:space="preserve"> </v>
      </c>
      <c r="F525" s="30" t="str">
        <f>IF(Замеры!AA519=0," ","---")</f>
        <v xml:space="preserve"> </v>
      </c>
      <c r="G525" s="31" t="str">
        <f>IF(Замеры!AA519=0," ",Замеры!K519)</f>
        <v xml:space="preserve"> </v>
      </c>
      <c r="H525" s="31" t="str">
        <f>CONCATENATE(Замеры!AL519,Замеры!AB519,Замеры!AM519)</f>
        <v>0 0</v>
      </c>
      <c r="I525" s="29" t="str">
        <f>CONCATENATE(Замеры!AJ519,Замеры!AB519,Замеры!AK519)</f>
        <v>0 0</v>
      </c>
      <c r="J525" s="31" t="str">
        <f>IF(Замеры!AA519=0," ",G525*2.55)</f>
        <v xml:space="preserve"> </v>
      </c>
      <c r="K525" s="29" t="str">
        <f>IF(Замеры!AA519=0," ",Замеры!AH519)</f>
        <v xml:space="preserve"> </v>
      </c>
      <c r="L525" s="29" t="str">
        <f>IF(Замеры!AA519=0," ",Замеры!AI519)</f>
        <v xml:space="preserve"> </v>
      </c>
      <c r="M525" s="29" t="str">
        <f>IF(Замеры!AA519=0," ",0.1)</f>
        <v xml:space="preserve"> </v>
      </c>
      <c r="N525" s="29" t="str">
        <f>IF(Замеры!AA519=0," ",Замеры!AA519)</f>
        <v xml:space="preserve"> </v>
      </c>
      <c r="O525" s="29" t="str">
        <f>Замеры!AB519</f>
        <v xml:space="preserve"> </v>
      </c>
      <c r="P525" s="29" t="str">
        <f>Замеры!AC519</f>
        <v xml:space="preserve"> </v>
      </c>
      <c r="Q525" s="29" t="str">
        <f>IF(Замеры!AA519=0," ","+")</f>
        <v xml:space="preserve"> </v>
      </c>
      <c r="R525" s="32">
        <f>Замеры!Z519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IF(Замеры!I520=0," ", Замеры!I520)</f>
        <v xml:space="preserve"> </v>
      </c>
      <c r="D526" s="29" t="str">
        <f>IF(Замеры!AA520=0, " ", Замеры!Y520)</f>
        <v xml:space="preserve"> </v>
      </c>
      <c r="E526" s="29" t="str">
        <f>CONCATENATE(Замеры!Q520,Замеры!T520,Замеры!S520)</f>
        <v xml:space="preserve"> </v>
      </c>
      <c r="F526" s="30" t="str">
        <f>IF(Замеры!AA520=0," ","---")</f>
        <v xml:space="preserve"> </v>
      </c>
      <c r="G526" s="31" t="str">
        <f>IF(Замеры!AA520=0," ",Замеры!K520)</f>
        <v xml:space="preserve"> </v>
      </c>
      <c r="H526" s="31" t="str">
        <f>CONCATENATE(Замеры!AL520,Замеры!AB520,Замеры!AM520)</f>
        <v>0 0</v>
      </c>
      <c r="I526" s="29" t="str">
        <f>CONCATENATE(Замеры!AJ520,Замеры!AB520,Замеры!AK520)</f>
        <v>0 0</v>
      </c>
      <c r="J526" s="31" t="str">
        <f>IF(Замеры!AA520=0," ",G526*2.55)</f>
        <v xml:space="preserve"> </v>
      </c>
      <c r="K526" s="29" t="str">
        <f>IF(Замеры!AA520=0," ",Замеры!AH520)</f>
        <v xml:space="preserve"> </v>
      </c>
      <c r="L526" s="29" t="str">
        <f>IF(Замеры!AA520=0," ",Замеры!AI520)</f>
        <v xml:space="preserve"> </v>
      </c>
      <c r="M526" s="29" t="str">
        <f>IF(Замеры!AA520=0," ",0.1)</f>
        <v xml:space="preserve"> </v>
      </c>
      <c r="N526" s="29" t="str">
        <f>IF(Замеры!AA520=0," ",Замеры!AA520)</f>
        <v xml:space="preserve"> </v>
      </c>
      <c r="O526" s="29" t="str">
        <f>Замеры!AB520</f>
        <v xml:space="preserve"> </v>
      </c>
      <c r="P526" s="29" t="str">
        <f>Замеры!AC520</f>
        <v xml:space="preserve"> </v>
      </c>
      <c r="Q526" s="29" t="str">
        <f>IF(Замеры!AA520=0," ","+")</f>
        <v xml:space="preserve"> </v>
      </c>
      <c r="R526" s="32">
        <f>Замеры!Z520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IF(Замеры!I521=0," ", Замеры!I521)</f>
        <v xml:space="preserve"> </v>
      </c>
      <c r="D527" s="29" t="str">
        <f>IF(Замеры!AA521=0, " ", Замеры!Y521)</f>
        <v xml:space="preserve"> </v>
      </c>
      <c r="E527" s="29" t="str">
        <f>CONCATENATE(Замеры!Q521,Замеры!T521,Замеры!S521)</f>
        <v xml:space="preserve"> </v>
      </c>
      <c r="F527" s="30" t="str">
        <f>IF(Замеры!AA521=0," ","---")</f>
        <v xml:space="preserve"> </v>
      </c>
      <c r="G527" s="31" t="str">
        <f>IF(Замеры!AA521=0," ",Замеры!K521)</f>
        <v xml:space="preserve"> </v>
      </c>
      <c r="H527" s="31" t="str">
        <f>CONCATENATE(Замеры!AL521,Замеры!AB521,Замеры!AM521)</f>
        <v>0 0</v>
      </c>
      <c r="I527" s="29" t="str">
        <f>CONCATENATE(Замеры!AJ521,Замеры!AB521,Замеры!AK521)</f>
        <v>0 0</v>
      </c>
      <c r="J527" s="31" t="str">
        <f>IF(Замеры!AA521=0," ",G527*2.55)</f>
        <v xml:space="preserve"> </v>
      </c>
      <c r="K527" s="29" t="str">
        <f>IF(Замеры!AA521=0," ",Замеры!AH521)</f>
        <v xml:space="preserve"> </v>
      </c>
      <c r="L527" s="29" t="str">
        <f>IF(Замеры!AA521=0," ",Замеры!AI521)</f>
        <v xml:space="preserve"> </v>
      </c>
      <c r="M527" s="29" t="str">
        <f>IF(Замеры!AA521=0," ",0.1)</f>
        <v xml:space="preserve"> </v>
      </c>
      <c r="N527" s="29" t="str">
        <f>IF(Замеры!AA521=0," ",Замеры!AA521)</f>
        <v xml:space="preserve"> </v>
      </c>
      <c r="O527" s="29" t="str">
        <f>Замеры!AB521</f>
        <v xml:space="preserve"> </v>
      </c>
      <c r="P527" s="29" t="str">
        <f>Замеры!AC521</f>
        <v xml:space="preserve"> </v>
      </c>
      <c r="Q527" s="29" t="str">
        <f>IF(Замеры!AA521=0," ","+")</f>
        <v xml:space="preserve"> </v>
      </c>
      <c r="R527" s="32">
        <f>Замеры!Z521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IF(Замеры!I522=0," ", Замеры!I522)</f>
        <v xml:space="preserve"> </v>
      </c>
      <c r="D528" s="29" t="str">
        <f>IF(Замеры!AA522=0, " ", Замеры!Y522)</f>
        <v xml:space="preserve"> </v>
      </c>
      <c r="E528" s="29" t="str">
        <f>CONCATENATE(Замеры!Q522,Замеры!T522,Замеры!S522)</f>
        <v xml:space="preserve"> </v>
      </c>
      <c r="F528" s="30" t="str">
        <f>IF(Замеры!AA522=0," ","---")</f>
        <v xml:space="preserve"> </v>
      </c>
      <c r="G528" s="31" t="str">
        <f>IF(Замеры!AA522=0," ",Замеры!K522)</f>
        <v xml:space="preserve"> </v>
      </c>
      <c r="H528" s="31" t="str">
        <f>CONCATENATE(Замеры!AL522,Замеры!AB522,Замеры!AM522)</f>
        <v>0 0</v>
      </c>
      <c r="I528" s="29" t="str">
        <f>CONCATENATE(Замеры!AJ522,Замеры!AB522,Замеры!AK522)</f>
        <v>0 0</v>
      </c>
      <c r="J528" s="31" t="str">
        <f>IF(Замеры!AA522=0," ",G528*2.55)</f>
        <v xml:space="preserve"> </v>
      </c>
      <c r="K528" s="29" t="str">
        <f>IF(Замеры!AA522=0," ",Замеры!AH522)</f>
        <v xml:space="preserve"> </v>
      </c>
      <c r="L528" s="29" t="str">
        <f>IF(Замеры!AA522=0," ",Замеры!AI522)</f>
        <v xml:space="preserve"> </v>
      </c>
      <c r="M528" s="29" t="str">
        <f>IF(Замеры!AA522=0," ",0.1)</f>
        <v xml:space="preserve"> </v>
      </c>
      <c r="N528" s="29" t="str">
        <f>IF(Замеры!AA522=0," ",Замеры!AA522)</f>
        <v xml:space="preserve"> </v>
      </c>
      <c r="O528" s="29" t="str">
        <f>Замеры!AB522</f>
        <v xml:space="preserve"> </v>
      </c>
      <c r="P528" s="29" t="str">
        <f>Замеры!AC522</f>
        <v xml:space="preserve"> </v>
      </c>
      <c r="Q528" s="29" t="str">
        <f>IF(Замеры!AA522=0," ","+")</f>
        <v xml:space="preserve"> </v>
      </c>
      <c r="R528" s="32">
        <f>Замеры!Z522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IF(Замеры!I523=0," ", Замеры!I523)</f>
        <v xml:space="preserve"> </v>
      </c>
      <c r="D529" s="29" t="str">
        <f>IF(Замеры!AA523=0, " ", Замеры!Y523)</f>
        <v xml:space="preserve"> </v>
      </c>
      <c r="E529" s="29" t="str">
        <f>CONCATENATE(Замеры!Q523,Замеры!T523,Замеры!S523)</f>
        <v xml:space="preserve"> </v>
      </c>
      <c r="F529" s="30" t="str">
        <f>IF(Замеры!AA523=0," ","---")</f>
        <v xml:space="preserve"> </v>
      </c>
      <c r="G529" s="31" t="str">
        <f>IF(Замеры!AA523=0," ",Замеры!K523)</f>
        <v xml:space="preserve"> </v>
      </c>
      <c r="H529" s="31" t="str">
        <f>CONCATENATE(Замеры!AL523,Замеры!AB523,Замеры!AM523)</f>
        <v>0 0</v>
      </c>
      <c r="I529" s="29" t="str">
        <f>CONCATENATE(Замеры!AJ523,Замеры!AB523,Замеры!AK523)</f>
        <v>0 0</v>
      </c>
      <c r="J529" s="31" t="str">
        <f>IF(Замеры!AA523=0," ",G529*2.55)</f>
        <v xml:space="preserve"> </v>
      </c>
      <c r="K529" s="29" t="str">
        <f>IF(Замеры!AA523=0," ",Замеры!AH523)</f>
        <v xml:space="preserve"> </v>
      </c>
      <c r="L529" s="29" t="str">
        <f>IF(Замеры!AA523=0," ",Замеры!AI523)</f>
        <v xml:space="preserve"> </v>
      </c>
      <c r="M529" s="29" t="str">
        <f>IF(Замеры!AA523=0," ",0.1)</f>
        <v xml:space="preserve"> </v>
      </c>
      <c r="N529" s="29" t="str">
        <f>IF(Замеры!AA523=0," ",Замеры!AA523)</f>
        <v xml:space="preserve"> </v>
      </c>
      <c r="O529" s="29" t="str">
        <f>Замеры!AB523</f>
        <v xml:space="preserve"> </v>
      </c>
      <c r="P529" s="29" t="str">
        <f>Замеры!AC523</f>
        <v xml:space="preserve"> </v>
      </c>
      <c r="Q529" s="29" t="str">
        <f>IF(Замеры!AA523=0," ","+")</f>
        <v xml:space="preserve"> </v>
      </c>
      <c r="R529" s="32">
        <f>Замеры!Z523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IF(Замеры!I524=0," ", Замеры!I524)</f>
        <v xml:space="preserve"> </v>
      </c>
      <c r="D530" s="29" t="str">
        <f>IF(Замеры!AA524=0, " ", Замеры!Y524)</f>
        <v xml:space="preserve"> </v>
      </c>
      <c r="E530" s="29" t="str">
        <f>CONCATENATE(Замеры!Q524,Замеры!T524,Замеры!S524)</f>
        <v xml:space="preserve"> </v>
      </c>
      <c r="F530" s="30" t="str">
        <f>IF(Замеры!AA524=0," ","---")</f>
        <v xml:space="preserve"> </v>
      </c>
      <c r="G530" s="31" t="str">
        <f>IF(Замеры!AA524=0," ",Замеры!K524)</f>
        <v xml:space="preserve"> </v>
      </c>
      <c r="H530" s="31" t="str">
        <f>CONCATENATE(Замеры!AL524,Замеры!AB524,Замеры!AM524)</f>
        <v>0 0</v>
      </c>
      <c r="I530" s="29" t="str">
        <f>CONCATENATE(Замеры!AJ524,Замеры!AB524,Замеры!AK524)</f>
        <v>0 0</v>
      </c>
      <c r="J530" s="31" t="str">
        <f>IF(Замеры!AA524=0," ",G530*2.55)</f>
        <v xml:space="preserve"> </v>
      </c>
      <c r="K530" s="29" t="str">
        <f>IF(Замеры!AA524=0," ",Замеры!AH524)</f>
        <v xml:space="preserve"> </v>
      </c>
      <c r="L530" s="29" t="str">
        <f>IF(Замеры!AA524=0," ",Замеры!AI524)</f>
        <v xml:space="preserve"> </v>
      </c>
      <c r="M530" s="29" t="str">
        <f>IF(Замеры!AA524=0," ",0.1)</f>
        <v xml:space="preserve"> </v>
      </c>
      <c r="N530" s="29" t="str">
        <f>IF(Замеры!AA524=0," ",Замеры!AA524)</f>
        <v xml:space="preserve"> </v>
      </c>
      <c r="O530" s="29" t="str">
        <f>Замеры!AB524</f>
        <v xml:space="preserve"> </v>
      </c>
      <c r="P530" s="29" t="str">
        <f>Замеры!AC524</f>
        <v xml:space="preserve"> </v>
      </c>
      <c r="Q530" s="29" t="str">
        <f>IF(Замеры!AA524=0," ","+")</f>
        <v xml:space="preserve"> </v>
      </c>
      <c r="R530" s="32">
        <f>Замеры!Z524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IF(Замеры!I525=0," ", Замеры!I525)</f>
        <v xml:space="preserve"> </v>
      </c>
      <c r="D531" s="29" t="str">
        <f>IF(Замеры!AA525=0, " ", Замеры!Y525)</f>
        <v xml:space="preserve"> </v>
      </c>
      <c r="E531" s="29" t="str">
        <f>CONCATENATE(Замеры!Q525,Замеры!T525,Замеры!S525)</f>
        <v xml:space="preserve"> </v>
      </c>
      <c r="F531" s="30" t="str">
        <f>IF(Замеры!AA525=0," ","---")</f>
        <v xml:space="preserve"> </v>
      </c>
      <c r="G531" s="31" t="str">
        <f>IF(Замеры!AA525=0," ",Замеры!K525)</f>
        <v xml:space="preserve"> </v>
      </c>
      <c r="H531" s="31" t="str">
        <f>CONCATENATE(Замеры!AL525,Замеры!AB525,Замеры!AM525)</f>
        <v>0 0</v>
      </c>
      <c r="I531" s="29" t="str">
        <f>CONCATENATE(Замеры!AJ525,Замеры!AB525,Замеры!AK525)</f>
        <v>0 0</v>
      </c>
      <c r="J531" s="31" t="str">
        <f>IF(Замеры!AA525=0," ",G531*2.55)</f>
        <v xml:space="preserve"> </v>
      </c>
      <c r="K531" s="29" t="str">
        <f>IF(Замеры!AA525=0," ",Замеры!AH525)</f>
        <v xml:space="preserve"> </v>
      </c>
      <c r="L531" s="29" t="str">
        <f>IF(Замеры!AA525=0," ",Замеры!AI525)</f>
        <v xml:space="preserve"> </v>
      </c>
      <c r="M531" s="29" t="str">
        <f>IF(Замеры!AA525=0," ",0.1)</f>
        <v xml:space="preserve"> </v>
      </c>
      <c r="N531" s="29" t="str">
        <f>IF(Замеры!AA525=0," ",Замеры!AA525)</f>
        <v xml:space="preserve"> </v>
      </c>
      <c r="O531" s="29" t="str">
        <f>Замеры!AB525</f>
        <v xml:space="preserve"> </v>
      </c>
      <c r="P531" s="29" t="str">
        <f>Замеры!AC525</f>
        <v xml:space="preserve"> </v>
      </c>
      <c r="Q531" s="29" t="str">
        <f>IF(Замеры!AA525=0," ","+")</f>
        <v xml:space="preserve"> </v>
      </c>
      <c r="R531" s="32">
        <f>Замеры!Z525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IF(Замеры!I526=0," ", Замеры!I526)</f>
        <v xml:space="preserve"> </v>
      </c>
      <c r="D532" s="29" t="str">
        <f>IF(Замеры!AA526=0, " ", Замеры!Y526)</f>
        <v xml:space="preserve"> </v>
      </c>
      <c r="E532" s="29" t="str">
        <f>CONCATENATE(Замеры!Q526,Замеры!T526,Замеры!S526)</f>
        <v xml:space="preserve"> </v>
      </c>
      <c r="F532" s="30" t="str">
        <f>IF(Замеры!AA526=0," ","---")</f>
        <v xml:space="preserve"> </v>
      </c>
      <c r="G532" s="31" t="str">
        <f>IF(Замеры!AA526=0," ",Замеры!K526)</f>
        <v xml:space="preserve"> </v>
      </c>
      <c r="H532" s="31" t="str">
        <f>CONCATENATE(Замеры!AL526,Замеры!AB526,Замеры!AM526)</f>
        <v>0 0</v>
      </c>
      <c r="I532" s="29" t="str">
        <f>CONCATENATE(Замеры!AJ526,Замеры!AB526,Замеры!AK526)</f>
        <v>0 0</v>
      </c>
      <c r="J532" s="31" t="str">
        <f>IF(Замеры!AA526=0," ",G532*2.55)</f>
        <v xml:space="preserve"> </v>
      </c>
      <c r="K532" s="29" t="str">
        <f>IF(Замеры!AA526=0," ",Замеры!AH526)</f>
        <v xml:space="preserve"> </v>
      </c>
      <c r="L532" s="29" t="str">
        <f>IF(Замеры!AA526=0," ",Замеры!AI526)</f>
        <v xml:space="preserve"> </v>
      </c>
      <c r="M532" s="29" t="str">
        <f>IF(Замеры!AA526=0," ",0.1)</f>
        <v xml:space="preserve"> </v>
      </c>
      <c r="N532" s="29" t="str">
        <f>IF(Замеры!AA526=0," ",Замеры!AA526)</f>
        <v xml:space="preserve"> </v>
      </c>
      <c r="O532" s="29" t="str">
        <f>Замеры!AB526</f>
        <v xml:space="preserve"> </v>
      </c>
      <c r="P532" s="29" t="str">
        <f>Замеры!AC526</f>
        <v xml:space="preserve"> </v>
      </c>
      <c r="Q532" s="29" t="str">
        <f>IF(Замеры!AA526=0," ","+")</f>
        <v xml:space="preserve"> </v>
      </c>
      <c r="R532" s="32">
        <f>Замеры!Z526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IF(Замеры!I527=0," ", Замеры!I527)</f>
        <v xml:space="preserve"> </v>
      </c>
      <c r="D533" s="29" t="str">
        <f>IF(Замеры!AA527=0, " ", Замеры!Y527)</f>
        <v xml:space="preserve"> </v>
      </c>
      <c r="E533" s="29" t="str">
        <f>CONCATENATE(Замеры!Q527,Замеры!T527,Замеры!S527)</f>
        <v xml:space="preserve"> </v>
      </c>
      <c r="F533" s="30" t="str">
        <f>IF(Замеры!AA527=0," ","---")</f>
        <v xml:space="preserve"> </v>
      </c>
      <c r="G533" s="31" t="str">
        <f>IF(Замеры!AA527=0," ",Замеры!K527)</f>
        <v xml:space="preserve"> </v>
      </c>
      <c r="H533" s="31" t="str">
        <f>CONCATENATE(Замеры!AL527,Замеры!AB527,Замеры!AM527)</f>
        <v>0 0</v>
      </c>
      <c r="I533" s="29" t="str">
        <f>CONCATENATE(Замеры!AJ527,Замеры!AB527,Замеры!AK527)</f>
        <v>0 0</v>
      </c>
      <c r="J533" s="31" t="str">
        <f>IF(Замеры!AA527=0," ",G533*2.55)</f>
        <v xml:space="preserve"> </v>
      </c>
      <c r="K533" s="29" t="str">
        <f>IF(Замеры!AA527=0," ",Замеры!AH527)</f>
        <v xml:space="preserve"> </v>
      </c>
      <c r="L533" s="29" t="str">
        <f>IF(Замеры!AA527=0," ",Замеры!AI527)</f>
        <v xml:space="preserve"> </v>
      </c>
      <c r="M533" s="29" t="str">
        <f>IF(Замеры!AA527=0," ",0.1)</f>
        <v xml:space="preserve"> </v>
      </c>
      <c r="N533" s="29" t="str">
        <f>IF(Замеры!AA527=0," ",Замеры!AA527)</f>
        <v xml:space="preserve"> </v>
      </c>
      <c r="O533" s="29" t="str">
        <f>Замеры!AB527</f>
        <v xml:space="preserve"> </v>
      </c>
      <c r="P533" s="29" t="str">
        <f>Замеры!AC527</f>
        <v xml:space="preserve"> </v>
      </c>
      <c r="Q533" s="29" t="str">
        <f>IF(Замеры!AA527=0," ","+")</f>
        <v xml:space="preserve"> </v>
      </c>
      <c r="R533" s="32">
        <f>Замеры!Z527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IF(Замеры!I528=0," ", Замеры!I528)</f>
        <v xml:space="preserve"> </v>
      </c>
      <c r="D534" s="29" t="str">
        <f>IF(Замеры!AA528=0, " ", Замеры!Y528)</f>
        <v xml:space="preserve"> </v>
      </c>
      <c r="E534" s="29" t="str">
        <f>CONCATENATE(Замеры!Q528,Замеры!T528,Замеры!S528)</f>
        <v xml:space="preserve"> </v>
      </c>
      <c r="F534" s="30" t="str">
        <f>IF(Замеры!AA528=0," ","---")</f>
        <v xml:space="preserve"> </v>
      </c>
      <c r="G534" s="31" t="str">
        <f>IF(Замеры!AA528=0," ",Замеры!K528)</f>
        <v xml:space="preserve"> </v>
      </c>
      <c r="H534" s="31" t="str">
        <f>CONCATENATE(Замеры!AL528,Замеры!AB528,Замеры!AM528)</f>
        <v>0 0</v>
      </c>
      <c r="I534" s="29" t="str">
        <f>CONCATENATE(Замеры!AJ528,Замеры!AB528,Замеры!AK528)</f>
        <v>0 0</v>
      </c>
      <c r="J534" s="31" t="str">
        <f>IF(Замеры!AA528=0," ",G534*2.55)</f>
        <v xml:space="preserve"> </v>
      </c>
      <c r="K534" s="29" t="str">
        <f>IF(Замеры!AA528=0," ",Замеры!AH528)</f>
        <v xml:space="preserve"> </v>
      </c>
      <c r="L534" s="29" t="str">
        <f>IF(Замеры!AA528=0," ",Замеры!AI528)</f>
        <v xml:space="preserve"> </v>
      </c>
      <c r="M534" s="29" t="str">
        <f>IF(Замеры!AA528=0," ",0.1)</f>
        <v xml:space="preserve"> </v>
      </c>
      <c r="N534" s="29" t="str">
        <f>IF(Замеры!AA528=0," ",Замеры!AA528)</f>
        <v xml:space="preserve"> </v>
      </c>
      <c r="O534" s="29" t="str">
        <f>Замеры!AB528</f>
        <v xml:space="preserve"> </v>
      </c>
      <c r="P534" s="29" t="str">
        <f>Замеры!AC528</f>
        <v xml:space="preserve"> </v>
      </c>
      <c r="Q534" s="29" t="str">
        <f>IF(Замеры!AA528=0," ","+")</f>
        <v xml:space="preserve"> </v>
      </c>
      <c r="R534" s="32">
        <f>Замеры!Z528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IF(Замеры!I529=0," ", Замеры!I529)</f>
        <v xml:space="preserve"> </v>
      </c>
      <c r="D535" s="29" t="str">
        <f>IF(Замеры!AA529=0, " ", Замеры!Y529)</f>
        <v xml:space="preserve"> </v>
      </c>
      <c r="E535" s="29" t="str">
        <f>CONCATENATE(Замеры!Q529,Замеры!T529,Замеры!S529)</f>
        <v xml:space="preserve"> </v>
      </c>
      <c r="F535" s="30" t="str">
        <f>IF(Замеры!AA529=0," ","---")</f>
        <v xml:space="preserve"> </v>
      </c>
      <c r="G535" s="31" t="str">
        <f>IF(Замеры!AA529=0," ",Замеры!K529)</f>
        <v xml:space="preserve"> </v>
      </c>
      <c r="H535" s="31" t="str">
        <f>CONCATENATE(Замеры!AL529,Замеры!AB529,Замеры!AM529)</f>
        <v>0 0</v>
      </c>
      <c r="I535" s="29" t="str">
        <f>CONCATENATE(Замеры!AJ529,Замеры!AB529,Замеры!AK529)</f>
        <v>0 0</v>
      </c>
      <c r="J535" s="31" t="str">
        <f>IF(Замеры!AA529=0," ",G535*2.55)</f>
        <v xml:space="preserve"> </v>
      </c>
      <c r="K535" s="29" t="str">
        <f>IF(Замеры!AA529=0," ",Замеры!AH529)</f>
        <v xml:space="preserve"> </v>
      </c>
      <c r="L535" s="29" t="str">
        <f>IF(Замеры!AA529=0," ",Замеры!AI529)</f>
        <v xml:space="preserve"> </v>
      </c>
      <c r="M535" s="29" t="str">
        <f>IF(Замеры!AA529=0," ",0.1)</f>
        <v xml:space="preserve"> </v>
      </c>
      <c r="N535" s="29" t="str">
        <f>IF(Замеры!AA529=0," ",Замеры!AA529)</f>
        <v xml:space="preserve"> </v>
      </c>
      <c r="O535" s="29" t="str">
        <f>Замеры!AB529</f>
        <v xml:space="preserve"> </v>
      </c>
      <c r="P535" s="29" t="str">
        <f>Замеры!AC529</f>
        <v xml:space="preserve"> </v>
      </c>
      <c r="Q535" s="29" t="str">
        <f>IF(Замеры!AA529=0," ","+")</f>
        <v xml:space="preserve"> </v>
      </c>
      <c r="R535" s="32">
        <f>Замеры!Z529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IF(Замеры!I530=0," ", Замеры!I530)</f>
        <v xml:space="preserve"> </v>
      </c>
      <c r="D536" s="29" t="str">
        <f>IF(Замеры!AA530=0, " ", Замеры!Y530)</f>
        <v xml:space="preserve"> </v>
      </c>
      <c r="E536" s="29" t="str">
        <f>CONCATENATE(Замеры!Q530,Замеры!T530,Замеры!S530)</f>
        <v xml:space="preserve"> </v>
      </c>
      <c r="F536" s="30" t="str">
        <f>IF(Замеры!AA530=0," ","---")</f>
        <v xml:space="preserve"> </v>
      </c>
      <c r="G536" s="31" t="str">
        <f>IF(Замеры!AA530=0," ",Замеры!K530)</f>
        <v xml:space="preserve"> </v>
      </c>
      <c r="H536" s="31" t="str">
        <f>CONCATENATE(Замеры!AL530,Замеры!AB530,Замеры!AM530)</f>
        <v>0 0</v>
      </c>
      <c r="I536" s="29" t="str">
        <f>CONCATENATE(Замеры!AJ530,Замеры!AB530,Замеры!AK530)</f>
        <v>0 0</v>
      </c>
      <c r="J536" s="31" t="str">
        <f>IF(Замеры!AA530=0," ",G536*2.55)</f>
        <v xml:space="preserve"> </v>
      </c>
      <c r="K536" s="29" t="str">
        <f>IF(Замеры!AA530=0," ",Замеры!AH530)</f>
        <v xml:space="preserve"> </v>
      </c>
      <c r="L536" s="29" t="str">
        <f>IF(Замеры!AA530=0," ",Замеры!AI530)</f>
        <v xml:space="preserve"> </v>
      </c>
      <c r="M536" s="29" t="str">
        <f>IF(Замеры!AA530=0," ",0.1)</f>
        <v xml:space="preserve"> </v>
      </c>
      <c r="N536" s="29" t="str">
        <f>IF(Замеры!AA530=0," ",Замеры!AA530)</f>
        <v xml:space="preserve"> </v>
      </c>
      <c r="O536" s="29" t="str">
        <f>Замеры!AB530</f>
        <v xml:space="preserve"> </v>
      </c>
      <c r="P536" s="29" t="str">
        <f>Замеры!AC530</f>
        <v xml:space="preserve"> </v>
      </c>
      <c r="Q536" s="29" t="str">
        <f>IF(Замеры!AA530=0," ","+")</f>
        <v xml:space="preserve"> </v>
      </c>
      <c r="R536" s="32">
        <f>Замеры!Z530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IF(Замеры!I531=0," ", Замеры!I531)</f>
        <v xml:space="preserve"> </v>
      </c>
      <c r="D537" s="29" t="str">
        <f>IF(Замеры!AA531=0, " ", Замеры!Y531)</f>
        <v xml:space="preserve"> </v>
      </c>
      <c r="E537" s="29" t="str">
        <f>CONCATENATE(Замеры!Q531,Замеры!T531,Замеры!S531)</f>
        <v xml:space="preserve"> </v>
      </c>
      <c r="F537" s="30" t="str">
        <f>IF(Замеры!AA531=0," ","---")</f>
        <v xml:space="preserve"> </v>
      </c>
      <c r="G537" s="31" t="str">
        <f>IF(Замеры!AA531=0," ",Замеры!K531)</f>
        <v xml:space="preserve"> </v>
      </c>
      <c r="H537" s="31" t="str">
        <f>CONCATENATE(Замеры!AL531,Замеры!AB531,Замеры!AM531)</f>
        <v>0 0</v>
      </c>
      <c r="I537" s="29" t="str">
        <f>CONCATENATE(Замеры!AJ531,Замеры!AB531,Замеры!AK531)</f>
        <v>0 0</v>
      </c>
      <c r="J537" s="31" t="str">
        <f>IF(Замеры!AA531=0," ",G537*2.55)</f>
        <v xml:space="preserve"> </v>
      </c>
      <c r="K537" s="29" t="str">
        <f>IF(Замеры!AA531=0," ",Замеры!AH531)</f>
        <v xml:space="preserve"> </v>
      </c>
      <c r="L537" s="29" t="str">
        <f>IF(Замеры!AA531=0," ",Замеры!AI531)</f>
        <v xml:space="preserve"> </v>
      </c>
      <c r="M537" s="29" t="str">
        <f>IF(Замеры!AA531=0," ",0.1)</f>
        <v xml:space="preserve"> </v>
      </c>
      <c r="N537" s="29" t="str">
        <f>IF(Замеры!AA531=0," ",Замеры!AA531)</f>
        <v xml:space="preserve"> </v>
      </c>
      <c r="O537" s="29" t="str">
        <f>Замеры!AB531</f>
        <v xml:space="preserve"> </v>
      </c>
      <c r="P537" s="29" t="str">
        <f>Замеры!AC531</f>
        <v xml:space="preserve"> </v>
      </c>
      <c r="Q537" s="29" t="str">
        <f>IF(Замеры!AA531=0," ","+")</f>
        <v xml:space="preserve"> </v>
      </c>
      <c r="R537" s="32">
        <f>Замеры!Z531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IF(Замеры!I532=0," ", Замеры!I532)</f>
        <v xml:space="preserve"> </v>
      </c>
      <c r="D538" s="29" t="str">
        <f>IF(Замеры!AA532=0, " ", Замеры!Y532)</f>
        <v xml:space="preserve"> </v>
      </c>
      <c r="E538" s="29" t="str">
        <f>CONCATENATE(Замеры!Q532,Замеры!T532,Замеры!S532)</f>
        <v xml:space="preserve"> </v>
      </c>
      <c r="F538" s="30" t="str">
        <f>IF(Замеры!AA532=0," ","---")</f>
        <v xml:space="preserve"> </v>
      </c>
      <c r="G538" s="31" t="str">
        <f>IF(Замеры!AA532=0," ",Замеры!K532)</f>
        <v xml:space="preserve"> </v>
      </c>
      <c r="H538" s="31" t="str">
        <f>CONCATENATE(Замеры!AL532,Замеры!AB532,Замеры!AM532)</f>
        <v>0 0</v>
      </c>
      <c r="I538" s="29" t="str">
        <f>CONCATENATE(Замеры!AJ532,Замеры!AB532,Замеры!AK532)</f>
        <v>0 0</v>
      </c>
      <c r="J538" s="31" t="str">
        <f>IF(Замеры!AA532=0," ",G538*2.55)</f>
        <v xml:space="preserve"> </v>
      </c>
      <c r="K538" s="29" t="str">
        <f>IF(Замеры!AA532=0," ",Замеры!AH532)</f>
        <v xml:space="preserve"> </v>
      </c>
      <c r="L538" s="29" t="str">
        <f>IF(Замеры!AA532=0," ",Замеры!AI532)</f>
        <v xml:space="preserve"> </v>
      </c>
      <c r="M538" s="29" t="str">
        <f>IF(Замеры!AA532=0," ",0.1)</f>
        <v xml:space="preserve"> </v>
      </c>
      <c r="N538" s="29" t="str">
        <f>IF(Замеры!AA532=0," ",Замеры!AA532)</f>
        <v xml:space="preserve"> </v>
      </c>
      <c r="O538" s="29" t="str">
        <f>Замеры!AB532</f>
        <v xml:space="preserve"> </v>
      </c>
      <c r="P538" s="29" t="str">
        <f>Замеры!AC532</f>
        <v xml:space="preserve"> </v>
      </c>
      <c r="Q538" s="29" t="str">
        <f>IF(Замеры!AA532=0," ","+")</f>
        <v xml:space="preserve"> </v>
      </c>
      <c r="R538" s="32">
        <f>Замеры!Z532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IF(Замеры!I533=0," ", Замеры!I533)</f>
        <v xml:space="preserve"> </v>
      </c>
      <c r="D539" s="29" t="str">
        <f>IF(Замеры!AA533=0, " ", Замеры!Y533)</f>
        <v xml:space="preserve"> </v>
      </c>
      <c r="E539" s="29" t="str">
        <f>CONCATENATE(Замеры!Q533,Замеры!T533,Замеры!S533)</f>
        <v xml:space="preserve"> </v>
      </c>
      <c r="F539" s="30" t="str">
        <f>IF(Замеры!AA533=0," ","---")</f>
        <v xml:space="preserve"> </v>
      </c>
      <c r="G539" s="31" t="str">
        <f>IF(Замеры!AA533=0," ",Замеры!K533)</f>
        <v xml:space="preserve"> </v>
      </c>
      <c r="H539" s="31" t="str">
        <f>CONCATENATE(Замеры!AL533,Замеры!AB533,Замеры!AM533)</f>
        <v>0 0</v>
      </c>
      <c r="I539" s="29" t="str">
        <f>CONCATENATE(Замеры!AJ533,Замеры!AB533,Замеры!AK533)</f>
        <v>0 0</v>
      </c>
      <c r="J539" s="31" t="str">
        <f>IF(Замеры!AA533=0," ",G539*2.55)</f>
        <v xml:space="preserve"> </v>
      </c>
      <c r="K539" s="29" t="str">
        <f>IF(Замеры!AA533=0," ",Замеры!AH533)</f>
        <v xml:space="preserve"> </v>
      </c>
      <c r="L539" s="29" t="str">
        <f>IF(Замеры!AA533=0," ",Замеры!AI533)</f>
        <v xml:space="preserve"> </v>
      </c>
      <c r="M539" s="29" t="str">
        <f>IF(Замеры!AA533=0," ",0.1)</f>
        <v xml:space="preserve"> </v>
      </c>
      <c r="N539" s="29" t="str">
        <f>IF(Замеры!AA533=0," ",Замеры!AA533)</f>
        <v xml:space="preserve"> </v>
      </c>
      <c r="O539" s="29" t="str">
        <f>Замеры!AB533</f>
        <v xml:space="preserve"> </v>
      </c>
      <c r="P539" s="29" t="str">
        <f>Замеры!AC533</f>
        <v xml:space="preserve"> </v>
      </c>
      <c r="Q539" s="29" t="str">
        <f>IF(Замеры!AA533=0," ","+")</f>
        <v xml:space="preserve"> </v>
      </c>
      <c r="R539" s="32">
        <f>Замеры!Z533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IF(Замеры!I534=0," ", Замеры!I534)</f>
        <v xml:space="preserve"> </v>
      </c>
      <c r="D540" s="29" t="str">
        <f>IF(Замеры!AA534=0, " ", Замеры!Y534)</f>
        <v xml:space="preserve"> </v>
      </c>
      <c r="E540" s="29" t="str">
        <f>CONCATENATE(Замеры!Q534,Замеры!T534,Замеры!S534)</f>
        <v xml:space="preserve"> </v>
      </c>
      <c r="F540" s="30" t="str">
        <f>IF(Замеры!AA534=0," ","---")</f>
        <v xml:space="preserve"> </v>
      </c>
      <c r="G540" s="31" t="str">
        <f>IF(Замеры!AA534=0," ",Замеры!K534)</f>
        <v xml:space="preserve"> </v>
      </c>
      <c r="H540" s="31" t="str">
        <f>CONCATENATE(Замеры!AL534,Замеры!AB534,Замеры!AM534)</f>
        <v>0 0</v>
      </c>
      <c r="I540" s="29" t="str">
        <f>CONCATENATE(Замеры!AJ534,Замеры!AB534,Замеры!AK534)</f>
        <v>0 0</v>
      </c>
      <c r="J540" s="31" t="str">
        <f>IF(Замеры!AA534=0," ",G540*2.55)</f>
        <v xml:space="preserve"> </v>
      </c>
      <c r="K540" s="29" t="str">
        <f>IF(Замеры!AA534=0," ",Замеры!AH534)</f>
        <v xml:space="preserve"> </v>
      </c>
      <c r="L540" s="29" t="str">
        <f>IF(Замеры!AA534=0," ",Замеры!AI534)</f>
        <v xml:space="preserve"> </v>
      </c>
      <c r="M540" s="29" t="str">
        <f>IF(Замеры!AA534=0," ",0.1)</f>
        <v xml:space="preserve"> </v>
      </c>
      <c r="N540" s="29" t="str">
        <f>IF(Замеры!AA534=0," ",Замеры!AA534)</f>
        <v xml:space="preserve"> </v>
      </c>
      <c r="O540" s="29" t="str">
        <f>Замеры!AB534</f>
        <v xml:space="preserve"> </v>
      </c>
      <c r="P540" s="29" t="str">
        <f>Замеры!AC534</f>
        <v xml:space="preserve"> </v>
      </c>
      <c r="Q540" s="29" t="str">
        <f>IF(Замеры!AA534=0," ","+")</f>
        <v xml:space="preserve"> </v>
      </c>
      <c r="R540" s="32">
        <f>Замеры!Z534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IF(Замеры!I535=0," ", Замеры!I535)</f>
        <v xml:space="preserve"> </v>
      </c>
      <c r="D541" s="29" t="str">
        <f>IF(Замеры!AA535=0, " ", Замеры!Y535)</f>
        <v xml:space="preserve"> </v>
      </c>
      <c r="E541" s="29" t="str">
        <f>CONCATENATE(Замеры!Q535,Замеры!T535,Замеры!S535)</f>
        <v xml:space="preserve"> </v>
      </c>
      <c r="F541" s="30" t="str">
        <f>IF(Замеры!AA535=0," ","---")</f>
        <v xml:space="preserve"> </v>
      </c>
      <c r="G541" s="31" t="str">
        <f>IF(Замеры!AA535=0," ",Замеры!K535)</f>
        <v xml:space="preserve"> </v>
      </c>
      <c r="H541" s="31" t="str">
        <f>CONCATENATE(Замеры!AL535,Замеры!AB535,Замеры!AM535)</f>
        <v>0 0</v>
      </c>
      <c r="I541" s="29" t="str">
        <f>CONCATENATE(Замеры!AJ535,Замеры!AB535,Замеры!AK535)</f>
        <v>0 0</v>
      </c>
      <c r="J541" s="31" t="str">
        <f>IF(Замеры!AA535=0," ",G541*2.55)</f>
        <v xml:space="preserve"> </v>
      </c>
      <c r="K541" s="29" t="str">
        <f>IF(Замеры!AA535=0," ",Замеры!AH535)</f>
        <v xml:space="preserve"> </v>
      </c>
      <c r="L541" s="29" t="str">
        <f>IF(Замеры!AA535=0," ",Замеры!AI535)</f>
        <v xml:space="preserve"> </v>
      </c>
      <c r="M541" s="29" t="str">
        <f>IF(Замеры!AA535=0," ",0.1)</f>
        <v xml:space="preserve"> </v>
      </c>
      <c r="N541" s="29" t="str">
        <f>IF(Замеры!AA535=0," ",Замеры!AA535)</f>
        <v xml:space="preserve"> </v>
      </c>
      <c r="O541" s="29" t="str">
        <f>Замеры!AB535</f>
        <v xml:space="preserve"> </v>
      </c>
      <c r="P541" s="29" t="str">
        <f>Замеры!AC535</f>
        <v xml:space="preserve"> </v>
      </c>
      <c r="Q541" s="29" t="str">
        <f>IF(Замеры!AA535=0," ","+")</f>
        <v xml:space="preserve"> </v>
      </c>
      <c r="R541" s="32">
        <f>Замеры!Z535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IF(Замеры!I536=0," ", Замеры!I536)</f>
        <v xml:space="preserve"> </v>
      </c>
      <c r="D542" s="29" t="str">
        <f>IF(Замеры!AA536=0, " ", Замеры!Y536)</f>
        <v xml:space="preserve"> </v>
      </c>
      <c r="E542" s="29" t="str">
        <f>CONCATENATE(Замеры!Q536,Замеры!T536,Замеры!S536)</f>
        <v xml:space="preserve"> </v>
      </c>
      <c r="F542" s="30" t="str">
        <f>IF(Замеры!AA536=0," ","---")</f>
        <v xml:space="preserve"> </v>
      </c>
      <c r="G542" s="31" t="str">
        <f>IF(Замеры!AA536=0," ",Замеры!K536)</f>
        <v xml:space="preserve"> </v>
      </c>
      <c r="H542" s="31" t="str">
        <f>CONCATENATE(Замеры!AL536,Замеры!AB536,Замеры!AM536)</f>
        <v>0 0</v>
      </c>
      <c r="I542" s="29" t="str">
        <f>CONCATENATE(Замеры!AJ536,Замеры!AB536,Замеры!AK536)</f>
        <v>0 0</v>
      </c>
      <c r="J542" s="31" t="str">
        <f>IF(Замеры!AA536=0," ",G542*2.55)</f>
        <v xml:space="preserve"> </v>
      </c>
      <c r="K542" s="29" t="str">
        <f>IF(Замеры!AA536=0," ",Замеры!AH536)</f>
        <v xml:space="preserve"> </v>
      </c>
      <c r="L542" s="29" t="str">
        <f>IF(Замеры!AA536=0," ",Замеры!AI536)</f>
        <v xml:space="preserve"> </v>
      </c>
      <c r="M542" s="29" t="str">
        <f>IF(Замеры!AA536=0," ",0.1)</f>
        <v xml:space="preserve"> </v>
      </c>
      <c r="N542" s="29" t="str">
        <f>IF(Замеры!AA536=0," ",Замеры!AA536)</f>
        <v xml:space="preserve"> </v>
      </c>
      <c r="O542" s="29" t="str">
        <f>Замеры!AB536</f>
        <v xml:space="preserve"> </v>
      </c>
      <c r="P542" s="29" t="str">
        <f>Замеры!AC536</f>
        <v xml:space="preserve"> </v>
      </c>
      <c r="Q542" s="29" t="str">
        <f>IF(Замеры!AA536=0," ","+")</f>
        <v xml:space="preserve"> </v>
      </c>
      <c r="R542" s="32">
        <f>Замеры!Z536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IF(Замеры!I537=0," ", Замеры!I537)</f>
        <v xml:space="preserve"> </v>
      </c>
      <c r="D543" s="29" t="str">
        <f>IF(Замеры!AA537=0, " ", Замеры!Y537)</f>
        <v xml:space="preserve"> </v>
      </c>
      <c r="E543" s="29" t="str">
        <f>CONCATENATE(Замеры!Q537,Замеры!T537,Замеры!S537)</f>
        <v xml:space="preserve"> </v>
      </c>
      <c r="F543" s="30" t="str">
        <f>IF(Замеры!AA537=0," ","---")</f>
        <v xml:space="preserve"> </v>
      </c>
      <c r="G543" s="31" t="str">
        <f>IF(Замеры!AA537=0," ",Замеры!K537)</f>
        <v xml:space="preserve"> </v>
      </c>
      <c r="H543" s="31" t="str">
        <f>CONCATENATE(Замеры!AL537,Замеры!AB537,Замеры!AM537)</f>
        <v>0 0</v>
      </c>
      <c r="I543" s="29" t="str">
        <f>CONCATENATE(Замеры!AJ537,Замеры!AB537,Замеры!AK537)</f>
        <v>0 0</v>
      </c>
      <c r="J543" s="31" t="str">
        <f>IF(Замеры!AA537=0," ",G543*2.55)</f>
        <v xml:space="preserve"> </v>
      </c>
      <c r="K543" s="29" t="str">
        <f>IF(Замеры!AA537=0," ",Замеры!AH537)</f>
        <v xml:space="preserve"> </v>
      </c>
      <c r="L543" s="29" t="str">
        <f>IF(Замеры!AA537=0," ",Замеры!AI537)</f>
        <v xml:space="preserve"> </v>
      </c>
      <c r="M543" s="29" t="str">
        <f>IF(Замеры!AA537=0," ",0.1)</f>
        <v xml:space="preserve"> </v>
      </c>
      <c r="N543" s="29" t="str">
        <f>IF(Замеры!AA537=0," ",Замеры!AA537)</f>
        <v xml:space="preserve"> </v>
      </c>
      <c r="O543" s="29" t="str">
        <f>Замеры!AB537</f>
        <v xml:space="preserve"> </v>
      </c>
      <c r="P543" s="29" t="str">
        <f>Замеры!AC537</f>
        <v xml:space="preserve"> </v>
      </c>
      <c r="Q543" s="29" t="str">
        <f>IF(Замеры!AA537=0," ","+")</f>
        <v xml:space="preserve"> </v>
      </c>
      <c r="R543" s="32">
        <f>Замеры!Z537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IF(Замеры!I538=0," ", Замеры!I538)</f>
        <v xml:space="preserve"> </v>
      </c>
      <c r="D544" s="29" t="str">
        <f>IF(Замеры!AA538=0, " ", Замеры!Y538)</f>
        <v xml:space="preserve"> </v>
      </c>
      <c r="E544" s="29" t="str">
        <f>CONCATENATE(Замеры!Q538,Замеры!T538,Замеры!S538)</f>
        <v xml:space="preserve"> </v>
      </c>
      <c r="F544" s="30" t="str">
        <f>IF(Замеры!AA538=0," ","---")</f>
        <v xml:space="preserve"> </v>
      </c>
      <c r="G544" s="31" t="str">
        <f>IF(Замеры!AA538=0," ",Замеры!K538)</f>
        <v xml:space="preserve"> </v>
      </c>
      <c r="H544" s="31" t="str">
        <f>CONCATENATE(Замеры!AL538,Замеры!AB538,Замеры!AM538)</f>
        <v>0 0</v>
      </c>
      <c r="I544" s="29" t="str">
        <f>CONCATENATE(Замеры!AJ538,Замеры!AB538,Замеры!AK538)</f>
        <v>0 0</v>
      </c>
      <c r="J544" s="31" t="str">
        <f>IF(Замеры!AA538=0," ",G544*2.55)</f>
        <v xml:space="preserve"> </v>
      </c>
      <c r="K544" s="29" t="str">
        <f>IF(Замеры!AA538=0," ",Замеры!AH538)</f>
        <v xml:space="preserve"> </v>
      </c>
      <c r="L544" s="29" t="str">
        <f>IF(Замеры!AA538=0," ",Замеры!AI538)</f>
        <v xml:space="preserve"> </v>
      </c>
      <c r="M544" s="29" t="str">
        <f>IF(Замеры!AA538=0," ",0.1)</f>
        <v xml:space="preserve"> </v>
      </c>
      <c r="N544" s="29" t="str">
        <f>IF(Замеры!AA538=0," ",Замеры!AA538)</f>
        <v xml:space="preserve"> </v>
      </c>
      <c r="O544" s="29" t="str">
        <f>Замеры!AB538</f>
        <v xml:space="preserve"> </v>
      </c>
      <c r="P544" s="29" t="str">
        <f>Замеры!AC538</f>
        <v xml:space="preserve"> </v>
      </c>
      <c r="Q544" s="29" t="str">
        <f>IF(Замеры!AA538=0," ","+")</f>
        <v xml:space="preserve"> </v>
      </c>
      <c r="R544" s="32">
        <f>Замеры!Z538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IF(Замеры!I539=0," ", Замеры!I539)</f>
        <v xml:space="preserve"> </v>
      </c>
      <c r="D545" s="29" t="str">
        <f>IF(Замеры!AA539=0, " ", Замеры!Y539)</f>
        <v xml:space="preserve"> </v>
      </c>
      <c r="E545" s="29" t="str">
        <f>CONCATENATE(Замеры!Q539,Замеры!T539,Замеры!S539)</f>
        <v xml:space="preserve"> </v>
      </c>
      <c r="F545" s="30" t="str">
        <f>IF(Замеры!AA539=0," ","---")</f>
        <v xml:space="preserve"> </v>
      </c>
      <c r="G545" s="31" t="str">
        <f>IF(Замеры!AA539=0," ",Замеры!K539)</f>
        <v xml:space="preserve"> </v>
      </c>
      <c r="H545" s="31" t="str">
        <f>CONCATENATE(Замеры!AL539,Замеры!AB539,Замеры!AM539)</f>
        <v>0 0</v>
      </c>
      <c r="I545" s="29" t="str">
        <f>CONCATENATE(Замеры!AJ539,Замеры!AB539,Замеры!AK539)</f>
        <v>0 0</v>
      </c>
      <c r="J545" s="31" t="str">
        <f>IF(Замеры!AA539=0," ",G545*2.55)</f>
        <v xml:space="preserve"> </v>
      </c>
      <c r="K545" s="29" t="str">
        <f>IF(Замеры!AA539=0," ",Замеры!AH539)</f>
        <v xml:space="preserve"> </v>
      </c>
      <c r="L545" s="29" t="str">
        <f>IF(Замеры!AA539=0," ",Замеры!AI539)</f>
        <v xml:space="preserve"> </v>
      </c>
      <c r="M545" s="29" t="str">
        <f>IF(Замеры!AA539=0," ",0.1)</f>
        <v xml:space="preserve"> </v>
      </c>
      <c r="N545" s="29" t="str">
        <f>IF(Замеры!AA539=0," ",Замеры!AA539)</f>
        <v xml:space="preserve"> </v>
      </c>
      <c r="O545" s="29" t="str">
        <f>Замеры!AB539</f>
        <v xml:space="preserve"> </v>
      </c>
      <c r="P545" s="29" t="str">
        <f>Замеры!AC539</f>
        <v xml:space="preserve"> </v>
      </c>
      <c r="Q545" s="29" t="str">
        <f>IF(Замеры!AA539=0," ","+")</f>
        <v xml:space="preserve"> </v>
      </c>
      <c r="R545" s="32">
        <f>Замеры!Z539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IF(Замеры!I540=0," ", Замеры!I540)</f>
        <v xml:space="preserve"> </v>
      </c>
      <c r="D546" s="29" t="str">
        <f>IF(Замеры!AA540=0, " ", Замеры!Y540)</f>
        <v xml:space="preserve"> </v>
      </c>
      <c r="E546" s="29" t="str">
        <f>CONCATENATE(Замеры!Q540,Замеры!T540,Замеры!S540)</f>
        <v xml:space="preserve"> </v>
      </c>
      <c r="F546" s="30" t="str">
        <f>IF(Замеры!AA540=0," ","---")</f>
        <v xml:space="preserve"> </v>
      </c>
      <c r="G546" s="31" t="str">
        <f>IF(Замеры!AA540=0," ",Замеры!K540)</f>
        <v xml:space="preserve"> </v>
      </c>
      <c r="H546" s="31" t="str">
        <f>CONCATENATE(Замеры!AL540,Замеры!AB540,Замеры!AM540)</f>
        <v>0 0</v>
      </c>
      <c r="I546" s="29" t="str">
        <f>CONCATENATE(Замеры!AJ540,Замеры!AB540,Замеры!AK540)</f>
        <v>0 0</v>
      </c>
      <c r="J546" s="31" t="str">
        <f>IF(Замеры!AA540=0," ",G546*2.55)</f>
        <v xml:space="preserve"> </v>
      </c>
      <c r="K546" s="29" t="str">
        <f>IF(Замеры!AA540=0," ",Замеры!AH540)</f>
        <v xml:space="preserve"> </v>
      </c>
      <c r="L546" s="29" t="str">
        <f>IF(Замеры!AA540=0," ",Замеры!AI540)</f>
        <v xml:space="preserve"> </v>
      </c>
      <c r="M546" s="29" t="str">
        <f>IF(Замеры!AA540=0," ",0.1)</f>
        <v xml:space="preserve"> </v>
      </c>
      <c r="N546" s="29" t="str">
        <f>IF(Замеры!AA540=0," ",Замеры!AA540)</f>
        <v xml:space="preserve"> </v>
      </c>
      <c r="O546" s="29" t="str">
        <f>Замеры!AB540</f>
        <v xml:space="preserve"> </v>
      </c>
      <c r="P546" s="29" t="str">
        <f>Замеры!AC540</f>
        <v xml:space="preserve"> </v>
      </c>
      <c r="Q546" s="29" t="str">
        <f>IF(Замеры!AA540=0," ","+")</f>
        <v xml:space="preserve"> </v>
      </c>
      <c r="R546" s="32">
        <f>Замеры!Z540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IF(Замеры!I541=0," ", Замеры!I541)</f>
        <v xml:space="preserve"> </v>
      </c>
      <c r="D547" s="29" t="str">
        <f>IF(Замеры!AA541=0, " ", Замеры!Y541)</f>
        <v xml:space="preserve"> </v>
      </c>
      <c r="E547" s="29" t="str">
        <f>CONCATENATE(Замеры!Q541,Замеры!T541,Замеры!S541)</f>
        <v xml:space="preserve"> </v>
      </c>
      <c r="F547" s="30" t="str">
        <f>IF(Замеры!AA541=0," ","---")</f>
        <v xml:space="preserve"> </v>
      </c>
      <c r="G547" s="31" t="str">
        <f>IF(Замеры!AA541=0," ",Замеры!K541)</f>
        <v xml:space="preserve"> </v>
      </c>
      <c r="H547" s="31" t="str">
        <f>CONCATENATE(Замеры!AL541,Замеры!AB541,Замеры!AM541)</f>
        <v>0 0</v>
      </c>
      <c r="I547" s="29" t="str">
        <f>CONCATENATE(Замеры!AJ541,Замеры!AB541,Замеры!AK541)</f>
        <v>0 0</v>
      </c>
      <c r="J547" s="31" t="str">
        <f>IF(Замеры!AA541=0," ",G547*2.55)</f>
        <v xml:space="preserve"> </v>
      </c>
      <c r="K547" s="29" t="str">
        <f>IF(Замеры!AA541=0," ",Замеры!AH541)</f>
        <v xml:space="preserve"> </v>
      </c>
      <c r="L547" s="29" t="str">
        <f>IF(Замеры!AA541=0," ",Замеры!AI541)</f>
        <v xml:space="preserve"> </v>
      </c>
      <c r="M547" s="29" t="str">
        <f>IF(Замеры!AA541=0," ",0.1)</f>
        <v xml:space="preserve"> </v>
      </c>
      <c r="N547" s="29" t="str">
        <f>IF(Замеры!AA541=0," ",Замеры!AA541)</f>
        <v xml:space="preserve"> </v>
      </c>
      <c r="O547" s="29" t="str">
        <f>Замеры!AB541</f>
        <v xml:space="preserve"> </v>
      </c>
      <c r="P547" s="29" t="str">
        <f>Замеры!AC541</f>
        <v xml:space="preserve"> </v>
      </c>
      <c r="Q547" s="29" t="str">
        <f>IF(Замеры!AA541=0," ","+")</f>
        <v xml:space="preserve"> </v>
      </c>
      <c r="R547" s="32">
        <f>Замеры!Z541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IF(Замеры!I542=0," ", Замеры!I542)</f>
        <v xml:space="preserve"> </v>
      </c>
      <c r="D548" s="29" t="str">
        <f>IF(Замеры!AA542=0, " ", Замеры!Y542)</f>
        <v xml:space="preserve"> </v>
      </c>
      <c r="E548" s="29" t="str">
        <f>CONCATENATE(Замеры!Q542,Замеры!T542,Замеры!S542)</f>
        <v xml:space="preserve"> </v>
      </c>
      <c r="F548" s="30" t="str">
        <f>IF(Замеры!AA542=0," ","---")</f>
        <v xml:space="preserve"> </v>
      </c>
      <c r="G548" s="31" t="str">
        <f>IF(Замеры!AA542=0," ",Замеры!K542)</f>
        <v xml:space="preserve"> </v>
      </c>
      <c r="H548" s="31" t="str">
        <f>CONCATENATE(Замеры!AL542,Замеры!AB542,Замеры!AM542)</f>
        <v>0 0</v>
      </c>
      <c r="I548" s="29" t="str">
        <f>CONCATENATE(Замеры!AJ542,Замеры!AB542,Замеры!AK542)</f>
        <v>0 0</v>
      </c>
      <c r="J548" s="31" t="str">
        <f>IF(Замеры!AA542=0," ",G548*2.55)</f>
        <v xml:space="preserve"> </v>
      </c>
      <c r="K548" s="29" t="str">
        <f>IF(Замеры!AA542=0," ",Замеры!AH542)</f>
        <v xml:space="preserve"> </v>
      </c>
      <c r="L548" s="29" t="str">
        <f>IF(Замеры!AA542=0," ",Замеры!AI542)</f>
        <v xml:space="preserve"> </v>
      </c>
      <c r="M548" s="29" t="str">
        <f>IF(Замеры!AA542=0," ",0.1)</f>
        <v xml:space="preserve"> </v>
      </c>
      <c r="N548" s="29" t="str">
        <f>IF(Замеры!AA542=0," ",Замеры!AA542)</f>
        <v xml:space="preserve"> </v>
      </c>
      <c r="O548" s="29" t="str">
        <f>Замеры!AB542</f>
        <v xml:space="preserve"> </v>
      </c>
      <c r="P548" s="29" t="str">
        <f>Замеры!AC542</f>
        <v xml:space="preserve"> </v>
      </c>
      <c r="Q548" s="29" t="str">
        <f>IF(Замеры!AA542=0," ","+")</f>
        <v xml:space="preserve"> </v>
      </c>
      <c r="R548" s="32">
        <f>Замеры!Z542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IF(Замеры!I543=0," ", Замеры!I543)</f>
        <v xml:space="preserve"> </v>
      </c>
      <c r="D549" s="29" t="str">
        <f>IF(Замеры!AA543=0, " ", Замеры!Y543)</f>
        <v xml:space="preserve"> </v>
      </c>
      <c r="E549" s="29" t="str">
        <f>CONCATENATE(Замеры!Q543,Замеры!T543,Замеры!S543)</f>
        <v xml:space="preserve"> </v>
      </c>
      <c r="F549" s="30" t="str">
        <f>IF(Замеры!AA543=0," ","---")</f>
        <v xml:space="preserve"> </v>
      </c>
      <c r="G549" s="31" t="str">
        <f>IF(Замеры!AA543=0," ",Замеры!K543)</f>
        <v xml:space="preserve"> </v>
      </c>
      <c r="H549" s="31" t="str">
        <f>CONCATENATE(Замеры!AL543,Замеры!AB543,Замеры!AM543)</f>
        <v>0 0</v>
      </c>
      <c r="I549" s="29" t="str">
        <f>CONCATENATE(Замеры!AJ543,Замеры!AB543,Замеры!AK543)</f>
        <v>0 0</v>
      </c>
      <c r="J549" s="31" t="str">
        <f>IF(Замеры!AA543=0," ",G549*2.55)</f>
        <v xml:space="preserve"> </v>
      </c>
      <c r="K549" s="29" t="str">
        <f>IF(Замеры!AA543=0," ",Замеры!AH543)</f>
        <v xml:space="preserve"> </v>
      </c>
      <c r="L549" s="29" t="str">
        <f>IF(Замеры!AA543=0," ",Замеры!AI543)</f>
        <v xml:space="preserve"> </v>
      </c>
      <c r="M549" s="29" t="str">
        <f>IF(Замеры!AA543=0," ",0.1)</f>
        <v xml:space="preserve"> </v>
      </c>
      <c r="N549" s="29" t="str">
        <f>IF(Замеры!AA543=0," ",Замеры!AA543)</f>
        <v xml:space="preserve"> </v>
      </c>
      <c r="O549" s="29" t="str">
        <f>Замеры!AB543</f>
        <v xml:space="preserve"> </v>
      </c>
      <c r="P549" s="29" t="str">
        <f>Замеры!AC543</f>
        <v xml:space="preserve"> </v>
      </c>
      <c r="Q549" s="29" t="str">
        <f>IF(Замеры!AA543=0," ","+")</f>
        <v xml:space="preserve"> </v>
      </c>
      <c r="R549" s="32">
        <f>Замеры!Z543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IF(Замеры!I544=0," ", Замеры!I544)</f>
        <v xml:space="preserve"> </v>
      </c>
      <c r="D550" s="29" t="str">
        <f>IF(Замеры!AA544=0, " ", Замеры!Y544)</f>
        <v xml:space="preserve"> </v>
      </c>
      <c r="E550" s="29" t="str">
        <f>CONCATENATE(Замеры!Q544,Замеры!T544,Замеры!S544)</f>
        <v xml:space="preserve"> </v>
      </c>
      <c r="F550" s="30" t="str">
        <f>IF(Замеры!AA544=0," ","---")</f>
        <v xml:space="preserve"> </v>
      </c>
      <c r="G550" s="31" t="str">
        <f>IF(Замеры!AA544=0," ",Замеры!K544)</f>
        <v xml:space="preserve"> </v>
      </c>
      <c r="H550" s="31" t="str">
        <f>CONCATENATE(Замеры!AL544,Замеры!AB544,Замеры!AM544)</f>
        <v>0 0</v>
      </c>
      <c r="I550" s="29" t="str">
        <f>CONCATENATE(Замеры!AJ544,Замеры!AB544,Замеры!AK544)</f>
        <v>0 0</v>
      </c>
      <c r="J550" s="31" t="str">
        <f>IF(Замеры!AA544=0," ",G550*2.55)</f>
        <v xml:space="preserve"> </v>
      </c>
      <c r="K550" s="29" t="str">
        <f>IF(Замеры!AA544=0," ",Замеры!AH544)</f>
        <v xml:space="preserve"> </v>
      </c>
      <c r="L550" s="29" t="str">
        <f>IF(Замеры!AA544=0," ",Замеры!AI544)</f>
        <v xml:space="preserve"> </v>
      </c>
      <c r="M550" s="29" t="str">
        <f>IF(Замеры!AA544=0," ",0.1)</f>
        <v xml:space="preserve"> </v>
      </c>
      <c r="N550" s="29" t="str">
        <f>IF(Замеры!AA544=0," ",Замеры!AA544)</f>
        <v xml:space="preserve"> </v>
      </c>
      <c r="O550" s="29" t="str">
        <f>Замеры!AB544</f>
        <v xml:space="preserve"> </v>
      </c>
      <c r="P550" s="29" t="str">
        <f>Замеры!AC544</f>
        <v xml:space="preserve"> </v>
      </c>
      <c r="Q550" s="29" t="str">
        <f>IF(Замеры!AA544=0," ","+")</f>
        <v xml:space="preserve"> </v>
      </c>
      <c r="R550" s="32">
        <f>Замеры!Z544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IF(Замеры!I545=0," ", Замеры!I545)</f>
        <v xml:space="preserve"> </v>
      </c>
      <c r="D551" s="29" t="str">
        <f>IF(Замеры!AA545=0, " ", Замеры!Y545)</f>
        <v xml:space="preserve"> </v>
      </c>
      <c r="E551" s="29" t="str">
        <f>CONCATENATE(Замеры!Q545,Замеры!T545,Замеры!S545)</f>
        <v xml:space="preserve"> </v>
      </c>
      <c r="F551" s="30" t="str">
        <f>IF(Замеры!AA545=0," ","---")</f>
        <v xml:space="preserve"> </v>
      </c>
      <c r="G551" s="31" t="str">
        <f>IF(Замеры!AA545=0," ",Замеры!K545)</f>
        <v xml:space="preserve"> </v>
      </c>
      <c r="H551" s="31" t="str">
        <f>CONCATENATE(Замеры!AL545,Замеры!AB545,Замеры!AM545)</f>
        <v>0 0</v>
      </c>
      <c r="I551" s="29" t="str">
        <f>CONCATENATE(Замеры!AJ545,Замеры!AB545,Замеры!AK545)</f>
        <v>0 0</v>
      </c>
      <c r="J551" s="31" t="str">
        <f>IF(Замеры!AA545=0," ",G551*2.55)</f>
        <v xml:space="preserve"> </v>
      </c>
      <c r="K551" s="29" t="str">
        <f>IF(Замеры!AA545=0," ",Замеры!AH545)</f>
        <v xml:space="preserve"> </v>
      </c>
      <c r="L551" s="29" t="str">
        <f>IF(Замеры!AA545=0," ",Замеры!AI545)</f>
        <v xml:space="preserve"> </v>
      </c>
      <c r="M551" s="29" t="str">
        <f>IF(Замеры!AA545=0," ",0.1)</f>
        <v xml:space="preserve"> </v>
      </c>
      <c r="N551" s="29" t="str">
        <f>IF(Замеры!AA545=0," ",Замеры!AA545)</f>
        <v xml:space="preserve"> </v>
      </c>
      <c r="O551" s="29" t="str">
        <f>Замеры!AB545</f>
        <v xml:space="preserve"> </v>
      </c>
      <c r="P551" s="29" t="str">
        <f>Замеры!AC545</f>
        <v xml:space="preserve"> </v>
      </c>
      <c r="Q551" s="29" t="str">
        <f>IF(Замеры!AA545=0," ","+")</f>
        <v xml:space="preserve"> </v>
      </c>
      <c r="R551" s="32">
        <f>Замеры!Z545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IF(Замеры!I546=0," ", Замеры!I546)</f>
        <v xml:space="preserve"> </v>
      </c>
      <c r="D552" s="29" t="str">
        <f>IF(Замеры!AA546=0, " ", Замеры!Y546)</f>
        <v xml:space="preserve"> </v>
      </c>
      <c r="E552" s="29" t="str">
        <f>CONCATENATE(Замеры!Q546,Замеры!T546,Замеры!S546)</f>
        <v xml:space="preserve"> </v>
      </c>
      <c r="F552" s="30" t="str">
        <f>IF(Замеры!AA546=0," ","---")</f>
        <v xml:space="preserve"> </v>
      </c>
      <c r="G552" s="31" t="str">
        <f>IF(Замеры!AA546=0," ",Замеры!K546)</f>
        <v xml:space="preserve"> </v>
      </c>
      <c r="H552" s="31" t="str">
        <f>CONCATENATE(Замеры!AL546,Замеры!AB546,Замеры!AM546)</f>
        <v>0 0</v>
      </c>
      <c r="I552" s="29" t="str">
        <f>CONCATENATE(Замеры!AJ546,Замеры!AB546,Замеры!AK546)</f>
        <v>0 0</v>
      </c>
      <c r="J552" s="31" t="str">
        <f>IF(Замеры!AA546=0," ",G552*2.55)</f>
        <v xml:space="preserve"> </v>
      </c>
      <c r="K552" s="29" t="str">
        <f>IF(Замеры!AA546=0," ",Замеры!AH546)</f>
        <v xml:space="preserve"> </v>
      </c>
      <c r="L552" s="29" t="str">
        <f>IF(Замеры!AA546=0," ",Замеры!AI546)</f>
        <v xml:space="preserve"> </v>
      </c>
      <c r="M552" s="29" t="str">
        <f>IF(Замеры!AA546=0," ",0.1)</f>
        <v xml:space="preserve"> </v>
      </c>
      <c r="N552" s="29" t="str">
        <f>IF(Замеры!AA546=0," ",Замеры!AA546)</f>
        <v xml:space="preserve"> </v>
      </c>
      <c r="O552" s="29" t="str">
        <f>Замеры!AB546</f>
        <v xml:space="preserve"> </v>
      </c>
      <c r="P552" s="29" t="str">
        <f>Замеры!AC546</f>
        <v xml:space="preserve"> </v>
      </c>
      <c r="Q552" s="29" t="str">
        <f>IF(Замеры!AA546=0," ","+")</f>
        <v xml:space="preserve"> </v>
      </c>
      <c r="R552" s="32">
        <f>Замеры!Z546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IF(Замеры!I547=0," ", Замеры!I547)</f>
        <v xml:space="preserve"> </v>
      </c>
      <c r="D553" s="29" t="str">
        <f>IF(Замеры!AA547=0, " ", Замеры!Y547)</f>
        <v xml:space="preserve"> </v>
      </c>
      <c r="E553" s="29" t="str">
        <f>CONCATENATE(Замеры!Q547,Замеры!T547,Замеры!S547)</f>
        <v xml:space="preserve"> </v>
      </c>
      <c r="F553" s="30" t="str">
        <f>IF(Замеры!AA547=0," ","---")</f>
        <v xml:space="preserve"> </v>
      </c>
      <c r="G553" s="31" t="str">
        <f>IF(Замеры!AA547=0," ",Замеры!K547)</f>
        <v xml:space="preserve"> </v>
      </c>
      <c r="H553" s="31" t="str">
        <f>CONCATENATE(Замеры!AL547,Замеры!AB547,Замеры!AM547)</f>
        <v>0 0</v>
      </c>
      <c r="I553" s="29" t="str">
        <f>CONCATENATE(Замеры!AJ547,Замеры!AB547,Замеры!AK547)</f>
        <v>0 0</v>
      </c>
      <c r="J553" s="31" t="str">
        <f>IF(Замеры!AA547=0," ",G553*2.55)</f>
        <v xml:space="preserve"> </v>
      </c>
      <c r="K553" s="29" t="str">
        <f>IF(Замеры!AA547=0," ",Замеры!AH547)</f>
        <v xml:space="preserve"> </v>
      </c>
      <c r="L553" s="29" t="str">
        <f>IF(Замеры!AA547=0," ",Замеры!AI547)</f>
        <v xml:space="preserve"> </v>
      </c>
      <c r="M553" s="29" t="str">
        <f>IF(Замеры!AA547=0," ",0.1)</f>
        <v xml:space="preserve"> </v>
      </c>
      <c r="N553" s="29" t="str">
        <f>IF(Замеры!AA547=0," ",Замеры!AA547)</f>
        <v xml:space="preserve"> </v>
      </c>
      <c r="O553" s="29" t="str">
        <f>Замеры!AB547</f>
        <v xml:space="preserve"> </v>
      </c>
      <c r="P553" s="29" t="str">
        <f>Замеры!AC547</f>
        <v xml:space="preserve"> </v>
      </c>
      <c r="Q553" s="29" t="str">
        <f>IF(Замеры!AA547=0," ","+")</f>
        <v xml:space="preserve"> </v>
      </c>
      <c r="R553" s="32">
        <f>Замеры!Z547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IF(Замеры!I548=0," ", Замеры!I548)</f>
        <v xml:space="preserve"> </v>
      </c>
      <c r="D554" s="29" t="str">
        <f>IF(Замеры!AA548=0, " ", Замеры!Y548)</f>
        <v xml:space="preserve"> </v>
      </c>
      <c r="E554" s="29" t="str">
        <f>CONCATENATE(Замеры!Q548,Замеры!T548,Замеры!S548)</f>
        <v xml:space="preserve"> </v>
      </c>
      <c r="F554" s="30" t="str">
        <f>IF(Замеры!AA548=0," ","---")</f>
        <v xml:space="preserve"> </v>
      </c>
      <c r="G554" s="31" t="str">
        <f>IF(Замеры!AA548=0," ",Замеры!K548)</f>
        <v xml:space="preserve"> </v>
      </c>
      <c r="H554" s="31" t="str">
        <f>CONCATENATE(Замеры!AL548,Замеры!AB548,Замеры!AM548)</f>
        <v>0 0</v>
      </c>
      <c r="I554" s="29" t="str">
        <f>CONCATENATE(Замеры!AJ548,Замеры!AB548,Замеры!AK548)</f>
        <v>0 0</v>
      </c>
      <c r="J554" s="31" t="str">
        <f>IF(Замеры!AA548=0," ",G554*2.55)</f>
        <v xml:space="preserve"> </v>
      </c>
      <c r="K554" s="29" t="str">
        <f>IF(Замеры!AA548=0," ",Замеры!AH548)</f>
        <v xml:space="preserve"> </v>
      </c>
      <c r="L554" s="29" t="str">
        <f>IF(Замеры!AA548=0," ",Замеры!AI548)</f>
        <v xml:space="preserve"> </v>
      </c>
      <c r="M554" s="29" t="str">
        <f>IF(Замеры!AA548=0," ",0.1)</f>
        <v xml:space="preserve"> </v>
      </c>
      <c r="N554" s="29" t="str">
        <f>IF(Замеры!AA548=0," ",Замеры!AA548)</f>
        <v xml:space="preserve"> </v>
      </c>
      <c r="O554" s="29" t="str">
        <f>Замеры!AB548</f>
        <v xml:space="preserve"> </v>
      </c>
      <c r="P554" s="29" t="str">
        <f>Замеры!AC548</f>
        <v xml:space="preserve"> </v>
      </c>
      <c r="Q554" s="29" t="str">
        <f>IF(Замеры!AA548=0," ","+")</f>
        <v xml:space="preserve"> </v>
      </c>
      <c r="R554" s="32">
        <f>Замеры!Z548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IF(Замеры!I549=0," ", Замеры!I549)</f>
        <v xml:space="preserve"> </v>
      </c>
      <c r="D555" s="29" t="str">
        <f>IF(Замеры!AA549=0, " ", Замеры!Y549)</f>
        <v xml:space="preserve"> </v>
      </c>
      <c r="E555" s="29" t="str">
        <f>CONCATENATE(Замеры!Q549,Замеры!T549,Замеры!S549)</f>
        <v xml:space="preserve"> </v>
      </c>
      <c r="F555" s="30" t="str">
        <f>IF(Замеры!AA549=0," ","---")</f>
        <v xml:space="preserve"> </v>
      </c>
      <c r="G555" s="31" t="str">
        <f>IF(Замеры!AA549=0," ",Замеры!K549)</f>
        <v xml:space="preserve"> </v>
      </c>
      <c r="H555" s="31" t="str">
        <f>CONCATENATE(Замеры!AL549,Замеры!AB549,Замеры!AM549)</f>
        <v>0 0</v>
      </c>
      <c r="I555" s="29" t="str">
        <f>CONCATENATE(Замеры!AJ549,Замеры!AB549,Замеры!AK549)</f>
        <v>0 0</v>
      </c>
      <c r="J555" s="31" t="str">
        <f>IF(Замеры!AA549=0," ",G555*2.55)</f>
        <v xml:space="preserve"> </v>
      </c>
      <c r="K555" s="29" t="str">
        <f>IF(Замеры!AA549=0," ",Замеры!AH549)</f>
        <v xml:space="preserve"> </v>
      </c>
      <c r="L555" s="29" t="str">
        <f>IF(Замеры!AA549=0," ",Замеры!AI549)</f>
        <v xml:space="preserve"> </v>
      </c>
      <c r="M555" s="29" t="str">
        <f>IF(Замеры!AA549=0," ",0.1)</f>
        <v xml:space="preserve"> </v>
      </c>
      <c r="N555" s="29" t="str">
        <f>IF(Замеры!AA549=0," ",Замеры!AA549)</f>
        <v xml:space="preserve"> </v>
      </c>
      <c r="O555" s="29" t="str">
        <f>Замеры!AB549</f>
        <v xml:space="preserve"> </v>
      </c>
      <c r="P555" s="29" t="str">
        <f>Замеры!AC549</f>
        <v xml:space="preserve"> </v>
      </c>
      <c r="Q555" s="29" t="str">
        <f>IF(Замеры!AA549=0," ","+")</f>
        <v xml:space="preserve"> </v>
      </c>
      <c r="R555" s="32">
        <f>Замеры!Z549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IF(Замеры!I550=0," ", Замеры!I550)</f>
        <v xml:space="preserve"> </v>
      </c>
      <c r="D556" s="29" t="str">
        <f>IF(Замеры!AA550=0, " ", Замеры!Y550)</f>
        <v xml:space="preserve"> </v>
      </c>
      <c r="E556" s="29" t="str">
        <f>CONCATENATE(Замеры!Q550,Замеры!T550,Замеры!S550)</f>
        <v xml:space="preserve"> </v>
      </c>
      <c r="F556" s="30" t="str">
        <f>IF(Замеры!AA550=0," ","---")</f>
        <v xml:space="preserve"> </v>
      </c>
      <c r="G556" s="31" t="str">
        <f>IF(Замеры!AA550=0," ",Замеры!K550)</f>
        <v xml:space="preserve"> </v>
      </c>
      <c r="H556" s="31" t="str">
        <f>CONCATENATE(Замеры!AL550,Замеры!AB550,Замеры!AM550)</f>
        <v>0 0</v>
      </c>
      <c r="I556" s="29" t="str">
        <f>CONCATENATE(Замеры!AJ550,Замеры!AB550,Замеры!AK550)</f>
        <v>0 0</v>
      </c>
      <c r="J556" s="31" t="str">
        <f>IF(Замеры!AA550=0," ",G556*2.55)</f>
        <v xml:space="preserve"> </v>
      </c>
      <c r="K556" s="29" t="str">
        <f>IF(Замеры!AA550=0," ",Замеры!AH550)</f>
        <v xml:space="preserve"> </v>
      </c>
      <c r="L556" s="29" t="str">
        <f>IF(Замеры!AA550=0," ",Замеры!AI550)</f>
        <v xml:space="preserve"> </v>
      </c>
      <c r="M556" s="29" t="str">
        <f>IF(Замеры!AA550=0," ",0.1)</f>
        <v xml:space="preserve"> </v>
      </c>
      <c r="N556" s="29" t="str">
        <f>IF(Замеры!AA550=0," ",Замеры!AA550)</f>
        <v xml:space="preserve"> </v>
      </c>
      <c r="O556" s="29" t="str">
        <f>Замеры!AB550</f>
        <v xml:space="preserve"> </v>
      </c>
      <c r="P556" s="29" t="str">
        <f>Замеры!AC550</f>
        <v xml:space="preserve"> </v>
      </c>
      <c r="Q556" s="29" t="str">
        <f>IF(Замеры!AA550=0," ","+")</f>
        <v xml:space="preserve"> </v>
      </c>
      <c r="R556" s="32">
        <f>Замеры!Z550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IF(Замеры!I551=0," ", Замеры!I551)</f>
        <v xml:space="preserve"> </v>
      </c>
      <c r="D557" s="29" t="str">
        <f>IF(Замеры!AA551=0, " ", Замеры!Y551)</f>
        <v xml:space="preserve"> </v>
      </c>
      <c r="E557" s="29" t="str">
        <f>CONCATENATE(Замеры!Q551,Замеры!T551,Замеры!S551)</f>
        <v xml:space="preserve"> </v>
      </c>
      <c r="F557" s="30" t="str">
        <f>IF(Замеры!AA551=0," ","---")</f>
        <v xml:space="preserve"> </v>
      </c>
      <c r="G557" s="31" t="str">
        <f>IF(Замеры!AA551=0," ",Замеры!K551)</f>
        <v xml:space="preserve"> </v>
      </c>
      <c r="H557" s="31" t="str">
        <f>CONCATENATE(Замеры!AL551,Замеры!AB551,Замеры!AM551)</f>
        <v>0 0</v>
      </c>
      <c r="I557" s="29" t="str">
        <f>CONCATENATE(Замеры!AJ551,Замеры!AB551,Замеры!AK551)</f>
        <v>0 0</v>
      </c>
      <c r="J557" s="31" t="str">
        <f>IF(Замеры!AA551=0," ",G557*2.55)</f>
        <v xml:space="preserve"> </v>
      </c>
      <c r="K557" s="29" t="str">
        <f>IF(Замеры!AA551=0," ",Замеры!AH551)</f>
        <v xml:space="preserve"> </v>
      </c>
      <c r="L557" s="29" t="str">
        <f>IF(Замеры!AA551=0," ",Замеры!AI551)</f>
        <v xml:space="preserve"> </v>
      </c>
      <c r="M557" s="29" t="str">
        <f>IF(Замеры!AA551=0," ",0.1)</f>
        <v xml:space="preserve"> </v>
      </c>
      <c r="N557" s="29" t="str">
        <f>IF(Замеры!AA551=0," ",Замеры!AA551)</f>
        <v xml:space="preserve"> </v>
      </c>
      <c r="O557" s="29" t="str">
        <f>Замеры!AB551</f>
        <v xml:space="preserve"> </v>
      </c>
      <c r="P557" s="29" t="str">
        <f>Замеры!AC551</f>
        <v xml:space="preserve"> </v>
      </c>
      <c r="Q557" s="29" t="str">
        <f>IF(Замеры!AA551=0," ","+")</f>
        <v xml:space="preserve"> </v>
      </c>
      <c r="R557" s="32">
        <f>Замеры!Z551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IF(Замеры!I552=0," ", Замеры!I552)</f>
        <v xml:space="preserve"> </v>
      </c>
      <c r="D558" s="29" t="str">
        <f>IF(Замеры!AA552=0, " ", Замеры!Y552)</f>
        <v xml:space="preserve"> </v>
      </c>
      <c r="E558" s="29" t="str">
        <f>CONCATENATE(Замеры!Q552,Замеры!T552,Замеры!S552)</f>
        <v xml:space="preserve"> </v>
      </c>
      <c r="F558" s="30" t="str">
        <f>IF(Замеры!AA552=0," ","---")</f>
        <v xml:space="preserve"> </v>
      </c>
      <c r="G558" s="31" t="str">
        <f>IF(Замеры!AA552=0," ",Замеры!K552)</f>
        <v xml:space="preserve"> </v>
      </c>
      <c r="H558" s="31" t="str">
        <f>CONCATENATE(Замеры!AL552,Замеры!AB552,Замеры!AM552)</f>
        <v>0 0</v>
      </c>
      <c r="I558" s="29" t="str">
        <f>CONCATENATE(Замеры!AJ552,Замеры!AB552,Замеры!AK552)</f>
        <v>0 0</v>
      </c>
      <c r="J558" s="31" t="str">
        <f>IF(Замеры!AA552=0," ",G558*2.55)</f>
        <v xml:space="preserve"> </v>
      </c>
      <c r="K558" s="29" t="str">
        <f>IF(Замеры!AA552=0," ",Замеры!AH552)</f>
        <v xml:space="preserve"> </v>
      </c>
      <c r="L558" s="29" t="str">
        <f>IF(Замеры!AA552=0," ",Замеры!AI552)</f>
        <v xml:space="preserve"> </v>
      </c>
      <c r="M558" s="29" t="str">
        <f>IF(Замеры!AA552=0," ",0.1)</f>
        <v xml:space="preserve"> </v>
      </c>
      <c r="N558" s="29" t="str">
        <f>IF(Замеры!AA552=0," ",Замеры!AA552)</f>
        <v xml:space="preserve"> </v>
      </c>
      <c r="O558" s="29" t="str">
        <f>Замеры!AB552</f>
        <v xml:space="preserve"> </v>
      </c>
      <c r="P558" s="29" t="str">
        <f>Замеры!AC552</f>
        <v xml:space="preserve"> </v>
      </c>
      <c r="Q558" s="29" t="str">
        <f>IF(Замеры!AA552=0," ","+")</f>
        <v xml:space="preserve"> </v>
      </c>
      <c r="R558" s="32">
        <f>Замеры!Z552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IF(Замеры!I553=0," ", Замеры!I553)</f>
        <v xml:space="preserve"> </v>
      </c>
      <c r="D559" s="29" t="str">
        <f>IF(Замеры!AA553=0, " ", Замеры!Y553)</f>
        <v xml:space="preserve"> </v>
      </c>
      <c r="E559" s="29" t="str">
        <f>CONCATENATE(Замеры!Q553,Замеры!T553,Замеры!S553)</f>
        <v xml:space="preserve"> </v>
      </c>
      <c r="F559" s="30" t="str">
        <f>IF(Замеры!AA553=0," ","---")</f>
        <v xml:space="preserve"> </v>
      </c>
      <c r="G559" s="31" t="str">
        <f>IF(Замеры!AA553=0," ",Замеры!K553)</f>
        <v xml:space="preserve"> </v>
      </c>
      <c r="H559" s="31" t="str">
        <f>CONCATENATE(Замеры!AL553,Замеры!AB553,Замеры!AM553)</f>
        <v>0 0</v>
      </c>
      <c r="I559" s="29" t="str">
        <f>CONCATENATE(Замеры!AJ553,Замеры!AB553,Замеры!AK553)</f>
        <v>0 0</v>
      </c>
      <c r="J559" s="31" t="str">
        <f>IF(Замеры!AA553=0," ",G559*2.55)</f>
        <v xml:space="preserve"> </v>
      </c>
      <c r="K559" s="29" t="str">
        <f>IF(Замеры!AA553=0," ",Замеры!AH553)</f>
        <v xml:space="preserve"> </v>
      </c>
      <c r="L559" s="29" t="str">
        <f>IF(Замеры!AA553=0," ",Замеры!AI553)</f>
        <v xml:space="preserve"> </v>
      </c>
      <c r="M559" s="29" t="str">
        <f>IF(Замеры!AA553=0," ",0.1)</f>
        <v xml:space="preserve"> </v>
      </c>
      <c r="N559" s="29" t="str">
        <f>IF(Замеры!AA553=0," ",Замеры!AA553)</f>
        <v xml:space="preserve"> </v>
      </c>
      <c r="O559" s="29" t="str">
        <f>Замеры!AB553</f>
        <v xml:space="preserve"> </v>
      </c>
      <c r="P559" s="29" t="str">
        <f>Замеры!AC553</f>
        <v xml:space="preserve"> </v>
      </c>
      <c r="Q559" s="29" t="str">
        <f>IF(Замеры!AA553=0," ","+")</f>
        <v xml:space="preserve"> </v>
      </c>
      <c r="R559" s="32">
        <f>Замеры!Z553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IF(Замеры!I554=0," ", Замеры!I554)</f>
        <v xml:space="preserve"> </v>
      </c>
      <c r="D560" s="29" t="str">
        <f>IF(Замеры!AA554=0, " ", Замеры!Y554)</f>
        <v xml:space="preserve"> </v>
      </c>
      <c r="E560" s="29" t="str">
        <f>CONCATENATE(Замеры!Q554,Замеры!T554,Замеры!S554)</f>
        <v xml:space="preserve"> </v>
      </c>
      <c r="F560" s="30" t="str">
        <f>IF(Замеры!AA554=0," ","---")</f>
        <v xml:space="preserve"> </v>
      </c>
      <c r="G560" s="31" t="str">
        <f>IF(Замеры!AA554=0," ",Замеры!K554)</f>
        <v xml:space="preserve"> </v>
      </c>
      <c r="H560" s="31" t="str">
        <f>CONCATENATE(Замеры!AL554,Замеры!AB554,Замеры!AM554)</f>
        <v>0 0</v>
      </c>
      <c r="I560" s="29" t="str">
        <f>CONCATENATE(Замеры!AJ554,Замеры!AB554,Замеры!AK554)</f>
        <v>0 0</v>
      </c>
      <c r="J560" s="31" t="str">
        <f>IF(Замеры!AA554=0," ",G560*2.55)</f>
        <v xml:space="preserve"> </v>
      </c>
      <c r="K560" s="29" t="str">
        <f>IF(Замеры!AA554=0," ",Замеры!AH554)</f>
        <v xml:space="preserve"> </v>
      </c>
      <c r="L560" s="29" t="str">
        <f>IF(Замеры!AA554=0," ",Замеры!AI554)</f>
        <v xml:space="preserve"> </v>
      </c>
      <c r="M560" s="29" t="str">
        <f>IF(Замеры!AA554=0," ",0.1)</f>
        <v xml:space="preserve"> </v>
      </c>
      <c r="N560" s="29" t="str">
        <f>IF(Замеры!AA554=0," ",Замеры!AA554)</f>
        <v xml:space="preserve"> </v>
      </c>
      <c r="O560" s="29" t="str">
        <f>Замеры!AB554</f>
        <v xml:space="preserve"> </v>
      </c>
      <c r="P560" s="29" t="str">
        <f>Замеры!AC554</f>
        <v xml:space="preserve"> </v>
      </c>
      <c r="Q560" s="29" t="str">
        <f>IF(Замеры!AA554=0," ","+")</f>
        <v xml:space="preserve"> </v>
      </c>
      <c r="R560" s="32">
        <f>Замеры!Z554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IF(Замеры!I555=0," ", Замеры!I555)</f>
        <v xml:space="preserve"> </v>
      </c>
      <c r="D561" s="29" t="str">
        <f>IF(Замеры!AA555=0, " ", Замеры!Y555)</f>
        <v xml:space="preserve"> </v>
      </c>
      <c r="E561" s="29" t="str">
        <f>CONCATENATE(Замеры!Q555,Замеры!T555,Замеры!S555)</f>
        <v xml:space="preserve"> </v>
      </c>
      <c r="F561" s="30" t="str">
        <f>IF(Замеры!AA555=0," ","---")</f>
        <v xml:space="preserve"> </v>
      </c>
      <c r="G561" s="31" t="str">
        <f>IF(Замеры!AA555=0," ",Замеры!K555)</f>
        <v xml:space="preserve"> </v>
      </c>
      <c r="H561" s="31" t="str">
        <f>CONCATENATE(Замеры!AL555,Замеры!AB555,Замеры!AM555)</f>
        <v>0 0</v>
      </c>
      <c r="I561" s="29" t="str">
        <f>CONCATENATE(Замеры!AJ555,Замеры!AB555,Замеры!AK555)</f>
        <v>0 0</v>
      </c>
      <c r="J561" s="31" t="str">
        <f>IF(Замеры!AA555=0," ",G561*2.55)</f>
        <v xml:space="preserve"> </v>
      </c>
      <c r="K561" s="29" t="str">
        <f>IF(Замеры!AA555=0," ",Замеры!AH555)</f>
        <v xml:space="preserve"> </v>
      </c>
      <c r="L561" s="29" t="str">
        <f>IF(Замеры!AA555=0," ",Замеры!AI555)</f>
        <v xml:space="preserve"> </v>
      </c>
      <c r="M561" s="29" t="str">
        <f>IF(Замеры!AA555=0," ",0.1)</f>
        <v xml:space="preserve"> </v>
      </c>
      <c r="N561" s="29" t="str">
        <f>IF(Замеры!AA555=0," ",Замеры!AA555)</f>
        <v xml:space="preserve"> </v>
      </c>
      <c r="O561" s="29" t="str">
        <f>Замеры!AB555</f>
        <v xml:space="preserve"> </v>
      </c>
      <c r="P561" s="29" t="str">
        <f>Замеры!AC555</f>
        <v xml:space="preserve"> </v>
      </c>
      <c r="Q561" s="29" t="str">
        <f>IF(Замеры!AA555=0," ","+")</f>
        <v xml:space="preserve"> </v>
      </c>
      <c r="R561" s="32">
        <f>Замеры!Z555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IF(Замеры!I556=0," ", Замеры!I556)</f>
        <v xml:space="preserve"> </v>
      </c>
      <c r="D562" s="29" t="str">
        <f>IF(Замеры!AA556=0, " ", Замеры!Y556)</f>
        <v xml:space="preserve"> </v>
      </c>
      <c r="E562" s="29" t="str">
        <f>CONCATENATE(Замеры!Q556,Замеры!T556,Замеры!S556)</f>
        <v xml:space="preserve"> </v>
      </c>
      <c r="F562" s="30" t="str">
        <f>IF(Замеры!AA556=0," ","---")</f>
        <v xml:space="preserve"> </v>
      </c>
      <c r="G562" s="31" t="str">
        <f>IF(Замеры!AA556=0," ",Замеры!K556)</f>
        <v xml:space="preserve"> </v>
      </c>
      <c r="H562" s="31" t="str">
        <f>CONCATENATE(Замеры!AL556,Замеры!AB556,Замеры!AM556)</f>
        <v>0 0</v>
      </c>
      <c r="I562" s="29" t="str">
        <f>CONCATENATE(Замеры!AJ556,Замеры!AB556,Замеры!AK556)</f>
        <v>0 0</v>
      </c>
      <c r="J562" s="31" t="str">
        <f>IF(Замеры!AA556=0," ",G562*2.55)</f>
        <v xml:space="preserve"> </v>
      </c>
      <c r="K562" s="29" t="str">
        <f>IF(Замеры!AA556=0," ",Замеры!AH556)</f>
        <v xml:space="preserve"> </v>
      </c>
      <c r="L562" s="29" t="str">
        <f>IF(Замеры!AA556=0," ",Замеры!AI556)</f>
        <v xml:space="preserve"> </v>
      </c>
      <c r="M562" s="29" t="str">
        <f>IF(Замеры!AA556=0," ",0.1)</f>
        <v xml:space="preserve"> </v>
      </c>
      <c r="N562" s="29" t="str">
        <f>IF(Замеры!AA556=0," ",Замеры!AA556)</f>
        <v xml:space="preserve"> </v>
      </c>
      <c r="O562" s="29" t="str">
        <f>Замеры!AB556</f>
        <v xml:space="preserve"> </v>
      </c>
      <c r="P562" s="29" t="str">
        <f>Замеры!AC556</f>
        <v xml:space="preserve"> </v>
      </c>
      <c r="Q562" s="29" t="str">
        <f>IF(Замеры!AA556=0," ","+")</f>
        <v xml:space="preserve"> </v>
      </c>
      <c r="R562" s="32">
        <f>Замеры!Z556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IF(Замеры!I557=0," ", Замеры!I557)</f>
        <v xml:space="preserve"> </v>
      </c>
      <c r="D563" s="29" t="str">
        <f>IF(Замеры!AA557=0, " ", Замеры!Y557)</f>
        <v xml:space="preserve"> </v>
      </c>
      <c r="E563" s="29" t="str">
        <f>CONCATENATE(Замеры!Q557,Замеры!T557,Замеры!S557)</f>
        <v xml:space="preserve"> </v>
      </c>
      <c r="F563" s="30" t="str">
        <f>IF(Замеры!AA557=0," ","---")</f>
        <v xml:space="preserve"> </v>
      </c>
      <c r="G563" s="31" t="str">
        <f>IF(Замеры!AA557=0," ",Замеры!K557)</f>
        <v xml:space="preserve"> </v>
      </c>
      <c r="H563" s="31" t="str">
        <f>CONCATENATE(Замеры!AL557,Замеры!AB557,Замеры!AM557)</f>
        <v>0 0</v>
      </c>
      <c r="I563" s="29" t="str">
        <f>CONCATENATE(Замеры!AJ557,Замеры!AB557,Замеры!AK557)</f>
        <v>0 0</v>
      </c>
      <c r="J563" s="31" t="str">
        <f>IF(Замеры!AA557=0," ",G563*2.55)</f>
        <v xml:space="preserve"> </v>
      </c>
      <c r="K563" s="29" t="str">
        <f>IF(Замеры!AA557=0," ",Замеры!AH557)</f>
        <v xml:space="preserve"> </v>
      </c>
      <c r="L563" s="29" t="str">
        <f>IF(Замеры!AA557=0," ",Замеры!AI557)</f>
        <v xml:space="preserve"> </v>
      </c>
      <c r="M563" s="29" t="str">
        <f>IF(Замеры!AA557=0," ",0.1)</f>
        <v xml:space="preserve"> </v>
      </c>
      <c r="N563" s="29" t="str">
        <f>IF(Замеры!AA557=0," ",Замеры!AA557)</f>
        <v xml:space="preserve"> </v>
      </c>
      <c r="O563" s="29" t="str">
        <f>Замеры!AB557</f>
        <v xml:space="preserve"> </v>
      </c>
      <c r="P563" s="29" t="str">
        <f>Замеры!AC557</f>
        <v xml:space="preserve"> </v>
      </c>
      <c r="Q563" s="29" t="str">
        <f>IF(Замеры!AA557=0," ","+")</f>
        <v xml:space="preserve"> </v>
      </c>
      <c r="R563" s="32">
        <f>Замеры!Z557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IF(Замеры!I558=0," ", Замеры!I558)</f>
        <v xml:space="preserve"> </v>
      </c>
      <c r="D564" s="29" t="str">
        <f>IF(Замеры!AA558=0, " ", Замеры!Y558)</f>
        <v xml:space="preserve"> </v>
      </c>
      <c r="E564" s="29" t="str">
        <f>CONCATENATE(Замеры!Q558,Замеры!T558,Замеры!S558)</f>
        <v xml:space="preserve"> </v>
      </c>
      <c r="F564" s="30" t="str">
        <f>IF(Замеры!AA558=0," ","---")</f>
        <v xml:space="preserve"> </v>
      </c>
      <c r="G564" s="31" t="str">
        <f>IF(Замеры!AA558=0," ",Замеры!K558)</f>
        <v xml:space="preserve"> </v>
      </c>
      <c r="H564" s="31" t="str">
        <f>CONCATENATE(Замеры!AL558,Замеры!AB558,Замеры!AM558)</f>
        <v>0 0</v>
      </c>
      <c r="I564" s="29" t="str">
        <f>CONCATENATE(Замеры!AJ558,Замеры!AB558,Замеры!AK558)</f>
        <v>0 0</v>
      </c>
      <c r="J564" s="31" t="str">
        <f>IF(Замеры!AA558=0," ",G564*2.55)</f>
        <v xml:space="preserve"> </v>
      </c>
      <c r="K564" s="29" t="str">
        <f>IF(Замеры!AA558=0," ",Замеры!AH558)</f>
        <v xml:space="preserve"> </v>
      </c>
      <c r="L564" s="29" t="str">
        <f>IF(Замеры!AA558=0," ",Замеры!AI558)</f>
        <v xml:space="preserve"> </v>
      </c>
      <c r="M564" s="29" t="str">
        <f>IF(Замеры!AA558=0," ",0.1)</f>
        <v xml:space="preserve"> </v>
      </c>
      <c r="N564" s="29" t="str">
        <f>IF(Замеры!AA558=0," ",Замеры!AA558)</f>
        <v xml:space="preserve"> </v>
      </c>
      <c r="O564" s="29" t="str">
        <f>Замеры!AB558</f>
        <v xml:space="preserve"> </v>
      </c>
      <c r="P564" s="29" t="str">
        <f>Замеры!AC558</f>
        <v xml:space="preserve"> </v>
      </c>
      <c r="Q564" s="29" t="str">
        <f>IF(Замеры!AA558=0," ","+")</f>
        <v xml:space="preserve"> </v>
      </c>
      <c r="R564" s="32">
        <f>Замеры!Z558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IF(Замеры!I559=0," ", Замеры!I559)</f>
        <v xml:space="preserve"> </v>
      </c>
      <c r="D565" s="29" t="str">
        <f>IF(Замеры!AA559=0, " ", Замеры!Y559)</f>
        <v xml:space="preserve"> </v>
      </c>
      <c r="E565" s="29" t="str">
        <f>CONCATENATE(Замеры!Q559,Замеры!T559,Замеры!S559)</f>
        <v xml:space="preserve"> </v>
      </c>
      <c r="F565" s="30" t="str">
        <f>IF(Замеры!AA559=0," ","---")</f>
        <v xml:space="preserve"> </v>
      </c>
      <c r="G565" s="31" t="str">
        <f>IF(Замеры!AA559=0," ",Замеры!K559)</f>
        <v xml:space="preserve"> </v>
      </c>
      <c r="H565" s="31" t="str">
        <f>CONCATENATE(Замеры!AL559,Замеры!AB559,Замеры!AM559)</f>
        <v>0 0</v>
      </c>
      <c r="I565" s="29" t="str">
        <f>CONCATENATE(Замеры!AJ559,Замеры!AB559,Замеры!AK559)</f>
        <v>0 0</v>
      </c>
      <c r="J565" s="31" t="str">
        <f>IF(Замеры!AA559=0," ",G565*2.55)</f>
        <v xml:space="preserve"> </v>
      </c>
      <c r="K565" s="29" t="str">
        <f>IF(Замеры!AA559=0," ",Замеры!AH559)</f>
        <v xml:space="preserve"> </v>
      </c>
      <c r="L565" s="29" t="str">
        <f>IF(Замеры!AA559=0," ",Замеры!AI559)</f>
        <v xml:space="preserve"> </v>
      </c>
      <c r="M565" s="29" t="str">
        <f>IF(Замеры!AA559=0," ",0.1)</f>
        <v xml:space="preserve"> </v>
      </c>
      <c r="N565" s="29" t="str">
        <f>IF(Замеры!AA559=0," ",Замеры!AA559)</f>
        <v xml:space="preserve"> </v>
      </c>
      <c r="O565" s="29" t="str">
        <f>Замеры!AB559</f>
        <v xml:space="preserve"> </v>
      </c>
      <c r="P565" s="29" t="str">
        <f>Замеры!AC559</f>
        <v xml:space="preserve"> </v>
      </c>
      <c r="Q565" s="29" t="str">
        <f>IF(Замеры!AA559=0," ","+")</f>
        <v xml:space="preserve"> </v>
      </c>
      <c r="R565" s="32">
        <f>Замеры!Z559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IF(Замеры!I560=0," ", Замеры!I560)</f>
        <v xml:space="preserve"> </v>
      </c>
      <c r="D566" s="29" t="str">
        <f>IF(Замеры!AA560=0, " ", Замеры!Y560)</f>
        <v xml:space="preserve"> </v>
      </c>
      <c r="E566" s="29" t="str">
        <f>CONCATENATE(Замеры!Q560,Замеры!T560,Замеры!S560)</f>
        <v xml:space="preserve"> </v>
      </c>
      <c r="F566" s="30" t="str">
        <f>IF(Замеры!AA560=0," ","---")</f>
        <v xml:space="preserve"> </v>
      </c>
      <c r="G566" s="31" t="str">
        <f>IF(Замеры!AA560=0," ",Замеры!K560)</f>
        <v xml:space="preserve"> </v>
      </c>
      <c r="H566" s="31" t="str">
        <f>CONCATENATE(Замеры!AL560,Замеры!AB560,Замеры!AM560)</f>
        <v>0 0</v>
      </c>
      <c r="I566" s="29" t="str">
        <f>CONCATENATE(Замеры!AJ560,Замеры!AB560,Замеры!AK560)</f>
        <v>0 0</v>
      </c>
      <c r="J566" s="31" t="str">
        <f>IF(Замеры!AA560=0," ",G566*2.55)</f>
        <v xml:space="preserve"> </v>
      </c>
      <c r="K566" s="29" t="str">
        <f>IF(Замеры!AA560=0," ",Замеры!AH560)</f>
        <v xml:space="preserve"> </v>
      </c>
      <c r="L566" s="29" t="str">
        <f>IF(Замеры!AA560=0," ",Замеры!AI560)</f>
        <v xml:space="preserve"> </v>
      </c>
      <c r="M566" s="29" t="str">
        <f>IF(Замеры!AA560=0," ",0.1)</f>
        <v xml:space="preserve"> </v>
      </c>
      <c r="N566" s="29" t="str">
        <f>IF(Замеры!AA560=0," ",Замеры!AA560)</f>
        <v xml:space="preserve"> </v>
      </c>
      <c r="O566" s="29" t="str">
        <f>Замеры!AB560</f>
        <v xml:space="preserve"> </v>
      </c>
      <c r="P566" s="29" t="str">
        <f>Замеры!AC560</f>
        <v xml:space="preserve"> </v>
      </c>
      <c r="Q566" s="29" t="str">
        <f>IF(Замеры!AA560=0," ","+")</f>
        <v xml:space="preserve"> </v>
      </c>
      <c r="R566" s="32">
        <f>Замеры!Z560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IF(Замеры!I561=0," ", Замеры!I561)</f>
        <v xml:space="preserve"> </v>
      </c>
      <c r="D567" s="29" t="str">
        <f>IF(Замеры!AA561=0, " ", Замеры!Y561)</f>
        <v xml:space="preserve"> </v>
      </c>
      <c r="E567" s="29" t="str">
        <f>CONCATENATE(Замеры!Q561,Замеры!T561,Замеры!S561)</f>
        <v xml:space="preserve"> </v>
      </c>
      <c r="F567" s="30" t="str">
        <f>IF(Замеры!AA561=0," ","---")</f>
        <v xml:space="preserve"> </v>
      </c>
      <c r="G567" s="31" t="str">
        <f>IF(Замеры!AA561=0," ",Замеры!K561)</f>
        <v xml:space="preserve"> </v>
      </c>
      <c r="H567" s="31" t="str">
        <f>CONCATENATE(Замеры!AL561,Замеры!AB561,Замеры!AM561)</f>
        <v>0 0</v>
      </c>
      <c r="I567" s="29" t="str">
        <f>CONCATENATE(Замеры!AJ561,Замеры!AB561,Замеры!AK561)</f>
        <v>0 0</v>
      </c>
      <c r="J567" s="31" t="str">
        <f>IF(Замеры!AA561=0," ",G567*2.55)</f>
        <v xml:space="preserve"> </v>
      </c>
      <c r="K567" s="29" t="str">
        <f>IF(Замеры!AA561=0," ",Замеры!AH561)</f>
        <v xml:space="preserve"> </v>
      </c>
      <c r="L567" s="29" t="str">
        <f>IF(Замеры!AA561=0," ",Замеры!AI561)</f>
        <v xml:space="preserve"> </v>
      </c>
      <c r="M567" s="29" t="str">
        <f>IF(Замеры!AA561=0," ",0.1)</f>
        <v xml:space="preserve"> </v>
      </c>
      <c r="N567" s="29" t="str">
        <f>IF(Замеры!AA561=0," ",Замеры!AA561)</f>
        <v xml:space="preserve"> </v>
      </c>
      <c r="O567" s="29" t="str">
        <f>Замеры!AB561</f>
        <v xml:space="preserve"> </v>
      </c>
      <c r="P567" s="29" t="str">
        <f>Замеры!AC561</f>
        <v xml:space="preserve"> </v>
      </c>
      <c r="Q567" s="29" t="str">
        <f>IF(Замеры!AA561=0," ","+")</f>
        <v xml:space="preserve"> </v>
      </c>
      <c r="R567" s="32">
        <f>Замеры!Z561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IF(Замеры!I562=0," ", Замеры!I562)</f>
        <v xml:space="preserve"> </v>
      </c>
      <c r="D568" s="29" t="str">
        <f>IF(Замеры!AA562=0, " ", Замеры!Y562)</f>
        <v xml:space="preserve"> </v>
      </c>
      <c r="E568" s="29" t="str">
        <f>CONCATENATE(Замеры!Q562,Замеры!T562,Замеры!S562)</f>
        <v xml:space="preserve"> </v>
      </c>
      <c r="F568" s="30" t="str">
        <f>IF(Замеры!AA562=0," ","---")</f>
        <v xml:space="preserve"> </v>
      </c>
      <c r="G568" s="31" t="str">
        <f>IF(Замеры!AA562=0," ",Замеры!K562)</f>
        <v xml:space="preserve"> </v>
      </c>
      <c r="H568" s="31" t="str">
        <f>CONCATENATE(Замеры!AL562,Замеры!AB562,Замеры!AM562)</f>
        <v>0 0</v>
      </c>
      <c r="I568" s="29" t="str">
        <f>CONCATENATE(Замеры!AJ562,Замеры!AB562,Замеры!AK562)</f>
        <v>0 0</v>
      </c>
      <c r="J568" s="31" t="str">
        <f>IF(Замеры!AA562=0," ",G568*2.55)</f>
        <v xml:space="preserve"> </v>
      </c>
      <c r="K568" s="29" t="str">
        <f>IF(Замеры!AA562=0," ",Замеры!AH562)</f>
        <v xml:space="preserve"> </v>
      </c>
      <c r="L568" s="29" t="str">
        <f>IF(Замеры!AA562=0," ",Замеры!AI562)</f>
        <v xml:space="preserve"> </v>
      </c>
      <c r="M568" s="29" t="str">
        <f>IF(Замеры!AA562=0," ",0.1)</f>
        <v xml:space="preserve"> </v>
      </c>
      <c r="N568" s="29" t="str">
        <f>IF(Замеры!AA562=0," ",Замеры!AA562)</f>
        <v xml:space="preserve"> </v>
      </c>
      <c r="O568" s="29" t="str">
        <f>Замеры!AB562</f>
        <v xml:space="preserve"> </v>
      </c>
      <c r="P568" s="29" t="str">
        <f>Замеры!AC562</f>
        <v xml:space="preserve"> </v>
      </c>
      <c r="Q568" s="29" t="str">
        <f>IF(Замеры!AA562=0," ","+")</f>
        <v xml:space="preserve"> </v>
      </c>
      <c r="R568" s="32">
        <f>Замеры!Z562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IF(Замеры!I563=0," ", Замеры!I563)</f>
        <v xml:space="preserve"> </v>
      </c>
      <c r="D569" s="29" t="str">
        <f>IF(Замеры!AA563=0, " ", Замеры!Y563)</f>
        <v xml:space="preserve"> </v>
      </c>
      <c r="E569" s="29" t="str">
        <f>CONCATENATE(Замеры!Q563,Замеры!T563,Замеры!S563)</f>
        <v xml:space="preserve"> </v>
      </c>
      <c r="F569" s="30" t="str">
        <f>IF(Замеры!AA563=0," ","---")</f>
        <v xml:space="preserve"> </v>
      </c>
      <c r="G569" s="31" t="str">
        <f>IF(Замеры!AA563=0," ",Замеры!K563)</f>
        <v xml:space="preserve"> </v>
      </c>
      <c r="H569" s="31" t="str">
        <f>CONCATENATE(Замеры!AL563,Замеры!AB563,Замеры!AM563)</f>
        <v>0 0</v>
      </c>
      <c r="I569" s="29" t="str">
        <f>CONCATENATE(Замеры!AJ563,Замеры!AB563,Замеры!AK563)</f>
        <v>0 0</v>
      </c>
      <c r="J569" s="31" t="str">
        <f>IF(Замеры!AA563=0," ",G569*2.55)</f>
        <v xml:space="preserve"> </v>
      </c>
      <c r="K569" s="29" t="str">
        <f>IF(Замеры!AA563=0," ",Замеры!AH563)</f>
        <v xml:space="preserve"> </v>
      </c>
      <c r="L569" s="29" t="str">
        <f>IF(Замеры!AA563=0," ",Замеры!AI563)</f>
        <v xml:space="preserve"> </v>
      </c>
      <c r="M569" s="29" t="str">
        <f>IF(Замеры!AA563=0," ",0.1)</f>
        <v xml:space="preserve"> </v>
      </c>
      <c r="N569" s="29" t="str">
        <f>IF(Замеры!AA563=0," ",Замеры!AA563)</f>
        <v xml:space="preserve"> </v>
      </c>
      <c r="O569" s="29" t="str">
        <f>Замеры!AB563</f>
        <v xml:space="preserve"> </v>
      </c>
      <c r="P569" s="29" t="str">
        <f>Замеры!AC563</f>
        <v xml:space="preserve"> </v>
      </c>
      <c r="Q569" s="29" t="str">
        <f>IF(Замеры!AA563=0," ","+")</f>
        <v xml:space="preserve"> </v>
      </c>
      <c r="R569" s="32">
        <f>Замеры!Z563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IF(Замеры!I564=0," ", Замеры!I564)</f>
        <v xml:space="preserve"> </v>
      </c>
      <c r="D570" s="29" t="str">
        <f>IF(Замеры!AA564=0, " ", Замеры!Y564)</f>
        <v xml:space="preserve"> </v>
      </c>
      <c r="E570" s="29" t="str">
        <f>CONCATENATE(Замеры!Q564,Замеры!T564,Замеры!S564)</f>
        <v xml:space="preserve"> </v>
      </c>
      <c r="F570" s="30" t="str">
        <f>IF(Замеры!AA564=0," ","---")</f>
        <v xml:space="preserve"> </v>
      </c>
      <c r="G570" s="31" t="str">
        <f>IF(Замеры!AA564=0," ",Замеры!K564)</f>
        <v xml:space="preserve"> </v>
      </c>
      <c r="H570" s="31" t="str">
        <f>CONCATENATE(Замеры!AL564,Замеры!AB564,Замеры!AM564)</f>
        <v>0 0</v>
      </c>
      <c r="I570" s="29" t="str">
        <f>CONCATENATE(Замеры!AJ564,Замеры!AB564,Замеры!AK564)</f>
        <v>0 0</v>
      </c>
      <c r="J570" s="31" t="str">
        <f>IF(Замеры!AA564=0," ",G570*2.55)</f>
        <v xml:space="preserve"> </v>
      </c>
      <c r="K570" s="29" t="str">
        <f>IF(Замеры!AA564=0," ",Замеры!AH564)</f>
        <v xml:space="preserve"> </v>
      </c>
      <c r="L570" s="29" t="str">
        <f>IF(Замеры!AA564=0," ",Замеры!AI564)</f>
        <v xml:space="preserve"> </v>
      </c>
      <c r="M570" s="29" t="str">
        <f>IF(Замеры!AA564=0," ",0.1)</f>
        <v xml:space="preserve"> </v>
      </c>
      <c r="N570" s="29" t="str">
        <f>IF(Замеры!AA564=0," ",Замеры!AA564)</f>
        <v xml:space="preserve"> </v>
      </c>
      <c r="O570" s="29" t="str">
        <f>Замеры!AB564</f>
        <v xml:space="preserve"> </v>
      </c>
      <c r="P570" s="29" t="str">
        <f>Замеры!AC564</f>
        <v xml:space="preserve"> </v>
      </c>
      <c r="Q570" s="29" t="str">
        <f>IF(Замеры!AA564=0," ","+")</f>
        <v xml:space="preserve"> </v>
      </c>
      <c r="R570" s="32">
        <f>Замеры!Z564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IF(Замеры!I565=0," ", Замеры!I565)</f>
        <v xml:space="preserve"> </v>
      </c>
      <c r="D571" s="29" t="str">
        <f>IF(Замеры!AA565=0, " ", Замеры!Y565)</f>
        <v xml:space="preserve"> </v>
      </c>
      <c r="E571" s="29" t="str">
        <f>CONCATENATE(Замеры!Q565,Замеры!T565,Замеры!S565)</f>
        <v xml:space="preserve"> </v>
      </c>
      <c r="F571" s="30" t="str">
        <f>IF(Замеры!AA565=0," ","---")</f>
        <v xml:space="preserve"> </v>
      </c>
      <c r="G571" s="31" t="str">
        <f>IF(Замеры!AA565=0," ",Замеры!K565)</f>
        <v xml:space="preserve"> </v>
      </c>
      <c r="H571" s="31" t="str">
        <f>CONCATENATE(Замеры!AL565,Замеры!AB565,Замеры!AM565)</f>
        <v>0 0</v>
      </c>
      <c r="I571" s="29" t="str">
        <f>CONCATENATE(Замеры!AJ565,Замеры!AB565,Замеры!AK565)</f>
        <v>0 0</v>
      </c>
      <c r="J571" s="31" t="str">
        <f>IF(Замеры!AA565=0," ",G571*2.55)</f>
        <v xml:space="preserve"> </v>
      </c>
      <c r="K571" s="29" t="str">
        <f>IF(Замеры!AA565=0," ",Замеры!AH565)</f>
        <v xml:space="preserve"> </v>
      </c>
      <c r="L571" s="29" t="str">
        <f>IF(Замеры!AA565=0," ",Замеры!AI565)</f>
        <v xml:space="preserve"> </v>
      </c>
      <c r="M571" s="29" t="str">
        <f>IF(Замеры!AA565=0," ",0.1)</f>
        <v xml:space="preserve"> </v>
      </c>
      <c r="N571" s="29" t="str">
        <f>IF(Замеры!AA565=0," ",Замеры!AA565)</f>
        <v xml:space="preserve"> </v>
      </c>
      <c r="O571" s="29" t="str">
        <f>Замеры!AB565</f>
        <v xml:space="preserve"> </v>
      </c>
      <c r="P571" s="29" t="str">
        <f>Замеры!AC565</f>
        <v xml:space="preserve"> </v>
      </c>
      <c r="Q571" s="29" t="str">
        <f>IF(Замеры!AA565=0," ","+")</f>
        <v xml:space="preserve"> </v>
      </c>
      <c r="R571" s="32">
        <f>Замеры!Z565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IF(Замеры!I566=0," ", Замеры!I566)</f>
        <v xml:space="preserve"> </v>
      </c>
      <c r="D572" s="29" t="str">
        <f>IF(Замеры!AA566=0, " ", Замеры!Y566)</f>
        <v xml:space="preserve"> </v>
      </c>
      <c r="E572" s="29" t="str">
        <f>CONCATENATE(Замеры!Q566,Замеры!T566,Замеры!S566)</f>
        <v xml:space="preserve"> </v>
      </c>
      <c r="F572" s="30" t="str">
        <f>IF(Замеры!AA566=0," ","---")</f>
        <v xml:space="preserve"> </v>
      </c>
      <c r="G572" s="31" t="str">
        <f>IF(Замеры!AA566=0," ",Замеры!K566)</f>
        <v xml:space="preserve"> </v>
      </c>
      <c r="H572" s="31" t="str">
        <f>CONCATENATE(Замеры!AL566,Замеры!AB566,Замеры!AM566)</f>
        <v>0 0</v>
      </c>
      <c r="I572" s="29" t="str">
        <f>CONCATENATE(Замеры!AJ566,Замеры!AB566,Замеры!AK566)</f>
        <v>0 0</v>
      </c>
      <c r="J572" s="31" t="str">
        <f>IF(Замеры!AA566=0," ",G572*2.55)</f>
        <v xml:space="preserve"> </v>
      </c>
      <c r="K572" s="29" t="str">
        <f>IF(Замеры!AA566=0," ",Замеры!AH566)</f>
        <v xml:space="preserve"> </v>
      </c>
      <c r="L572" s="29" t="str">
        <f>IF(Замеры!AA566=0," ",Замеры!AI566)</f>
        <v xml:space="preserve"> </v>
      </c>
      <c r="M572" s="29" t="str">
        <f>IF(Замеры!AA566=0," ",0.1)</f>
        <v xml:space="preserve"> </v>
      </c>
      <c r="N572" s="29" t="str">
        <f>IF(Замеры!AA566=0," ",Замеры!AA566)</f>
        <v xml:space="preserve"> </v>
      </c>
      <c r="O572" s="29" t="str">
        <f>Замеры!AB566</f>
        <v xml:space="preserve"> </v>
      </c>
      <c r="P572" s="29" t="str">
        <f>Замеры!AC566</f>
        <v xml:space="preserve"> </v>
      </c>
      <c r="Q572" s="29" t="str">
        <f>IF(Замеры!AA566=0," ","+")</f>
        <v xml:space="preserve"> </v>
      </c>
      <c r="R572" s="32">
        <f>Замеры!Z566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IF(Замеры!I567=0," ", Замеры!I567)</f>
        <v xml:space="preserve"> </v>
      </c>
      <c r="D573" s="29" t="str">
        <f>IF(Замеры!AA567=0, " ", Замеры!Y567)</f>
        <v xml:space="preserve"> </v>
      </c>
      <c r="E573" s="29" t="str">
        <f>CONCATENATE(Замеры!Q567,Замеры!T567,Замеры!S567)</f>
        <v xml:space="preserve"> </v>
      </c>
      <c r="F573" s="30" t="str">
        <f>IF(Замеры!AA567=0," ","---")</f>
        <v xml:space="preserve"> </v>
      </c>
      <c r="G573" s="31" t="str">
        <f>IF(Замеры!AA567=0," ",Замеры!K567)</f>
        <v xml:space="preserve"> </v>
      </c>
      <c r="H573" s="31" t="str">
        <f>CONCATENATE(Замеры!AL567,Замеры!AB567,Замеры!AM567)</f>
        <v>0 0</v>
      </c>
      <c r="I573" s="29" t="str">
        <f>CONCATENATE(Замеры!AJ567,Замеры!AB567,Замеры!AK567)</f>
        <v>0 0</v>
      </c>
      <c r="J573" s="31" t="str">
        <f>IF(Замеры!AA567=0," ",G573*2.55)</f>
        <v xml:space="preserve"> </v>
      </c>
      <c r="K573" s="29" t="str">
        <f>IF(Замеры!AA567=0," ",Замеры!AH567)</f>
        <v xml:space="preserve"> </v>
      </c>
      <c r="L573" s="29" t="str">
        <f>IF(Замеры!AA567=0," ",Замеры!AI567)</f>
        <v xml:space="preserve"> </v>
      </c>
      <c r="M573" s="29" t="str">
        <f>IF(Замеры!AA567=0," ",0.1)</f>
        <v xml:space="preserve"> </v>
      </c>
      <c r="N573" s="29" t="str">
        <f>IF(Замеры!AA567=0," ",Замеры!AA567)</f>
        <v xml:space="preserve"> </v>
      </c>
      <c r="O573" s="29" t="str">
        <f>Замеры!AB567</f>
        <v xml:space="preserve"> </v>
      </c>
      <c r="P573" s="29" t="str">
        <f>Замеры!AC567</f>
        <v xml:space="preserve"> </v>
      </c>
      <c r="Q573" s="29" t="str">
        <f>IF(Замеры!AA567=0," ","+")</f>
        <v xml:space="preserve"> </v>
      </c>
      <c r="R573" s="32">
        <f>Замеры!Z567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IF(Замеры!I568=0," ", Замеры!I568)</f>
        <v xml:space="preserve"> </v>
      </c>
      <c r="D574" s="29" t="str">
        <f>IF(Замеры!AA568=0, " ", Замеры!Y568)</f>
        <v xml:space="preserve"> </v>
      </c>
      <c r="E574" s="29" t="str">
        <f>CONCATENATE(Замеры!Q568,Замеры!T568,Замеры!S568)</f>
        <v xml:space="preserve"> </v>
      </c>
      <c r="F574" s="30" t="str">
        <f>IF(Замеры!AA568=0," ","---")</f>
        <v xml:space="preserve"> </v>
      </c>
      <c r="G574" s="31" t="str">
        <f>IF(Замеры!AA568=0," ",Замеры!K568)</f>
        <v xml:space="preserve"> </v>
      </c>
      <c r="H574" s="31" t="str">
        <f>CONCATENATE(Замеры!AL568,Замеры!AB568,Замеры!AM568)</f>
        <v>0 0</v>
      </c>
      <c r="I574" s="29" t="str">
        <f>CONCATENATE(Замеры!AJ568,Замеры!AB568,Замеры!AK568)</f>
        <v>0 0</v>
      </c>
      <c r="J574" s="31" t="str">
        <f>IF(Замеры!AA568=0," ",G574*2.55)</f>
        <v xml:space="preserve"> </v>
      </c>
      <c r="K574" s="29" t="str">
        <f>IF(Замеры!AA568=0," ",Замеры!AH568)</f>
        <v xml:space="preserve"> </v>
      </c>
      <c r="L574" s="29" t="str">
        <f>IF(Замеры!AA568=0," ",Замеры!AI568)</f>
        <v xml:space="preserve"> </v>
      </c>
      <c r="M574" s="29" t="str">
        <f>IF(Замеры!AA568=0," ",0.1)</f>
        <v xml:space="preserve"> </v>
      </c>
      <c r="N574" s="29" t="str">
        <f>IF(Замеры!AA568=0," ",Замеры!AA568)</f>
        <v xml:space="preserve"> </v>
      </c>
      <c r="O574" s="29" t="str">
        <f>Замеры!AB568</f>
        <v xml:space="preserve"> </v>
      </c>
      <c r="P574" s="29" t="str">
        <f>Замеры!AC568</f>
        <v xml:space="preserve"> </v>
      </c>
      <c r="Q574" s="29" t="str">
        <f>IF(Замеры!AA568=0," ","+")</f>
        <v xml:space="preserve"> </v>
      </c>
      <c r="R574" s="32">
        <f>Замеры!Z568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IF(Замеры!I569=0," ", Замеры!I569)</f>
        <v xml:space="preserve"> </v>
      </c>
      <c r="D575" s="29" t="str">
        <f>IF(Замеры!AA569=0, " ", Замеры!Y569)</f>
        <v xml:space="preserve"> </v>
      </c>
      <c r="E575" s="29" t="str">
        <f>CONCATENATE(Замеры!Q569,Замеры!T569,Замеры!S569)</f>
        <v xml:space="preserve"> </v>
      </c>
      <c r="F575" s="30" t="str">
        <f>IF(Замеры!AA569=0," ","---")</f>
        <v xml:space="preserve"> </v>
      </c>
      <c r="G575" s="31" t="str">
        <f>IF(Замеры!AA569=0," ",Замеры!K569)</f>
        <v xml:space="preserve"> </v>
      </c>
      <c r="H575" s="31" t="str">
        <f>CONCATENATE(Замеры!AL569,Замеры!AB569,Замеры!AM569)</f>
        <v>0 0</v>
      </c>
      <c r="I575" s="29" t="str">
        <f>CONCATENATE(Замеры!AJ569,Замеры!AB569,Замеры!AK569)</f>
        <v>0 0</v>
      </c>
      <c r="J575" s="31" t="str">
        <f>IF(Замеры!AA569=0," ",G575*2.55)</f>
        <v xml:space="preserve"> </v>
      </c>
      <c r="K575" s="29" t="str">
        <f>IF(Замеры!AA569=0," ",Замеры!AH569)</f>
        <v xml:space="preserve"> </v>
      </c>
      <c r="L575" s="29" t="str">
        <f>IF(Замеры!AA569=0," ",Замеры!AI569)</f>
        <v xml:space="preserve"> </v>
      </c>
      <c r="M575" s="29" t="str">
        <f>IF(Замеры!AA569=0," ",0.1)</f>
        <v xml:space="preserve"> </v>
      </c>
      <c r="N575" s="29" t="str">
        <f>IF(Замеры!AA569=0," ",Замеры!AA569)</f>
        <v xml:space="preserve"> </v>
      </c>
      <c r="O575" s="29" t="str">
        <f>Замеры!AB569</f>
        <v xml:space="preserve"> </v>
      </c>
      <c r="P575" s="29" t="str">
        <f>Замеры!AC569</f>
        <v xml:space="preserve"> </v>
      </c>
      <c r="Q575" s="29" t="str">
        <f>IF(Замеры!AA569=0," ","+")</f>
        <v xml:space="preserve"> </v>
      </c>
      <c r="R575" s="32">
        <f>Замеры!Z569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IF(Замеры!I570=0," ", Замеры!I570)</f>
        <v xml:space="preserve"> </v>
      </c>
      <c r="D576" s="29" t="str">
        <f>IF(Замеры!AA570=0, " ", Замеры!Y570)</f>
        <v xml:space="preserve"> </v>
      </c>
      <c r="E576" s="29" t="str">
        <f>CONCATENATE(Замеры!Q570,Замеры!T570,Замеры!S570)</f>
        <v xml:space="preserve"> </v>
      </c>
      <c r="F576" s="30" t="str">
        <f>IF(Замеры!AA570=0," ","---")</f>
        <v xml:space="preserve"> </v>
      </c>
      <c r="G576" s="31" t="str">
        <f>IF(Замеры!AA570=0," ",Замеры!K570)</f>
        <v xml:space="preserve"> </v>
      </c>
      <c r="H576" s="31" t="str">
        <f>CONCATENATE(Замеры!AL570,Замеры!AB570,Замеры!AM570)</f>
        <v>0 0</v>
      </c>
      <c r="I576" s="29" t="str">
        <f>CONCATENATE(Замеры!AJ570,Замеры!AB570,Замеры!AK570)</f>
        <v>0 0</v>
      </c>
      <c r="J576" s="31" t="str">
        <f>IF(Замеры!AA570=0," ",G576*2.55)</f>
        <v xml:space="preserve"> </v>
      </c>
      <c r="K576" s="29" t="str">
        <f>IF(Замеры!AA570=0," ",Замеры!AH570)</f>
        <v xml:space="preserve"> </v>
      </c>
      <c r="L576" s="29" t="str">
        <f>IF(Замеры!AA570=0," ",Замеры!AI570)</f>
        <v xml:space="preserve"> </v>
      </c>
      <c r="M576" s="29" t="str">
        <f>IF(Замеры!AA570=0," ",0.1)</f>
        <v xml:space="preserve"> </v>
      </c>
      <c r="N576" s="29" t="str">
        <f>IF(Замеры!AA570=0," ",Замеры!AA570)</f>
        <v xml:space="preserve"> </v>
      </c>
      <c r="O576" s="29" t="str">
        <f>Замеры!AB570</f>
        <v xml:space="preserve"> </v>
      </c>
      <c r="P576" s="29" t="str">
        <f>Замеры!AC570</f>
        <v xml:space="preserve"> </v>
      </c>
      <c r="Q576" s="29" t="str">
        <f>IF(Замеры!AA570=0," ","+")</f>
        <v xml:space="preserve"> </v>
      </c>
      <c r="R576" s="32">
        <f>Замеры!Z570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IF(Замеры!I571=0," ", Замеры!I571)</f>
        <v xml:space="preserve"> </v>
      </c>
      <c r="D577" s="29" t="str">
        <f>IF(Замеры!AA571=0, " ", Замеры!Y571)</f>
        <v xml:space="preserve"> </v>
      </c>
      <c r="E577" s="29" t="str">
        <f>CONCATENATE(Замеры!Q571,Замеры!T571,Замеры!S571)</f>
        <v xml:space="preserve"> </v>
      </c>
      <c r="F577" s="30" t="str">
        <f>IF(Замеры!AA571=0," ","---")</f>
        <v xml:space="preserve"> </v>
      </c>
      <c r="G577" s="31" t="str">
        <f>IF(Замеры!AA571=0," ",Замеры!K571)</f>
        <v xml:space="preserve"> </v>
      </c>
      <c r="H577" s="31" t="str">
        <f>CONCATENATE(Замеры!AL571,Замеры!AB571,Замеры!AM571)</f>
        <v>0 0</v>
      </c>
      <c r="I577" s="29" t="str">
        <f>CONCATENATE(Замеры!AJ571,Замеры!AB571,Замеры!AK571)</f>
        <v>0 0</v>
      </c>
      <c r="J577" s="31" t="str">
        <f>IF(Замеры!AA571=0," ",G577*2.55)</f>
        <v xml:space="preserve"> </v>
      </c>
      <c r="K577" s="29" t="str">
        <f>IF(Замеры!AA571=0," ",Замеры!AH571)</f>
        <v xml:space="preserve"> </v>
      </c>
      <c r="L577" s="29" t="str">
        <f>IF(Замеры!AA571=0," ",Замеры!AI571)</f>
        <v xml:space="preserve"> </v>
      </c>
      <c r="M577" s="29" t="str">
        <f>IF(Замеры!AA571=0," ",0.1)</f>
        <v xml:space="preserve"> </v>
      </c>
      <c r="N577" s="29" t="str">
        <f>IF(Замеры!AA571=0," ",Замеры!AA571)</f>
        <v xml:space="preserve"> </v>
      </c>
      <c r="O577" s="29" t="str">
        <f>Замеры!AB571</f>
        <v xml:space="preserve"> </v>
      </c>
      <c r="P577" s="29" t="str">
        <f>Замеры!AC571</f>
        <v xml:space="preserve"> </v>
      </c>
      <c r="Q577" s="29" t="str">
        <f>IF(Замеры!AA571=0," ","+")</f>
        <v xml:space="preserve"> </v>
      </c>
      <c r="R577" s="32">
        <f>Замеры!Z571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IF(Замеры!I572=0," ", Замеры!I572)</f>
        <v xml:space="preserve"> </v>
      </c>
      <c r="D578" s="29" t="str">
        <f>IF(Замеры!AA572=0, " ", Замеры!Y572)</f>
        <v xml:space="preserve"> </v>
      </c>
      <c r="E578" s="29" t="str">
        <f>CONCATENATE(Замеры!Q572,Замеры!T572,Замеры!S572)</f>
        <v xml:space="preserve"> </v>
      </c>
      <c r="F578" s="30" t="str">
        <f>IF(Замеры!AA572=0," ","---")</f>
        <v xml:space="preserve"> </v>
      </c>
      <c r="G578" s="31" t="str">
        <f>IF(Замеры!AA572=0," ",Замеры!K572)</f>
        <v xml:space="preserve"> </v>
      </c>
      <c r="H578" s="31" t="str">
        <f>CONCATENATE(Замеры!AL572,Замеры!AB572,Замеры!AM572)</f>
        <v>0 0</v>
      </c>
      <c r="I578" s="29" t="str">
        <f>CONCATENATE(Замеры!AJ572,Замеры!AB572,Замеры!AK572)</f>
        <v>0 0</v>
      </c>
      <c r="J578" s="31" t="str">
        <f>IF(Замеры!AA572=0," ",G578*2.55)</f>
        <v xml:space="preserve"> </v>
      </c>
      <c r="K578" s="29" t="str">
        <f>IF(Замеры!AA572=0," ",Замеры!AH572)</f>
        <v xml:space="preserve"> </v>
      </c>
      <c r="L578" s="29" t="str">
        <f>IF(Замеры!AA572=0," ",Замеры!AI572)</f>
        <v xml:space="preserve"> </v>
      </c>
      <c r="M578" s="29" t="str">
        <f>IF(Замеры!AA572=0," ",0.1)</f>
        <v xml:space="preserve"> </v>
      </c>
      <c r="N578" s="29" t="str">
        <f>IF(Замеры!AA572=0," ",Замеры!AA572)</f>
        <v xml:space="preserve"> </v>
      </c>
      <c r="O578" s="29" t="str">
        <f>Замеры!AB572</f>
        <v xml:space="preserve"> </v>
      </c>
      <c r="P578" s="29" t="str">
        <f>Замеры!AC572</f>
        <v xml:space="preserve"> </v>
      </c>
      <c r="Q578" s="29" t="str">
        <f>IF(Замеры!AA572=0," ","+")</f>
        <v xml:space="preserve"> </v>
      </c>
      <c r="R578" s="32">
        <f>Замеры!Z572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IF(Замеры!I573=0," ", Замеры!I573)</f>
        <v xml:space="preserve"> </v>
      </c>
      <c r="D579" s="29" t="str">
        <f>IF(Замеры!AA573=0, " ", Замеры!Y573)</f>
        <v xml:space="preserve"> </v>
      </c>
      <c r="E579" s="29" t="str">
        <f>CONCATENATE(Замеры!Q573,Замеры!T573,Замеры!S573)</f>
        <v xml:space="preserve"> </v>
      </c>
      <c r="F579" s="30" t="str">
        <f>IF(Замеры!AA573=0," ","---")</f>
        <v xml:space="preserve"> </v>
      </c>
      <c r="G579" s="31" t="str">
        <f>IF(Замеры!AA573=0," ",Замеры!K573)</f>
        <v xml:space="preserve"> </v>
      </c>
      <c r="H579" s="31" t="str">
        <f>CONCATENATE(Замеры!AL573,Замеры!AB573,Замеры!AM573)</f>
        <v>0 0</v>
      </c>
      <c r="I579" s="29" t="str">
        <f>CONCATENATE(Замеры!AJ573,Замеры!AB573,Замеры!AK573)</f>
        <v>0 0</v>
      </c>
      <c r="J579" s="31" t="str">
        <f>IF(Замеры!AA573=0," ",G579*2.55)</f>
        <v xml:space="preserve"> </v>
      </c>
      <c r="K579" s="29" t="str">
        <f>IF(Замеры!AA573=0," ",Замеры!AH573)</f>
        <v xml:space="preserve"> </v>
      </c>
      <c r="L579" s="29" t="str">
        <f>IF(Замеры!AA573=0," ",Замеры!AI573)</f>
        <v xml:space="preserve"> </v>
      </c>
      <c r="M579" s="29" t="str">
        <f>IF(Замеры!AA573=0," ",0.1)</f>
        <v xml:space="preserve"> </v>
      </c>
      <c r="N579" s="29" t="str">
        <f>IF(Замеры!AA573=0," ",Замеры!AA573)</f>
        <v xml:space="preserve"> </v>
      </c>
      <c r="O579" s="29" t="str">
        <f>Замеры!AB573</f>
        <v xml:space="preserve"> </v>
      </c>
      <c r="P579" s="29" t="str">
        <f>Замеры!AC573</f>
        <v xml:space="preserve"> </v>
      </c>
      <c r="Q579" s="29" t="str">
        <f>IF(Замеры!AA573=0," ","+")</f>
        <v xml:space="preserve"> </v>
      </c>
      <c r="R579" s="32">
        <f>Замеры!Z573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IF(Замеры!I574=0," ", Замеры!I574)</f>
        <v xml:space="preserve"> </v>
      </c>
      <c r="D580" s="29" t="str">
        <f>IF(Замеры!AA574=0, " ", Замеры!Y574)</f>
        <v xml:space="preserve"> </v>
      </c>
      <c r="E580" s="29" t="str">
        <f>CONCATENATE(Замеры!Q574,Замеры!T574,Замеры!S574)</f>
        <v xml:space="preserve"> </v>
      </c>
      <c r="F580" s="30" t="str">
        <f>IF(Замеры!AA574=0," ","---")</f>
        <v xml:space="preserve"> </v>
      </c>
      <c r="G580" s="31" t="str">
        <f>IF(Замеры!AA574=0," ",Замеры!K574)</f>
        <v xml:space="preserve"> </v>
      </c>
      <c r="H580" s="31" t="str">
        <f>CONCATENATE(Замеры!AL574,Замеры!AB574,Замеры!AM574)</f>
        <v>0 0</v>
      </c>
      <c r="I580" s="29" t="str">
        <f>CONCATENATE(Замеры!AJ574,Замеры!AB574,Замеры!AK574)</f>
        <v>0 0</v>
      </c>
      <c r="J580" s="31" t="str">
        <f>IF(Замеры!AA574=0," ",G580*2.55)</f>
        <v xml:space="preserve"> </v>
      </c>
      <c r="K580" s="29" t="str">
        <f>IF(Замеры!AA574=0," ",Замеры!AH574)</f>
        <v xml:space="preserve"> </v>
      </c>
      <c r="L580" s="29" t="str">
        <f>IF(Замеры!AA574=0," ",Замеры!AI574)</f>
        <v xml:space="preserve"> </v>
      </c>
      <c r="M580" s="29" t="str">
        <f>IF(Замеры!AA574=0," ",0.1)</f>
        <v xml:space="preserve"> </v>
      </c>
      <c r="N580" s="29" t="str">
        <f>IF(Замеры!AA574=0," ",Замеры!AA574)</f>
        <v xml:space="preserve"> </v>
      </c>
      <c r="O580" s="29" t="str">
        <f>Замеры!AB574</f>
        <v xml:space="preserve"> </v>
      </c>
      <c r="P580" s="29" t="str">
        <f>Замеры!AC574</f>
        <v xml:space="preserve"> </v>
      </c>
      <c r="Q580" s="29" t="str">
        <f>IF(Замеры!AA574=0," ","+")</f>
        <v xml:space="preserve"> </v>
      </c>
      <c r="R580" s="32">
        <f>Замеры!Z574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IF(Замеры!I575=0," ", Замеры!I575)</f>
        <v xml:space="preserve"> </v>
      </c>
      <c r="D581" s="29" t="str">
        <f>IF(Замеры!AA575=0, " ", Замеры!Y575)</f>
        <v xml:space="preserve"> </v>
      </c>
      <c r="E581" s="29" t="str">
        <f>CONCATENATE(Замеры!Q575,Замеры!T575,Замеры!S575)</f>
        <v xml:space="preserve"> </v>
      </c>
      <c r="F581" s="30" t="str">
        <f>IF(Замеры!AA575=0," ","---")</f>
        <v xml:space="preserve"> </v>
      </c>
      <c r="G581" s="31" t="str">
        <f>IF(Замеры!AA575=0," ",Замеры!K575)</f>
        <v xml:space="preserve"> </v>
      </c>
      <c r="H581" s="31" t="str">
        <f>CONCATENATE(Замеры!AL575,Замеры!AB575,Замеры!AM575)</f>
        <v>0 0</v>
      </c>
      <c r="I581" s="29" t="str">
        <f>CONCATENATE(Замеры!AJ575,Замеры!AB575,Замеры!AK575)</f>
        <v>0 0</v>
      </c>
      <c r="J581" s="31" t="str">
        <f>IF(Замеры!AA575=0," ",G581*2.55)</f>
        <v xml:space="preserve"> </v>
      </c>
      <c r="K581" s="29" t="str">
        <f>IF(Замеры!AA575=0," ",Замеры!AH575)</f>
        <v xml:space="preserve"> </v>
      </c>
      <c r="L581" s="29" t="str">
        <f>IF(Замеры!AA575=0," ",Замеры!AI575)</f>
        <v xml:space="preserve"> </v>
      </c>
      <c r="M581" s="29" t="str">
        <f>IF(Замеры!AA575=0," ",0.1)</f>
        <v xml:space="preserve"> </v>
      </c>
      <c r="N581" s="29" t="str">
        <f>IF(Замеры!AA575=0," ",Замеры!AA575)</f>
        <v xml:space="preserve"> </v>
      </c>
      <c r="O581" s="29" t="str">
        <f>Замеры!AB575</f>
        <v xml:space="preserve"> </v>
      </c>
      <c r="P581" s="29" t="str">
        <f>Замеры!AC575</f>
        <v xml:space="preserve"> </v>
      </c>
      <c r="Q581" s="29" t="str">
        <f>IF(Замеры!AA575=0," ","+")</f>
        <v xml:space="preserve"> </v>
      </c>
      <c r="R581" s="32">
        <f>Замеры!Z575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IF(Замеры!I576=0," ", Замеры!I576)</f>
        <v xml:space="preserve"> </v>
      </c>
      <c r="D582" s="29" t="str">
        <f>IF(Замеры!AA576=0, " ", Замеры!Y576)</f>
        <v xml:space="preserve"> </v>
      </c>
      <c r="E582" s="29" t="str">
        <f>CONCATENATE(Замеры!Q576,Замеры!T576,Замеры!S576)</f>
        <v xml:space="preserve"> </v>
      </c>
      <c r="F582" s="30" t="str">
        <f>IF(Замеры!AA576=0," ","---")</f>
        <v xml:space="preserve"> </v>
      </c>
      <c r="G582" s="31" t="str">
        <f>IF(Замеры!AA576=0," ",Замеры!K576)</f>
        <v xml:space="preserve"> </v>
      </c>
      <c r="H582" s="31" t="str">
        <f>CONCATENATE(Замеры!AL576,Замеры!AB576,Замеры!AM576)</f>
        <v>0 0</v>
      </c>
      <c r="I582" s="29" t="str">
        <f>CONCATENATE(Замеры!AJ576,Замеры!AB576,Замеры!AK576)</f>
        <v>0 0</v>
      </c>
      <c r="J582" s="31" t="str">
        <f>IF(Замеры!AA576=0," ",G582*2.55)</f>
        <v xml:space="preserve"> </v>
      </c>
      <c r="K582" s="29" t="str">
        <f>IF(Замеры!AA576=0," ",Замеры!AH576)</f>
        <v xml:space="preserve"> </v>
      </c>
      <c r="L582" s="29" t="str">
        <f>IF(Замеры!AA576=0," ",Замеры!AI576)</f>
        <v xml:space="preserve"> </v>
      </c>
      <c r="M582" s="29" t="str">
        <f>IF(Замеры!AA576=0," ",0.1)</f>
        <v xml:space="preserve"> </v>
      </c>
      <c r="N582" s="29" t="str">
        <f>IF(Замеры!AA576=0," ",Замеры!AA576)</f>
        <v xml:space="preserve"> </v>
      </c>
      <c r="O582" s="29" t="str">
        <f>Замеры!AB576</f>
        <v xml:space="preserve"> </v>
      </c>
      <c r="P582" s="29" t="str">
        <f>Замеры!AC576</f>
        <v xml:space="preserve"> </v>
      </c>
      <c r="Q582" s="29" t="str">
        <f>IF(Замеры!AA576=0," ","+")</f>
        <v xml:space="preserve"> </v>
      </c>
      <c r="R582" s="32">
        <f>Замеры!Z576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IF(Замеры!I577=0," ", Замеры!I577)</f>
        <v xml:space="preserve"> </v>
      </c>
      <c r="D583" s="29" t="str">
        <f>IF(Замеры!AA577=0, " ", Замеры!Y577)</f>
        <v xml:space="preserve"> </v>
      </c>
      <c r="E583" s="29" t="str">
        <f>CONCATENATE(Замеры!Q577,Замеры!T577,Замеры!S577)</f>
        <v xml:space="preserve"> </v>
      </c>
      <c r="F583" s="30" t="str">
        <f>IF(Замеры!AA577=0," ","---")</f>
        <v xml:space="preserve"> </v>
      </c>
      <c r="G583" s="31" t="str">
        <f>IF(Замеры!AA577=0," ",Замеры!K577)</f>
        <v xml:space="preserve"> </v>
      </c>
      <c r="H583" s="31" t="str">
        <f>CONCATENATE(Замеры!AL577,Замеры!AB577,Замеры!AM577)</f>
        <v>0 0</v>
      </c>
      <c r="I583" s="29" t="str">
        <f>CONCATENATE(Замеры!AJ577,Замеры!AB577,Замеры!AK577)</f>
        <v>0 0</v>
      </c>
      <c r="J583" s="31" t="str">
        <f>IF(Замеры!AA577=0," ",G583*2.55)</f>
        <v xml:space="preserve"> </v>
      </c>
      <c r="K583" s="29" t="str">
        <f>IF(Замеры!AA577=0," ",Замеры!AH577)</f>
        <v xml:space="preserve"> </v>
      </c>
      <c r="L583" s="29" t="str">
        <f>IF(Замеры!AA577=0," ",Замеры!AI577)</f>
        <v xml:space="preserve"> </v>
      </c>
      <c r="M583" s="29" t="str">
        <f>IF(Замеры!AA577=0," ",0.1)</f>
        <v xml:space="preserve"> </v>
      </c>
      <c r="N583" s="29" t="str">
        <f>IF(Замеры!AA577=0," ",Замеры!AA577)</f>
        <v xml:space="preserve"> </v>
      </c>
      <c r="O583" s="29" t="str">
        <f>Замеры!AB577</f>
        <v xml:space="preserve"> </v>
      </c>
      <c r="P583" s="29" t="str">
        <f>Замеры!AC577</f>
        <v xml:space="preserve"> </v>
      </c>
      <c r="Q583" s="29" t="str">
        <f>IF(Замеры!AA577=0," ","+")</f>
        <v xml:space="preserve"> </v>
      </c>
      <c r="R583" s="32">
        <f>Замеры!Z577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IF(Замеры!I578=0," ", Замеры!I578)</f>
        <v xml:space="preserve"> </v>
      </c>
      <c r="D584" s="29" t="str">
        <f>IF(Замеры!AA578=0, " ", Замеры!Y578)</f>
        <v xml:space="preserve"> </v>
      </c>
      <c r="E584" s="29" t="str">
        <f>CONCATENATE(Замеры!Q578,Замеры!T578,Замеры!S578)</f>
        <v xml:space="preserve"> </v>
      </c>
      <c r="F584" s="30" t="str">
        <f>IF(Замеры!AA578=0," ","---")</f>
        <v xml:space="preserve"> </v>
      </c>
      <c r="G584" s="31" t="str">
        <f>IF(Замеры!AA578=0," ",Замеры!K578)</f>
        <v xml:space="preserve"> </v>
      </c>
      <c r="H584" s="31" t="str">
        <f>CONCATENATE(Замеры!AL578,Замеры!AB578,Замеры!AM578)</f>
        <v>0 0</v>
      </c>
      <c r="I584" s="29" t="str">
        <f>CONCATENATE(Замеры!AJ578,Замеры!AB578,Замеры!AK578)</f>
        <v>0 0</v>
      </c>
      <c r="J584" s="31" t="str">
        <f>IF(Замеры!AA578=0," ",G584*2.55)</f>
        <v xml:space="preserve"> </v>
      </c>
      <c r="K584" s="29" t="str">
        <f>IF(Замеры!AA578=0," ",Замеры!AH578)</f>
        <v xml:space="preserve"> </v>
      </c>
      <c r="L584" s="29" t="str">
        <f>IF(Замеры!AA578=0," ",Замеры!AI578)</f>
        <v xml:space="preserve"> </v>
      </c>
      <c r="M584" s="29" t="str">
        <f>IF(Замеры!AA578=0," ",0.1)</f>
        <v xml:space="preserve"> </v>
      </c>
      <c r="N584" s="29" t="str">
        <f>IF(Замеры!AA578=0," ",Замеры!AA578)</f>
        <v xml:space="preserve"> </v>
      </c>
      <c r="O584" s="29" t="str">
        <f>Замеры!AB578</f>
        <v xml:space="preserve"> </v>
      </c>
      <c r="P584" s="29" t="str">
        <f>Замеры!AC578</f>
        <v xml:space="preserve"> </v>
      </c>
      <c r="Q584" s="29" t="str">
        <f>IF(Замеры!AA578=0," ","+")</f>
        <v xml:space="preserve"> </v>
      </c>
      <c r="R584" s="32">
        <f>Замеры!Z578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IF(Замеры!I579=0," ", Замеры!I579)</f>
        <v xml:space="preserve"> </v>
      </c>
      <c r="D585" s="29" t="str">
        <f>IF(Замеры!AA579=0, " ", Замеры!Y579)</f>
        <v xml:space="preserve"> </v>
      </c>
      <c r="E585" s="29" t="str">
        <f>CONCATENATE(Замеры!Q579,Замеры!T579,Замеры!S579)</f>
        <v xml:space="preserve"> </v>
      </c>
      <c r="F585" s="30" t="str">
        <f>IF(Замеры!AA579=0," ","---")</f>
        <v xml:space="preserve"> </v>
      </c>
      <c r="G585" s="31" t="str">
        <f>IF(Замеры!AA579=0," ",Замеры!K579)</f>
        <v xml:space="preserve"> </v>
      </c>
      <c r="H585" s="31" t="str">
        <f>CONCATENATE(Замеры!AL579,Замеры!AB579,Замеры!AM579)</f>
        <v>0 0</v>
      </c>
      <c r="I585" s="29" t="str">
        <f>CONCATENATE(Замеры!AJ579,Замеры!AB579,Замеры!AK579)</f>
        <v>0 0</v>
      </c>
      <c r="J585" s="31" t="str">
        <f>IF(Замеры!AA579=0," ",G585*2.55)</f>
        <v xml:space="preserve"> </v>
      </c>
      <c r="K585" s="29" t="str">
        <f>IF(Замеры!AA579=0," ",Замеры!AH579)</f>
        <v xml:space="preserve"> </v>
      </c>
      <c r="L585" s="29" t="str">
        <f>IF(Замеры!AA579=0," ",Замеры!AI579)</f>
        <v xml:space="preserve"> </v>
      </c>
      <c r="M585" s="29" t="str">
        <f>IF(Замеры!AA579=0," ",0.1)</f>
        <v xml:space="preserve"> </v>
      </c>
      <c r="N585" s="29" t="str">
        <f>IF(Замеры!AA579=0," ",Замеры!AA579)</f>
        <v xml:space="preserve"> </v>
      </c>
      <c r="O585" s="29" t="str">
        <f>Замеры!AB579</f>
        <v xml:space="preserve"> </v>
      </c>
      <c r="P585" s="29" t="str">
        <f>Замеры!AC579</f>
        <v xml:space="preserve"> </v>
      </c>
      <c r="Q585" s="29" t="str">
        <f>IF(Замеры!AA579=0," ","+")</f>
        <v xml:space="preserve"> </v>
      </c>
      <c r="R585" s="32">
        <f>Замеры!Z579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IF(Замеры!I580=0," ", Замеры!I580)</f>
        <v xml:space="preserve"> </v>
      </c>
      <c r="D586" s="29" t="str">
        <f>IF(Замеры!AA580=0, " ", Замеры!Y580)</f>
        <v xml:space="preserve"> </v>
      </c>
      <c r="E586" s="29" t="str">
        <f>CONCATENATE(Замеры!Q580,Замеры!T580,Замеры!S580)</f>
        <v xml:space="preserve"> </v>
      </c>
      <c r="F586" s="30" t="str">
        <f>IF(Замеры!AA580=0," ","---")</f>
        <v xml:space="preserve"> </v>
      </c>
      <c r="G586" s="31" t="str">
        <f>IF(Замеры!AA580=0," ",Замеры!K580)</f>
        <v xml:space="preserve"> </v>
      </c>
      <c r="H586" s="31" t="str">
        <f>CONCATENATE(Замеры!AL580,Замеры!AB580,Замеры!AM580)</f>
        <v>0 0</v>
      </c>
      <c r="I586" s="29" t="str">
        <f>CONCATENATE(Замеры!AJ580,Замеры!AB580,Замеры!AK580)</f>
        <v>0 0</v>
      </c>
      <c r="J586" s="31" t="str">
        <f>IF(Замеры!AA580=0," ",G586*2.55)</f>
        <v xml:space="preserve"> </v>
      </c>
      <c r="K586" s="29" t="str">
        <f>IF(Замеры!AA580=0," ",Замеры!AH580)</f>
        <v xml:space="preserve"> </v>
      </c>
      <c r="L586" s="29" t="str">
        <f>IF(Замеры!AA580=0," ",Замеры!AI580)</f>
        <v xml:space="preserve"> </v>
      </c>
      <c r="M586" s="29" t="str">
        <f>IF(Замеры!AA580=0," ",0.1)</f>
        <v xml:space="preserve"> </v>
      </c>
      <c r="N586" s="29" t="str">
        <f>IF(Замеры!AA580=0," ",Замеры!AA580)</f>
        <v xml:space="preserve"> </v>
      </c>
      <c r="O586" s="29" t="str">
        <f>Замеры!AB580</f>
        <v xml:space="preserve"> </v>
      </c>
      <c r="P586" s="29" t="str">
        <f>Замеры!AC580</f>
        <v xml:space="preserve"> </v>
      </c>
      <c r="Q586" s="29" t="str">
        <f>IF(Замеры!AA580=0," ","+")</f>
        <v xml:space="preserve"> </v>
      </c>
      <c r="R586" s="32">
        <f>Замеры!Z580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IF(Замеры!I581=0," ", Замеры!I581)</f>
        <v xml:space="preserve"> </v>
      </c>
      <c r="D587" s="29" t="str">
        <f>IF(Замеры!AA581=0, " ", Замеры!Y581)</f>
        <v xml:space="preserve"> </v>
      </c>
      <c r="E587" s="29" t="str">
        <f>CONCATENATE(Замеры!Q581,Замеры!T581,Замеры!S581)</f>
        <v xml:space="preserve"> </v>
      </c>
      <c r="F587" s="30" t="str">
        <f>IF(Замеры!AA581=0," ","---")</f>
        <v xml:space="preserve"> </v>
      </c>
      <c r="G587" s="31" t="str">
        <f>IF(Замеры!AA581=0," ",Замеры!K581)</f>
        <v xml:space="preserve"> </v>
      </c>
      <c r="H587" s="31" t="str">
        <f>CONCATENATE(Замеры!AL581,Замеры!AB581,Замеры!AM581)</f>
        <v>0 0</v>
      </c>
      <c r="I587" s="29" t="str">
        <f>CONCATENATE(Замеры!AJ581,Замеры!AB581,Замеры!AK581)</f>
        <v>0 0</v>
      </c>
      <c r="J587" s="31" t="str">
        <f>IF(Замеры!AA581=0," ",G587*2.55)</f>
        <v xml:space="preserve"> </v>
      </c>
      <c r="K587" s="29" t="str">
        <f>IF(Замеры!AA581=0," ",Замеры!AH581)</f>
        <v xml:space="preserve"> </v>
      </c>
      <c r="L587" s="29" t="str">
        <f>IF(Замеры!AA581=0," ",Замеры!AI581)</f>
        <v xml:space="preserve"> </v>
      </c>
      <c r="M587" s="29" t="str">
        <f>IF(Замеры!AA581=0," ",0.1)</f>
        <v xml:space="preserve"> </v>
      </c>
      <c r="N587" s="29" t="str">
        <f>IF(Замеры!AA581=0," ",Замеры!AA581)</f>
        <v xml:space="preserve"> </v>
      </c>
      <c r="O587" s="29" t="str">
        <f>Замеры!AB581</f>
        <v xml:space="preserve"> </v>
      </c>
      <c r="P587" s="29" t="str">
        <f>Замеры!AC581</f>
        <v xml:space="preserve"> </v>
      </c>
      <c r="Q587" s="29" t="str">
        <f>IF(Замеры!AA581=0," ","+")</f>
        <v xml:space="preserve"> </v>
      </c>
      <c r="R587" s="32">
        <f>Замеры!Z581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IF(Замеры!I582=0," ", Замеры!I582)</f>
        <v xml:space="preserve"> </v>
      </c>
      <c r="D588" s="29" t="str">
        <f>IF(Замеры!AA582=0, " ", Замеры!Y582)</f>
        <v xml:space="preserve"> </v>
      </c>
      <c r="E588" s="29" t="str">
        <f>CONCATENATE(Замеры!Q582,Замеры!T582,Замеры!S582)</f>
        <v xml:space="preserve"> </v>
      </c>
      <c r="F588" s="30" t="str">
        <f>IF(Замеры!AA582=0," ","---")</f>
        <v xml:space="preserve"> </v>
      </c>
      <c r="G588" s="31" t="str">
        <f>IF(Замеры!AA582=0," ",Замеры!K582)</f>
        <v xml:space="preserve"> </v>
      </c>
      <c r="H588" s="31" t="str">
        <f>CONCATENATE(Замеры!AL582,Замеры!AB582,Замеры!AM582)</f>
        <v>0 0</v>
      </c>
      <c r="I588" s="29" t="str">
        <f>CONCATENATE(Замеры!AJ582,Замеры!AB582,Замеры!AK582)</f>
        <v>0 0</v>
      </c>
      <c r="J588" s="31" t="str">
        <f>IF(Замеры!AA582=0," ",G588*2.55)</f>
        <v xml:space="preserve"> </v>
      </c>
      <c r="K588" s="29" t="str">
        <f>IF(Замеры!AA582=0," ",Замеры!AH582)</f>
        <v xml:space="preserve"> </v>
      </c>
      <c r="L588" s="29" t="str">
        <f>IF(Замеры!AA582=0," ",Замеры!AI582)</f>
        <v xml:space="preserve"> </v>
      </c>
      <c r="M588" s="29" t="str">
        <f>IF(Замеры!AA582=0," ",0.1)</f>
        <v xml:space="preserve"> </v>
      </c>
      <c r="N588" s="29" t="str">
        <f>IF(Замеры!AA582=0," ",Замеры!AA582)</f>
        <v xml:space="preserve"> </v>
      </c>
      <c r="O588" s="29" t="str">
        <f>Замеры!AB582</f>
        <v xml:space="preserve"> </v>
      </c>
      <c r="P588" s="29" t="str">
        <f>Замеры!AC582</f>
        <v xml:space="preserve"> </v>
      </c>
      <c r="Q588" s="29" t="str">
        <f>IF(Замеры!AA582=0," ","+")</f>
        <v xml:space="preserve"> </v>
      </c>
      <c r="R588" s="32">
        <f>Замеры!Z582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IF(Замеры!I583=0," ", Замеры!I583)</f>
        <v xml:space="preserve"> </v>
      </c>
      <c r="D589" s="29" t="str">
        <f>IF(Замеры!AA583=0, " ", Замеры!Y583)</f>
        <v xml:space="preserve"> </v>
      </c>
      <c r="E589" s="29" t="str">
        <f>CONCATENATE(Замеры!Q583,Замеры!T583,Замеры!S583)</f>
        <v xml:space="preserve"> </v>
      </c>
      <c r="F589" s="30" t="str">
        <f>IF(Замеры!AA583=0," ","---")</f>
        <v xml:space="preserve"> </v>
      </c>
      <c r="G589" s="31" t="str">
        <f>IF(Замеры!AA583=0," ",Замеры!K583)</f>
        <v xml:space="preserve"> </v>
      </c>
      <c r="H589" s="31" t="str">
        <f>CONCATENATE(Замеры!AL583,Замеры!AB583,Замеры!AM583)</f>
        <v>0 0</v>
      </c>
      <c r="I589" s="29" t="str">
        <f>CONCATENATE(Замеры!AJ583,Замеры!AB583,Замеры!AK583)</f>
        <v>0 0</v>
      </c>
      <c r="J589" s="31" t="str">
        <f>IF(Замеры!AA583=0," ",G589*2.55)</f>
        <v xml:space="preserve"> </v>
      </c>
      <c r="K589" s="29" t="str">
        <f>IF(Замеры!AA583=0," ",Замеры!AH583)</f>
        <v xml:space="preserve"> </v>
      </c>
      <c r="L589" s="29" t="str">
        <f>IF(Замеры!AA583=0," ",Замеры!AI583)</f>
        <v xml:space="preserve"> </v>
      </c>
      <c r="M589" s="29" t="str">
        <f>IF(Замеры!AA583=0," ",0.1)</f>
        <v xml:space="preserve"> </v>
      </c>
      <c r="N589" s="29" t="str">
        <f>IF(Замеры!AA583=0," ",Замеры!AA583)</f>
        <v xml:space="preserve"> </v>
      </c>
      <c r="O589" s="29" t="str">
        <f>Замеры!AB583</f>
        <v xml:space="preserve"> </v>
      </c>
      <c r="P589" s="29" t="str">
        <f>Замеры!AC583</f>
        <v xml:space="preserve"> </v>
      </c>
      <c r="Q589" s="29" t="str">
        <f>IF(Замеры!AA583=0," ","+")</f>
        <v xml:space="preserve"> </v>
      </c>
      <c r="R589" s="32">
        <f>Замеры!Z583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IF(Замеры!I584=0," ", Замеры!I584)</f>
        <v xml:space="preserve"> </v>
      </c>
      <c r="D590" s="29" t="str">
        <f>IF(Замеры!AA584=0, " ", Замеры!Y584)</f>
        <v xml:space="preserve"> </v>
      </c>
      <c r="E590" s="29" t="str">
        <f>CONCATENATE(Замеры!Q584,Замеры!T584,Замеры!S584)</f>
        <v xml:space="preserve"> </v>
      </c>
      <c r="F590" s="30" t="str">
        <f>IF(Замеры!AA584=0," ","---")</f>
        <v xml:space="preserve"> </v>
      </c>
      <c r="G590" s="31" t="str">
        <f>IF(Замеры!AA584=0," ",Замеры!K584)</f>
        <v xml:space="preserve"> </v>
      </c>
      <c r="H590" s="31" t="str">
        <f>CONCATENATE(Замеры!AL584,Замеры!AB584,Замеры!AM584)</f>
        <v>0 0</v>
      </c>
      <c r="I590" s="29" t="str">
        <f>CONCATENATE(Замеры!AJ584,Замеры!AB584,Замеры!AK584)</f>
        <v>0 0</v>
      </c>
      <c r="J590" s="31" t="str">
        <f>IF(Замеры!AA584=0," ",G590*2.55)</f>
        <v xml:space="preserve"> </v>
      </c>
      <c r="K590" s="29" t="str">
        <f>IF(Замеры!AA584=0," ",Замеры!AH584)</f>
        <v xml:space="preserve"> </v>
      </c>
      <c r="L590" s="29" t="str">
        <f>IF(Замеры!AA584=0," ",Замеры!AI584)</f>
        <v xml:space="preserve"> </v>
      </c>
      <c r="M590" s="29" t="str">
        <f>IF(Замеры!AA584=0," ",0.1)</f>
        <v xml:space="preserve"> </v>
      </c>
      <c r="N590" s="29" t="str">
        <f>IF(Замеры!AA584=0," ",Замеры!AA584)</f>
        <v xml:space="preserve"> </v>
      </c>
      <c r="O590" s="29" t="str">
        <f>Замеры!AB584</f>
        <v xml:space="preserve"> </v>
      </c>
      <c r="P590" s="29" t="str">
        <f>Замеры!AC584</f>
        <v xml:space="preserve"> </v>
      </c>
      <c r="Q590" s="29" t="str">
        <f>IF(Замеры!AA584=0," ","+")</f>
        <v xml:space="preserve"> </v>
      </c>
      <c r="R590" s="32">
        <f>Замеры!Z584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IF(Замеры!I585=0," ", Замеры!I585)</f>
        <v xml:space="preserve"> </v>
      </c>
      <c r="D591" s="29" t="str">
        <f>IF(Замеры!AA585=0, " ", Замеры!Y585)</f>
        <v xml:space="preserve"> </v>
      </c>
      <c r="E591" s="29" t="str">
        <f>CONCATENATE(Замеры!Q585,Замеры!T585,Замеры!S585)</f>
        <v xml:space="preserve"> </v>
      </c>
      <c r="F591" s="30" t="str">
        <f>IF(Замеры!AA585=0," ","---")</f>
        <v xml:space="preserve"> </v>
      </c>
      <c r="G591" s="31" t="str">
        <f>IF(Замеры!AA585=0," ",Замеры!K585)</f>
        <v xml:space="preserve"> </v>
      </c>
      <c r="H591" s="31" t="str">
        <f>CONCATENATE(Замеры!AL585,Замеры!AB585,Замеры!AM585)</f>
        <v>0 0</v>
      </c>
      <c r="I591" s="29" t="str">
        <f>CONCATENATE(Замеры!AJ585,Замеры!AB585,Замеры!AK585)</f>
        <v>0 0</v>
      </c>
      <c r="J591" s="31" t="str">
        <f>IF(Замеры!AA585=0," ",G591*2.55)</f>
        <v xml:space="preserve"> </v>
      </c>
      <c r="K591" s="29" t="str">
        <f>IF(Замеры!AA585=0," ",Замеры!AH585)</f>
        <v xml:space="preserve"> </v>
      </c>
      <c r="L591" s="29" t="str">
        <f>IF(Замеры!AA585=0," ",Замеры!AI585)</f>
        <v xml:space="preserve"> </v>
      </c>
      <c r="M591" s="29" t="str">
        <f>IF(Замеры!AA585=0," ",0.1)</f>
        <v xml:space="preserve"> </v>
      </c>
      <c r="N591" s="29" t="str">
        <f>IF(Замеры!AA585=0," ",Замеры!AA585)</f>
        <v xml:space="preserve"> </v>
      </c>
      <c r="O591" s="29" t="str">
        <f>Замеры!AB585</f>
        <v xml:space="preserve"> </v>
      </c>
      <c r="P591" s="29" t="str">
        <f>Замеры!AC585</f>
        <v xml:space="preserve"> </v>
      </c>
      <c r="Q591" s="29" t="str">
        <f>IF(Замеры!AA585=0," ","+")</f>
        <v xml:space="preserve"> </v>
      </c>
      <c r="R591" s="32">
        <f>Замеры!Z585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IF(Замеры!I586=0," ", Замеры!I586)</f>
        <v xml:space="preserve"> </v>
      </c>
      <c r="D592" s="29" t="str">
        <f>IF(Замеры!AA586=0, " ", Замеры!Y586)</f>
        <v xml:space="preserve"> </v>
      </c>
      <c r="E592" s="29" t="str">
        <f>CONCATENATE(Замеры!Q586,Замеры!T586,Замеры!S586)</f>
        <v xml:space="preserve"> </v>
      </c>
      <c r="F592" s="30" t="str">
        <f>IF(Замеры!AA586=0," ","---")</f>
        <v xml:space="preserve"> </v>
      </c>
      <c r="G592" s="31" t="str">
        <f>IF(Замеры!AA586=0," ",Замеры!K586)</f>
        <v xml:space="preserve"> </v>
      </c>
      <c r="H592" s="31" t="str">
        <f>CONCATENATE(Замеры!AL586,Замеры!AB586,Замеры!AM586)</f>
        <v>0 0</v>
      </c>
      <c r="I592" s="29" t="str">
        <f>CONCATENATE(Замеры!AJ586,Замеры!AB586,Замеры!AK586)</f>
        <v>0 0</v>
      </c>
      <c r="J592" s="31" t="str">
        <f>IF(Замеры!AA586=0," ",G592*2.55)</f>
        <v xml:space="preserve"> </v>
      </c>
      <c r="K592" s="29" t="str">
        <f>IF(Замеры!AA586=0," ",Замеры!AH586)</f>
        <v xml:space="preserve"> </v>
      </c>
      <c r="L592" s="29" t="str">
        <f>IF(Замеры!AA586=0," ",Замеры!AI586)</f>
        <v xml:space="preserve"> </v>
      </c>
      <c r="M592" s="29" t="str">
        <f>IF(Замеры!AA586=0," ",0.1)</f>
        <v xml:space="preserve"> </v>
      </c>
      <c r="N592" s="29" t="str">
        <f>IF(Замеры!AA586=0," ",Замеры!AA586)</f>
        <v xml:space="preserve"> </v>
      </c>
      <c r="O592" s="29" t="str">
        <f>Замеры!AB586</f>
        <v xml:space="preserve"> </v>
      </c>
      <c r="P592" s="29" t="str">
        <f>Замеры!AC586</f>
        <v xml:space="preserve"> </v>
      </c>
      <c r="Q592" s="29" t="str">
        <f>IF(Замеры!AA586=0," ","+")</f>
        <v xml:space="preserve"> </v>
      </c>
      <c r="R592" s="32">
        <f>Замеры!Z586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IF(Замеры!I587=0," ", Замеры!I587)</f>
        <v xml:space="preserve"> </v>
      </c>
      <c r="D593" s="29" t="str">
        <f>IF(Замеры!AA587=0, " ", Замеры!Y587)</f>
        <v xml:space="preserve"> </v>
      </c>
      <c r="E593" s="29" t="str">
        <f>CONCATENATE(Замеры!Q587,Замеры!T587,Замеры!S587)</f>
        <v xml:space="preserve"> </v>
      </c>
      <c r="F593" s="30" t="str">
        <f>IF(Замеры!AA587=0," ","---")</f>
        <v xml:space="preserve"> </v>
      </c>
      <c r="G593" s="31" t="str">
        <f>IF(Замеры!AA587=0," ",Замеры!K587)</f>
        <v xml:space="preserve"> </v>
      </c>
      <c r="H593" s="31" t="str">
        <f>CONCATENATE(Замеры!AL587,Замеры!AB587,Замеры!AM587)</f>
        <v>0 0</v>
      </c>
      <c r="I593" s="29" t="str">
        <f>CONCATENATE(Замеры!AJ587,Замеры!AB587,Замеры!AK587)</f>
        <v>0 0</v>
      </c>
      <c r="J593" s="31" t="str">
        <f>IF(Замеры!AA587=0," ",G593*2.55)</f>
        <v xml:space="preserve"> </v>
      </c>
      <c r="K593" s="29" t="str">
        <f>IF(Замеры!AA587=0," ",Замеры!AH587)</f>
        <v xml:space="preserve"> </v>
      </c>
      <c r="L593" s="29" t="str">
        <f>IF(Замеры!AA587=0," ",Замеры!AI587)</f>
        <v xml:space="preserve"> </v>
      </c>
      <c r="M593" s="29" t="str">
        <f>IF(Замеры!AA587=0," ",0.1)</f>
        <v xml:space="preserve"> </v>
      </c>
      <c r="N593" s="29" t="str">
        <f>IF(Замеры!AA587=0," ",Замеры!AA587)</f>
        <v xml:space="preserve"> </v>
      </c>
      <c r="O593" s="29" t="str">
        <f>Замеры!AB587</f>
        <v xml:space="preserve"> </v>
      </c>
      <c r="P593" s="29" t="str">
        <f>Замеры!AC587</f>
        <v xml:space="preserve"> </v>
      </c>
      <c r="Q593" s="29" t="str">
        <f>IF(Замеры!AA587=0," ","+")</f>
        <v xml:space="preserve"> </v>
      </c>
      <c r="R593" s="32">
        <f>Замеры!Z587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IF(Замеры!I588=0," ", Замеры!I588)</f>
        <v xml:space="preserve"> </v>
      </c>
      <c r="D594" s="29" t="str">
        <f>IF(Замеры!AA588=0, " ", Замеры!Y588)</f>
        <v xml:space="preserve"> </v>
      </c>
      <c r="E594" s="29" t="str">
        <f>CONCATENATE(Замеры!Q588,Замеры!T588,Замеры!S588)</f>
        <v xml:space="preserve"> </v>
      </c>
      <c r="F594" s="30" t="str">
        <f>IF(Замеры!AA588=0," ","---")</f>
        <v xml:space="preserve"> </v>
      </c>
      <c r="G594" s="31" t="str">
        <f>IF(Замеры!AA588=0," ",Замеры!K588)</f>
        <v xml:space="preserve"> </v>
      </c>
      <c r="H594" s="31" t="str">
        <f>CONCATENATE(Замеры!AL588,Замеры!AB588,Замеры!AM588)</f>
        <v>0 0</v>
      </c>
      <c r="I594" s="29" t="str">
        <f>CONCATENATE(Замеры!AJ588,Замеры!AB588,Замеры!AK588)</f>
        <v>0 0</v>
      </c>
      <c r="J594" s="31" t="str">
        <f>IF(Замеры!AA588=0," ",G594*2.55)</f>
        <v xml:space="preserve"> </v>
      </c>
      <c r="K594" s="29" t="str">
        <f>IF(Замеры!AA588=0," ",Замеры!AH588)</f>
        <v xml:space="preserve"> </v>
      </c>
      <c r="L594" s="29" t="str">
        <f>IF(Замеры!AA588=0," ",Замеры!AI588)</f>
        <v xml:space="preserve"> </v>
      </c>
      <c r="M594" s="29" t="str">
        <f>IF(Замеры!AA588=0," ",0.1)</f>
        <v xml:space="preserve"> </v>
      </c>
      <c r="N594" s="29" t="str">
        <f>IF(Замеры!AA588=0," ",Замеры!AA588)</f>
        <v xml:space="preserve"> </v>
      </c>
      <c r="O594" s="29" t="str">
        <f>Замеры!AB588</f>
        <v xml:space="preserve"> </v>
      </c>
      <c r="P594" s="29" t="str">
        <f>Замеры!AC588</f>
        <v xml:space="preserve"> </v>
      </c>
      <c r="Q594" s="29" t="str">
        <f>IF(Замеры!AA588=0," ","+")</f>
        <v xml:space="preserve"> </v>
      </c>
      <c r="R594" s="32">
        <f>Замеры!Z588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IF(Замеры!I589=0," ", Замеры!I589)</f>
        <v xml:space="preserve"> </v>
      </c>
      <c r="D595" s="29" t="str">
        <f>IF(Замеры!AA589=0, " ", Замеры!Y589)</f>
        <v xml:space="preserve"> </v>
      </c>
      <c r="E595" s="29" t="str">
        <f>CONCATENATE(Замеры!Q589,Замеры!T589,Замеры!S589)</f>
        <v xml:space="preserve"> </v>
      </c>
      <c r="F595" s="30" t="str">
        <f>IF(Замеры!AA589=0," ","---")</f>
        <v xml:space="preserve"> </v>
      </c>
      <c r="G595" s="31" t="str">
        <f>IF(Замеры!AA589=0," ",Замеры!K589)</f>
        <v xml:space="preserve"> </v>
      </c>
      <c r="H595" s="31" t="str">
        <f>CONCATENATE(Замеры!AL589,Замеры!AB589,Замеры!AM589)</f>
        <v>0 0</v>
      </c>
      <c r="I595" s="29" t="str">
        <f>CONCATENATE(Замеры!AJ589,Замеры!AB589,Замеры!AK589)</f>
        <v>0 0</v>
      </c>
      <c r="J595" s="31" t="str">
        <f>IF(Замеры!AA589=0," ",G595*2.55)</f>
        <v xml:space="preserve"> </v>
      </c>
      <c r="K595" s="29" t="str">
        <f>IF(Замеры!AA589=0," ",Замеры!AH589)</f>
        <v xml:space="preserve"> </v>
      </c>
      <c r="L595" s="29" t="str">
        <f>IF(Замеры!AA589=0," ",Замеры!AI589)</f>
        <v xml:space="preserve"> </v>
      </c>
      <c r="M595" s="29" t="str">
        <f>IF(Замеры!AA589=0," ",0.1)</f>
        <v xml:space="preserve"> </v>
      </c>
      <c r="N595" s="29" t="str">
        <f>IF(Замеры!AA589=0," ",Замеры!AA589)</f>
        <v xml:space="preserve"> </v>
      </c>
      <c r="O595" s="29" t="str">
        <f>Замеры!AB589</f>
        <v xml:space="preserve"> </v>
      </c>
      <c r="P595" s="29" t="str">
        <f>Замеры!AC589</f>
        <v xml:space="preserve"> </v>
      </c>
      <c r="Q595" s="29" t="str">
        <f>IF(Замеры!AA589=0," ","+")</f>
        <v xml:space="preserve"> </v>
      </c>
      <c r="R595" s="32">
        <f>Замеры!Z589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IF(Замеры!I590=0," ", Замеры!I590)</f>
        <v xml:space="preserve"> </v>
      </c>
      <c r="D596" s="29" t="str">
        <f>IF(Замеры!AA590=0, " ", Замеры!Y590)</f>
        <v xml:space="preserve"> </v>
      </c>
      <c r="E596" s="29" t="str">
        <f>CONCATENATE(Замеры!Q590,Замеры!T590,Замеры!S590)</f>
        <v xml:space="preserve"> </v>
      </c>
      <c r="F596" s="30" t="str">
        <f>IF(Замеры!AA590=0," ","---")</f>
        <v xml:space="preserve"> </v>
      </c>
      <c r="G596" s="31" t="str">
        <f>IF(Замеры!AA590=0," ",Замеры!K590)</f>
        <v xml:space="preserve"> </v>
      </c>
      <c r="H596" s="31" t="str">
        <f>CONCATENATE(Замеры!AL590,Замеры!AB590,Замеры!AM590)</f>
        <v>0 0</v>
      </c>
      <c r="I596" s="29" t="str">
        <f>CONCATENATE(Замеры!AJ590,Замеры!AB590,Замеры!AK590)</f>
        <v>0 0</v>
      </c>
      <c r="J596" s="31" t="str">
        <f>IF(Замеры!AA590=0," ",G596*2.55)</f>
        <v xml:space="preserve"> </v>
      </c>
      <c r="K596" s="29" t="str">
        <f>IF(Замеры!AA590=0," ",Замеры!AH590)</f>
        <v xml:space="preserve"> </v>
      </c>
      <c r="L596" s="29" t="str">
        <f>IF(Замеры!AA590=0," ",Замеры!AI590)</f>
        <v xml:space="preserve"> </v>
      </c>
      <c r="M596" s="29" t="str">
        <f>IF(Замеры!AA590=0," ",0.1)</f>
        <v xml:space="preserve"> </v>
      </c>
      <c r="N596" s="29" t="str">
        <f>IF(Замеры!AA590=0," ",Замеры!AA590)</f>
        <v xml:space="preserve"> </v>
      </c>
      <c r="O596" s="29" t="str">
        <f>Замеры!AB590</f>
        <v xml:space="preserve"> </v>
      </c>
      <c r="P596" s="29" t="str">
        <f>Замеры!AC590</f>
        <v xml:space="preserve"> </v>
      </c>
      <c r="Q596" s="29" t="str">
        <f>IF(Замеры!AA590=0," ","+")</f>
        <v xml:space="preserve"> </v>
      </c>
      <c r="R596" s="32">
        <f>Замеры!Z590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IF(Замеры!I591=0," ", Замеры!I591)</f>
        <v xml:space="preserve"> </v>
      </c>
      <c r="D597" s="29" t="str">
        <f>IF(Замеры!AA591=0, " ", Замеры!Y591)</f>
        <v xml:space="preserve"> </v>
      </c>
      <c r="E597" s="29" t="str">
        <f>CONCATENATE(Замеры!Q591,Замеры!T591,Замеры!S591)</f>
        <v xml:space="preserve"> </v>
      </c>
      <c r="F597" s="30" t="str">
        <f>IF(Замеры!AA591=0," ","---")</f>
        <v xml:space="preserve"> </v>
      </c>
      <c r="G597" s="31" t="str">
        <f>IF(Замеры!AA591=0," ",Замеры!K591)</f>
        <v xml:space="preserve"> </v>
      </c>
      <c r="H597" s="31" t="str">
        <f>CONCATENATE(Замеры!AL591,Замеры!AB591,Замеры!AM591)</f>
        <v>0 0</v>
      </c>
      <c r="I597" s="29" t="str">
        <f>CONCATENATE(Замеры!AJ591,Замеры!AB591,Замеры!AK591)</f>
        <v>0 0</v>
      </c>
      <c r="J597" s="31" t="str">
        <f>IF(Замеры!AA591=0," ",G597*2.55)</f>
        <v xml:space="preserve"> </v>
      </c>
      <c r="K597" s="29" t="str">
        <f>IF(Замеры!AA591=0," ",Замеры!AH591)</f>
        <v xml:space="preserve"> </v>
      </c>
      <c r="L597" s="29" t="str">
        <f>IF(Замеры!AA591=0," ",Замеры!AI591)</f>
        <v xml:space="preserve"> </v>
      </c>
      <c r="M597" s="29" t="str">
        <f>IF(Замеры!AA591=0," ",0.1)</f>
        <v xml:space="preserve"> </v>
      </c>
      <c r="N597" s="29" t="str">
        <f>IF(Замеры!AA591=0," ",Замеры!AA591)</f>
        <v xml:space="preserve"> </v>
      </c>
      <c r="O597" s="29" t="str">
        <f>Замеры!AB591</f>
        <v xml:space="preserve"> </v>
      </c>
      <c r="P597" s="29" t="str">
        <f>Замеры!AC591</f>
        <v xml:space="preserve"> </v>
      </c>
      <c r="Q597" s="29" t="str">
        <f>IF(Замеры!AA591=0," ","+")</f>
        <v xml:space="preserve"> </v>
      </c>
      <c r="R597" s="32">
        <f>Замеры!Z591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IF(Замеры!I592=0," ", Замеры!I592)</f>
        <v xml:space="preserve"> </v>
      </c>
      <c r="D598" s="29" t="str">
        <f>IF(Замеры!AA592=0, " ", Замеры!Y592)</f>
        <v xml:space="preserve"> </v>
      </c>
      <c r="E598" s="29" t="str">
        <f>CONCATENATE(Замеры!Q592,Замеры!T592,Замеры!S592)</f>
        <v xml:space="preserve"> </v>
      </c>
      <c r="F598" s="30" t="str">
        <f>IF(Замеры!AA592=0," ","---")</f>
        <v xml:space="preserve"> </v>
      </c>
      <c r="G598" s="31" t="str">
        <f>IF(Замеры!AA592=0," ",Замеры!K592)</f>
        <v xml:space="preserve"> </v>
      </c>
      <c r="H598" s="31" t="str">
        <f>CONCATENATE(Замеры!AL592,Замеры!AB592,Замеры!AM592)</f>
        <v>0 0</v>
      </c>
      <c r="I598" s="29" t="str">
        <f>CONCATENATE(Замеры!AJ592,Замеры!AB592,Замеры!AK592)</f>
        <v>0 0</v>
      </c>
      <c r="J598" s="31" t="str">
        <f>IF(Замеры!AA592=0," ",G598*2.55)</f>
        <v xml:space="preserve"> </v>
      </c>
      <c r="K598" s="29" t="str">
        <f>IF(Замеры!AA592=0," ",Замеры!AH592)</f>
        <v xml:space="preserve"> </v>
      </c>
      <c r="L598" s="29" t="str">
        <f>IF(Замеры!AA592=0," ",Замеры!AI592)</f>
        <v xml:space="preserve"> </v>
      </c>
      <c r="M598" s="29" t="str">
        <f>IF(Замеры!AA592=0," ",0.1)</f>
        <v xml:space="preserve"> </v>
      </c>
      <c r="N598" s="29" t="str">
        <f>IF(Замеры!AA592=0," ",Замеры!AA592)</f>
        <v xml:space="preserve"> </v>
      </c>
      <c r="O598" s="29" t="str">
        <f>Замеры!AB592</f>
        <v xml:space="preserve"> </v>
      </c>
      <c r="P598" s="29" t="str">
        <f>Замеры!AC592</f>
        <v xml:space="preserve"> </v>
      </c>
      <c r="Q598" s="29" t="str">
        <f>IF(Замеры!AA592=0," ","+")</f>
        <v xml:space="preserve"> </v>
      </c>
      <c r="R598" s="32">
        <f>Замеры!Z592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IF(Замеры!I593=0," ", Замеры!I593)</f>
        <v xml:space="preserve"> </v>
      </c>
      <c r="D599" s="29" t="str">
        <f>IF(Замеры!AA593=0, " ", Замеры!Y593)</f>
        <v xml:space="preserve"> </v>
      </c>
      <c r="E599" s="29" t="str">
        <f>CONCATENATE(Замеры!Q593,Замеры!T593,Замеры!S593)</f>
        <v xml:space="preserve"> </v>
      </c>
      <c r="F599" s="30" t="str">
        <f>IF(Замеры!AA593=0," ","---")</f>
        <v xml:space="preserve"> </v>
      </c>
      <c r="G599" s="31" t="str">
        <f>IF(Замеры!AA593=0," ",Замеры!K593)</f>
        <v xml:space="preserve"> </v>
      </c>
      <c r="H599" s="31" t="str">
        <f>CONCATENATE(Замеры!AL593,Замеры!AB593,Замеры!AM593)</f>
        <v>0 0</v>
      </c>
      <c r="I599" s="29" t="str">
        <f>CONCATENATE(Замеры!AJ593,Замеры!AB593,Замеры!AK593)</f>
        <v>0 0</v>
      </c>
      <c r="J599" s="31" t="str">
        <f>IF(Замеры!AA593=0," ",G599*2.55)</f>
        <v xml:space="preserve"> </v>
      </c>
      <c r="K599" s="29" t="str">
        <f>IF(Замеры!AA593=0," ",Замеры!AH593)</f>
        <v xml:space="preserve"> </v>
      </c>
      <c r="L599" s="29" t="str">
        <f>IF(Замеры!AA593=0," ",Замеры!AI593)</f>
        <v xml:space="preserve"> </v>
      </c>
      <c r="M599" s="29" t="str">
        <f>IF(Замеры!AA593=0," ",0.1)</f>
        <v xml:space="preserve"> </v>
      </c>
      <c r="N599" s="29" t="str">
        <f>IF(Замеры!AA593=0," ",Замеры!AA593)</f>
        <v xml:space="preserve"> </v>
      </c>
      <c r="O599" s="29" t="str">
        <f>Замеры!AB593</f>
        <v xml:space="preserve"> </v>
      </c>
      <c r="P599" s="29" t="str">
        <f>Замеры!AC593</f>
        <v xml:space="preserve"> </v>
      </c>
      <c r="Q599" s="29" t="str">
        <f>IF(Замеры!AA593=0," ","+")</f>
        <v xml:space="preserve"> </v>
      </c>
      <c r="R599" s="32">
        <f>Замеры!Z593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IF(Замеры!I594=0," ", Замеры!I594)</f>
        <v xml:space="preserve"> </v>
      </c>
      <c r="D600" s="29" t="str">
        <f>IF(Замеры!AA594=0, " ", Замеры!Y594)</f>
        <v xml:space="preserve"> </v>
      </c>
      <c r="E600" s="29" t="str">
        <f>CONCATENATE(Замеры!Q594,Замеры!T594,Замеры!S594)</f>
        <v xml:space="preserve"> </v>
      </c>
      <c r="F600" s="30" t="str">
        <f>IF(Замеры!AA594=0," ","---")</f>
        <v xml:space="preserve"> </v>
      </c>
      <c r="G600" s="31" t="str">
        <f>IF(Замеры!AA594=0," ",Замеры!K594)</f>
        <v xml:space="preserve"> </v>
      </c>
      <c r="H600" s="31" t="str">
        <f>CONCATENATE(Замеры!AL594,Замеры!AB594,Замеры!AM594)</f>
        <v>0 0</v>
      </c>
      <c r="I600" s="29" t="str">
        <f>CONCATENATE(Замеры!AJ594,Замеры!AB594,Замеры!AK594)</f>
        <v>0 0</v>
      </c>
      <c r="J600" s="31" t="str">
        <f>IF(Замеры!AA594=0," ",G600*2.55)</f>
        <v xml:space="preserve"> </v>
      </c>
      <c r="K600" s="29" t="str">
        <f>IF(Замеры!AA594=0," ",Замеры!AH594)</f>
        <v xml:space="preserve"> </v>
      </c>
      <c r="L600" s="29" t="str">
        <f>IF(Замеры!AA594=0," ",Замеры!AI594)</f>
        <v xml:space="preserve"> </v>
      </c>
      <c r="M600" s="29" t="str">
        <f>IF(Замеры!AA594=0," ",0.1)</f>
        <v xml:space="preserve"> </v>
      </c>
      <c r="N600" s="29" t="str">
        <f>IF(Замеры!AA594=0," ",Замеры!AA594)</f>
        <v xml:space="preserve"> </v>
      </c>
      <c r="O600" s="29" t="str">
        <f>Замеры!AB594</f>
        <v xml:space="preserve"> </v>
      </c>
      <c r="P600" s="29" t="str">
        <f>Замеры!AC594</f>
        <v xml:space="preserve"> </v>
      </c>
      <c r="Q600" s="29" t="str">
        <f>IF(Замеры!AA594=0," ","+")</f>
        <v xml:space="preserve"> </v>
      </c>
      <c r="R600" s="32">
        <f>Замеры!Z594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IF(Замеры!I595=0," ", Замеры!I595)</f>
        <v xml:space="preserve"> </v>
      </c>
      <c r="D601" s="29" t="str">
        <f>IF(Замеры!AA595=0, " ", Замеры!Y595)</f>
        <v xml:space="preserve"> </v>
      </c>
      <c r="E601" s="29" t="str">
        <f>CONCATENATE(Замеры!Q595,Замеры!T595,Замеры!S595)</f>
        <v xml:space="preserve"> </v>
      </c>
      <c r="F601" s="30" t="str">
        <f>IF(Замеры!AA595=0," ","---")</f>
        <v xml:space="preserve"> </v>
      </c>
      <c r="G601" s="31" t="str">
        <f>IF(Замеры!AA595=0," ",Замеры!K595)</f>
        <v xml:space="preserve"> </v>
      </c>
      <c r="H601" s="31" t="str">
        <f>CONCATENATE(Замеры!AL595,Замеры!AB595,Замеры!AM595)</f>
        <v>0 0</v>
      </c>
      <c r="I601" s="29" t="str">
        <f>CONCATENATE(Замеры!AJ595,Замеры!AB595,Замеры!AK595)</f>
        <v>0 0</v>
      </c>
      <c r="J601" s="31" t="str">
        <f>IF(Замеры!AA595=0," ",G601*2.55)</f>
        <v xml:space="preserve"> </v>
      </c>
      <c r="K601" s="29" t="str">
        <f>IF(Замеры!AA595=0," ",Замеры!AH595)</f>
        <v xml:space="preserve"> </v>
      </c>
      <c r="L601" s="29" t="str">
        <f>IF(Замеры!AA595=0," ",Замеры!AI595)</f>
        <v xml:space="preserve"> </v>
      </c>
      <c r="M601" s="29" t="str">
        <f>IF(Замеры!AA595=0," ",0.1)</f>
        <v xml:space="preserve"> </v>
      </c>
      <c r="N601" s="29" t="str">
        <f>IF(Замеры!AA595=0," ",Замеры!AA595)</f>
        <v xml:space="preserve"> </v>
      </c>
      <c r="O601" s="29" t="str">
        <f>Замеры!AB595</f>
        <v xml:space="preserve"> </v>
      </c>
      <c r="P601" s="29" t="str">
        <f>Замеры!AC595</f>
        <v xml:space="preserve"> </v>
      </c>
      <c r="Q601" s="29" t="str">
        <f>IF(Замеры!AA595=0," ","+")</f>
        <v xml:space="preserve"> </v>
      </c>
      <c r="R601" s="32">
        <f>Замеры!Z595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IF(Замеры!I596=0," ", Замеры!I596)</f>
        <v xml:space="preserve"> </v>
      </c>
      <c r="D602" s="29" t="str">
        <f>IF(Замеры!AA596=0, " ", Замеры!Y596)</f>
        <v xml:space="preserve"> </v>
      </c>
      <c r="E602" s="29" t="str">
        <f>CONCATENATE(Замеры!Q596,Замеры!T596,Замеры!S596)</f>
        <v xml:space="preserve"> </v>
      </c>
      <c r="F602" s="30" t="str">
        <f>IF(Замеры!AA596=0," ","---")</f>
        <v xml:space="preserve"> </v>
      </c>
      <c r="G602" s="31" t="str">
        <f>IF(Замеры!AA596=0," ",Замеры!K596)</f>
        <v xml:space="preserve"> </v>
      </c>
      <c r="H602" s="31" t="str">
        <f>CONCATENATE(Замеры!AL596,Замеры!AB596,Замеры!AM596)</f>
        <v>0 0</v>
      </c>
      <c r="I602" s="29" t="str">
        <f>CONCATENATE(Замеры!AJ596,Замеры!AB596,Замеры!AK596)</f>
        <v>0 0</v>
      </c>
      <c r="J602" s="31" t="str">
        <f>IF(Замеры!AA596=0," ",G602*2.55)</f>
        <v xml:space="preserve"> </v>
      </c>
      <c r="K602" s="29" t="str">
        <f>IF(Замеры!AA596=0," ",Замеры!AH596)</f>
        <v xml:space="preserve"> </v>
      </c>
      <c r="L602" s="29" t="str">
        <f>IF(Замеры!AA596=0," ",Замеры!AI596)</f>
        <v xml:space="preserve"> </v>
      </c>
      <c r="M602" s="29" t="str">
        <f>IF(Замеры!AA596=0," ",0.1)</f>
        <v xml:space="preserve"> </v>
      </c>
      <c r="N602" s="29" t="str">
        <f>IF(Замеры!AA596=0," ",Замеры!AA596)</f>
        <v xml:space="preserve"> </v>
      </c>
      <c r="O602" s="29" t="str">
        <f>Замеры!AB596</f>
        <v xml:space="preserve"> </v>
      </c>
      <c r="P602" s="29" t="str">
        <f>Замеры!AC596</f>
        <v xml:space="preserve"> </v>
      </c>
      <c r="Q602" s="29" t="str">
        <f>IF(Замеры!AA596=0," ","+")</f>
        <v xml:space="preserve"> </v>
      </c>
      <c r="R602" s="32">
        <f>Замеры!Z596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IF(Замеры!I597=0," ", Замеры!I597)</f>
        <v xml:space="preserve"> </v>
      </c>
      <c r="D603" s="29" t="str">
        <f>IF(Замеры!AA597=0, " ", Замеры!Y597)</f>
        <v xml:space="preserve"> </v>
      </c>
      <c r="E603" s="29" t="str">
        <f>CONCATENATE(Замеры!Q597,Замеры!T597,Замеры!S597)</f>
        <v xml:space="preserve"> </v>
      </c>
      <c r="F603" s="30" t="str">
        <f>IF(Замеры!AA597=0," ","---")</f>
        <v xml:space="preserve"> </v>
      </c>
      <c r="G603" s="31" t="str">
        <f>IF(Замеры!AA597=0," ",Замеры!K597)</f>
        <v xml:space="preserve"> </v>
      </c>
      <c r="H603" s="31" t="str">
        <f>CONCATENATE(Замеры!AL597,Замеры!AB597,Замеры!AM597)</f>
        <v>0 0</v>
      </c>
      <c r="I603" s="29" t="str">
        <f>CONCATENATE(Замеры!AJ597,Замеры!AB597,Замеры!AK597)</f>
        <v>0 0</v>
      </c>
      <c r="J603" s="31" t="str">
        <f>IF(Замеры!AA597=0," ",G603*2.55)</f>
        <v xml:space="preserve"> </v>
      </c>
      <c r="K603" s="29" t="str">
        <f>IF(Замеры!AA597=0," ",Замеры!AH597)</f>
        <v xml:space="preserve"> </v>
      </c>
      <c r="L603" s="29" t="str">
        <f>IF(Замеры!AA597=0," ",Замеры!AI597)</f>
        <v xml:space="preserve"> </v>
      </c>
      <c r="M603" s="29" t="str">
        <f>IF(Замеры!AA597=0," ",0.1)</f>
        <v xml:space="preserve"> </v>
      </c>
      <c r="N603" s="29" t="str">
        <f>IF(Замеры!AA597=0," ",Замеры!AA597)</f>
        <v xml:space="preserve"> </v>
      </c>
      <c r="O603" s="29" t="str">
        <f>Замеры!AB597</f>
        <v xml:space="preserve"> </v>
      </c>
      <c r="P603" s="29" t="str">
        <f>Замеры!AC597</f>
        <v xml:space="preserve"> </v>
      </c>
      <c r="Q603" s="29" t="str">
        <f>IF(Замеры!AA597=0," ","+")</f>
        <v xml:space="preserve"> </v>
      </c>
      <c r="R603" s="32">
        <f>Замеры!Z597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IF(Замеры!I598=0," ", Замеры!I598)</f>
        <v xml:space="preserve"> </v>
      </c>
      <c r="D604" s="29" t="str">
        <f>IF(Замеры!AA598=0, " ", Замеры!Y598)</f>
        <v xml:space="preserve"> </v>
      </c>
      <c r="E604" s="29" t="str">
        <f>CONCATENATE(Замеры!Q598,Замеры!T598,Замеры!S598)</f>
        <v xml:space="preserve"> </v>
      </c>
      <c r="F604" s="30" t="str">
        <f>IF(Замеры!AA598=0," ","---")</f>
        <v xml:space="preserve"> </v>
      </c>
      <c r="G604" s="31" t="str">
        <f>IF(Замеры!AA598=0," ",Замеры!K598)</f>
        <v xml:space="preserve"> </v>
      </c>
      <c r="H604" s="31" t="str">
        <f>CONCATENATE(Замеры!AL598,Замеры!AB598,Замеры!AM598)</f>
        <v>0 0</v>
      </c>
      <c r="I604" s="29" t="str">
        <f>CONCATENATE(Замеры!AJ598,Замеры!AB598,Замеры!AK598)</f>
        <v>0 0</v>
      </c>
      <c r="J604" s="31" t="str">
        <f>IF(Замеры!AA598=0," ",G604*2.55)</f>
        <v xml:space="preserve"> </v>
      </c>
      <c r="K604" s="29" t="str">
        <f>IF(Замеры!AA598=0," ",Замеры!AH598)</f>
        <v xml:space="preserve"> </v>
      </c>
      <c r="L604" s="29" t="str">
        <f>IF(Замеры!AA598=0," ",Замеры!AI598)</f>
        <v xml:space="preserve"> </v>
      </c>
      <c r="M604" s="29" t="str">
        <f>IF(Замеры!AA598=0," ",0.1)</f>
        <v xml:space="preserve"> </v>
      </c>
      <c r="N604" s="29" t="str">
        <f>IF(Замеры!AA598=0," ",Замеры!AA598)</f>
        <v xml:space="preserve"> </v>
      </c>
      <c r="O604" s="29" t="str">
        <f>Замеры!AB598</f>
        <v xml:space="preserve"> </v>
      </c>
      <c r="P604" s="29" t="str">
        <f>Замеры!AC598</f>
        <v xml:space="preserve"> </v>
      </c>
      <c r="Q604" s="29" t="str">
        <f>IF(Замеры!AA598=0," ","+")</f>
        <v xml:space="preserve"> </v>
      </c>
      <c r="R604" s="32">
        <f>Замеры!Z598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IF(Замеры!I599=0," ", Замеры!I599)</f>
        <v xml:space="preserve"> </v>
      </c>
      <c r="D605" s="29" t="str">
        <f>IF(Замеры!AA599=0, " ", Замеры!Y599)</f>
        <v xml:space="preserve"> </v>
      </c>
      <c r="E605" s="29" t="str">
        <f>CONCATENATE(Замеры!Q599,Замеры!T599,Замеры!S599)</f>
        <v xml:space="preserve"> </v>
      </c>
      <c r="F605" s="30" t="str">
        <f>IF(Замеры!AA599=0," ","---")</f>
        <v xml:space="preserve"> </v>
      </c>
      <c r="G605" s="31" t="str">
        <f>IF(Замеры!AA599=0," ",Замеры!K599)</f>
        <v xml:space="preserve"> </v>
      </c>
      <c r="H605" s="31" t="str">
        <f>CONCATENATE(Замеры!AL599,Замеры!AB599,Замеры!AM599)</f>
        <v>0 0</v>
      </c>
      <c r="I605" s="29" t="str">
        <f>CONCATENATE(Замеры!AJ599,Замеры!AB599,Замеры!AK599)</f>
        <v>0 0</v>
      </c>
      <c r="J605" s="31" t="str">
        <f>IF(Замеры!AA599=0," ",G605*2.55)</f>
        <v xml:space="preserve"> </v>
      </c>
      <c r="K605" s="29" t="str">
        <f>IF(Замеры!AA599=0," ",Замеры!AH599)</f>
        <v xml:space="preserve"> </v>
      </c>
      <c r="L605" s="29" t="str">
        <f>IF(Замеры!AA599=0," ",Замеры!AI599)</f>
        <v xml:space="preserve"> </v>
      </c>
      <c r="M605" s="29" t="str">
        <f>IF(Замеры!AA599=0," ",0.1)</f>
        <v xml:space="preserve"> </v>
      </c>
      <c r="N605" s="29" t="str">
        <f>IF(Замеры!AA599=0," ",Замеры!AA599)</f>
        <v xml:space="preserve"> </v>
      </c>
      <c r="O605" s="29" t="str">
        <f>Замеры!AB599</f>
        <v xml:space="preserve"> </v>
      </c>
      <c r="P605" s="29" t="str">
        <f>Замеры!AC599</f>
        <v xml:space="preserve"> </v>
      </c>
      <c r="Q605" s="29" t="str">
        <f>IF(Замеры!AA599=0," ","+")</f>
        <v xml:space="preserve"> </v>
      </c>
      <c r="R605" s="32">
        <f>Замеры!Z599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IF(Замеры!I600=0," ", Замеры!I600)</f>
        <v xml:space="preserve"> </v>
      </c>
      <c r="D606" s="29" t="str">
        <f>IF(Замеры!AA600=0, " ", Замеры!Y600)</f>
        <v xml:space="preserve"> </v>
      </c>
      <c r="E606" s="29" t="str">
        <f>CONCATENATE(Замеры!Q600,Замеры!T600,Замеры!S600)</f>
        <v xml:space="preserve"> </v>
      </c>
      <c r="F606" s="30" t="str">
        <f>IF(Замеры!AA600=0," ","---")</f>
        <v xml:space="preserve"> </v>
      </c>
      <c r="G606" s="31" t="str">
        <f>IF(Замеры!AA600=0," ",Замеры!K600)</f>
        <v xml:space="preserve"> </v>
      </c>
      <c r="H606" s="31" t="str">
        <f>CONCATENATE(Замеры!AL600,Замеры!AB600,Замеры!AM600)</f>
        <v>0 0</v>
      </c>
      <c r="I606" s="29" t="str">
        <f>CONCATENATE(Замеры!AJ600,Замеры!AB600,Замеры!AK600)</f>
        <v>0 0</v>
      </c>
      <c r="J606" s="31" t="str">
        <f>IF(Замеры!AA600=0," ",G606*2.55)</f>
        <v xml:space="preserve"> </v>
      </c>
      <c r="K606" s="29" t="str">
        <f>IF(Замеры!AA600=0," ",Замеры!AH600)</f>
        <v xml:space="preserve"> </v>
      </c>
      <c r="L606" s="29" t="str">
        <f>IF(Замеры!AA600=0," ",Замеры!AI600)</f>
        <v xml:space="preserve"> </v>
      </c>
      <c r="M606" s="29" t="str">
        <f>IF(Замеры!AA600=0," ",0.1)</f>
        <v xml:space="preserve"> </v>
      </c>
      <c r="N606" s="29" t="str">
        <f>IF(Замеры!AA600=0," ",Замеры!AA600)</f>
        <v xml:space="preserve"> </v>
      </c>
      <c r="O606" s="29" t="str">
        <f>Замеры!AB600</f>
        <v xml:space="preserve"> </v>
      </c>
      <c r="P606" s="29" t="str">
        <f>Замеры!AC600</f>
        <v xml:space="preserve"> </v>
      </c>
      <c r="Q606" s="29" t="str">
        <f>IF(Замеры!AA600=0," ","+")</f>
        <v xml:space="preserve"> </v>
      </c>
      <c r="R606" s="32">
        <f>Замеры!Z600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IF(Замеры!I601=0," ", Замеры!I601)</f>
        <v xml:space="preserve"> </v>
      </c>
      <c r="D607" s="29" t="str">
        <f>IF(Замеры!AA601=0, " ", Замеры!Y601)</f>
        <v xml:space="preserve"> </v>
      </c>
      <c r="E607" s="29" t="str">
        <f>CONCATENATE(Замеры!Q601,Замеры!T601,Замеры!S601)</f>
        <v xml:space="preserve"> </v>
      </c>
      <c r="F607" s="30" t="str">
        <f>IF(Замеры!AA601=0," ","---")</f>
        <v xml:space="preserve"> </v>
      </c>
      <c r="G607" s="31" t="str">
        <f>IF(Замеры!AA601=0," ",Замеры!K601)</f>
        <v xml:space="preserve"> </v>
      </c>
      <c r="H607" s="31" t="str">
        <f>CONCATENATE(Замеры!AL601,Замеры!AB601,Замеры!AM601)</f>
        <v>0 0</v>
      </c>
      <c r="I607" s="29" t="str">
        <f>CONCATENATE(Замеры!AJ601,Замеры!AB601,Замеры!AK601)</f>
        <v>0 0</v>
      </c>
      <c r="J607" s="31" t="str">
        <f>IF(Замеры!AA601=0," ",G607*2.55)</f>
        <v xml:space="preserve"> </v>
      </c>
      <c r="K607" s="29" t="str">
        <f>IF(Замеры!AA601=0," ",Замеры!AH601)</f>
        <v xml:space="preserve"> </v>
      </c>
      <c r="L607" s="29" t="str">
        <f>IF(Замеры!AA601=0," ",Замеры!AI601)</f>
        <v xml:space="preserve"> </v>
      </c>
      <c r="M607" s="29" t="str">
        <f>IF(Замеры!AA601=0," ",0.1)</f>
        <v xml:space="preserve"> </v>
      </c>
      <c r="N607" s="29" t="str">
        <f>IF(Замеры!AA601=0," ",Замеры!AA601)</f>
        <v xml:space="preserve"> </v>
      </c>
      <c r="O607" s="29" t="str">
        <f>Замеры!AB601</f>
        <v xml:space="preserve"> </v>
      </c>
      <c r="P607" s="29" t="str">
        <f>Замеры!AC601</f>
        <v xml:space="preserve"> </v>
      </c>
      <c r="Q607" s="29" t="str">
        <f>IF(Замеры!AA601=0," ","+")</f>
        <v xml:space="preserve"> </v>
      </c>
      <c r="R607" s="32">
        <f>Замеры!Z601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IF(Замеры!I602=0," ", Замеры!I602)</f>
        <v xml:space="preserve"> </v>
      </c>
      <c r="D608" s="29" t="str">
        <f>IF(Замеры!AA602=0, " ", Замеры!Y602)</f>
        <v xml:space="preserve"> </v>
      </c>
      <c r="E608" s="29" t="str">
        <f>CONCATENATE(Замеры!Q602,Замеры!T602,Замеры!S602)</f>
        <v xml:space="preserve"> </v>
      </c>
      <c r="F608" s="30" t="str">
        <f>IF(Замеры!AA602=0," ","---")</f>
        <v xml:space="preserve"> </v>
      </c>
      <c r="G608" s="31" t="str">
        <f>IF(Замеры!AA602=0," ",Замеры!K602)</f>
        <v xml:space="preserve"> </v>
      </c>
      <c r="H608" s="31" t="str">
        <f>CONCATENATE(Замеры!AL602,Замеры!AB602,Замеры!AM602)</f>
        <v>0 0</v>
      </c>
      <c r="I608" s="29" t="str">
        <f>CONCATENATE(Замеры!AJ602,Замеры!AB602,Замеры!AK602)</f>
        <v>0 0</v>
      </c>
      <c r="J608" s="31" t="str">
        <f>IF(Замеры!AA602=0," ",G608*2.55)</f>
        <v xml:space="preserve"> </v>
      </c>
      <c r="K608" s="29" t="str">
        <f>IF(Замеры!AA602=0," ",Замеры!AH602)</f>
        <v xml:space="preserve"> </v>
      </c>
      <c r="L608" s="29" t="str">
        <f>IF(Замеры!AA602=0," ",Замеры!AI602)</f>
        <v xml:space="preserve"> </v>
      </c>
      <c r="M608" s="29" t="str">
        <f>IF(Замеры!AA602=0," ",0.1)</f>
        <v xml:space="preserve"> </v>
      </c>
      <c r="N608" s="29" t="str">
        <f>IF(Замеры!AA602=0," ",Замеры!AA602)</f>
        <v xml:space="preserve"> </v>
      </c>
      <c r="O608" s="29" t="str">
        <f>Замеры!AB602</f>
        <v xml:space="preserve"> </v>
      </c>
      <c r="P608" s="29" t="str">
        <f>Замеры!AC602</f>
        <v xml:space="preserve"> </v>
      </c>
      <c r="Q608" s="29" t="str">
        <f>IF(Замеры!AA602=0," ","+")</f>
        <v xml:space="preserve"> </v>
      </c>
      <c r="R608" s="32">
        <f>Замеры!Z602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IF(Замеры!I603=0," ", Замеры!I603)</f>
        <v xml:space="preserve"> </v>
      </c>
      <c r="D609" s="29" t="str">
        <f>IF(Замеры!AA603=0, " ", Замеры!Y603)</f>
        <v xml:space="preserve"> </v>
      </c>
      <c r="E609" s="29" t="str">
        <f>CONCATENATE(Замеры!Q603,Замеры!T603,Замеры!S603)</f>
        <v xml:space="preserve"> </v>
      </c>
      <c r="F609" s="30" t="str">
        <f>IF(Замеры!AA603=0," ","---")</f>
        <v xml:space="preserve"> </v>
      </c>
      <c r="G609" s="31" t="str">
        <f>IF(Замеры!AA603=0," ",Замеры!K603)</f>
        <v xml:space="preserve"> </v>
      </c>
      <c r="H609" s="31" t="str">
        <f>CONCATENATE(Замеры!AL603,Замеры!AB603,Замеры!AM603)</f>
        <v>0 0</v>
      </c>
      <c r="I609" s="29" t="str">
        <f>CONCATENATE(Замеры!AJ603,Замеры!AB603,Замеры!AK603)</f>
        <v>0 0</v>
      </c>
      <c r="J609" s="31" t="str">
        <f>IF(Замеры!AA603=0," ",G609*2.55)</f>
        <v xml:space="preserve"> </v>
      </c>
      <c r="K609" s="29" t="str">
        <f>IF(Замеры!AA603=0," ",Замеры!AH603)</f>
        <v xml:space="preserve"> </v>
      </c>
      <c r="L609" s="29" t="str">
        <f>IF(Замеры!AA603=0," ",Замеры!AI603)</f>
        <v xml:space="preserve"> </v>
      </c>
      <c r="M609" s="29" t="str">
        <f>IF(Замеры!AA603=0," ",0.1)</f>
        <v xml:space="preserve"> </v>
      </c>
      <c r="N609" s="29" t="str">
        <f>IF(Замеры!AA603=0," ",Замеры!AA603)</f>
        <v xml:space="preserve"> </v>
      </c>
      <c r="O609" s="29" t="str">
        <f>Замеры!AB603</f>
        <v xml:space="preserve"> </v>
      </c>
      <c r="P609" s="29" t="str">
        <f>Замеры!AC603</f>
        <v xml:space="preserve"> </v>
      </c>
      <c r="Q609" s="29" t="str">
        <f>IF(Замеры!AA603=0," ","+")</f>
        <v xml:space="preserve"> </v>
      </c>
      <c r="R609" s="32">
        <f>Замеры!Z603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IF(Замеры!I604=0," ", Замеры!I604)</f>
        <v xml:space="preserve"> </v>
      </c>
      <c r="D610" s="29" t="str">
        <f>IF(Замеры!AA604=0, " ", Замеры!Y604)</f>
        <v xml:space="preserve"> </v>
      </c>
      <c r="E610" s="29" t="str">
        <f>CONCATENATE(Замеры!Q604,Замеры!T604,Замеры!S604)</f>
        <v xml:space="preserve"> </v>
      </c>
      <c r="F610" s="30" t="str">
        <f>IF(Замеры!AA604=0," ","---")</f>
        <v xml:space="preserve"> </v>
      </c>
      <c r="G610" s="31" t="str">
        <f>IF(Замеры!AA604=0," ",Замеры!K604)</f>
        <v xml:space="preserve"> </v>
      </c>
      <c r="H610" s="31" t="str">
        <f>CONCATENATE(Замеры!AL604,Замеры!AB604,Замеры!AM604)</f>
        <v>0 0</v>
      </c>
      <c r="I610" s="29" t="str">
        <f>CONCATENATE(Замеры!AJ604,Замеры!AB604,Замеры!AK604)</f>
        <v>0 0</v>
      </c>
      <c r="J610" s="31" t="str">
        <f>IF(Замеры!AA604=0," ",G610*2.55)</f>
        <v xml:space="preserve"> </v>
      </c>
      <c r="K610" s="29" t="str">
        <f>IF(Замеры!AA604=0," ",Замеры!AH604)</f>
        <v xml:space="preserve"> </v>
      </c>
      <c r="L610" s="29" t="str">
        <f>IF(Замеры!AA604=0," ",Замеры!AI604)</f>
        <v xml:space="preserve"> </v>
      </c>
      <c r="M610" s="29" t="str">
        <f>IF(Замеры!AA604=0," ",0.1)</f>
        <v xml:space="preserve"> </v>
      </c>
      <c r="N610" s="29" t="str">
        <f>IF(Замеры!AA604=0," ",Замеры!AA604)</f>
        <v xml:space="preserve"> </v>
      </c>
      <c r="O610" s="29" t="str">
        <f>Замеры!AB604</f>
        <v xml:space="preserve"> </v>
      </c>
      <c r="P610" s="29" t="str">
        <f>Замеры!AC604</f>
        <v xml:space="preserve"> </v>
      </c>
      <c r="Q610" s="29" t="str">
        <f>IF(Замеры!AA604=0," ","+")</f>
        <v xml:space="preserve"> </v>
      </c>
      <c r="R610" s="32">
        <f>Замеры!Z604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IF(Замеры!I605=0," ", Замеры!I605)</f>
        <v xml:space="preserve"> </v>
      </c>
      <c r="D611" s="29" t="str">
        <f>IF(Замеры!AA605=0, " ", Замеры!Y605)</f>
        <v xml:space="preserve"> </v>
      </c>
      <c r="E611" s="29" t="str">
        <f>CONCATENATE(Замеры!Q605,Замеры!T605,Замеры!S605)</f>
        <v xml:space="preserve"> </v>
      </c>
      <c r="F611" s="30" t="str">
        <f>IF(Замеры!AA605=0," ","---")</f>
        <v xml:space="preserve"> </v>
      </c>
      <c r="G611" s="31" t="str">
        <f>IF(Замеры!AA605=0," ",Замеры!K605)</f>
        <v xml:space="preserve"> </v>
      </c>
      <c r="H611" s="31" t="str">
        <f>CONCATENATE(Замеры!AL605,Замеры!AB605,Замеры!AM605)</f>
        <v>0 0</v>
      </c>
      <c r="I611" s="29" t="str">
        <f>CONCATENATE(Замеры!AJ605,Замеры!AB605,Замеры!AK605)</f>
        <v>0 0</v>
      </c>
      <c r="J611" s="31" t="str">
        <f>IF(Замеры!AA605=0," ",G611*2.55)</f>
        <v xml:space="preserve"> </v>
      </c>
      <c r="K611" s="29" t="str">
        <f>IF(Замеры!AA605=0," ",Замеры!AH605)</f>
        <v xml:space="preserve"> </v>
      </c>
      <c r="L611" s="29" t="str">
        <f>IF(Замеры!AA605=0," ",Замеры!AI605)</f>
        <v xml:space="preserve"> </v>
      </c>
      <c r="M611" s="29" t="str">
        <f>IF(Замеры!AA605=0," ",0.1)</f>
        <v xml:space="preserve"> </v>
      </c>
      <c r="N611" s="29" t="str">
        <f>IF(Замеры!AA605=0," ",Замеры!AA605)</f>
        <v xml:space="preserve"> </v>
      </c>
      <c r="O611" s="29" t="str">
        <f>Замеры!AB605</f>
        <v xml:space="preserve"> </v>
      </c>
      <c r="P611" s="29" t="str">
        <f>Замеры!AC605</f>
        <v xml:space="preserve"> </v>
      </c>
      <c r="Q611" s="29" t="str">
        <f>IF(Замеры!AA605=0," ","+")</f>
        <v xml:space="preserve"> </v>
      </c>
      <c r="R611" s="32">
        <f>Замеры!Z605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IF(Замеры!I606=0," ", Замеры!I606)</f>
        <v xml:space="preserve"> </v>
      </c>
      <c r="D612" s="29" t="str">
        <f>IF(Замеры!AA606=0, " ", Замеры!Y606)</f>
        <v xml:space="preserve"> </v>
      </c>
      <c r="E612" s="29" t="str">
        <f>CONCATENATE(Замеры!Q606,Замеры!T606,Замеры!S606)</f>
        <v xml:space="preserve"> </v>
      </c>
      <c r="F612" s="30" t="str">
        <f>IF(Замеры!AA606=0," ","---")</f>
        <v xml:space="preserve"> </v>
      </c>
      <c r="G612" s="31" t="str">
        <f>IF(Замеры!AA606=0," ",Замеры!K606)</f>
        <v xml:space="preserve"> </v>
      </c>
      <c r="H612" s="31" t="str">
        <f>CONCATENATE(Замеры!AL606,Замеры!AB606,Замеры!AM606)</f>
        <v>0 0</v>
      </c>
      <c r="I612" s="29" t="str">
        <f>CONCATENATE(Замеры!AJ606,Замеры!AB606,Замеры!AK606)</f>
        <v>0 0</v>
      </c>
      <c r="J612" s="31" t="str">
        <f>IF(Замеры!AA606=0," ",G612*2.55)</f>
        <v xml:space="preserve"> </v>
      </c>
      <c r="K612" s="29" t="str">
        <f>IF(Замеры!AA606=0," ",Замеры!AH606)</f>
        <v xml:space="preserve"> </v>
      </c>
      <c r="L612" s="29" t="str">
        <f>IF(Замеры!AA606=0," ",Замеры!AI606)</f>
        <v xml:space="preserve"> </v>
      </c>
      <c r="M612" s="29" t="str">
        <f>IF(Замеры!AA606=0," ",0.1)</f>
        <v xml:space="preserve"> </v>
      </c>
      <c r="N612" s="29" t="str">
        <f>IF(Замеры!AA606=0," ",Замеры!AA606)</f>
        <v xml:space="preserve"> </v>
      </c>
      <c r="O612" s="29" t="str">
        <f>Замеры!AB606</f>
        <v xml:space="preserve"> </v>
      </c>
      <c r="P612" s="29" t="str">
        <f>Замеры!AC606</f>
        <v xml:space="preserve"> </v>
      </c>
      <c r="Q612" s="29" t="str">
        <f>IF(Замеры!AA606=0," ","+")</f>
        <v xml:space="preserve"> </v>
      </c>
      <c r="R612" s="32">
        <f>Замеры!Z606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IF(Замеры!I607=0," ", Замеры!I607)</f>
        <v xml:space="preserve"> </v>
      </c>
      <c r="D613" s="29" t="str">
        <f>IF(Замеры!AA607=0, " ", Замеры!Y607)</f>
        <v xml:space="preserve"> </v>
      </c>
      <c r="E613" s="29" t="str">
        <f>CONCATENATE(Замеры!Q607,Замеры!T607,Замеры!S607)</f>
        <v xml:space="preserve"> </v>
      </c>
      <c r="F613" s="30" t="str">
        <f>IF(Замеры!AA607=0," ","---")</f>
        <v xml:space="preserve"> </v>
      </c>
      <c r="G613" s="31" t="str">
        <f>IF(Замеры!AA607=0," ",Замеры!K607)</f>
        <v xml:space="preserve"> </v>
      </c>
      <c r="H613" s="31" t="str">
        <f>CONCATENATE(Замеры!AL607,Замеры!AB607,Замеры!AM607)</f>
        <v>0 0</v>
      </c>
      <c r="I613" s="29" t="str">
        <f>CONCATENATE(Замеры!AJ607,Замеры!AB607,Замеры!AK607)</f>
        <v>0 0</v>
      </c>
      <c r="J613" s="31" t="str">
        <f>IF(Замеры!AA607=0," ",G613*2.55)</f>
        <v xml:space="preserve"> </v>
      </c>
      <c r="K613" s="29" t="str">
        <f>IF(Замеры!AA607=0," ",Замеры!AH607)</f>
        <v xml:space="preserve"> </v>
      </c>
      <c r="L613" s="29" t="str">
        <f>IF(Замеры!AA607=0," ",Замеры!AI607)</f>
        <v xml:space="preserve"> </v>
      </c>
      <c r="M613" s="29" t="str">
        <f>IF(Замеры!AA607=0," ",0.1)</f>
        <v xml:space="preserve"> </v>
      </c>
      <c r="N613" s="29" t="str">
        <f>IF(Замеры!AA607=0," ",Замеры!AA607)</f>
        <v xml:space="preserve"> </v>
      </c>
      <c r="O613" s="29" t="str">
        <f>Замеры!AB607</f>
        <v xml:space="preserve"> </v>
      </c>
      <c r="P613" s="29" t="str">
        <f>Замеры!AC607</f>
        <v xml:space="preserve"> </v>
      </c>
      <c r="Q613" s="29" t="str">
        <f>IF(Замеры!AA607=0," ","+")</f>
        <v xml:space="preserve"> </v>
      </c>
      <c r="R613" s="32">
        <f>Замеры!Z607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IF(Замеры!I608=0," ", Замеры!I608)</f>
        <v xml:space="preserve"> </v>
      </c>
      <c r="D614" s="29" t="str">
        <f>IF(Замеры!AA608=0, " ", Замеры!Y608)</f>
        <v xml:space="preserve"> </v>
      </c>
      <c r="E614" s="29" t="str">
        <f>CONCATENATE(Замеры!Q608,Замеры!T608,Замеры!S608)</f>
        <v xml:space="preserve"> </v>
      </c>
      <c r="F614" s="30" t="str">
        <f>IF(Замеры!AA608=0," ","---")</f>
        <v xml:space="preserve"> </v>
      </c>
      <c r="G614" s="31" t="str">
        <f>IF(Замеры!AA608=0," ",Замеры!K608)</f>
        <v xml:space="preserve"> </v>
      </c>
      <c r="H614" s="31" t="str">
        <f>CONCATENATE(Замеры!AL608,Замеры!AB608,Замеры!AM608)</f>
        <v>0 0</v>
      </c>
      <c r="I614" s="29" t="str">
        <f>CONCATENATE(Замеры!AJ608,Замеры!AB608,Замеры!AK608)</f>
        <v>0 0</v>
      </c>
      <c r="J614" s="31" t="str">
        <f>IF(Замеры!AA608=0," ",G614*2.55)</f>
        <v xml:space="preserve"> </v>
      </c>
      <c r="K614" s="29" t="str">
        <f>IF(Замеры!AA608=0," ",Замеры!AH608)</f>
        <v xml:space="preserve"> </v>
      </c>
      <c r="L614" s="29" t="str">
        <f>IF(Замеры!AA608=0," ",Замеры!AI608)</f>
        <v xml:space="preserve"> </v>
      </c>
      <c r="M614" s="29" t="str">
        <f>IF(Замеры!AA608=0," ",0.1)</f>
        <v xml:space="preserve"> </v>
      </c>
      <c r="N614" s="29" t="str">
        <f>IF(Замеры!AA608=0," ",Замеры!AA608)</f>
        <v xml:space="preserve"> </v>
      </c>
      <c r="O614" s="29" t="str">
        <f>Замеры!AB608</f>
        <v xml:space="preserve"> </v>
      </c>
      <c r="P614" s="29" t="str">
        <f>Замеры!AC608</f>
        <v xml:space="preserve"> </v>
      </c>
      <c r="Q614" s="29" t="str">
        <f>IF(Замеры!AA608=0," ","+")</f>
        <v xml:space="preserve"> </v>
      </c>
      <c r="R614" s="32">
        <f>Замеры!Z608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IF(Замеры!I609=0," ", Замеры!I609)</f>
        <v xml:space="preserve"> </v>
      </c>
      <c r="D615" s="29" t="str">
        <f>IF(Замеры!AA609=0, " ", Замеры!Y609)</f>
        <v xml:space="preserve"> </v>
      </c>
      <c r="E615" s="29" t="str">
        <f>CONCATENATE(Замеры!Q609,Замеры!T609,Замеры!S609)</f>
        <v xml:space="preserve"> </v>
      </c>
      <c r="F615" s="30" t="str">
        <f>IF(Замеры!AA609=0," ","---")</f>
        <v xml:space="preserve"> </v>
      </c>
      <c r="G615" s="31" t="str">
        <f>IF(Замеры!AA609=0," ",Замеры!K609)</f>
        <v xml:space="preserve"> </v>
      </c>
      <c r="H615" s="31" t="str">
        <f>CONCATENATE(Замеры!AL609,Замеры!AB609,Замеры!AM609)</f>
        <v>0 0</v>
      </c>
      <c r="I615" s="29" t="str">
        <f>CONCATENATE(Замеры!AJ609,Замеры!AB609,Замеры!AK609)</f>
        <v>0 0</v>
      </c>
      <c r="J615" s="31" t="str">
        <f>IF(Замеры!AA609=0," ",G615*2.55)</f>
        <v xml:space="preserve"> </v>
      </c>
      <c r="K615" s="29" t="str">
        <f>IF(Замеры!AA609=0," ",Замеры!AH609)</f>
        <v xml:space="preserve"> </v>
      </c>
      <c r="L615" s="29" t="str">
        <f>IF(Замеры!AA609=0," ",Замеры!AI609)</f>
        <v xml:space="preserve"> </v>
      </c>
      <c r="M615" s="29" t="str">
        <f>IF(Замеры!AA609=0," ",0.1)</f>
        <v xml:space="preserve"> </v>
      </c>
      <c r="N615" s="29" t="str">
        <f>IF(Замеры!AA609=0," ",Замеры!AA609)</f>
        <v xml:space="preserve"> </v>
      </c>
      <c r="O615" s="29" t="str">
        <f>Замеры!AB609</f>
        <v xml:space="preserve"> </v>
      </c>
      <c r="P615" s="29" t="str">
        <f>Замеры!AC609</f>
        <v xml:space="preserve"> </v>
      </c>
      <c r="Q615" s="29" t="str">
        <f>IF(Замеры!AA609=0," ","+")</f>
        <v xml:space="preserve"> </v>
      </c>
      <c r="R615" s="32">
        <f>Замеры!Z609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IF(Замеры!I610=0," ", Замеры!I610)</f>
        <v xml:space="preserve"> </v>
      </c>
      <c r="D616" s="29" t="str">
        <f>IF(Замеры!AA610=0, " ", Замеры!Y610)</f>
        <v xml:space="preserve"> </v>
      </c>
      <c r="E616" s="29" t="str">
        <f>CONCATENATE(Замеры!Q610,Замеры!T610,Замеры!S610)</f>
        <v xml:space="preserve"> </v>
      </c>
      <c r="F616" s="30" t="str">
        <f>IF(Замеры!AA610=0," ","---")</f>
        <v xml:space="preserve"> </v>
      </c>
      <c r="G616" s="31" t="str">
        <f>IF(Замеры!AA610=0," ",Замеры!K610)</f>
        <v xml:space="preserve"> </v>
      </c>
      <c r="H616" s="31" t="str">
        <f>CONCATENATE(Замеры!AL610,Замеры!AB610,Замеры!AM610)</f>
        <v>0 0</v>
      </c>
      <c r="I616" s="29" t="str">
        <f>CONCATENATE(Замеры!AJ610,Замеры!AB610,Замеры!AK610)</f>
        <v>0 0</v>
      </c>
      <c r="J616" s="31" t="str">
        <f>IF(Замеры!AA610=0," ",G616*2.55)</f>
        <v xml:space="preserve"> </v>
      </c>
      <c r="K616" s="29" t="str">
        <f>IF(Замеры!AA610=0," ",Замеры!AH610)</f>
        <v xml:space="preserve"> </v>
      </c>
      <c r="L616" s="29" t="str">
        <f>IF(Замеры!AA610=0," ",Замеры!AI610)</f>
        <v xml:space="preserve"> </v>
      </c>
      <c r="M616" s="29" t="str">
        <f>IF(Замеры!AA610=0," ",0.1)</f>
        <v xml:space="preserve"> </v>
      </c>
      <c r="N616" s="29" t="str">
        <f>IF(Замеры!AA610=0," ",Замеры!AA610)</f>
        <v xml:space="preserve"> </v>
      </c>
      <c r="O616" s="29" t="str">
        <f>Замеры!AB610</f>
        <v xml:space="preserve"> </v>
      </c>
      <c r="P616" s="29" t="str">
        <f>Замеры!AC610</f>
        <v xml:space="preserve"> </v>
      </c>
      <c r="Q616" s="29" t="str">
        <f>IF(Замеры!AA610=0," ","+")</f>
        <v xml:space="preserve"> </v>
      </c>
      <c r="R616" s="32">
        <f>Замеры!Z610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IF(Замеры!I611=0," ", Замеры!I611)</f>
        <v xml:space="preserve"> </v>
      </c>
      <c r="D617" s="29" t="str">
        <f>IF(Замеры!AA611=0, " ", Замеры!Y611)</f>
        <v xml:space="preserve"> </v>
      </c>
      <c r="E617" s="29" t="str">
        <f>CONCATENATE(Замеры!Q611,Замеры!T611,Замеры!S611)</f>
        <v xml:space="preserve"> </v>
      </c>
      <c r="F617" s="30" t="str">
        <f>IF(Замеры!AA611=0," ","---")</f>
        <v xml:space="preserve"> </v>
      </c>
      <c r="G617" s="31" t="str">
        <f>IF(Замеры!AA611=0," ",Замеры!K611)</f>
        <v xml:space="preserve"> </v>
      </c>
      <c r="H617" s="31" t="str">
        <f>CONCATENATE(Замеры!AL611,Замеры!AB611,Замеры!AM611)</f>
        <v>0 0</v>
      </c>
      <c r="I617" s="29" t="str">
        <f>CONCATENATE(Замеры!AJ611,Замеры!AB611,Замеры!AK611)</f>
        <v>0 0</v>
      </c>
      <c r="J617" s="31" t="str">
        <f>IF(Замеры!AA611=0," ",G617*2.55)</f>
        <v xml:space="preserve"> </v>
      </c>
      <c r="K617" s="29" t="str">
        <f>IF(Замеры!AA611=0," ",Замеры!AH611)</f>
        <v xml:space="preserve"> </v>
      </c>
      <c r="L617" s="29" t="str">
        <f>IF(Замеры!AA611=0," ",Замеры!AI611)</f>
        <v xml:space="preserve"> </v>
      </c>
      <c r="M617" s="29" t="str">
        <f>IF(Замеры!AA611=0," ",0.1)</f>
        <v xml:space="preserve"> </v>
      </c>
      <c r="N617" s="29" t="str">
        <f>IF(Замеры!AA611=0," ",Замеры!AA611)</f>
        <v xml:space="preserve"> </v>
      </c>
      <c r="O617" s="29" t="str">
        <f>Замеры!AB611</f>
        <v xml:space="preserve"> </v>
      </c>
      <c r="P617" s="29" t="str">
        <f>Замеры!AC611</f>
        <v xml:space="preserve"> </v>
      </c>
      <c r="Q617" s="29" t="str">
        <f>IF(Замеры!AA611=0," ","+")</f>
        <v xml:space="preserve"> </v>
      </c>
      <c r="R617" s="32">
        <f>Замеры!Z611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IF(Замеры!I612=0," ", Замеры!I612)</f>
        <v xml:space="preserve"> </v>
      </c>
      <c r="D618" s="29" t="str">
        <f>IF(Замеры!AA612=0, " ", Замеры!Y612)</f>
        <v xml:space="preserve"> </v>
      </c>
      <c r="E618" s="29" t="str">
        <f>CONCATENATE(Замеры!Q612,Замеры!T612,Замеры!S612)</f>
        <v xml:space="preserve"> </v>
      </c>
      <c r="F618" s="30" t="str">
        <f>IF(Замеры!AA612=0," ","---")</f>
        <v xml:space="preserve"> </v>
      </c>
      <c r="G618" s="31" t="str">
        <f>IF(Замеры!AA612=0," ",Замеры!K612)</f>
        <v xml:space="preserve"> </v>
      </c>
      <c r="H618" s="31" t="str">
        <f>CONCATENATE(Замеры!AL612,Замеры!AB612,Замеры!AM612)</f>
        <v>0 0</v>
      </c>
      <c r="I618" s="29" t="str">
        <f>CONCATENATE(Замеры!AJ612,Замеры!AB612,Замеры!AK612)</f>
        <v>0 0</v>
      </c>
      <c r="J618" s="31" t="str">
        <f>IF(Замеры!AA612=0," ",G618*2.55)</f>
        <v xml:space="preserve"> </v>
      </c>
      <c r="K618" s="29" t="str">
        <f>IF(Замеры!AA612=0," ",Замеры!AH612)</f>
        <v xml:space="preserve"> </v>
      </c>
      <c r="L618" s="29" t="str">
        <f>IF(Замеры!AA612=0," ",Замеры!AI612)</f>
        <v xml:space="preserve"> </v>
      </c>
      <c r="M618" s="29" t="str">
        <f>IF(Замеры!AA612=0," ",0.1)</f>
        <v xml:space="preserve"> </v>
      </c>
      <c r="N618" s="29" t="str">
        <f>IF(Замеры!AA612=0," ",Замеры!AA612)</f>
        <v xml:space="preserve"> </v>
      </c>
      <c r="O618" s="29" t="str">
        <f>Замеры!AB612</f>
        <v xml:space="preserve"> </v>
      </c>
      <c r="P618" s="29" t="str">
        <f>Замеры!AC612</f>
        <v xml:space="preserve"> </v>
      </c>
      <c r="Q618" s="29" t="str">
        <f>IF(Замеры!AA612=0," ","+")</f>
        <v xml:space="preserve"> </v>
      </c>
      <c r="R618" s="32">
        <f>Замеры!Z612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IF(Замеры!I613=0," ", Замеры!I613)</f>
        <v xml:space="preserve"> </v>
      </c>
      <c r="D619" s="29" t="str">
        <f>IF(Замеры!AA613=0, " ", Замеры!Y613)</f>
        <v xml:space="preserve"> </v>
      </c>
      <c r="E619" s="29" t="str">
        <f>CONCATENATE(Замеры!Q613,Замеры!T613,Замеры!S613)</f>
        <v xml:space="preserve"> </v>
      </c>
      <c r="F619" s="30" t="str">
        <f>IF(Замеры!AA613=0," ","---")</f>
        <v xml:space="preserve"> </v>
      </c>
      <c r="G619" s="31" t="str">
        <f>IF(Замеры!AA613=0," ",Замеры!K613)</f>
        <v xml:space="preserve"> </v>
      </c>
      <c r="H619" s="31" t="str">
        <f>CONCATENATE(Замеры!AL613,Замеры!AB613,Замеры!AM613)</f>
        <v>0 0</v>
      </c>
      <c r="I619" s="29" t="str">
        <f>CONCATENATE(Замеры!AJ613,Замеры!AB613,Замеры!AK613)</f>
        <v>0 0</v>
      </c>
      <c r="J619" s="31" t="str">
        <f>IF(Замеры!AA613=0," ",G619*2.55)</f>
        <v xml:space="preserve"> </v>
      </c>
      <c r="K619" s="29" t="str">
        <f>IF(Замеры!AA613=0," ",Замеры!AH613)</f>
        <v xml:space="preserve"> </v>
      </c>
      <c r="L619" s="29" t="str">
        <f>IF(Замеры!AA613=0," ",Замеры!AI613)</f>
        <v xml:space="preserve"> </v>
      </c>
      <c r="M619" s="29" t="str">
        <f>IF(Замеры!AA613=0," ",0.1)</f>
        <v xml:space="preserve"> </v>
      </c>
      <c r="N619" s="29" t="str">
        <f>IF(Замеры!AA613=0," ",Замеры!AA613)</f>
        <v xml:space="preserve"> </v>
      </c>
      <c r="O619" s="29" t="str">
        <f>Замеры!AB613</f>
        <v xml:space="preserve"> </v>
      </c>
      <c r="P619" s="29" t="str">
        <f>Замеры!AC613</f>
        <v xml:space="preserve"> </v>
      </c>
      <c r="Q619" s="29" t="str">
        <f>IF(Замеры!AA613=0," ","+")</f>
        <v xml:space="preserve"> </v>
      </c>
      <c r="R619" s="32">
        <f>Замеры!Z613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IF(Замеры!I614=0," ", Замеры!I614)</f>
        <v xml:space="preserve"> </v>
      </c>
      <c r="D620" s="29" t="str">
        <f>IF(Замеры!AA614=0, " ", Замеры!Y614)</f>
        <v xml:space="preserve"> </v>
      </c>
      <c r="E620" s="29" t="str">
        <f>CONCATENATE(Замеры!Q614,Замеры!T614,Замеры!S614)</f>
        <v xml:space="preserve"> </v>
      </c>
      <c r="F620" s="30" t="str">
        <f>IF(Замеры!AA614=0," ","---")</f>
        <v xml:space="preserve"> </v>
      </c>
      <c r="G620" s="31" t="str">
        <f>IF(Замеры!AA614=0," ",Замеры!K614)</f>
        <v xml:space="preserve"> </v>
      </c>
      <c r="H620" s="31" t="str">
        <f>CONCATENATE(Замеры!AL614,Замеры!AB614,Замеры!AM614)</f>
        <v>0 0</v>
      </c>
      <c r="I620" s="29" t="str">
        <f>CONCATENATE(Замеры!AJ614,Замеры!AB614,Замеры!AK614)</f>
        <v>0 0</v>
      </c>
      <c r="J620" s="31" t="str">
        <f>IF(Замеры!AA614=0," ",G620*2.55)</f>
        <v xml:space="preserve"> </v>
      </c>
      <c r="K620" s="29" t="str">
        <f>IF(Замеры!AA614=0," ",Замеры!AH614)</f>
        <v xml:space="preserve"> </v>
      </c>
      <c r="L620" s="29" t="str">
        <f>IF(Замеры!AA614=0," ",Замеры!AI614)</f>
        <v xml:space="preserve"> </v>
      </c>
      <c r="M620" s="29" t="str">
        <f>IF(Замеры!AA614=0," ",0.1)</f>
        <v xml:space="preserve"> </v>
      </c>
      <c r="N620" s="29" t="str">
        <f>IF(Замеры!AA614=0," ",Замеры!AA614)</f>
        <v xml:space="preserve"> </v>
      </c>
      <c r="O620" s="29" t="str">
        <f>Замеры!AB614</f>
        <v xml:space="preserve"> </v>
      </c>
      <c r="P620" s="29" t="str">
        <f>Замеры!AC614</f>
        <v xml:space="preserve"> </v>
      </c>
      <c r="Q620" s="29" t="str">
        <f>IF(Замеры!AA614=0," ","+")</f>
        <v xml:space="preserve"> </v>
      </c>
      <c r="R620" s="32">
        <f>Замеры!Z614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IF(Замеры!I615=0," ", Замеры!I615)</f>
        <v xml:space="preserve"> </v>
      </c>
      <c r="D621" s="29" t="str">
        <f>IF(Замеры!AA615=0, " ", Замеры!Y615)</f>
        <v xml:space="preserve"> </v>
      </c>
      <c r="E621" s="29" t="str">
        <f>CONCATENATE(Замеры!Q615,Замеры!T615,Замеры!S615)</f>
        <v xml:space="preserve"> </v>
      </c>
      <c r="F621" s="30" t="str">
        <f>IF(Замеры!AA615=0," ","---")</f>
        <v xml:space="preserve"> </v>
      </c>
      <c r="G621" s="31" t="str">
        <f>IF(Замеры!AA615=0," ",Замеры!K615)</f>
        <v xml:space="preserve"> </v>
      </c>
      <c r="H621" s="31" t="str">
        <f>CONCATENATE(Замеры!AL615,Замеры!AB615,Замеры!AM615)</f>
        <v>0 0</v>
      </c>
      <c r="I621" s="29" t="str">
        <f>CONCATENATE(Замеры!AJ615,Замеры!AB615,Замеры!AK615)</f>
        <v>0 0</v>
      </c>
      <c r="J621" s="31" t="str">
        <f>IF(Замеры!AA615=0," ",G621*2.55)</f>
        <v xml:space="preserve"> </v>
      </c>
      <c r="K621" s="29" t="str">
        <f>IF(Замеры!AA615=0," ",Замеры!AH615)</f>
        <v xml:space="preserve"> </v>
      </c>
      <c r="L621" s="29" t="str">
        <f>IF(Замеры!AA615=0," ",Замеры!AI615)</f>
        <v xml:space="preserve"> </v>
      </c>
      <c r="M621" s="29" t="str">
        <f>IF(Замеры!AA615=0," ",0.1)</f>
        <v xml:space="preserve"> </v>
      </c>
      <c r="N621" s="29" t="str">
        <f>IF(Замеры!AA615=0," ",Замеры!AA615)</f>
        <v xml:space="preserve"> </v>
      </c>
      <c r="O621" s="29" t="str">
        <f>Замеры!AB615</f>
        <v xml:space="preserve"> </v>
      </c>
      <c r="P621" s="29" t="str">
        <f>Замеры!AC615</f>
        <v xml:space="preserve"> </v>
      </c>
      <c r="Q621" s="29" t="str">
        <f>IF(Замеры!AA615=0," ","+")</f>
        <v xml:space="preserve"> </v>
      </c>
      <c r="R621" s="32">
        <f>Замеры!Z615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IF(Замеры!I616=0," ", Замеры!I616)</f>
        <v xml:space="preserve"> </v>
      </c>
      <c r="D622" s="29" t="str">
        <f>IF(Замеры!AA616=0, " ", Замеры!Y616)</f>
        <v xml:space="preserve"> </v>
      </c>
      <c r="E622" s="29" t="str">
        <f>CONCATENATE(Замеры!Q616,Замеры!T616,Замеры!S616)</f>
        <v xml:space="preserve"> </v>
      </c>
      <c r="F622" s="30" t="str">
        <f>IF(Замеры!AA616=0," ","---")</f>
        <v xml:space="preserve"> </v>
      </c>
      <c r="G622" s="31" t="str">
        <f>IF(Замеры!AA616=0," ",Замеры!K616)</f>
        <v xml:space="preserve"> </v>
      </c>
      <c r="H622" s="31" t="str">
        <f>CONCATENATE(Замеры!AL616,Замеры!AB616,Замеры!AM616)</f>
        <v>0 0</v>
      </c>
      <c r="I622" s="29" t="str">
        <f>CONCATENATE(Замеры!AJ616,Замеры!AB616,Замеры!AK616)</f>
        <v>0 0</v>
      </c>
      <c r="J622" s="31" t="str">
        <f>IF(Замеры!AA616=0," ",G622*2.55)</f>
        <v xml:space="preserve"> </v>
      </c>
      <c r="K622" s="29" t="str">
        <f>IF(Замеры!AA616=0," ",Замеры!AH616)</f>
        <v xml:space="preserve"> </v>
      </c>
      <c r="L622" s="29" t="str">
        <f>IF(Замеры!AA616=0," ",Замеры!AI616)</f>
        <v xml:space="preserve"> </v>
      </c>
      <c r="M622" s="29" t="str">
        <f>IF(Замеры!AA616=0," ",0.1)</f>
        <v xml:space="preserve"> </v>
      </c>
      <c r="N622" s="29" t="str">
        <f>IF(Замеры!AA616=0," ",Замеры!AA616)</f>
        <v xml:space="preserve"> </v>
      </c>
      <c r="O622" s="29" t="str">
        <f>Замеры!AB616</f>
        <v xml:space="preserve"> </v>
      </c>
      <c r="P622" s="29" t="str">
        <f>Замеры!AC616</f>
        <v xml:space="preserve"> </v>
      </c>
      <c r="Q622" s="29" t="str">
        <f>IF(Замеры!AA616=0," ","+")</f>
        <v xml:space="preserve"> </v>
      </c>
      <c r="R622" s="32">
        <f>Замеры!Z616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IF(Замеры!I617=0," ", Замеры!I617)</f>
        <v xml:space="preserve"> </v>
      </c>
      <c r="D623" s="29" t="str">
        <f>IF(Замеры!AA617=0, " ", Замеры!Y617)</f>
        <v xml:space="preserve"> </v>
      </c>
      <c r="E623" s="29" t="str">
        <f>CONCATENATE(Замеры!Q617,Замеры!T617,Замеры!S617)</f>
        <v xml:space="preserve"> </v>
      </c>
      <c r="F623" s="30" t="str">
        <f>IF(Замеры!AA617=0," ","---")</f>
        <v xml:space="preserve"> </v>
      </c>
      <c r="G623" s="31" t="str">
        <f>IF(Замеры!AA617=0," ",Замеры!K617)</f>
        <v xml:space="preserve"> </v>
      </c>
      <c r="H623" s="31" t="str">
        <f>CONCATENATE(Замеры!AL617,Замеры!AB617,Замеры!AM617)</f>
        <v>0 0</v>
      </c>
      <c r="I623" s="29" t="str">
        <f>CONCATENATE(Замеры!AJ617,Замеры!AB617,Замеры!AK617)</f>
        <v>0 0</v>
      </c>
      <c r="J623" s="31" t="str">
        <f>IF(Замеры!AA617=0," ",G623*2.55)</f>
        <v xml:space="preserve"> </v>
      </c>
      <c r="K623" s="29" t="str">
        <f>IF(Замеры!AA617=0," ",Замеры!AH617)</f>
        <v xml:space="preserve"> </v>
      </c>
      <c r="L623" s="29" t="str">
        <f>IF(Замеры!AA617=0," ",Замеры!AI617)</f>
        <v xml:space="preserve"> </v>
      </c>
      <c r="M623" s="29" t="str">
        <f>IF(Замеры!AA617=0," ",0.1)</f>
        <v xml:space="preserve"> </v>
      </c>
      <c r="N623" s="29" t="str">
        <f>IF(Замеры!AA617=0," ",Замеры!AA617)</f>
        <v xml:space="preserve"> </v>
      </c>
      <c r="O623" s="29" t="str">
        <f>Замеры!AB617</f>
        <v xml:space="preserve"> </v>
      </c>
      <c r="P623" s="29" t="str">
        <f>Замеры!AC617</f>
        <v xml:space="preserve"> </v>
      </c>
      <c r="Q623" s="29" t="str">
        <f>IF(Замеры!AA617=0," ","+")</f>
        <v xml:space="preserve"> </v>
      </c>
      <c r="R623" s="32">
        <f>Замеры!Z617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IF(Замеры!I618=0," ", Замеры!I618)</f>
        <v xml:space="preserve"> </v>
      </c>
      <c r="D624" s="29" t="str">
        <f>IF(Замеры!AA618=0, " ", Замеры!Y618)</f>
        <v xml:space="preserve"> </v>
      </c>
      <c r="E624" s="29" t="str">
        <f>CONCATENATE(Замеры!Q618,Замеры!T618,Замеры!S618)</f>
        <v xml:space="preserve"> </v>
      </c>
      <c r="F624" s="30" t="str">
        <f>IF(Замеры!AA618=0," ","---")</f>
        <v xml:space="preserve"> </v>
      </c>
      <c r="G624" s="31" t="str">
        <f>IF(Замеры!AA618=0," ",Замеры!K618)</f>
        <v xml:space="preserve"> </v>
      </c>
      <c r="H624" s="31" t="str">
        <f>CONCATENATE(Замеры!AL618,Замеры!AB618,Замеры!AM618)</f>
        <v>0 0</v>
      </c>
      <c r="I624" s="29" t="str">
        <f>CONCATENATE(Замеры!AJ618,Замеры!AB618,Замеры!AK618)</f>
        <v>0 0</v>
      </c>
      <c r="J624" s="31" t="str">
        <f>IF(Замеры!AA618=0," ",G624*2.55)</f>
        <v xml:space="preserve"> </v>
      </c>
      <c r="K624" s="29" t="str">
        <f>IF(Замеры!AA618=0," ",Замеры!AH618)</f>
        <v xml:space="preserve"> </v>
      </c>
      <c r="L624" s="29" t="str">
        <f>IF(Замеры!AA618=0," ",Замеры!AI618)</f>
        <v xml:space="preserve"> </v>
      </c>
      <c r="M624" s="29" t="str">
        <f>IF(Замеры!AA618=0," ",0.1)</f>
        <v xml:space="preserve"> </v>
      </c>
      <c r="N624" s="29" t="str">
        <f>IF(Замеры!AA618=0," ",Замеры!AA618)</f>
        <v xml:space="preserve"> </v>
      </c>
      <c r="O624" s="29" t="str">
        <f>Замеры!AB618</f>
        <v xml:space="preserve"> </v>
      </c>
      <c r="P624" s="29" t="str">
        <f>Замеры!AC618</f>
        <v xml:space="preserve"> </v>
      </c>
      <c r="Q624" s="29" t="str">
        <f>IF(Замеры!AA618=0," ","+")</f>
        <v xml:space="preserve"> </v>
      </c>
      <c r="R624" s="32">
        <f>Замеры!Z618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IF(Замеры!I619=0," ", Замеры!I619)</f>
        <v xml:space="preserve"> </v>
      </c>
      <c r="D625" s="29" t="str">
        <f>IF(Замеры!AA619=0, " ", Замеры!Y619)</f>
        <v xml:space="preserve"> </v>
      </c>
      <c r="E625" s="29" t="str">
        <f>CONCATENATE(Замеры!Q619,Замеры!T619,Замеры!S619)</f>
        <v xml:space="preserve"> </v>
      </c>
      <c r="F625" s="30" t="str">
        <f>IF(Замеры!AA619=0," ","---")</f>
        <v xml:space="preserve"> </v>
      </c>
      <c r="G625" s="31" t="str">
        <f>IF(Замеры!AA619=0," ",Замеры!K619)</f>
        <v xml:space="preserve"> </v>
      </c>
      <c r="H625" s="31" t="str">
        <f>CONCATENATE(Замеры!AL619,Замеры!AB619,Замеры!AM619)</f>
        <v>0 0</v>
      </c>
      <c r="I625" s="29" t="str">
        <f>CONCATENATE(Замеры!AJ619,Замеры!AB619,Замеры!AK619)</f>
        <v>0 0</v>
      </c>
      <c r="J625" s="31" t="str">
        <f>IF(Замеры!AA619=0," ",G625*2.55)</f>
        <v xml:space="preserve"> </v>
      </c>
      <c r="K625" s="29" t="str">
        <f>IF(Замеры!AA619=0," ",Замеры!AH619)</f>
        <v xml:space="preserve"> </v>
      </c>
      <c r="L625" s="29" t="str">
        <f>IF(Замеры!AA619=0," ",Замеры!AI619)</f>
        <v xml:space="preserve"> </v>
      </c>
      <c r="M625" s="29" t="str">
        <f>IF(Замеры!AA619=0," ",0.1)</f>
        <v xml:space="preserve"> </v>
      </c>
      <c r="N625" s="29" t="str">
        <f>IF(Замеры!AA619=0," ",Замеры!AA619)</f>
        <v xml:space="preserve"> </v>
      </c>
      <c r="O625" s="29" t="str">
        <f>Замеры!AB619</f>
        <v xml:space="preserve"> </v>
      </c>
      <c r="P625" s="29" t="str">
        <f>Замеры!AC619</f>
        <v xml:space="preserve"> </v>
      </c>
      <c r="Q625" s="29" t="str">
        <f>IF(Замеры!AA619=0," ","+")</f>
        <v xml:space="preserve"> </v>
      </c>
      <c r="R625" s="32">
        <f>Замеры!Z619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IF(Замеры!I620=0," ", Замеры!I620)</f>
        <v xml:space="preserve"> </v>
      </c>
      <c r="D626" s="29" t="str">
        <f>IF(Замеры!AA620=0, " ", Замеры!Y620)</f>
        <v xml:space="preserve"> </v>
      </c>
      <c r="E626" s="29" t="str">
        <f>CONCATENATE(Замеры!Q620,Замеры!T620,Замеры!S620)</f>
        <v xml:space="preserve"> </v>
      </c>
      <c r="F626" s="30" t="str">
        <f>IF(Замеры!AA620=0," ","---")</f>
        <v xml:space="preserve"> </v>
      </c>
      <c r="G626" s="31" t="str">
        <f>IF(Замеры!AA620=0," ",Замеры!K620)</f>
        <v xml:space="preserve"> </v>
      </c>
      <c r="H626" s="31" t="str">
        <f>CONCATENATE(Замеры!AL620,Замеры!AB620,Замеры!AM620)</f>
        <v>0 0</v>
      </c>
      <c r="I626" s="29" t="str">
        <f>CONCATENATE(Замеры!AJ620,Замеры!AB620,Замеры!AK620)</f>
        <v>0 0</v>
      </c>
      <c r="J626" s="31" t="str">
        <f>IF(Замеры!AA620=0," ",G626*2.55)</f>
        <v xml:space="preserve"> </v>
      </c>
      <c r="K626" s="29" t="str">
        <f>IF(Замеры!AA620=0," ",Замеры!AH620)</f>
        <v xml:space="preserve"> </v>
      </c>
      <c r="L626" s="29" t="str">
        <f>IF(Замеры!AA620=0," ",Замеры!AI620)</f>
        <v xml:space="preserve"> </v>
      </c>
      <c r="M626" s="29" t="str">
        <f>IF(Замеры!AA620=0," ",0.1)</f>
        <v xml:space="preserve"> </v>
      </c>
      <c r="N626" s="29" t="str">
        <f>IF(Замеры!AA620=0," ",Замеры!AA620)</f>
        <v xml:space="preserve"> </v>
      </c>
      <c r="O626" s="29" t="str">
        <f>Замеры!AB620</f>
        <v xml:space="preserve"> </v>
      </c>
      <c r="P626" s="29" t="str">
        <f>Замеры!AC620</f>
        <v xml:space="preserve"> </v>
      </c>
      <c r="Q626" s="29" t="str">
        <f>IF(Замеры!AA620=0," ","+")</f>
        <v xml:space="preserve"> </v>
      </c>
      <c r="R626" s="32">
        <f>Замеры!Z620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IF(Замеры!I621=0," ", Замеры!I621)</f>
        <v xml:space="preserve"> </v>
      </c>
      <c r="D627" s="29" t="str">
        <f>IF(Замеры!AA621=0, " ", Замеры!Y621)</f>
        <v xml:space="preserve"> </v>
      </c>
      <c r="E627" s="29" t="str">
        <f>CONCATENATE(Замеры!Q621,Замеры!T621,Замеры!S621)</f>
        <v xml:space="preserve"> </v>
      </c>
      <c r="F627" s="30" t="str">
        <f>IF(Замеры!AA621=0," ","---")</f>
        <v xml:space="preserve"> </v>
      </c>
      <c r="G627" s="31" t="str">
        <f>IF(Замеры!AA621=0," ",Замеры!K621)</f>
        <v xml:space="preserve"> </v>
      </c>
      <c r="H627" s="31" t="str">
        <f>CONCATENATE(Замеры!AL621,Замеры!AB621,Замеры!AM621)</f>
        <v>0 0</v>
      </c>
      <c r="I627" s="29" t="str">
        <f>CONCATENATE(Замеры!AJ621,Замеры!AB621,Замеры!AK621)</f>
        <v>0 0</v>
      </c>
      <c r="J627" s="31" t="str">
        <f>IF(Замеры!AA621=0," ",G627*2.55)</f>
        <v xml:space="preserve"> </v>
      </c>
      <c r="K627" s="29" t="str">
        <f>IF(Замеры!AA621=0," ",Замеры!AH621)</f>
        <v xml:space="preserve"> </v>
      </c>
      <c r="L627" s="29" t="str">
        <f>IF(Замеры!AA621=0," ",Замеры!AI621)</f>
        <v xml:space="preserve"> </v>
      </c>
      <c r="M627" s="29" t="str">
        <f>IF(Замеры!AA621=0," ",0.1)</f>
        <v xml:space="preserve"> </v>
      </c>
      <c r="N627" s="29" t="str">
        <f>IF(Замеры!AA621=0," ",Замеры!AA621)</f>
        <v xml:space="preserve"> </v>
      </c>
      <c r="O627" s="29" t="str">
        <f>Замеры!AB621</f>
        <v xml:space="preserve"> </v>
      </c>
      <c r="P627" s="29" t="str">
        <f>Замеры!AC621</f>
        <v xml:space="preserve"> </v>
      </c>
      <c r="Q627" s="29" t="str">
        <f>IF(Замеры!AA621=0," ","+")</f>
        <v xml:space="preserve"> </v>
      </c>
      <c r="R627" s="32">
        <f>Замеры!Z621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IF(Замеры!I622=0," ", Замеры!I622)</f>
        <v xml:space="preserve"> </v>
      </c>
      <c r="D628" s="29" t="str">
        <f>IF(Замеры!AA622=0, " ", Замеры!Y622)</f>
        <v xml:space="preserve"> </v>
      </c>
      <c r="E628" s="29" t="str">
        <f>CONCATENATE(Замеры!Q622,Замеры!T622,Замеры!S622)</f>
        <v xml:space="preserve"> </v>
      </c>
      <c r="F628" s="30" t="str">
        <f>IF(Замеры!AA622=0," ","---")</f>
        <v xml:space="preserve"> </v>
      </c>
      <c r="G628" s="31" t="str">
        <f>IF(Замеры!AA622=0," ",Замеры!K622)</f>
        <v xml:space="preserve"> </v>
      </c>
      <c r="H628" s="31" t="str">
        <f>CONCATENATE(Замеры!AL622,Замеры!AB622,Замеры!AM622)</f>
        <v>0 0</v>
      </c>
      <c r="I628" s="29" t="str">
        <f>CONCATENATE(Замеры!AJ622,Замеры!AB622,Замеры!AK622)</f>
        <v>0 0</v>
      </c>
      <c r="J628" s="31" t="str">
        <f>IF(Замеры!AA622=0," ",G628*2.55)</f>
        <v xml:space="preserve"> </v>
      </c>
      <c r="K628" s="29" t="str">
        <f>IF(Замеры!AA622=0," ",Замеры!AH622)</f>
        <v xml:space="preserve"> </v>
      </c>
      <c r="L628" s="29" t="str">
        <f>IF(Замеры!AA622=0," ",Замеры!AI622)</f>
        <v xml:space="preserve"> </v>
      </c>
      <c r="M628" s="29" t="str">
        <f>IF(Замеры!AA622=0," ",0.1)</f>
        <v xml:space="preserve"> </v>
      </c>
      <c r="N628" s="29" t="str">
        <f>IF(Замеры!AA622=0," ",Замеры!AA622)</f>
        <v xml:space="preserve"> </v>
      </c>
      <c r="O628" s="29" t="str">
        <f>Замеры!AB622</f>
        <v xml:space="preserve"> </v>
      </c>
      <c r="P628" s="29" t="str">
        <f>Замеры!AC622</f>
        <v xml:space="preserve"> </v>
      </c>
      <c r="Q628" s="29" t="str">
        <f>IF(Замеры!AA622=0," ","+")</f>
        <v xml:space="preserve"> </v>
      </c>
      <c r="R628" s="32">
        <f>Замеры!Z622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IF(Замеры!I623=0," ", Замеры!I623)</f>
        <v xml:space="preserve"> </v>
      </c>
      <c r="D629" s="29" t="str">
        <f>IF(Замеры!AA623=0, " ", Замеры!Y623)</f>
        <v xml:space="preserve"> </v>
      </c>
      <c r="E629" s="29" t="str">
        <f>CONCATENATE(Замеры!Q623,Замеры!T623,Замеры!S623)</f>
        <v xml:space="preserve"> </v>
      </c>
      <c r="F629" s="30" t="str">
        <f>IF(Замеры!AA623=0," ","---")</f>
        <v xml:space="preserve"> </v>
      </c>
      <c r="G629" s="31" t="str">
        <f>IF(Замеры!AA623=0," ",Замеры!K623)</f>
        <v xml:space="preserve"> </v>
      </c>
      <c r="H629" s="31" t="str">
        <f>CONCATENATE(Замеры!AL623,Замеры!AB623,Замеры!AM623)</f>
        <v>0 0</v>
      </c>
      <c r="I629" s="29" t="str">
        <f>CONCATENATE(Замеры!AJ623,Замеры!AB623,Замеры!AK623)</f>
        <v>0 0</v>
      </c>
      <c r="J629" s="31" t="str">
        <f>IF(Замеры!AA623=0," ",G629*2.55)</f>
        <v xml:space="preserve"> </v>
      </c>
      <c r="K629" s="29" t="str">
        <f>IF(Замеры!AA623=0," ",Замеры!AH623)</f>
        <v xml:space="preserve"> </v>
      </c>
      <c r="L629" s="29" t="str">
        <f>IF(Замеры!AA623=0," ",Замеры!AI623)</f>
        <v xml:space="preserve"> </v>
      </c>
      <c r="M629" s="29" t="str">
        <f>IF(Замеры!AA623=0," ",0.1)</f>
        <v xml:space="preserve"> </v>
      </c>
      <c r="N629" s="29" t="str">
        <f>IF(Замеры!AA623=0," ",Замеры!AA623)</f>
        <v xml:space="preserve"> </v>
      </c>
      <c r="O629" s="29" t="str">
        <f>Замеры!AB623</f>
        <v xml:space="preserve"> </v>
      </c>
      <c r="P629" s="29" t="str">
        <f>Замеры!AC623</f>
        <v xml:space="preserve"> </v>
      </c>
      <c r="Q629" s="29" t="str">
        <f>IF(Замеры!AA623=0," ","+")</f>
        <v xml:space="preserve"> </v>
      </c>
      <c r="R629" s="32">
        <f>Замеры!Z623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IF(Замеры!I624=0," ", Замеры!I624)</f>
        <v xml:space="preserve"> </v>
      </c>
      <c r="D630" s="29" t="str">
        <f>IF(Замеры!AA624=0, " ", Замеры!Y624)</f>
        <v xml:space="preserve"> </v>
      </c>
      <c r="E630" s="29" t="str">
        <f>CONCATENATE(Замеры!Q624,Замеры!T624,Замеры!S624)</f>
        <v xml:space="preserve"> </v>
      </c>
      <c r="F630" s="30" t="str">
        <f>IF(Замеры!AA624=0," ","---")</f>
        <v xml:space="preserve"> </v>
      </c>
      <c r="G630" s="31" t="str">
        <f>IF(Замеры!AA624=0," ",Замеры!K624)</f>
        <v xml:space="preserve"> </v>
      </c>
      <c r="H630" s="31" t="str">
        <f>CONCATENATE(Замеры!AL624,Замеры!AB624,Замеры!AM624)</f>
        <v>0 0</v>
      </c>
      <c r="I630" s="29" t="str">
        <f>CONCATENATE(Замеры!AJ624,Замеры!AB624,Замеры!AK624)</f>
        <v>0 0</v>
      </c>
      <c r="J630" s="31" t="str">
        <f>IF(Замеры!AA624=0," ",G630*2.55)</f>
        <v xml:space="preserve"> </v>
      </c>
      <c r="K630" s="29" t="str">
        <f>IF(Замеры!AA624=0," ",Замеры!AH624)</f>
        <v xml:space="preserve"> </v>
      </c>
      <c r="L630" s="29" t="str">
        <f>IF(Замеры!AA624=0," ",Замеры!AI624)</f>
        <v xml:space="preserve"> </v>
      </c>
      <c r="M630" s="29" t="str">
        <f>IF(Замеры!AA624=0," ",0.1)</f>
        <v xml:space="preserve"> </v>
      </c>
      <c r="N630" s="29" t="str">
        <f>IF(Замеры!AA624=0," ",Замеры!AA624)</f>
        <v xml:space="preserve"> </v>
      </c>
      <c r="O630" s="29" t="str">
        <f>Замеры!AB624</f>
        <v xml:space="preserve"> </v>
      </c>
      <c r="P630" s="29" t="str">
        <f>Замеры!AC624</f>
        <v xml:space="preserve"> </v>
      </c>
      <c r="Q630" s="29" t="str">
        <f>IF(Замеры!AA624=0," ","+")</f>
        <v xml:space="preserve"> </v>
      </c>
      <c r="R630" s="32">
        <f>Замеры!Z624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IF(Замеры!I625=0," ", Замеры!I625)</f>
        <v xml:space="preserve"> </v>
      </c>
      <c r="D631" s="29" t="str">
        <f>IF(Замеры!AA625=0, " ", Замеры!Y625)</f>
        <v xml:space="preserve"> </v>
      </c>
      <c r="E631" s="29" t="str">
        <f>CONCATENATE(Замеры!Q625,Замеры!T625,Замеры!S625)</f>
        <v xml:space="preserve"> </v>
      </c>
      <c r="F631" s="30" t="str">
        <f>IF(Замеры!AA625=0," ","---")</f>
        <v xml:space="preserve"> </v>
      </c>
      <c r="G631" s="31" t="str">
        <f>IF(Замеры!AA625=0," ",Замеры!K625)</f>
        <v xml:space="preserve"> </v>
      </c>
      <c r="H631" s="31" t="str">
        <f>CONCATENATE(Замеры!AL625,Замеры!AB625,Замеры!AM625)</f>
        <v>0 0</v>
      </c>
      <c r="I631" s="29" t="str">
        <f>CONCATENATE(Замеры!AJ625,Замеры!AB625,Замеры!AK625)</f>
        <v>0 0</v>
      </c>
      <c r="J631" s="31" t="str">
        <f>IF(Замеры!AA625=0," ",G631*2.55)</f>
        <v xml:space="preserve"> </v>
      </c>
      <c r="K631" s="29" t="str">
        <f>IF(Замеры!AA625=0," ",Замеры!AH625)</f>
        <v xml:space="preserve"> </v>
      </c>
      <c r="L631" s="29" t="str">
        <f>IF(Замеры!AA625=0," ",Замеры!AI625)</f>
        <v xml:space="preserve"> </v>
      </c>
      <c r="M631" s="29" t="str">
        <f>IF(Замеры!AA625=0," ",0.1)</f>
        <v xml:space="preserve"> </v>
      </c>
      <c r="N631" s="29" t="str">
        <f>IF(Замеры!AA625=0," ",Замеры!AA625)</f>
        <v xml:space="preserve"> </v>
      </c>
      <c r="O631" s="29" t="str">
        <f>Замеры!AB625</f>
        <v xml:space="preserve"> </v>
      </c>
      <c r="P631" s="29" t="str">
        <f>Замеры!AC625</f>
        <v xml:space="preserve"> </v>
      </c>
      <c r="Q631" s="29" t="str">
        <f>IF(Замеры!AA625=0," ","+")</f>
        <v xml:space="preserve"> </v>
      </c>
      <c r="R631" s="32">
        <f>Замеры!Z625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IF(Замеры!I626=0," ", Замеры!I626)</f>
        <v xml:space="preserve"> </v>
      </c>
      <c r="D632" s="29" t="str">
        <f>IF(Замеры!AA626=0, " ", Замеры!Y626)</f>
        <v xml:space="preserve"> </v>
      </c>
      <c r="E632" s="29" t="str">
        <f>CONCATENATE(Замеры!Q626,Замеры!T626,Замеры!S626)</f>
        <v xml:space="preserve"> </v>
      </c>
      <c r="F632" s="30" t="str">
        <f>IF(Замеры!AA626=0," ","---")</f>
        <v xml:space="preserve"> </v>
      </c>
      <c r="G632" s="31" t="str">
        <f>IF(Замеры!AA626=0," ",Замеры!K626)</f>
        <v xml:space="preserve"> </v>
      </c>
      <c r="H632" s="31" t="str">
        <f>CONCATENATE(Замеры!AL626,Замеры!AB626,Замеры!AM626)</f>
        <v>0 0</v>
      </c>
      <c r="I632" s="29" t="str">
        <f>CONCATENATE(Замеры!AJ626,Замеры!AB626,Замеры!AK626)</f>
        <v>0 0</v>
      </c>
      <c r="J632" s="31" t="str">
        <f>IF(Замеры!AA626=0," ",G632*2.55)</f>
        <v xml:space="preserve"> </v>
      </c>
      <c r="K632" s="29" t="str">
        <f>IF(Замеры!AA626=0," ",Замеры!AH626)</f>
        <v xml:space="preserve"> </v>
      </c>
      <c r="L632" s="29" t="str">
        <f>IF(Замеры!AA626=0," ",Замеры!AI626)</f>
        <v xml:space="preserve"> </v>
      </c>
      <c r="M632" s="29" t="str">
        <f>IF(Замеры!AA626=0," ",0.1)</f>
        <v xml:space="preserve"> </v>
      </c>
      <c r="N632" s="29" t="str">
        <f>IF(Замеры!AA626=0," ",Замеры!AA626)</f>
        <v xml:space="preserve"> </v>
      </c>
      <c r="O632" s="29" t="str">
        <f>Замеры!AB626</f>
        <v xml:space="preserve"> </v>
      </c>
      <c r="P632" s="29" t="str">
        <f>Замеры!AC626</f>
        <v xml:space="preserve"> </v>
      </c>
      <c r="Q632" s="29" t="str">
        <f>IF(Замеры!AA626=0," ","+")</f>
        <v xml:space="preserve"> </v>
      </c>
      <c r="R632" s="32">
        <f>Замеры!Z626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IF(Замеры!I627=0," ", Замеры!I627)</f>
        <v xml:space="preserve"> </v>
      </c>
      <c r="D633" s="29" t="str">
        <f>IF(Замеры!AA627=0, " ", Замеры!Y627)</f>
        <v xml:space="preserve"> </v>
      </c>
      <c r="E633" s="29" t="str">
        <f>CONCATENATE(Замеры!Q627,Замеры!T627,Замеры!S627)</f>
        <v xml:space="preserve"> </v>
      </c>
      <c r="F633" s="30" t="str">
        <f>IF(Замеры!AA627=0," ","---")</f>
        <v xml:space="preserve"> </v>
      </c>
      <c r="G633" s="31" t="str">
        <f>IF(Замеры!AA627=0," ",Замеры!K627)</f>
        <v xml:space="preserve"> </v>
      </c>
      <c r="H633" s="31" t="str">
        <f>CONCATENATE(Замеры!AL627,Замеры!AB627,Замеры!AM627)</f>
        <v>0 0</v>
      </c>
      <c r="I633" s="29" t="str">
        <f>CONCATENATE(Замеры!AJ627,Замеры!AB627,Замеры!AK627)</f>
        <v>0 0</v>
      </c>
      <c r="J633" s="31" t="str">
        <f>IF(Замеры!AA627=0," ",G633*2.55)</f>
        <v xml:space="preserve"> </v>
      </c>
      <c r="K633" s="29" t="str">
        <f>IF(Замеры!AA627=0," ",Замеры!AH627)</f>
        <v xml:space="preserve"> </v>
      </c>
      <c r="L633" s="29" t="str">
        <f>IF(Замеры!AA627=0," ",Замеры!AI627)</f>
        <v xml:space="preserve"> </v>
      </c>
      <c r="M633" s="29" t="str">
        <f>IF(Замеры!AA627=0," ",0.1)</f>
        <v xml:space="preserve"> </v>
      </c>
      <c r="N633" s="29" t="str">
        <f>IF(Замеры!AA627=0," ",Замеры!AA627)</f>
        <v xml:space="preserve"> </v>
      </c>
      <c r="O633" s="29" t="str">
        <f>Замеры!AB627</f>
        <v xml:space="preserve"> </v>
      </c>
      <c r="P633" s="29" t="str">
        <f>Замеры!AC627</f>
        <v xml:space="preserve"> </v>
      </c>
      <c r="Q633" s="29" t="str">
        <f>IF(Замеры!AA627=0," ","+")</f>
        <v xml:space="preserve"> </v>
      </c>
      <c r="R633" s="32">
        <f>Замеры!Z627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IF(Замеры!I628=0," ", Замеры!I628)</f>
        <v xml:space="preserve"> </v>
      </c>
      <c r="D634" s="29" t="str">
        <f>IF(Замеры!AA628=0, " ", Замеры!Y628)</f>
        <v xml:space="preserve"> </v>
      </c>
      <c r="E634" s="29" t="str">
        <f>CONCATENATE(Замеры!Q628,Замеры!T628,Замеры!S628)</f>
        <v xml:space="preserve"> </v>
      </c>
      <c r="F634" s="30" t="str">
        <f>IF(Замеры!AA628=0," ","---")</f>
        <v xml:space="preserve"> </v>
      </c>
      <c r="G634" s="31" t="str">
        <f>IF(Замеры!AA628=0," ",Замеры!K628)</f>
        <v xml:space="preserve"> </v>
      </c>
      <c r="H634" s="31" t="str">
        <f>CONCATENATE(Замеры!AL628,Замеры!AB628,Замеры!AM628)</f>
        <v>0 0</v>
      </c>
      <c r="I634" s="29" t="str">
        <f>CONCATENATE(Замеры!AJ628,Замеры!AB628,Замеры!AK628)</f>
        <v>0 0</v>
      </c>
      <c r="J634" s="31" t="str">
        <f>IF(Замеры!AA628=0," ",G634*2.55)</f>
        <v xml:space="preserve"> </v>
      </c>
      <c r="K634" s="29" t="str">
        <f>IF(Замеры!AA628=0," ",Замеры!AH628)</f>
        <v xml:space="preserve"> </v>
      </c>
      <c r="L634" s="29" t="str">
        <f>IF(Замеры!AA628=0," ",Замеры!AI628)</f>
        <v xml:space="preserve"> </v>
      </c>
      <c r="M634" s="29" t="str">
        <f>IF(Замеры!AA628=0," ",0.1)</f>
        <v xml:space="preserve"> </v>
      </c>
      <c r="N634" s="29" t="str">
        <f>IF(Замеры!AA628=0," ",Замеры!AA628)</f>
        <v xml:space="preserve"> </v>
      </c>
      <c r="O634" s="29" t="str">
        <f>Замеры!AB628</f>
        <v xml:space="preserve"> </v>
      </c>
      <c r="P634" s="29" t="str">
        <f>Замеры!AC628</f>
        <v xml:space="preserve"> </v>
      </c>
      <c r="Q634" s="29" t="str">
        <f>IF(Замеры!AA628=0," ","+")</f>
        <v xml:space="preserve"> </v>
      </c>
      <c r="R634" s="32">
        <f>Замеры!Z628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IF(Замеры!I629=0," ", Замеры!I629)</f>
        <v xml:space="preserve"> </v>
      </c>
      <c r="D635" s="29" t="str">
        <f>IF(Замеры!AA629=0, " ", Замеры!Y629)</f>
        <v xml:space="preserve"> </v>
      </c>
      <c r="E635" s="29" t="str">
        <f>CONCATENATE(Замеры!Q629,Замеры!T629,Замеры!S629)</f>
        <v xml:space="preserve"> </v>
      </c>
      <c r="F635" s="30" t="str">
        <f>IF(Замеры!AA629=0," ","---")</f>
        <v xml:space="preserve"> </v>
      </c>
      <c r="G635" s="31" t="str">
        <f>IF(Замеры!AA629=0," ",Замеры!K629)</f>
        <v xml:space="preserve"> </v>
      </c>
      <c r="H635" s="31" t="str">
        <f>CONCATENATE(Замеры!AL629,Замеры!AB629,Замеры!AM629)</f>
        <v>0 0</v>
      </c>
      <c r="I635" s="29" t="str">
        <f>CONCATENATE(Замеры!AJ629,Замеры!AB629,Замеры!AK629)</f>
        <v>0 0</v>
      </c>
      <c r="J635" s="31" t="str">
        <f>IF(Замеры!AA629=0," ",G635*2.55)</f>
        <v xml:space="preserve"> </v>
      </c>
      <c r="K635" s="29" t="str">
        <f>IF(Замеры!AA629=0," ",Замеры!AH629)</f>
        <v xml:space="preserve"> </v>
      </c>
      <c r="L635" s="29" t="str">
        <f>IF(Замеры!AA629=0," ",Замеры!AI629)</f>
        <v xml:space="preserve"> </v>
      </c>
      <c r="M635" s="29" t="str">
        <f>IF(Замеры!AA629=0," ",0.1)</f>
        <v xml:space="preserve"> </v>
      </c>
      <c r="N635" s="29" t="str">
        <f>IF(Замеры!AA629=0," ",Замеры!AA629)</f>
        <v xml:space="preserve"> </v>
      </c>
      <c r="O635" s="29" t="str">
        <f>Замеры!AB629</f>
        <v xml:space="preserve"> </v>
      </c>
      <c r="P635" s="29" t="str">
        <f>Замеры!AC629</f>
        <v xml:space="preserve"> </v>
      </c>
      <c r="Q635" s="29" t="str">
        <f>IF(Замеры!AA629=0," ","+")</f>
        <v xml:space="preserve"> </v>
      </c>
      <c r="R635" s="32">
        <f>Замеры!Z629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IF(Замеры!I630=0," ", Замеры!I630)</f>
        <v xml:space="preserve"> </v>
      </c>
      <c r="D636" s="29" t="str">
        <f>IF(Замеры!AA630=0, " ", Замеры!Y630)</f>
        <v xml:space="preserve"> </v>
      </c>
      <c r="E636" s="29" t="str">
        <f>CONCATENATE(Замеры!Q630,Замеры!T630,Замеры!S630)</f>
        <v xml:space="preserve"> </v>
      </c>
      <c r="F636" s="30" t="str">
        <f>IF(Замеры!AA630=0," ","---")</f>
        <v xml:space="preserve"> </v>
      </c>
      <c r="G636" s="31" t="str">
        <f>IF(Замеры!AA630=0," ",Замеры!K630)</f>
        <v xml:space="preserve"> </v>
      </c>
      <c r="H636" s="31" t="str">
        <f>CONCATENATE(Замеры!AL630,Замеры!AB630,Замеры!AM630)</f>
        <v>0 0</v>
      </c>
      <c r="I636" s="29" t="str">
        <f>CONCATENATE(Замеры!AJ630,Замеры!AB630,Замеры!AK630)</f>
        <v>0 0</v>
      </c>
      <c r="J636" s="31" t="str">
        <f>IF(Замеры!AA630=0," ",G636*2.55)</f>
        <v xml:space="preserve"> </v>
      </c>
      <c r="K636" s="29" t="str">
        <f>IF(Замеры!AA630=0," ",Замеры!AH630)</f>
        <v xml:space="preserve"> </v>
      </c>
      <c r="L636" s="29" t="str">
        <f>IF(Замеры!AA630=0," ",Замеры!AI630)</f>
        <v xml:space="preserve"> </v>
      </c>
      <c r="M636" s="29" t="str">
        <f>IF(Замеры!AA630=0," ",0.1)</f>
        <v xml:space="preserve"> </v>
      </c>
      <c r="N636" s="29" t="str">
        <f>IF(Замеры!AA630=0," ",Замеры!AA630)</f>
        <v xml:space="preserve"> </v>
      </c>
      <c r="O636" s="29" t="str">
        <f>Замеры!AB630</f>
        <v xml:space="preserve"> </v>
      </c>
      <c r="P636" s="29" t="str">
        <f>Замеры!AC630</f>
        <v xml:space="preserve"> </v>
      </c>
      <c r="Q636" s="29" t="str">
        <f>IF(Замеры!AA630=0," ","+")</f>
        <v xml:space="preserve"> </v>
      </c>
      <c r="R636" s="32">
        <f>Замеры!Z630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IF(Замеры!I631=0," ", Замеры!I631)</f>
        <v xml:space="preserve"> </v>
      </c>
      <c r="D637" s="29" t="str">
        <f>IF(Замеры!AA631=0, " ", Замеры!Y631)</f>
        <v xml:space="preserve"> </v>
      </c>
      <c r="E637" s="29" t="str">
        <f>CONCATENATE(Замеры!Q631,Замеры!T631,Замеры!S631)</f>
        <v xml:space="preserve"> </v>
      </c>
      <c r="F637" s="30" t="str">
        <f>IF(Замеры!AA631=0," ","---")</f>
        <v xml:space="preserve"> </v>
      </c>
      <c r="G637" s="31" t="str">
        <f>IF(Замеры!AA631=0," ",Замеры!K631)</f>
        <v xml:space="preserve"> </v>
      </c>
      <c r="H637" s="31" t="str">
        <f>CONCATENATE(Замеры!AL631,Замеры!AB631,Замеры!AM631)</f>
        <v>0 0</v>
      </c>
      <c r="I637" s="29" t="str">
        <f>CONCATENATE(Замеры!AJ631,Замеры!AB631,Замеры!AK631)</f>
        <v>0 0</v>
      </c>
      <c r="J637" s="31" t="str">
        <f>IF(Замеры!AA631=0," ",G637*2.55)</f>
        <v xml:space="preserve"> </v>
      </c>
      <c r="K637" s="29" t="str">
        <f>IF(Замеры!AA631=0," ",Замеры!AH631)</f>
        <v xml:space="preserve"> </v>
      </c>
      <c r="L637" s="29" t="str">
        <f>IF(Замеры!AA631=0," ",Замеры!AI631)</f>
        <v xml:space="preserve"> </v>
      </c>
      <c r="M637" s="29" t="str">
        <f>IF(Замеры!AA631=0," ",0.1)</f>
        <v xml:space="preserve"> </v>
      </c>
      <c r="N637" s="29" t="str">
        <f>IF(Замеры!AA631=0," ",Замеры!AA631)</f>
        <v xml:space="preserve"> </v>
      </c>
      <c r="O637" s="29" t="str">
        <f>Замеры!AB631</f>
        <v xml:space="preserve"> </v>
      </c>
      <c r="P637" s="29" t="str">
        <f>Замеры!AC631</f>
        <v xml:space="preserve"> </v>
      </c>
      <c r="Q637" s="29" t="str">
        <f>IF(Замеры!AA631=0," ","+")</f>
        <v xml:space="preserve"> </v>
      </c>
      <c r="R637" s="32">
        <f>Замеры!Z631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IF(Замеры!I632=0," ", Замеры!I632)</f>
        <v xml:space="preserve"> </v>
      </c>
      <c r="D638" s="29" t="str">
        <f>IF(Замеры!AA632=0, " ", Замеры!Y632)</f>
        <v xml:space="preserve"> </v>
      </c>
      <c r="E638" s="29" t="str">
        <f>CONCATENATE(Замеры!Q632,Замеры!T632,Замеры!S632)</f>
        <v xml:space="preserve"> </v>
      </c>
      <c r="F638" s="30" t="str">
        <f>IF(Замеры!AA632=0," ","---")</f>
        <v xml:space="preserve"> </v>
      </c>
      <c r="G638" s="31" t="str">
        <f>IF(Замеры!AA632=0," ",Замеры!K632)</f>
        <v xml:space="preserve"> </v>
      </c>
      <c r="H638" s="31" t="str">
        <f>CONCATENATE(Замеры!AL632,Замеры!AB632,Замеры!AM632)</f>
        <v>0 0</v>
      </c>
      <c r="I638" s="29" t="str">
        <f>CONCATENATE(Замеры!AJ632,Замеры!AB632,Замеры!AK632)</f>
        <v>0 0</v>
      </c>
      <c r="J638" s="31" t="str">
        <f>IF(Замеры!AA632=0," ",G638*2.55)</f>
        <v xml:space="preserve"> </v>
      </c>
      <c r="K638" s="29" t="str">
        <f>IF(Замеры!AA632=0," ",Замеры!AH632)</f>
        <v xml:space="preserve"> </v>
      </c>
      <c r="L638" s="29" t="str">
        <f>IF(Замеры!AA632=0," ",Замеры!AI632)</f>
        <v xml:space="preserve"> </v>
      </c>
      <c r="M638" s="29" t="str">
        <f>IF(Замеры!AA632=0," ",0.1)</f>
        <v xml:space="preserve"> </v>
      </c>
      <c r="N638" s="29" t="str">
        <f>IF(Замеры!AA632=0," ",Замеры!AA632)</f>
        <v xml:space="preserve"> </v>
      </c>
      <c r="O638" s="29" t="str">
        <f>Замеры!AB632</f>
        <v xml:space="preserve"> </v>
      </c>
      <c r="P638" s="29" t="str">
        <f>Замеры!AC632</f>
        <v xml:space="preserve"> </v>
      </c>
      <c r="Q638" s="29" t="str">
        <f>IF(Замеры!AA632=0," ","+")</f>
        <v xml:space="preserve"> </v>
      </c>
      <c r="R638" s="32">
        <f>Замеры!Z632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IF(Замеры!I633=0," ", Замеры!I633)</f>
        <v xml:space="preserve"> </v>
      </c>
      <c r="D639" s="29" t="str">
        <f>IF(Замеры!AA633=0, " ", Замеры!Y633)</f>
        <v xml:space="preserve"> </v>
      </c>
      <c r="E639" s="29" t="str">
        <f>CONCATENATE(Замеры!Q633,Замеры!T633,Замеры!S633)</f>
        <v xml:space="preserve"> </v>
      </c>
      <c r="F639" s="30" t="str">
        <f>IF(Замеры!AA633=0," ","---")</f>
        <v xml:space="preserve"> </v>
      </c>
      <c r="G639" s="31" t="str">
        <f>IF(Замеры!AA633=0," ",Замеры!K633)</f>
        <v xml:space="preserve"> </v>
      </c>
      <c r="H639" s="31" t="str">
        <f>CONCATENATE(Замеры!AL633,Замеры!AB633,Замеры!AM633)</f>
        <v>0 0</v>
      </c>
      <c r="I639" s="29" t="str">
        <f>CONCATENATE(Замеры!AJ633,Замеры!AB633,Замеры!AK633)</f>
        <v>0 0</v>
      </c>
      <c r="J639" s="31" t="str">
        <f>IF(Замеры!AA633=0," ",G639*2.55)</f>
        <v xml:space="preserve"> </v>
      </c>
      <c r="K639" s="29" t="str">
        <f>IF(Замеры!AA633=0," ",Замеры!AH633)</f>
        <v xml:space="preserve"> </v>
      </c>
      <c r="L639" s="29" t="str">
        <f>IF(Замеры!AA633=0," ",Замеры!AI633)</f>
        <v xml:space="preserve"> </v>
      </c>
      <c r="M639" s="29" t="str">
        <f>IF(Замеры!AA633=0," ",0.1)</f>
        <v xml:space="preserve"> </v>
      </c>
      <c r="N639" s="29" t="str">
        <f>IF(Замеры!AA633=0," ",Замеры!AA633)</f>
        <v xml:space="preserve"> </v>
      </c>
      <c r="O639" s="29" t="str">
        <f>Замеры!AB633</f>
        <v xml:space="preserve"> </v>
      </c>
      <c r="P639" s="29" t="str">
        <f>Замеры!AC633</f>
        <v xml:space="preserve"> </v>
      </c>
      <c r="Q639" s="29" t="str">
        <f>IF(Замеры!AA633=0," ","+")</f>
        <v xml:space="preserve"> </v>
      </c>
      <c r="R639" s="32">
        <f>Замеры!Z633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IF(Замеры!I634=0," ", Замеры!I634)</f>
        <v xml:space="preserve"> </v>
      </c>
      <c r="D640" s="29" t="str">
        <f>IF(Замеры!AA634=0, " ", Замеры!Y634)</f>
        <v xml:space="preserve"> </v>
      </c>
      <c r="E640" s="29" t="str">
        <f>CONCATENATE(Замеры!Q634,Замеры!T634,Замеры!S634)</f>
        <v xml:space="preserve"> </v>
      </c>
      <c r="F640" s="30" t="str">
        <f>IF(Замеры!AA634=0," ","---")</f>
        <v xml:space="preserve"> </v>
      </c>
      <c r="G640" s="31" t="str">
        <f>IF(Замеры!AA634=0," ",Замеры!K634)</f>
        <v xml:space="preserve"> </v>
      </c>
      <c r="H640" s="31" t="str">
        <f>CONCATENATE(Замеры!AL634,Замеры!AB634,Замеры!AM634)</f>
        <v>0 0</v>
      </c>
      <c r="I640" s="29" t="str">
        <f>CONCATENATE(Замеры!AJ634,Замеры!AB634,Замеры!AK634)</f>
        <v>0 0</v>
      </c>
      <c r="J640" s="31" t="str">
        <f>IF(Замеры!AA634=0," ",G640*2.55)</f>
        <v xml:space="preserve"> </v>
      </c>
      <c r="K640" s="29" t="str">
        <f>IF(Замеры!AA634=0," ",Замеры!AH634)</f>
        <v xml:space="preserve"> </v>
      </c>
      <c r="L640" s="29" t="str">
        <f>IF(Замеры!AA634=0," ",Замеры!AI634)</f>
        <v xml:space="preserve"> </v>
      </c>
      <c r="M640" s="29" t="str">
        <f>IF(Замеры!AA634=0," ",0.1)</f>
        <v xml:space="preserve"> </v>
      </c>
      <c r="N640" s="29" t="str">
        <f>IF(Замеры!AA634=0," ",Замеры!AA634)</f>
        <v xml:space="preserve"> </v>
      </c>
      <c r="O640" s="29" t="str">
        <f>Замеры!AB634</f>
        <v xml:space="preserve"> </v>
      </c>
      <c r="P640" s="29" t="str">
        <f>Замеры!AC634</f>
        <v xml:space="preserve"> </v>
      </c>
      <c r="Q640" s="29" t="str">
        <f>IF(Замеры!AA634=0," ","+")</f>
        <v xml:space="preserve"> </v>
      </c>
      <c r="R640" s="32">
        <f>Замеры!Z634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IF(Замеры!I635=0," ", Замеры!I635)</f>
        <v xml:space="preserve"> </v>
      </c>
      <c r="D641" s="29" t="str">
        <f>IF(Замеры!AA635=0, " ", Замеры!Y635)</f>
        <v xml:space="preserve"> </v>
      </c>
      <c r="E641" s="29" t="str">
        <f>CONCATENATE(Замеры!Q635,Замеры!T635,Замеры!S635)</f>
        <v xml:space="preserve"> </v>
      </c>
      <c r="F641" s="30" t="str">
        <f>IF(Замеры!AA635=0," ","---")</f>
        <v xml:space="preserve"> </v>
      </c>
      <c r="G641" s="31" t="str">
        <f>IF(Замеры!AA635=0," ",Замеры!K635)</f>
        <v xml:space="preserve"> </v>
      </c>
      <c r="H641" s="31" t="str">
        <f>CONCATENATE(Замеры!AL635,Замеры!AB635,Замеры!AM635)</f>
        <v>0 0</v>
      </c>
      <c r="I641" s="29" t="str">
        <f>CONCATENATE(Замеры!AJ635,Замеры!AB635,Замеры!AK635)</f>
        <v>0 0</v>
      </c>
      <c r="J641" s="31" t="str">
        <f>IF(Замеры!AA635=0," ",G641*2.55)</f>
        <v xml:space="preserve"> </v>
      </c>
      <c r="K641" s="29" t="str">
        <f>IF(Замеры!AA635=0," ",Замеры!AH635)</f>
        <v xml:space="preserve"> </v>
      </c>
      <c r="L641" s="29" t="str">
        <f>IF(Замеры!AA635=0," ",Замеры!AI635)</f>
        <v xml:space="preserve"> </v>
      </c>
      <c r="M641" s="29" t="str">
        <f>IF(Замеры!AA635=0," ",0.1)</f>
        <v xml:space="preserve"> </v>
      </c>
      <c r="N641" s="29" t="str">
        <f>IF(Замеры!AA635=0," ",Замеры!AA635)</f>
        <v xml:space="preserve"> </v>
      </c>
      <c r="O641" s="29" t="str">
        <f>Замеры!AB635</f>
        <v xml:space="preserve"> </v>
      </c>
      <c r="P641" s="29" t="str">
        <f>Замеры!AC635</f>
        <v xml:space="preserve"> </v>
      </c>
      <c r="Q641" s="29" t="str">
        <f>IF(Замеры!AA635=0," ","+")</f>
        <v xml:space="preserve"> </v>
      </c>
      <c r="R641" s="32">
        <f>Замеры!Z635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IF(Замеры!I636=0," ", Замеры!I636)</f>
        <v xml:space="preserve"> </v>
      </c>
      <c r="D642" s="29" t="str">
        <f>IF(Замеры!AA636=0, " ", Замеры!Y636)</f>
        <v xml:space="preserve"> </v>
      </c>
      <c r="E642" s="29" t="str">
        <f>CONCATENATE(Замеры!Q636,Замеры!T636,Замеры!S636)</f>
        <v xml:space="preserve"> </v>
      </c>
      <c r="F642" s="30" t="str">
        <f>IF(Замеры!AA636=0," ","---")</f>
        <v xml:space="preserve"> </v>
      </c>
      <c r="G642" s="31" t="str">
        <f>IF(Замеры!AA636=0," ",Замеры!K636)</f>
        <v xml:space="preserve"> </v>
      </c>
      <c r="H642" s="31" t="str">
        <f>CONCATENATE(Замеры!AL636,Замеры!AB636,Замеры!AM636)</f>
        <v>0 0</v>
      </c>
      <c r="I642" s="29" t="str">
        <f>CONCATENATE(Замеры!AJ636,Замеры!AB636,Замеры!AK636)</f>
        <v>0 0</v>
      </c>
      <c r="J642" s="31" t="str">
        <f>IF(Замеры!AA636=0," ",G642*2.55)</f>
        <v xml:space="preserve"> </v>
      </c>
      <c r="K642" s="29" t="str">
        <f>IF(Замеры!AA636=0," ",Замеры!AH636)</f>
        <v xml:space="preserve"> </v>
      </c>
      <c r="L642" s="29" t="str">
        <f>IF(Замеры!AA636=0," ",Замеры!AI636)</f>
        <v xml:space="preserve"> </v>
      </c>
      <c r="M642" s="29" t="str">
        <f>IF(Замеры!AA636=0," ",0.1)</f>
        <v xml:space="preserve"> </v>
      </c>
      <c r="N642" s="29" t="str">
        <f>IF(Замеры!AA636=0," ",Замеры!AA636)</f>
        <v xml:space="preserve"> </v>
      </c>
      <c r="O642" s="29" t="str">
        <f>Замеры!AB636</f>
        <v xml:space="preserve"> </v>
      </c>
      <c r="P642" s="29" t="str">
        <f>Замеры!AC636</f>
        <v xml:space="preserve"> </v>
      </c>
      <c r="Q642" s="29" t="str">
        <f>IF(Замеры!AA636=0," ","+")</f>
        <v xml:space="preserve"> </v>
      </c>
      <c r="R642" s="32">
        <f>Замеры!Z636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IF(Замеры!I637=0," ", Замеры!I637)</f>
        <v xml:space="preserve"> </v>
      </c>
      <c r="D643" s="29" t="str">
        <f>IF(Замеры!AA637=0, " ", Замеры!Y637)</f>
        <v xml:space="preserve"> </v>
      </c>
      <c r="E643" s="29" t="str">
        <f>CONCATENATE(Замеры!Q637,Замеры!T637,Замеры!S637)</f>
        <v xml:space="preserve"> </v>
      </c>
      <c r="F643" s="30" t="str">
        <f>IF(Замеры!AA637=0," ","---")</f>
        <v xml:space="preserve"> </v>
      </c>
      <c r="G643" s="31" t="str">
        <f>IF(Замеры!AA637=0," ",Замеры!K637)</f>
        <v xml:space="preserve"> </v>
      </c>
      <c r="H643" s="31" t="str">
        <f>CONCATENATE(Замеры!AL637,Замеры!AB637,Замеры!AM637)</f>
        <v>0 0</v>
      </c>
      <c r="I643" s="29" t="str">
        <f>CONCATENATE(Замеры!AJ637,Замеры!AB637,Замеры!AK637)</f>
        <v>0 0</v>
      </c>
      <c r="J643" s="31" t="str">
        <f>IF(Замеры!AA637=0," ",G643*2.55)</f>
        <v xml:space="preserve"> </v>
      </c>
      <c r="K643" s="29" t="str">
        <f>IF(Замеры!AA637=0," ",Замеры!AH637)</f>
        <v xml:space="preserve"> </v>
      </c>
      <c r="L643" s="29" t="str">
        <f>IF(Замеры!AA637=0," ",Замеры!AI637)</f>
        <v xml:space="preserve"> </v>
      </c>
      <c r="M643" s="29" t="str">
        <f>IF(Замеры!AA637=0," ",0.1)</f>
        <v xml:space="preserve"> </v>
      </c>
      <c r="N643" s="29" t="str">
        <f>IF(Замеры!AA637=0," ",Замеры!AA637)</f>
        <v xml:space="preserve"> </v>
      </c>
      <c r="O643" s="29" t="str">
        <f>Замеры!AB637</f>
        <v xml:space="preserve"> </v>
      </c>
      <c r="P643" s="29" t="str">
        <f>Замеры!AC637</f>
        <v xml:space="preserve"> </v>
      </c>
      <c r="Q643" s="29" t="str">
        <f>IF(Замеры!AA637=0," ","+")</f>
        <v xml:space="preserve"> </v>
      </c>
      <c r="R643" s="32">
        <f>Замеры!Z637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IF(Замеры!I638=0," ", Замеры!I638)</f>
        <v xml:space="preserve"> </v>
      </c>
      <c r="D644" s="29" t="str">
        <f>IF(Замеры!AA638=0, " ", Замеры!Y638)</f>
        <v xml:space="preserve"> </v>
      </c>
      <c r="E644" s="29" t="str">
        <f>CONCATENATE(Замеры!Q638,Замеры!T638,Замеры!S638)</f>
        <v xml:space="preserve"> </v>
      </c>
      <c r="F644" s="30" t="str">
        <f>IF(Замеры!AA638=0," ","---")</f>
        <v xml:space="preserve"> </v>
      </c>
      <c r="G644" s="31" t="str">
        <f>IF(Замеры!AA638=0," ",Замеры!K638)</f>
        <v xml:space="preserve"> </v>
      </c>
      <c r="H644" s="31" t="str">
        <f>CONCATENATE(Замеры!AL638,Замеры!AB638,Замеры!AM638)</f>
        <v>0 0</v>
      </c>
      <c r="I644" s="29" t="str">
        <f>CONCATENATE(Замеры!AJ638,Замеры!AB638,Замеры!AK638)</f>
        <v>0 0</v>
      </c>
      <c r="J644" s="31" t="str">
        <f>IF(Замеры!AA638=0," ",G644*2.55)</f>
        <v xml:space="preserve"> </v>
      </c>
      <c r="K644" s="29" t="str">
        <f>IF(Замеры!AA638=0," ",Замеры!AH638)</f>
        <v xml:space="preserve"> </v>
      </c>
      <c r="L644" s="29" t="str">
        <f>IF(Замеры!AA638=0," ",Замеры!AI638)</f>
        <v xml:space="preserve"> </v>
      </c>
      <c r="M644" s="29" t="str">
        <f>IF(Замеры!AA638=0," ",0.1)</f>
        <v xml:space="preserve"> </v>
      </c>
      <c r="N644" s="29" t="str">
        <f>IF(Замеры!AA638=0," ",Замеры!AA638)</f>
        <v xml:space="preserve"> </v>
      </c>
      <c r="O644" s="29" t="str">
        <f>Замеры!AB638</f>
        <v xml:space="preserve"> </v>
      </c>
      <c r="P644" s="29" t="str">
        <f>Замеры!AC638</f>
        <v xml:space="preserve"> </v>
      </c>
      <c r="Q644" s="29" t="str">
        <f>IF(Замеры!AA638=0," ","+")</f>
        <v xml:space="preserve"> </v>
      </c>
      <c r="R644" s="32">
        <f>Замеры!Z638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IF(Замеры!I639=0," ", Замеры!I639)</f>
        <v xml:space="preserve"> </v>
      </c>
      <c r="D645" s="29" t="str">
        <f>IF(Замеры!AA639=0, " ", Замеры!Y639)</f>
        <v xml:space="preserve"> </v>
      </c>
      <c r="E645" s="29" t="str">
        <f>CONCATENATE(Замеры!Q639,Замеры!T639,Замеры!S639)</f>
        <v xml:space="preserve"> </v>
      </c>
      <c r="F645" s="30" t="str">
        <f>IF(Замеры!AA639=0," ","---")</f>
        <v xml:space="preserve"> </v>
      </c>
      <c r="G645" s="31" t="str">
        <f>IF(Замеры!AA639=0," ",Замеры!K639)</f>
        <v xml:space="preserve"> </v>
      </c>
      <c r="H645" s="31" t="str">
        <f>CONCATENATE(Замеры!AL639,Замеры!AB639,Замеры!AM639)</f>
        <v>0 0</v>
      </c>
      <c r="I645" s="29" t="str">
        <f>CONCATENATE(Замеры!AJ639,Замеры!AB639,Замеры!AK639)</f>
        <v>0 0</v>
      </c>
      <c r="J645" s="31" t="str">
        <f>IF(Замеры!AA639=0," ",G645*2.55)</f>
        <v xml:space="preserve"> </v>
      </c>
      <c r="K645" s="29" t="str">
        <f>IF(Замеры!AA639=0," ",Замеры!AH639)</f>
        <v xml:space="preserve"> </v>
      </c>
      <c r="L645" s="29" t="str">
        <f>IF(Замеры!AA639=0," ",Замеры!AI639)</f>
        <v xml:space="preserve"> </v>
      </c>
      <c r="M645" s="29" t="str">
        <f>IF(Замеры!AA639=0," ",0.1)</f>
        <v xml:space="preserve"> </v>
      </c>
      <c r="N645" s="29" t="str">
        <f>IF(Замеры!AA639=0," ",Замеры!AA639)</f>
        <v xml:space="preserve"> </v>
      </c>
      <c r="O645" s="29" t="str">
        <f>Замеры!AB639</f>
        <v xml:space="preserve"> </v>
      </c>
      <c r="P645" s="29" t="str">
        <f>Замеры!AC639</f>
        <v xml:space="preserve"> </v>
      </c>
      <c r="Q645" s="29" t="str">
        <f>IF(Замеры!AA639=0," ","+")</f>
        <v xml:space="preserve"> </v>
      </c>
      <c r="R645" s="32">
        <f>Замеры!Z639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IF(Замеры!I640=0," ", Замеры!I640)</f>
        <v xml:space="preserve"> </v>
      </c>
      <c r="D646" s="29" t="str">
        <f>IF(Замеры!AA640=0, " ", Замеры!Y640)</f>
        <v xml:space="preserve"> </v>
      </c>
      <c r="E646" s="29" t="str">
        <f>CONCATENATE(Замеры!Q640,Замеры!T640,Замеры!S640)</f>
        <v xml:space="preserve"> </v>
      </c>
      <c r="F646" s="30" t="str">
        <f>IF(Замеры!AA640=0," ","---")</f>
        <v xml:space="preserve"> </v>
      </c>
      <c r="G646" s="31" t="str">
        <f>IF(Замеры!AA640=0," ",Замеры!K640)</f>
        <v xml:space="preserve"> </v>
      </c>
      <c r="H646" s="31" t="str">
        <f>CONCATENATE(Замеры!AL640,Замеры!AB640,Замеры!AM640)</f>
        <v>0 0</v>
      </c>
      <c r="I646" s="29" t="str">
        <f>CONCATENATE(Замеры!AJ640,Замеры!AB640,Замеры!AK640)</f>
        <v>0 0</v>
      </c>
      <c r="J646" s="31" t="str">
        <f>IF(Замеры!AA640=0," ",G646*2.55)</f>
        <v xml:space="preserve"> </v>
      </c>
      <c r="K646" s="29" t="str">
        <f>IF(Замеры!AA640=0," ",Замеры!AH640)</f>
        <v xml:space="preserve"> </v>
      </c>
      <c r="L646" s="29" t="str">
        <f>IF(Замеры!AA640=0," ",Замеры!AI640)</f>
        <v xml:space="preserve"> </v>
      </c>
      <c r="M646" s="29" t="str">
        <f>IF(Замеры!AA640=0," ",0.1)</f>
        <v xml:space="preserve"> </v>
      </c>
      <c r="N646" s="29" t="str">
        <f>IF(Замеры!AA640=0," ",Замеры!AA640)</f>
        <v xml:space="preserve"> </v>
      </c>
      <c r="O646" s="29" t="str">
        <f>Замеры!AB640</f>
        <v xml:space="preserve"> </v>
      </c>
      <c r="P646" s="29" t="str">
        <f>Замеры!AC640</f>
        <v xml:space="preserve"> </v>
      </c>
      <c r="Q646" s="29" t="str">
        <f>IF(Замеры!AA640=0," ","+")</f>
        <v xml:space="preserve"> </v>
      </c>
      <c r="R646" s="32">
        <f>Замеры!Z640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IF(Замеры!I641=0," ", Замеры!I641)</f>
        <v xml:space="preserve"> </v>
      </c>
      <c r="D647" s="29" t="str">
        <f>IF(Замеры!AA641=0, " ", Замеры!Y641)</f>
        <v xml:space="preserve"> </v>
      </c>
      <c r="E647" s="29" t="str">
        <f>CONCATENATE(Замеры!Q641,Замеры!T641,Замеры!S641)</f>
        <v xml:space="preserve"> </v>
      </c>
      <c r="F647" s="30" t="str">
        <f>IF(Замеры!AA641=0," ","---")</f>
        <v xml:space="preserve"> </v>
      </c>
      <c r="G647" s="31" t="str">
        <f>IF(Замеры!AA641=0," ",Замеры!K641)</f>
        <v xml:space="preserve"> </v>
      </c>
      <c r="H647" s="31" t="str">
        <f>CONCATENATE(Замеры!AL641,Замеры!AB641,Замеры!AM641)</f>
        <v>0 0</v>
      </c>
      <c r="I647" s="29" t="str">
        <f>CONCATENATE(Замеры!AJ641,Замеры!AB641,Замеры!AK641)</f>
        <v>0 0</v>
      </c>
      <c r="J647" s="31" t="str">
        <f>IF(Замеры!AA641=0," ",G647*2.55)</f>
        <v xml:space="preserve"> </v>
      </c>
      <c r="K647" s="29" t="str">
        <f>IF(Замеры!AA641=0," ",Замеры!AH641)</f>
        <v xml:space="preserve"> </v>
      </c>
      <c r="L647" s="29" t="str">
        <f>IF(Замеры!AA641=0," ",Замеры!AI641)</f>
        <v xml:space="preserve"> </v>
      </c>
      <c r="M647" s="29" t="str">
        <f>IF(Замеры!AA641=0," ",0.1)</f>
        <v xml:space="preserve"> </v>
      </c>
      <c r="N647" s="29" t="str">
        <f>IF(Замеры!AA641=0," ",Замеры!AA641)</f>
        <v xml:space="preserve"> </v>
      </c>
      <c r="O647" s="29" t="str">
        <f>Замеры!AB641</f>
        <v xml:space="preserve"> </v>
      </c>
      <c r="P647" s="29" t="str">
        <f>Замеры!AC641</f>
        <v xml:space="preserve"> </v>
      </c>
      <c r="Q647" s="29" t="str">
        <f>IF(Замеры!AA641=0," ","+")</f>
        <v xml:space="preserve"> </v>
      </c>
      <c r="R647" s="32">
        <f>Замеры!Z641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IF(Замеры!I642=0," ", Замеры!I642)</f>
        <v xml:space="preserve"> </v>
      </c>
      <c r="D648" s="29" t="str">
        <f>IF(Замеры!AA642=0, " ", Замеры!Y642)</f>
        <v xml:space="preserve"> </v>
      </c>
      <c r="E648" s="29" t="str">
        <f>CONCATENATE(Замеры!Q642,Замеры!T642,Замеры!S642)</f>
        <v xml:space="preserve"> </v>
      </c>
      <c r="F648" s="30" t="str">
        <f>IF(Замеры!AA642=0," ","---")</f>
        <v xml:space="preserve"> </v>
      </c>
      <c r="G648" s="31" t="str">
        <f>IF(Замеры!AA642=0," ",Замеры!K642)</f>
        <v xml:space="preserve"> </v>
      </c>
      <c r="H648" s="31" t="str">
        <f>CONCATENATE(Замеры!AL642,Замеры!AB642,Замеры!AM642)</f>
        <v>0 0</v>
      </c>
      <c r="I648" s="29" t="str">
        <f>CONCATENATE(Замеры!AJ642,Замеры!AB642,Замеры!AK642)</f>
        <v>0 0</v>
      </c>
      <c r="J648" s="31" t="str">
        <f>IF(Замеры!AA642=0," ",G648*2.55)</f>
        <v xml:space="preserve"> </v>
      </c>
      <c r="K648" s="29" t="str">
        <f>IF(Замеры!AA642=0," ",Замеры!AH642)</f>
        <v xml:space="preserve"> </v>
      </c>
      <c r="L648" s="29" t="str">
        <f>IF(Замеры!AA642=0," ",Замеры!AI642)</f>
        <v xml:space="preserve"> </v>
      </c>
      <c r="M648" s="29" t="str">
        <f>IF(Замеры!AA642=0," ",0.1)</f>
        <v xml:space="preserve"> </v>
      </c>
      <c r="N648" s="29" t="str">
        <f>IF(Замеры!AA642=0," ",Замеры!AA642)</f>
        <v xml:space="preserve"> </v>
      </c>
      <c r="O648" s="29" t="str">
        <f>Замеры!AB642</f>
        <v xml:space="preserve"> </v>
      </c>
      <c r="P648" s="29" t="str">
        <f>Замеры!AC642</f>
        <v xml:space="preserve"> </v>
      </c>
      <c r="Q648" s="29" t="str">
        <f>IF(Замеры!AA642=0," ","+")</f>
        <v xml:space="preserve"> </v>
      </c>
      <c r="R648" s="32">
        <f>Замеры!Z642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IF(Замеры!I643=0," ", Замеры!I643)</f>
        <v xml:space="preserve"> </v>
      </c>
      <c r="D649" s="29" t="str">
        <f>IF(Замеры!AA643=0, " ", Замеры!Y643)</f>
        <v xml:space="preserve"> </v>
      </c>
      <c r="E649" s="29" t="str">
        <f>CONCATENATE(Замеры!Q643,Замеры!T643,Замеры!S643)</f>
        <v xml:space="preserve"> </v>
      </c>
      <c r="F649" s="30" t="str">
        <f>IF(Замеры!AA643=0," ","---")</f>
        <v xml:space="preserve"> </v>
      </c>
      <c r="G649" s="31" t="str">
        <f>IF(Замеры!AA643=0," ",Замеры!K643)</f>
        <v xml:space="preserve"> </v>
      </c>
      <c r="H649" s="31" t="str">
        <f>CONCATENATE(Замеры!AL643,Замеры!AB643,Замеры!AM643)</f>
        <v>0 0</v>
      </c>
      <c r="I649" s="29" t="str">
        <f>CONCATENATE(Замеры!AJ643,Замеры!AB643,Замеры!AK643)</f>
        <v>0 0</v>
      </c>
      <c r="J649" s="31" t="str">
        <f>IF(Замеры!AA643=0," ",G649*2.55)</f>
        <v xml:space="preserve"> </v>
      </c>
      <c r="K649" s="29" t="str">
        <f>IF(Замеры!AA643=0," ",Замеры!AH643)</f>
        <v xml:space="preserve"> </v>
      </c>
      <c r="L649" s="29" t="str">
        <f>IF(Замеры!AA643=0," ",Замеры!AI643)</f>
        <v xml:space="preserve"> </v>
      </c>
      <c r="M649" s="29" t="str">
        <f>IF(Замеры!AA643=0," ",0.1)</f>
        <v xml:space="preserve"> </v>
      </c>
      <c r="N649" s="29" t="str">
        <f>IF(Замеры!AA643=0," ",Замеры!AA643)</f>
        <v xml:space="preserve"> </v>
      </c>
      <c r="O649" s="29" t="str">
        <f>Замеры!AB643</f>
        <v xml:space="preserve"> </v>
      </c>
      <c r="P649" s="29" t="str">
        <f>Замеры!AC643</f>
        <v xml:space="preserve"> </v>
      </c>
      <c r="Q649" s="29" t="str">
        <f>IF(Замеры!AA643=0," ","+")</f>
        <v xml:space="preserve"> </v>
      </c>
      <c r="R649" s="32">
        <f>Замеры!Z643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IF(Замеры!I644=0," ", Замеры!I644)</f>
        <v xml:space="preserve"> </v>
      </c>
      <c r="D650" s="29" t="str">
        <f>IF(Замеры!AA644=0, " ", Замеры!Y644)</f>
        <v xml:space="preserve"> </v>
      </c>
      <c r="E650" s="29" t="str">
        <f>CONCATENATE(Замеры!Q644,Замеры!T644,Замеры!S644)</f>
        <v xml:space="preserve"> </v>
      </c>
      <c r="F650" s="30" t="str">
        <f>IF(Замеры!AA644=0," ","---")</f>
        <v xml:space="preserve"> </v>
      </c>
      <c r="G650" s="31" t="str">
        <f>IF(Замеры!AA644=0," ",Замеры!K644)</f>
        <v xml:space="preserve"> </v>
      </c>
      <c r="H650" s="31" t="str">
        <f>CONCATENATE(Замеры!AL644,Замеры!AB644,Замеры!AM644)</f>
        <v>0 0</v>
      </c>
      <c r="I650" s="29" t="str">
        <f>CONCATENATE(Замеры!AJ644,Замеры!AB644,Замеры!AK644)</f>
        <v>0 0</v>
      </c>
      <c r="J650" s="31" t="str">
        <f>IF(Замеры!AA644=0," ",G650*2.55)</f>
        <v xml:space="preserve"> </v>
      </c>
      <c r="K650" s="29" t="str">
        <f>IF(Замеры!AA644=0," ",Замеры!AH644)</f>
        <v xml:space="preserve"> </v>
      </c>
      <c r="L650" s="29" t="str">
        <f>IF(Замеры!AA644=0," ",Замеры!AI644)</f>
        <v xml:space="preserve"> </v>
      </c>
      <c r="M650" s="29" t="str">
        <f>IF(Замеры!AA644=0," ",0.1)</f>
        <v xml:space="preserve"> </v>
      </c>
      <c r="N650" s="29" t="str">
        <f>IF(Замеры!AA644=0," ",Замеры!AA644)</f>
        <v xml:space="preserve"> </v>
      </c>
      <c r="O650" s="29" t="str">
        <f>Замеры!AB644</f>
        <v xml:space="preserve"> </v>
      </c>
      <c r="P650" s="29" t="str">
        <f>Замеры!AC644</f>
        <v xml:space="preserve"> </v>
      </c>
      <c r="Q650" s="29" t="str">
        <f>IF(Замеры!AA644=0," ","+")</f>
        <v xml:space="preserve"> </v>
      </c>
      <c r="R650" s="32">
        <f>Замеры!Z644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IF(Замеры!I645=0," ", Замеры!I645)</f>
        <v xml:space="preserve"> </v>
      </c>
      <c r="D651" s="29" t="str">
        <f>IF(Замеры!AA645=0, " ", Замеры!Y645)</f>
        <v xml:space="preserve"> </v>
      </c>
      <c r="E651" s="29" t="str">
        <f>CONCATENATE(Замеры!Q645,Замеры!T645,Замеры!S645)</f>
        <v xml:space="preserve"> </v>
      </c>
      <c r="F651" s="30" t="str">
        <f>IF(Замеры!AA645=0," ","---")</f>
        <v xml:space="preserve"> </v>
      </c>
      <c r="G651" s="31" t="str">
        <f>IF(Замеры!AA645=0," ",Замеры!K645)</f>
        <v xml:space="preserve"> </v>
      </c>
      <c r="H651" s="31" t="str">
        <f>CONCATENATE(Замеры!AL645,Замеры!AB645,Замеры!AM645)</f>
        <v>0 0</v>
      </c>
      <c r="I651" s="29" t="str">
        <f>CONCATENATE(Замеры!AJ645,Замеры!AB645,Замеры!AK645)</f>
        <v>0 0</v>
      </c>
      <c r="J651" s="31" t="str">
        <f>IF(Замеры!AA645=0," ",G651*2.55)</f>
        <v xml:space="preserve"> </v>
      </c>
      <c r="K651" s="29" t="str">
        <f>IF(Замеры!AA645=0," ",Замеры!AH645)</f>
        <v xml:space="preserve"> </v>
      </c>
      <c r="L651" s="29" t="str">
        <f>IF(Замеры!AA645=0," ",Замеры!AI645)</f>
        <v xml:space="preserve"> </v>
      </c>
      <c r="M651" s="29" t="str">
        <f>IF(Замеры!AA645=0," ",0.1)</f>
        <v xml:space="preserve"> </v>
      </c>
      <c r="N651" s="29" t="str">
        <f>IF(Замеры!AA645=0," ",Замеры!AA645)</f>
        <v xml:space="preserve"> </v>
      </c>
      <c r="O651" s="29" t="str">
        <f>Замеры!AB645</f>
        <v xml:space="preserve"> </v>
      </c>
      <c r="P651" s="29" t="str">
        <f>Замеры!AC645</f>
        <v xml:space="preserve"> </v>
      </c>
      <c r="Q651" s="29" t="str">
        <f>IF(Замеры!AA645=0," ","+")</f>
        <v xml:space="preserve"> </v>
      </c>
      <c r="R651" s="32">
        <f>Замеры!Z645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IF(Замеры!I646=0," ", Замеры!I646)</f>
        <v xml:space="preserve"> </v>
      </c>
      <c r="D652" s="29" t="str">
        <f>IF(Замеры!AA646=0, " ", Замеры!Y646)</f>
        <v xml:space="preserve"> </v>
      </c>
      <c r="E652" s="29" t="str">
        <f>CONCATENATE(Замеры!Q646,Замеры!T646,Замеры!S646)</f>
        <v xml:space="preserve"> </v>
      </c>
      <c r="F652" s="30" t="str">
        <f>IF(Замеры!AA646=0," ","---")</f>
        <v xml:space="preserve"> </v>
      </c>
      <c r="G652" s="31" t="str">
        <f>IF(Замеры!AA646=0," ",Замеры!K646)</f>
        <v xml:space="preserve"> </v>
      </c>
      <c r="H652" s="31" t="str">
        <f>CONCATENATE(Замеры!AL646,Замеры!AB646,Замеры!AM646)</f>
        <v>0 0</v>
      </c>
      <c r="I652" s="29" t="str">
        <f>CONCATENATE(Замеры!AJ646,Замеры!AB646,Замеры!AK646)</f>
        <v>0 0</v>
      </c>
      <c r="J652" s="31" t="str">
        <f>IF(Замеры!AA646=0," ",G652*2.55)</f>
        <v xml:space="preserve"> </v>
      </c>
      <c r="K652" s="29" t="str">
        <f>IF(Замеры!AA646=0," ",Замеры!AH646)</f>
        <v xml:space="preserve"> </v>
      </c>
      <c r="L652" s="29" t="str">
        <f>IF(Замеры!AA646=0," ",Замеры!AI646)</f>
        <v xml:space="preserve"> </v>
      </c>
      <c r="M652" s="29" t="str">
        <f>IF(Замеры!AA646=0," ",0.1)</f>
        <v xml:space="preserve"> </v>
      </c>
      <c r="N652" s="29" t="str">
        <f>IF(Замеры!AA646=0," ",Замеры!AA646)</f>
        <v xml:space="preserve"> </v>
      </c>
      <c r="O652" s="29" t="str">
        <f>Замеры!AB646</f>
        <v xml:space="preserve"> </v>
      </c>
      <c r="P652" s="29" t="str">
        <f>Замеры!AC646</f>
        <v xml:space="preserve"> </v>
      </c>
      <c r="Q652" s="29" t="str">
        <f>IF(Замеры!AA646=0," ","+")</f>
        <v xml:space="preserve"> </v>
      </c>
      <c r="R652" s="32">
        <f>Замеры!Z646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IF(Замеры!I647=0," ", Замеры!I647)</f>
        <v xml:space="preserve"> </v>
      </c>
      <c r="D653" s="29" t="str">
        <f>IF(Замеры!AA647=0, " ", Замеры!Y647)</f>
        <v xml:space="preserve"> </v>
      </c>
      <c r="E653" s="29" t="str">
        <f>CONCATENATE(Замеры!Q647,Замеры!T647,Замеры!S647)</f>
        <v xml:space="preserve"> </v>
      </c>
      <c r="F653" s="30" t="str">
        <f>IF(Замеры!AA647=0," ","---")</f>
        <v xml:space="preserve"> </v>
      </c>
      <c r="G653" s="31" t="str">
        <f>IF(Замеры!AA647=0," ",Замеры!K647)</f>
        <v xml:space="preserve"> </v>
      </c>
      <c r="H653" s="31" t="str">
        <f>CONCATENATE(Замеры!AL647,Замеры!AB647,Замеры!AM647)</f>
        <v>0 0</v>
      </c>
      <c r="I653" s="29" t="str">
        <f>CONCATENATE(Замеры!AJ647,Замеры!AB647,Замеры!AK647)</f>
        <v>0 0</v>
      </c>
      <c r="J653" s="31" t="str">
        <f>IF(Замеры!AA647=0," ",G653*2.55)</f>
        <v xml:space="preserve"> </v>
      </c>
      <c r="K653" s="29" t="str">
        <f>IF(Замеры!AA647=0," ",Замеры!AH647)</f>
        <v xml:space="preserve"> </v>
      </c>
      <c r="L653" s="29" t="str">
        <f>IF(Замеры!AA647=0," ",Замеры!AI647)</f>
        <v xml:space="preserve"> </v>
      </c>
      <c r="M653" s="29" t="str">
        <f>IF(Замеры!AA647=0," ",0.1)</f>
        <v xml:space="preserve"> </v>
      </c>
      <c r="N653" s="29" t="str">
        <f>IF(Замеры!AA647=0," ",Замеры!AA647)</f>
        <v xml:space="preserve"> </v>
      </c>
      <c r="O653" s="29" t="str">
        <f>Замеры!AB647</f>
        <v xml:space="preserve"> </v>
      </c>
      <c r="P653" s="29" t="str">
        <f>Замеры!AC647</f>
        <v xml:space="preserve"> </v>
      </c>
      <c r="Q653" s="29" t="str">
        <f>IF(Замеры!AA647=0," ","+")</f>
        <v xml:space="preserve"> </v>
      </c>
      <c r="R653" s="32">
        <f>Замеры!Z647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IF(Замеры!I648=0," ", Замеры!I648)</f>
        <v xml:space="preserve"> </v>
      </c>
      <c r="D654" s="29" t="str">
        <f>IF(Замеры!AA648=0, " ", Замеры!Y648)</f>
        <v xml:space="preserve"> </v>
      </c>
      <c r="E654" s="29" t="str">
        <f>CONCATENATE(Замеры!Q648,Замеры!T648,Замеры!S648)</f>
        <v xml:space="preserve"> </v>
      </c>
      <c r="F654" s="30" t="str">
        <f>IF(Замеры!AA648=0," ","---")</f>
        <v xml:space="preserve"> </v>
      </c>
      <c r="G654" s="31" t="str">
        <f>IF(Замеры!AA648=0," ",Замеры!K648)</f>
        <v xml:space="preserve"> </v>
      </c>
      <c r="H654" s="31" t="str">
        <f>CONCATENATE(Замеры!AL648,Замеры!AB648,Замеры!AM648)</f>
        <v>0 0</v>
      </c>
      <c r="I654" s="29" t="str">
        <f>CONCATENATE(Замеры!AJ648,Замеры!AB648,Замеры!AK648)</f>
        <v>0 0</v>
      </c>
      <c r="J654" s="31" t="str">
        <f>IF(Замеры!AA648=0," ",G654*2.55)</f>
        <v xml:space="preserve"> </v>
      </c>
      <c r="K654" s="29" t="str">
        <f>IF(Замеры!AA648=0," ",Замеры!AH648)</f>
        <v xml:space="preserve"> </v>
      </c>
      <c r="L654" s="29" t="str">
        <f>IF(Замеры!AA648=0," ",Замеры!AI648)</f>
        <v xml:space="preserve"> </v>
      </c>
      <c r="M654" s="29" t="str">
        <f>IF(Замеры!AA648=0," ",0.1)</f>
        <v xml:space="preserve"> </v>
      </c>
      <c r="N654" s="29" t="str">
        <f>IF(Замеры!AA648=0," ",Замеры!AA648)</f>
        <v xml:space="preserve"> </v>
      </c>
      <c r="O654" s="29" t="str">
        <f>Замеры!AB648</f>
        <v xml:space="preserve"> </v>
      </c>
      <c r="P654" s="29" t="str">
        <f>Замеры!AC648</f>
        <v xml:space="preserve"> </v>
      </c>
      <c r="Q654" s="29" t="str">
        <f>IF(Замеры!AA648=0," ","+")</f>
        <v xml:space="preserve"> </v>
      </c>
      <c r="R654" s="32">
        <f>Замеры!Z648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IF(Замеры!I649=0," ", Замеры!I649)</f>
        <v xml:space="preserve"> </v>
      </c>
      <c r="D655" s="29" t="str">
        <f>IF(Замеры!AA649=0, " ", Замеры!Y649)</f>
        <v xml:space="preserve"> </v>
      </c>
      <c r="E655" s="29" t="str">
        <f>CONCATENATE(Замеры!Q649,Замеры!T649,Замеры!S649)</f>
        <v xml:space="preserve"> </v>
      </c>
      <c r="F655" s="30" t="str">
        <f>IF(Замеры!AA649=0," ","---")</f>
        <v xml:space="preserve"> </v>
      </c>
      <c r="G655" s="31" t="str">
        <f>IF(Замеры!AA649=0," ",Замеры!K649)</f>
        <v xml:space="preserve"> </v>
      </c>
      <c r="H655" s="31" t="str">
        <f>CONCATENATE(Замеры!AL649,Замеры!AB649,Замеры!AM649)</f>
        <v>0 0</v>
      </c>
      <c r="I655" s="29" t="str">
        <f>CONCATENATE(Замеры!AJ649,Замеры!AB649,Замеры!AK649)</f>
        <v>0 0</v>
      </c>
      <c r="J655" s="31" t="str">
        <f>IF(Замеры!AA649=0," ",G655*2.55)</f>
        <v xml:space="preserve"> </v>
      </c>
      <c r="K655" s="29" t="str">
        <f>IF(Замеры!AA649=0," ",Замеры!AH649)</f>
        <v xml:space="preserve"> </v>
      </c>
      <c r="L655" s="29" t="str">
        <f>IF(Замеры!AA649=0," ",Замеры!AI649)</f>
        <v xml:space="preserve"> </v>
      </c>
      <c r="M655" s="29" t="str">
        <f>IF(Замеры!AA649=0," ",0.1)</f>
        <v xml:space="preserve"> </v>
      </c>
      <c r="N655" s="29" t="str">
        <f>IF(Замеры!AA649=0," ",Замеры!AA649)</f>
        <v xml:space="preserve"> </v>
      </c>
      <c r="O655" s="29" t="str">
        <f>Замеры!AB649</f>
        <v xml:space="preserve"> </v>
      </c>
      <c r="P655" s="29" t="str">
        <f>Замеры!AC649</f>
        <v xml:space="preserve"> </v>
      </c>
      <c r="Q655" s="29" t="str">
        <f>IF(Замеры!AA649=0," ","+")</f>
        <v xml:space="preserve"> </v>
      </c>
      <c r="R655" s="32">
        <f>Замеры!Z649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IF(Замеры!I650=0," ", Замеры!I650)</f>
        <v xml:space="preserve"> </v>
      </c>
      <c r="D656" s="29" t="str">
        <f>IF(Замеры!AA650=0, " ", Замеры!Y650)</f>
        <v xml:space="preserve"> </v>
      </c>
      <c r="E656" s="29" t="str">
        <f>CONCATENATE(Замеры!Q650,Замеры!T650,Замеры!S650)</f>
        <v xml:space="preserve"> </v>
      </c>
      <c r="F656" s="30" t="str">
        <f>IF(Замеры!AA650=0," ","---")</f>
        <v xml:space="preserve"> </v>
      </c>
      <c r="G656" s="31" t="str">
        <f>IF(Замеры!AA650=0," ",Замеры!K650)</f>
        <v xml:space="preserve"> </v>
      </c>
      <c r="H656" s="31" t="str">
        <f>CONCATENATE(Замеры!AL650,Замеры!AB650,Замеры!AM650)</f>
        <v>0 0</v>
      </c>
      <c r="I656" s="29" t="str">
        <f>CONCATENATE(Замеры!AJ650,Замеры!AB650,Замеры!AK650)</f>
        <v>0 0</v>
      </c>
      <c r="J656" s="31" t="str">
        <f>IF(Замеры!AA650=0," ",G656*2.55)</f>
        <v xml:space="preserve"> </v>
      </c>
      <c r="K656" s="29" t="str">
        <f>IF(Замеры!AA650=0," ",Замеры!AH650)</f>
        <v xml:space="preserve"> </v>
      </c>
      <c r="L656" s="29" t="str">
        <f>IF(Замеры!AA650=0," ",Замеры!AI650)</f>
        <v xml:space="preserve"> </v>
      </c>
      <c r="M656" s="29" t="str">
        <f>IF(Замеры!AA650=0," ",0.1)</f>
        <v xml:space="preserve"> </v>
      </c>
      <c r="N656" s="29" t="str">
        <f>IF(Замеры!AA650=0," ",Замеры!AA650)</f>
        <v xml:space="preserve"> </v>
      </c>
      <c r="O656" s="29" t="str">
        <f>Замеры!AB650</f>
        <v xml:space="preserve"> </v>
      </c>
      <c r="P656" s="29" t="str">
        <f>Замеры!AC650</f>
        <v xml:space="preserve"> </v>
      </c>
      <c r="Q656" s="29" t="str">
        <f>IF(Замеры!AA650=0," ","+")</f>
        <v xml:space="preserve"> </v>
      </c>
      <c r="R656" s="32">
        <f>Замеры!Z650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IF(Замеры!I651=0," ", Замеры!I651)</f>
        <v xml:space="preserve"> </v>
      </c>
      <c r="D657" s="29" t="str">
        <f>IF(Замеры!AA651=0, " ", Замеры!Y651)</f>
        <v xml:space="preserve"> </v>
      </c>
      <c r="E657" s="29" t="str">
        <f>CONCATENATE(Замеры!Q651,Замеры!T651,Замеры!S651)</f>
        <v xml:space="preserve"> </v>
      </c>
      <c r="F657" s="30" t="str">
        <f>IF(Замеры!AA651=0," ","---")</f>
        <v xml:space="preserve"> </v>
      </c>
      <c r="G657" s="31" t="str">
        <f>IF(Замеры!AA651=0," ",Замеры!K651)</f>
        <v xml:space="preserve"> </v>
      </c>
      <c r="H657" s="31" t="str">
        <f>CONCATENATE(Замеры!AL651,Замеры!AB651,Замеры!AM651)</f>
        <v>0 0</v>
      </c>
      <c r="I657" s="29" t="str">
        <f>CONCATENATE(Замеры!AJ651,Замеры!AB651,Замеры!AK651)</f>
        <v>0 0</v>
      </c>
      <c r="J657" s="31" t="str">
        <f>IF(Замеры!AA651=0," ",G657*2.55)</f>
        <v xml:space="preserve"> </v>
      </c>
      <c r="K657" s="29" t="str">
        <f>IF(Замеры!AA651=0," ",Замеры!AH651)</f>
        <v xml:space="preserve"> </v>
      </c>
      <c r="L657" s="29" t="str">
        <f>IF(Замеры!AA651=0," ",Замеры!AI651)</f>
        <v xml:space="preserve"> </v>
      </c>
      <c r="M657" s="29" t="str">
        <f>IF(Замеры!AA651=0," ",0.1)</f>
        <v xml:space="preserve"> </v>
      </c>
      <c r="N657" s="29" t="str">
        <f>IF(Замеры!AA651=0," ",Замеры!AA651)</f>
        <v xml:space="preserve"> </v>
      </c>
      <c r="O657" s="29" t="str">
        <f>Замеры!AB651</f>
        <v xml:space="preserve"> </v>
      </c>
      <c r="P657" s="29" t="str">
        <f>Замеры!AC651</f>
        <v xml:space="preserve"> </v>
      </c>
      <c r="Q657" s="29" t="str">
        <f>IF(Замеры!AA651=0," ","+")</f>
        <v xml:space="preserve"> </v>
      </c>
      <c r="R657" s="32">
        <f>Замеры!Z651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IF(Замеры!I652=0," ", Замеры!I652)</f>
        <v xml:space="preserve"> </v>
      </c>
      <c r="D658" s="29" t="str">
        <f>IF(Замеры!AA652=0, " ", Замеры!Y652)</f>
        <v xml:space="preserve"> </v>
      </c>
      <c r="E658" s="29" t="str">
        <f>CONCATENATE(Замеры!Q652,Замеры!T652,Замеры!S652)</f>
        <v xml:space="preserve"> </v>
      </c>
      <c r="F658" s="30" t="str">
        <f>IF(Замеры!AA652=0," ","---")</f>
        <v xml:space="preserve"> </v>
      </c>
      <c r="G658" s="31" t="str">
        <f>IF(Замеры!AA652=0," ",Замеры!K652)</f>
        <v xml:space="preserve"> </v>
      </c>
      <c r="H658" s="31" t="str">
        <f>CONCATENATE(Замеры!AL652,Замеры!AB652,Замеры!AM652)</f>
        <v>0 0</v>
      </c>
      <c r="I658" s="29" t="str">
        <f>CONCATENATE(Замеры!AJ652,Замеры!AB652,Замеры!AK652)</f>
        <v>0 0</v>
      </c>
      <c r="J658" s="31" t="str">
        <f>IF(Замеры!AA652=0," ",G658*2.55)</f>
        <v xml:space="preserve"> </v>
      </c>
      <c r="K658" s="29" t="str">
        <f>IF(Замеры!AA652=0," ",Замеры!AH652)</f>
        <v xml:space="preserve"> </v>
      </c>
      <c r="L658" s="29" t="str">
        <f>IF(Замеры!AA652=0," ",Замеры!AI652)</f>
        <v xml:space="preserve"> </v>
      </c>
      <c r="M658" s="29" t="str">
        <f>IF(Замеры!AA652=0," ",0.1)</f>
        <v xml:space="preserve"> </v>
      </c>
      <c r="N658" s="29" t="str">
        <f>IF(Замеры!AA652=0," ",Замеры!AA652)</f>
        <v xml:space="preserve"> </v>
      </c>
      <c r="O658" s="29" t="str">
        <f>Замеры!AB652</f>
        <v xml:space="preserve"> </v>
      </c>
      <c r="P658" s="29" t="str">
        <f>Замеры!AC652</f>
        <v xml:space="preserve"> </v>
      </c>
      <c r="Q658" s="29" t="str">
        <f>IF(Замеры!AA652=0," ","+")</f>
        <v xml:space="preserve"> </v>
      </c>
      <c r="R658" s="32">
        <f>Замеры!Z652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IF(Замеры!I653=0," ", Замеры!I653)</f>
        <v xml:space="preserve"> </v>
      </c>
      <c r="D659" s="29" t="str">
        <f>IF(Замеры!AA653=0, " ", Замеры!Y653)</f>
        <v xml:space="preserve"> </v>
      </c>
      <c r="E659" s="29" t="str">
        <f>CONCATENATE(Замеры!Q653,Замеры!T653,Замеры!S653)</f>
        <v xml:space="preserve"> </v>
      </c>
      <c r="F659" s="30" t="str">
        <f>IF(Замеры!AA653=0," ","---")</f>
        <v xml:space="preserve"> </v>
      </c>
      <c r="G659" s="31" t="str">
        <f>IF(Замеры!AA653=0," ",Замеры!K653)</f>
        <v xml:space="preserve"> </v>
      </c>
      <c r="H659" s="31" t="str">
        <f>CONCATENATE(Замеры!AL653,Замеры!AB653,Замеры!AM653)</f>
        <v>0 0</v>
      </c>
      <c r="I659" s="29" t="str">
        <f>CONCATENATE(Замеры!AJ653,Замеры!AB653,Замеры!AK653)</f>
        <v>0 0</v>
      </c>
      <c r="J659" s="31" t="str">
        <f>IF(Замеры!AA653=0," ",G659*2.55)</f>
        <v xml:space="preserve"> </v>
      </c>
      <c r="K659" s="29" t="str">
        <f>IF(Замеры!AA653=0," ",Замеры!AH653)</f>
        <v xml:space="preserve"> </v>
      </c>
      <c r="L659" s="29" t="str">
        <f>IF(Замеры!AA653=0," ",Замеры!AI653)</f>
        <v xml:space="preserve"> </v>
      </c>
      <c r="M659" s="29" t="str">
        <f>IF(Замеры!AA653=0," ",0.1)</f>
        <v xml:space="preserve"> </v>
      </c>
      <c r="N659" s="29" t="str">
        <f>IF(Замеры!AA653=0," ",Замеры!AA653)</f>
        <v xml:space="preserve"> </v>
      </c>
      <c r="O659" s="29" t="str">
        <f>Замеры!AB653</f>
        <v xml:space="preserve"> </v>
      </c>
      <c r="P659" s="29" t="str">
        <f>Замеры!AC653</f>
        <v xml:space="preserve"> </v>
      </c>
      <c r="Q659" s="29" t="str">
        <f>IF(Замеры!AA653=0," ","+")</f>
        <v xml:space="preserve"> </v>
      </c>
      <c r="R659" s="32">
        <f>Замеры!Z653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IF(Замеры!I654=0," ", Замеры!I654)</f>
        <v xml:space="preserve"> </v>
      </c>
      <c r="D660" s="29" t="str">
        <f>IF(Замеры!AA654=0, " ", Замеры!Y654)</f>
        <v xml:space="preserve"> </v>
      </c>
      <c r="E660" s="29" t="str">
        <f>CONCATENATE(Замеры!Q654,Замеры!T654,Замеры!S654)</f>
        <v xml:space="preserve"> </v>
      </c>
      <c r="F660" s="30" t="str">
        <f>IF(Замеры!AA654=0," ","---")</f>
        <v xml:space="preserve"> </v>
      </c>
      <c r="G660" s="31" t="str">
        <f>IF(Замеры!AA654=0," ",Замеры!K654)</f>
        <v xml:space="preserve"> </v>
      </c>
      <c r="H660" s="31" t="str">
        <f>CONCATENATE(Замеры!AL654,Замеры!AB654,Замеры!AM654)</f>
        <v>0 0</v>
      </c>
      <c r="I660" s="29" t="str">
        <f>CONCATENATE(Замеры!AJ654,Замеры!AB654,Замеры!AK654)</f>
        <v>0 0</v>
      </c>
      <c r="J660" s="31" t="str">
        <f>IF(Замеры!AA654=0," ",G660*2.55)</f>
        <v xml:space="preserve"> </v>
      </c>
      <c r="K660" s="29" t="str">
        <f>IF(Замеры!AA654=0," ",Замеры!AH654)</f>
        <v xml:space="preserve"> </v>
      </c>
      <c r="L660" s="29" t="str">
        <f>IF(Замеры!AA654=0," ",Замеры!AI654)</f>
        <v xml:space="preserve"> </v>
      </c>
      <c r="M660" s="29" t="str">
        <f>IF(Замеры!AA654=0," ",0.1)</f>
        <v xml:space="preserve"> </v>
      </c>
      <c r="N660" s="29" t="str">
        <f>IF(Замеры!AA654=0," ",Замеры!AA654)</f>
        <v xml:space="preserve"> </v>
      </c>
      <c r="O660" s="29" t="str">
        <f>Замеры!AB654</f>
        <v xml:space="preserve"> </v>
      </c>
      <c r="P660" s="29" t="str">
        <f>Замеры!AC654</f>
        <v xml:space="preserve"> </v>
      </c>
      <c r="Q660" s="29" t="str">
        <f>IF(Замеры!AA654=0," ","+")</f>
        <v xml:space="preserve"> </v>
      </c>
      <c r="R660" s="32">
        <f>Замеры!Z654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IF(Замеры!I655=0," ", Замеры!I655)</f>
        <v xml:space="preserve"> </v>
      </c>
      <c r="D661" s="29" t="str">
        <f>IF(Замеры!AA655=0, " ", Замеры!Y655)</f>
        <v xml:space="preserve"> </v>
      </c>
      <c r="E661" s="29" t="str">
        <f>CONCATENATE(Замеры!Q655,Замеры!T655,Замеры!S655)</f>
        <v xml:space="preserve"> </v>
      </c>
      <c r="F661" s="30" t="str">
        <f>IF(Замеры!AA655=0," ","---")</f>
        <v xml:space="preserve"> </v>
      </c>
      <c r="G661" s="31" t="str">
        <f>IF(Замеры!AA655=0," ",Замеры!K655)</f>
        <v xml:space="preserve"> </v>
      </c>
      <c r="H661" s="31" t="str">
        <f>CONCATENATE(Замеры!AL655,Замеры!AB655,Замеры!AM655)</f>
        <v>0 0</v>
      </c>
      <c r="I661" s="29" t="str">
        <f>CONCATENATE(Замеры!AJ655,Замеры!AB655,Замеры!AK655)</f>
        <v>0 0</v>
      </c>
      <c r="J661" s="31" t="str">
        <f>IF(Замеры!AA655=0," ",G661*2.55)</f>
        <v xml:space="preserve"> </v>
      </c>
      <c r="K661" s="29" t="str">
        <f>IF(Замеры!AA655=0," ",Замеры!AH655)</f>
        <v xml:space="preserve"> </v>
      </c>
      <c r="L661" s="29" t="str">
        <f>IF(Замеры!AA655=0," ",Замеры!AI655)</f>
        <v xml:space="preserve"> </v>
      </c>
      <c r="M661" s="29" t="str">
        <f>IF(Замеры!AA655=0," ",0.1)</f>
        <v xml:space="preserve"> </v>
      </c>
      <c r="N661" s="29" t="str">
        <f>IF(Замеры!AA655=0," ",Замеры!AA655)</f>
        <v xml:space="preserve"> </v>
      </c>
      <c r="O661" s="29" t="str">
        <f>Замеры!AB655</f>
        <v xml:space="preserve"> </v>
      </c>
      <c r="P661" s="29" t="str">
        <f>Замеры!AC655</f>
        <v xml:space="preserve"> </v>
      </c>
      <c r="Q661" s="29" t="str">
        <f>IF(Замеры!AA655=0," ","+")</f>
        <v xml:space="preserve"> </v>
      </c>
      <c r="R661" s="32">
        <f>Замеры!Z655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IF(Замеры!I656=0," ", Замеры!I656)</f>
        <v xml:space="preserve"> </v>
      </c>
      <c r="D662" s="29" t="str">
        <f>IF(Замеры!AA656=0, " ", Замеры!Y656)</f>
        <v xml:space="preserve"> </v>
      </c>
      <c r="E662" s="29" t="str">
        <f>CONCATENATE(Замеры!Q656,Замеры!T656,Замеры!S656)</f>
        <v xml:space="preserve"> </v>
      </c>
      <c r="F662" s="30" t="str">
        <f>IF(Замеры!AA656=0," ","---")</f>
        <v xml:space="preserve"> </v>
      </c>
      <c r="G662" s="31" t="str">
        <f>IF(Замеры!AA656=0," ",Замеры!K656)</f>
        <v xml:space="preserve"> </v>
      </c>
      <c r="H662" s="31" t="str">
        <f>CONCATENATE(Замеры!AL656,Замеры!AB656,Замеры!AM656)</f>
        <v>0 0</v>
      </c>
      <c r="I662" s="29" t="str">
        <f>CONCATENATE(Замеры!AJ656,Замеры!AB656,Замеры!AK656)</f>
        <v>0 0</v>
      </c>
      <c r="J662" s="31" t="str">
        <f>IF(Замеры!AA656=0," ",G662*2.55)</f>
        <v xml:space="preserve"> </v>
      </c>
      <c r="K662" s="29" t="str">
        <f>IF(Замеры!AA656=0," ",Замеры!AH656)</f>
        <v xml:space="preserve"> </v>
      </c>
      <c r="L662" s="29" t="str">
        <f>IF(Замеры!AA656=0," ",Замеры!AI656)</f>
        <v xml:space="preserve"> </v>
      </c>
      <c r="M662" s="29" t="str">
        <f>IF(Замеры!AA656=0," ",0.1)</f>
        <v xml:space="preserve"> </v>
      </c>
      <c r="N662" s="29" t="str">
        <f>IF(Замеры!AA656=0," ",Замеры!AA656)</f>
        <v xml:space="preserve"> </v>
      </c>
      <c r="O662" s="29" t="str">
        <f>Замеры!AB656</f>
        <v xml:space="preserve"> </v>
      </c>
      <c r="P662" s="29" t="str">
        <f>Замеры!AC656</f>
        <v xml:space="preserve"> </v>
      </c>
      <c r="Q662" s="29" t="str">
        <f>IF(Замеры!AA656=0," ","+")</f>
        <v xml:space="preserve"> </v>
      </c>
      <c r="R662" s="32">
        <f>Замеры!Z656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IF(Замеры!I657=0," ", Замеры!I657)</f>
        <v xml:space="preserve"> </v>
      </c>
      <c r="D663" s="29" t="str">
        <f>IF(Замеры!AA657=0, " ", Замеры!Y657)</f>
        <v xml:space="preserve"> </v>
      </c>
      <c r="E663" s="29" t="str">
        <f>CONCATENATE(Замеры!Q657,Замеры!T657,Замеры!S657)</f>
        <v xml:space="preserve"> </v>
      </c>
      <c r="F663" s="30" t="str">
        <f>IF(Замеры!AA657=0," ","---")</f>
        <v xml:space="preserve"> </v>
      </c>
      <c r="G663" s="31" t="str">
        <f>IF(Замеры!AA657=0," ",Замеры!K657)</f>
        <v xml:space="preserve"> </v>
      </c>
      <c r="H663" s="31" t="str">
        <f>CONCATENATE(Замеры!AL657,Замеры!AB657,Замеры!AM657)</f>
        <v>0 0</v>
      </c>
      <c r="I663" s="29" t="str">
        <f>CONCATENATE(Замеры!AJ657,Замеры!AB657,Замеры!AK657)</f>
        <v>0 0</v>
      </c>
      <c r="J663" s="31" t="str">
        <f>IF(Замеры!AA657=0," ",G663*2.55)</f>
        <v xml:space="preserve"> </v>
      </c>
      <c r="K663" s="29" t="str">
        <f>IF(Замеры!AA657=0," ",Замеры!AH657)</f>
        <v xml:space="preserve"> </v>
      </c>
      <c r="L663" s="29" t="str">
        <f>IF(Замеры!AA657=0," ",Замеры!AI657)</f>
        <v xml:space="preserve"> </v>
      </c>
      <c r="M663" s="29" t="str">
        <f>IF(Замеры!AA657=0," ",0.1)</f>
        <v xml:space="preserve"> </v>
      </c>
      <c r="N663" s="29" t="str">
        <f>IF(Замеры!AA657=0," ",Замеры!AA657)</f>
        <v xml:space="preserve"> </v>
      </c>
      <c r="O663" s="29" t="str">
        <f>Замеры!AB657</f>
        <v xml:space="preserve"> </v>
      </c>
      <c r="P663" s="29" t="str">
        <f>Замеры!AC657</f>
        <v xml:space="preserve"> </v>
      </c>
      <c r="Q663" s="29" t="str">
        <f>IF(Замеры!AA657=0," ","+")</f>
        <v xml:space="preserve"> </v>
      </c>
      <c r="R663" s="32">
        <f>Замеры!Z657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IF(Замеры!I658=0," ", Замеры!I658)</f>
        <v xml:space="preserve"> </v>
      </c>
      <c r="D664" s="29" t="str">
        <f>IF(Замеры!AA658=0, " ", Замеры!Y658)</f>
        <v xml:space="preserve"> </v>
      </c>
      <c r="E664" s="29" t="str">
        <f>CONCATENATE(Замеры!Q658,Замеры!T658,Замеры!S658)</f>
        <v xml:space="preserve"> </v>
      </c>
      <c r="F664" s="30" t="str">
        <f>IF(Замеры!AA658=0," ","---")</f>
        <v xml:space="preserve"> </v>
      </c>
      <c r="G664" s="31" t="str">
        <f>IF(Замеры!AA658=0," ",Замеры!K658)</f>
        <v xml:space="preserve"> </v>
      </c>
      <c r="H664" s="31" t="str">
        <f>CONCATENATE(Замеры!AL658,Замеры!AB658,Замеры!AM658)</f>
        <v>0 0</v>
      </c>
      <c r="I664" s="29" t="str">
        <f>CONCATENATE(Замеры!AJ658,Замеры!AB658,Замеры!AK658)</f>
        <v>0 0</v>
      </c>
      <c r="J664" s="31" t="str">
        <f>IF(Замеры!AA658=0," ",G664*2.55)</f>
        <v xml:space="preserve"> </v>
      </c>
      <c r="K664" s="29" t="str">
        <f>IF(Замеры!AA658=0," ",Замеры!AH658)</f>
        <v xml:space="preserve"> </v>
      </c>
      <c r="L664" s="29" t="str">
        <f>IF(Замеры!AA658=0," ",Замеры!AI658)</f>
        <v xml:space="preserve"> </v>
      </c>
      <c r="M664" s="29" t="str">
        <f>IF(Замеры!AA658=0," ",0.1)</f>
        <v xml:space="preserve"> </v>
      </c>
      <c r="N664" s="29" t="str">
        <f>IF(Замеры!AA658=0," ",Замеры!AA658)</f>
        <v xml:space="preserve"> </v>
      </c>
      <c r="O664" s="29" t="str">
        <f>Замеры!AB658</f>
        <v xml:space="preserve"> </v>
      </c>
      <c r="P664" s="29" t="str">
        <f>Замеры!AC658</f>
        <v xml:space="preserve"> </v>
      </c>
      <c r="Q664" s="29" t="str">
        <f>IF(Замеры!AA658=0," ","+")</f>
        <v xml:space="preserve"> </v>
      </c>
      <c r="R664" s="32">
        <f>Замеры!Z658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IF(Замеры!I659=0," ", Замеры!I659)</f>
        <v xml:space="preserve"> </v>
      </c>
      <c r="D665" s="29" t="str">
        <f>IF(Замеры!AA659=0, " ", Замеры!Y659)</f>
        <v xml:space="preserve"> </v>
      </c>
      <c r="E665" s="29" t="str">
        <f>CONCATENATE(Замеры!Q659,Замеры!T659,Замеры!S659)</f>
        <v xml:space="preserve"> </v>
      </c>
      <c r="F665" s="30" t="str">
        <f>IF(Замеры!AA659=0," ","---")</f>
        <v xml:space="preserve"> </v>
      </c>
      <c r="G665" s="31" t="str">
        <f>IF(Замеры!AA659=0," ",Замеры!K659)</f>
        <v xml:space="preserve"> </v>
      </c>
      <c r="H665" s="31" t="str">
        <f>CONCATENATE(Замеры!AL659,Замеры!AB659,Замеры!AM659)</f>
        <v>0 0</v>
      </c>
      <c r="I665" s="29" t="str">
        <f>CONCATENATE(Замеры!AJ659,Замеры!AB659,Замеры!AK659)</f>
        <v>0 0</v>
      </c>
      <c r="J665" s="31" t="str">
        <f>IF(Замеры!AA659=0," ",G665*2.55)</f>
        <v xml:space="preserve"> </v>
      </c>
      <c r="K665" s="29" t="str">
        <f>IF(Замеры!AA659=0," ",Замеры!AH659)</f>
        <v xml:space="preserve"> </v>
      </c>
      <c r="L665" s="29" t="str">
        <f>IF(Замеры!AA659=0," ",Замеры!AI659)</f>
        <v xml:space="preserve"> </v>
      </c>
      <c r="M665" s="29" t="str">
        <f>IF(Замеры!AA659=0," ",0.1)</f>
        <v xml:space="preserve"> </v>
      </c>
      <c r="N665" s="29" t="str">
        <f>IF(Замеры!AA659=0," ",Замеры!AA659)</f>
        <v xml:space="preserve"> </v>
      </c>
      <c r="O665" s="29" t="str">
        <f>Замеры!AB659</f>
        <v xml:space="preserve"> </v>
      </c>
      <c r="P665" s="29" t="str">
        <f>Замеры!AC659</f>
        <v xml:space="preserve"> </v>
      </c>
      <c r="Q665" s="29" t="str">
        <f>IF(Замеры!AA659=0," ","+")</f>
        <v xml:space="preserve"> </v>
      </c>
      <c r="R665" s="32">
        <f>Замеры!Z659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IF(Замеры!I660=0," ", Замеры!I660)</f>
        <v xml:space="preserve"> </v>
      </c>
      <c r="D666" s="29" t="str">
        <f>IF(Замеры!AA660=0, " ", Замеры!Y660)</f>
        <v xml:space="preserve"> </v>
      </c>
      <c r="E666" s="29" t="str">
        <f>CONCATENATE(Замеры!Q660,Замеры!T660,Замеры!S660)</f>
        <v xml:space="preserve"> </v>
      </c>
      <c r="F666" s="30" t="str">
        <f>IF(Замеры!AA660=0," ","---")</f>
        <v xml:space="preserve"> </v>
      </c>
      <c r="G666" s="31" t="str">
        <f>IF(Замеры!AA660=0," ",Замеры!K660)</f>
        <v xml:space="preserve"> </v>
      </c>
      <c r="H666" s="31" t="str">
        <f>CONCATENATE(Замеры!AL660,Замеры!AB660,Замеры!AM660)</f>
        <v>0 0</v>
      </c>
      <c r="I666" s="29" t="str">
        <f>CONCATENATE(Замеры!AJ660,Замеры!AB660,Замеры!AK660)</f>
        <v>0 0</v>
      </c>
      <c r="J666" s="31" t="str">
        <f>IF(Замеры!AA660=0," ",G666*2.55)</f>
        <v xml:space="preserve"> </v>
      </c>
      <c r="K666" s="29" t="str">
        <f>IF(Замеры!AA660=0," ",Замеры!AH660)</f>
        <v xml:space="preserve"> </v>
      </c>
      <c r="L666" s="29" t="str">
        <f>IF(Замеры!AA660=0," ",Замеры!AI660)</f>
        <v xml:space="preserve"> </v>
      </c>
      <c r="M666" s="29" t="str">
        <f>IF(Замеры!AA660=0," ",0.1)</f>
        <v xml:space="preserve"> </v>
      </c>
      <c r="N666" s="29" t="str">
        <f>IF(Замеры!AA660=0," ",Замеры!AA660)</f>
        <v xml:space="preserve"> </v>
      </c>
      <c r="O666" s="29" t="str">
        <f>Замеры!AB660</f>
        <v xml:space="preserve"> </v>
      </c>
      <c r="P666" s="29" t="str">
        <f>Замеры!AC660</f>
        <v xml:space="preserve"> </v>
      </c>
      <c r="Q666" s="29" t="str">
        <f>IF(Замеры!AA660=0," ","+")</f>
        <v xml:space="preserve"> </v>
      </c>
      <c r="R666" s="32">
        <f>Замеры!Z660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IF(Замеры!I661=0," ", Замеры!I661)</f>
        <v xml:space="preserve"> </v>
      </c>
      <c r="D667" s="29" t="str">
        <f>IF(Замеры!AA661=0, " ", Замеры!Y661)</f>
        <v xml:space="preserve"> </v>
      </c>
      <c r="E667" s="29" t="str">
        <f>CONCATENATE(Замеры!Q661,Замеры!T661,Замеры!S661)</f>
        <v xml:space="preserve"> </v>
      </c>
      <c r="F667" s="30" t="str">
        <f>IF(Замеры!AA661=0," ","---")</f>
        <v xml:space="preserve"> </v>
      </c>
      <c r="G667" s="31" t="str">
        <f>IF(Замеры!AA661=0," ",Замеры!K661)</f>
        <v xml:space="preserve"> </v>
      </c>
      <c r="H667" s="31" t="str">
        <f>CONCATENATE(Замеры!AL661,Замеры!AB661,Замеры!AM661)</f>
        <v>0 0</v>
      </c>
      <c r="I667" s="29" t="str">
        <f>CONCATENATE(Замеры!AJ661,Замеры!AB661,Замеры!AK661)</f>
        <v>0 0</v>
      </c>
      <c r="J667" s="31" t="str">
        <f>IF(Замеры!AA661=0," ",G667*2.55)</f>
        <v xml:space="preserve"> </v>
      </c>
      <c r="K667" s="29" t="str">
        <f>IF(Замеры!AA661=0," ",Замеры!AH661)</f>
        <v xml:space="preserve"> </v>
      </c>
      <c r="L667" s="29" t="str">
        <f>IF(Замеры!AA661=0," ",Замеры!AI661)</f>
        <v xml:space="preserve"> </v>
      </c>
      <c r="M667" s="29" t="str">
        <f>IF(Замеры!AA661=0," ",0.1)</f>
        <v xml:space="preserve"> </v>
      </c>
      <c r="N667" s="29" t="str">
        <f>IF(Замеры!AA661=0," ",Замеры!AA661)</f>
        <v xml:space="preserve"> </v>
      </c>
      <c r="O667" s="29" t="str">
        <f>Замеры!AB661</f>
        <v xml:space="preserve"> </v>
      </c>
      <c r="P667" s="29" t="str">
        <f>Замеры!AC661</f>
        <v xml:space="preserve"> </v>
      </c>
      <c r="Q667" s="29" t="str">
        <f>IF(Замеры!AA661=0," ","+")</f>
        <v xml:space="preserve"> </v>
      </c>
      <c r="R667" s="32">
        <f>Замеры!Z661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IF(Замеры!I662=0," ", Замеры!I662)</f>
        <v xml:space="preserve"> </v>
      </c>
      <c r="D668" s="29" t="str">
        <f>IF(Замеры!AA662=0, " ", Замеры!Y662)</f>
        <v xml:space="preserve"> </v>
      </c>
      <c r="E668" s="29" t="str">
        <f>CONCATENATE(Замеры!Q662,Замеры!T662,Замеры!S662)</f>
        <v xml:space="preserve"> </v>
      </c>
      <c r="F668" s="30" t="str">
        <f>IF(Замеры!AA662=0," ","---")</f>
        <v xml:space="preserve"> </v>
      </c>
      <c r="G668" s="31" t="str">
        <f>IF(Замеры!AA662=0," ",Замеры!K662)</f>
        <v xml:space="preserve"> </v>
      </c>
      <c r="H668" s="31" t="str">
        <f>CONCATENATE(Замеры!AL662,Замеры!AB662,Замеры!AM662)</f>
        <v>0 0</v>
      </c>
      <c r="I668" s="29" t="str">
        <f>CONCATENATE(Замеры!AJ662,Замеры!AB662,Замеры!AK662)</f>
        <v>0 0</v>
      </c>
      <c r="J668" s="31" t="str">
        <f>IF(Замеры!AA662=0," ",G668*2.55)</f>
        <v xml:space="preserve"> </v>
      </c>
      <c r="K668" s="29" t="str">
        <f>IF(Замеры!AA662=0," ",Замеры!AH662)</f>
        <v xml:space="preserve"> </v>
      </c>
      <c r="L668" s="29" t="str">
        <f>IF(Замеры!AA662=0," ",Замеры!AI662)</f>
        <v xml:space="preserve"> </v>
      </c>
      <c r="M668" s="29" t="str">
        <f>IF(Замеры!AA662=0," ",0.1)</f>
        <v xml:space="preserve"> </v>
      </c>
      <c r="N668" s="29" t="str">
        <f>IF(Замеры!AA662=0," ",Замеры!AA662)</f>
        <v xml:space="preserve"> </v>
      </c>
      <c r="O668" s="29" t="str">
        <f>Замеры!AB662</f>
        <v xml:space="preserve"> </v>
      </c>
      <c r="P668" s="29" t="str">
        <f>Замеры!AC662</f>
        <v xml:space="preserve"> </v>
      </c>
      <c r="Q668" s="29" t="str">
        <f>IF(Замеры!AA662=0," ","+")</f>
        <v xml:space="preserve"> </v>
      </c>
      <c r="R668" s="32">
        <f>Замеры!Z662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IF(Замеры!I663=0," ", Замеры!I663)</f>
        <v xml:space="preserve"> </v>
      </c>
      <c r="D669" s="29" t="str">
        <f>IF(Замеры!AA663=0, " ", Замеры!Y663)</f>
        <v xml:space="preserve"> </v>
      </c>
      <c r="E669" s="29" t="str">
        <f>CONCATENATE(Замеры!Q663,Замеры!T663,Замеры!S663)</f>
        <v xml:space="preserve"> </v>
      </c>
      <c r="F669" s="30" t="str">
        <f>IF(Замеры!AA663=0," ","---")</f>
        <v xml:space="preserve"> </v>
      </c>
      <c r="G669" s="31" t="str">
        <f>IF(Замеры!AA663=0," ",Замеры!K663)</f>
        <v xml:space="preserve"> </v>
      </c>
      <c r="H669" s="31" t="str">
        <f>CONCATENATE(Замеры!AL663,Замеры!AB663,Замеры!AM663)</f>
        <v>0 0</v>
      </c>
      <c r="I669" s="29" t="str">
        <f>CONCATENATE(Замеры!AJ663,Замеры!AB663,Замеры!AK663)</f>
        <v>0 0</v>
      </c>
      <c r="J669" s="31" t="str">
        <f>IF(Замеры!AA663=0," ",G669*2.55)</f>
        <v xml:space="preserve"> </v>
      </c>
      <c r="K669" s="29" t="str">
        <f>IF(Замеры!AA663=0," ",Замеры!AH663)</f>
        <v xml:space="preserve"> </v>
      </c>
      <c r="L669" s="29" t="str">
        <f>IF(Замеры!AA663=0," ",Замеры!AI663)</f>
        <v xml:space="preserve"> </v>
      </c>
      <c r="M669" s="29" t="str">
        <f>IF(Замеры!AA663=0," ",0.1)</f>
        <v xml:space="preserve"> </v>
      </c>
      <c r="N669" s="29" t="str">
        <f>IF(Замеры!AA663=0," ",Замеры!AA663)</f>
        <v xml:space="preserve"> </v>
      </c>
      <c r="O669" s="29" t="str">
        <f>Замеры!AB663</f>
        <v xml:space="preserve"> </v>
      </c>
      <c r="P669" s="29" t="str">
        <f>Замеры!AC663</f>
        <v xml:space="preserve"> </v>
      </c>
      <c r="Q669" s="29" t="str">
        <f>IF(Замеры!AA663=0," ","+")</f>
        <v xml:space="preserve"> </v>
      </c>
      <c r="R669" s="32">
        <f>Замеры!Z663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IF(Замеры!I664=0," ", Замеры!I664)</f>
        <v xml:space="preserve"> </v>
      </c>
      <c r="D670" s="29" t="str">
        <f>IF(Замеры!AA664=0, " ", Замеры!Y664)</f>
        <v xml:space="preserve"> </v>
      </c>
      <c r="E670" s="29" t="str">
        <f>CONCATENATE(Замеры!Q664,Замеры!T664,Замеры!S664)</f>
        <v xml:space="preserve"> </v>
      </c>
      <c r="F670" s="30" t="str">
        <f>IF(Замеры!AA664=0," ","---")</f>
        <v xml:space="preserve"> </v>
      </c>
      <c r="G670" s="31" t="str">
        <f>IF(Замеры!AA664=0," ",Замеры!K664)</f>
        <v xml:space="preserve"> </v>
      </c>
      <c r="H670" s="31" t="str">
        <f>CONCATENATE(Замеры!AL664,Замеры!AB664,Замеры!AM664)</f>
        <v>0 0</v>
      </c>
      <c r="I670" s="29" t="str">
        <f>CONCATENATE(Замеры!AJ664,Замеры!AB664,Замеры!AK664)</f>
        <v>0 0</v>
      </c>
      <c r="J670" s="31" t="str">
        <f>IF(Замеры!AA664=0," ",G670*2.55)</f>
        <v xml:space="preserve"> </v>
      </c>
      <c r="K670" s="29" t="str">
        <f>IF(Замеры!AA664=0," ",Замеры!AH664)</f>
        <v xml:space="preserve"> </v>
      </c>
      <c r="L670" s="29" t="str">
        <f>IF(Замеры!AA664=0," ",Замеры!AI664)</f>
        <v xml:space="preserve"> </v>
      </c>
      <c r="M670" s="29" t="str">
        <f>IF(Замеры!AA664=0," ",0.1)</f>
        <v xml:space="preserve"> </v>
      </c>
      <c r="N670" s="29" t="str">
        <f>IF(Замеры!AA664=0," ",Замеры!AA664)</f>
        <v xml:space="preserve"> </v>
      </c>
      <c r="O670" s="29" t="str">
        <f>Замеры!AB664</f>
        <v xml:space="preserve"> </v>
      </c>
      <c r="P670" s="29" t="str">
        <f>Замеры!AC664</f>
        <v xml:space="preserve"> </v>
      </c>
      <c r="Q670" s="29" t="str">
        <f>IF(Замеры!AA664=0," ","+")</f>
        <v xml:space="preserve"> </v>
      </c>
      <c r="R670" s="32">
        <f>Замеры!Z664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IF(Замеры!I665=0," ", Замеры!I665)</f>
        <v xml:space="preserve"> </v>
      </c>
      <c r="D671" s="29" t="str">
        <f>IF(Замеры!AA665=0, " ", Замеры!Y665)</f>
        <v xml:space="preserve"> </v>
      </c>
      <c r="E671" s="29" t="str">
        <f>CONCATENATE(Замеры!Q665,Замеры!T665,Замеры!S665)</f>
        <v xml:space="preserve"> </v>
      </c>
      <c r="F671" s="30" t="str">
        <f>IF(Замеры!AA665=0," ","---")</f>
        <v xml:space="preserve"> </v>
      </c>
      <c r="G671" s="31" t="str">
        <f>IF(Замеры!AA665=0," ",Замеры!K665)</f>
        <v xml:space="preserve"> </v>
      </c>
      <c r="H671" s="31" t="str">
        <f>CONCATENATE(Замеры!AL665,Замеры!AB665,Замеры!AM665)</f>
        <v>0 0</v>
      </c>
      <c r="I671" s="29" t="str">
        <f>CONCATENATE(Замеры!AJ665,Замеры!AB665,Замеры!AK665)</f>
        <v>0 0</v>
      </c>
      <c r="J671" s="31" t="str">
        <f>IF(Замеры!AA665=0," ",G671*2.55)</f>
        <v xml:space="preserve"> </v>
      </c>
      <c r="K671" s="29" t="str">
        <f>IF(Замеры!AA665=0," ",Замеры!AH665)</f>
        <v xml:space="preserve"> </v>
      </c>
      <c r="L671" s="29" t="str">
        <f>IF(Замеры!AA665=0," ",Замеры!AI665)</f>
        <v xml:space="preserve"> </v>
      </c>
      <c r="M671" s="29" t="str">
        <f>IF(Замеры!AA665=0," ",0.1)</f>
        <v xml:space="preserve"> </v>
      </c>
      <c r="N671" s="29" t="str">
        <f>IF(Замеры!AA665=0," ",Замеры!AA665)</f>
        <v xml:space="preserve"> </v>
      </c>
      <c r="O671" s="29" t="str">
        <f>Замеры!AB665</f>
        <v xml:space="preserve"> </v>
      </c>
      <c r="P671" s="29" t="str">
        <f>Замеры!AC665</f>
        <v xml:space="preserve"> </v>
      </c>
      <c r="Q671" s="29" t="str">
        <f>IF(Замеры!AA665=0," ","+")</f>
        <v xml:space="preserve"> </v>
      </c>
      <c r="R671" s="32">
        <f>Замеры!Z665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IF(Замеры!I666=0," ", Замеры!I666)</f>
        <v xml:space="preserve"> </v>
      </c>
      <c r="D672" s="29" t="str">
        <f>IF(Замеры!AA666=0, " ", Замеры!Y666)</f>
        <v xml:space="preserve"> </v>
      </c>
      <c r="E672" s="29" t="str">
        <f>CONCATENATE(Замеры!Q666,Замеры!T666,Замеры!S666)</f>
        <v xml:space="preserve"> </v>
      </c>
      <c r="F672" s="30" t="str">
        <f>IF(Замеры!AA666=0," ","---")</f>
        <v xml:space="preserve"> </v>
      </c>
      <c r="G672" s="31" t="str">
        <f>IF(Замеры!AA666=0," ",Замеры!K666)</f>
        <v xml:space="preserve"> </v>
      </c>
      <c r="H672" s="31" t="str">
        <f>CONCATENATE(Замеры!AL666,Замеры!AB666,Замеры!AM666)</f>
        <v>0 0</v>
      </c>
      <c r="I672" s="29" t="str">
        <f>CONCATENATE(Замеры!AJ666,Замеры!AB666,Замеры!AK666)</f>
        <v>0 0</v>
      </c>
      <c r="J672" s="31" t="str">
        <f>IF(Замеры!AA666=0," ",G672*2.55)</f>
        <v xml:space="preserve"> </v>
      </c>
      <c r="K672" s="29" t="str">
        <f>IF(Замеры!AA666=0," ",Замеры!AH666)</f>
        <v xml:space="preserve"> </v>
      </c>
      <c r="L672" s="29" t="str">
        <f>IF(Замеры!AA666=0," ",Замеры!AI666)</f>
        <v xml:space="preserve"> </v>
      </c>
      <c r="M672" s="29" t="str">
        <f>IF(Замеры!AA666=0," ",0.1)</f>
        <v xml:space="preserve"> </v>
      </c>
      <c r="N672" s="29" t="str">
        <f>IF(Замеры!AA666=0," ",Замеры!AA666)</f>
        <v xml:space="preserve"> </v>
      </c>
      <c r="O672" s="29" t="str">
        <f>Замеры!AB666</f>
        <v xml:space="preserve"> </v>
      </c>
      <c r="P672" s="29" t="str">
        <f>Замеры!AC666</f>
        <v xml:space="preserve"> </v>
      </c>
      <c r="Q672" s="29" t="str">
        <f>IF(Замеры!AA666=0," ","+")</f>
        <v xml:space="preserve"> </v>
      </c>
      <c r="R672" s="32">
        <f>Замеры!Z666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IF(Замеры!I667=0," ", Замеры!I667)</f>
        <v xml:space="preserve"> </v>
      </c>
      <c r="D673" s="29" t="str">
        <f>IF(Замеры!AA667=0, " ", Замеры!Y667)</f>
        <v xml:space="preserve"> </v>
      </c>
      <c r="E673" s="29" t="str">
        <f>CONCATENATE(Замеры!Q667,Замеры!T667,Замеры!S667)</f>
        <v xml:space="preserve"> </v>
      </c>
      <c r="F673" s="30" t="str">
        <f>IF(Замеры!AA667=0," ","---")</f>
        <v xml:space="preserve"> </v>
      </c>
      <c r="G673" s="31" t="str">
        <f>IF(Замеры!AA667=0," ",Замеры!K667)</f>
        <v xml:space="preserve"> </v>
      </c>
      <c r="H673" s="31" t="str">
        <f>CONCATENATE(Замеры!AL667,Замеры!AB667,Замеры!AM667)</f>
        <v>0 0</v>
      </c>
      <c r="I673" s="29" t="str">
        <f>CONCATENATE(Замеры!AJ667,Замеры!AB667,Замеры!AK667)</f>
        <v>0 0</v>
      </c>
      <c r="J673" s="31" t="str">
        <f>IF(Замеры!AA667=0," ",G673*2.55)</f>
        <v xml:space="preserve"> </v>
      </c>
      <c r="K673" s="29" t="str">
        <f>IF(Замеры!AA667=0," ",Замеры!AH667)</f>
        <v xml:space="preserve"> </v>
      </c>
      <c r="L673" s="29" t="str">
        <f>IF(Замеры!AA667=0," ",Замеры!AI667)</f>
        <v xml:space="preserve"> </v>
      </c>
      <c r="M673" s="29" t="str">
        <f>IF(Замеры!AA667=0," ",0.1)</f>
        <v xml:space="preserve"> </v>
      </c>
      <c r="N673" s="29" t="str">
        <f>IF(Замеры!AA667=0," ",Замеры!AA667)</f>
        <v xml:space="preserve"> </v>
      </c>
      <c r="O673" s="29" t="str">
        <f>Замеры!AB667</f>
        <v xml:space="preserve"> </v>
      </c>
      <c r="P673" s="29" t="str">
        <f>Замеры!AC667</f>
        <v xml:space="preserve"> </v>
      </c>
      <c r="Q673" s="29" t="str">
        <f>IF(Замеры!AA667=0," ","+")</f>
        <v xml:space="preserve"> </v>
      </c>
      <c r="R673" s="32">
        <f>Замеры!Z667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IF(Замеры!I668=0," ", Замеры!I668)</f>
        <v xml:space="preserve"> </v>
      </c>
      <c r="D674" s="29" t="str">
        <f>IF(Замеры!AA668=0, " ", Замеры!Y668)</f>
        <v xml:space="preserve"> </v>
      </c>
      <c r="E674" s="29" t="str">
        <f>CONCATENATE(Замеры!Q668,Замеры!T668,Замеры!S668)</f>
        <v xml:space="preserve"> </v>
      </c>
      <c r="F674" s="30" t="str">
        <f>IF(Замеры!AA668=0," ","---")</f>
        <v xml:space="preserve"> </v>
      </c>
      <c r="G674" s="31" t="str">
        <f>IF(Замеры!AA668=0," ",Замеры!K668)</f>
        <v xml:space="preserve"> </v>
      </c>
      <c r="H674" s="31" t="str">
        <f>CONCATENATE(Замеры!AL668,Замеры!AB668,Замеры!AM668)</f>
        <v>0 0</v>
      </c>
      <c r="I674" s="29" t="str">
        <f>CONCATENATE(Замеры!AJ668,Замеры!AB668,Замеры!AK668)</f>
        <v>0 0</v>
      </c>
      <c r="J674" s="31" t="str">
        <f>IF(Замеры!AA668=0," ",G674*2.55)</f>
        <v xml:space="preserve"> </v>
      </c>
      <c r="K674" s="29" t="str">
        <f>IF(Замеры!AA668=0," ",Замеры!AH668)</f>
        <v xml:space="preserve"> </v>
      </c>
      <c r="L674" s="29" t="str">
        <f>IF(Замеры!AA668=0," ",Замеры!AI668)</f>
        <v xml:space="preserve"> </v>
      </c>
      <c r="M674" s="29" t="str">
        <f>IF(Замеры!AA668=0," ",0.1)</f>
        <v xml:space="preserve"> </v>
      </c>
      <c r="N674" s="29" t="str">
        <f>IF(Замеры!AA668=0," ",Замеры!AA668)</f>
        <v xml:space="preserve"> </v>
      </c>
      <c r="O674" s="29" t="str">
        <f>Замеры!AB668</f>
        <v xml:space="preserve"> </v>
      </c>
      <c r="P674" s="29" t="str">
        <f>Замеры!AC668</f>
        <v xml:space="preserve"> </v>
      </c>
      <c r="Q674" s="29" t="str">
        <f>IF(Замеры!AA668=0," ","+")</f>
        <v xml:space="preserve"> </v>
      </c>
      <c r="R674" s="32">
        <f>Замеры!Z668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IF(Замеры!I669=0," ", Замеры!I669)</f>
        <v xml:space="preserve"> </v>
      </c>
      <c r="D675" s="29" t="str">
        <f>IF(Замеры!AA669=0, " ", Замеры!Y669)</f>
        <v xml:space="preserve"> </v>
      </c>
      <c r="E675" s="29" t="str">
        <f>CONCATENATE(Замеры!Q669,Замеры!T669,Замеры!S669)</f>
        <v xml:space="preserve"> </v>
      </c>
      <c r="F675" s="30" t="str">
        <f>IF(Замеры!AA669=0," ","---")</f>
        <v xml:space="preserve"> </v>
      </c>
      <c r="G675" s="31" t="str">
        <f>IF(Замеры!AA669=0," ",Замеры!K669)</f>
        <v xml:space="preserve"> </v>
      </c>
      <c r="H675" s="31" t="str">
        <f>CONCATENATE(Замеры!AL669,Замеры!AB669,Замеры!AM669)</f>
        <v>0 0</v>
      </c>
      <c r="I675" s="29" t="str">
        <f>CONCATENATE(Замеры!AJ669,Замеры!AB669,Замеры!AK669)</f>
        <v>0 0</v>
      </c>
      <c r="J675" s="31" t="str">
        <f>IF(Замеры!AA669=0," ",G675*2.55)</f>
        <v xml:space="preserve"> </v>
      </c>
      <c r="K675" s="29" t="str">
        <f>IF(Замеры!AA669=0," ",Замеры!AH669)</f>
        <v xml:space="preserve"> </v>
      </c>
      <c r="L675" s="29" t="str">
        <f>IF(Замеры!AA669=0," ",Замеры!AI669)</f>
        <v xml:space="preserve"> </v>
      </c>
      <c r="M675" s="29" t="str">
        <f>IF(Замеры!AA669=0," ",0.1)</f>
        <v xml:space="preserve"> </v>
      </c>
      <c r="N675" s="29" t="str">
        <f>IF(Замеры!AA669=0," ",Замеры!AA669)</f>
        <v xml:space="preserve"> </v>
      </c>
      <c r="O675" s="29" t="str">
        <f>Замеры!AB669</f>
        <v xml:space="preserve"> </v>
      </c>
      <c r="P675" s="29" t="str">
        <f>Замеры!AC669</f>
        <v xml:space="preserve"> </v>
      </c>
      <c r="Q675" s="29" t="str">
        <f>IF(Замеры!AA669=0," ","+")</f>
        <v xml:space="preserve"> </v>
      </c>
      <c r="R675" s="32">
        <f>Замеры!Z669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IF(Замеры!I670=0," ", Замеры!I670)</f>
        <v xml:space="preserve"> </v>
      </c>
      <c r="D676" s="29" t="str">
        <f>IF(Замеры!AA670=0, " ", Замеры!Y670)</f>
        <v xml:space="preserve"> </v>
      </c>
      <c r="E676" s="29" t="str">
        <f>CONCATENATE(Замеры!Q670,Замеры!T670,Замеры!S670)</f>
        <v xml:space="preserve"> </v>
      </c>
      <c r="F676" s="30" t="str">
        <f>IF(Замеры!AA670=0," ","---")</f>
        <v xml:space="preserve"> </v>
      </c>
      <c r="G676" s="31" t="str">
        <f>IF(Замеры!AA670=0," ",Замеры!K670)</f>
        <v xml:space="preserve"> </v>
      </c>
      <c r="H676" s="31" t="str">
        <f>CONCATENATE(Замеры!AL670,Замеры!AB670,Замеры!AM670)</f>
        <v>0 0</v>
      </c>
      <c r="I676" s="29" t="str">
        <f>CONCATENATE(Замеры!AJ670,Замеры!AB670,Замеры!AK670)</f>
        <v>0 0</v>
      </c>
      <c r="J676" s="31" t="str">
        <f>IF(Замеры!AA670=0," ",G676*2.55)</f>
        <v xml:space="preserve"> </v>
      </c>
      <c r="K676" s="29" t="str">
        <f>IF(Замеры!AA670=0," ",Замеры!AH670)</f>
        <v xml:space="preserve"> </v>
      </c>
      <c r="L676" s="29" t="str">
        <f>IF(Замеры!AA670=0," ",Замеры!AI670)</f>
        <v xml:space="preserve"> </v>
      </c>
      <c r="M676" s="29" t="str">
        <f>IF(Замеры!AA670=0," ",0.1)</f>
        <v xml:space="preserve"> </v>
      </c>
      <c r="N676" s="29" t="str">
        <f>IF(Замеры!AA670=0," ",Замеры!AA670)</f>
        <v xml:space="preserve"> </v>
      </c>
      <c r="O676" s="29" t="str">
        <f>Замеры!AB670</f>
        <v xml:space="preserve"> </v>
      </c>
      <c r="P676" s="29" t="str">
        <f>Замеры!AC670</f>
        <v xml:space="preserve"> </v>
      </c>
      <c r="Q676" s="29" t="str">
        <f>IF(Замеры!AA670=0," ","+")</f>
        <v xml:space="preserve"> </v>
      </c>
      <c r="R676" s="32">
        <f>Замеры!Z670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IF(Замеры!I671=0," ", Замеры!I671)</f>
        <v xml:space="preserve"> </v>
      </c>
      <c r="D677" s="29" t="str">
        <f>IF(Замеры!AA671=0, " ", Замеры!Y671)</f>
        <v xml:space="preserve"> </v>
      </c>
      <c r="E677" s="29" t="str">
        <f>CONCATENATE(Замеры!Q671,Замеры!T671,Замеры!S671)</f>
        <v xml:space="preserve"> </v>
      </c>
      <c r="F677" s="30" t="str">
        <f>IF(Замеры!AA671=0," ","---")</f>
        <v xml:space="preserve"> </v>
      </c>
      <c r="G677" s="31" t="str">
        <f>IF(Замеры!AA671=0," ",Замеры!K671)</f>
        <v xml:space="preserve"> </v>
      </c>
      <c r="H677" s="31" t="str">
        <f>CONCATENATE(Замеры!AL671,Замеры!AB671,Замеры!AM671)</f>
        <v>0 0</v>
      </c>
      <c r="I677" s="29" t="str">
        <f>CONCATENATE(Замеры!AJ671,Замеры!AB671,Замеры!AK671)</f>
        <v>0 0</v>
      </c>
      <c r="J677" s="31" t="str">
        <f>IF(Замеры!AA671=0," ",G677*2.55)</f>
        <v xml:space="preserve"> </v>
      </c>
      <c r="K677" s="29" t="str">
        <f>IF(Замеры!AA671=0," ",Замеры!AH671)</f>
        <v xml:space="preserve"> </v>
      </c>
      <c r="L677" s="29" t="str">
        <f>IF(Замеры!AA671=0," ",Замеры!AI671)</f>
        <v xml:space="preserve"> </v>
      </c>
      <c r="M677" s="29" t="str">
        <f>IF(Замеры!AA671=0," ",0.1)</f>
        <v xml:space="preserve"> </v>
      </c>
      <c r="N677" s="29" t="str">
        <f>IF(Замеры!AA671=0," ",Замеры!AA671)</f>
        <v xml:space="preserve"> </v>
      </c>
      <c r="O677" s="29" t="str">
        <f>Замеры!AB671</f>
        <v xml:space="preserve"> </v>
      </c>
      <c r="P677" s="29" t="str">
        <f>Замеры!AC671</f>
        <v xml:space="preserve"> </v>
      </c>
      <c r="Q677" s="29" t="str">
        <f>IF(Замеры!AA671=0," ","+")</f>
        <v xml:space="preserve"> </v>
      </c>
      <c r="R677" s="32">
        <f>Замеры!Z671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IF(Замеры!I672=0," ", Замеры!I672)</f>
        <v xml:space="preserve"> </v>
      </c>
      <c r="D678" s="29" t="str">
        <f>IF(Замеры!AA672=0, " ", Замеры!Y672)</f>
        <v xml:space="preserve"> </v>
      </c>
      <c r="E678" s="29" t="str">
        <f>CONCATENATE(Замеры!Q672,Замеры!T672,Замеры!S672)</f>
        <v xml:space="preserve"> </v>
      </c>
      <c r="F678" s="30" t="str">
        <f>IF(Замеры!AA672=0," ","---")</f>
        <v xml:space="preserve"> </v>
      </c>
      <c r="G678" s="31" t="str">
        <f>IF(Замеры!AA672=0," ",Замеры!K672)</f>
        <v xml:space="preserve"> </v>
      </c>
      <c r="H678" s="31" t="str">
        <f>CONCATENATE(Замеры!AL672,Замеры!AB672,Замеры!AM672)</f>
        <v>0 0</v>
      </c>
      <c r="I678" s="29" t="str">
        <f>CONCATENATE(Замеры!AJ672,Замеры!AB672,Замеры!AK672)</f>
        <v>0 0</v>
      </c>
      <c r="J678" s="31" t="str">
        <f>IF(Замеры!AA672=0," ",G678*2.55)</f>
        <v xml:space="preserve"> </v>
      </c>
      <c r="K678" s="29" t="str">
        <f>IF(Замеры!AA672=0," ",Замеры!AH672)</f>
        <v xml:space="preserve"> </v>
      </c>
      <c r="L678" s="29" t="str">
        <f>IF(Замеры!AA672=0," ",Замеры!AI672)</f>
        <v xml:space="preserve"> </v>
      </c>
      <c r="M678" s="29" t="str">
        <f>IF(Замеры!AA672=0," ",0.1)</f>
        <v xml:space="preserve"> </v>
      </c>
      <c r="N678" s="29" t="str">
        <f>IF(Замеры!AA672=0," ",Замеры!AA672)</f>
        <v xml:space="preserve"> </v>
      </c>
      <c r="O678" s="29" t="str">
        <f>Замеры!AB672</f>
        <v xml:space="preserve"> </v>
      </c>
      <c r="P678" s="29" t="str">
        <f>Замеры!AC672</f>
        <v xml:space="preserve"> </v>
      </c>
      <c r="Q678" s="29" t="str">
        <f>IF(Замеры!AA672=0," ","+")</f>
        <v xml:space="preserve"> </v>
      </c>
      <c r="R678" s="32">
        <f>Замеры!Z672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IF(Замеры!I673=0," ", Замеры!I673)</f>
        <v xml:space="preserve"> </v>
      </c>
      <c r="D679" s="29" t="str">
        <f>IF(Замеры!AA673=0, " ", Замеры!Y673)</f>
        <v xml:space="preserve"> </v>
      </c>
      <c r="E679" s="29" t="str">
        <f>CONCATENATE(Замеры!Q673,Замеры!T673,Замеры!S673)</f>
        <v xml:space="preserve"> </v>
      </c>
      <c r="F679" s="30" t="str">
        <f>IF(Замеры!AA673=0," ","---")</f>
        <v xml:space="preserve"> </v>
      </c>
      <c r="G679" s="31" t="str">
        <f>IF(Замеры!AA673=0," ",Замеры!K673)</f>
        <v xml:space="preserve"> </v>
      </c>
      <c r="H679" s="31" t="str">
        <f>CONCATENATE(Замеры!AL673,Замеры!AB673,Замеры!AM673)</f>
        <v>0 0</v>
      </c>
      <c r="I679" s="29" t="str">
        <f>CONCATENATE(Замеры!AJ673,Замеры!AB673,Замеры!AK673)</f>
        <v>0 0</v>
      </c>
      <c r="J679" s="31" t="str">
        <f>IF(Замеры!AA673=0," ",G679*2.55)</f>
        <v xml:space="preserve"> </v>
      </c>
      <c r="K679" s="29" t="str">
        <f>IF(Замеры!AA673=0," ",Замеры!AH673)</f>
        <v xml:space="preserve"> </v>
      </c>
      <c r="L679" s="29" t="str">
        <f>IF(Замеры!AA673=0," ",Замеры!AI673)</f>
        <v xml:space="preserve"> </v>
      </c>
      <c r="M679" s="29" t="str">
        <f>IF(Замеры!AA673=0," ",0.1)</f>
        <v xml:space="preserve"> </v>
      </c>
      <c r="N679" s="29" t="str">
        <f>IF(Замеры!AA673=0," ",Замеры!AA673)</f>
        <v xml:space="preserve"> </v>
      </c>
      <c r="O679" s="29" t="str">
        <f>Замеры!AB673</f>
        <v xml:space="preserve"> </v>
      </c>
      <c r="P679" s="29" t="str">
        <f>Замеры!AC673</f>
        <v xml:space="preserve"> </v>
      </c>
      <c r="Q679" s="29" t="str">
        <f>IF(Замеры!AA673=0," ","+")</f>
        <v xml:space="preserve"> </v>
      </c>
      <c r="R679" s="32">
        <f>Замеры!Z673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IF(Замеры!I674=0," ", Замеры!I674)</f>
        <v xml:space="preserve"> </v>
      </c>
      <c r="D680" s="29" t="str">
        <f>IF(Замеры!AA674=0, " ", Замеры!Y674)</f>
        <v xml:space="preserve"> </v>
      </c>
      <c r="E680" s="29" t="str">
        <f>CONCATENATE(Замеры!Q674,Замеры!T674,Замеры!S674)</f>
        <v xml:space="preserve"> </v>
      </c>
      <c r="F680" s="30" t="str">
        <f>IF(Замеры!AA674=0," ","---")</f>
        <v xml:space="preserve"> </v>
      </c>
      <c r="G680" s="31" t="str">
        <f>IF(Замеры!AA674=0," ",Замеры!K674)</f>
        <v xml:space="preserve"> </v>
      </c>
      <c r="H680" s="31" t="str">
        <f>CONCATENATE(Замеры!AL674,Замеры!AB674,Замеры!AM674)</f>
        <v>0 0</v>
      </c>
      <c r="I680" s="29" t="str">
        <f>CONCATENATE(Замеры!AJ674,Замеры!AB674,Замеры!AK674)</f>
        <v>0 0</v>
      </c>
      <c r="J680" s="31" t="str">
        <f>IF(Замеры!AA674=0," ",G680*2.55)</f>
        <v xml:space="preserve"> </v>
      </c>
      <c r="K680" s="29" t="str">
        <f>IF(Замеры!AA674=0," ",Замеры!AH674)</f>
        <v xml:space="preserve"> </v>
      </c>
      <c r="L680" s="29" t="str">
        <f>IF(Замеры!AA674=0," ",Замеры!AI674)</f>
        <v xml:space="preserve"> </v>
      </c>
      <c r="M680" s="29" t="str">
        <f>IF(Замеры!AA674=0," ",0.1)</f>
        <v xml:space="preserve"> </v>
      </c>
      <c r="N680" s="29" t="str">
        <f>IF(Замеры!AA674=0," ",Замеры!AA674)</f>
        <v xml:space="preserve"> </v>
      </c>
      <c r="O680" s="29" t="str">
        <f>Замеры!AB674</f>
        <v xml:space="preserve"> </v>
      </c>
      <c r="P680" s="29" t="str">
        <f>Замеры!AC674</f>
        <v xml:space="preserve"> </v>
      </c>
      <c r="Q680" s="29" t="str">
        <f>IF(Замеры!AA674=0," ","+")</f>
        <v xml:space="preserve"> </v>
      </c>
      <c r="R680" s="32">
        <f>Замеры!Z674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IF(Замеры!I675=0," ", Замеры!I675)</f>
        <v xml:space="preserve"> </v>
      </c>
      <c r="D681" s="29" t="str">
        <f>IF(Замеры!AA675=0, " ", Замеры!Y675)</f>
        <v xml:space="preserve"> </v>
      </c>
      <c r="E681" s="29" t="str">
        <f>CONCATENATE(Замеры!Q675,Замеры!T675,Замеры!S675)</f>
        <v xml:space="preserve"> </v>
      </c>
      <c r="F681" s="30" t="str">
        <f>IF(Замеры!AA675=0," ","---")</f>
        <v xml:space="preserve"> </v>
      </c>
      <c r="G681" s="31" t="str">
        <f>IF(Замеры!AA675=0," ",Замеры!K675)</f>
        <v xml:space="preserve"> </v>
      </c>
      <c r="H681" s="31" t="str">
        <f>CONCATENATE(Замеры!AL675,Замеры!AB675,Замеры!AM675)</f>
        <v>0 0</v>
      </c>
      <c r="I681" s="29" t="str">
        <f>CONCATENATE(Замеры!AJ675,Замеры!AB675,Замеры!AK675)</f>
        <v>0 0</v>
      </c>
      <c r="J681" s="31" t="str">
        <f>IF(Замеры!AA675=0," ",G681*2.55)</f>
        <v xml:space="preserve"> </v>
      </c>
      <c r="K681" s="29" t="str">
        <f>IF(Замеры!AA675=0," ",Замеры!AH675)</f>
        <v xml:space="preserve"> </v>
      </c>
      <c r="L681" s="29" t="str">
        <f>IF(Замеры!AA675=0," ",Замеры!AI675)</f>
        <v xml:space="preserve"> </v>
      </c>
      <c r="M681" s="29" t="str">
        <f>IF(Замеры!AA675=0," ",0.1)</f>
        <v xml:space="preserve"> </v>
      </c>
      <c r="N681" s="29" t="str">
        <f>IF(Замеры!AA675=0," ",Замеры!AA675)</f>
        <v xml:space="preserve"> </v>
      </c>
      <c r="O681" s="29" t="str">
        <f>Замеры!AB675</f>
        <v xml:space="preserve"> </v>
      </c>
      <c r="P681" s="29" t="str">
        <f>Замеры!AC675</f>
        <v xml:space="preserve"> </v>
      </c>
      <c r="Q681" s="29" t="str">
        <f>IF(Замеры!AA675=0," ","+")</f>
        <v xml:space="preserve"> </v>
      </c>
      <c r="R681" s="32">
        <f>Замеры!Z675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IF(Замеры!I676=0," ", Замеры!I676)</f>
        <v xml:space="preserve"> </v>
      </c>
      <c r="D682" s="29" t="str">
        <f>IF(Замеры!AA676=0, " ", Замеры!Y676)</f>
        <v xml:space="preserve"> </v>
      </c>
      <c r="E682" s="29" t="str">
        <f>CONCATENATE(Замеры!Q676,Замеры!T676,Замеры!S676)</f>
        <v xml:space="preserve"> </v>
      </c>
      <c r="F682" s="30" t="str">
        <f>IF(Замеры!AA676=0," ","---")</f>
        <v xml:space="preserve"> </v>
      </c>
      <c r="G682" s="31" t="str">
        <f>IF(Замеры!AA676=0," ",Замеры!K676)</f>
        <v xml:space="preserve"> </v>
      </c>
      <c r="H682" s="31" t="str">
        <f>CONCATENATE(Замеры!AL676,Замеры!AB676,Замеры!AM676)</f>
        <v>0 0</v>
      </c>
      <c r="I682" s="29" t="str">
        <f>CONCATENATE(Замеры!AJ676,Замеры!AB676,Замеры!AK676)</f>
        <v>0 0</v>
      </c>
      <c r="J682" s="31" t="str">
        <f>IF(Замеры!AA676=0," ",G682*2.55)</f>
        <v xml:space="preserve"> </v>
      </c>
      <c r="K682" s="29" t="str">
        <f>IF(Замеры!AA676=0," ",Замеры!AH676)</f>
        <v xml:space="preserve"> </v>
      </c>
      <c r="L682" s="29" t="str">
        <f>IF(Замеры!AA676=0," ",Замеры!AI676)</f>
        <v xml:space="preserve"> </v>
      </c>
      <c r="M682" s="29" t="str">
        <f>IF(Замеры!AA676=0," ",0.1)</f>
        <v xml:space="preserve"> </v>
      </c>
      <c r="N682" s="29" t="str">
        <f>IF(Замеры!AA676=0," ",Замеры!AA676)</f>
        <v xml:space="preserve"> </v>
      </c>
      <c r="O682" s="29" t="str">
        <f>Замеры!AB676</f>
        <v xml:space="preserve"> </v>
      </c>
      <c r="P682" s="29" t="str">
        <f>Замеры!AC676</f>
        <v xml:space="preserve"> </v>
      </c>
      <c r="Q682" s="29" t="str">
        <f>IF(Замеры!AA676=0," ","+")</f>
        <v xml:space="preserve"> </v>
      </c>
      <c r="R682" s="32">
        <f>Замеры!Z676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IF(Замеры!I677=0," ", Замеры!I677)</f>
        <v xml:space="preserve"> </v>
      </c>
      <c r="D683" s="29" t="str">
        <f>IF(Замеры!AA677=0, " ", Замеры!Y677)</f>
        <v xml:space="preserve"> </v>
      </c>
      <c r="E683" s="29" t="str">
        <f>CONCATENATE(Замеры!Q677,Замеры!T677,Замеры!S677)</f>
        <v xml:space="preserve"> </v>
      </c>
      <c r="F683" s="30" t="str">
        <f>IF(Замеры!AA677=0," ","---")</f>
        <v xml:space="preserve"> </v>
      </c>
      <c r="G683" s="31" t="str">
        <f>IF(Замеры!AA677=0," ",Замеры!K677)</f>
        <v xml:space="preserve"> </v>
      </c>
      <c r="H683" s="31" t="str">
        <f>CONCATENATE(Замеры!AL677,Замеры!AB677,Замеры!AM677)</f>
        <v>0 0</v>
      </c>
      <c r="I683" s="29" t="str">
        <f>CONCATENATE(Замеры!AJ677,Замеры!AB677,Замеры!AK677)</f>
        <v>0 0</v>
      </c>
      <c r="J683" s="31" t="str">
        <f>IF(Замеры!AA677=0," ",G683*2.55)</f>
        <v xml:space="preserve"> </v>
      </c>
      <c r="K683" s="29" t="str">
        <f>IF(Замеры!AA677=0," ",Замеры!AH677)</f>
        <v xml:space="preserve"> </v>
      </c>
      <c r="L683" s="29" t="str">
        <f>IF(Замеры!AA677=0," ",Замеры!AI677)</f>
        <v xml:space="preserve"> </v>
      </c>
      <c r="M683" s="29" t="str">
        <f>IF(Замеры!AA677=0," ",0.1)</f>
        <v xml:space="preserve"> </v>
      </c>
      <c r="N683" s="29" t="str">
        <f>IF(Замеры!AA677=0," ",Замеры!AA677)</f>
        <v xml:space="preserve"> </v>
      </c>
      <c r="O683" s="29" t="str">
        <f>Замеры!AB677</f>
        <v xml:space="preserve"> </v>
      </c>
      <c r="P683" s="29" t="str">
        <f>Замеры!AC677</f>
        <v xml:space="preserve"> </v>
      </c>
      <c r="Q683" s="29" t="str">
        <f>IF(Замеры!AA677=0," ","+")</f>
        <v xml:space="preserve"> </v>
      </c>
      <c r="R683" s="32">
        <f>Замеры!Z677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IF(Замеры!I678=0," ", Замеры!I678)</f>
        <v xml:space="preserve"> </v>
      </c>
      <c r="D684" s="29" t="str">
        <f>IF(Замеры!AA678=0, " ", Замеры!Y678)</f>
        <v xml:space="preserve"> </v>
      </c>
      <c r="E684" s="29" t="str">
        <f>CONCATENATE(Замеры!Q678,Замеры!T678,Замеры!S678)</f>
        <v xml:space="preserve"> </v>
      </c>
      <c r="F684" s="30" t="str">
        <f>IF(Замеры!AA678=0," ","---")</f>
        <v xml:space="preserve"> </v>
      </c>
      <c r="G684" s="31" t="str">
        <f>IF(Замеры!AA678=0," ",Замеры!K678)</f>
        <v xml:space="preserve"> </v>
      </c>
      <c r="H684" s="31" t="str">
        <f>CONCATENATE(Замеры!AL678,Замеры!AB678,Замеры!AM678)</f>
        <v>0 0</v>
      </c>
      <c r="I684" s="29" t="str">
        <f>CONCATENATE(Замеры!AJ678,Замеры!AB678,Замеры!AK678)</f>
        <v>0 0</v>
      </c>
      <c r="J684" s="31" t="str">
        <f>IF(Замеры!AA678=0," ",G684*2.55)</f>
        <v xml:space="preserve"> </v>
      </c>
      <c r="K684" s="29" t="str">
        <f>IF(Замеры!AA678=0," ",Замеры!AH678)</f>
        <v xml:space="preserve"> </v>
      </c>
      <c r="L684" s="29" t="str">
        <f>IF(Замеры!AA678=0," ",Замеры!AI678)</f>
        <v xml:space="preserve"> </v>
      </c>
      <c r="M684" s="29" t="str">
        <f>IF(Замеры!AA678=0," ",0.1)</f>
        <v xml:space="preserve"> </v>
      </c>
      <c r="N684" s="29" t="str">
        <f>IF(Замеры!AA678=0," ",Замеры!AA678)</f>
        <v xml:space="preserve"> </v>
      </c>
      <c r="O684" s="29" t="str">
        <f>Замеры!AB678</f>
        <v xml:space="preserve"> </v>
      </c>
      <c r="P684" s="29" t="str">
        <f>Замеры!AC678</f>
        <v xml:space="preserve"> </v>
      </c>
      <c r="Q684" s="29" t="str">
        <f>IF(Замеры!AA678=0," ","+")</f>
        <v xml:space="preserve"> </v>
      </c>
      <c r="R684" s="32">
        <f>Замеры!Z678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IF(Замеры!I679=0," ", Замеры!I679)</f>
        <v xml:space="preserve"> </v>
      </c>
      <c r="D685" s="29" t="str">
        <f>IF(Замеры!AA679=0, " ", Замеры!Y679)</f>
        <v xml:space="preserve"> </v>
      </c>
      <c r="E685" s="29" t="str">
        <f>CONCATENATE(Замеры!Q679,Замеры!T679,Замеры!S679)</f>
        <v xml:space="preserve"> </v>
      </c>
      <c r="F685" s="30" t="str">
        <f>IF(Замеры!AA679=0," ","---")</f>
        <v xml:space="preserve"> </v>
      </c>
      <c r="G685" s="31" t="str">
        <f>IF(Замеры!AA679=0," ",Замеры!K679)</f>
        <v xml:space="preserve"> </v>
      </c>
      <c r="H685" s="31" t="str">
        <f>CONCATENATE(Замеры!AL679,Замеры!AB679,Замеры!AM679)</f>
        <v>0 0</v>
      </c>
      <c r="I685" s="29" t="str">
        <f>CONCATENATE(Замеры!AJ679,Замеры!AB679,Замеры!AK679)</f>
        <v>0 0</v>
      </c>
      <c r="J685" s="31" t="str">
        <f>IF(Замеры!AA679=0," ",G685*2.55)</f>
        <v xml:space="preserve"> </v>
      </c>
      <c r="K685" s="29" t="str">
        <f>IF(Замеры!AA679=0," ",Замеры!AH679)</f>
        <v xml:space="preserve"> </v>
      </c>
      <c r="L685" s="29" t="str">
        <f>IF(Замеры!AA679=0," ",Замеры!AI679)</f>
        <v xml:space="preserve"> </v>
      </c>
      <c r="M685" s="29" t="str">
        <f>IF(Замеры!AA679=0," ",0.1)</f>
        <v xml:space="preserve"> </v>
      </c>
      <c r="N685" s="29" t="str">
        <f>IF(Замеры!AA679=0," ",Замеры!AA679)</f>
        <v xml:space="preserve"> </v>
      </c>
      <c r="O685" s="29" t="str">
        <f>Замеры!AB679</f>
        <v xml:space="preserve"> </v>
      </c>
      <c r="P685" s="29" t="str">
        <f>Замеры!AC679</f>
        <v xml:space="preserve"> </v>
      </c>
      <c r="Q685" s="29" t="str">
        <f>IF(Замеры!AA679=0," ","+")</f>
        <v xml:space="preserve"> </v>
      </c>
      <c r="R685" s="32">
        <f>Замеры!Z679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IF(Замеры!I680=0," ", Замеры!I680)</f>
        <v xml:space="preserve"> </v>
      </c>
      <c r="D686" s="29" t="str">
        <f>IF(Замеры!AA680=0, " ", Замеры!Y680)</f>
        <v xml:space="preserve"> </v>
      </c>
      <c r="E686" s="29" t="str">
        <f>CONCATENATE(Замеры!Q680,Замеры!T680,Замеры!S680)</f>
        <v xml:space="preserve"> </v>
      </c>
      <c r="F686" s="30" t="str">
        <f>IF(Замеры!AA680=0," ","---")</f>
        <v xml:space="preserve"> </v>
      </c>
      <c r="G686" s="31" t="str">
        <f>IF(Замеры!AA680=0," ",Замеры!K680)</f>
        <v xml:space="preserve"> </v>
      </c>
      <c r="H686" s="31" t="str">
        <f>CONCATENATE(Замеры!AL680,Замеры!AB680,Замеры!AM680)</f>
        <v>0 0</v>
      </c>
      <c r="I686" s="29" t="str">
        <f>CONCATENATE(Замеры!AJ680,Замеры!AB680,Замеры!AK680)</f>
        <v>0 0</v>
      </c>
      <c r="J686" s="31" t="str">
        <f>IF(Замеры!AA680=0," ",G686*2.55)</f>
        <v xml:space="preserve"> </v>
      </c>
      <c r="K686" s="29" t="str">
        <f>IF(Замеры!AA680=0," ",Замеры!AH680)</f>
        <v xml:space="preserve"> </v>
      </c>
      <c r="L686" s="29" t="str">
        <f>IF(Замеры!AA680=0," ",Замеры!AI680)</f>
        <v xml:space="preserve"> </v>
      </c>
      <c r="M686" s="29" t="str">
        <f>IF(Замеры!AA680=0," ",0.1)</f>
        <v xml:space="preserve"> </v>
      </c>
      <c r="N686" s="29" t="str">
        <f>IF(Замеры!AA680=0," ",Замеры!AA680)</f>
        <v xml:space="preserve"> </v>
      </c>
      <c r="O686" s="29" t="str">
        <f>Замеры!AB680</f>
        <v xml:space="preserve"> </v>
      </c>
      <c r="P686" s="29" t="str">
        <f>Замеры!AC680</f>
        <v xml:space="preserve"> </v>
      </c>
      <c r="Q686" s="29" t="str">
        <f>IF(Замеры!AA680=0," ","+")</f>
        <v xml:space="preserve"> </v>
      </c>
      <c r="R686" s="32">
        <f>Замеры!Z680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IF(Замеры!I681=0," ", Замеры!I681)</f>
        <v xml:space="preserve"> </v>
      </c>
      <c r="D687" s="29" t="str">
        <f>IF(Замеры!AA681=0, " ", Замеры!Y681)</f>
        <v xml:space="preserve"> </v>
      </c>
      <c r="E687" s="29" t="str">
        <f>CONCATENATE(Замеры!Q681,Замеры!T681,Замеры!S681)</f>
        <v xml:space="preserve"> </v>
      </c>
      <c r="F687" s="30" t="str">
        <f>IF(Замеры!AA681=0," ","---")</f>
        <v xml:space="preserve"> </v>
      </c>
      <c r="G687" s="31" t="str">
        <f>IF(Замеры!AA681=0," ",Замеры!K681)</f>
        <v xml:space="preserve"> </v>
      </c>
      <c r="H687" s="31" t="str">
        <f>CONCATENATE(Замеры!AL681,Замеры!AB681,Замеры!AM681)</f>
        <v>0 0</v>
      </c>
      <c r="I687" s="29" t="str">
        <f>CONCATENATE(Замеры!AJ681,Замеры!AB681,Замеры!AK681)</f>
        <v>0 0</v>
      </c>
      <c r="J687" s="31" t="str">
        <f>IF(Замеры!AA681=0," ",G687*2.55)</f>
        <v xml:space="preserve"> </v>
      </c>
      <c r="K687" s="29" t="str">
        <f>IF(Замеры!AA681=0," ",Замеры!AH681)</f>
        <v xml:space="preserve"> </v>
      </c>
      <c r="L687" s="29" t="str">
        <f>IF(Замеры!AA681=0," ",Замеры!AI681)</f>
        <v xml:space="preserve"> </v>
      </c>
      <c r="M687" s="29" t="str">
        <f>IF(Замеры!AA681=0," ",0.1)</f>
        <v xml:space="preserve"> </v>
      </c>
      <c r="N687" s="29" t="str">
        <f>IF(Замеры!AA681=0," ",Замеры!AA681)</f>
        <v xml:space="preserve"> </v>
      </c>
      <c r="O687" s="29" t="str">
        <f>Замеры!AB681</f>
        <v xml:space="preserve"> </v>
      </c>
      <c r="P687" s="29" t="str">
        <f>Замеры!AC681</f>
        <v xml:space="preserve"> </v>
      </c>
      <c r="Q687" s="29" t="str">
        <f>IF(Замеры!AA681=0," ","+")</f>
        <v xml:space="preserve"> </v>
      </c>
      <c r="R687" s="32">
        <f>Замеры!Z681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IF(Замеры!I682=0," ", Замеры!I682)</f>
        <v xml:space="preserve"> </v>
      </c>
      <c r="D688" s="29" t="str">
        <f>IF(Замеры!AA682=0, " ", Замеры!Y682)</f>
        <v xml:space="preserve"> </v>
      </c>
      <c r="E688" s="29" t="str">
        <f>CONCATENATE(Замеры!Q682,Замеры!T682,Замеры!S682)</f>
        <v xml:space="preserve"> </v>
      </c>
      <c r="F688" s="30" t="str">
        <f>IF(Замеры!AA682=0," ","---")</f>
        <v xml:space="preserve"> </v>
      </c>
      <c r="G688" s="31" t="str">
        <f>IF(Замеры!AA682=0," ",Замеры!K682)</f>
        <v xml:space="preserve"> </v>
      </c>
      <c r="H688" s="31" t="str">
        <f>CONCATENATE(Замеры!AL682,Замеры!AB682,Замеры!AM682)</f>
        <v>0 0</v>
      </c>
      <c r="I688" s="29" t="str">
        <f>CONCATENATE(Замеры!AJ682,Замеры!AB682,Замеры!AK682)</f>
        <v>0 0</v>
      </c>
      <c r="J688" s="31" t="str">
        <f>IF(Замеры!AA682=0," ",G688*2.55)</f>
        <v xml:space="preserve"> </v>
      </c>
      <c r="K688" s="29" t="str">
        <f>IF(Замеры!AA682=0," ",Замеры!AH682)</f>
        <v xml:space="preserve"> </v>
      </c>
      <c r="L688" s="29" t="str">
        <f>IF(Замеры!AA682=0," ",Замеры!AI682)</f>
        <v xml:space="preserve"> </v>
      </c>
      <c r="M688" s="29" t="str">
        <f>IF(Замеры!AA682=0," ",0.1)</f>
        <v xml:space="preserve"> </v>
      </c>
      <c r="N688" s="29" t="str">
        <f>IF(Замеры!AA682=0," ",Замеры!AA682)</f>
        <v xml:space="preserve"> </v>
      </c>
      <c r="O688" s="29" t="str">
        <f>Замеры!AB682</f>
        <v xml:space="preserve"> </v>
      </c>
      <c r="P688" s="29" t="str">
        <f>Замеры!AC682</f>
        <v xml:space="preserve"> </v>
      </c>
      <c r="Q688" s="29" t="str">
        <f>IF(Замеры!AA682=0," ","+")</f>
        <v xml:space="preserve"> </v>
      </c>
      <c r="R688" s="32">
        <f>Замеры!Z682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IF(Замеры!I683=0," ", Замеры!I683)</f>
        <v xml:space="preserve"> </v>
      </c>
      <c r="D689" s="29" t="str">
        <f>IF(Замеры!AA683=0, " ", Замеры!Y683)</f>
        <v xml:space="preserve"> </v>
      </c>
      <c r="E689" s="29" t="str">
        <f>CONCATENATE(Замеры!Q683,Замеры!T683,Замеры!S683)</f>
        <v xml:space="preserve"> </v>
      </c>
      <c r="F689" s="30" t="str">
        <f>IF(Замеры!AA683=0," ","---")</f>
        <v xml:space="preserve"> </v>
      </c>
      <c r="G689" s="31" t="str">
        <f>IF(Замеры!AA683=0," ",Замеры!K683)</f>
        <v xml:space="preserve"> </v>
      </c>
      <c r="H689" s="31" t="str">
        <f>CONCATENATE(Замеры!AL683,Замеры!AB683,Замеры!AM683)</f>
        <v>0 0</v>
      </c>
      <c r="I689" s="29" t="str">
        <f>CONCATENATE(Замеры!AJ683,Замеры!AB683,Замеры!AK683)</f>
        <v>0 0</v>
      </c>
      <c r="J689" s="31" t="str">
        <f>IF(Замеры!AA683=0," ",G689*2.55)</f>
        <v xml:space="preserve"> </v>
      </c>
      <c r="K689" s="29" t="str">
        <f>IF(Замеры!AA683=0," ",Замеры!AH683)</f>
        <v xml:space="preserve"> </v>
      </c>
      <c r="L689" s="29" t="str">
        <f>IF(Замеры!AA683=0," ",Замеры!AI683)</f>
        <v xml:space="preserve"> </v>
      </c>
      <c r="M689" s="29" t="str">
        <f>IF(Замеры!AA683=0," ",0.1)</f>
        <v xml:space="preserve"> </v>
      </c>
      <c r="N689" s="29" t="str">
        <f>IF(Замеры!AA683=0," ",Замеры!AA683)</f>
        <v xml:space="preserve"> </v>
      </c>
      <c r="O689" s="29" t="str">
        <f>Замеры!AB683</f>
        <v xml:space="preserve"> </v>
      </c>
      <c r="P689" s="29" t="str">
        <f>Замеры!AC683</f>
        <v xml:space="preserve"> </v>
      </c>
      <c r="Q689" s="29" t="str">
        <f>IF(Замеры!AA683=0," ","+")</f>
        <v xml:space="preserve"> </v>
      </c>
      <c r="R689" s="32">
        <f>Замеры!Z683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IF(Замеры!I684=0," ", Замеры!I684)</f>
        <v xml:space="preserve"> </v>
      </c>
      <c r="D690" s="29" t="str">
        <f>IF(Замеры!AA684=0, " ", Замеры!Y684)</f>
        <v xml:space="preserve"> </v>
      </c>
      <c r="E690" s="29" t="str">
        <f>CONCATENATE(Замеры!Q684,Замеры!T684,Замеры!S684)</f>
        <v xml:space="preserve"> </v>
      </c>
      <c r="F690" s="30" t="str">
        <f>IF(Замеры!AA684=0," ","---")</f>
        <v xml:space="preserve"> </v>
      </c>
      <c r="G690" s="31" t="str">
        <f>IF(Замеры!AA684=0," ",Замеры!K684)</f>
        <v xml:space="preserve"> </v>
      </c>
      <c r="H690" s="31" t="str">
        <f>CONCATENATE(Замеры!AL684,Замеры!AB684,Замеры!AM684)</f>
        <v>0 0</v>
      </c>
      <c r="I690" s="29" t="str">
        <f>CONCATENATE(Замеры!AJ684,Замеры!AB684,Замеры!AK684)</f>
        <v>0 0</v>
      </c>
      <c r="J690" s="31" t="str">
        <f>IF(Замеры!AA684=0," ",G690*2.55)</f>
        <v xml:space="preserve"> </v>
      </c>
      <c r="K690" s="29" t="str">
        <f>IF(Замеры!AA684=0," ",Замеры!AH684)</f>
        <v xml:space="preserve"> </v>
      </c>
      <c r="L690" s="29" t="str">
        <f>IF(Замеры!AA684=0," ",Замеры!AI684)</f>
        <v xml:space="preserve"> </v>
      </c>
      <c r="M690" s="29" t="str">
        <f>IF(Замеры!AA684=0," ",0.1)</f>
        <v xml:space="preserve"> </v>
      </c>
      <c r="N690" s="29" t="str">
        <f>IF(Замеры!AA684=0," ",Замеры!AA684)</f>
        <v xml:space="preserve"> </v>
      </c>
      <c r="O690" s="29" t="str">
        <f>Замеры!AB684</f>
        <v xml:space="preserve"> </v>
      </c>
      <c r="P690" s="29" t="str">
        <f>Замеры!AC684</f>
        <v xml:space="preserve"> </v>
      </c>
      <c r="Q690" s="29" t="str">
        <f>IF(Замеры!AA684=0," ","+")</f>
        <v xml:space="preserve"> </v>
      </c>
      <c r="R690" s="32">
        <f>Замеры!Z684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IF(Замеры!I685=0," ", Замеры!I685)</f>
        <v xml:space="preserve"> </v>
      </c>
      <c r="D691" s="29" t="str">
        <f>IF(Замеры!AA685=0, " ", Замеры!Y685)</f>
        <v xml:space="preserve"> </v>
      </c>
      <c r="E691" s="29" t="str">
        <f>CONCATENATE(Замеры!Q685,Замеры!T685,Замеры!S685)</f>
        <v xml:space="preserve"> </v>
      </c>
      <c r="F691" s="30" t="str">
        <f>IF(Замеры!AA685=0," ","---")</f>
        <v xml:space="preserve"> </v>
      </c>
      <c r="G691" s="31" t="str">
        <f>IF(Замеры!AA685=0," ",Замеры!K685)</f>
        <v xml:space="preserve"> </v>
      </c>
      <c r="H691" s="31" t="str">
        <f>CONCATENATE(Замеры!AL685,Замеры!AB685,Замеры!AM685)</f>
        <v>0 0</v>
      </c>
      <c r="I691" s="29" t="str">
        <f>CONCATENATE(Замеры!AJ685,Замеры!AB685,Замеры!AK685)</f>
        <v>0 0</v>
      </c>
      <c r="J691" s="31" t="str">
        <f>IF(Замеры!AA685=0," ",G691*2.55)</f>
        <v xml:space="preserve"> </v>
      </c>
      <c r="K691" s="29" t="str">
        <f>IF(Замеры!AA685=0," ",Замеры!AH685)</f>
        <v xml:space="preserve"> </v>
      </c>
      <c r="L691" s="29" t="str">
        <f>IF(Замеры!AA685=0," ",Замеры!AI685)</f>
        <v xml:space="preserve"> </v>
      </c>
      <c r="M691" s="29" t="str">
        <f>IF(Замеры!AA685=0," ",0.1)</f>
        <v xml:space="preserve"> </v>
      </c>
      <c r="N691" s="29" t="str">
        <f>IF(Замеры!AA685=0," ",Замеры!AA685)</f>
        <v xml:space="preserve"> </v>
      </c>
      <c r="O691" s="29" t="str">
        <f>Замеры!AB685</f>
        <v xml:space="preserve"> </v>
      </c>
      <c r="P691" s="29" t="str">
        <f>Замеры!AC685</f>
        <v xml:space="preserve"> </v>
      </c>
      <c r="Q691" s="29" t="str">
        <f>IF(Замеры!AA685=0," ","+")</f>
        <v xml:space="preserve"> </v>
      </c>
      <c r="R691" s="32">
        <f>Замеры!Z685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IF(Замеры!I686=0," ", Замеры!I686)</f>
        <v xml:space="preserve"> </v>
      </c>
      <c r="D692" s="29" t="str">
        <f>IF(Замеры!AA686=0, " ", Замеры!Y686)</f>
        <v xml:space="preserve"> </v>
      </c>
      <c r="E692" s="29" t="str">
        <f>CONCATENATE(Замеры!Q686,Замеры!T686,Замеры!S686)</f>
        <v xml:space="preserve"> </v>
      </c>
      <c r="F692" s="30" t="str">
        <f>IF(Замеры!AA686=0," ","---")</f>
        <v xml:space="preserve"> </v>
      </c>
      <c r="G692" s="31" t="str">
        <f>IF(Замеры!AA686=0," ",Замеры!K686)</f>
        <v xml:space="preserve"> </v>
      </c>
      <c r="H692" s="31" t="str">
        <f>CONCATENATE(Замеры!AL686,Замеры!AB686,Замеры!AM686)</f>
        <v>0 0</v>
      </c>
      <c r="I692" s="29" t="str">
        <f>CONCATENATE(Замеры!AJ686,Замеры!AB686,Замеры!AK686)</f>
        <v>0 0</v>
      </c>
      <c r="J692" s="31" t="str">
        <f>IF(Замеры!AA686=0," ",G692*2.55)</f>
        <v xml:space="preserve"> </v>
      </c>
      <c r="K692" s="29" t="str">
        <f>IF(Замеры!AA686=0," ",Замеры!AH686)</f>
        <v xml:space="preserve"> </v>
      </c>
      <c r="L692" s="29" t="str">
        <f>IF(Замеры!AA686=0," ",Замеры!AI686)</f>
        <v xml:space="preserve"> </v>
      </c>
      <c r="M692" s="29" t="str">
        <f>IF(Замеры!AA686=0," ",0.1)</f>
        <v xml:space="preserve"> </v>
      </c>
      <c r="N692" s="29" t="str">
        <f>IF(Замеры!AA686=0," ",Замеры!AA686)</f>
        <v xml:space="preserve"> </v>
      </c>
      <c r="O692" s="29" t="str">
        <f>Замеры!AB686</f>
        <v xml:space="preserve"> </v>
      </c>
      <c r="P692" s="29" t="str">
        <f>Замеры!AC686</f>
        <v xml:space="preserve"> </v>
      </c>
      <c r="Q692" s="29" t="str">
        <f>IF(Замеры!AA686=0," ","+")</f>
        <v xml:space="preserve"> </v>
      </c>
      <c r="R692" s="32">
        <f>Замеры!Z686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IF(Замеры!I687=0," ", Замеры!I687)</f>
        <v xml:space="preserve"> </v>
      </c>
      <c r="D693" s="29" t="str">
        <f>IF(Замеры!AA687=0, " ", Замеры!Y687)</f>
        <v xml:space="preserve"> </v>
      </c>
      <c r="E693" s="29" t="str">
        <f>CONCATENATE(Замеры!Q687,Замеры!T687,Замеры!S687)</f>
        <v xml:space="preserve"> </v>
      </c>
      <c r="F693" s="30" t="str">
        <f>IF(Замеры!AA687=0," ","---")</f>
        <v xml:space="preserve"> </v>
      </c>
      <c r="G693" s="31" t="str">
        <f>IF(Замеры!AA687=0," ",Замеры!K687)</f>
        <v xml:space="preserve"> </v>
      </c>
      <c r="H693" s="31" t="str">
        <f>CONCATENATE(Замеры!AL687,Замеры!AB687,Замеры!AM687)</f>
        <v>0 0</v>
      </c>
      <c r="I693" s="29" t="str">
        <f>CONCATENATE(Замеры!AJ687,Замеры!AB687,Замеры!AK687)</f>
        <v>0 0</v>
      </c>
      <c r="J693" s="31" t="str">
        <f>IF(Замеры!AA687=0," ",G693*2.55)</f>
        <v xml:space="preserve"> </v>
      </c>
      <c r="K693" s="29" t="str">
        <f>IF(Замеры!AA687=0," ",Замеры!AH687)</f>
        <v xml:space="preserve"> </v>
      </c>
      <c r="L693" s="29" t="str">
        <f>IF(Замеры!AA687=0," ",Замеры!AI687)</f>
        <v xml:space="preserve"> </v>
      </c>
      <c r="M693" s="29" t="str">
        <f>IF(Замеры!AA687=0," ",0.1)</f>
        <v xml:space="preserve"> </v>
      </c>
      <c r="N693" s="29" t="str">
        <f>IF(Замеры!AA687=0," ",Замеры!AA687)</f>
        <v xml:space="preserve"> </v>
      </c>
      <c r="O693" s="29" t="str">
        <f>Замеры!AB687</f>
        <v xml:space="preserve"> </v>
      </c>
      <c r="P693" s="29" t="str">
        <f>Замеры!AC687</f>
        <v xml:space="preserve"> </v>
      </c>
      <c r="Q693" s="29" t="str">
        <f>IF(Замеры!AA687=0," ","+")</f>
        <v xml:space="preserve"> </v>
      </c>
      <c r="R693" s="32">
        <f>Замеры!Z687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IF(Замеры!I688=0," ", Замеры!I688)</f>
        <v xml:space="preserve"> </v>
      </c>
      <c r="D694" s="29" t="str">
        <f>IF(Замеры!AA688=0, " ", Замеры!Y688)</f>
        <v xml:space="preserve"> </v>
      </c>
      <c r="E694" s="29" t="str">
        <f>CONCATENATE(Замеры!Q688,Замеры!T688,Замеры!S688)</f>
        <v xml:space="preserve"> </v>
      </c>
      <c r="F694" s="30" t="str">
        <f>IF(Замеры!AA688=0," ","---")</f>
        <v xml:space="preserve"> </v>
      </c>
      <c r="G694" s="31" t="str">
        <f>IF(Замеры!AA688=0," ",Замеры!K688)</f>
        <v xml:space="preserve"> </v>
      </c>
      <c r="H694" s="31" t="str">
        <f>CONCATENATE(Замеры!AL688,Замеры!AB688,Замеры!AM688)</f>
        <v>0 0</v>
      </c>
      <c r="I694" s="29" t="str">
        <f>CONCATENATE(Замеры!AJ688,Замеры!AB688,Замеры!AK688)</f>
        <v>0 0</v>
      </c>
      <c r="J694" s="31" t="str">
        <f>IF(Замеры!AA688=0," ",G694*2.55)</f>
        <v xml:space="preserve"> </v>
      </c>
      <c r="K694" s="29" t="str">
        <f>IF(Замеры!AA688=0," ",Замеры!AH688)</f>
        <v xml:space="preserve"> </v>
      </c>
      <c r="L694" s="29" t="str">
        <f>IF(Замеры!AA688=0," ",Замеры!AI688)</f>
        <v xml:space="preserve"> </v>
      </c>
      <c r="M694" s="29" t="str">
        <f>IF(Замеры!AA688=0," ",0.1)</f>
        <v xml:space="preserve"> </v>
      </c>
      <c r="N694" s="29" t="str">
        <f>IF(Замеры!AA688=0," ",Замеры!AA688)</f>
        <v xml:space="preserve"> </v>
      </c>
      <c r="O694" s="29" t="str">
        <f>Замеры!AB688</f>
        <v xml:space="preserve"> </v>
      </c>
      <c r="P694" s="29" t="str">
        <f>Замеры!AC688</f>
        <v xml:space="preserve"> </v>
      </c>
      <c r="Q694" s="29" t="str">
        <f>IF(Замеры!AA688=0," ","+")</f>
        <v xml:space="preserve"> </v>
      </c>
      <c r="R694" s="32">
        <f>Замеры!Z688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IF(Замеры!I689=0," ", Замеры!I689)</f>
        <v xml:space="preserve"> </v>
      </c>
      <c r="D695" s="29" t="str">
        <f>IF(Замеры!AA689=0, " ", Замеры!Y689)</f>
        <v xml:space="preserve"> </v>
      </c>
      <c r="E695" s="29" t="str">
        <f>CONCATENATE(Замеры!Q689,Замеры!T689,Замеры!S689)</f>
        <v xml:space="preserve"> </v>
      </c>
      <c r="F695" s="30" t="str">
        <f>IF(Замеры!AA689=0," ","---")</f>
        <v xml:space="preserve"> </v>
      </c>
      <c r="G695" s="31" t="str">
        <f>IF(Замеры!AA689=0," ",Замеры!K689)</f>
        <v xml:space="preserve"> </v>
      </c>
      <c r="H695" s="31" t="str">
        <f>CONCATENATE(Замеры!AL689,Замеры!AB689,Замеры!AM689)</f>
        <v>0 0</v>
      </c>
      <c r="I695" s="29" t="str">
        <f>CONCATENATE(Замеры!AJ689,Замеры!AB689,Замеры!AK689)</f>
        <v>0 0</v>
      </c>
      <c r="J695" s="31" t="str">
        <f>IF(Замеры!AA689=0," ",G695*2.55)</f>
        <v xml:space="preserve"> </v>
      </c>
      <c r="K695" s="29" t="str">
        <f>IF(Замеры!AA689=0," ",Замеры!AH689)</f>
        <v xml:space="preserve"> </v>
      </c>
      <c r="L695" s="29" t="str">
        <f>IF(Замеры!AA689=0," ",Замеры!AI689)</f>
        <v xml:space="preserve"> </v>
      </c>
      <c r="M695" s="29" t="str">
        <f>IF(Замеры!AA689=0," ",0.1)</f>
        <v xml:space="preserve"> </v>
      </c>
      <c r="N695" s="29" t="str">
        <f>IF(Замеры!AA689=0," ",Замеры!AA689)</f>
        <v xml:space="preserve"> </v>
      </c>
      <c r="O695" s="29" t="str">
        <f>Замеры!AB689</f>
        <v xml:space="preserve"> </v>
      </c>
      <c r="P695" s="29" t="str">
        <f>Замеры!AC689</f>
        <v xml:space="preserve"> </v>
      </c>
      <c r="Q695" s="29" t="str">
        <f>IF(Замеры!AA689=0," ","+")</f>
        <v xml:space="preserve"> </v>
      </c>
      <c r="R695" s="32">
        <f>Замеры!Z689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IF(Замеры!I690=0," ", Замеры!I690)</f>
        <v xml:space="preserve"> </v>
      </c>
      <c r="D696" s="29" t="str">
        <f>IF(Замеры!AA690=0, " ", Замеры!Y690)</f>
        <v xml:space="preserve"> </v>
      </c>
      <c r="E696" s="29" t="str">
        <f>CONCATENATE(Замеры!Q690,Замеры!T690,Замеры!S690)</f>
        <v xml:space="preserve"> </v>
      </c>
      <c r="F696" s="30" t="str">
        <f>IF(Замеры!AA690=0," ","---")</f>
        <v xml:space="preserve"> </v>
      </c>
      <c r="G696" s="31" t="str">
        <f>IF(Замеры!AA690=0," ",Замеры!K690)</f>
        <v xml:space="preserve"> </v>
      </c>
      <c r="H696" s="31" t="str">
        <f>CONCATENATE(Замеры!AL690,Замеры!AB690,Замеры!AM690)</f>
        <v>0 0</v>
      </c>
      <c r="I696" s="29" t="str">
        <f>CONCATENATE(Замеры!AJ690,Замеры!AB690,Замеры!AK690)</f>
        <v>0 0</v>
      </c>
      <c r="J696" s="31" t="str">
        <f>IF(Замеры!AA690=0," ",G696*2.55)</f>
        <v xml:space="preserve"> </v>
      </c>
      <c r="K696" s="29" t="str">
        <f>IF(Замеры!AA690=0," ",Замеры!AH690)</f>
        <v xml:space="preserve"> </v>
      </c>
      <c r="L696" s="29" t="str">
        <f>IF(Замеры!AA690=0," ",Замеры!AI690)</f>
        <v xml:space="preserve"> </v>
      </c>
      <c r="M696" s="29" t="str">
        <f>IF(Замеры!AA690=0," ",0.1)</f>
        <v xml:space="preserve"> </v>
      </c>
      <c r="N696" s="29" t="str">
        <f>IF(Замеры!AA690=0," ",Замеры!AA690)</f>
        <v xml:space="preserve"> </v>
      </c>
      <c r="O696" s="29" t="str">
        <f>Замеры!AB690</f>
        <v xml:space="preserve"> </v>
      </c>
      <c r="P696" s="29" t="str">
        <f>Замеры!AC690</f>
        <v xml:space="preserve"> </v>
      </c>
      <c r="Q696" s="29" t="str">
        <f>IF(Замеры!AA690=0," ","+")</f>
        <v xml:space="preserve"> </v>
      </c>
      <c r="R696" s="32">
        <f>Замеры!Z690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IF(Замеры!I691=0," ", Замеры!I691)</f>
        <v xml:space="preserve"> </v>
      </c>
      <c r="D697" s="29" t="str">
        <f>IF(Замеры!AA691=0, " ", Замеры!Y691)</f>
        <v xml:space="preserve"> </v>
      </c>
      <c r="E697" s="29" t="str">
        <f>CONCATENATE(Замеры!Q691,Замеры!T691,Замеры!S691)</f>
        <v xml:space="preserve"> </v>
      </c>
      <c r="F697" s="30" t="str">
        <f>IF(Замеры!AA691=0," ","---")</f>
        <v xml:space="preserve"> </v>
      </c>
      <c r="G697" s="31" t="str">
        <f>IF(Замеры!AA691=0," ",Замеры!K691)</f>
        <v xml:space="preserve"> </v>
      </c>
      <c r="H697" s="31" t="str">
        <f>CONCATENATE(Замеры!AL691,Замеры!AB691,Замеры!AM691)</f>
        <v>0 0</v>
      </c>
      <c r="I697" s="29" t="str">
        <f>CONCATENATE(Замеры!AJ691,Замеры!AB691,Замеры!AK691)</f>
        <v>0 0</v>
      </c>
      <c r="J697" s="31" t="str">
        <f>IF(Замеры!AA691=0," ",G697*2.55)</f>
        <v xml:space="preserve"> </v>
      </c>
      <c r="K697" s="29" t="str">
        <f>IF(Замеры!AA691=0," ",Замеры!AH691)</f>
        <v xml:space="preserve"> </v>
      </c>
      <c r="L697" s="29" t="str">
        <f>IF(Замеры!AA691=0," ",Замеры!AI691)</f>
        <v xml:space="preserve"> </v>
      </c>
      <c r="M697" s="29" t="str">
        <f>IF(Замеры!AA691=0," ",0.1)</f>
        <v xml:space="preserve"> </v>
      </c>
      <c r="N697" s="29" t="str">
        <f>IF(Замеры!AA691=0," ",Замеры!AA691)</f>
        <v xml:space="preserve"> </v>
      </c>
      <c r="O697" s="29" t="str">
        <f>Замеры!AB691</f>
        <v xml:space="preserve"> </v>
      </c>
      <c r="P697" s="29" t="str">
        <f>Замеры!AC691</f>
        <v xml:space="preserve"> </v>
      </c>
      <c r="Q697" s="29" t="str">
        <f>IF(Замеры!AA691=0," ","+")</f>
        <v xml:space="preserve"> </v>
      </c>
      <c r="R697" s="32">
        <f>Замеры!Z691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IF(Замеры!I692=0," ", Замеры!I692)</f>
        <v xml:space="preserve"> </v>
      </c>
      <c r="D698" s="29" t="str">
        <f>IF(Замеры!AA692=0, " ", Замеры!Y692)</f>
        <v xml:space="preserve"> </v>
      </c>
      <c r="E698" s="29" t="str">
        <f>CONCATENATE(Замеры!Q692,Замеры!T692,Замеры!S692)</f>
        <v xml:space="preserve"> </v>
      </c>
      <c r="F698" s="30" t="str">
        <f>IF(Замеры!AA692=0," ","---")</f>
        <v xml:space="preserve"> </v>
      </c>
      <c r="G698" s="31" t="str">
        <f>IF(Замеры!AA692=0," ",Замеры!K692)</f>
        <v xml:space="preserve"> </v>
      </c>
      <c r="H698" s="31" t="str">
        <f>CONCATENATE(Замеры!AL692,Замеры!AB692,Замеры!AM692)</f>
        <v>0 0</v>
      </c>
      <c r="I698" s="29" t="str">
        <f>CONCATENATE(Замеры!AJ692,Замеры!AB692,Замеры!AK692)</f>
        <v>0 0</v>
      </c>
      <c r="J698" s="31" t="str">
        <f>IF(Замеры!AA692=0," ",G698*2.55)</f>
        <v xml:space="preserve"> </v>
      </c>
      <c r="K698" s="29" t="str">
        <f>IF(Замеры!AA692=0," ",Замеры!AH692)</f>
        <v xml:space="preserve"> </v>
      </c>
      <c r="L698" s="29" t="str">
        <f>IF(Замеры!AA692=0," ",Замеры!AI692)</f>
        <v xml:space="preserve"> </v>
      </c>
      <c r="M698" s="29" t="str">
        <f>IF(Замеры!AA692=0," ",0.1)</f>
        <v xml:space="preserve"> </v>
      </c>
      <c r="N698" s="29" t="str">
        <f>IF(Замеры!AA692=0," ",Замеры!AA692)</f>
        <v xml:space="preserve"> </v>
      </c>
      <c r="O698" s="29" t="str">
        <f>Замеры!AB692</f>
        <v xml:space="preserve"> </v>
      </c>
      <c r="P698" s="29" t="str">
        <f>Замеры!AC692</f>
        <v xml:space="preserve"> </v>
      </c>
      <c r="Q698" s="29" t="str">
        <f>IF(Замеры!AA692=0," ","+")</f>
        <v xml:space="preserve"> </v>
      </c>
      <c r="R698" s="32">
        <f>Замеры!Z692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IF(Замеры!I693=0," ", Замеры!I693)</f>
        <v xml:space="preserve"> </v>
      </c>
      <c r="D699" s="29" t="str">
        <f>IF(Замеры!AA693=0, " ", Замеры!Y693)</f>
        <v xml:space="preserve"> </v>
      </c>
      <c r="E699" s="29" t="str">
        <f>CONCATENATE(Замеры!Q693,Замеры!T693,Замеры!S693)</f>
        <v xml:space="preserve"> </v>
      </c>
      <c r="F699" s="30" t="str">
        <f>IF(Замеры!AA693=0," ","---")</f>
        <v xml:space="preserve"> </v>
      </c>
      <c r="G699" s="31" t="str">
        <f>IF(Замеры!AA693=0," ",Замеры!K693)</f>
        <v xml:space="preserve"> </v>
      </c>
      <c r="H699" s="31" t="str">
        <f>CONCATENATE(Замеры!AL693,Замеры!AB693,Замеры!AM693)</f>
        <v>0 0</v>
      </c>
      <c r="I699" s="29" t="str">
        <f>CONCATENATE(Замеры!AJ693,Замеры!AB693,Замеры!AK693)</f>
        <v>0 0</v>
      </c>
      <c r="J699" s="31" t="str">
        <f>IF(Замеры!AA693=0," ",G699*2.55)</f>
        <v xml:space="preserve"> </v>
      </c>
      <c r="K699" s="29" t="str">
        <f>IF(Замеры!AA693=0," ",Замеры!AH693)</f>
        <v xml:space="preserve"> </v>
      </c>
      <c r="L699" s="29" t="str">
        <f>IF(Замеры!AA693=0," ",Замеры!AI693)</f>
        <v xml:space="preserve"> </v>
      </c>
      <c r="M699" s="29" t="str">
        <f>IF(Замеры!AA693=0," ",0.1)</f>
        <v xml:space="preserve"> </v>
      </c>
      <c r="N699" s="29" t="str">
        <f>IF(Замеры!AA693=0," ",Замеры!AA693)</f>
        <v xml:space="preserve"> </v>
      </c>
      <c r="O699" s="29" t="str">
        <f>Замеры!AB693</f>
        <v xml:space="preserve"> </v>
      </c>
      <c r="P699" s="29" t="str">
        <f>Замеры!AC693</f>
        <v xml:space="preserve"> </v>
      </c>
      <c r="Q699" s="29" t="str">
        <f>IF(Замеры!AA693=0," ","+")</f>
        <v xml:space="preserve"> </v>
      </c>
      <c r="R699" s="32">
        <f>Замеры!Z693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IF(Замеры!I694=0," ", Замеры!I694)</f>
        <v xml:space="preserve"> </v>
      </c>
      <c r="D700" s="29" t="str">
        <f>IF(Замеры!AA694=0, " ", Замеры!Y694)</f>
        <v xml:space="preserve"> </v>
      </c>
      <c r="E700" s="29" t="str">
        <f>CONCATENATE(Замеры!Q694,Замеры!T694,Замеры!S694)</f>
        <v xml:space="preserve"> </v>
      </c>
      <c r="F700" s="30" t="str">
        <f>IF(Замеры!AA694=0," ","---")</f>
        <v xml:space="preserve"> </v>
      </c>
      <c r="G700" s="31" t="str">
        <f>IF(Замеры!AA694=0," ",Замеры!K694)</f>
        <v xml:space="preserve"> </v>
      </c>
      <c r="H700" s="31" t="str">
        <f>CONCATENATE(Замеры!AL694,Замеры!AB694,Замеры!AM694)</f>
        <v>0 0</v>
      </c>
      <c r="I700" s="29" t="str">
        <f>CONCATENATE(Замеры!AJ694,Замеры!AB694,Замеры!AK694)</f>
        <v>0 0</v>
      </c>
      <c r="J700" s="31" t="str">
        <f>IF(Замеры!AA694=0," ",G700*2.55)</f>
        <v xml:space="preserve"> </v>
      </c>
      <c r="K700" s="29" t="str">
        <f>IF(Замеры!AA694=0," ",Замеры!AH694)</f>
        <v xml:space="preserve"> </v>
      </c>
      <c r="L700" s="29" t="str">
        <f>IF(Замеры!AA694=0," ",Замеры!AI694)</f>
        <v xml:space="preserve"> </v>
      </c>
      <c r="M700" s="29" t="str">
        <f>IF(Замеры!AA694=0," ",0.1)</f>
        <v xml:space="preserve"> </v>
      </c>
      <c r="N700" s="29" t="str">
        <f>IF(Замеры!AA694=0," ",Замеры!AA694)</f>
        <v xml:space="preserve"> </v>
      </c>
      <c r="O700" s="29" t="str">
        <f>Замеры!AB694</f>
        <v xml:space="preserve"> </v>
      </c>
      <c r="P700" s="29" t="str">
        <f>Замеры!AC694</f>
        <v xml:space="preserve"> </v>
      </c>
      <c r="Q700" s="29" t="str">
        <f>IF(Замеры!AA694=0," ","+")</f>
        <v xml:space="preserve"> </v>
      </c>
      <c r="R700" s="32">
        <f>Замеры!Z694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IF(Замеры!I695=0," ", Замеры!I695)</f>
        <v xml:space="preserve"> </v>
      </c>
      <c r="D701" s="29" t="str">
        <f>IF(Замеры!AA695=0, " ", Замеры!Y695)</f>
        <v xml:space="preserve"> </v>
      </c>
      <c r="E701" s="29" t="str">
        <f>CONCATENATE(Замеры!Q695,Замеры!T695,Замеры!S695)</f>
        <v xml:space="preserve"> </v>
      </c>
      <c r="F701" s="30" t="str">
        <f>IF(Замеры!AA695=0," ","---")</f>
        <v xml:space="preserve"> </v>
      </c>
      <c r="G701" s="31" t="str">
        <f>IF(Замеры!AA695=0," ",Замеры!K695)</f>
        <v xml:space="preserve"> </v>
      </c>
      <c r="H701" s="31" t="str">
        <f>CONCATENATE(Замеры!AL695,Замеры!AB695,Замеры!AM695)</f>
        <v>0 0</v>
      </c>
      <c r="I701" s="29" t="str">
        <f>CONCATENATE(Замеры!AJ695,Замеры!AB695,Замеры!AK695)</f>
        <v>0 0</v>
      </c>
      <c r="J701" s="31" t="str">
        <f>IF(Замеры!AA695=0," ",G701*2.55)</f>
        <v xml:space="preserve"> </v>
      </c>
      <c r="K701" s="29" t="str">
        <f>IF(Замеры!AA695=0," ",Замеры!AH695)</f>
        <v xml:space="preserve"> </v>
      </c>
      <c r="L701" s="29" t="str">
        <f>IF(Замеры!AA695=0," ",Замеры!AI695)</f>
        <v xml:space="preserve"> </v>
      </c>
      <c r="M701" s="29" t="str">
        <f>IF(Замеры!AA695=0," ",0.1)</f>
        <v xml:space="preserve"> </v>
      </c>
      <c r="N701" s="29" t="str">
        <f>IF(Замеры!AA695=0," ",Замеры!AA695)</f>
        <v xml:space="preserve"> </v>
      </c>
      <c r="O701" s="29" t="str">
        <f>Замеры!AB695</f>
        <v xml:space="preserve"> </v>
      </c>
      <c r="P701" s="29" t="str">
        <f>Замеры!AC695</f>
        <v xml:space="preserve"> </v>
      </c>
      <c r="Q701" s="29" t="str">
        <f>IF(Замеры!AA695=0," ","+")</f>
        <v xml:space="preserve"> </v>
      </c>
      <c r="R701" s="32">
        <f>Замеры!Z695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IF(Замеры!I696=0," ", Замеры!I696)</f>
        <v xml:space="preserve"> </v>
      </c>
      <c r="D702" s="29" t="str">
        <f>IF(Замеры!AA696=0, " ", Замеры!Y696)</f>
        <v xml:space="preserve"> </v>
      </c>
      <c r="E702" s="29" t="str">
        <f>CONCATENATE(Замеры!Q696,Замеры!T696,Замеры!S696)</f>
        <v xml:space="preserve"> </v>
      </c>
      <c r="F702" s="30" t="str">
        <f>IF(Замеры!AA696=0," ","---")</f>
        <v xml:space="preserve"> </v>
      </c>
      <c r="G702" s="31" t="str">
        <f>IF(Замеры!AA696=0," ",Замеры!K696)</f>
        <v xml:space="preserve"> </v>
      </c>
      <c r="H702" s="31" t="str">
        <f>CONCATENATE(Замеры!AL696,Замеры!AB696,Замеры!AM696)</f>
        <v>0 0</v>
      </c>
      <c r="I702" s="29" t="str">
        <f>CONCATENATE(Замеры!AJ696,Замеры!AB696,Замеры!AK696)</f>
        <v>0 0</v>
      </c>
      <c r="J702" s="31" t="str">
        <f>IF(Замеры!AA696=0," ",G702*2.55)</f>
        <v xml:space="preserve"> </v>
      </c>
      <c r="K702" s="29" t="str">
        <f>IF(Замеры!AA696=0," ",Замеры!AH696)</f>
        <v xml:space="preserve"> </v>
      </c>
      <c r="L702" s="29" t="str">
        <f>IF(Замеры!AA696=0," ",Замеры!AI696)</f>
        <v xml:space="preserve"> </v>
      </c>
      <c r="M702" s="29" t="str">
        <f>IF(Замеры!AA696=0," ",0.1)</f>
        <v xml:space="preserve"> </v>
      </c>
      <c r="N702" s="29" t="str">
        <f>IF(Замеры!AA696=0," ",Замеры!AA696)</f>
        <v xml:space="preserve"> </v>
      </c>
      <c r="O702" s="29" t="str">
        <f>Замеры!AB696</f>
        <v xml:space="preserve"> </v>
      </c>
      <c r="P702" s="29" t="str">
        <f>Замеры!AC696</f>
        <v xml:space="preserve"> </v>
      </c>
      <c r="Q702" s="29" t="str">
        <f>IF(Замеры!AA696=0," ","+")</f>
        <v xml:space="preserve"> </v>
      </c>
      <c r="R702" s="32">
        <f>Замеры!Z696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IF(Замеры!I697=0," ", Замеры!I697)</f>
        <v xml:space="preserve"> </v>
      </c>
      <c r="D703" s="29" t="str">
        <f>IF(Замеры!AA697=0, " ", Замеры!Y697)</f>
        <v xml:space="preserve"> </v>
      </c>
      <c r="E703" s="29" t="str">
        <f>CONCATENATE(Замеры!Q697,Замеры!T697,Замеры!S697)</f>
        <v xml:space="preserve"> </v>
      </c>
      <c r="F703" s="30" t="str">
        <f>IF(Замеры!AA697=0," ","---")</f>
        <v xml:space="preserve"> </v>
      </c>
      <c r="G703" s="31" t="str">
        <f>IF(Замеры!AA697=0," ",Замеры!K697)</f>
        <v xml:space="preserve"> </v>
      </c>
      <c r="H703" s="31" t="str">
        <f>CONCATENATE(Замеры!AL697,Замеры!AB697,Замеры!AM697)</f>
        <v>0 0</v>
      </c>
      <c r="I703" s="29" t="str">
        <f>CONCATENATE(Замеры!AJ697,Замеры!AB697,Замеры!AK697)</f>
        <v>0 0</v>
      </c>
      <c r="J703" s="31" t="str">
        <f>IF(Замеры!AA697=0," ",G703*2.55)</f>
        <v xml:space="preserve"> </v>
      </c>
      <c r="K703" s="29" t="str">
        <f>IF(Замеры!AA697=0," ",Замеры!AH697)</f>
        <v xml:space="preserve"> </v>
      </c>
      <c r="L703" s="29" t="str">
        <f>IF(Замеры!AA697=0," ",Замеры!AI697)</f>
        <v xml:space="preserve"> </v>
      </c>
      <c r="M703" s="29" t="str">
        <f>IF(Замеры!AA697=0," ",0.1)</f>
        <v xml:space="preserve"> </v>
      </c>
      <c r="N703" s="29" t="str">
        <f>IF(Замеры!AA697=0," ",Замеры!AA697)</f>
        <v xml:space="preserve"> </v>
      </c>
      <c r="O703" s="29" t="str">
        <f>Замеры!AB697</f>
        <v xml:space="preserve"> </v>
      </c>
      <c r="P703" s="29" t="str">
        <f>Замеры!AC697</f>
        <v xml:space="preserve"> </v>
      </c>
      <c r="Q703" s="29" t="str">
        <f>IF(Замеры!AA697=0," ","+")</f>
        <v xml:space="preserve"> </v>
      </c>
      <c r="R703" s="32">
        <f>Замеры!Z697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IF(Замеры!I698=0," ", Замеры!I698)</f>
        <v xml:space="preserve"> </v>
      </c>
      <c r="D704" s="29" t="str">
        <f>IF(Замеры!AA698=0, " ", Замеры!Y698)</f>
        <v xml:space="preserve"> </v>
      </c>
      <c r="E704" s="29" t="str">
        <f>CONCATENATE(Замеры!Q698,Замеры!T698,Замеры!S698)</f>
        <v xml:space="preserve"> </v>
      </c>
      <c r="F704" s="30" t="str">
        <f>IF(Замеры!AA698=0," ","---")</f>
        <v xml:space="preserve"> </v>
      </c>
      <c r="G704" s="31" t="str">
        <f>IF(Замеры!AA698=0," ",Замеры!K698)</f>
        <v xml:space="preserve"> </v>
      </c>
      <c r="H704" s="31" t="str">
        <f>CONCATENATE(Замеры!AL698,Замеры!AB698,Замеры!AM698)</f>
        <v>0 0</v>
      </c>
      <c r="I704" s="29" t="str">
        <f>CONCATENATE(Замеры!AJ698,Замеры!AB698,Замеры!AK698)</f>
        <v>0 0</v>
      </c>
      <c r="J704" s="31" t="str">
        <f>IF(Замеры!AA698=0," ",G704*2.55)</f>
        <v xml:space="preserve"> </v>
      </c>
      <c r="K704" s="29" t="str">
        <f>IF(Замеры!AA698=0," ",Замеры!AH698)</f>
        <v xml:space="preserve"> </v>
      </c>
      <c r="L704" s="29" t="str">
        <f>IF(Замеры!AA698=0," ",Замеры!AI698)</f>
        <v xml:space="preserve"> </v>
      </c>
      <c r="M704" s="29" t="str">
        <f>IF(Замеры!AA698=0," ",0.1)</f>
        <v xml:space="preserve"> </v>
      </c>
      <c r="N704" s="29" t="str">
        <f>IF(Замеры!AA698=0," ",Замеры!AA698)</f>
        <v xml:space="preserve"> </v>
      </c>
      <c r="O704" s="29" t="str">
        <f>Замеры!AB698</f>
        <v xml:space="preserve"> </v>
      </c>
      <c r="P704" s="29" t="str">
        <f>Замеры!AC698</f>
        <v xml:space="preserve"> </v>
      </c>
      <c r="Q704" s="29" t="str">
        <f>IF(Замеры!AA698=0," ","+")</f>
        <v xml:space="preserve"> </v>
      </c>
      <c r="R704" s="32">
        <f>Замеры!Z698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IF(Замеры!I699=0," ", Замеры!I699)</f>
        <v xml:space="preserve"> </v>
      </c>
      <c r="D705" s="29" t="str">
        <f>IF(Замеры!AA699=0, " ", Замеры!Y699)</f>
        <v xml:space="preserve"> </v>
      </c>
      <c r="E705" s="29" t="str">
        <f>CONCATENATE(Замеры!Q699,Замеры!T699,Замеры!S699)</f>
        <v xml:space="preserve"> </v>
      </c>
      <c r="F705" s="30" t="str">
        <f>IF(Замеры!AA699=0," ","---")</f>
        <v xml:space="preserve"> </v>
      </c>
      <c r="G705" s="31" t="str">
        <f>IF(Замеры!AA699=0," ",Замеры!K699)</f>
        <v xml:space="preserve"> </v>
      </c>
      <c r="H705" s="31" t="str">
        <f>CONCATENATE(Замеры!AL699,Замеры!AB699,Замеры!AM699)</f>
        <v>0 0</v>
      </c>
      <c r="I705" s="29" t="str">
        <f>CONCATENATE(Замеры!AJ699,Замеры!AB699,Замеры!AK699)</f>
        <v>0 0</v>
      </c>
      <c r="J705" s="31" t="str">
        <f>IF(Замеры!AA699=0," ",G705*2.55)</f>
        <v xml:space="preserve"> </v>
      </c>
      <c r="K705" s="29" t="str">
        <f>IF(Замеры!AA699=0," ",Замеры!AH699)</f>
        <v xml:space="preserve"> </v>
      </c>
      <c r="L705" s="29" t="str">
        <f>IF(Замеры!AA699=0," ",Замеры!AI699)</f>
        <v xml:space="preserve"> </v>
      </c>
      <c r="M705" s="29" t="str">
        <f>IF(Замеры!AA699=0," ",0.1)</f>
        <v xml:space="preserve"> </v>
      </c>
      <c r="N705" s="29" t="str">
        <f>IF(Замеры!AA699=0," ",Замеры!AA699)</f>
        <v xml:space="preserve"> </v>
      </c>
      <c r="O705" s="29" t="str">
        <f>Замеры!AB699</f>
        <v xml:space="preserve"> </v>
      </c>
      <c r="P705" s="29" t="str">
        <f>Замеры!AC699</f>
        <v xml:space="preserve"> </v>
      </c>
      <c r="Q705" s="29" t="str">
        <f>IF(Замеры!AA699=0," ","+")</f>
        <v xml:space="preserve"> </v>
      </c>
      <c r="R705" s="32">
        <f>Замеры!Z699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IF(Замеры!I700=0," ", Замеры!I700)</f>
        <v xml:space="preserve"> </v>
      </c>
      <c r="D706" s="29" t="str">
        <f>IF(Замеры!AA700=0, " ", Замеры!Y700)</f>
        <v xml:space="preserve"> </v>
      </c>
      <c r="E706" s="29" t="str">
        <f>CONCATENATE(Замеры!Q700,Замеры!T700,Замеры!S700)</f>
        <v xml:space="preserve"> </v>
      </c>
      <c r="F706" s="30" t="str">
        <f>IF(Замеры!AA700=0," ","---")</f>
        <v xml:space="preserve"> </v>
      </c>
      <c r="G706" s="31" t="str">
        <f>IF(Замеры!AA700=0," ",Замеры!K700)</f>
        <v xml:space="preserve"> </v>
      </c>
      <c r="H706" s="31" t="str">
        <f>CONCATENATE(Замеры!AL700,Замеры!AB700,Замеры!AM700)</f>
        <v>0 0</v>
      </c>
      <c r="I706" s="29" t="str">
        <f>CONCATENATE(Замеры!AJ700,Замеры!AB700,Замеры!AK700)</f>
        <v>0 0</v>
      </c>
      <c r="J706" s="31" t="str">
        <f>IF(Замеры!AA700=0," ",G706*2.55)</f>
        <v xml:space="preserve"> </v>
      </c>
      <c r="K706" s="29" t="str">
        <f>IF(Замеры!AA700=0," ",Замеры!AH700)</f>
        <v xml:space="preserve"> </v>
      </c>
      <c r="L706" s="29" t="str">
        <f>IF(Замеры!AA700=0," ",Замеры!AI700)</f>
        <v xml:space="preserve"> </v>
      </c>
      <c r="M706" s="29" t="str">
        <f>IF(Замеры!AA700=0," ",0.1)</f>
        <v xml:space="preserve"> </v>
      </c>
      <c r="N706" s="29" t="str">
        <f>IF(Замеры!AA700=0," ",Замеры!AA700)</f>
        <v xml:space="preserve"> </v>
      </c>
      <c r="O706" s="29" t="str">
        <f>Замеры!AB700</f>
        <v xml:space="preserve"> </v>
      </c>
      <c r="P706" s="29" t="str">
        <f>Замеры!AC700</f>
        <v xml:space="preserve"> </v>
      </c>
      <c r="Q706" s="29" t="str">
        <f>IF(Замеры!AA700=0," ","+")</f>
        <v xml:space="preserve"> </v>
      </c>
      <c r="R706" s="32">
        <f>Замеры!Z700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IF(Замеры!I701=0," ", Замеры!I701)</f>
        <v xml:space="preserve"> </v>
      </c>
      <c r="D707" s="29" t="str">
        <f>IF(Замеры!AA701=0, " ", Замеры!Y701)</f>
        <v xml:space="preserve"> </v>
      </c>
      <c r="E707" s="29" t="str">
        <f>CONCATENATE(Замеры!Q701,Замеры!T701,Замеры!S701)</f>
        <v xml:space="preserve"> </v>
      </c>
      <c r="F707" s="30" t="str">
        <f>IF(Замеры!AA701=0," ","---")</f>
        <v xml:space="preserve"> </v>
      </c>
      <c r="G707" s="31" t="str">
        <f>IF(Замеры!AA701=0," ",Замеры!K701)</f>
        <v xml:space="preserve"> </v>
      </c>
      <c r="H707" s="31" t="str">
        <f>CONCATENATE(Замеры!AL701,Замеры!AB701,Замеры!AM701)</f>
        <v>0 0</v>
      </c>
      <c r="I707" s="29" t="str">
        <f>CONCATENATE(Замеры!AJ701,Замеры!AB701,Замеры!AK701)</f>
        <v>0 0</v>
      </c>
      <c r="J707" s="31" t="str">
        <f>IF(Замеры!AA701=0," ",G707*2.55)</f>
        <v xml:space="preserve"> </v>
      </c>
      <c r="K707" s="29" t="str">
        <f>IF(Замеры!AA701=0," ",Замеры!AH701)</f>
        <v xml:space="preserve"> </v>
      </c>
      <c r="L707" s="29" t="str">
        <f>IF(Замеры!AA701=0," ",Замеры!AI701)</f>
        <v xml:space="preserve"> </v>
      </c>
      <c r="M707" s="29" t="str">
        <f>IF(Замеры!AA701=0," ",0.1)</f>
        <v xml:space="preserve"> </v>
      </c>
      <c r="N707" s="29" t="str">
        <f>IF(Замеры!AA701=0," ",Замеры!AA701)</f>
        <v xml:space="preserve"> </v>
      </c>
      <c r="O707" s="29" t="str">
        <f>Замеры!AB701</f>
        <v xml:space="preserve"> </v>
      </c>
      <c r="P707" s="29" t="str">
        <f>Замеры!AC701</f>
        <v xml:space="preserve"> </v>
      </c>
      <c r="Q707" s="29" t="str">
        <f>IF(Замеры!AA701=0," ","+")</f>
        <v xml:space="preserve"> </v>
      </c>
      <c r="R707" s="32">
        <f>Замеры!Z701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IF(Замеры!I702=0," ", Замеры!I702)</f>
        <v xml:space="preserve"> </v>
      </c>
      <c r="D708" s="29" t="str">
        <f>IF(Замеры!AA702=0, " ", Замеры!Y702)</f>
        <v xml:space="preserve"> </v>
      </c>
      <c r="E708" s="29" t="str">
        <f>CONCATENATE(Замеры!Q702,Замеры!T702,Замеры!S702)</f>
        <v xml:space="preserve"> </v>
      </c>
      <c r="F708" s="30" t="str">
        <f>IF(Замеры!AA702=0," ","---")</f>
        <v xml:space="preserve"> </v>
      </c>
      <c r="G708" s="31" t="str">
        <f>IF(Замеры!AA702=0," ",Замеры!K702)</f>
        <v xml:space="preserve"> </v>
      </c>
      <c r="H708" s="31" t="str">
        <f>CONCATENATE(Замеры!AL702,Замеры!AB702,Замеры!AM702)</f>
        <v>0 0</v>
      </c>
      <c r="I708" s="29" t="str">
        <f>CONCATENATE(Замеры!AJ702,Замеры!AB702,Замеры!AK702)</f>
        <v>0 0</v>
      </c>
      <c r="J708" s="31" t="str">
        <f>IF(Замеры!AA702=0," ",G708*2.55)</f>
        <v xml:space="preserve"> </v>
      </c>
      <c r="K708" s="29" t="str">
        <f>IF(Замеры!AA702=0," ",Замеры!AH702)</f>
        <v xml:space="preserve"> </v>
      </c>
      <c r="L708" s="29" t="str">
        <f>IF(Замеры!AA702=0," ",Замеры!AI702)</f>
        <v xml:space="preserve"> </v>
      </c>
      <c r="M708" s="29" t="str">
        <f>IF(Замеры!AA702=0," ",0.1)</f>
        <v xml:space="preserve"> </v>
      </c>
      <c r="N708" s="29" t="str">
        <f>IF(Замеры!AA702=0," ",Замеры!AA702)</f>
        <v xml:space="preserve"> </v>
      </c>
      <c r="O708" s="29" t="str">
        <f>Замеры!AB702</f>
        <v xml:space="preserve"> </v>
      </c>
      <c r="P708" s="29" t="str">
        <f>Замеры!AC702</f>
        <v xml:space="preserve"> </v>
      </c>
      <c r="Q708" s="29" t="str">
        <f>IF(Замеры!AA702=0," ","+")</f>
        <v xml:space="preserve"> </v>
      </c>
      <c r="R708" s="32">
        <f>Замеры!Z702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IF(Замеры!I703=0," ", Замеры!I703)</f>
        <v xml:space="preserve"> </v>
      </c>
      <c r="D709" s="29" t="str">
        <f>IF(Замеры!AA703=0, " ", Замеры!Y703)</f>
        <v xml:space="preserve"> </v>
      </c>
      <c r="E709" s="29" t="str">
        <f>CONCATENATE(Замеры!Q703,Замеры!T703,Замеры!S703)</f>
        <v xml:space="preserve"> </v>
      </c>
      <c r="F709" s="30" t="str">
        <f>IF(Замеры!AA703=0," ","---")</f>
        <v xml:space="preserve"> </v>
      </c>
      <c r="G709" s="31" t="str">
        <f>IF(Замеры!AA703=0," ",Замеры!K703)</f>
        <v xml:space="preserve"> </v>
      </c>
      <c r="H709" s="31" t="str">
        <f>CONCATENATE(Замеры!AL703,Замеры!AB703,Замеры!AM703)</f>
        <v>0 0</v>
      </c>
      <c r="I709" s="29" t="str">
        <f>CONCATENATE(Замеры!AJ703,Замеры!AB703,Замеры!AK703)</f>
        <v>0 0</v>
      </c>
      <c r="J709" s="31" t="str">
        <f>IF(Замеры!AA703=0," ",G709*2.55)</f>
        <v xml:space="preserve"> </v>
      </c>
      <c r="K709" s="29" t="str">
        <f>IF(Замеры!AA703=0," ",Замеры!AH703)</f>
        <v xml:space="preserve"> </v>
      </c>
      <c r="L709" s="29" t="str">
        <f>IF(Замеры!AA703=0," ",Замеры!AI703)</f>
        <v xml:space="preserve"> </v>
      </c>
      <c r="M709" s="29" t="str">
        <f>IF(Замеры!AA703=0," ",0.1)</f>
        <v xml:space="preserve"> </v>
      </c>
      <c r="N709" s="29" t="str">
        <f>IF(Замеры!AA703=0," ",Замеры!AA703)</f>
        <v xml:space="preserve"> </v>
      </c>
      <c r="O709" s="29" t="str">
        <f>Замеры!AB703</f>
        <v xml:space="preserve"> </v>
      </c>
      <c r="P709" s="29" t="str">
        <f>Замеры!AC703</f>
        <v xml:space="preserve"> </v>
      </c>
      <c r="Q709" s="29" t="str">
        <f>IF(Замеры!AA703=0," ","+")</f>
        <v xml:space="preserve"> </v>
      </c>
      <c r="R709" s="32">
        <f>Замеры!Z703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IF(Замеры!I704=0," ", Замеры!I704)</f>
        <v xml:space="preserve"> </v>
      </c>
      <c r="D710" s="29" t="str">
        <f>IF(Замеры!AA704=0, " ", Замеры!Y704)</f>
        <v xml:space="preserve"> </v>
      </c>
      <c r="E710" s="29" t="str">
        <f>CONCATENATE(Замеры!Q704,Замеры!T704,Замеры!S704)</f>
        <v xml:space="preserve"> </v>
      </c>
      <c r="F710" s="30" t="str">
        <f>IF(Замеры!AA704=0," ","---")</f>
        <v xml:space="preserve"> </v>
      </c>
      <c r="G710" s="31" t="str">
        <f>IF(Замеры!AA704=0," ",Замеры!K704)</f>
        <v xml:space="preserve"> </v>
      </c>
      <c r="H710" s="31" t="str">
        <f>CONCATENATE(Замеры!AL704,Замеры!AB704,Замеры!AM704)</f>
        <v>0 0</v>
      </c>
      <c r="I710" s="29" t="str">
        <f>CONCATENATE(Замеры!AJ704,Замеры!AB704,Замеры!AK704)</f>
        <v>0 0</v>
      </c>
      <c r="J710" s="31" t="str">
        <f>IF(Замеры!AA704=0," ",G710*2.55)</f>
        <v xml:space="preserve"> </v>
      </c>
      <c r="K710" s="29" t="str">
        <f>IF(Замеры!AA704=0," ",Замеры!AH704)</f>
        <v xml:space="preserve"> </v>
      </c>
      <c r="L710" s="29" t="str">
        <f>IF(Замеры!AA704=0," ",Замеры!AI704)</f>
        <v xml:space="preserve"> </v>
      </c>
      <c r="M710" s="29" t="str">
        <f>IF(Замеры!AA704=0," ",0.1)</f>
        <v xml:space="preserve"> </v>
      </c>
      <c r="N710" s="29" t="str">
        <f>IF(Замеры!AA704=0," ",Замеры!AA704)</f>
        <v xml:space="preserve"> </v>
      </c>
      <c r="O710" s="29" t="str">
        <f>Замеры!AB704</f>
        <v xml:space="preserve"> </v>
      </c>
      <c r="P710" s="29" t="str">
        <f>Замеры!AC704</f>
        <v xml:space="preserve"> </v>
      </c>
      <c r="Q710" s="29" t="str">
        <f>IF(Замеры!AA704=0," ","+")</f>
        <v xml:space="preserve"> </v>
      </c>
      <c r="R710" s="32">
        <f>Замеры!Z704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IF(Замеры!I705=0," ", Замеры!I705)</f>
        <v xml:space="preserve"> </v>
      </c>
      <c r="D711" s="29" t="str">
        <f>IF(Замеры!AA705=0, " ", Замеры!Y705)</f>
        <v xml:space="preserve"> </v>
      </c>
      <c r="E711" s="29" t="str">
        <f>CONCATENATE(Замеры!Q705,Замеры!T705,Замеры!S705)</f>
        <v xml:space="preserve"> </v>
      </c>
      <c r="F711" s="30" t="str">
        <f>IF(Замеры!AA705=0," ","---")</f>
        <v xml:space="preserve"> </v>
      </c>
      <c r="G711" s="31" t="str">
        <f>IF(Замеры!AA705=0," ",Замеры!K705)</f>
        <v xml:space="preserve"> </v>
      </c>
      <c r="H711" s="31" t="str">
        <f>CONCATENATE(Замеры!AL705,Замеры!AB705,Замеры!AM705)</f>
        <v>0 0</v>
      </c>
      <c r="I711" s="29" t="str">
        <f>CONCATENATE(Замеры!AJ705,Замеры!AB705,Замеры!AK705)</f>
        <v>0 0</v>
      </c>
      <c r="J711" s="31" t="str">
        <f>IF(Замеры!AA705=0," ",G711*2.55)</f>
        <v xml:space="preserve"> </v>
      </c>
      <c r="K711" s="29" t="str">
        <f>IF(Замеры!AA705=0," ",Замеры!AH705)</f>
        <v xml:space="preserve"> </v>
      </c>
      <c r="L711" s="29" t="str">
        <f>IF(Замеры!AA705=0," ",Замеры!AI705)</f>
        <v xml:space="preserve"> </v>
      </c>
      <c r="M711" s="29" t="str">
        <f>IF(Замеры!AA705=0," ",0.1)</f>
        <v xml:space="preserve"> </v>
      </c>
      <c r="N711" s="29" t="str">
        <f>IF(Замеры!AA705=0," ",Замеры!AA705)</f>
        <v xml:space="preserve"> </v>
      </c>
      <c r="O711" s="29" t="str">
        <f>Замеры!AB705</f>
        <v xml:space="preserve"> </v>
      </c>
      <c r="P711" s="29" t="str">
        <f>Замеры!AC705</f>
        <v xml:space="preserve"> </v>
      </c>
      <c r="Q711" s="29" t="str">
        <f>IF(Замеры!AA705=0," ","+")</f>
        <v xml:space="preserve"> </v>
      </c>
      <c r="R711" s="32">
        <f>Замеры!Z705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IF(Замеры!I706=0," ", Замеры!I706)</f>
        <v xml:space="preserve"> </v>
      </c>
      <c r="D712" s="29" t="str">
        <f>IF(Замеры!AA706=0, " ", Замеры!Y706)</f>
        <v xml:space="preserve"> </v>
      </c>
      <c r="E712" s="29" t="str">
        <f>CONCATENATE(Замеры!Q706,Замеры!T706,Замеры!S706)</f>
        <v xml:space="preserve"> </v>
      </c>
      <c r="F712" s="30" t="str">
        <f>IF(Замеры!AA706=0," ","---")</f>
        <v xml:space="preserve"> </v>
      </c>
      <c r="G712" s="31" t="str">
        <f>IF(Замеры!AA706=0," ",Замеры!K706)</f>
        <v xml:space="preserve"> </v>
      </c>
      <c r="H712" s="31" t="str">
        <f>CONCATENATE(Замеры!AL706,Замеры!AB706,Замеры!AM706)</f>
        <v>0 0</v>
      </c>
      <c r="I712" s="29" t="str">
        <f>CONCATENATE(Замеры!AJ706,Замеры!AB706,Замеры!AK706)</f>
        <v>0 0</v>
      </c>
      <c r="J712" s="31" t="str">
        <f>IF(Замеры!AA706=0," ",G712*2.55)</f>
        <v xml:space="preserve"> </v>
      </c>
      <c r="K712" s="29" t="str">
        <f>IF(Замеры!AA706=0," ",Замеры!AH706)</f>
        <v xml:space="preserve"> </v>
      </c>
      <c r="L712" s="29" t="str">
        <f>IF(Замеры!AA706=0," ",Замеры!AI706)</f>
        <v xml:space="preserve"> </v>
      </c>
      <c r="M712" s="29" t="str">
        <f>IF(Замеры!AA706=0," ",0.1)</f>
        <v xml:space="preserve"> </v>
      </c>
      <c r="N712" s="29" t="str">
        <f>IF(Замеры!AA706=0," ",Замеры!AA706)</f>
        <v xml:space="preserve"> </v>
      </c>
      <c r="O712" s="29" t="str">
        <f>Замеры!AB706</f>
        <v xml:space="preserve"> </v>
      </c>
      <c r="P712" s="29" t="str">
        <f>Замеры!AC706</f>
        <v xml:space="preserve"> </v>
      </c>
      <c r="Q712" s="29" t="str">
        <f>IF(Замеры!AA706=0," ","+")</f>
        <v xml:space="preserve"> </v>
      </c>
      <c r="R712" s="32">
        <f>Замеры!Z706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IF(Замеры!I707=0," ", Замеры!I707)</f>
        <v xml:space="preserve"> </v>
      </c>
      <c r="D713" s="29" t="str">
        <f>IF(Замеры!AA707=0, " ", Замеры!Y707)</f>
        <v xml:space="preserve"> </v>
      </c>
      <c r="E713" s="29" t="str">
        <f>CONCATENATE(Замеры!Q707,Замеры!T707,Замеры!S707)</f>
        <v xml:space="preserve"> </v>
      </c>
      <c r="F713" s="30" t="str">
        <f>IF(Замеры!AA707=0," ","---")</f>
        <v xml:space="preserve"> </v>
      </c>
      <c r="G713" s="31" t="str">
        <f>IF(Замеры!AA707=0," ",Замеры!K707)</f>
        <v xml:space="preserve"> </v>
      </c>
      <c r="H713" s="31" t="str">
        <f>CONCATENATE(Замеры!AL707,Замеры!AB707,Замеры!AM707)</f>
        <v>0 0</v>
      </c>
      <c r="I713" s="29" t="str">
        <f>CONCATENATE(Замеры!AJ707,Замеры!AB707,Замеры!AK707)</f>
        <v>0 0</v>
      </c>
      <c r="J713" s="31" t="str">
        <f>IF(Замеры!AA707=0," ",G713*2.55)</f>
        <v xml:space="preserve"> </v>
      </c>
      <c r="K713" s="29" t="str">
        <f>IF(Замеры!AA707=0," ",Замеры!AH707)</f>
        <v xml:space="preserve"> </v>
      </c>
      <c r="L713" s="29" t="str">
        <f>IF(Замеры!AA707=0," ",Замеры!AI707)</f>
        <v xml:space="preserve"> </v>
      </c>
      <c r="M713" s="29" t="str">
        <f>IF(Замеры!AA707=0," ",0.1)</f>
        <v xml:space="preserve"> </v>
      </c>
      <c r="N713" s="29" t="str">
        <f>IF(Замеры!AA707=0," ",Замеры!AA707)</f>
        <v xml:space="preserve"> </v>
      </c>
      <c r="O713" s="29" t="str">
        <f>Замеры!AB707</f>
        <v xml:space="preserve"> </v>
      </c>
      <c r="P713" s="29" t="str">
        <f>Замеры!AC707</f>
        <v xml:space="preserve"> </v>
      </c>
      <c r="Q713" s="29" t="str">
        <f>IF(Замеры!AA707=0," ","+")</f>
        <v xml:space="preserve"> </v>
      </c>
      <c r="R713" s="32">
        <f>Замеры!Z707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IF(Замеры!I708=0," ", Замеры!I708)</f>
        <v xml:space="preserve"> </v>
      </c>
      <c r="D714" s="29" t="str">
        <f>IF(Замеры!AA708=0, " ", Замеры!Y708)</f>
        <v xml:space="preserve"> </v>
      </c>
      <c r="E714" s="29" t="str">
        <f>CONCATENATE(Замеры!Q708,Замеры!T708,Замеры!S708)</f>
        <v xml:space="preserve"> </v>
      </c>
      <c r="F714" s="30" t="str">
        <f>IF(Замеры!AA708=0," ","---")</f>
        <v xml:space="preserve"> </v>
      </c>
      <c r="G714" s="31" t="str">
        <f>IF(Замеры!AA708=0," ",Замеры!K708)</f>
        <v xml:space="preserve"> </v>
      </c>
      <c r="H714" s="31" t="str">
        <f>CONCATENATE(Замеры!AL708,Замеры!AB708,Замеры!AM708)</f>
        <v>0 0</v>
      </c>
      <c r="I714" s="29" t="str">
        <f>CONCATENATE(Замеры!AJ708,Замеры!AB708,Замеры!AK708)</f>
        <v>0 0</v>
      </c>
      <c r="J714" s="31" t="str">
        <f>IF(Замеры!AA708=0," ",G714*2.55)</f>
        <v xml:space="preserve"> </v>
      </c>
      <c r="K714" s="29" t="str">
        <f>IF(Замеры!AA708=0," ",Замеры!AH708)</f>
        <v xml:space="preserve"> </v>
      </c>
      <c r="L714" s="29" t="str">
        <f>IF(Замеры!AA708=0," ",Замеры!AI708)</f>
        <v xml:space="preserve"> </v>
      </c>
      <c r="M714" s="29" t="str">
        <f>IF(Замеры!AA708=0," ",0.1)</f>
        <v xml:space="preserve"> </v>
      </c>
      <c r="N714" s="29" t="str">
        <f>IF(Замеры!AA708=0," ",Замеры!AA708)</f>
        <v xml:space="preserve"> </v>
      </c>
      <c r="O714" s="29" t="str">
        <f>Замеры!AB708</f>
        <v xml:space="preserve"> </v>
      </c>
      <c r="P714" s="29" t="str">
        <f>Замеры!AC708</f>
        <v xml:space="preserve"> </v>
      </c>
      <c r="Q714" s="29" t="str">
        <f>IF(Замеры!AA708=0," ","+")</f>
        <v xml:space="preserve"> </v>
      </c>
      <c r="R714" s="32">
        <f>Замеры!Z708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IF(Замеры!I709=0," ", Замеры!I709)</f>
        <v xml:space="preserve"> </v>
      </c>
      <c r="D715" s="29" t="str">
        <f>IF(Замеры!AA709=0, " ", Замеры!Y709)</f>
        <v xml:space="preserve"> </v>
      </c>
      <c r="E715" s="29" t="str">
        <f>CONCATENATE(Замеры!Q709,Замеры!T709,Замеры!S709)</f>
        <v xml:space="preserve"> </v>
      </c>
      <c r="F715" s="30" t="str">
        <f>IF(Замеры!AA709=0," ","---")</f>
        <v xml:space="preserve"> </v>
      </c>
      <c r="G715" s="31" t="str">
        <f>IF(Замеры!AA709=0," ",Замеры!K709)</f>
        <v xml:space="preserve"> </v>
      </c>
      <c r="H715" s="31" t="str">
        <f>CONCATENATE(Замеры!AL709,Замеры!AB709,Замеры!AM709)</f>
        <v>0 0</v>
      </c>
      <c r="I715" s="29" t="str">
        <f>CONCATENATE(Замеры!AJ709,Замеры!AB709,Замеры!AK709)</f>
        <v>0 0</v>
      </c>
      <c r="J715" s="31" t="str">
        <f>IF(Замеры!AA709=0," ",G715*2.55)</f>
        <v xml:space="preserve"> </v>
      </c>
      <c r="K715" s="29" t="str">
        <f>IF(Замеры!AA709=0," ",Замеры!AH709)</f>
        <v xml:space="preserve"> </v>
      </c>
      <c r="L715" s="29" t="str">
        <f>IF(Замеры!AA709=0," ",Замеры!AI709)</f>
        <v xml:space="preserve"> </v>
      </c>
      <c r="M715" s="29" t="str">
        <f>IF(Замеры!AA709=0," ",0.1)</f>
        <v xml:space="preserve"> </v>
      </c>
      <c r="N715" s="29" t="str">
        <f>IF(Замеры!AA709=0," ",Замеры!AA709)</f>
        <v xml:space="preserve"> </v>
      </c>
      <c r="O715" s="29" t="str">
        <f>Замеры!AB709</f>
        <v xml:space="preserve"> </v>
      </c>
      <c r="P715" s="29" t="str">
        <f>Замеры!AC709</f>
        <v xml:space="preserve"> </v>
      </c>
      <c r="Q715" s="29" t="str">
        <f>IF(Замеры!AA709=0," ","+")</f>
        <v xml:space="preserve"> </v>
      </c>
      <c r="R715" s="32">
        <f>Замеры!Z709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IF(Замеры!I710=0," ", Замеры!I710)</f>
        <v xml:space="preserve"> </v>
      </c>
      <c r="D716" s="29" t="str">
        <f>IF(Замеры!AA710=0, " ", Замеры!Y710)</f>
        <v xml:space="preserve"> </v>
      </c>
      <c r="E716" s="29" t="str">
        <f>CONCATENATE(Замеры!Q710,Замеры!T710,Замеры!S710)</f>
        <v xml:space="preserve"> </v>
      </c>
      <c r="F716" s="30" t="str">
        <f>IF(Замеры!AA710=0," ","---")</f>
        <v xml:space="preserve"> </v>
      </c>
      <c r="G716" s="31" t="str">
        <f>IF(Замеры!AA710=0," ",Замеры!K710)</f>
        <v xml:space="preserve"> </v>
      </c>
      <c r="H716" s="31" t="str">
        <f>CONCATENATE(Замеры!AL710,Замеры!AB710,Замеры!AM710)</f>
        <v>0 0</v>
      </c>
      <c r="I716" s="29" t="str">
        <f>CONCATENATE(Замеры!AJ710,Замеры!AB710,Замеры!AK710)</f>
        <v>0 0</v>
      </c>
      <c r="J716" s="31" t="str">
        <f>IF(Замеры!AA710=0," ",G716*2.55)</f>
        <v xml:space="preserve"> </v>
      </c>
      <c r="K716" s="29" t="str">
        <f>IF(Замеры!AA710=0," ",Замеры!AH710)</f>
        <v xml:space="preserve"> </v>
      </c>
      <c r="L716" s="29" t="str">
        <f>IF(Замеры!AA710=0," ",Замеры!AI710)</f>
        <v xml:space="preserve"> </v>
      </c>
      <c r="M716" s="29" t="str">
        <f>IF(Замеры!AA710=0," ",0.1)</f>
        <v xml:space="preserve"> </v>
      </c>
      <c r="N716" s="29" t="str">
        <f>IF(Замеры!AA710=0," ",Замеры!AA710)</f>
        <v xml:space="preserve"> </v>
      </c>
      <c r="O716" s="29" t="str">
        <f>Замеры!AB710</f>
        <v xml:space="preserve"> </v>
      </c>
      <c r="P716" s="29" t="str">
        <f>Замеры!AC710</f>
        <v xml:space="preserve"> </v>
      </c>
      <c r="Q716" s="29" t="str">
        <f>IF(Замеры!AA710=0," ","+")</f>
        <v xml:space="preserve"> </v>
      </c>
      <c r="R716" s="32">
        <f>Замеры!Z710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IF(Замеры!I711=0," ", Замеры!I711)</f>
        <v xml:space="preserve"> </v>
      </c>
      <c r="D717" s="29" t="str">
        <f>IF(Замеры!AA711=0, " ", Замеры!Y711)</f>
        <v xml:space="preserve"> </v>
      </c>
      <c r="E717" s="29" t="str">
        <f>CONCATENATE(Замеры!Q711,Замеры!T711,Замеры!S711)</f>
        <v xml:space="preserve"> </v>
      </c>
      <c r="F717" s="30" t="str">
        <f>IF(Замеры!AA711=0," ","---")</f>
        <v xml:space="preserve"> </v>
      </c>
      <c r="G717" s="31" t="str">
        <f>IF(Замеры!AA711=0," ",Замеры!K711)</f>
        <v xml:space="preserve"> </v>
      </c>
      <c r="H717" s="31" t="str">
        <f>CONCATENATE(Замеры!AL711,Замеры!AB711,Замеры!AM711)</f>
        <v>0 0</v>
      </c>
      <c r="I717" s="29" t="str">
        <f>CONCATENATE(Замеры!AJ711,Замеры!AB711,Замеры!AK711)</f>
        <v>0 0</v>
      </c>
      <c r="J717" s="31" t="str">
        <f>IF(Замеры!AA711=0," ",G717*2.55)</f>
        <v xml:space="preserve"> </v>
      </c>
      <c r="K717" s="29" t="str">
        <f>IF(Замеры!AA711=0," ",Замеры!AH711)</f>
        <v xml:space="preserve"> </v>
      </c>
      <c r="L717" s="29" t="str">
        <f>IF(Замеры!AA711=0," ",Замеры!AI711)</f>
        <v xml:space="preserve"> </v>
      </c>
      <c r="M717" s="29" t="str">
        <f>IF(Замеры!AA711=0," ",0.1)</f>
        <v xml:space="preserve"> </v>
      </c>
      <c r="N717" s="29" t="str">
        <f>IF(Замеры!AA711=0," ",Замеры!AA711)</f>
        <v xml:space="preserve"> </v>
      </c>
      <c r="O717" s="29" t="str">
        <f>Замеры!AB711</f>
        <v xml:space="preserve"> </v>
      </c>
      <c r="P717" s="29" t="str">
        <f>Замеры!AC711</f>
        <v xml:space="preserve"> </v>
      </c>
      <c r="Q717" s="29" t="str">
        <f>IF(Замеры!AA711=0," ","+")</f>
        <v xml:space="preserve"> </v>
      </c>
      <c r="R717" s="32">
        <f>Замеры!Z711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IF(Замеры!I712=0," ", Замеры!I712)</f>
        <v xml:space="preserve"> </v>
      </c>
      <c r="D718" s="29" t="str">
        <f>IF(Замеры!AA712=0, " ", Замеры!Y712)</f>
        <v xml:space="preserve"> </v>
      </c>
      <c r="E718" s="29" t="str">
        <f>CONCATENATE(Замеры!Q712,Замеры!T712,Замеры!S712)</f>
        <v xml:space="preserve"> </v>
      </c>
      <c r="F718" s="30" t="str">
        <f>IF(Замеры!AA712=0," ","---")</f>
        <v xml:space="preserve"> </v>
      </c>
      <c r="G718" s="31" t="str">
        <f>IF(Замеры!AA712=0," ",Замеры!K712)</f>
        <v xml:space="preserve"> </v>
      </c>
      <c r="H718" s="31" t="str">
        <f>CONCATENATE(Замеры!AL712,Замеры!AB712,Замеры!AM712)</f>
        <v>0 0</v>
      </c>
      <c r="I718" s="29" t="str">
        <f>CONCATENATE(Замеры!AJ712,Замеры!AB712,Замеры!AK712)</f>
        <v>0 0</v>
      </c>
      <c r="J718" s="31" t="str">
        <f>IF(Замеры!AA712=0," ",G718*2.55)</f>
        <v xml:space="preserve"> </v>
      </c>
      <c r="K718" s="29" t="str">
        <f>IF(Замеры!AA712=0," ",Замеры!AH712)</f>
        <v xml:space="preserve"> </v>
      </c>
      <c r="L718" s="29" t="str">
        <f>IF(Замеры!AA712=0," ",Замеры!AI712)</f>
        <v xml:space="preserve"> </v>
      </c>
      <c r="M718" s="29" t="str">
        <f>IF(Замеры!AA712=0," ",0.1)</f>
        <v xml:space="preserve"> </v>
      </c>
      <c r="N718" s="29" t="str">
        <f>IF(Замеры!AA712=0," ",Замеры!AA712)</f>
        <v xml:space="preserve"> </v>
      </c>
      <c r="O718" s="29" t="str">
        <f>Замеры!AB712</f>
        <v xml:space="preserve"> </v>
      </c>
      <c r="P718" s="29" t="str">
        <f>Замеры!AC712</f>
        <v xml:space="preserve"> </v>
      </c>
      <c r="Q718" s="29" t="str">
        <f>IF(Замеры!AA712=0," ","+")</f>
        <v xml:space="preserve"> </v>
      </c>
      <c r="R718" s="32">
        <f>Замеры!Z712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IF(Замеры!I713=0," ", Замеры!I713)</f>
        <v xml:space="preserve"> </v>
      </c>
      <c r="D719" s="29" t="str">
        <f>IF(Замеры!AA713=0, " ", Замеры!Y713)</f>
        <v xml:space="preserve"> </v>
      </c>
      <c r="E719" s="29" t="str">
        <f>CONCATENATE(Замеры!Q713,Замеры!T713,Замеры!S713)</f>
        <v xml:space="preserve"> </v>
      </c>
      <c r="F719" s="30" t="str">
        <f>IF(Замеры!AA713=0," ","---")</f>
        <v xml:space="preserve"> </v>
      </c>
      <c r="G719" s="31" t="str">
        <f>IF(Замеры!AA713=0," ",Замеры!K713)</f>
        <v xml:space="preserve"> </v>
      </c>
      <c r="H719" s="31" t="str">
        <f>CONCATENATE(Замеры!AL713,Замеры!AB713,Замеры!AM713)</f>
        <v>0 0</v>
      </c>
      <c r="I719" s="29" t="str">
        <f>CONCATENATE(Замеры!AJ713,Замеры!AB713,Замеры!AK713)</f>
        <v>0 0</v>
      </c>
      <c r="J719" s="31" t="str">
        <f>IF(Замеры!AA713=0," ",G719*2.55)</f>
        <v xml:space="preserve"> </v>
      </c>
      <c r="K719" s="29" t="str">
        <f>IF(Замеры!AA713=0," ",Замеры!AH713)</f>
        <v xml:space="preserve"> </v>
      </c>
      <c r="L719" s="29" t="str">
        <f>IF(Замеры!AA713=0," ",Замеры!AI713)</f>
        <v xml:space="preserve"> </v>
      </c>
      <c r="M719" s="29" t="str">
        <f>IF(Замеры!AA713=0," ",0.1)</f>
        <v xml:space="preserve"> </v>
      </c>
      <c r="N719" s="29" t="str">
        <f>IF(Замеры!AA713=0," ",Замеры!AA713)</f>
        <v xml:space="preserve"> </v>
      </c>
      <c r="O719" s="29" t="str">
        <f>Замеры!AB713</f>
        <v xml:space="preserve"> </v>
      </c>
      <c r="P719" s="29" t="str">
        <f>Замеры!AC713</f>
        <v xml:space="preserve"> </v>
      </c>
      <c r="Q719" s="29" t="str">
        <f>IF(Замеры!AA713=0," ","+")</f>
        <v xml:space="preserve"> </v>
      </c>
      <c r="R719" s="32">
        <f>Замеры!Z713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IF(Замеры!I714=0," ", Замеры!I714)</f>
        <v xml:space="preserve"> </v>
      </c>
      <c r="D720" s="29" t="str">
        <f>IF(Замеры!AA714=0, " ", Замеры!Y714)</f>
        <v xml:space="preserve"> </v>
      </c>
      <c r="E720" s="29" t="str">
        <f>CONCATENATE(Замеры!Q714,Замеры!T714,Замеры!S714)</f>
        <v xml:space="preserve"> </v>
      </c>
      <c r="F720" s="30" t="str">
        <f>IF(Замеры!AA714=0," ","---")</f>
        <v xml:space="preserve"> </v>
      </c>
      <c r="G720" s="31" t="str">
        <f>IF(Замеры!AA714=0," ",Замеры!K714)</f>
        <v xml:space="preserve"> </v>
      </c>
      <c r="H720" s="31" t="str">
        <f>CONCATENATE(Замеры!AL714,Замеры!AB714,Замеры!AM714)</f>
        <v>0 0</v>
      </c>
      <c r="I720" s="29" t="str">
        <f>CONCATENATE(Замеры!AJ714,Замеры!AB714,Замеры!AK714)</f>
        <v>0 0</v>
      </c>
      <c r="J720" s="31" t="str">
        <f>IF(Замеры!AA714=0," ",G720*2.55)</f>
        <v xml:space="preserve"> </v>
      </c>
      <c r="K720" s="29" t="str">
        <f>IF(Замеры!AA714=0," ",Замеры!AH714)</f>
        <v xml:space="preserve"> </v>
      </c>
      <c r="L720" s="29" t="str">
        <f>IF(Замеры!AA714=0," ",Замеры!AI714)</f>
        <v xml:space="preserve"> </v>
      </c>
      <c r="M720" s="29" t="str">
        <f>IF(Замеры!AA714=0," ",0.1)</f>
        <v xml:space="preserve"> </v>
      </c>
      <c r="N720" s="29" t="str">
        <f>IF(Замеры!AA714=0," ",Замеры!AA714)</f>
        <v xml:space="preserve"> </v>
      </c>
      <c r="O720" s="29" t="str">
        <f>Замеры!AB714</f>
        <v xml:space="preserve"> </v>
      </c>
      <c r="P720" s="29" t="str">
        <f>Замеры!AC714</f>
        <v xml:space="preserve"> </v>
      </c>
      <c r="Q720" s="29" t="str">
        <f>IF(Замеры!AA714=0," ","+")</f>
        <v xml:space="preserve"> </v>
      </c>
      <c r="R720" s="32">
        <f>Замеры!Z714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IF(Замеры!I715=0," ", Замеры!I715)</f>
        <v xml:space="preserve"> </v>
      </c>
      <c r="D721" s="29" t="str">
        <f>IF(Замеры!AA715=0, " ", Замеры!Y715)</f>
        <v xml:space="preserve"> </v>
      </c>
      <c r="E721" s="29" t="str">
        <f>CONCATENATE(Замеры!Q715,Замеры!T715,Замеры!S715)</f>
        <v xml:space="preserve"> </v>
      </c>
      <c r="F721" s="30" t="str">
        <f>IF(Замеры!AA715=0," ","---")</f>
        <v xml:space="preserve"> </v>
      </c>
      <c r="G721" s="31" t="str">
        <f>IF(Замеры!AA715=0," ",Замеры!K715)</f>
        <v xml:space="preserve"> </v>
      </c>
      <c r="H721" s="31" t="str">
        <f>CONCATENATE(Замеры!AL715,Замеры!AB715,Замеры!AM715)</f>
        <v>0 0</v>
      </c>
      <c r="I721" s="29" t="str">
        <f>CONCATENATE(Замеры!AJ715,Замеры!AB715,Замеры!AK715)</f>
        <v>0 0</v>
      </c>
      <c r="J721" s="31" t="str">
        <f>IF(Замеры!AA715=0," ",G721*2.55)</f>
        <v xml:space="preserve"> </v>
      </c>
      <c r="K721" s="29" t="str">
        <f>IF(Замеры!AA715=0," ",Замеры!AH715)</f>
        <v xml:space="preserve"> </v>
      </c>
      <c r="L721" s="29" t="str">
        <f>IF(Замеры!AA715=0," ",Замеры!AI715)</f>
        <v xml:space="preserve"> </v>
      </c>
      <c r="M721" s="29" t="str">
        <f>IF(Замеры!AA715=0," ",0.1)</f>
        <v xml:space="preserve"> </v>
      </c>
      <c r="N721" s="29" t="str">
        <f>IF(Замеры!AA715=0," ",Замеры!AA715)</f>
        <v xml:space="preserve"> </v>
      </c>
      <c r="O721" s="29" t="str">
        <f>Замеры!AB715</f>
        <v xml:space="preserve"> </v>
      </c>
      <c r="P721" s="29" t="str">
        <f>Замеры!AC715</f>
        <v xml:space="preserve"> </v>
      </c>
      <c r="Q721" s="29" t="str">
        <f>IF(Замеры!AA715=0," ","+")</f>
        <v xml:space="preserve"> </v>
      </c>
      <c r="R721" s="32">
        <f>Замеры!Z715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IF(Замеры!I716=0," ", Замеры!I716)</f>
        <v xml:space="preserve"> </v>
      </c>
      <c r="D722" s="29" t="str">
        <f>IF(Замеры!AA716=0, " ", Замеры!Y716)</f>
        <v xml:space="preserve"> </v>
      </c>
      <c r="E722" s="29" t="str">
        <f>CONCATENATE(Замеры!Q716,Замеры!T716,Замеры!S716)</f>
        <v xml:space="preserve"> </v>
      </c>
      <c r="F722" s="30" t="str">
        <f>IF(Замеры!AA716=0," ","---")</f>
        <v xml:space="preserve"> </v>
      </c>
      <c r="G722" s="31" t="str">
        <f>IF(Замеры!AA716=0," ",Замеры!K716)</f>
        <v xml:space="preserve"> </v>
      </c>
      <c r="H722" s="31" t="str">
        <f>CONCATENATE(Замеры!AL716,Замеры!AB716,Замеры!AM716)</f>
        <v>0 0</v>
      </c>
      <c r="I722" s="29" t="str">
        <f>CONCATENATE(Замеры!AJ716,Замеры!AB716,Замеры!AK716)</f>
        <v>0 0</v>
      </c>
      <c r="J722" s="31" t="str">
        <f>IF(Замеры!AA716=0," ",G722*2.55)</f>
        <v xml:space="preserve"> </v>
      </c>
      <c r="K722" s="29" t="str">
        <f>IF(Замеры!AA716=0," ",Замеры!AH716)</f>
        <v xml:space="preserve"> </v>
      </c>
      <c r="L722" s="29" t="str">
        <f>IF(Замеры!AA716=0," ",Замеры!AI716)</f>
        <v xml:space="preserve"> </v>
      </c>
      <c r="M722" s="29" t="str">
        <f>IF(Замеры!AA716=0," ",0.1)</f>
        <v xml:space="preserve"> </v>
      </c>
      <c r="N722" s="29" t="str">
        <f>IF(Замеры!AA716=0," ",Замеры!AA716)</f>
        <v xml:space="preserve"> </v>
      </c>
      <c r="O722" s="29" t="str">
        <f>Замеры!AB716</f>
        <v xml:space="preserve"> </v>
      </c>
      <c r="P722" s="29" t="str">
        <f>Замеры!AC716</f>
        <v xml:space="preserve"> </v>
      </c>
      <c r="Q722" s="29" t="str">
        <f>IF(Замеры!AA716=0," ","+")</f>
        <v xml:space="preserve"> </v>
      </c>
      <c r="R722" s="32">
        <f>Замеры!Z716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IF(Замеры!I717=0," ", Замеры!I717)</f>
        <v xml:space="preserve"> </v>
      </c>
      <c r="D723" s="29" t="str">
        <f>IF(Замеры!AA717=0, " ", Замеры!Y717)</f>
        <v xml:space="preserve"> </v>
      </c>
      <c r="E723" s="29" t="str">
        <f>CONCATENATE(Замеры!Q717,Замеры!T717,Замеры!S717)</f>
        <v xml:space="preserve"> </v>
      </c>
      <c r="F723" s="30" t="str">
        <f>IF(Замеры!AA717=0," ","---")</f>
        <v xml:space="preserve"> </v>
      </c>
      <c r="G723" s="31" t="str">
        <f>IF(Замеры!AA717=0," ",Замеры!K717)</f>
        <v xml:space="preserve"> </v>
      </c>
      <c r="H723" s="31" t="str">
        <f>CONCATENATE(Замеры!AL717,Замеры!AB717,Замеры!AM717)</f>
        <v>0 0</v>
      </c>
      <c r="I723" s="29" t="str">
        <f>CONCATENATE(Замеры!AJ717,Замеры!AB717,Замеры!AK717)</f>
        <v>0 0</v>
      </c>
      <c r="J723" s="31" t="str">
        <f>IF(Замеры!AA717=0," ",G723*2.55)</f>
        <v xml:space="preserve"> </v>
      </c>
      <c r="K723" s="29" t="str">
        <f>IF(Замеры!AA717=0," ",Замеры!AH717)</f>
        <v xml:space="preserve"> </v>
      </c>
      <c r="L723" s="29" t="str">
        <f>IF(Замеры!AA717=0," ",Замеры!AI717)</f>
        <v xml:space="preserve"> </v>
      </c>
      <c r="M723" s="29" t="str">
        <f>IF(Замеры!AA717=0," ",0.1)</f>
        <v xml:space="preserve"> </v>
      </c>
      <c r="N723" s="29" t="str">
        <f>IF(Замеры!AA717=0," ",Замеры!AA717)</f>
        <v xml:space="preserve"> </v>
      </c>
      <c r="O723" s="29" t="str">
        <f>Замеры!AB717</f>
        <v xml:space="preserve"> </v>
      </c>
      <c r="P723" s="29" t="str">
        <f>Замеры!AC717</f>
        <v xml:space="preserve"> </v>
      </c>
      <c r="Q723" s="29" t="str">
        <f>IF(Замеры!AA717=0," ","+")</f>
        <v xml:space="preserve"> </v>
      </c>
      <c r="R723" s="32">
        <f>Замеры!Z717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IF(Замеры!I718=0," ", Замеры!I718)</f>
        <v xml:space="preserve"> </v>
      </c>
      <c r="D724" s="29" t="str">
        <f>IF(Замеры!AA718=0, " ", Замеры!Y718)</f>
        <v xml:space="preserve"> </v>
      </c>
      <c r="E724" s="29" t="str">
        <f>CONCATENATE(Замеры!Q718,Замеры!T718,Замеры!S718)</f>
        <v xml:space="preserve"> </v>
      </c>
      <c r="F724" s="30" t="str">
        <f>IF(Замеры!AA718=0," ","---")</f>
        <v xml:space="preserve"> </v>
      </c>
      <c r="G724" s="31" t="str">
        <f>IF(Замеры!AA718=0," ",Замеры!K718)</f>
        <v xml:space="preserve"> </v>
      </c>
      <c r="H724" s="31" t="str">
        <f>CONCATENATE(Замеры!AL718,Замеры!AB718,Замеры!AM718)</f>
        <v>0 0</v>
      </c>
      <c r="I724" s="29" t="str">
        <f>CONCATENATE(Замеры!AJ718,Замеры!AB718,Замеры!AK718)</f>
        <v>0 0</v>
      </c>
      <c r="J724" s="31" t="str">
        <f>IF(Замеры!AA718=0," ",G724*2.55)</f>
        <v xml:space="preserve"> </v>
      </c>
      <c r="K724" s="29" t="str">
        <f>IF(Замеры!AA718=0," ",Замеры!AH718)</f>
        <v xml:space="preserve"> </v>
      </c>
      <c r="L724" s="29" t="str">
        <f>IF(Замеры!AA718=0," ",Замеры!AI718)</f>
        <v xml:space="preserve"> </v>
      </c>
      <c r="M724" s="29" t="str">
        <f>IF(Замеры!AA718=0," ",0.1)</f>
        <v xml:space="preserve"> </v>
      </c>
      <c r="N724" s="29" t="str">
        <f>IF(Замеры!AA718=0," ",Замеры!AA718)</f>
        <v xml:space="preserve"> </v>
      </c>
      <c r="O724" s="29" t="str">
        <f>Замеры!AB718</f>
        <v xml:space="preserve"> </v>
      </c>
      <c r="P724" s="29" t="str">
        <f>Замеры!AC718</f>
        <v xml:space="preserve"> </v>
      </c>
      <c r="Q724" s="29" t="str">
        <f>IF(Замеры!AA718=0," ","+")</f>
        <v xml:space="preserve"> </v>
      </c>
      <c r="R724" s="32">
        <f>Замеры!Z718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IF(Замеры!I719=0," ", Замеры!I719)</f>
        <v xml:space="preserve"> </v>
      </c>
      <c r="D725" s="29" t="str">
        <f>IF(Замеры!AA719=0, " ", Замеры!Y719)</f>
        <v xml:space="preserve"> </v>
      </c>
      <c r="E725" s="29" t="str">
        <f>CONCATENATE(Замеры!Q719,Замеры!T719,Замеры!S719)</f>
        <v xml:space="preserve"> </v>
      </c>
      <c r="F725" s="30" t="str">
        <f>IF(Замеры!AA719=0," ","---")</f>
        <v xml:space="preserve"> </v>
      </c>
      <c r="G725" s="31" t="str">
        <f>IF(Замеры!AA719=0," ",Замеры!K719)</f>
        <v xml:space="preserve"> </v>
      </c>
      <c r="H725" s="31" t="str">
        <f>CONCATENATE(Замеры!AL719,Замеры!AB719,Замеры!AM719)</f>
        <v>0 0</v>
      </c>
      <c r="I725" s="29" t="str">
        <f>CONCATENATE(Замеры!AJ719,Замеры!AB719,Замеры!AK719)</f>
        <v>0 0</v>
      </c>
      <c r="J725" s="31" t="str">
        <f>IF(Замеры!AA719=0," ",G725*2.55)</f>
        <v xml:space="preserve"> </v>
      </c>
      <c r="K725" s="29" t="str">
        <f>IF(Замеры!AA719=0," ",Замеры!AH719)</f>
        <v xml:space="preserve"> </v>
      </c>
      <c r="L725" s="29" t="str">
        <f>IF(Замеры!AA719=0," ",Замеры!AI719)</f>
        <v xml:space="preserve"> </v>
      </c>
      <c r="M725" s="29" t="str">
        <f>IF(Замеры!AA719=0," ",0.1)</f>
        <v xml:space="preserve"> </v>
      </c>
      <c r="N725" s="29" t="str">
        <f>IF(Замеры!AA719=0," ",Замеры!AA719)</f>
        <v xml:space="preserve"> </v>
      </c>
      <c r="O725" s="29" t="str">
        <f>Замеры!AB719</f>
        <v xml:space="preserve"> </v>
      </c>
      <c r="P725" s="29" t="str">
        <f>Замеры!AC719</f>
        <v xml:space="preserve"> </v>
      </c>
      <c r="Q725" s="29" t="str">
        <f>IF(Замеры!AA719=0," ","+")</f>
        <v xml:space="preserve"> </v>
      </c>
      <c r="R725" s="32">
        <f>Замеры!Z719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IF(Замеры!I720=0," ", Замеры!I720)</f>
        <v xml:space="preserve"> </v>
      </c>
      <c r="D726" s="29" t="str">
        <f>IF(Замеры!AA720=0, " ", Замеры!Y720)</f>
        <v xml:space="preserve"> </v>
      </c>
      <c r="E726" s="29" t="str">
        <f>CONCATENATE(Замеры!Q720,Замеры!T720,Замеры!S720)</f>
        <v xml:space="preserve"> </v>
      </c>
      <c r="F726" s="30" t="str">
        <f>IF(Замеры!AA720=0," ","---")</f>
        <v xml:space="preserve"> </v>
      </c>
      <c r="G726" s="31" t="str">
        <f>IF(Замеры!AA720=0," ",Замеры!K720)</f>
        <v xml:space="preserve"> </v>
      </c>
      <c r="H726" s="31" t="str">
        <f>CONCATENATE(Замеры!AL720,Замеры!AB720,Замеры!AM720)</f>
        <v>0 0</v>
      </c>
      <c r="I726" s="29" t="str">
        <f>CONCATENATE(Замеры!AJ720,Замеры!AB720,Замеры!AK720)</f>
        <v>0 0</v>
      </c>
      <c r="J726" s="31" t="str">
        <f>IF(Замеры!AA720=0," ",G726*2.55)</f>
        <v xml:space="preserve"> </v>
      </c>
      <c r="K726" s="29" t="str">
        <f>IF(Замеры!AA720=0," ",Замеры!AH720)</f>
        <v xml:space="preserve"> </v>
      </c>
      <c r="L726" s="29" t="str">
        <f>IF(Замеры!AA720=0," ",Замеры!AI720)</f>
        <v xml:space="preserve"> </v>
      </c>
      <c r="M726" s="29" t="str">
        <f>IF(Замеры!AA720=0," ",0.1)</f>
        <v xml:space="preserve"> </v>
      </c>
      <c r="N726" s="29" t="str">
        <f>IF(Замеры!AA720=0," ",Замеры!AA720)</f>
        <v xml:space="preserve"> </v>
      </c>
      <c r="O726" s="29" t="str">
        <f>Замеры!AB720</f>
        <v xml:space="preserve"> </v>
      </c>
      <c r="P726" s="29" t="str">
        <f>Замеры!AC720</f>
        <v xml:space="preserve"> </v>
      </c>
      <c r="Q726" s="29" t="str">
        <f>IF(Замеры!AA720=0," ","+")</f>
        <v xml:space="preserve"> </v>
      </c>
      <c r="R726" s="32">
        <f>Замеры!Z720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IF(Замеры!I721=0," ", Замеры!I721)</f>
        <v xml:space="preserve"> </v>
      </c>
      <c r="D727" s="29" t="str">
        <f>IF(Замеры!AA721=0, " ", Замеры!Y721)</f>
        <v xml:space="preserve"> </v>
      </c>
      <c r="E727" s="29" t="str">
        <f>CONCATENATE(Замеры!Q721,Замеры!T721,Замеры!S721)</f>
        <v xml:space="preserve"> </v>
      </c>
      <c r="F727" s="30" t="str">
        <f>IF(Замеры!AA721=0," ","---")</f>
        <v xml:space="preserve"> </v>
      </c>
      <c r="G727" s="31" t="str">
        <f>IF(Замеры!AA721=0," ",Замеры!K721)</f>
        <v xml:space="preserve"> </v>
      </c>
      <c r="H727" s="31" t="str">
        <f>CONCATENATE(Замеры!AL721,Замеры!AB721,Замеры!AM721)</f>
        <v>0 0</v>
      </c>
      <c r="I727" s="29" t="str">
        <f>CONCATENATE(Замеры!AJ721,Замеры!AB721,Замеры!AK721)</f>
        <v>0 0</v>
      </c>
      <c r="J727" s="31" t="str">
        <f>IF(Замеры!AA721=0," ",G727*2.55)</f>
        <v xml:space="preserve"> </v>
      </c>
      <c r="K727" s="29" t="str">
        <f>IF(Замеры!AA721=0," ",Замеры!AH721)</f>
        <v xml:space="preserve"> </v>
      </c>
      <c r="L727" s="29" t="str">
        <f>IF(Замеры!AA721=0," ",Замеры!AI721)</f>
        <v xml:space="preserve"> </v>
      </c>
      <c r="M727" s="29" t="str">
        <f>IF(Замеры!AA721=0," ",0.1)</f>
        <v xml:space="preserve"> </v>
      </c>
      <c r="N727" s="29" t="str">
        <f>IF(Замеры!AA721=0," ",Замеры!AA721)</f>
        <v xml:space="preserve"> </v>
      </c>
      <c r="O727" s="29" t="str">
        <f>Замеры!AB721</f>
        <v xml:space="preserve"> </v>
      </c>
      <c r="P727" s="29" t="str">
        <f>Замеры!AC721</f>
        <v xml:space="preserve"> </v>
      </c>
      <c r="Q727" s="29" t="str">
        <f>IF(Замеры!AA721=0," ","+")</f>
        <v xml:space="preserve"> </v>
      </c>
      <c r="R727" s="32">
        <f>Замеры!Z721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IF(Замеры!I722=0," ", Замеры!I722)</f>
        <v xml:space="preserve"> </v>
      </c>
      <c r="D728" s="29" t="str">
        <f>IF(Замеры!AA722=0, " ", Замеры!Y722)</f>
        <v xml:space="preserve"> </v>
      </c>
      <c r="E728" s="29" t="str">
        <f>CONCATENATE(Замеры!Q722,Замеры!T722,Замеры!S722)</f>
        <v xml:space="preserve"> </v>
      </c>
      <c r="F728" s="30" t="str">
        <f>IF(Замеры!AA722=0," ","---")</f>
        <v xml:space="preserve"> </v>
      </c>
      <c r="G728" s="31" t="str">
        <f>IF(Замеры!AA722=0," ",Замеры!K722)</f>
        <v xml:space="preserve"> </v>
      </c>
      <c r="H728" s="31" t="str">
        <f>CONCATENATE(Замеры!AL722,Замеры!AB722,Замеры!AM722)</f>
        <v>0 0</v>
      </c>
      <c r="I728" s="29" t="str">
        <f>CONCATENATE(Замеры!AJ722,Замеры!AB722,Замеры!AK722)</f>
        <v>0 0</v>
      </c>
      <c r="J728" s="31" t="str">
        <f>IF(Замеры!AA722=0," ",G728*2.55)</f>
        <v xml:space="preserve"> </v>
      </c>
      <c r="K728" s="29" t="str">
        <f>IF(Замеры!AA722=0," ",Замеры!AH722)</f>
        <v xml:space="preserve"> </v>
      </c>
      <c r="L728" s="29" t="str">
        <f>IF(Замеры!AA722=0," ",Замеры!AI722)</f>
        <v xml:space="preserve"> </v>
      </c>
      <c r="M728" s="29" t="str">
        <f>IF(Замеры!AA722=0," ",0.1)</f>
        <v xml:space="preserve"> </v>
      </c>
      <c r="N728" s="29" t="str">
        <f>IF(Замеры!AA722=0," ",Замеры!AA722)</f>
        <v xml:space="preserve"> </v>
      </c>
      <c r="O728" s="29" t="str">
        <f>Замеры!AB722</f>
        <v xml:space="preserve"> </v>
      </c>
      <c r="P728" s="29" t="str">
        <f>Замеры!AC722</f>
        <v xml:space="preserve"> </v>
      </c>
      <c r="Q728" s="29" t="str">
        <f>IF(Замеры!AA722=0," ","+")</f>
        <v xml:space="preserve"> </v>
      </c>
      <c r="R728" s="32">
        <f>Замеры!Z722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IF(Замеры!I723=0," ", Замеры!I723)</f>
        <v xml:space="preserve"> </v>
      </c>
      <c r="D729" s="29" t="str">
        <f>IF(Замеры!AA723=0, " ", Замеры!Y723)</f>
        <v xml:space="preserve"> </v>
      </c>
      <c r="E729" s="29" t="str">
        <f>CONCATENATE(Замеры!Q723,Замеры!T723,Замеры!S723)</f>
        <v xml:space="preserve"> </v>
      </c>
      <c r="F729" s="30" t="str">
        <f>IF(Замеры!AA723=0," ","---")</f>
        <v xml:space="preserve"> </v>
      </c>
      <c r="G729" s="31" t="str">
        <f>IF(Замеры!AA723=0," ",Замеры!K723)</f>
        <v xml:space="preserve"> </v>
      </c>
      <c r="H729" s="31" t="str">
        <f>CONCATENATE(Замеры!AL723,Замеры!AB723,Замеры!AM723)</f>
        <v>0 0</v>
      </c>
      <c r="I729" s="29" t="str">
        <f>CONCATENATE(Замеры!AJ723,Замеры!AB723,Замеры!AK723)</f>
        <v>0 0</v>
      </c>
      <c r="J729" s="31" t="str">
        <f>IF(Замеры!AA723=0," ",G729*2.55)</f>
        <v xml:space="preserve"> </v>
      </c>
      <c r="K729" s="29" t="str">
        <f>IF(Замеры!AA723=0," ",Замеры!AH723)</f>
        <v xml:space="preserve"> </v>
      </c>
      <c r="L729" s="29" t="str">
        <f>IF(Замеры!AA723=0," ",Замеры!AI723)</f>
        <v xml:space="preserve"> </v>
      </c>
      <c r="M729" s="29" t="str">
        <f>IF(Замеры!AA723=0," ",0.1)</f>
        <v xml:space="preserve"> </v>
      </c>
      <c r="N729" s="29" t="str">
        <f>IF(Замеры!AA723=0," ",Замеры!AA723)</f>
        <v xml:space="preserve"> </v>
      </c>
      <c r="O729" s="29" t="str">
        <f>Замеры!AB723</f>
        <v xml:space="preserve"> </v>
      </c>
      <c r="P729" s="29" t="str">
        <f>Замеры!AC723</f>
        <v xml:space="preserve"> </v>
      </c>
      <c r="Q729" s="29" t="str">
        <f>IF(Замеры!AA723=0," ","+")</f>
        <v xml:space="preserve"> </v>
      </c>
      <c r="R729" s="32">
        <f>Замеры!Z723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IF(Замеры!I724=0," ", Замеры!I724)</f>
        <v xml:space="preserve"> </v>
      </c>
      <c r="D730" s="29" t="str">
        <f>IF(Замеры!AA724=0, " ", Замеры!Y724)</f>
        <v xml:space="preserve"> </v>
      </c>
      <c r="E730" s="29" t="str">
        <f>CONCATENATE(Замеры!Q724,Замеры!T724,Замеры!S724)</f>
        <v xml:space="preserve"> </v>
      </c>
      <c r="F730" s="30" t="str">
        <f>IF(Замеры!AA724=0," ","---")</f>
        <v xml:space="preserve"> </v>
      </c>
      <c r="G730" s="31" t="str">
        <f>IF(Замеры!AA724=0," ",Замеры!K724)</f>
        <v xml:space="preserve"> </v>
      </c>
      <c r="H730" s="31" t="str">
        <f>CONCATENATE(Замеры!AL724,Замеры!AB724,Замеры!AM724)</f>
        <v>0 0</v>
      </c>
      <c r="I730" s="29" t="str">
        <f>CONCATENATE(Замеры!AJ724,Замеры!AB724,Замеры!AK724)</f>
        <v>0 0</v>
      </c>
      <c r="J730" s="31" t="str">
        <f>IF(Замеры!AA724=0," ",G730*2.55)</f>
        <v xml:space="preserve"> </v>
      </c>
      <c r="K730" s="29" t="str">
        <f>IF(Замеры!AA724=0," ",Замеры!AH724)</f>
        <v xml:space="preserve"> </v>
      </c>
      <c r="L730" s="29" t="str">
        <f>IF(Замеры!AA724=0," ",Замеры!AI724)</f>
        <v xml:space="preserve"> </v>
      </c>
      <c r="M730" s="29" t="str">
        <f>IF(Замеры!AA724=0," ",0.1)</f>
        <v xml:space="preserve"> </v>
      </c>
      <c r="N730" s="29" t="str">
        <f>IF(Замеры!AA724=0," ",Замеры!AA724)</f>
        <v xml:space="preserve"> </v>
      </c>
      <c r="O730" s="29" t="str">
        <f>Замеры!AB724</f>
        <v xml:space="preserve"> </v>
      </c>
      <c r="P730" s="29" t="str">
        <f>Замеры!AC724</f>
        <v xml:space="preserve"> </v>
      </c>
      <c r="Q730" s="29" t="str">
        <f>IF(Замеры!AA724=0," ","+")</f>
        <v xml:space="preserve"> </v>
      </c>
      <c r="R730" s="32">
        <f>Замеры!Z724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IF(Замеры!I725=0," ", Замеры!I725)</f>
        <v xml:space="preserve"> </v>
      </c>
      <c r="D731" s="29" t="str">
        <f>IF(Замеры!AA725=0, " ", Замеры!Y725)</f>
        <v xml:space="preserve"> </v>
      </c>
      <c r="E731" s="29" t="str">
        <f>CONCATENATE(Замеры!Q725,Замеры!T725,Замеры!S725)</f>
        <v xml:space="preserve"> </v>
      </c>
      <c r="F731" s="30" t="str">
        <f>IF(Замеры!AA725=0," ","---")</f>
        <v xml:space="preserve"> </v>
      </c>
      <c r="G731" s="31" t="str">
        <f>IF(Замеры!AA725=0," ",Замеры!K725)</f>
        <v xml:space="preserve"> </v>
      </c>
      <c r="H731" s="31" t="str">
        <f>CONCATENATE(Замеры!AL725,Замеры!AB725,Замеры!AM725)</f>
        <v>0 0</v>
      </c>
      <c r="I731" s="29" t="str">
        <f>CONCATENATE(Замеры!AJ725,Замеры!AB725,Замеры!AK725)</f>
        <v>0 0</v>
      </c>
      <c r="J731" s="31" t="str">
        <f>IF(Замеры!AA725=0," ",G731*2.55)</f>
        <v xml:space="preserve"> </v>
      </c>
      <c r="K731" s="29" t="str">
        <f>IF(Замеры!AA725=0," ",Замеры!AH725)</f>
        <v xml:space="preserve"> </v>
      </c>
      <c r="L731" s="29" t="str">
        <f>IF(Замеры!AA725=0," ",Замеры!AI725)</f>
        <v xml:space="preserve"> </v>
      </c>
      <c r="M731" s="29" t="str">
        <f>IF(Замеры!AA725=0," ",0.1)</f>
        <v xml:space="preserve"> </v>
      </c>
      <c r="N731" s="29" t="str">
        <f>IF(Замеры!AA725=0," ",Замеры!AA725)</f>
        <v xml:space="preserve"> </v>
      </c>
      <c r="O731" s="29" t="str">
        <f>Замеры!AB725</f>
        <v xml:space="preserve"> </v>
      </c>
      <c r="P731" s="29" t="str">
        <f>Замеры!AC725</f>
        <v xml:space="preserve"> </v>
      </c>
      <c r="Q731" s="29" t="str">
        <f>IF(Замеры!AA725=0," ","+")</f>
        <v xml:space="preserve"> </v>
      </c>
      <c r="R731" s="32">
        <f>Замеры!Z725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IF(Замеры!I726=0," ", Замеры!I726)</f>
        <v xml:space="preserve"> </v>
      </c>
      <c r="D732" s="29" t="str">
        <f>IF(Замеры!AA726=0, " ", Замеры!Y726)</f>
        <v xml:space="preserve"> </v>
      </c>
      <c r="E732" s="29" t="str">
        <f>CONCATENATE(Замеры!Q726,Замеры!T726,Замеры!S726)</f>
        <v xml:space="preserve"> </v>
      </c>
      <c r="F732" s="30" t="str">
        <f>IF(Замеры!AA726=0," ","---")</f>
        <v xml:space="preserve"> </v>
      </c>
      <c r="G732" s="31" t="str">
        <f>IF(Замеры!AA726=0," ",Замеры!K726)</f>
        <v xml:space="preserve"> </v>
      </c>
      <c r="H732" s="31" t="str">
        <f>CONCATENATE(Замеры!AL726,Замеры!AB726,Замеры!AM726)</f>
        <v>0 0</v>
      </c>
      <c r="I732" s="29" t="str">
        <f>CONCATENATE(Замеры!AJ726,Замеры!AB726,Замеры!AK726)</f>
        <v>0 0</v>
      </c>
      <c r="J732" s="31" t="str">
        <f>IF(Замеры!AA726=0," ",G732*2.55)</f>
        <v xml:space="preserve"> </v>
      </c>
      <c r="K732" s="29" t="str">
        <f>IF(Замеры!AA726=0," ",Замеры!AH726)</f>
        <v xml:space="preserve"> </v>
      </c>
      <c r="L732" s="29" t="str">
        <f>IF(Замеры!AA726=0," ",Замеры!AI726)</f>
        <v xml:space="preserve"> </v>
      </c>
      <c r="M732" s="29" t="str">
        <f>IF(Замеры!AA726=0," ",0.1)</f>
        <v xml:space="preserve"> </v>
      </c>
      <c r="N732" s="29" t="str">
        <f>IF(Замеры!AA726=0," ",Замеры!AA726)</f>
        <v xml:space="preserve"> </v>
      </c>
      <c r="O732" s="29" t="str">
        <f>Замеры!AB726</f>
        <v xml:space="preserve"> </v>
      </c>
      <c r="P732" s="29" t="str">
        <f>Замеры!AC726</f>
        <v xml:space="preserve"> </v>
      </c>
      <c r="Q732" s="29" t="str">
        <f>IF(Замеры!AA726=0," ","+")</f>
        <v xml:space="preserve"> </v>
      </c>
      <c r="R732" s="32">
        <f>Замеры!Z726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IF(Замеры!I727=0," ", Замеры!I727)</f>
        <v xml:space="preserve"> </v>
      </c>
      <c r="D733" s="29" t="str">
        <f>IF(Замеры!AA727=0, " ", Замеры!Y727)</f>
        <v xml:space="preserve"> </v>
      </c>
      <c r="E733" s="29" t="str">
        <f>CONCATENATE(Замеры!Q727,Замеры!T727,Замеры!S727)</f>
        <v xml:space="preserve"> </v>
      </c>
      <c r="F733" s="30" t="str">
        <f>IF(Замеры!AA727=0," ","---")</f>
        <v xml:space="preserve"> </v>
      </c>
      <c r="G733" s="31" t="str">
        <f>IF(Замеры!AA727=0," ",Замеры!K727)</f>
        <v xml:space="preserve"> </v>
      </c>
      <c r="H733" s="31" t="str">
        <f>CONCATENATE(Замеры!AL727,Замеры!AB727,Замеры!AM727)</f>
        <v>0 0</v>
      </c>
      <c r="I733" s="29" t="str">
        <f>CONCATENATE(Замеры!AJ727,Замеры!AB727,Замеры!AK727)</f>
        <v>0 0</v>
      </c>
      <c r="J733" s="31" t="str">
        <f>IF(Замеры!AA727=0," ",G733*2.55)</f>
        <v xml:space="preserve"> </v>
      </c>
      <c r="K733" s="29" t="str">
        <f>IF(Замеры!AA727=0," ",Замеры!AH727)</f>
        <v xml:space="preserve"> </v>
      </c>
      <c r="L733" s="29" t="str">
        <f>IF(Замеры!AA727=0," ",Замеры!AI727)</f>
        <v xml:space="preserve"> </v>
      </c>
      <c r="M733" s="29" t="str">
        <f>IF(Замеры!AA727=0," ",0.1)</f>
        <v xml:space="preserve"> </v>
      </c>
      <c r="N733" s="29" t="str">
        <f>IF(Замеры!AA727=0," ",Замеры!AA727)</f>
        <v xml:space="preserve"> </v>
      </c>
      <c r="O733" s="29" t="str">
        <f>Замеры!AB727</f>
        <v xml:space="preserve"> </v>
      </c>
      <c r="P733" s="29" t="str">
        <f>Замеры!AC727</f>
        <v xml:space="preserve"> </v>
      </c>
      <c r="Q733" s="29" t="str">
        <f>IF(Замеры!AA727=0," ","+")</f>
        <v xml:space="preserve"> </v>
      </c>
      <c r="R733" s="32">
        <f>Замеры!Z727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IF(Замеры!I728=0," ", Замеры!I728)</f>
        <v xml:space="preserve"> </v>
      </c>
      <c r="D734" s="29" t="str">
        <f>IF(Замеры!AA728=0, " ", Замеры!Y728)</f>
        <v xml:space="preserve"> </v>
      </c>
      <c r="E734" s="29" t="str">
        <f>CONCATENATE(Замеры!Q728,Замеры!T728,Замеры!S728)</f>
        <v xml:space="preserve"> </v>
      </c>
      <c r="F734" s="30" t="str">
        <f>IF(Замеры!AA728=0," ","---")</f>
        <v xml:space="preserve"> </v>
      </c>
      <c r="G734" s="31" t="str">
        <f>IF(Замеры!AA728=0," ",Замеры!K728)</f>
        <v xml:space="preserve"> </v>
      </c>
      <c r="H734" s="31" t="str">
        <f>CONCATENATE(Замеры!AL728,Замеры!AB728,Замеры!AM728)</f>
        <v>0 0</v>
      </c>
      <c r="I734" s="29" t="str">
        <f>CONCATENATE(Замеры!AJ728,Замеры!AB728,Замеры!AK728)</f>
        <v>0 0</v>
      </c>
      <c r="J734" s="31" t="str">
        <f>IF(Замеры!AA728=0," ",G734*2.55)</f>
        <v xml:space="preserve"> </v>
      </c>
      <c r="K734" s="29" t="str">
        <f>IF(Замеры!AA728=0," ",Замеры!AH728)</f>
        <v xml:space="preserve"> </v>
      </c>
      <c r="L734" s="29" t="str">
        <f>IF(Замеры!AA728=0," ",Замеры!AI728)</f>
        <v xml:space="preserve"> </v>
      </c>
      <c r="M734" s="29" t="str">
        <f>IF(Замеры!AA728=0," ",0.1)</f>
        <v xml:space="preserve"> </v>
      </c>
      <c r="N734" s="29" t="str">
        <f>IF(Замеры!AA728=0," ",Замеры!AA728)</f>
        <v xml:space="preserve"> </v>
      </c>
      <c r="O734" s="29" t="str">
        <f>Замеры!AB728</f>
        <v xml:space="preserve"> </v>
      </c>
      <c r="P734" s="29" t="str">
        <f>Замеры!AC728</f>
        <v xml:space="preserve"> </v>
      </c>
      <c r="Q734" s="29" t="str">
        <f>IF(Замеры!AA728=0," ","+")</f>
        <v xml:space="preserve"> </v>
      </c>
      <c r="R734" s="32">
        <f>Замеры!Z728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IF(Замеры!I729=0," ", Замеры!I729)</f>
        <v xml:space="preserve"> </v>
      </c>
      <c r="D735" s="29" t="str">
        <f>IF(Замеры!AA729=0, " ", Замеры!Y729)</f>
        <v xml:space="preserve"> </v>
      </c>
      <c r="E735" s="29" t="str">
        <f>CONCATENATE(Замеры!Q729,Замеры!T729,Замеры!S729)</f>
        <v xml:space="preserve"> </v>
      </c>
      <c r="F735" s="30" t="str">
        <f>IF(Замеры!AA729=0," ","---")</f>
        <v xml:space="preserve"> </v>
      </c>
      <c r="G735" s="31" t="str">
        <f>IF(Замеры!AA729=0," ",Замеры!K729)</f>
        <v xml:space="preserve"> </v>
      </c>
      <c r="H735" s="31" t="str">
        <f>CONCATENATE(Замеры!AL729,Замеры!AB729,Замеры!AM729)</f>
        <v>0 0</v>
      </c>
      <c r="I735" s="29" t="str">
        <f>CONCATENATE(Замеры!AJ729,Замеры!AB729,Замеры!AK729)</f>
        <v>0 0</v>
      </c>
      <c r="J735" s="31" t="str">
        <f>IF(Замеры!AA729=0," ",G735*2.55)</f>
        <v xml:space="preserve"> </v>
      </c>
      <c r="K735" s="29" t="str">
        <f>IF(Замеры!AA729=0," ",Замеры!AH729)</f>
        <v xml:space="preserve"> </v>
      </c>
      <c r="L735" s="29" t="str">
        <f>IF(Замеры!AA729=0," ",Замеры!AI729)</f>
        <v xml:space="preserve"> </v>
      </c>
      <c r="M735" s="29" t="str">
        <f>IF(Замеры!AA729=0," ",0.1)</f>
        <v xml:space="preserve"> </v>
      </c>
      <c r="N735" s="29" t="str">
        <f>IF(Замеры!AA729=0," ",Замеры!AA729)</f>
        <v xml:space="preserve"> </v>
      </c>
      <c r="O735" s="29" t="str">
        <f>Замеры!AB729</f>
        <v xml:space="preserve"> </v>
      </c>
      <c r="P735" s="29" t="str">
        <f>Замеры!AC729</f>
        <v xml:space="preserve"> </v>
      </c>
      <c r="Q735" s="29" t="str">
        <f>IF(Замеры!AA729=0," ","+")</f>
        <v xml:space="preserve"> </v>
      </c>
      <c r="R735" s="32">
        <f>Замеры!Z729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IF(Замеры!I730=0," ", Замеры!I730)</f>
        <v xml:space="preserve"> </v>
      </c>
      <c r="D736" s="29" t="str">
        <f>IF(Замеры!AA730=0, " ", Замеры!Y730)</f>
        <v xml:space="preserve"> </v>
      </c>
      <c r="E736" s="29" t="str">
        <f>CONCATENATE(Замеры!Q730,Замеры!T730,Замеры!S730)</f>
        <v xml:space="preserve"> </v>
      </c>
      <c r="F736" s="30" t="str">
        <f>IF(Замеры!AA730=0," ","---")</f>
        <v xml:space="preserve"> </v>
      </c>
      <c r="G736" s="31" t="str">
        <f>IF(Замеры!AA730=0," ",Замеры!K730)</f>
        <v xml:space="preserve"> </v>
      </c>
      <c r="H736" s="31" t="str">
        <f>CONCATENATE(Замеры!AL730,Замеры!AB730,Замеры!AM730)</f>
        <v>0 0</v>
      </c>
      <c r="I736" s="29" t="str">
        <f>CONCATENATE(Замеры!AJ730,Замеры!AB730,Замеры!AK730)</f>
        <v>0 0</v>
      </c>
      <c r="J736" s="31" t="str">
        <f>IF(Замеры!AA730=0," ",G736*2.55)</f>
        <v xml:space="preserve"> </v>
      </c>
      <c r="K736" s="29" t="str">
        <f>IF(Замеры!AA730=0," ",Замеры!AH730)</f>
        <v xml:space="preserve"> </v>
      </c>
      <c r="L736" s="29" t="str">
        <f>IF(Замеры!AA730=0," ",Замеры!AI730)</f>
        <v xml:space="preserve"> </v>
      </c>
      <c r="M736" s="29" t="str">
        <f>IF(Замеры!AA730=0," ",0.1)</f>
        <v xml:space="preserve"> </v>
      </c>
      <c r="N736" s="29" t="str">
        <f>IF(Замеры!AA730=0," ",Замеры!AA730)</f>
        <v xml:space="preserve"> </v>
      </c>
      <c r="O736" s="29" t="str">
        <f>Замеры!AB730</f>
        <v xml:space="preserve"> </v>
      </c>
      <c r="P736" s="29" t="str">
        <f>Замеры!AC730</f>
        <v xml:space="preserve"> </v>
      </c>
      <c r="Q736" s="29" t="str">
        <f>IF(Замеры!AA730=0," ","+")</f>
        <v xml:space="preserve"> </v>
      </c>
      <c r="R736" s="32">
        <f>Замеры!Z730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IF(Замеры!I731=0," ", Замеры!I731)</f>
        <v xml:space="preserve"> </v>
      </c>
      <c r="D737" s="29" t="str">
        <f>IF(Замеры!AA731=0, " ", Замеры!Y731)</f>
        <v xml:space="preserve"> </v>
      </c>
      <c r="E737" s="29" t="str">
        <f>CONCATENATE(Замеры!Q731,Замеры!T731,Замеры!S731)</f>
        <v xml:space="preserve"> </v>
      </c>
      <c r="F737" s="30" t="str">
        <f>IF(Замеры!AA731=0," ","---")</f>
        <v xml:space="preserve"> </v>
      </c>
      <c r="G737" s="31" t="str">
        <f>IF(Замеры!AA731=0," ",Замеры!K731)</f>
        <v xml:space="preserve"> </v>
      </c>
      <c r="H737" s="31" t="str">
        <f>CONCATENATE(Замеры!AL731,Замеры!AB731,Замеры!AM731)</f>
        <v>0 0</v>
      </c>
      <c r="I737" s="29" t="str">
        <f>CONCATENATE(Замеры!AJ731,Замеры!AB731,Замеры!AK731)</f>
        <v>0 0</v>
      </c>
      <c r="J737" s="31" t="str">
        <f>IF(Замеры!AA731=0," ",G737*2.55)</f>
        <v xml:space="preserve"> </v>
      </c>
      <c r="K737" s="29" t="str">
        <f>IF(Замеры!AA731=0," ",Замеры!AH731)</f>
        <v xml:space="preserve"> </v>
      </c>
      <c r="L737" s="29" t="str">
        <f>IF(Замеры!AA731=0," ",Замеры!AI731)</f>
        <v xml:space="preserve"> </v>
      </c>
      <c r="M737" s="29" t="str">
        <f>IF(Замеры!AA731=0," ",0.1)</f>
        <v xml:space="preserve"> </v>
      </c>
      <c r="N737" s="29" t="str">
        <f>IF(Замеры!AA731=0," ",Замеры!AA731)</f>
        <v xml:space="preserve"> </v>
      </c>
      <c r="O737" s="29" t="str">
        <f>Замеры!AB731</f>
        <v xml:space="preserve"> </v>
      </c>
      <c r="P737" s="29" t="str">
        <f>Замеры!AC731</f>
        <v xml:space="preserve"> </v>
      </c>
      <c r="Q737" s="29" t="str">
        <f>IF(Замеры!AA731=0," ","+")</f>
        <v xml:space="preserve"> </v>
      </c>
      <c r="R737" s="32">
        <f>Замеры!Z731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IF(Замеры!I732=0," ", Замеры!I732)</f>
        <v xml:space="preserve"> </v>
      </c>
      <c r="D738" s="29" t="str">
        <f>IF(Замеры!AA732=0, " ", Замеры!Y732)</f>
        <v xml:space="preserve"> </v>
      </c>
      <c r="E738" s="29" t="str">
        <f>CONCATENATE(Замеры!Q732,Замеры!T732,Замеры!S732)</f>
        <v xml:space="preserve"> </v>
      </c>
      <c r="F738" s="30" t="str">
        <f>IF(Замеры!AA732=0," ","---")</f>
        <v xml:space="preserve"> </v>
      </c>
      <c r="G738" s="31" t="str">
        <f>IF(Замеры!AA732=0," ",Замеры!K732)</f>
        <v xml:space="preserve"> </v>
      </c>
      <c r="H738" s="31" t="str">
        <f>CONCATENATE(Замеры!AL732,Замеры!AB732,Замеры!AM732)</f>
        <v>0 0</v>
      </c>
      <c r="I738" s="29" t="str">
        <f>CONCATENATE(Замеры!AJ732,Замеры!AB732,Замеры!AK732)</f>
        <v>0 0</v>
      </c>
      <c r="J738" s="31" t="str">
        <f>IF(Замеры!AA732=0," ",G738*2.55)</f>
        <v xml:space="preserve"> </v>
      </c>
      <c r="K738" s="29" t="str">
        <f>IF(Замеры!AA732=0," ",Замеры!AH732)</f>
        <v xml:space="preserve"> </v>
      </c>
      <c r="L738" s="29" t="str">
        <f>IF(Замеры!AA732=0," ",Замеры!AI732)</f>
        <v xml:space="preserve"> </v>
      </c>
      <c r="M738" s="29" t="str">
        <f>IF(Замеры!AA732=0," ",0.1)</f>
        <v xml:space="preserve"> </v>
      </c>
      <c r="N738" s="29" t="str">
        <f>IF(Замеры!AA732=0," ",Замеры!AA732)</f>
        <v xml:space="preserve"> </v>
      </c>
      <c r="O738" s="29" t="str">
        <f>Замеры!AB732</f>
        <v xml:space="preserve"> </v>
      </c>
      <c r="P738" s="29" t="str">
        <f>Замеры!AC732</f>
        <v xml:space="preserve"> </v>
      </c>
      <c r="Q738" s="29" t="str">
        <f>IF(Замеры!AA732=0," ","+")</f>
        <v xml:space="preserve"> </v>
      </c>
      <c r="R738" s="32">
        <f>Замеры!Z732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IF(Замеры!I733=0," ", Замеры!I733)</f>
        <v xml:space="preserve"> </v>
      </c>
      <c r="D739" s="29" t="str">
        <f>IF(Замеры!AA733=0, " ", Замеры!Y733)</f>
        <v xml:space="preserve"> </v>
      </c>
      <c r="E739" s="29" t="str">
        <f>CONCATENATE(Замеры!Q733,Замеры!T733,Замеры!S733)</f>
        <v xml:space="preserve"> </v>
      </c>
      <c r="F739" s="30" t="str">
        <f>IF(Замеры!AA733=0," ","---")</f>
        <v xml:space="preserve"> </v>
      </c>
      <c r="G739" s="31" t="str">
        <f>IF(Замеры!AA733=0," ",Замеры!K733)</f>
        <v xml:space="preserve"> </v>
      </c>
      <c r="H739" s="31" t="str">
        <f>CONCATENATE(Замеры!AL733,Замеры!AB733,Замеры!AM733)</f>
        <v>0 0</v>
      </c>
      <c r="I739" s="29" t="str">
        <f>CONCATENATE(Замеры!AJ733,Замеры!AB733,Замеры!AK733)</f>
        <v>0 0</v>
      </c>
      <c r="J739" s="31" t="str">
        <f>IF(Замеры!AA733=0," ",G739*2.55)</f>
        <v xml:space="preserve"> </v>
      </c>
      <c r="K739" s="29" t="str">
        <f>IF(Замеры!AA733=0," ",Замеры!AH733)</f>
        <v xml:space="preserve"> </v>
      </c>
      <c r="L739" s="29" t="str">
        <f>IF(Замеры!AA733=0," ",Замеры!AI733)</f>
        <v xml:space="preserve"> </v>
      </c>
      <c r="M739" s="29" t="str">
        <f>IF(Замеры!AA733=0," ",0.1)</f>
        <v xml:space="preserve"> </v>
      </c>
      <c r="N739" s="29" t="str">
        <f>IF(Замеры!AA733=0," ",Замеры!AA733)</f>
        <v xml:space="preserve"> </v>
      </c>
      <c r="O739" s="29" t="str">
        <f>Замеры!AB733</f>
        <v xml:space="preserve"> </v>
      </c>
      <c r="P739" s="29" t="str">
        <f>Замеры!AC733</f>
        <v xml:space="preserve"> </v>
      </c>
      <c r="Q739" s="29" t="str">
        <f>IF(Замеры!AA733=0," ","+")</f>
        <v xml:space="preserve"> </v>
      </c>
      <c r="R739" s="32">
        <f>Замеры!Z733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IF(Замеры!I734=0," ", Замеры!I734)</f>
        <v xml:space="preserve"> </v>
      </c>
      <c r="D740" s="29" t="str">
        <f>IF(Замеры!AA734=0, " ", Замеры!Y734)</f>
        <v xml:space="preserve"> </v>
      </c>
      <c r="E740" s="29" t="str">
        <f>CONCATENATE(Замеры!Q734,Замеры!T734,Замеры!S734)</f>
        <v xml:space="preserve"> </v>
      </c>
      <c r="F740" s="30" t="str">
        <f>IF(Замеры!AA734=0," ","---")</f>
        <v xml:space="preserve"> </v>
      </c>
      <c r="G740" s="31" t="str">
        <f>IF(Замеры!AA734=0," ",Замеры!K734)</f>
        <v xml:space="preserve"> </v>
      </c>
      <c r="H740" s="31" t="str">
        <f>CONCATENATE(Замеры!AL734,Замеры!AB734,Замеры!AM734)</f>
        <v>0 0</v>
      </c>
      <c r="I740" s="29" t="str">
        <f>CONCATENATE(Замеры!AJ734,Замеры!AB734,Замеры!AK734)</f>
        <v>0 0</v>
      </c>
      <c r="J740" s="31" t="str">
        <f>IF(Замеры!AA734=0," ",G740*2.55)</f>
        <v xml:space="preserve"> </v>
      </c>
      <c r="K740" s="29" t="str">
        <f>IF(Замеры!AA734=0," ",Замеры!AH734)</f>
        <v xml:space="preserve"> </v>
      </c>
      <c r="L740" s="29" t="str">
        <f>IF(Замеры!AA734=0," ",Замеры!AI734)</f>
        <v xml:space="preserve"> </v>
      </c>
      <c r="M740" s="29" t="str">
        <f>IF(Замеры!AA734=0," ",0.1)</f>
        <v xml:space="preserve"> </v>
      </c>
      <c r="N740" s="29" t="str">
        <f>IF(Замеры!AA734=0," ",Замеры!AA734)</f>
        <v xml:space="preserve"> </v>
      </c>
      <c r="O740" s="29" t="str">
        <f>Замеры!AB734</f>
        <v xml:space="preserve"> </v>
      </c>
      <c r="P740" s="29" t="str">
        <f>Замеры!AC734</f>
        <v xml:space="preserve"> </v>
      </c>
      <c r="Q740" s="29" t="str">
        <f>IF(Замеры!AA734=0," ","+")</f>
        <v xml:space="preserve"> </v>
      </c>
      <c r="R740" s="32">
        <f>Замеры!Z734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IF(Замеры!I735=0," ", Замеры!I735)</f>
        <v xml:space="preserve"> </v>
      </c>
      <c r="D741" s="29" t="str">
        <f>IF(Замеры!AA735=0, " ", Замеры!Y735)</f>
        <v xml:space="preserve"> </v>
      </c>
      <c r="E741" s="29" t="str">
        <f>CONCATENATE(Замеры!Q735,Замеры!T735,Замеры!S735)</f>
        <v xml:space="preserve"> </v>
      </c>
      <c r="F741" s="30" t="str">
        <f>IF(Замеры!AA735=0," ","---")</f>
        <v xml:space="preserve"> </v>
      </c>
      <c r="G741" s="31" t="str">
        <f>IF(Замеры!AA735=0," ",Замеры!K735)</f>
        <v xml:space="preserve"> </v>
      </c>
      <c r="H741" s="31" t="str">
        <f>CONCATENATE(Замеры!AL735,Замеры!AB735,Замеры!AM735)</f>
        <v>0 0</v>
      </c>
      <c r="I741" s="29" t="str">
        <f>CONCATENATE(Замеры!AJ735,Замеры!AB735,Замеры!AK735)</f>
        <v>0 0</v>
      </c>
      <c r="J741" s="31" t="str">
        <f>IF(Замеры!AA735=0," ",G741*2.55)</f>
        <v xml:space="preserve"> </v>
      </c>
      <c r="K741" s="29" t="str">
        <f>IF(Замеры!AA735=0," ",Замеры!AH735)</f>
        <v xml:space="preserve"> </v>
      </c>
      <c r="L741" s="29" t="str">
        <f>IF(Замеры!AA735=0," ",Замеры!AI735)</f>
        <v xml:space="preserve"> </v>
      </c>
      <c r="M741" s="29" t="str">
        <f>IF(Замеры!AA735=0," ",0.1)</f>
        <v xml:space="preserve"> </v>
      </c>
      <c r="N741" s="29" t="str">
        <f>IF(Замеры!AA735=0," ",Замеры!AA735)</f>
        <v xml:space="preserve"> </v>
      </c>
      <c r="O741" s="29" t="str">
        <f>Замеры!AB735</f>
        <v xml:space="preserve"> </v>
      </c>
      <c r="P741" s="29" t="str">
        <f>Замеры!AC735</f>
        <v xml:space="preserve"> </v>
      </c>
      <c r="Q741" s="29" t="str">
        <f>IF(Замеры!AA735=0," ","+")</f>
        <v xml:space="preserve"> </v>
      </c>
      <c r="R741" s="32">
        <f>Замеры!Z735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IF(Замеры!I736=0," ", Замеры!I736)</f>
        <v xml:space="preserve"> </v>
      </c>
      <c r="D742" s="29" t="str">
        <f>IF(Замеры!AA736=0, " ", Замеры!Y736)</f>
        <v xml:space="preserve"> </v>
      </c>
      <c r="E742" s="29" t="str">
        <f>CONCATENATE(Замеры!Q736,Замеры!T736,Замеры!S736)</f>
        <v xml:space="preserve"> </v>
      </c>
      <c r="F742" s="30" t="str">
        <f>IF(Замеры!AA736=0," ","---")</f>
        <v xml:space="preserve"> </v>
      </c>
      <c r="G742" s="31" t="str">
        <f>IF(Замеры!AA736=0," ",Замеры!K736)</f>
        <v xml:space="preserve"> </v>
      </c>
      <c r="H742" s="31" t="str">
        <f>CONCATENATE(Замеры!AL736,Замеры!AB736,Замеры!AM736)</f>
        <v>0 0</v>
      </c>
      <c r="I742" s="29" t="str">
        <f>CONCATENATE(Замеры!AJ736,Замеры!AB736,Замеры!AK736)</f>
        <v>0 0</v>
      </c>
      <c r="J742" s="31" t="str">
        <f>IF(Замеры!AA736=0," ",G742*2.55)</f>
        <v xml:space="preserve"> </v>
      </c>
      <c r="K742" s="29" t="str">
        <f>IF(Замеры!AA736=0," ",Замеры!AH736)</f>
        <v xml:space="preserve"> </v>
      </c>
      <c r="L742" s="29" t="str">
        <f>IF(Замеры!AA736=0," ",Замеры!AI736)</f>
        <v xml:space="preserve"> </v>
      </c>
      <c r="M742" s="29" t="str">
        <f>IF(Замеры!AA736=0," ",0.1)</f>
        <v xml:space="preserve"> </v>
      </c>
      <c r="N742" s="29" t="str">
        <f>IF(Замеры!AA736=0," ",Замеры!AA736)</f>
        <v xml:space="preserve"> </v>
      </c>
      <c r="O742" s="29" t="str">
        <f>Замеры!AB736</f>
        <v xml:space="preserve"> </v>
      </c>
      <c r="P742" s="29" t="str">
        <f>Замеры!AC736</f>
        <v xml:space="preserve"> </v>
      </c>
      <c r="Q742" s="29" t="str">
        <f>IF(Замеры!AA736=0," ","+")</f>
        <v xml:space="preserve"> </v>
      </c>
      <c r="R742" s="32">
        <f>Замеры!Z736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IF(Замеры!I737=0," ", Замеры!I737)</f>
        <v xml:space="preserve"> </v>
      </c>
      <c r="D743" s="29" t="str">
        <f>IF(Замеры!AA737=0, " ", Замеры!Y737)</f>
        <v xml:space="preserve"> </v>
      </c>
      <c r="E743" s="29" t="str">
        <f>CONCATENATE(Замеры!Q737,Замеры!T737,Замеры!S737)</f>
        <v xml:space="preserve"> </v>
      </c>
      <c r="F743" s="30" t="str">
        <f>IF(Замеры!AA737=0," ","---")</f>
        <v xml:space="preserve"> </v>
      </c>
      <c r="G743" s="31" t="str">
        <f>IF(Замеры!AA737=0," ",Замеры!K737)</f>
        <v xml:space="preserve"> </v>
      </c>
      <c r="H743" s="31" t="str">
        <f>CONCATENATE(Замеры!AL737,Замеры!AB737,Замеры!AM737)</f>
        <v>0 0</v>
      </c>
      <c r="I743" s="29" t="str">
        <f>CONCATENATE(Замеры!AJ737,Замеры!AB737,Замеры!AK737)</f>
        <v>0 0</v>
      </c>
      <c r="J743" s="31" t="str">
        <f>IF(Замеры!AA737=0," ",G743*2.55)</f>
        <v xml:space="preserve"> </v>
      </c>
      <c r="K743" s="29" t="str">
        <f>IF(Замеры!AA737=0," ",Замеры!AH737)</f>
        <v xml:space="preserve"> </v>
      </c>
      <c r="L743" s="29" t="str">
        <f>IF(Замеры!AA737=0," ",Замеры!AI737)</f>
        <v xml:space="preserve"> </v>
      </c>
      <c r="M743" s="29" t="str">
        <f>IF(Замеры!AA737=0," ",0.1)</f>
        <v xml:space="preserve"> </v>
      </c>
      <c r="N743" s="29" t="str">
        <f>IF(Замеры!AA737=0," ",Замеры!AA737)</f>
        <v xml:space="preserve"> </v>
      </c>
      <c r="O743" s="29" t="str">
        <f>Замеры!AB737</f>
        <v xml:space="preserve"> </v>
      </c>
      <c r="P743" s="29" t="str">
        <f>Замеры!AC737</f>
        <v xml:space="preserve"> </v>
      </c>
      <c r="Q743" s="29" t="str">
        <f>IF(Замеры!AA737=0," ","+")</f>
        <v xml:space="preserve"> </v>
      </c>
      <c r="R743" s="32">
        <f>Замеры!Z737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IF(Замеры!I738=0," ", Замеры!I738)</f>
        <v xml:space="preserve"> </v>
      </c>
      <c r="D744" s="29" t="str">
        <f>IF(Замеры!AA738=0, " ", Замеры!Y738)</f>
        <v xml:space="preserve"> </v>
      </c>
      <c r="E744" s="29" t="str">
        <f>CONCATENATE(Замеры!Q738,Замеры!T738,Замеры!S738)</f>
        <v xml:space="preserve"> </v>
      </c>
      <c r="F744" s="30" t="str">
        <f>IF(Замеры!AA738=0," ","---")</f>
        <v xml:space="preserve"> </v>
      </c>
      <c r="G744" s="31" t="str">
        <f>IF(Замеры!AA738=0," ",Замеры!K738)</f>
        <v xml:space="preserve"> </v>
      </c>
      <c r="H744" s="31" t="str">
        <f>CONCATENATE(Замеры!AL738,Замеры!AB738,Замеры!AM738)</f>
        <v>0 0</v>
      </c>
      <c r="I744" s="29" t="str">
        <f>CONCATENATE(Замеры!AJ738,Замеры!AB738,Замеры!AK738)</f>
        <v>0 0</v>
      </c>
      <c r="J744" s="31" t="str">
        <f>IF(Замеры!AA738=0," ",G744*2.55)</f>
        <v xml:space="preserve"> </v>
      </c>
      <c r="K744" s="29" t="str">
        <f>IF(Замеры!AA738=0," ",Замеры!AH738)</f>
        <v xml:space="preserve"> </v>
      </c>
      <c r="L744" s="29" t="str">
        <f>IF(Замеры!AA738=0," ",Замеры!AI738)</f>
        <v xml:space="preserve"> </v>
      </c>
      <c r="M744" s="29" t="str">
        <f>IF(Замеры!AA738=0," ",0.1)</f>
        <v xml:space="preserve"> </v>
      </c>
      <c r="N744" s="29" t="str">
        <f>IF(Замеры!AA738=0," ",Замеры!AA738)</f>
        <v xml:space="preserve"> </v>
      </c>
      <c r="O744" s="29" t="str">
        <f>Замеры!AB738</f>
        <v xml:space="preserve"> </v>
      </c>
      <c r="P744" s="29" t="str">
        <f>Замеры!AC738</f>
        <v xml:space="preserve"> </v>
      </c>
      <c r="Q744" s="29" t="str">
        <f>IF(Замеры!AA738=0," ","+")</f>
        <v xml:space="preserve"> </v>
      </c>
      <c r="R744" s="32">
        <f>Замеры!Z738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IF(Замеры!I739=0," ", Замеры!I739)</f>
        <v xml:space="preserve"> </v>
      </c>
      <c r="D745" s="29" t="str">
        <f>IF(Замеры!AA739=0, " ", Замеры!Y739)</f>
        <v xml:space="preserve"> </v>
      </c>
      <c r="E745" s="29" t="str">
        <f>CONCATENATE(Замеры!Q739,Замеры!T739,Замеры!S739)</f>
        <v xml:space="preserve"> </v>
      </c>
      <c r="F745" s="30" t="str">
        <f>IF(Замеры!AA739=0," ","---")</f>
        <v xml:space="preserve"> </v>
      </c>
      <c r="G745" s="31" t="str">
        <f>IF(Замеры!AA739=0," ",Замеры!K739)</f>
        <v xml:space="preserve"> </v>
      </c>
      <c r="H745" s="31" t="str">
        <f>CONCATENATE(Замеры!AL739,Замеры!AB739,Замеры!AM739)</f>
        <v>0 0</v>
      </c>
      <c r="I745" s="29" t="str">
        <f>CONCATENATE(Замеры!AJ739,Замеры!AB739,Замеры!AK739)</f>
        <v>0 0</v>
      </c>
      <c r="J745" s="31" t="str">
        <f>IF(Замеры!AA739=0," ",G745*2.55)</f>
        <v xml:space="preserve"> </v>
      </c>
      <c r="K745" s="29" t="str">
        <f>IF(Замеры!AA739=0," ",Замеры!AH739)</f>
        <v xml:space="preserve"> </v>
      </c>
      <c r="L745" s="29" t="str">
        <f>IF(Замеры!AA739=0," ",Замеры!AI739)</f>
        <v xml:space="preserve"> </v>
      </c>
      <c r="M745" s="29" t="str">
        <f>IF(Замеры!AA739=0," ",0.1)</f>
        <v xml:space="preserve"> </v>
      </c>
      <c r="N745" s="29" t="str">
        <f>IF(Замеры!AA739=0," ",Замеры!AA739)</f>
        <v xml:space="preserve"> </v>
      </c>
      <c r="O745" s="29" t="str">
        <f>Замеры!AB739</f>
        <v xml:space="preserve"> </v>
      </c>
      <c r="P745" s="29" t="str">
        <f>Замеры!AC739</f>
        <v xml:space="preserve"> </v>
      </c>
      <c r="Q745" s="29" t="str">
        <f>IF(Замеры!AA739=0," ","+")</f>
        <v xml:space="preserve"> </v>
      </c>
      <c r="R745" s="32">
        <f>Замеры!Z739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IF(Замеры!I740=0," ", Замеры!I740)</f>
        <v xml:space="preserve"> </v>
      </c>
      <c r="D746" s="29" t="str">
        <f>IF(Замеры!AA740=0, " ", Замеры!Y740)</f>
        <v xml:space="preserve"> </v>
      </c>
      <c r="E746" s="29" t="str">
        <f>CONCATENATE(Замеры!Q740,Замеры!T740,Замеры!S740)</f>
        <v xml:space="preserve"> </v>
      </c>
      <c r="F746" s="30" t="str">
        <f>IF(Замеры!AA740=0," ","---")</f>
        <v xml:space="preserve"> </v>
      </c>
      <c r="G746" s="31" t="str">
        <f>IF(Замеры!AA740=0," ",Замеры!K740)</f>
        <v xml:space="preserve"> </v>
      </c>
      <c r="H746" s="31" t="str">
        <f>CONCATENATE(Замеры!AL740,Замеры!AB740,Замеры!AM740)</f>
        <v>0 0</v>
      </c>
      <c r="I746" s="29" t="str">
        <f>CONCATENATE(Замеры!AJ740,Замеры!AB740,Замеры!AK740)</f>
        <v>0 0</v>
      </c>
      <c r="J746" s="31" t="str">
        <f>IF(Замеры!AA740=0," ",G746*2.55)</f>
        <v xml:space="preserve"> </v>
      </c>
      <c r="K746" s="29" t="str">
        <f>IF(Замеры!AA740=0," ",Замеры!AH740)</f>
        <v xml:space="preserve"> </v>
      </c>
      <c r="L746" s="29" t="str">
        <f>IF(Замеры!AA740=0," ",Замеры!AI740)</f>
        <v xml:space="preserve"> </v>
      </c>
      <c r="M746" s="29" t="str">
        <f>IF(Замеры!AA740=0," ",0.1)</f>
        <v xml:space="preserve"> </v>
      </c>
      <c r="N746" s="29" t="str">
        <f>IF(Замеры!AA740=0," ",Замеры!AA740)</f>
        <v xml:space="preserve"> </v>
      </c>
      <c r="O746" s="29" t="str">
        <f>Замеры!AB740</f>
        <v xml:space="preserve"> </v>
      </c>
      <c r="P746" s="29" t="str">
        <f>Замеры!AC740</f>
        <v xml:space="preserve"> </v>
      </c>
      <c r="Q746" s="29" t="str">
        <f>IF(Замеры!AA740=0," ","+")</f>
        <v xml:space="preserve"> </v>
      </c>
      <c r="R746" s="32">
        <f>Замеры!Z740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IF(Замеры!I741=0," ", Замеры!I741)</f>
        <v xml:space="preserve"> </v>
      </c>
      <c r="D747" s="29" t="str">
        <f>IF(Замеры!AA741=0, " ", Замеры!Y741)</f>
        <v xml:space="preserve"> </v>
      </c>
      <c r="E747" s="29" t="str">
        <f>CONCATENATE(Замеры!Q741,Замеры!T741,Замеры!S741)</f>
        <v xml:space="preserve"> </v>
      </c>
      <c r="F747" s="30" t="str">
        <f>IF(Замеры!AA741=0," ","---")</f>
        <v xml:space="preserve"> </v>
      </c>
      <c r="G747" s="31" t="str">
        <f>IF(Замеры!AA741=0," ",Замеры!K741)</f>
        <v xml:space="preserve"> </v>
      </c>
      <c r="H747" s="31" t="str">
        <f>CONCATENATE(Замеры!AL741,Замеры!AB741,Замеры!AM741)</f>
        <v>0 0</v>
      </c>
      <c r="I747" s="29" t="str">
        <f>CONCATENATE(Замеры!AJ741,Замеры!AB741,Замеры!AK741)</f>
        <v>0 0</v>
      </c>
      <c r="J747" s="31" t="str">
        <f>IF(Замеры!AA741=0," ",G747*2.55)</f>
        <v xml:space="preserve"> </v>
      </c>
      <c r="K747" s="29" t="str">
        <f>IF(Замеры!AA741=0," ",Замеры!AH741)</f>
        <v xml:space="preserve"> </v>
      </c>
      <c r="L747" s="29" t="str">
        <f>IF(Замеры!AA741=0," ",Замеры!AI741)</f>
        <v xml:space="preserve"> </v>
      </c>
      <c r="M747" s="29" t="str">
        <f>IF(Замеры!AA741=0," ",0.1)</f>
        <v xml:space="preserve"> </v>
      </c>
      <c r="N747" s="29" t="str">
        <f>IF(Замеры!AA741=0," ",Замеры!AA741)</f>
        <v xml:space="preserve"> </v>
      </c>
      <c r="O747" s="29" t="str">
        <f>Замеры!AB741</f>
        <v xml:space="preserve"> </v>
      </c>
      <c r="P747" s="29" t="str">
        <f>Замеры!AC741</f>
        <v xml:space="preserve"> </v>
      </c>
      <c r="Q747" s="29" t="str">
        <f>IF(Замеры!AA741=0," ","+")</f>
        <v xml:space="preserve"> </v>
      </c>
      <c r="R747" s="32">
        <f>Замеры!Z741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IF(Замеры!I742=0," ", Замеры!I742)</f>
        <v xml:space="preserve"> </v>
      </c>
      <c r="D748" s="29" t="str">
        <f>IF(Замеры!AA742=0, " ", Замеры!Y742)</f>
        <v xml:space="preserve"> </v>
      </c>
      <c r="E748" s="29" t="str">
        <f>CONCATENATE(Замеры!Q742,Замеры!T742,Замеры!S742)</f>
        <v xml:space="preserve"> </v>
      </c>
      <c r="F748" s="30" t="str">
        <f>IF(Замеры!AA742=0," ","---")</f>
        <v xml:space="preserve"> </v>
      </c>
      <c r="G748" s="31" t="str">
        <f>IF(Замеры!AA742=0," ",Замеры!K742)</f>
        <v xml:space="preserve"> </v>
      </c>
      <c r="H748" s="31" t="str">
        <f>CONCATENATE(Замеры!AL742,Замеры!AB742,Замеры!AM742)</f>
        <v>0 0</v>
      </c>
      <c r="I748" s="29" t="str">
        <f>CONCATENATE(Замеры!AJ742,Замеры!AB742,Замеры!AK742)</f>
        <v>0 0</v>
      </c>
      <c r="J748" s="31" t="str">
        <f>IF(Замеры!AA742=0," ",G748*2.55)</f>
        <v xml:space="preserve"> </v>
      </c>
      <c r="K748" s="29" t="str">
        <f>IF(Замеры!AA742=0," ",Замеры!AH742)</f>
        <v xml:space="preserve"> </v>
      </c>
      <c r="L748" s="29" t="str">
        <f>IF(Замеры!AA742=0," ",Замеры!AI742)</f>
        <v xml:space="preserve"> </v>
      </c>
      <c r="M748" s="29" t="str">
        <f>IF(Замеры!AA742=0," ",0.1)</f>
        <v xml:space="preserve"> </v>
      </c>
      <c r="N748" s="29" t="str">
        <f>IF(Замеры!AA742=0," ",Замеры!AA742)</f>
        <v xml:space="preserve"> </v>
      </c>
      <c r="O748" s="29" t="str">
        <f>Замеры!AB742</f>
        <v xml:space="preserve"> </v>
      </c>
      <c r="P748" s="29" t="str">
        <f>Замеры!AC742</f>
        <v xml:space="preserve"> </v>
      </c>
      <c r="Q748" s="29" t="str">
        <f>IF(Замеры!AA742=0," ","+")</f>
        <v xml:space="preserve"> </v>
      </c>
      <c r="R748" s="32">
        <f>Замеры!Z742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IF(Замеры!I743=0," ", Замеры!I743)</f>
        <v xml:space="preserve"> </v>
      </c>
      <c r="D749" s="29" t="str">
        <f>IF(Замеры!AA743=0, " ", Замеры!Y743)</f>
        <v xml:space="preserve"> </v>
      </c>
      <c r="E749" s="29" t="str">
        <f>CONCATENATE(Замеры!Q743,Замеры!T743,Замеры!S743)</f>
        <v xml:space="preserve"> </v>
      </c>
      <c r="F749" s="30" t="str">
        <f>IF(Замеры!AA743=0," ","---")</f>
        <v xml:space="preserve"> </v>
      </c>
      <c r="G749" s="31" t="str">
        <f>IF(Замеры!AA743=0," ",Замеры!K743)</f>
        <v xml:space="preserve"> </v>
      </c>
      <c r="H749" s="31" t="str">
        <f>CONCATENATE(Замеры!AL743,Замеры!AB743,Замеры!AM743)</f>
        <v>0 0</v>
      </c>
      <c r="I749" s="29" t="str">
        <f>CONCATENATE(Замеры!AJ743,Замеры!AB743,Замеры!AK743)</f>
        <v>0 0</v>
      </c>
      <c r="J749" s="31" t="str">
        <f>IF(Замеры!AA743=0," ",G749*2.55)</f>
        <v xml:space="preserve"> </v>
      </c>
      <c r="K749" s="29" t="str">
        <f>IF(Замеры!AA743=0," ",Замеры!AH743)</f>
        <v xml:space="preserve"> </v>
      </c>
      <c r="L749" s="29" t="str">
        <f>IF(Замеры!AA743=0," ",Замеры!AI743)</f>
        <v xml:space="preserve"> </v>
      </c>
      <c r="M749" s="29" t="str">
        <f>IF(Замеры!AA743=0," ",0.1)</f>
        <v xml:space="preserve"> </v>
      </c>
      <c r="N749" s="29" t="str">
        <f>IF(Замеры!AA743=0," ",Замеры!AA743)</f>
        <v xml:space="preserve"> </v>
      </c>
      <c r="O749" s="29" t="str">
        <f>Замеры!AB743</f>
        <v xml:space="preserve"> </v>
      </c>
      <c r="P749" s="29" t="str">
        <f>Замеры!AC743</f>
        <v xml:space="preserve"> </v>
      </c>
      <c r="Q749" s="29" t="str">
        <f>IF(Замеры!AA743=0," ","+")</f>
        <v xml:space="preserve"> </v>
      </c>
      <c r="R749" s="32">
        <f>Замеры!Z743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IF(Замеры!I744=0," ", Замеры!I744)</f>
        <v xml:space="preserve"> </v>
      </c>
      <c r="D750" s="29" t="str">
        <f>IF(Замеры!AA744=0, " ", Замеры!Y744)</f>
        <v xml:space="preserve"> </v>
      </c>
      <c r="E750" s="29" t="str">
        <f>CONCATENATE(Замеры!Q744,Замеры!T744,Замеры!S744)</f>
        <v xml:space="preserve"> </v>
      </c>
      <c r="F750" s="30" t="str">
        <f>IF(Замеры!AA744=0," ","---")</f>
        <v xml:space="preserve"> </v>
      </c>
      <c r="G750" s="31" t="str">
        <f>IF(Замеры!AA744=0," ",Замеры!K744)</f>
        <v xml:space="preserve"> </v>
      </c>
      <c r="H750" s="31" t="str">
        <f>CONCATENATE(Замеры!AL744,Замеры!AB744,Замеры!AM744)</f>
        <v>0 0</v>
      </c>
      <c r="I750" s="29" t="str">
        <f>CONCATENATE(Замеры!AJ744,Замеры!AB744,Замеры!AK744)</f>
        <v>0 0</v>
      </c>
      <c r="J750" s="31" t="str">
        <f>IF(Замеры!AA744=0," ",G750*2.55)</f>
        <v xml:space="preserve"> </v>
      </c>
      <c r="K750" s="29" t="str">
        <f>IF(Замеры!AA744=0," ",Замеры!AH744)</f>
        <v xml:space="preserve"> </v>
      </c>
      <c r="L750" s="29" t="str">
        <f>IF(Замеры!AA744=0," ",Замеры!AI744)</f>
        <v xml:space="preserve"> </v>
      </c>
      <c r="M750" s="29" t="str">
        <f>IF(Замеры!AA744=0," ",0.1)</f>
        <v xml:space="preserve"> </v>
      </c>
      <c r="N750" s="29" t="str">
        <f>IF(Замеры!AA744=0," ",Замеры!AA744)</f>
        <v xml:space="preserve"> </v>
      </c>
      <c r="O750" s="29" t="str">
        <f>Замеры!AB744</f>
        <v xml:space="preserve"> </v>
      </c>
      <c r="P750" s="29" t="str">
        <f>Замеры!AC744</f>
        <v xml:space="preserve"> </v>
      </c>
      <c r="Q750" s="29" t="str">
        <f>IF(Замеры!AA744=0," ","+")</f>
        <v xml:space="preserve"> </v>
      </c>
      <c r="R750" s="32">
        <f>Замеры!Z744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IF(Замеры!I745=0," ", Замеры!I745)</f>
        <v xml:space="preserve"> </v>
      </c>
      <c r="D751" s="29" t="str">
        <f>IF(Замеры!AA745=0, " ", Замеры!Y745)</f>
        <v xml:space="preserve"> </v>
      </c>
      <c r="E751" s="29" t="str">
        <f>CONCATENATE(Замеры!Q745,Замеры!T745,Замеры!S745)</f>
        <v xml:space="preserve"> </v>
      </c>
      <c r="F751" s="30" t="str">
        <f>IF(Замеры!AA745=0," ","---")</f>
        <v xml:space="preserve"> </v>
      </c>
      <c r="G751" s="31" t="str">
        <f>IF(Замеры!AA745=0," ",Замеры!K745)</f>
        <v xml:space="preserve"> </v>
      </c>
      <c r="H751" s="31" t="str">
        <f>CONCATENATE(Замеры!AL745,Замеры!AB745,Замеры!AM745)</f>
        <v>0 0</v>
      </c>
      <c r="I751" s="29" t="str">
        <f>CONCATENATE(Замеры!AJ745,Замеры!AB745,Замеры!AK745)</f>
        <v>0 0</v>
      </c>
      <c r="J751" s="31" t="str">
        <f>IF(Замеры!AA745=0," ",G751*2.55)</f>
        <v xml:space="preserve"> </v>
      </c>
      <c r="K751" s="29" t="str">
        <f>IF(Замеры!AA745=0," ",Замеры!AH745)</f>
        <v xml:space="preserve"> </v>
      </c>
      <c r="L751" s="29" t="str">
        <f>IF(Замеры!AA745=0," ",Замеры!AI745)</f>
        <v xml:space="preserve"> </v>
      </c>
      <c r="M751" s="29" t="str">
        <f>IF(Замеры!AA745=0," ",0.1)</f>
        <v xml:space="preserve"> </v>
      </c>
      <c r="N751" s="29" t="str">
        <f>IF(Замеры!AA745=0," ",Замеры!AA745)</f>
        <v xml:space="preserve"> </v>
      </c>
      <c r="O751" s="29" t="str">
        <f>Замеры!AB745</f>
        <v xml:space="preserve"> </v>
      </c>
      <c r="P751" s="29" t="str">
        <f>Замеры!AC745</f>
        <v xml:space="preserve"> </v>
      </c>
      <c r="Q751" s="29" t="str">
        <f>IF(Замеры!AA745=0," ","+")</f>
        <v xml:space="preserve"> </v>
      </c>
      <c r="R751" s="32">
        <f>Замеры!Z745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IF(Замеры!I746=0," ", Замеры!I746)</f>
        <v xml:space="preserve"> </v>
      </c>
      <c r="D752" s="29" t="str">
        <f>IF(Замеры!AA746=0, " ", Замеры!Y746)</f>
        <v xml:space="preserve"> </v>
      </c>
      <c r="E752" s="29" t="str">
        <f>CONCATENATE(Замеры!Q746,Замеры!T746,Замеры!S746)</f>
        <v xml:space="preserve"> </v>
      </c>
      <c r="F752" s="30" t="str">
        <f>IF(Замеры!AA746=0," ","---")</f>
        <v xml:space="preserve"> </v>
      </c>
      <c r="G752" s="31" t="str">
        <f>IF(Замеры!AA746=0," ",Замеры!K746)</f>
        <v xml:space="preserve"> </v>
      </c>
      <c r="H752" s="31" t="str">
        <f>CONCATENATE(Замеры!AL746,Замеры!AB746,Замеры!AM746)</f>
        <v>0 0</v>
      </c>
      <c r="I752" s="29" t="str">
        <f>CONCATENATE(Замеры!AJ746,Замеры!AB746,Замеры!AK746)</f>
        <v>0 0</v>
      </c>
      <c r="J752" s="31" t="str">
        <f>IF(Замеры!AA746=0," ",G752*2.55)</f>
        <v xml:space="preserve"> </v>
      </c>
      <c r="K752" s="29" t="str">
        <f>IF(Замеры!AA746=0," ",Замеры!AH746)</f>
        <v xml:space="preserve"> </v>
      </c>
      <c r="L752" s="29" t="str">
        <f>IF(Замеры!AA746=0," ",Замеры!AI746)</f>
        <v xml:space="preserve"> </v>
      </c>
      <c r="M752" s="29" t="str">
        <f>IF(Замеры!AA746=0," ",0.1)</f>
        <v xml:space="preserve"> </v>
      </c>
      <c r="N752" s="29" t="str">
        <f>IF(Замеры!AA746=0," ",Замеры!AA746)</f>
        <v xml:space="preserve"> </v>
      </c>
      <c r="O752" s="29" t="str">
        <f>Замеры!AB746</f>
        <v xml:space="preserve"> </v>
      </c>
      <c r="P752" s="29" t="str">
        <f>Замеры!AC746</f>
        <v xml:space="preserve"> </v>
      </c>
      <c r="Q752" s="29" t="str">
        <f>IF(Замеры!AA746=0," ","+")</f>
        <v xml:space="preserve"> </v>
      </c>
      <c r="R752" s="32">
        <f>Замеры!Z746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IF(Замеры!I747=0," ", Замеры!I747)</f>
        <v xml:space="preserve"> </v>
      </c>
      <c r="D753" s="29" t="str">
        <f>IF(Замеры!AA747=0, " ", Замеры!Y747)</f>
        <v xml:space="preserve"> </v>
      </c>
      <c r="E753" s="29" t="str">
        <f>CONCATENATE(Замеры!Q747,Замеры!T747,Замеры!S747)</f>
        <v xml:space="preserve"> </v>
      </c>
      <c r="F753" s="30" t="str">
        <f>IF(Замеры!AA747=0," ","---")</f>
        <v xml:space="preserve"> </v>
      </c>
      <c r="G753" s="31" t="str">
        <f>IF(Замеры!AA747=0," ",Замеры!K747)</f>
        <v xml:space="preserve"> </v>
      </c>
      <c r="H753" s="31" t="str">
        <f>CONCATENATE(Замеры!AL747,Замеры!AB747,Замеры!AM747)</f>
        <v>0 0</v>
      </c>
      <c r="I753" s="29" t="str">
        <f>CONCATENATE(Замеры!AJ747,Замеры!AB747,Замеры!AK747)</f>
        <v>0 0</v>
      </c>
      <c r="J753" s="31" t="str">
        <f>IF(Замеры!AA747=0," ",G753*2.55)</f>
        <v xml:space="preserve"> </v>
      </c>
      <c r="K753" s="29" t="str">
        <f>IF(Замеры!AA747=0," ",Замеры!AH747)</f>
        <v xml:space="preserve"> </v>
      </c>
      <c r="L753" s="29" t="str">
        <f>IF(Замеры!AA747=0," ",Замеры!AI747)</f>
        <v xml:space="preserve"> </v>
      </c>
      <c r="M753" s="29" t="str">
        <f>IF(Замеры!AA747=0," ",0.1)</f>
        <v xml:space="preserve"> </v>
      </c>
      <c r="N753" s="29" t="str">
        <f>IF(Замеры!AA747=0," ",Замеры!AA747)</f>
        <v xml:space="preserve"> </v>
      </c>
      <c r="O753" s="29" t="str">
        <f>Замеры!AB747</f>
        <v xml:space="preserve"> </v>
      </c>
      <c r="P753" s="29" t="str">
        <f>Замеры!AC747</f>
        <v xml:space="preserve"> </v>
      </c>
      <c r="Q753" s="29" t="str">
        <f>IF(Замеры!AA747=0," ","+")</f>
        <v xml:space="preserve"> </v>
      </c>
      <c r="R753" s="32">
        <f>Замеры!Z747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IF(Замеры!I748=0," ", Замеры!I748)</f>
        <v xml:space="preserve"> </v>
      </c>
      <c r="D754" s="29" t="str">
        <f>IF(Замеры!AA748=0, " ", Замеры!Y748)</f>
        <v xml:space="preserve"> </v>
      </c>
      <c r="E754" s="29" t="str">
        <f>CONCATENATE(Замеры!Q748,Замеры!T748,Замеры!S748)</f>
        <v xml:space="preserve"> </v>
      </c>
      <c r="F754" s="30" t="str">
        <f>IF(Замеры!AA748=0," ","---")</f>
        <v xml:space="preserve"> </v>
      </c>
      <c r="G754" s="31" t="str">
        <f>IF(Замеры!AA748=0," ",Замеры!K748)</f>
        <v xml:space="preserve"> </v>
      </c>
      <c r="H754" s="31" t="str">
        <f>CONCATENATE(Замеры!AL748,Замеры!AB748,Замеры!AM748)</f>
        <v>0 0</v>
      </c>
      <c r="I754" s="29" t="str">
        <f>CONCATENATE(Замеры!AJ748,Замеры!AB748,Замеры!AK748)</f>
        <v>0 0</v>
      </c>
      <c r="J754" s="31" t="str">
        <f>IF(Замеры!AA748=0," ",G754*2.55)</f>
        <v xml:space="preserve"> </v>
      </c>
      <c r="K754" s="29" t="str">
        <f>IF(Замеры!AA748=0," ",Замеры!AH748)</f>
        <v xml:space="preserve"> </v>
      </c>
      <c r="L754" s="29" t="str">
        <f>IF(Замеры!AA748=0," ",Замеры!AI748)</f>
        <v xml:space="preserve"> </v>
      </c>
      <c r="M754" s="29" t="str">
        <f>IF(Замеры!AA748=0," ",0.1)</f>
        <v xml:space="preserve"> </v>
      </c>
      <c r="N754" s="29" t="str">
        <f>IF(Замеры!AA748=0," ",Замеры!AA748)</f>
        <v xml:space="preserve"> </v>
      </c>
      <c r="O754" s="29" t="str">
        <f>Замеры!AB748</f>
        <v xml:space="preserve"> </v>
      </c>
      <c r="P754" s="29" t="str">
        <f>Замеры!AC748</f>
        <v xml:space="preserve"> </v>
      </c>
      <c r="Q754" s="29" t="str">
        <f>IF(Замеры!AA748=0," ","+")</f>
        <v xml:space="preserve"> </v>
      </c>
      <c r="R754" s="32">
        <f>Замеры!Z748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IF(Замеры!I749=0," ", Замеры!I749)</f>
        <v xml:space="preserve"> </v>
      </c>
      <c r="D755" s="29" t="str">
        <f>IF(Замеры!AA749=0, " ", Замеры!Y749)</f>
        <v xml:space="preserve"> </v>
      </c>
      <c r="E755" s="29" t="str">
        <f>CONCATENATE(Замеры!Q749,Замеры!T749,Замеры!S749)</f>
        <v xml:space="preserve"> </v>
      </c>
      <c r="F755" s="30" t="str">
        <f>IF(Замеры!AA749=0," ","---")</f>
        <v xml:space="preserve"> </v>
      </c>
      <c r="G755" s="31" t="str">
        <f>IF(Замеры!AA749=0," ",Замеры!K749)</f>
        <v xml:space="preserve"> </v>
      </c>
      <c r="H755" s="31" t="str">
        <f>CONCATENATE(Замеры!AL749,Замеры!AB749,Замеры!AM749)</f>
        <v>0 0</v>
      </c>
      <c r="I755" s="29" t="str">
        <f>CONCATENATE(Замеры!AJ749,Замеры!AB749,Замеры!AK749)</f>
        <v>0 0</v>
      </c>
      <c r="J755" s="31" t="str">
        <f>IF(Замеры!AA749=0," ",G755*2.55)</f>
        <v xml:space="preserve"> </v>
      </c>
      <c r="K755" s="29" t="str">
        <f>IF(Замеры!AA749=0," ",Замеры!AH749)</f>
        <v xml:space="preserve"> </v>
      </c>
      <c r="L755" s="29" t="str">
        <f>IF(Замеры!AA749=0," ",Замеры!AI749)</f>
        <v xml:space="preserve"> </v>
      </c>
      <c r="M755" s="29" t="str">
        <f>IF(Замеры!AA749=0," ",0.1)</f>
        <v xml:space="preserve"> </v>
      </c>
      <c r="N755" s="29" t="str">
        <f>IF(Замеры!AA749=0," ",Замеры!AA749)</f>
        <v xml:space="preserve"> </v>
      </c>
      <c r="O755" s="29" t="str">
        <f>Замеры!AB749</f>
        <v xml:space="preserve"> </v>
      </c>
      <c r="P755" s="29" t="str">
        <f>Замеры!AC749</f>
        <v xml:space="preserve"> </v>
      </c>
      <c r="Q755" s="29" t="str">
        <f>IF(Замеры!AA749=0," ","+")</f>
        <v xml:space="preserve"> </v>
      </c>
      <c r="R755" s="32">
        <f>Замеры!Z749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IF(Замеры!I750=0," ", Замеры!I750)</f>
        <v xml:space="preserve"> </v>
      </c>
      <c r="D756" s="29" t="str">
        <f>IF(Замеры!AA750=0, " ", Замеры!Y750)</f>
        <v xml:space="preserve"> </v>
      </c>
      <c r="E756" s="29" t="str">
        <f>CONCATENATE(Замеры!Q750,Замеры!T750,Замеры!S750)</f>
        <v xml:space="preserve"> </v>
      </c>
      <c r="F756" s="30" t="str">
        <f>IF(Замеры!AA750=0," ","---")</f>
        <v xml:space="preserve"> </v>
      </c>
      <c r="G756" s="31" t="str">
        <f>IF(Замеры!AA750=0," ",Замеры!K750)</f>
        <v xml:space="preserve"> </v>
      </c>
      <c r="H756" s="31" t="str">
        <f>CONCATENATE(Замеры!AL750,Замеры!AB750,Замеры!AM750)</f>
        <v>0 0</v>
      </c>
      <c r="I756" s="29" t="str">
        <f>CONCATENATE(Замеры!AJ750,Замеры!AB750,Замеры!AK750)</f>
        <v>0 0</v>
      </c>
      <c r="J756" s="31" t="str">
        <f>IF(Замеры!AA750=0," ",G756*2.55)</f>
        <v xml:space="preserve"> </v>
      </c>
      <c r="K756" s="29" t="str">
        <f>IF(Замеры!AA750=0," ",Замеры!AH750)</f>
        <v xml:space="preserve"> </v>
      </c>
      <c r="L756" s="29" t="str">
        <f>IF(Замеры!AA750=0," ",Замеры!AI750)</f>
        <v xml:space="preserve"> </v>
      </c>
      <c r="M756" s="29" t="str">
        <f>IF(Замеры!AA750=0," ",0.1)</f>
        <v xml:space="preserve"> </v>
      </c>
      <c r="N756" s="29" t="str">
        <f>IF(Замеры!AA750=0," ",Замеры!AA750)</f>
        <v xml:space="preserve"> </v>
      </c>
      <c r="O756" s="29" t="str">
        <f>Замеры!AB750</f>
        <v xml:space="preserve"> </v>
      </c>
      <c r="P756" s="29" t="str">
        <f>Замеры!AC750</f>
        <v xml:space="preserve"> </v>
      </c>
      <c r="Q756" s="29" t="str">
        <f>IF(Замеры!AA750=0," ","+")</f>
        <v xml:space="preserve"> </v>
      </c>
      <c r="R756" s="32">
        <f>Замеры!Z750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IF(Замеры!I751=0," ", Замеры!I751)</f>
        <v xml:space="preserve"> </v>
      </c>
      <c r="D757" s="29" t="str">
        <f>IF(Замеры!AA751=0, " ", Замеры!Y751)</f>
        <v xml:space="preserve"> </v>
      </c>
      <c r="E757" s="29" t="str">
        <f>CONCATENATE(Замеры!Q751,Замеры!T751,Замеры!S751)</f>
        <v xml:space="preserve"> </v>
      </c>
      <c r="F757" s="30" t="str">
        <f>IF(Замеры!AA751=0," ","---")</f>
        <v xml:space="preserve"> </v>
      </c>
      <c r="G757" s="31" t="str">
        <f>IF(Замеры!AA751=0," ",Замеры!K751)</f>
        <v xml:space="preserve"> </v>
      </c>
      <c r="H757" s="31" t="str">
        <f>CONCATENATE(Замеры!AL751,Замеры!AB751,Замеры!AM751)</f>
        <v>0 0</v>
      </c>
      <c r="I757" s="29" t="str">
        <f>CONCATENATE(Замеры!AJ751,Замеры!AB751,Замеры!AK751)</f>
        <v>0 0</v>
      </c>
      <c r="J757" s="31" t="str">
        <f>IF(Замеры!AA751=0," ",G757*2.55)</f>
        <v xml:space="preserve"> </v>
      </c>
      <c r="K757" s="29" t="str">
        <f>IF(Замеры!AA751=0," ",Замеры!AH751)</f>
        <v xml:space="preserve"> </v>
      </c>
      <c r="L757" s="29" t="str">
        <f>IF(Замеры!AA751=0," ",Замеры!AI751)</f>
        <v xml:space="preserve"> </v>
      </c>
      <c r="M757" s="29" t="str">
        <f>IF(Замеры!AA751=0," ",0.1)</f>
        <v xml:space="preserve"> </v>
      </c>
      <c r="N757" s="29" t="str">
        <f>IF(Замеры!AA751=0," ",Замеры!AA751)</f>
        <v xml:space="preserve"> </v>
      </c>
      <c r="O757" s="29" t="str">
        <f>Замеры!AB751</f>
        <v xml:space="preserve"> </v>
      </c>
      <c r="P757" s="29" t="str">
        <f>Замеры!AC751</f>
        <v xml:space="preserve"> </v>
      </c>
      <c r="Q757" s="29" t="str">
        <f>IF(Замеры!AA751=0," ","+")</f>
        <v xml:space="preserve"> </v>
      </c>
      <c r="R757" s="32">
        <f>Замеры!Z751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IF(Замеры!I752=0," ", Замеры!I752)</f>
        <v xml:space="preserve"> </v>
      </c>
      <c r="D758" s="29" t="str">
        <f>IF(Замеры!AA752=0, " ", Замеры!Y752)</f>
        <v xml:space="preserve"> </v>
      </c>
      <c r="E758" s="29" t="str">
        <f>CONCATENATE(Замеры!Q752,Замеры!T752,Замеры!S752)</f>
        <v xml:space="preserve"> </v>
      </c>
      <c r="F758" s="30" t="str">
        <f>IF(Замеры!AA752=0," ","---")</f>
        <v xml:space="preserve"> </v>
      </c>
      <c r="G758" s="31" t="str">
        <f>IF(Замеры!AA752=0," ",Замеры!K752)</f>
        <v xml:space="preserve"> </v>
      </c>
      <c r="H758" s="31" t="str">
        <f>CONCATENATE(Замеры!AL752,Замеры!AB752,Замеры!AM752)</f>
        <v>0 0</v>
      </c>
      <c r="I758" s="29" t="str">
        <f>CONCATENATE(Замеры!AJ752,Замеры!AB752,Замеры!AK752)</f>
        <v>0 0</v>
      </c>
      <c r="J758" s="31" t="str">
        <f>IF(Замеры!AA752=0," ",G758*2.55)</f>
        <v xml:space="preserve"> </v>
      </c>
      <c r="K758" s="29" t="str">
        <f>IF(Замеры!AA752=0," ",Замеры!AH752)</f>
        <v xml:space="preserve"> </v>
      </c>
      <c r="L758" s="29" t="str">
        <f>IF(Замеры!AA752=0," ",Замеры!AI752)</f>
        <v xml:space="preserve"> </v>
      </c>
      <c r="M758" s="29" t="str">
        <f>IF(Замеры!AA752=0," ",0.1)</f>
        <v xml:space="preserve"> </v>
      </c>
      <c r="N758" s="29" t="str">
        <f>IF(Замеры!AA752=0," ",Замеры!AA752)</f>
        <v xml:space="preserve"> </v>
      </c>
      <c r="O758" s="29" t="str">
        <f>Замеры!AB752</f>
        <v xml:space="preserve"> </v>
      </c>
      <c r="P758" s="29" t="str">
        <f>Замеры!AC752</f>
        <v xml:space="preserve"> </v>
      </c>
      <c r="Q758" s="29" t="str">
        <f>IF(Замеры!AA752=0," ","+")</f>
        <v xml:space="preserve"> </v>
      </c>
      <c r="R758" s="32">
        <f>Замеры!Z752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IF(Замеры!I753=0," ", Замеры!I753)</f>
        <v xml:space="preserve"> </v>
      </c>
      <c r="D759" s="29" t="str">
        <f>IF(Замеры!AA753=0, " ", Замеры!Y753)</f>
        <v xml:space="preserve"> </v>
      </c>
      <c r="E759" s="29" t="str">
        <f>CONCATENATE(Замеры!Q753,Замеры!T753,Замеры!S753)</f>
        <v xml:space="preserve"> </v>
      </c>
      <c r="F759" s="30" t="str">
        <f>IF(Замеры!AA753=0," ","---")</f>
        <v xml:space="preserve"> </v>
      </c>
      <c r="G759" s="31" t="str">
        <f>IF(Замеры!AA753=0," ",Замеры!K753)</f>
        <v xml:space="preserve"> </v>
      </c>
      <c r="H759" s="31" t="str">
        <f>CONCATENATE(Замеры!AL753,Замеры!AB753,Замеры!AM753)</f>
        <v>0 0</v>
      </c>
      <c r="I759" s="29" t="str">
        <f>CONCATENATE(Замеры!AJ753,Замеры!AB753,Замеры!AK753)</f>
        <v>0 0</v>
      </c>
      <c r="J759" s="31" t="str">
        <f>IF(Замеры!AA753=0," ",G759*2.55)</f>
        <v xml:space="preserve"> </v>
      </c>
      <c r="K759" s="29" t="str">
        <f>IF(Замеры!AA753=0," ",Замеры!AH753)</f>
        <v xml:space="preserve"> </v>
      </c>
      <c r="L759" s="29" t="str">
        <f>IF(Замеры!AA753=0," ",Замеры!AI753)</f>
        <v xml:space="preserve"> </v>
      </c>
      <c r="M759" s="29" t="str">
        <f>IF(Замеры!AA753=0," ",0.1)</f>
        <v xml:space="preserve"> </v>
      </c>
      <c r="N759" s="29" t="str">
        <f>IF(Замеры!AA753=0," ",Замеры!AA753)</f>
        <v xml:space="preserve"> </v>
      </c>
      <c r="O759" s="29" t="str">
        <f>Замеры!AB753</f>
        <v xml:space="preserve"> </v>
      </c>
      <c r="P759" s="29" t="str">
        <f>Замеры!AC753</f>
        <v xml:space="preserve"> </v>
      </c>
      <c r="Q759" s="29" t="str">
        <f>IF(Замеры!AA753=0," ","+")</f>
        <v xml:space="preserve"> </v>
      </c>
      <c r="R759" s="32">
        <f>Замеры!Z753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IF(Замеры!I754=0," ", Замеры!I754)</f>
        <v xml:space="preserve"> </v>
      </c>
      <c r="D760" s="29" t="str">
        <f>IF(Замеры!AA754=0, " ", Замеры!Y754)</f>
        <v xml:space="preserve"> </v>
      </c>
      <c r="E760" s="29" t="str">
        <f>CONCATENATE(Замеры!Q754,Замеры!T754,Замеры!S754)</f>
        <v xml:space="preserve"> </v>
      </c>
      <c r="F760" s="30" t="str">
        <f>IF(Замеры!AA754=0," ","---")</f>
        <v xml:space="preserve"> </v>
      </c>
      <c r="G760" s="31" t="str">
        <f>IF(Замеры!AA754=0," ",Замеры!K754)</f>
        <v xml:space="preserve"> </v>
      </c>
      <c r="H760" s="31" t="str">
        <f>CONCATENATE(Замеры!AL754,Замеры!AB754,Замеры!AM754)</f>
        <v>0 0</v>
      </c>
      <c r="I760" s="29" t="str">
        <f>CONCATENATE(Замеры!AJ754,Замеры!AB754,Замеры!AK754)</f>
        <v>0 0</v>
      </c>
      <c r="J760" s="31" t="str">
        <f>IF(Замеры!AA754=0," ",G760*2.55)</f>
        <v xml:space="preserve"> </v>
      </c>
      <c r="K760" s="29" t="str">
        <f>IF(Замеры!AA754=0," ",Замеры!AH754)</f>
        <v xml:space="preserve"> </v>
      </c>
      <c r="L760" s="29" t="str">
        <f>IF(Замеры!AA754=0," ",Замеры!AI754)</f>
        <v xml:space="preserve"> </v>
      </c>
      <c r="M760" s="29" t="str">
        <f>IF(Замеры!AA754=0," ",0.1)</f>
        <v xml:space="preserve"> </v>
      </c>
      <c r="N760" s="29" t="str">
        <f>IF(Замеры!AA754=0," ",Замеры!AA754)</f>
        <v xml:space="preserve"> </v>
      </c>
      <c r="O760" s="29" t="str">
        <f>Замеры!AB754</f>
        <v xml:space="preserve"> </v>
      </c>
      <c r="P760" s="29" t="str">
        <f>Замеры!AC754</f>
        <v xml:space="preserve"> </v>
      </c>
      <c r="Q760" s="29" t="str">
        <f>IF(Замеры!AA754=0," ","+")</f>
        <v xml:space="preserve"> </v>
      </c>
      <c r="R760" s="32">
        <f>Замеры!Z754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IF(Замеры!I755=0," ", Замеры!I755)</f>
        <v xml:space="preserve"> </v>
      </c>
      <c r="D761" s="29" t="str">
        <f>IF(Замеры!AA755=0, " ", Замеры!Y755)</f>
        <v xml:space="preserve"> </v>
      </c>
      <c r="E761" s="29" t="str">
        <f>CONCATENATE(Замеры!Q755,Замеры!T755,Замеры!S755)</f>
        <v xml:space="preserve"> </v>
      </c>
      <c r="F761" s="30" t="str">
        <f>IF(Замеры!AA755=0," ","---")</f>
        <v xml:space="preserve"> </v>
      </c>
      <c r="G761" s="31" t="str">
        <f>IF(Замеры!AA755=0," ",Замеры!K755)</f>
        <v xml:space="preserve"> </v>
      </c>
      <c r="H761" s="31" t="str">
        <f>CONCATENATE(Замеры!AL755,Замеры!AB755,Замеры!AM755)</f>
        <v>0 0</v>
      </c>
      <c r="I761" s="29" t="str">
        <f>CONCATENATE(Замеры!AJ755,Замеры!AB755,Замеры!AK755)</f>
        <v>0 0</v>
      </c>
      <c r="J761" s="31" t="str">
        <f>IF(Замеры!AA755=0," ",G761*2.55)</f>
        <v xml:space="preserve"> </v>
      </c>
      <c r="K761" s="29" t="str">
        <f>IF(Замеры!AA755=0," ",Замеры!AH755)</f>
        <v xml:space="preserve"> </v>
      </c>
      <c r="L761" s="29" t="str">
        <f>IF(Замеры!AA755=0," ",Замеры!AI755)</f>
        <v xml:space="preserve"> </v>
      </c>
      <c r="M761" s="29" t="str">
        <f>IF(Замеры!AA755=0," ",0.1)</f>
        <v xml:space="preserve"> </v>
      </c>
      <c r="N761" s="29" t="str">
        <f>IF(Замеры!AA755=0," ",Замеры!AA755)</f>
        <v xml:space="preserve"> </v>
      </c>
      <c r="O761" s="29" t="str">
        <f>Замеры!AB755</f>
        <v xml:space="preserve"> </v>
      </c>
      <c r="P761" s="29" t="str">
        <f>Замеры!AC755</f>
        <v xml:space="preserve"> </v>
      </c>
      <c r="Q761" s="29" t="str">
        <f>IF(Замеры!AA755=0," ","+")</f>
        <v xml:space="preserve"> </v>
      </c>
      <c r="R761" s="32">
        <f>Замеры!Z755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IF(Замеры!I756=0," ", Замеры!I756)</f>
        <v xml:space="preserve"> </v>
      </c>
      <c r="D762" s="29" t="str">
        <f>IF(Замеры!AA756=0, " ", Замеры!Y756)</f>
        <v xml:space="preserve"> </v>
      </c>
      <c r="E762" s="29" t="str">
        <f>CONCATENATE(Замеры!Q756,Замеры!T756,Замеры!S756)</f>
        <v xml:space="preserve"> </v>
      </c>
      <c r="F762" s="30" t="str">
        <f>IF(Замеры!AA756=0," ","---")</f>
        <v xml:space="preserve"> </v>
      </c>
      <c r="G762" s="31" t="str">
        <f>IF(Замеры!AA756=0," ",Замеры!K756)</f>
        <v xml:space="preserve"> </v>
      </c>
      <c r="H762" s="31" t="str">
        <f>CONCATENATE(Замеры!AL756,Замеры!AB756,Замеры!AM756)</f>
        <v>0 0</v>
      </c>
      <c r="I762" s="29" t="str">
        <f>CONCATENATE(Замеры!AJ756,Замеры!AB756,Замеры!AK756)</f>
        <v>0 0</v>
      </c>
      <c r="J762" s="31" t="str">
        <f>IF(Замеры!AA756=0," ",G762*2.55)</f>
        <v xml:space="preserve"> </v>
      </c>
      <c r="K762" s="29" t="str">
        <f>IF(Замеры!AA756=0," ",Замеры!AH756)</f>
        <v xml:space="preserve"> </v>
      </c>
      <c r="L762" s="29" t="str">
        <f>IF(Замеры!AA756=0," ",Замеры!AI756)</f>
        <v xml:space="preserve"> </v>
      </c>
      <c r="M762" s="29" t="str">
        <f>IF(Замеры!AA756=0," ",0.1)</f>
        <v xml:space="preserve"> </v>
      </c>
      <c r="N762" s="29" t="str">
        <f>IF(Замеры!AA756=0," ",Замеры!AA756)</f>
        <v xml:space="preserve"> </v>
      </c>
      <c r="O762" s="29" t="str">
        <f>Замеры!AB756</f>
        <v xml:space="preserve"> </v>
      </c>
      <c r="P762" s="29" t="str">
        <f>Замеры!AC756</f>
        <v xml:space="preserve"> </v>
      </c>
      <c r="Q762" s="29" t="str">
        <f>IF(Замеры!AA756=0," ","+")</f>
        <v xml:space="preserve"> </v>
      </c>
      <c r="R762" s="32">
        <f>Замеры!Z756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IF(Замеры!I757=0," ", Замеры!I757)</f>
        <v xml:space="preserve"> </v>
      </c>
      <c r="D763" s="29" t="str">
        <f>IF(Замеры!AA757=0, " ", Замеры!Y757)</f>
        <v xml:space="preserve"> </v>
      </c>
      <c r="E763" s="29" t="str">
        <f>CONCATENATE(Замеры!Q757,Замеры!T757,Замеры!S757)</f>
        <v xml:space="preserve"> </v>
      </c>
      <c r="F763" s="30" t="str">
        <f>IF(Замеры!AA757=0," ","---")</f>
        <v xml:space="preserve"> </v>
      </c>
      <c r="G763" s="31" t="str">
        <f>IF(Замеры!AA757=0," ",Замеры!K757)</f>
        <v xml:space="preserve"> </v>
      </c>
      <c r="H763" s="31" t="str">
        <f>CONCATENATE(Замеры!AL757,Замеры!AB757,Замеры!AM757)</f>
        <v>0 0</v>
      </c>
      <c r="I763" s="29" t="str">
        <f>CONCATENATE(Замеры!AJ757,Замеры!AB757,Замеры!AK757)</f>
        <v>0 0</v>
      </c>
      <c r="J763" s="31" t="str">
        <f>IF(Замеры!AA757=0," ",G763*2.55)</f>
        <v xml:space="preserve"> </v>
      </c>
      <c r="K763" s="29" t="str">
        <f>IF(Замеры!AA757=0," ",Замеры!AH757)</f>
        <v xml:space="preserve"> </v>
      </c>
      <c r="L763" s="29" t="str">
        <f>IF(Замеры!AA757=0," ",Замеры!AI757)</f>
        <v xml:space="preserve"> </v>
      </c>
      <c r="M763" s="29" t="str">
        <f>IF(Замеры!AA757=0," ",0.1)</f>
        <v xml:space="preserve"> </v>
      </c>
      <c r="N763" s="29" t="str">
        <f>IF(Замеры!AA757=0," ",Замеры!AA757)</f>
        <v xml:space="preserve"> </v>
      </c>
      <c r="O763" s="29" t="str">
        <f>Замеры!AB757</f>
        <v xml:space="preserve"> </v>
      </c>
      <c r="P763" s="29" t="str">
        <f>Замеры!AC757</f>
        <v xml:space="preserve"> </v>
      </c>
      <c r="Q763" s="29" t="str">
        <f>IF(Замеры!AA757=0," ","+")</f>
        <v xml:space="preserve"> </v>
      </c>
      <c r="R763" s="32">
        <f>Замеры!Z757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IF(Замеры!I758=0," ", Замеры!I758)</f>
        <v xml:space="preserve"> </v>
      </c>
      <c r="D764" s="29" t="str">
        <f>IF(Замеры!AA758=0, " ", Замеры!Y758)</f>
        <v xml:space="preserve"> </v>
      </c>
      <c r="E764" s="29" t="str">
        <f>CONCATENATE(Замеры!Q758,Замеры!T758,Замеры!S758)</f>
        <v xml:space="preserve"> </v>
      </c>
      <c r="F764" s="30" t="str">
        <f>IF(Замеры!AA758=0," ","---")</f>
        <v xml:space="preserve"> </v>
      </c>
      <c r="G764" s="31" t="str">
        <f>IF(Замеры!AA758=0," ",Замеры!K758)</f>
        <v xml:space="preserve"> </v>
      </c>
      <c r="H764" s="31" t="str">
        <f>CONCATENATE(Замеры!AL758,Замеры!AB758,Замеры!AM758)</f>
        <v>0 0</v>
      </c>
      <c r="I764" s="29" t="str">
        <f>CONCATENATE(Замеры!AJ758,Замеры!AB758,Замеры!AK758)</f>
        <v>0 0</v>
      </c>
      <c r="J764" s="31" t="str">
        <f>IF(Замеры!AA758=0," ",G764*2.55)</f>
        <v xml:space="preserve"> </v>
      </c>
      <c r="K764" s="29" t="str">
        <f>IF(Замеры!AA758=0," ",Замеры!AH758)</f>
        <v xml:space="preserve"> </v>
      </c>
      <c r="L764" s="29" t="str">
        <f>IF(Замеры!AA758=0," ",Замеры!AI758)</f>
        <v xml:space="preserve"> </v>
      </c>
      <c r="M764" s="29" t="str">
        <f>IF(Замеры!AA758=0," ",0.1)</f>
        <v xml:space="preserve"> </v>
      </c>
      <c r="N764" s="29" t="str">
        <f>IF(Замеры!AA758=0," ",Замеры!AA758)</f>
        <v xml:space="preserve"> </v>
      </c>
      <c r="O764" s="29" t="str">
        <f>Замеры!AB758</f>
        <v xml:space="preserve"> </v>
      </c>
      <c r="P764" s="29" t="str">
        <f>Замеры!AC758</f>
        <v xml:space="preserve"> </v>
      </c>
      <c r="Q764" s="29" t="str">
        <f>IF(Замеры!AA758=0," ","+")</f>
        <v xml:space="preserve"> </v>
      </c>
      <c r="R764" s="32">
        <f>Замеры!Z758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IF(Замеры!I759=0," ", Замеры!I759)</f>
        <v xml:space="preserve"> </v>
      </c>
      <c r="D765" s="29" t="str">
        <f>IF(Замеры!AA759=0, " ", Замеры!Y759)</f>
        <v xml:space="preserve"> </v>
      </c>
      <c r="E765" s="29" t="str">
        <f>CONCATENATE(Замеры!Q759,Замеры!T759,Замеры!S759)</f>
        <v xml:space="preserve"> </v>
      </c>
      <c r="F765" s="30" t="str">
        <f>IF(Замеры!AA759=0," ","---")</f>
        <v xml:space="preserve"> </v>
      </c>
      <c r="G765" s="31" t="str">
        <f>IF(Замеры!AA759=0," ",Замеры!K759)</f>
        <v xml:space="preserve"> </v>
      </c>
      <c r="H765" s="31" t="str">
        <f>CONCATENATE(Замеры!AL759,Замеры!AB759,Замеры!AM759)</f>
        <v>0 0</v>
      </c>
      <c r="I765" s="29" t="str">
        <f>CONCATENATE(Замеры!AJ759,Замеры!AB759,Замеры!AK759)</f>
        <v>0 0</v>
      </c>
      <c r="J765" s="31" t="str">
        <f>IF(Замеры!AA759=0," ",G765*2.55)</f>
        <v xml:space="preserve"> </v>
      </c>
      <c r="K765" s="29" t="str">
        <f>IF(Замеры!AA759=0," ",Замеры!AH759)</f>
        <v xml:space="preserve"> </v>
      </c>
      <c r="L765" s="29" t="str">
        <f>IF(Замеры!AA759=0," ",Замеры!AI759)</f>
        <v xml:space="preserve"> </v>
      </c>
      <c r="M765" s="29" t="str">
        <f>IF(Замеры!AA759=0," ",0.1)</f>
        <v xml:space="preserve"> </v>
      </c>
      <c r="N765" s="29" t="str">
        <f>IF(Замеры!AA759=0," ",Замеры!AA759)</f>
        <v xml:space="preserve"> </v>
      </c>
      <c r="O765" s="29" t="str">
        <f>Замеры!AB759</f>
        <v xml:space="preserve"> </v>
      </c>
      <c r="P765" s="29" t="str">
        <f>Замеры!AC759</f>
        <v xml:space="preserve"> </v>
      </c>
      <c r="Q765" s="29" t="str">
        <f>IF(Замеры!AA759=0," ","+")</f>
        <v xml:space="preserve"> </v>
      </c>
      <c r="R765" s="32">
        <f>Замеры!Z759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IF(Замеры!I760=0," ", Замеры!I760)</f>
        <v xml:space="preserve"> </v>
      </c>
      <c r="D766" s="29" t="str">
        <f>IF(Замеры!AA760=0, " ", Замеры!Y760)</f>
        <v xml:space="preserve"> </v>
      </c>
      <c r="E766" s="29" t="str">
        <f>CONCATENATE(Замеры!Q760,Замеры!T760,Замеры!S760)</f>
        <v xml:space="preserve"> </v>
      </c>
      <c r="F766" s="30" t="str">
        <f>IF(Замеры!AA760=0," ","---")</f>
        <v xml:space="preserve"> </v>
      </c>
      <c r="G766" s="31" t="str">
        <f>IF(Замеры!AA760=0," ",Замеры!K760)</f>
        <v xml:space="preserve"> </v>
      </c>
      <c r="H766" s="31" t="str">
        <f>CONCATENATE(Замеры!AL760,Замеры!AB760,Замеры!AM760)</f>
        <v>0 0</v>
      </c>
      <c r="I766" s="29" t="str">
        <f>CONCATENATE(Замеры!AJ760,Замеры!AB760,Замеры!AK760)</f>
        <v>0 0</v>
      </c>
      <c r="J766" s="31" t="str">
        <f>IF(Замеры!AA760=0," ",G766*2.55)</f>
        <v xml:space="preserve"> </v>
      </c>
      <c r="K766" s="29" t="str">
        <f>IF(Замеры!AA760=0," ",Замеры!AH760)</f>
        <v xml:space="preserve"> </v>
      </c>
      <c r="L766" s="29" t="str">
        <f>IF(Замеры!AA760=0," ",Замеры!AI760)</f>
        <v xml:space="preserve"> </v>
      </c>
      <c r="M766" s="29" t="str">
        <f>IF(Замеры!AA760=0," ",0.1)</f>
        <v xml:space="preserve"> </v>
      </c>
      <c r="N766" s="29" t="str">
        <f>IF(Замеры!AA760=0," ",Замеры!AA760)</f>
        <v xml:space="preserve"> </v>
      </c>
      <c r="O766" s="29" t="str">
        <f>Замеры!AB760</f>
        <v xml:space="preserve"> </v>
      </c>
      <c r="P766" s="29" t="str">
        <f>Замеры!AC760</f>
        <v xml:space="preserve"> </v>
      </c>
      <c r="Q766" s="29" t="str">
        <f>IF(Замеры!AA760=0," ","+")</f>
        <v xml:space="preserve"> </v>
      </c>
      <c r="R766" s="32">
        <f>Замеры!Z760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IF(Замеры!I761=0," ", Замеры!I761)</f>
        <v xml:space="preserve"> </v>
      </c>
      <c r="D767" s="29" t="str">
        <f>IF(Замеры!AA761=0, " ", Замеры!Y761)</f>
        <v xml:space="preserve"> </v>
      </c>
      <c r="E767" s="29" t="str">
        <f>CONCATENATE(Замеры!Q761,Замеры!T761,Замеры!S761)</f>
        <v xml:space="preserve"> </v>
      </c>
      <c r="F767" s="30" t="str">
        <f>IF(Замеры!AA761=0," ","---")</f>
        <v xml:space="preserve"> </v>
      </c>
      <c r="G767" s="31" t="str">
        <f>IF(Замеры!AA761=0," ",Замеры!K761)</f>
        <v xml:space="preserve"> </v>
      </c>
      <c r="H767" s="31" t="str">
        <f>CONCATENATE(Замеры!AL761,Замеры!AB761,Замеры!AM761)</f>
        <v>0 0</v>
      </c>
      <c r="I767" s="29" t="str">
        <f>CONCATENATE(Замеры!AJ761,Замеры!AB761,Замеры!AK761)</f>
        <v>0 0</v>
      </c>
      <c r="J767" s="31" t="str">
        <f>IF(Замеры!AA761=0," ",G767*2.55)</f>
        <v xml:space="preserve"> </v>
      </c>
      <c r="K767" s="29" t="str">
        <f>IF(Замеры!AA761=0," ",Замеры!AH761)</f>
        <v xml:space="preserve"> </v>
      </c>
      <c r="L767" s="29" t="str">
        <f>IF(Замеры!AA761=0," ",Замеры!AI761)</f>
        <v xml:space="preserve"> </v>
      </c>
      <c r="M767" s="29" t="str">
        <f>IF(Замеры!AA761=0," ",0.1)</f>
        <v xml:space="preserve"> </v>
      </c>
      <c r="N767" s="29" t="str">
        <f>IF(Замеры!AA761=0," ",Замеры!AA761)</f>
        <v xml:space="preserve"> </v>
      </c>
      <c r="O767" s="29" t="str">
        <f>Замеры!AB761</f>
        <v xml:space="preserve"> </v>
      </c>
      <c r="P767" s="29" t="str">
        <f>Замеры!AC761</f>
        <v xml:space="preserve"> </v>
      </c>
      <c r="Q767" s="29" t="str">
        <f>IF(Замеры!AA761=0," ","+")</f>
        <v xml:space="preserve"> </v>
      </c>
      <c r="R767" s="32">
        <f>Замеры!Z761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IF(Замеры!I762=0," ", Замеры!I762)</f>
        <v xml:space="preserve"> </v>
      </c>
      <c r="D768" s="29" t="str">
        <f>IF(Замеры!AA762=0, " ", Замеры!Y762)</f>
        <v xml:space="preserve"> </v>
      </c>
      <c r="E768" s="29" t="str">
        <f>CONCATENATE(Замеры!Q762,Замеры!T762,Замеры!S762)</f>
        <v xml:space="preserve"> </v>
      </c>
      <c r="F768" s="30" t="str">
        <f>IF(Замеры!AA762=0," ","---")</f>
        <v xml:space="preserve"> </v>
      </c>
      <c r="G768" s="31" t="str">
        <f>IF(Замеры!AA762=0," ",Замеры!K762)</f>
        <v xml:space="preserve"> </v>
      </c>
      <c r="H768" s="31" t="str">
        <f>CONCATENATE(Замеры!AL762,Замеры!AB762,Замеры!AM762)</f>
        <v>0 0</v>
      </c>
      <c r="I768" s="29" t="str">
        <f>CONCATENATE(Замеры!AJ762,Замеры!AB762,Замеры!AK762)</f>
        <v>0 0</v>
      </c>
      <c r="J768" s="31" t="str">
        <f>IF(Замеры!AA762=0," ",G768*2.55)</f>
        <v xml:space="preserve"> </v>
      </c>
      <c r="K768" s="29" t="str">
        <f>IF(Замеры!AA762=0," ",Замеры!AH762)</f>
        <v xml:space="preserve"> </v>
      </c>
      <c r="L768" s="29" t="str">
        <f>IF(Замеры!AA762=0," ",Замеры!AI762)</f>
        <v xml:space="preserve"> </v>
      </c>
      <c r="M768" s="29" t="str">
        <f>IF(Замеры!AA762=0," ",0.1)</f>
        <v xml:space="preserve"> </v>
      </c>
      <c r="N768" s="29" t="str">
        <f>IF(Замеры!AA762=0," ",Замеры!AA762)</f>
        <v xml:space="preserve"> </v>
      </c>
      <c r="O768" s="29" t="str">
        <f>Замеры!AB762</f>
        <v xml:space="preserve"> </v>
      </c>
      <c r="P768" s="29" t="str">
        <f>Замеры!AC762</f>
        <v xml:space="preserve"> </v>
      </c>
      <c r="Q768" s="29" t="str">
        <f>IF(Замеры!AA762=0," ","+")</f>
        <v xml:space="preserve"> </v>
      </c>
      <c r="R768" s="32">
        <f>Замеры!Z762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IF(Замеры!I763=0," ", Замеры!I763)</f>
        <v xml:space="preserve"> </v>
      </c>
      <c r="D769" s="29" t="str">
        <f>IF(Замеры!AA763=0, " ", Замеры!Y763)</f>
        <v xml:space="preserve"> </v>
      </c>
      <c r="E769" s="29" t="str">
        <f>CONCATENATE(Замеры!Q763,Замеры!T763,Замеры!S763)</f>
        <v xml:space="preserve"> </v>
      </c>
      <c r="F769" s="30" t="str">
        <f>IF(Замеры!AA763=0," ","---")</f>
        <v xml:space="preserve"> </v>
      </c>
      <c r="G769" s="31" t="str">
        <f>IF(Замеры!AA763=0," ",Замеры!K763)</f>
        <v xml:space="preserve"> </v>
      </c>
      <c r="H769" s="31" t="str">
        <f>CONCATENATE(Замеры!AL763,Замеры!AB763,Замеры!AM763)</f>
        <v>0 0</v>
      </c>
      <c r="I769" s="29" t="str">
        <f>CONCATENATE(Замеры!AJ763,Замеры!AB763,Замеры!AK763)</f>
        <v>0 0</v>
      </c>
      <c r="J769" s="31" t="str">
        <f>IF(Замеры!AA763=0," ",G769*2.55)</f>
        <v xml:space="preserve"> </v>
      </c>
      <c r="K769" s="29" t="str">
        <f>IF(Замеры!AA763=0," ",Замеры!AH763)</f>
        <v xml:space="preserve"> </v>
      </c>
      <c r="L769" s="29" t="str">
        <f>IF(Замеры!AA763=0," ",Замеры!AI763)</f>
        <v xml:space="preserve"> </v>
      </c>
      <c r="M769" s="29" t="str">
        <f>IF(Замеры!AA763=0," ",0.1)</f>
        <v xml:space="preserve"> </v>
      </c>
      <c r="N769" s="29" t="str">
        <f>IF(Замеры!AA763=0," ",Замеры!AA763)</f>
        <v xml:space="preserve"> </v>
      </c>
      <c r="O769" s="29" t="str">
        <f>Замеры!AB763</f>
        <v xml:space="preserve"> </v>
      </c>
      <c r="P769" s="29" t="str">
        <f>Замеры!AC763</f>
        <v xml:space="preserve"> </v>
      </c>
      <c r="Q769" s="29" t="str">
        <f>IF(Замеры!AA763=0," ","+")</f>
        <v xml:space="preserve"> </v>
      </c>
      <c r="R769" s="32">
        <f>Замеры!Z763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IF(Замеры!I764=0," ", Замеры!I764)</f>
        <v xml:space="preserve"> </v>
      </c>
      <c r="D770" s="29" t="str">
        <f>IF(Замеры!AA764=0, " ", Замеры!Y764)</f>
        <v xml:space="preserve"> </v>
      </c>
      <c r="E770" s="29" t="str">
        <f>CONCATENATE(Замеры!Q764,Замеры!T764,Замеры!S764)</f>
        <v xml:space="preserve"> </v>
      </c>
      <c r="F770" s="30" t="str">
        <f>IF(Замеры!AA764=0," ","---")</f>
        <v xml:space="preserve"> </v>
      </c>
      <c r="G770" s="31" t="str">
        <f>IF(Замеры!AA764=0," ",Замеры!K764)</f>
        <v xml:space="preserve"> </v>
      </c>
      <c r="H770" s="31" t="str">
        <f>CONCATENATE(Замеры!AL764,Замеры!AB764,Замеры!AM764)</f>
        <v>0 0</v>
      </c>
      <c r="I770" s="29" t="str">
        <f>CONCATENATE(Замеры!AJ764,Замеры!AB764,Замеры!AK764)</f>
        <v>0 0</v>
      </c>
      <c r="J770" s="31" t="str">
        <f>IF(Замеры!AA764=0," ",G770*2.55)</f>
        <v xml:space="preserve"> </v>
      </c>
      <c r="K770" s="29" t="str">
        <f>IF(Замеры!AA764=0," ",Замеры!AH764)</f>
        <v xml:space="preserve"> </v>
      </c>
      <c r="L770" s="29" t="str">
        <f>IF(Замеры!AA764=0," ",Замеры!AI764)</f>
        <v xml:space="preserve"> </v>
      </c>
      <c r="M770" s="29" t="str">
        <f>IF(Замеры!AA764=0," ",0.1)</f>
        <v xml:space="preserve"> </v>
      </c>
      <c r="N770" s="29" t="str">
        <f>IF(Замеры!AA764=0," ",Замеры!AA764)</f>
        <v xml:space="preserve"> </v>
      </c>
      <c r="O770" s="29" t="str">
        <f>Замеры!AB764</f>
        <v xml:space="preserve"> </v>
      </c>
      <c r="P770" s="29" t="str">
        <f>Замеры!AC764</f>
        <v xml:space="preserve"> </v>
      </c>
      <c r="Q770" s="29" t="str">
        <f>IF(Замеры!AA764=0," ","+")</f>
        <v xml:space="preserve"> </v>
      </c>
      <c r="R770" s="32">
        <f>Замеры!Z764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IF(Замеры!I765=0," ", Замеры!I765)</f>
        <v xml:space="preserve"> </v>
      </c>
      <c r="D771" s="29" t="str">
        <f>IF(Замеры!AA765=0, " ", Замеры!Y765)</f>
        <v xml:space="preserve"> </v>
      </c>
      <c r="E771" s="29" t="str">
        <f>CONCATENATE(Замеры!Q765,Замеры!T765,Замеры!S765)</f>
        <v xml:space="preserve"> </v>
      </c>
      <c r="F771" s="30" t="str">
        <f>IF(Замеры!AA765=0," ","---")</f>
        <v xml:space="preserve"> </v>
      </c>
      <c r="G771" s="31" t="str">
        <f>IF(Замеры!AA765=0," ",Замеры!K765)</f>
        <v xml:space="preserve"> </v>
      </c>
      <c r="H771" s="31" t="str">
        <f>CONCATENATE(Замеры!AL765,Замеры!AB765,Замеры!AM765)</f>
        <v>0 0</v>
      </c>
      <c r="I771" s="29" t="str">
        <f>CONCATENATE(Замеры!AJ765,Замеры!AB765,Замеры!AK765)</f>
        <v>0 0</v>
      </c>
      <c r="J771" s="31" t="str">
        <f>IF(Замеры!AA765=0," ",G771*2.55)</f>
        <v xml:space="preserve"> </v>
      </c>
      <c r="K771" s="29" t="str">
        <f>IF(Замеры!AA765=0," ",Замеры!AH765)</f>
        <v xml:space="preserve"> </v>
      </c>
      <c r="L771" s="29" t="str">
        <f>IF(Замеры!AA765=0," ",Замеры!AI765)</f>
        <v xml:space="preserve"> </v>
      </c>
      <c r="M771" s="29" t="str">
        <f>IF(Замеры!AA765=0," ",0.1)</f>
        <v xml:space="preserve"> </v>
      </c>
      <c r="N771" s="29" t="str">
        <f>IF(Замеры!AA765=0," ",Замеры!AA765)</f>
        <v xml:space="preserve"> </v>
      </c>
      <c r="O771" s="29" t="str">
        <f>Замеры!AB765</f>
        <v xml:space="preserve"> </v>
      </c>
      <c r="P771" s="29" t="str">
        <f>Замеры!AC765</f>
        <v xml:space="preserve"> </v>
      </c>
      <c r="Q771" s="29" t="str">
        <f>IF(Замеры!AA765=0," ","+")</f>
        <v xml:space="preserve"> </v>
      </c>
      <c r="R771" s="32">
        <f>Замеры!Z765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IF(Замеры!I766=0," ", Замеры!I766)</f>
        <v xml:space="preserve"> </v>
      </c>
      <c r="D772" s="29" t="str">
        <f>IF(Замеры!AA766=0, " ", Замеры!Y766)</f>
        <v xml:space="preserve"> </v>
      </c>
      <c r="E772" s="29" t="str">
        <f>CONCATENATE(Замеры!Q766,Замеры!T766,Замеры!S766)</f>
        <v xml:space="preserve"> </v>
      </c>
      <c r="F772" s="30" t="str">
        <f>IF(Замеры!AA766=0," ","---")</f>
        <v xml:space="preserve"> </v>
      </c>
      <c r="G772" s="31" t="str">
        <f>IF(Замеры!AA766=0," ",Замеры!K766)</f>
        <v xml:space="preserve"> </v>
      </c>
      <c r="H772" s="31" t="str">
        <f>CONCATENATE(Замеры!AL766,Замеры!AB766,Замеры!AM766)</f>
        <v>0 0</v>
      </c>
      <c r="I772" s="29" t="str">
        <f>CONCATENATE(Замеры!AJ766,Замеры!AB766,Замеры!AK766)</f>
        <v>0 0</v>
      </c>
      <c r="J772" s="31" t="str">
        <f>IF(Замеры!AA766=0," ",G772*2.55)</f>
        <v xml:space="preserve"> </v>
      </c>
      <c r="K772" s="29" t="str">
        <f>IF(Замеры!AA766=0," ",Замеры!AH766)</f>
        <v xml:space="preserve"> </v>
      </c>
      <c r="L772" s="29" t="str">
        <f>IF(Замеры!AA766=0," ",Замеры!AI766)</f>
        <v xml:space="preserve"> </v>
      </c>
      <c r="M772" s="29" t="str">
        <f>IF(Замеры!AA766=0," ",0.1)</f>
        <v xml:space="preserve"> </v>
      </c>
      <c r="N772" s="29" t="str">
        <f>IF(Замеры!AA766=0," ",Замеры!AA766)</f>
        <v xml:space="preserve"> </v>
      </c>
      <c r="O772" s="29" t="str">
        <f>Замеры!AB766</f>
        <v xml:space="preserve"> </v>
      </c>
      <c r="P772" s="29" t="str">
        <f>Замеры!AC766</f>
        <v xml:space="preserve"> </v>
      </c>
      <c r="Q772" s="29" t="str">
        <f>IF(Замеры!AA766=0," ","+")</f>
        <v xml:space="preserve"> </v>
      </c>
      <c r="R772" s="32">
        <f>Замеры!Z766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IF(Замеры!I767=0," ", Замеры!I767)</f>
        <v xml:space="preserve"> </v>
      </c>
      <c r="D773" s="29" t="str">
        <f>IF(Замеры!AA767=0, " ", Замеры!Y767)</f>
        <v xml:space="preserve"> </v>
      </c>
      <c r="E773" s="29" t="str">
        <f>CONCATENATE(Замеры!Q767,Замеры!T767,Замеры!S767)</f>
        <v xml:space="preserve"> </v>
      </c>
      <c r="F773" s="30" t="str">
        <f>IF(Замеры!AA767=0," ","---")</f>
        <v xml:space="preserve"> </v>
      </c>
      <c r="G773" s="31" t="str">
        <f>IF(Замеры!AA767=0," ",Замеры!K767)</f>
        <v xml:space="preserve"> </v>
      </c>
      <c r="H773" s="31" t="str">
        <f>CONCATENATE(Замеры!AL767,Замеры!AB767,Замеры!AM767)</f>
        <v>0 0</v>
      </c>
      <c r="I773" s="29" t="str">
        <f>CONCATENATE(Замеры!AJ767,Замеры!AB767,Замеры!AK767)</f>
        <v>0 0</v>
      </c>
      <c r="J773" s="31" t="str">
        <f>IF(Замеры!AA767=0," ",G773*2.55)</f>
        <v xml:space="preserve"> </v>
      </c>
      <c r="K773" s="29" t="str">
        <f>IF(Замеры!AA767=0," ",Замеры!AH767)</f>
        <v xml:space="preserve"> </v>
      </c>
      <c r="L773" s="29" t="str">
        <f>IF(Замеры!AA767=0," ",Замеры!AI767)</f>
        <v xml:space="preserve"> </v>
      </c>
      <c r="M773" s="29" t="str">
        <f>IF(Замеры!AA767=0," ",0.1)</f>
        <v xml:space="preserve"> </v>
      </c>
      <c r="N773" s="29" t="str">
        <f>IF(Замеры!AA767=0," ",Замеры!AA767)</f>
        <v xml:space="preserve"> </v>
      </c>
      <c r="O773" s="29" t="str">
        <f>Замеры!AB767</f>
        <v xml:space="preserve"> </v>
      </c>
      <c r="P773" s="29" t="str">
        <f>Замеры!AC767</f>
        <v xml:space="preserve"> </v>
      </c>
      <c r="Q773" s="29" t="str">
        <f>IF(Замеры!AA767=0," ","+")</f>
        <v xml:space="preserve"> </v>
      </c>
      <c r="R773" s="32">
        <f>Замеры!Z767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IF(Замеры!I768=0," ", Замеры!I768)</f>
        <v xml:space="preserve"> </v>
      </c>
      <c r="D774" s="29" t="str">
        <f>IF(Замеры!AA768=0, " ", Замеры!Y768)</f>
        <v xml:space="preserve"> </v>
      </c>
      <c r="E774" s="29" t="str">
        <f>CONCATENATE(Замеры!Q768,Замеры!T768,Замеры!S768)</f>
        <v xml:space="preserve"> </v>
      </c>
      <c r="F774" s="30" t="str">
        <f>IF(Замеры!AA768=0," ","---")</f>
        <v xml:space="preserve"> </v>
      </c>
      <c r="G774" s="31" t="str">
        <f>IF(Замеры!AA768=0," ",Замеры!K768)</f>
        <v xml:space="preserve"> </v>
      </c>
      <c r="H774" s="31" t="str">
        <f>CONCATENATE(Замеры!AL768,Замеры!AB768,Замеры!AM768)</f>
        <v>0 0</v>
      </c>
      <c r="I774" s="29" t="str">
        <f>CONCATENATE(Замеры!AJ768,Замеры!AB768,Замеры!AK768)</f>
        <v>0 0</v>
      </c>
      <c r="J774" s="31" t="str">
        <f>IF(Замеры!AA768=0," ",G774*2.55)</f>
        <v xml:space="preserve"> </v>
      </c>
      <c r="K774" s="29" t="str">
        <f>IF(Замеры!AA768=0," ",Замеры!AH768)</f>
        <v xml:space="preserve"> </v>
      </c>
      <c r="L774" s="29" t="str">
        <f>IF(Замеры!AA768=0," ",Замеры!AI768)</f>
        <v xml:space="preserve"> </v>
      </c>
      <c r="M774" s="29" t="str">
        <f>IF(Замеры!AA768=0," ",0.1)</f>
        <v xml:space="preserve"> </v>
      </c>
      <c r="N774" s="29" t="str">
        <f>IF(Замеры!AA768=0," ",Замеры!AA768)</f>
        <v xml:space="preserve"> </v>
      </c>
      <c r="O774" s="29" t="str">
        <f>Замеры!AB768</f>
        <v xml:space="preserve"> </v>
      </c>
      <c r="P774" s="29" t="str">
        <f>Замеры!AC768</f>
        <v xml:space="preserve"> </v>
      </c>
      <c r="Q774" s="29" t="str">
        <f>IF(Замеры!AA768=0," ","+")</f>
        <v xml:space="preserve"> </v>
      </c>
      <c r="R774" s="32">
        <f>Замеры!Z768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IF(Замеры!I769=0," ", Замеры!I769)</f>
        <v xml:space="preserve"> </v>
      </c>
      <c r="D775" s="29" t="str">
        <f>IF(Замеры!AA769=0, " ", Замеры!Y769)</f>
        <v xml:space="preserve"> </v>
      </c>
      <c r="E775" s="29" t="str">
        <f>CONCATENATE(Замеры!Q769,Замеры!T769,Замеры!S769)</f>
        <v xml:space="preserve"> </v>
      </c>
      <c r="F775" s="30" t="str">
        <f>IF(Замеры!AA769=0," ","---")</f>
        <v xml:space="preserve"> </v>
      </c>
      <c r="G775" s="31" t="str">
        <f>IF(Замеры!AA769=0," ",Замеры!K769)</f>
        <v xml:space="preserve"> </v>
      </c>
      <c r="H775" s="31" t="str">
        <f>CONCATENATE(Замеры!AL769,Замеры!AB769,Замеры!AM769)</f>
        <v>0 0</v>
      </c>
      <c r="I775" s="29" t="str">
        <f>CONCATENATE(Замеры!AJ769,Замеры!AB769,Замеры!AK769)</f>
        <v>0 0</v>
      </c>
      <c r="J775" s="31" t="str">
        <f>IF(Замеры!AA769=0," ",G775*2.55)</f>
        <v xml:space="preserve"> </v>
      </c>
      <c r="K775" s="29" t="str">
        <f>IF(Замеры!AA769=0," ",Замеры!AH769)</f>
        <v xml:space="preserve"> </v>
      </c>
      <c r="L775" s="29" t="str">
        <f>IF(Замеры!AA769=0," ",Замеры!AI769)</f>
        <v xml:space="preserve"> </v>
      </c>
      <c r="M775" s="29" t="str">
        <f>IF(Замеры!AA769=0," ",0.1)</f>
        <v xml:space="preserve"> </v>
      </c>
      <c r="N775" s="29" t="str">
        <f>IF(Замеры!AA769=0," ",Замеры!AA769)</f>
        <v xml:space="preserve"> </v>
      </c>
      <c r="O775" s="29" t="str">
        <f>Замеры!AB769</f>
        <v xml:space="preserve"> </v>
      </c>
      <c r="P775" s="29" t="str">
        <f>Замеры!AC769</f>
        <v xml:space="preserve"> </v>
      </c>
      <c r="Q775" s="29" t="str">
        <f>IF(Замеры!AA769=0," ","+")</f>
        <v xml:space="preserve"> </v>
      </c>
      <c r="R775" s="32">
        <f>Замеры!Z769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IF(Замеры!I770=0," ", Замеры!I770)</f>
        <v xml:space="preserve"> </v>
      </c>
      <c r="D776" s="29" t="str">
        <f>IF(Замеры!AA770=0, " ", Замеры!Y770)</f>
        <v xml:space="preserve"> </v>
      </c>
      <c r="E776" s="29" t="str">
        <f>CONCATENATE(Замеры!Q770,Замеры!T770,Замеры!S770)</f>
        <v xml:space="preserve"> </v>
      </c>
      <c r="F776" s="30" t="str">
        <f>IF(Замеры!AA770=0," ","---")</f>
        <v xml:space="preserve"> </v>
      </c>
      <c r="G776" s="31" t="str">
        <f>IF(Замеры!AA770=0," ",Замеры!K770)</f>
        <v xml:space="preserve"> </v>
      </c>
      <c r="H776" s="31" t="str">
        <f>CONCATENATE(Замеры!AL770,Замеры!AB770,Замеры!AM770)</f>
        <v>0 0</v>
      </c>
      <c r="I776" s="29" t="str">
        <f>CONCATENATE(Замеры!AJ770,Замеры!AB770,Замеры!AK770)</f>
        <v>0 0</v>
      </c>
      <c r="J776" s="31" t="str">
        <f>IF(Замеры!AA770=0," ",G776*2.55)</f>
        <v xml:space="preserve"> </v>
      </c>
      <c r="K776" s="29" t="str">
        <f>IF(Замеры!AA770=0," ",Замеры!AH770)</f>
        <v xml:space="preserve"> </v>
      </c>
      <c r="L776" s="29" t="str">
        <f>IF(Замеры!AA770=0," ",Замеры!AI770)</f>
        <v xml:space="preserve"> </v>
      </c>
      <c r="M776" s="29" t="str">
        <f>IF(Замеры!AA770=0," ",0.1)</f>
        <v xml:space="preserve"> </v>
      </c>
      <c r="N776" s="29" t="str">
        <f>IF(Замеры!AA770=0," ",Замеры!AA770)</f>
        <v xml:space="preserve"> </v>
      </c>
      <c r="O776" s="29" t="str">
        <f>Замеры!AB770</f>
        <v xml:space="preserve"> </v>
      </c>
      <c r="P776" s="29" t="str">
        <f>Замеры!AC770</f>
        <v xml:space="preserve"> </v>
      </c>
      <c r="Q776" s="29" t="str">
        <f>IF(Замеры!AA770=0," ","+")</f>
        <v xml:space="preserve"> </v>
      </c>
      <c r="R776" s="32">
        <f>Замеры!Z770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IF(Замеры!I771=0," ", Замеры!I771)</f>
        <v xml:space="preserve"> </v>
      </c>
      <c r="D777" s="29" t="str">
        <f>IF(Замеры!AA771=0, " ", Замеры!Y771)</f>
        <v xml:space="preserve"> </v>
      </c>
      <c r="E777" s="29" t="str">
        <f>CONCATENATE(Замеры!Q771,Замеры!T771,Замеры!S771)</f>
        <v xml:space="preserve"> </v>
      </c>
      <c r="F777" s="30" t="str">
        <f>IF(Замеры!AA771=0," ","---")</f>
        <v xml:space="preserve"> </v>
      </c>
      <c r="G777" s="31" t="str">
        <f>IF(Замеры!AA771=0," ",Замеры!K771)</f>
        <v xml:space="preserve"> </v>
      </c>
      <c r="H777" s="31" t="str">
        <f>CONCATENATE(Замеры!AL771,Замеры!AB771,Замеры!AM771)</f>
        <v>0 0</v>
      </c>
      <c r="I777" s="29" t="str">
        <f>CONCATENATE(Замеры!AJ771,Замеры!AB771,Замеры!AK771)</f>
        <v>0 0</v>
      </c>
      <c r="J777" s="31" t="str">
        <f>IF(Замеры!AA771=0," ",G777*2.55)</f>
        <v xml:space="preserve"> </v>
      </c>
      <c r="K777" s="29" t="str">
        <f>IF(Замеры!AA771=0," ",Замеры!AH771)</f>
        <v xml:space="preserve"> </v>
      </c>
      <c r="L777" s="29" t="str">
        <f>IF(Замеры!AA771=0," ",Замеры!AI771)</f>
        <v xml:space="preserve"> </v>
      </c>
      <c r="M777" s="29" t="str">
        <f>IF(Замеры!AA771=0," ",0.1)</f>
        <v xml:space="preserve"> </v>
      </c>
      <c r="N777" s="29" t="str">
        <f>IF(Замеры!AA771=0," ",Замеры!AA771)</f>
        <v xml:space="preserve"> </v>
      </c>
      <c r="O777" s="29" t="str">
        <f>Замеры!AB771</f>
        <v xml:space="preserve"> </v>
      </c>
      <c r="P777" s="29" t="str">
        <f>Замеры!AC771</f>
        <v xml:space="preserve"> </v>
      </c>
      <c r="Q777" s="29" t="str">
        <f>IF(Замеры!AA771=0," ","+")</f>
        <v xml:space="preserve"> </v>
      </c>
      <c r="R777" s="32">
        <f>Замеры!Z771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IF(Замеры!I772=0," ", Замеры!I772)</f>
        <v xml:space="preserve"> </v>
      </c>
      <c r="D778" s="29" t="str">
        <f>IF(Замеры!AA772=0, " ", Замеры!Y772)</f>
        <v xml:space="preserve"> </v>
      </c>
      <c r="E778" s="29" t="str">
        <f>CONCATENATE(Замеры!Q772,Замеры!T772,Замеры!S772)</f>
        <v xml:space="preserve"> </v>
      </c>
      <c r="F778" s="30" t="str">
        <f>IF(Замеры!AA772=0," ","---")</f>
        <v xml:space="preserve"> </v>
      </c>
      <c r="G778" s="31" t="str">
        <f>IF(Замеры!AA772=0," ",Замеры!K772)</f>
        <v xml:space="preserve"> </v>
      </c>
      <c r="H778" s="31" t="str">
        <f>CONCATENATE(Замеры!AL772,Замеры!AB772,Замеры!AM772)</f>
        <v>0 0</v>
      </c>
      <c r="I778" s="29" t="str">
        <f>CONCATENATE(Замеры!AJ772,Замеры!AB772,Замеры!AK772)</f>
        <v>0 0</v>
      </c>
      <c r="J778" s="31" t="str">
        <f>IF(Замеры!AA772=0," ",G778*2.55)</f>
        <v xml:space="preserve"> </v>
      </c>
      <c r="K778" s="29" t="str">
        <f>IF(Замеры!AA772=0," ",Замеры!AH772)</f>
        <v xml:space="preserve"> </v>
      </c>
      <c r="L778" s="29" t="str">
        <f>IF(Замеры!AA772=0," ",Замеры!AI772)</f>
        <v xml:space="preserve"> </v>
      </c>
      <c r="M778" s="29" t="str">
        <f>IF(Замеры!AA772=0," ",0.1)</f>
        <v xml:space="preserve"> </v>
      </c>
      <c r="N778" s="29" t="str">
        <f>IF(Замеры!AA772=0," ",Замеры!AA772)</f>
        <v xml:space="preserve"> </v>
      </c>
      <c r="O778" s="29" t="str">
        <f>Замеры!AB772</f>
        <v xml:space="preserve"> </v>
      </c>
      <c r="P778" s="29" t="str">
        <f>Замеры!AC772</f>
        <v xml:space="preserve"> </v>
      </c>
      <c r="Q778" s="29" t="str">
        <f>IF(Замеры!AA772=0," ","+")</f>
        <v xml:space="preserve"> </v>
      </c>
      <c r="R778" s="32">
        <f>Замеры!Z772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IF(Замеры!I773=0," ", Замеры!I773)</f>
        <v xml:space="preserve"> </v>
      </c>
      <c r="D779" s="29" t="str">
        <f>IF(Замеры!AA773=0, " ", Замеры!Y773)</f>
        <v xml:space="preserve"> </v>
      </c>
      <c r="E779" s="29" t="str">
        <f>CONCATENATE(Замеры!Q773,Замеры!T773,Замеры!S773)</f>
        <v xml:space="preserve"> </v>
      </c>
      <c r="F779" s="30" t="str">
        <f>IF(Замеры!AA773=0," ","---")</f>
        <v xml:space="preserve"> </v>
      </c>
      <c r="G779" s="31" t="str">
        <f>IF(Замеры!AA773=0," ",Замеры!K773)</f>
        <v xml:space="preserve"> </v>
      </c>
      <c r="H779" s="31" t="str">
        <f>CONCATENATE(Замеры!AL773,Замеры!AB773,Замеры!AM773)</f>
        <v>0 0</v>
      </c>
      <c r="I779" s="29" t="str">
        <f>CONCATENATE(Замеры!AJ773,Замеры!AB773,Замеры!AK773)</f>
        <v>0 0</v>
      </c>
      <c r="J779" s="31" t="str">
        <f>IF(Замеры!AA773=0," ",G779*2.55)</f>
        <v xml:space="preserve"> </v>
      </c>
      <c r="K779" s="29" t="str">
        <f>IF(Замеры!AA773=0," ",Замеры!AH773)</f>
        <v xml:space="preserve"> </v>
      </c>
      <c r="L779" s="29" t="str">
        <f>IF(Замеры!AA773=0," ",Замеры!AI773)</f>
        <v xml:space="preserve"> </v>
      </c>
      <c r="M779" s="29" t="str">
        <f>IF(Замеры!AA773=0," ",0.1)</f>
        <v xml:space="preserve"> </v>
      </c>
      <c r="N779" s="29" t="str">
        <f>IF(Замеры!AA773=0," ",Замеры!AA773)</f>
        <v xml:space="preserve"> </v>
      </c>
      <c r="O779" s="29" t="str">
        <f>Замеры!AB773</f>
        <v xml:space="preserve"> </v>
      </c>
      <c r="P779" s="29" t="str">
        <f>Замеры!AC773</f>
        <v xml:space="preserve"> </v>
      </c>
      <c r="Q779" s="29" t="str">
        <f>IF(Замеры!AA773=0," ","+")</f>
        <v xml:space="preserve"> </v>
      </c>
      <c r="R779" s="32">
        <f>Замеры!Z773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IF(Замеры!I774=0," ", Замеры!I774)</f>
        <v xml:space="preserve"> </v>
      </c>
      <c r="D780" s="29" t="str">
        <f>IF(Замеры!AA774=0, " ", Замеры!Y774)</f>
        <v xml:space="preserve"> </v>
      </c>
      <c r="E780" s="29" t="str">
        <f>CONCATENATE(Замеры!Q774,Замеры!T774,Замеры!S774)</f>
        <v xml:space="preserve"> </v>
      </c>
      <c r="F780" s="30" t="str">
        <f>IF(Замеры!AA774=0," ","---")</f>
        <v xml:space="preserve"> </v>
      </c>
      <c r="G780" s="31" t="str">
        <f>IF(Замеры!AA774=0," ",Замеры!K774)</f>
        <v xml:space="preserve"> </v>
      </c>
      <c r="H780" s="31" t="str">
        <f>CONCATENATE(Замеры!AL774,Замеры!AB774,Замеры!AM774)</f>
        <v>0 0</v>
      </c>
      <c r="I780" s="29" t="str">
        <f>CONCATENATE(Замеры!AJ774,Замеры!AB774,Замеры!AK774)</f>
        <v>0 0</v>
      </c>
      <c r="J780" s="31" t="str">
        <f>IF(Замеры!AA774=0," ",G780*2.55)</f>
        <v xml:space="preserve"> </v>
      </c>
      <c r="K780" s="29" t="str">
        <f>IF(Замеры!AA774=0," ",Замеры!AH774)</f>
        <v xml:space="preserve"> </v>
      </c>
      <c r="L780" s="29" t="str">
        <f>IF(Замеры!AA774=0," ",Замеры!AI774)</f>
        <v xml:space="preserve"> </v>
      </c>
      <c r="M780" s="29" t="str">
        <f>IF(Замеры!AA774=0," ",0.1)</f>
        <v xml:space="preserve"> </v>
      </c>
      <c r="N780" s="29" t="str">
        <f>IF(Замеры!AA774=0," ",Замеры!AA774)</f>
        <v xml:space="preserve"> </v>
      </c>
      <c r="O780" s="29" t="str">
        <f>Замеры!AB774</f>
        <v xml:space="preserve"> </v>
      </c>
      <c r="P780" s="29" t="str">
        <f>Замеры!AC774</f>
        <v xml:space="preserve"> </v>
      </c>
      <c r="Q780" s="29" t="str">
        <f>IF(Замеры!AA774=0," ","+")</f>
        <v xml:space="preserve"> </v>
      </c>
      <c r="R780" s="32">
        <f>Замеры!Z774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IF(Замеры!I775=0," ", Замеры!I775)</f>
        <v xml:space="preserve"> </v>
      </c>
      <c r="D781" s="29" t="str">
        <f>IF(Замеры!AA775=0, " ", Замеры!Y775)</f>
        <v xml:space="preserve"> </v>
      </c>
      <c r="E781" s="29" t="str">
        <f>CONCATENATE(Замеры!Q775,Замеры!T775,Замеры!S775)</f>
        <v xml:space="preserve"> </v>
      </c>
      <c r="F781" s="30" t="str">
        <f>IF(Замеры!AA775=0," ","---")</f>
        <v xml:space="preserve"> </v>
      </c>
      <c r="G781" s="31" t="str">
        <f>IF(Замеры!AA775=0," ",Замеры!K775)</f>
        <v xml:space="preserve"> </v>
      </c>
      <c r="H781" s="31" t="str">
        <f>CONCATENATE(Замеры!AL775,Замеры!AB775,Замеры!AM775)</f>
        <v>0 0</v>
      </c>
      <c r="I781" s="29" t="str">
        <f>CONCATENATE(Замеры!AJ775,Замеры!AB775,Замеры!AK775)</f>
        <v>0 0</v>
      </c>
      <c r="J781" s="31" t="str">
        <f>IF(Замеры!AA775=0," ",G781*2.55)</f>
        <v xml:space="preserve"> </v>
      </c>
      <c r="K781" s="29" t="str">
        <f>IF(Замеры!AA775=0," ",Замеры!AH775)</f>
        <v xml:space="preserve"> </v>
      </c>
      <c r="L781" s="29" t="str">
        <f>IF(Замеры!AA775=0," ",Замеры!AI775)</f>
        <v xml:space="preserve"> </v>
      </c>
      <c r="M781" s="29" t="str">
        <f>IF(Замеры!AA775=0," ",0.1)</f>
        <v xml:space="preserve"> </v>
      </c>
      <c r="N781" s="29" t="str">
        <f>IF(Замеры!AA775=0," ",Замеры!AA775)</f>
        <v xml:space="preserve"> </v>
      </c>
      <c r="O781" s="29" t="str">
        <f>Замеры!AB775</f>
        <v xml:space="preserve"> </v>
      </c>
      <c r="P781" s="29" t="str">
        <f>Замеры!AC775</f>
        <v xml:space="preserve"> </v>
      </c>
      <c r="Q781" s="29" t="str">
        <f>IF(Замеры!AA775=0," ","+")</f>
        <v xml:space="preserve"> </v>
      </c>
      <c r="R781" s="32">
        <f>Замеры!Z775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IF(Замеры!I776=0," ", Замеры!I776)</f>
        <v xml:space="preserve"> </v>
      </c>
      <c r="D782" s="29" t="str">
        <f>IF(Замеры!AA776=0, " ", Замеры!Y776)</f>
        <v xml:space="preserve"> </v>
      </c>
      <c r="E782" s="29" t="str">
        <f>CONCATENATE(Замеры!Q776,Замеры!T776,Замеры!S776)</f>
        <v xml:space="preserve"> </v>
      </c>
      <c r="F782" s="30" t="str">
        <f>IF(Замеры!AA776=0," ","---")</f>
        <v xml:space="preserve"> </v>
      </c>
      <c r="G782" s="31" t="str">
        <f>IF(Замеры!AA776=0," ",Замеры!K776)</f>
        <v xml:space="preserve"> </v>
      </c>
      <c r="H782" s="31" t="str">
        <f>CONCATENATE(Замеры!AL776,Замеры!AB776,Замеры!AM776)</f>
        <v>0 0</v>
      </c>
      <c r="I782" s="29" t="str">
        <f>CONCATENATE(Замеры!AJ776,Замеры!AB776,Замеры!AK776)</f>
        <v>0 0</v>
      </c>
      <c r="J782" s="31" t="str">
        <f>IF(Замеры!AA776=0," ",G782*2.55)</f>
        <v xml:space="preserve"> </v>
      </c>
      <c r="K782" s="29" t="str">
        <f>IF(Замеры!AA776=0," ",Замеры!AH776)</f>
        <v xml:space="preserve"> </v>
      </c>
      <c r="L782" s="29" t="str">
        <f>IF(Замеры!AA776=0," ",Замеры!AI776)</f>
        <v xml:space="preserve"> </v>
      </c>
      <c r="M782" s="29" t="str">
        <f>IF(Замеры!AA776=0," ",0.1)</f>
        <v xml:space="preserve"> </v>
      </c>
      <c r="N782" s="29" t="str">
        <f>IF(Замеры!AA776=0," ",Замеры!AA776)</f>
        <v xml:space="preserve"> </v>
      </c>
      <c r="O782" s="29" t="str">
        <f>Замеры!AB776</f>
        <v xml:space="preserve"> </v>
      </c>
      <c r="P782" s="29" t="str">
        <f>Замеры!AC776</f>
        <v xml:space="preserve"> </v>
      </c>
      <c r="Q782" s="29" t="str">
        <f>IF(Замеры!AA776=0," ","+")</f>
        <v xml:space="preserve"> </v>
      </c>
      <c r="R782" s="32">
        <f>Замеры!Z776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IF(Замеры!I777=0," ", Замеры!I777)</f>
        <v xml:space="preserve"> </v>
      </c>
      <c r="D783" s="29" t="str">
        <f>IF(Замеры!AA777=0, " ", Замеры!Y777)</f>
        <v xml:space="preserve"> </v>
      </c>
      <c r="E783" s="29" t="str">
        <f>CONCATENATE(Замеры!Q777,Замеры!T777,Замеры!S777)</f>
        <v xml:space="preserve"> </v>
      </c>
      <c r="F783" s="30" t="str">
        <f>IF(Замеры!AA777=0," ","---")</f>
        <v xml:space="preserve"> </v>
      </c>
      <c r="G783" s="31" t="str">
        <f>IF(Замеры!AA777=0," ",Замеры!K777)</f>
        <v xml:space="preserve"> </v>
      </c>
      <c r="H783" s="31" t="str">
        <f>CONCATENATE(Замеры!AL777,Замеры!AB777,Замеры!AM777)</f>
        <v>0 0</v>
      </c>
      <c r="I783" s="29" t="str">
        <f>CONCATENATE(Замеры!AJ777,Замеры!AB777,Замеры!AK777)</f>
        <v>0 0</v>
      </c>
      <c r="J783" s="31" t="str">
        <f>IF(Замеры!AA777=0," ",G783*2.55)</f>
        <v xml:space="preserve"> </v>
      </c>
      <c r="K783" s="29" t="str">
        <f>IF(Замеры!AA777=0," ",Замеры!AH777)</f>
        <v xml:space="preserve"> </v>
      </c>
      <c r="L783" s="29" t="str">
        <f>IF(Замеры!AA777=0," ",Замеры!AI777)</f>
        <v xml:space="preserve"> </v>
      </c>
      <c r="M783" s="29" t="str">
        <f>IF(Замеры!AA777=0," ",0.1)</f>
        <v xml:space="preserve"> </v>
      </c>
      <c r="N783" s="29" t="str">
        <f>IF(Замеры!AA777=0," ",Замеры!AA777)</f>
        <v xml:space="preserve"> </v>
      </c>
      <c r="O783" s="29" t="str">
        <f>Замеры!AB777</f>
        <v xml:space="preserve"> </v>
      </c>
      <c r="P783" s="29" t="str">
        <f>Замеры!AC777</f>
        <v xml:space="preserve"> </v>
      </c>
      <c r="Q783" s="29" t="str">
        <f>IF(Замеры!AA777=0," ","+")</f>
        <v xml:space="preserve"> </v>
      </c>
      <c r="R783" s="32">
        <f>Замеры!Z777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IF(Замеры!I778=0," ", Замеры!I778)</f>
        <v xml:space="preserve"> </v>
      </c>
      <c r="D784" s="29" t="str">
        <f>IF(Замеры!AA778=0, " ", Замеры!Y778)</f>
        <v xml:space="preserve"> </v>
      </c>
      <c r="E784" s="29" t="str">
        <f>CONCATENATE(Замеры!Q778,Замеры!T778,Замеры!S778)</f>
        <v xml:space="preserve"> </v>
      </c>
      <c r="F784" s="30" t="str">
        <f>IF(Замеры!AA778=0," ","---")</f>
        <v xml:space="preserve"> </v>
      </c>
      <c r="G784" s="31" t="str">
        <f>IF(Замеры!AA778=0," ",Замеры!K778)</f>
        <v xml:space="preserve"> </v>
      </c>
      <c r="H784" s="31" t="str">
        <f>CONCATENATE(Замеры!AL778,Замеры!AB778,Замеры!AM778)</f>
        <v>0 0</v>
      </c>
      <c r="I784" s="29" t="str">
        <f>CONCATENATE(Замеры!AJ778,Замеры!AB778,Замеры!AK778)</f>
        <v>0 0</v>
      </c>
      <c r="J784" s="31" t="str">
        <f>IF(Замеры!AA778=0," ",G784*2.55)</f>
        <v xml:space="preserve"> </v>
      </c>
      <c r="K784" s="29" t="str">
        <f>IF(Замеры!AA778=0," ",Замеры!AH778)</f>
        <v xml:space="preserve"> </v>
      </c>
      <c r="L784" s="29" t="str">
        <f>IF(Замеры!AA778=0," ",Замеры!AI778)</f>
        <v xml:space="preserve"> </v>
      </c>
      <c r="M784" s="29" t="str">
        <f>IF(Замеры!AA778=0," ",0.1)</f>
        <v xml:space="preserve"> </v>
      </c>
      <c r="N784" s="29" t="str">
        <f>IF(Замеры!AA778=0," ",Замеры!AA778)</f>
        <v xml:space="preserve"> </v>
      </c>
      <c r="O784" s="29" t="str">
        <f>Замеры!AB778</f>
        <v xml:space="preserve"> </v>
      </c>
      <c r="P784" s="29" t="str">
        <f>Замеры!AC778</f>
        <v xml:space="preserve"> </v>
      </c>
      <c r="Q784" s="29" t="str">
        <f>IF(Замеры!AA778=0," ","+")</f>
        <v xml:space="preserve"> </v>
      </c>
      <c r="R784" s="32">
        <f>Замеры!Z778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IF(Замеры!I779=0," ", Замеры!I779)</f>
        <v xml:space="preserve"> </v>
      </c>
      <c r="D785" s="29" t="str">
        <f>IF(Замеры!AA779=0, " ", Замеры!Y779)</f>
        <v xml:space="preserve"> </v>
      </c>
      <c r="E785" s="29" t="str">
        <f>CONCATENATE(Замеры!Q779,Замеры!T779,Замеры!S779)</f>
        <v xml:space="preserve"> </v>
      </c>
      <c r="F785" s="30" t="str">
        <f>IF(Замеры!AA779=0," ","---")</f>
        <v xml:space="preserve"> </v>
      </c>
      <c r="G785" s="31" t="str">
        <f>IF(Замеры!AA779=0," ",Замеры!K779)</f>
        <v xml:space="preserve"> </v>
      </c>
      <c r="H785" s="31" t="str">
        <f>CONCATENATE(Замеры!AL779,Замеры!AB779,Замеры!AM779)</f>
        <v>0 0</v>
      </c>
      <c r="I785" s="29" t="str">
        <f>CONCATENATE(Замеры!AJ779,Замеры!AB779,Замеры!AK779)</f>
        <v>0 0</v>
      </c>
      <c r="J785" s="31" t="str">
        <f>IF(Замеры!AA779=0," ",G785*2.55)</f>
        <v xml:space="preserve"> </v>
      </c>
      <c r="K785" s="29" t="str">
        <f>IF(Замеры!AA779=0," ",Замеры!AH779)</f>
        <v xml:space="preserve"> </v>
      </c>
      <c r="L785" s="29" t="str">
        <f>IF(Замеры!AA779=0," ",Замеры!AI779)</f>
        <v xml:space="preserve"> </v>
      </c>
      <c r="M785" s="29" t="str">
        <f>IF(Замеры!AA779=0," ",0.1)</f>
        <v xml:space="preserve"> </v>
      </c>
      <c r="N785" s="29" t="str">
        <f>IF(Замеры!AA779=0," ",Замеры!AA779)</f>
        <v xml:space="preserve"> </v>
      </c>
      <c r="O785" s="29" t="str">
        <f>Замеры!AB779</f>
        <v xml:space="preserve"> </v>
      </c>
      <c r="P785" s="29" t="str">
        <f>Замеры!AC779</f>
        <v xml:space="preserve"> </v>
      </c>
      <c r="Q785" s="29" t="str">
        <f>IF(Замеры!AA779=0," ","+")</f>
        <v xml:space="preserve"> </v>
      </c>
      <c r="R785" s="32">
        <f>Замеры!Z779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IF(Замеры!I780=0," ", Замеры!I780)</f>
        <v xml:space="preserve"> </v>
      </c>
      <c r="D786" s="29" t="str">
        <f>IF(Замеры!AA780=0, " ", Замеры!Y780)</f>
        <v xml:space="preserve"> </v>
      </c>
      <c r="E786" s="29" t="str">
        <f>CONCATENATE(Замеры!Q780,Замеры!T780,Замеры!S780)</f>
        <v xml:space="preserve"> </v>
      </c>
      <c r="F786" s="30" t="str">
        <f>IF(Замеры!AA780=0," ","---")</f>
        <v xml:space="preserve"> </v>
      </c>
      <c r="G786" s="31" t="str">
        <f>IF(Замеры!AA780=0," ",Замеры!K780)</f>
        <v xml:space="preserve"> </v>
      </c>
      <c r="H786" s="31" t="str">
        <f>CONCATENATE(Замеры!AL780,Замеры!AB780,Замеры!AM780)</f>
        <v>0 0</v>
      </c>
      <c r="I786" s="29" t="str">
        <f>CONCATENATE(Замеры!AJ780,Замеры!AB780,Замеры!AK780)</f>
        <v>0 0</v>
      </c>
      <c r="J786" s="31" t="str">
        <f>IF(Замеры!AA780=0," ",G786*2.55)</f>
        <v xml:space="preserve"> </v>
      </c>
      <c r="K786" s="29" t="str">
        <f>IF(Замеры!AA780=0," ",Замеры!AH780)</f>
        <v xml:space="preserve"> </v>
      </c>
      <c r="L786" s="29" t="str">
        <f>IF(Замеры!AA780=0," ",Замеры!AI780)</f>
        <v xml:space="preserve"> </v>
      </c>
      <c r="M786" s="29" t="str">
        <f>IF(Замеры!AA780=0," ",0.1)</f>
        <v xml:space="preserve"> </v>
      </c>
      <c r="N786" s="29" t="str">
        <f>IF(Замеры!AA780=0," ",Замеры!AA780)</f>
        <v xml:space="preserve"> </v>
      </c>
      <c r="O786" s="29" t="str">
        <f>Замеры!AB780</f>
        <v xml:space="preserve"> </v>
      </c>
      <c r="P786" s="29" t="str">
        <f>Замеры!AC780</f>
        <v xml:space="preserve"> </v>
      </c>
      <c r="Q786" s="29" t="str">
        <f>IF(Замеры!AA780=0," ","+")</f>
        <v xml:space="preserve"> </v>
      </c>
      <c r="R786" s="32">
        <f>Замеры!Z780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IF(Замеры!I781=0," ", Замеры!I781)</f>
        <v xml:space="preserve"> </v>
      </c>
      <c r="D787" s="29" t="str">
        <f>IF(Замеры!AA781=0, " ", Замеры!Y781)</f>
        <v xml:space="preserve"> </v>
      </c>
      <c r="E787" s="29" t="str">
        <f>CONCATENATE(Замеры!Q781,Замеры!T781,Замеры!S781)</f>
        <v xml:space="preserve"> </v>
      </c>
      <c r="F787" s="30" t="str">
        <f>IF(Замеры!AA781=0," ","---")</f>
        <v xml:space="preserve"> </v>
      </c>
      <c r="G787" s="31" t="str">
        <f>IF(Замеры!AA781=0," ",Замеры!K781)</f>
        <v xml:space="preserve"> </v>
      </c>
      <c r="H787" s="31" t="str">
        <f>CONCATENATE(Замеры!AL781,Замеры!AB781,Замеры!AM781)</f>
        <v>0 0</v>
      </c>
      <c r="I787" s="29" t="str">
        <f>CONCATENATE(Замеры!AJ781,Замеры!AB781,Замеры!AK781)</f>
        <v>0 0</v>
      </c>
      <c r="J787" s="31" t="str">
        <f>IF(Замеры!AA781=0," ",G787*2.55)</f>
        <v xml:space="preserve"> </v>
      </c>
      <c r="K787" s="29" t="str">
        <f>IF(Замеры!AA781=0," ",Замеры!AH781)</f>
        <v xml:space="preserve"> </v>
      </c>
      <c r="L787" s="29" t="str">
        <f>IF(Замеры!AA781=0," ",Замеры!AI781)</f>
        <v xml:space="preserve"> </v>
      </c>
      <c r="M787" s="29" t="str">
        <f>IF(Замеры!AA781=0," ",0.1)</f>
        <v xml:space="preserve"> </v>
      </c>
      <c r="N787" s="29" t="str">
        <f>IF(Замеры!AA781=0," ",Замеры!AA781)</f>
        <v xml:space="preserve"> </v>
      </c>
      <c r="O787" s="29" t="str">
        <f>Замеры!AB781</f>
        <v xml:space="preserve"> </v>
      </c>
      <c r="P787" s="29" t="str">
        <f>Замеры!AC781</f>
        <v xml:space="preserve"> </v>
      </c>
      <c r="Q787" s="29" t="str">
        <f>IF(Замеры!AA781=0," ","+")</f>
        <v xml:space="preserve"> </v>
      </c>
      <c r="R787" s="32">
        <f>Замеры!Z781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IF(Замеры!I782=0," ", Замеры!I782)</f>
        <v xml:space="preserve"> </v>
      </c>
      <c r="D788" s="29" t="str">
        <f>IF(Замеры!AA782=0, " ", Замеры!Y782)</f>
        <v xml:space="preserve"> </v>
      </c>
      <c r="E788" s="29" t="str">
        <f>CONCATENATE(Замеры!Q782,Замеры!T782,Замеры!S782)</f>
        <v xml:space="preserve"> </v>
      </c>
      <c r="F788" s="30" t="str">
        <f>IF(Замеры!AA782=0," ","---")</f>
        <v xml:space="preserve"> </v>
      </c>
      <c r="G788" s="31" t="str">
        <f>IF(Замеры!AA782=0," ",Замеры!K782)</f>
        <v xml:space="preserve"> </v>
      </c>
      <c r="H788" s="31" t="str">
        <f>CONCATENATE(Замеры!AL782,Замеры!AB782,Замеры!AM782)</f>
        <v>0 0</v>
      </c>
      <c r="I788" s="29" t="str">
        <f>CONCATENATE(Замеры!AJ782,Замеры!AB782,Замеры!AK782)</f>
        <v>0 0</v>
      </c>
      <c r="J788" s="31" t="str">
        <f>IF(Замеры!AA782=0," ",G788*2.55)</f>
        <v xml:space="preserve"> </v>
      </c>
      <c r="K788" s="29" t="str">
        <f>IF(Замеры!AA782=0," ",Замеры!AH782)</f>
        <v xml:space="preserve"> </v>
      </c>
      <c r="L788" s="29" t="str">
        <f>IF(Замеры!AA782=0," ",Замеры!AI782)</f>
        <v xml:space="preserve"> </v>
      </c>
      <c r="M788" s="29" t="str">
        <f>IF(Замеры!AA782=0," ",0.1)</f>
        <v xml:space="preserve"> </v>
      </c>
      <c r="N788" s="29" t="str">
        <f>IF(Замеры!AA782=0," ",Замеры!AA782)</f>
        <v xml:space="preserve"> </v>
      </c>
      <c r="O788" s="29" t="str">
        <f>Замеры!AB782</f>
        <v xml:space="preserve"> </v>
      </c>
      <c r="P788" s="29" t="str">
        <f>Замеры!AC782</f>
        <v xml:space="preserve"> </v>
      </c>
      <c r="Q788" s="29" t="str">
        <f>IF(Замеры!AA782=0," ","+")</f>
        <v xml:space="preserve"> </v>
      </c>
      <c r="R788" s="32">
        <f>Замеры!Z782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IF(Замеры!I783=0," ", Замеры!I783)</f>
        <v xml:space="preserve"> </v>
      </c>
      <c r="D789" s="29" t="str">
        <f>IF(Замеры!AA783=0, " ", Замеры!Y783)</f>
        <v xml:space="preserve"> </v>
      </c>
      <c r="E789" s="29" t="str">
        <f>CONCATENATE(Замеры!Q783,Замеры!T783,Замеры!S783)</f>
        <v xml:space="preserve"> </v>
      </c>
      <c r="F789" s="30" t="str">
        <f>IF(Замеры!AA783=0," ","---")</f>
        <v xml:space="preserve"> </v>
      </c>
      <c r="G789" s="31" t="str">
        <f>IF(Замеры!AA783=0," ",Замеры!K783)</f>
        <v xml:space="preserve"> </v>
      </c>
      <c r="H789" s="31" t="str">
        <f>CONCATENATE(Замеры!AL783,Замеры!AB783,Замеры!AM783)</f>
        <v>0 0</v>
      </c>
      <c r="I789" s="29" t="str">
        <f>CONCATENATE(Замеры!AJ783,Замеры!AB783,Замеры!AK783)</f>
        <v>0 0</v>
      </c>
      <c r="J789" s="31" t="str">
        <f>IF(Замеры!AA783=0," ",G789*2.55)</f>
        <v xml:space="preserve"> </v>
      </c>
      <c r="K789" s="29" t="str">
        <f>IF(Замеры!AA783=0," ",Замеры!AH783)</f>
        <v xml:space="preserve"> </v>
      </c>
      <c r="L789" s="29" t="str">
        <f>IF(Замеры!AA783=0," ",Замеры!AI783)</f>
        <v xml:space="preserve"> </v>
      </c>
      <c r="M789" s="29" t="str">
        <f>IF(Замеры!AA783=0," ",0.1)</f>
        <v xml:space="preserve"> </v>
      </c>
      <c r="N789" s="29" t="str">
        <f>IF(Замеры!AA783=0," ",Замеры!AA783)</f>
        <v xml:space="preserve"> </v>
      </c>
      <c r="O789" s="29" t="str">
        <f>Замеры!AB783</f>
        <v xml:space="preserve"> </v>
      </c>
      <c r="P789" s="29" t="str">
        <f>Замеры!AC783</f>
        <v xml:space="preserve"> </v>
      </c>
      <c r="Q789" s="29" t="str">
        <f>IF(Замеры!AA783=0," ","+")</f>
        <v xml:space="preserve"> </v>
      </c>
      <c r="R789" s="32">
        <f>Замеры!Z783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IF(Замеры!I784=0," ", Замеры!I784)</f>
        <v xml:space="preserve"> </v>
      </c>
      <c r="D790" s="29" t="str">
        <f>IF(Замеры!AA784=0, " ", Замеры!Y784)</f>
        <v xml:space="preserve"> </v>
      </c>
      <c r="E790" s="29" t="str">
        <f>CONCATENATE(Замеры!Q784,Замеры!T784,Замеры!S784)</f>
        <v xml:space="preserve"> </v>
      </c>
      <c r="F790" s="30" t="str">
        <f>IF(Замеры!AA784=0," ","---")</f>
        <v xml:space="preserve"> </v>
      </c>
      <c r="G790" s="31" t="str">
        <f>IF(Замеры!AA784=0," ",Замеры!K784)</f>
        <v xml:space="preserve"> </v>
      </c>
      <c r="H790" s="31" t="str">
        <f>CONCATENATE(Замеры!AL784,Замеры!AB784,Замеры!AM784)</f>
        <v>0 0</v>
      </c>
      <c r="I790" s="29" t="str">
        <f>CONCATENATE(Замеры!AJ784,Замеры!AB784,Замеры!AK784)</f>
        <v>0 0</v>
      </c>
      <c r="J790" s="31" t="str">
        <f>IF(Замеры!AA784=0," ",G790*2.55)</f>
        <v xml:space="preserve"> </v>
      </c>
      <c r="K790" s="29" t="str">
        <f>IF(Замеры!AA784=0," ",Замеры!AH784)</f>
        <v xml:space="preserve"> </v>
      </c>
      <c r="L790" s="29" t="str">
        <f>IF(Замеры!AA784=0," ",Замеры!AI784)</f>
        <v xml:space="preserve"> </v>
      </c>
      <c r="M790" s="29" t="str">
        <f>IF(Замеры!AA784=0," ",0.1)</f>
        <v xml:space="preserve"> </v>
      </c>
      <c r="N790" s="29" t="str">
        <f>IF(Замеры!AA784=0," ",Замеры!AA784)</f>
        <v xml:space="preserve"> </v>
      </c>
      <c r="O790" s="29" t="str">
        <f>Замеры!AB784</f>
        <v xml:space="preserve"> </v>
      </c>
      <c r="P790" s="29" t="str">
        <f>Замеры!AC784</f>
        <v xml:space="preserve"> </v>
      </c>
      <c r="Q790" s="29" t="str">
        <f>IF(Замеры!AA784=0," ","+")</f>
        <v xml:space="preserve"> </v>
      </c>
      <c r="R790" s="32">
        <f>Замеры!Z784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IF(Замеры!I785=0," ", Замеры!I785)</f>
        <v xml:space="preserve"> </v>
      </c>
      <c r="D791" s="29" t="str">
        <f>IF(Замеры!AA785=0, " ", Замеры!Y785)</f>
        <v xml:space="preserve"> </v>
      </c>
      <c r="E791" s="29" t="str">
        <f>CONCATENATE(Замеры!Q785,Замеры!T785,Замеры!S785)</f>
        <v xml:space="preserve"> </v>
      </c>
      <c r="F791" s="30" t="str">
        <f>IF(Замеры!AA785=0," ","---")</f>
        <v xml:space="preserve"> </v>
      </c>
      <c r="G791" s="31" t="str">
        <f>IF(Замеры!AA785=0," ",Замеры!K785)</f>
        <v xml:space="preserve"> </v>
      </c>
      <c r="H791" s="31" t="str">
        <f>CONCATENATE(Замеры!AL785,Замеры!AB785,Замеры!AM785)</f>
        <v>0 0</v>
      </c>
      <c r="I791" s="29" t="str">
        <f>CONCATENATE(Замеры!AJ785,Замеры!AB785,Замеры!AK785)</f>
        <v>0 0</v>
      </c>
      <c r="J791" s="31" t="str">
        <f>IF(Замеры!AA785=0," ",G791*2.55)</f>
        <v xml:space="preserve"> </v>
      </c>
      <c r="K791" s="29" t="str">
        <f>IF(Замеры!AA785=0," ",Замеры!AH785)</f>
        <v xml:space="preserve"> </v>
      </c>
      <c r="L791" s="29" t="str">
        <f>IF(Замеры!AA785=0," ",Замеры!AI785)</f>
        <v xml:space="preserve"> </v>
      </c>
      <c r="M791" s="29" t="str">
        <f>IF(Замеры!AA785=0," ",0.1)</f>
        <v xml:space="preserve"> </v>
      </c>
      <c r="N791" s="29" t="str">
        <f>IF(Замеры!AA785=0," ",Замеры!AA785)</f>
        <v xml:space="preserve"> </v>
      </c>
      <c r="O791" s="29" t="str">
        <f>Замеры!AB785</f>
        <v xml:space="preserve"> </v>
      </c>
      <c r="P791" s="29" t="str">
        <f>Замеры!AC785</f>
        <v xml:space="preserve"> </v>
      </c>
      <c r="Q791" s="29" t="str">
        <f>IF(Замеры!AA785=0," ","+")</f>
        <v xml:space="preserve"> </v>
      </c>
      <c r="R791" s="32">
        <f>Замеры!Z785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IF(Замеры!I786=0," ", Замеры!I786)</f>
        <v xml:space="preserve"> </v>
      </c>
      <c r="D792" s="29" t="str">
        <f>IF(Замеры!AA786=0, " ", Замеры!Y786)</f>
        <v xml:space="preserve"> </v>
      </c>
      <c r="E792" s="29" t="str">
        <f>CONCATENATE(Замеры!Q786,Замеры!T786,Замеры!S786)</f>
        <v xml:space="preserve"> </v>
      </c>
      <c r="F792" s="30" t="str">
        <f>IF(Замеры!AA786=0," ","---")</f>
        <v xml:space="preserve"> </v>
      </c>
      <c r="G792" s="31" t="str">
        <f>IF(Замеры!AA786=0," ",Замеры!K786)</f>
        <v xml:space="preserve"> </v>
      </c>
      <c r="H792" s="31" t="str">
        <f>CONCATENATE(Замеры!AL786,Замеры!AB786,Замеры!AM786)</f>
        <v>0 0</v>
      </c>
      <c r="I792" s="29" t="str">
        <f>CONCATENATE(Замеры!AJ786,Замеры!AB786,Замеры!AK786)</f>
        <v>0 0</v>
      </c>
      <c r="J792" s="31" t="str">
        <f>IF(Замеры!AA786=0," ",G792*2.55)</f>
        <v xml:space="preserve"> </v>
      </c>
      <c r="K792" s="29" t="str">
        <f>IF(Замеры!AA786=0," ",Замеры!AH786)</f>
        <v xml:space="preserve"> </v>
      </c>
      <c r="L792" s="29" t="str">
        <f>IF(Замеры!AA786=0," ",Замеры!AI786)</f>
        <v xml:space="preserve"> </v>
      </c>
      <c r="M792" s="29" t="str">
        <f>IF(Замеры!AA786=0," ",0.1)</f>
        <v xml:space="preserve"> </v>
      </c>
      <c r="N792" s="29" t="str">
        <f>IF(Замеры!AA786=0," ",Замеры!AA786)</f>
        <v xml:space="preserve"> </v>
      </c>
      <c r="O792" s="29" t="str">
        <f>Замеры!AB786</f>
        <v xml:space="preserve"> </v>
      </c>
      <c r="P792" s="29" t="str">
        <f>Замеры!AC786</f>
        <v xml:space="preserve"> </v>
      </c>
      <c r="Q792" s="29" t="str">
        <f>IF(Замеры!AA786=0," ","+")</f>
        <v xml:space="preserve"> </v>
      </c>
      <c r="R792" s="32">
        <f>Замеры!Z786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IF(Замеры!I787=0," ", Замеры!I787)</f>
        <v xml:space="preserve"> </v>
      </c>
      <c r="D793" s="29" t="str">
        <f>IF(Замеры!AA787=0, " ", Замеры!Y787)</f>
        <v xml:space="preserve"> </v>
      </c>
      <c r="E793" s="29" t="str">
        <f>CONCATENATE(Замеры!Q787,Замеры!T787,Замеры!S787)</f>
        <v xml:space="preserve"> </v>
      </c>
      <c r="F793" s="30" t="str">
        <f>IF(Замеры!AA787=0," ","---")</f>
        <v xml:space="preserve"> </v>
      </c>
      <c r="G793" s="31" t="str">
        <f>IF(Замеры!AA787=0," ",Замеры!K787)</f>
        <v xml:space="preserve"> </v>
      </c>
      <c r="H793" s="31" t="str">
        <f>CONCATENATE(Замеры!AL787,Замеры!AB787,Замеры!AM787)</f>
        <v>0 0</v>
      </c>
      <c r="I793" s="29" t="str">
        <f>CONCATENATE(Замеры!AJ787,Замеры!AB787,Замеры!AK787)</f>
        <v>0 0</v>
      </c>
      <c r="J793" s="31" t="str">
        <f>IF(Замеры!AA787=0," ",G793*2.55)</f>
        <v xml:space="preserve"> </v>
      </c>
      <c r="K793" s="29" t="str">
        <f>IF(Замеры!AA787=0," ",Замеры!AH787)</f>
        <v xml:space="preserve"> </v>
      </c>
      <c r="L793" s="29" t="str">
        <f>IF(Замеры!AA787=0," ",Замеры!AI787)</f>
        <v xml:space="preserve"> </v>
      </c>
      <c r="M793" s="29" t="str">
        <f>IF(Замеры!AA787=0," ",0.1)</f>
        <v xml:space="preserve"> </v>
      </c>
      <c r="N793" s="29" t="str">
        <f>IF(Замеры!AA787=0," ",Замеры!AA787)</f>
        <v xml:space="preserve"> </v>
      </c>
      <c r="O793" s="29" t="str">
        <f>Замеры!AB787</f>
        <v xml:space="preserve"> </v>
      </c>
      <c r="P793" s="29" t="str">
        <f>Замеры!AC787</f>
        <v xml:space="preserve"> </v>
      </c>
      <c r="Q793" s="29" t="str">
        <f>IF(Замеры!AA787=0," ","+")</f>
        <v xml:space="preserve"> </v>
      </c>
      <c r="R793" s="32">
        <f>Замеры!Z787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IF(Замеры!I788=0," ", Замеры!I788)</f>
        <v xml:space="preserve"> </v>
      </c>
      <c r="D794" s="29" t="str">
        <f>IF(Замеры!AA788=0, " ", Замеры!Y788)</f>
        <v xml:space="preserve"> </v>
      </c>
      <c r="E794" s="29" t="str">
        <f>CONCATENATE(Замеры!Q788,Замеры!T788,Замеры!S788)</f>
        <v xml:space="preserve"> </v>
      </c>
      <c r="F794" s="30" t="str">
        <f>IF(Замеры!AA788=0," ","---")</f>
        <v xml:space="preserve"> </v>
      </c>
      <c r="G794" s="31" t="str">
        <f>IF(Замеры!AA788=0," ",Замеры!K788)</f>
        <v xml:space="preserve"> </v>
      </c>
      <c r="H794" s="31" t="str">
        <f>CONCATENATE(Замеры!AL788,Замеры!AB788,Замеры!AM788)</f>
        <v>0 0</v>
      </c>
      <c r="I794" s="29" t="str">
        <f>CONCATENATE(Замеры!AJ788,Замеры!AB788,Замеры!AK788)</f>
        <v>0 0</v>
      </c>
      <c r="J794" s="31" t="str">
        <f>IF(Замеры!AA788=0," ",G794*2.55)</f>
        <v xml:space="preserve"> </v>
      </c>
      <c r="K794" s="29" t="str">
        <f>IF(Замеры!AA788=0," ",Замеры!AH788)</f>
        <v xml:space="preserve"> </v>
      </c>
      <c r="L794" s="29" t="str">
        <f>IF(Замеры!AA788=0," ",Замеры!AI788)</f>
        <v xml:space="preserve"> </v>
      </c>
      <c r="M794" s="29" t="str">
        <f>IF(Замеры!AA788=0," ",0.1)</f>
        <v xml:space="preserve"> </v>
      </c>
      <c r="N794" s="29" t="str">
        <f>IF(Замеры!AA788=0," ",Замеры!AA788)</f>
        <v xml:space="preserve"> </v>
      </c>
      <c r="O794" s="29" t="str">
        <f>Замеры!AB788</f>
        <v xml:space="preserve"> </v>
      </c>
      <c r="P794" s="29" t="str">
        <f>Замеры!AC788</f>
        <v xml:space="preserve"> </v>
      </c>
      <c r="Q794" s="29" t="str">
        <f>IF(Замеры!AA788=0," ","+")</f>
        <v xml:space="preserve"> </v>
      </c>
      <c r="R794" s="32">
        <f>Замеры!Z788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IF(Замеры!I789=0," ", Замеры!I789)</f>
        <v xml:space="preserve"> </v>
      </c>
      <c r="D795" s="29" t="str">
        <f>IF(Замеры!AA789=0, " ", Замеры!Y789)</f>
        <v xml:space="preserve"> </v>
      </c>
      <c r="E795" s="29" t="str">
        <f>CONCATENATE(Замеры!Q789,Замеры!T789,Замеры!S789)</f>
        <v xml:space="preserve"> </v>
      </c>
      <c r="F795" s="30" t="str">
        <f>IF(Замеры!AA789=0," ","---")</f>
        <v xml:space="preserve"> </v>
      </c>
      <c r="G795" s="31" t="str">
        <f>IF(Замеры!AA789=0," ",Замеры!K789)</f>
        <v xml:space="preserve"> </v>
      </c>
      <c r="H795" s="31" t="str">
        <f>CONCATENATE(Замеры!AL789,Замеры!AB789,Замеры!AM789)</f>
        <v>0 0</v>
      </c>
      <c r="I795" s="29" t="str">
        <f>CONCATENATE(Замеры!AJ789,Замеры!AB789,Замеры!AK789)</f>
        <v>0 0</v>
      </c>
      <c r="J795" s="31" t="str">
        <f>IF(Замеры!AA789=0," ",G795*2.55)</f>
        <v xml:space="preserve"> </v>
      </c>
      <c r="K795" s="29" t="str">
        <f>IF(Замеры!AA789=0," ",Замеры!AH789)</f>
        <v xml:space="preserve"> </v>
      </c>
      <c r="L795" s="29" t="str">
        <f>IF(Замеры!AA789=0," ",Замеры!AI789)</f>
        <v xml:space="preserve"> </v>
      </c>
      <c r="M795" s="29" t="str">
        <f>IF(Замеры!AA789=0," ",0.1)</f>
        <v xml:space="preserve"> </v>
      </c>
      <c r="N795" s="29" t="str">
        <f>IF(Замеры!AA789=0," ",Замеры!AA789)</f>
        <v xml:space="preserve"> </v>
      </c>
      <c r="O795" s="29" t="str">
        <f>Замеры!AB789</f>
        <v xml:space="preserve"> </v>
      </c>
      <c r="P795" s="29" t="str">
        <f>Замеры!AC789</f>
        <v xml:space="preserve"> </v>
      </c>
      <c r="Q795" s="29" t="str">
        <f>IF(Замеры!AA789=0," ","+")</f>
        <v xml:space="preserve"> </v>
      </c>
      <c r="R795" s="32">
        <f>Замеры!Z789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IF(Замеры!I790=0," ", Замеры!I790)</f>
        <v xml:space="preserve"> </v>
      </c>
      <c r="D796" s="29" t="str">
        <f>IF(Замеры!AA790=0, " ", Замеры!Y790)</f>
        <v xml:space="preserve"> </v>
      </c>
      <c r="E796" s="29" t="str">
        <f>CONCATENATE(Замеры!Q790,Замеры!T790,Замеры!S790)</f>
        <v xml:space="preserve"> </v>
      </c>
      <c r="F796" s="30" t="str">
        <f>IF(Замеры!AA790=0," ","---")</f>
        <v xml:space="preserve"> </v>
      </c>
      <c r="G796" s="31" t="str">
        <f>IF(Замеры!AA790=0," ",Замеры!K790)</f>
        <v xml:space="preserve"> </v>
      </c>
      <c r="H796" s="31" t="str">
        <f>CONCATENATE(Замеры!AL790,Замеры!AB790,Замеры!AM790)</f>
        <v>0 0</v>
      </c>
      <c r="I796" s="29" t="str">
        <f>CONCATENATE(Замеры!AJ790,Замеры!AB790,Замеры!AK790)</f>
        <v>0 0</v>
      </c>
      <c r="J796" s="31" t="str">
        <f>IF(Замеры!AA790=0," ",G796*2.55)</f>
        <v xml:space="preserve"> </v>
      </c>
      <c r="K796" s="29" t="str">
        <f>IF(Замеры!AA790=0," ",Замеры!AH790)</f>
        <v xml:space="preserve"> </v>
      </c>
      <c r="L796" s="29" t="str">
        <f>IF(Замеры!AA790=0," ",Замеры!AI790)</f>
        <v xml:space="preserve"> </v>
      </c>
      <c r="M796" s="29" t="str">
        <f>IF(Замеры!AA790=0," ",0.1)</f>
        <v xml:space="preserve"> </v>
      </c>
      <c r="N796" s="29" t="str">
        <f>IF(Замеры!AA790=0," ",Замеры!AA790)</f>
        <v xml:space="preserve"> </v>
      </c>
      <c r="O796" s="29" t="str">
        <f>Замеры!AB790</f>
        <v xml:space="preserve"> </v>
      </c>
      <c r="P796" s="29" t="str">
        <f>Замеры!AC790</f>
        <v xml:space="preserve"> </v>
      </c>
      <c r="Q796" s="29" t="str">
        <f>IF(Замеры!AA790=0," ","+")</f>
        <v xml:space="preserve"> </v>
      </c>
      <c r="R796" s="32">
        <f>Замеры!Z790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IF(Замеры!I791=0," ", Замеры!I791)</f>
        <v xml:space="preserve"> </v>
      </c>
      <c r="D797" s="29" t="str">
        <f>IF(Замеры!AA791=0, " ", Замеры!Y791)</f>
        <v xml:space="preserve"> </v>
      </c>
      <c r="E797" s="29" t="str">
        <f>CONCATENATE(Замеры!Q791,Замеры!T791,Замеры!S791)</f>
        <v xml:space="preserve"> </v>
      </c>
      <c r="F797" s="30" t="str">
        <f>IF(Замеры!AA791=0," ","---")</f>
        <v xml:space="preserve"> </v>
      </c>
      <c r="G797" s="31" t="str">
        <f>IF(Замеры!AA791=0," ",Замеры!K791)</f>
        <v xml:space="preserve"> </v>
      </c>
      <c r="H797" s="31" t="str">
        <f>CONCATENATE(Замеры!AL791,Замеры!AB791,Замеры!AM791)</f>
        <v>0 0</v>
      </c>
      <c r="I797" s="29" t="str">
        <f>CONCATENATE(Замеры!AJ791,Замеры!AB791,Замеры!AK791)</f>
        <v>0 0</v>
      </c>
      <c r="J797" s="31" t="str">
        <f>IF(Замеры!AA791=0," ",G797*2.55)</f>
        <v xml:space="preserve"> </v>
      </c>
      <c r="K797" s="29" t="str">
        <f>IF(Замеры!AA791=0," ",Замеры!AH791)</f>
        <v xml:space="preserve"> </v>
      </c>
      <c r="L797" s="29" t="str">
        <f>IF(Замеры!AA791=0," ",Замеры!AI791)</f>
        <v xml:space="preserve"> </v>
      </c>
      <c r="M797" s="29" t="str">
        <f>IF(Замеры!AA791=0," ",0.1)</f>
        <v xml:space="preserve"> </v>
      </c>
      <c r="N797" s="29" t="str">
        <f>IF(Замеры!AA791=0," ",Замеры!AA791)</f>
        <v xml:space="preserve"> </v>
      </c>
      <c r="O797" s="29" t="str">
        <f>Замеры!AB791</f>
        <v xml:space="preserve"> </v>
      </c>
      <c r="P797" s="29" t="str">
        <f>Замеры!AC791</f>
        <v xml:space="preserve"> </v>
      </c>
      <c r="Q797" s="29" t="str">
        <f>IF(Замеры!AA791=0," ","+")</f>
        <v xml:space="preserve"> </v>
      </c>
      <c r="R797" s="32">
        <f>Замеры!Z791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IF(Замеры!I792=0," ", Замеры!I792)</f>
        <v xml:space="preserve"> </v>
      </c>
      <c r="D798" s="29" t="str">
        <f>IF(Замеры!AA792=0, " ", Замеры!Y792)</f>
        <v xml:space="preserve"> </v>
      </c>
      <c r="E798" s="29" t="str">
        <f>CONCATENATE(Замеры!Q792,Замеры!T792,Замеры!S792)</f>
        <v xml:space="preserve"> </v>
      </c>
      <c r="F798" s="30" t="str">
        <f>IF(Замеры!AA792=0," ","---")</f>
        <v xml:space="preserve"> </v>
      </c>
      <c r="G798" s="31" t="str">
        <f>IF(Замеры!AA792=0," ",Замеры!K792)</f>
        <v xml:space="preserve"> </v>
      </c>
      <c r="H798" s="31" t="str">
        <f>CONCATENATE(Замеры!AL792,Замеры!AB792,Замеры!AM792)</f>
        <v>0 0</v>
      </c>
      <c r="I798" s="29" t="str">
        <f>CONCATENATE(Замеры!AJ792,Замеры!AB792,Замеры!AK792)</f>
        <v>0 0</v>
      </c>
      <c r="J798" s="31" t="str">
        <f>IF(Замеры!AA792=0," ",G798*2.55)</f>
        <v xml:space="preserve"> </v>
      </c>
      <c r="K798" s="29" t="str">
        <f>IF(Замеры!AA792=0," ",Замеры!AH792)</f>
        <v xml:space="preserve"> </v>
      </c>
      <c r="L798" s="29" t="str">
        <f>IF(Замеры!AA792=0," ",Замеры!AI792)</f>
        <v xml:space="preserve"> </v>
      </c>
      <c r="M798" s="29" t="str">
        <f>IF(Замеры!AA792=0," ",0.1)</f>
        <v xml:space="preserve"> </v>
      </c>
      <c r="N798" s="29" t="str">
        <f>IF(Замеры!AA792=0," ",Замеры!AA792)</f>
        <v xml:space="preserve"> </v>
      </c>
      <c r="O798" s="29" t="str">
        <f>Замеры!AB792</f>
        <v xml:space="preserve"> </v>
      </c>
      <c r="P798" s="29" t="str">
        <f>Замеры!AC792</f>
        <v xml:space="preserve"> </v>
      </c>
      <c r="Q798" s="29" t="str">
        <f>IF(Замеры!AA792=0," ","+")</f>
        <v xml:space="preserve"> </v>
      </c>
      <c r="R798" s="32">
        <f>Замеры!Z792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IF(Замеры!I793=0," ", Замеры!I793)</f>
        <v xml:space="preserve"> </v>
      </c>
      <c r="D799" s="29" t="str">
        <f>IF(Замеры!AA793=0, " ", Замеры!Y793)</f>
        <v xml:space="preserve"> </v>
      </c>
      <c r="E799" s="29" t="str">
        <f>CONCATENATE(Замеры!Q793,Замеры!T793,Замеры!S793)</f>
        <v xml:space="preserve"> </v>
      </c>
      <c r="F799" s="30" t="str">
        <f>IF(Замеры!AA793=0," ","---")</f>
        <v xml:space="preserve"> </v>
      </c>
      <c r="G799" s="31" t="str">
        <f>IF(Замеры!AA793=0," ",Замеры!K793)</f>
        <v xml:space="preserve"> </v>
      </c>
      <c r="H799" s="31" t="str">
        <f>CONCATENATE(Замеры!AL793,Замеры!AB793,Замеры!AM793)</f>
        <v>0 0</v>
      </c>
      <c r="I799" s="29" t="str">
        <f>CONCATENATE(Замеры!AJ793,Замеры!AB793,Замеры!AK793)</f>
        <v>0 0</v>
      </c>
      <c r="J799" s="31" t="str">
        <f>IF(Замеры!AA793=0," ",G799*2.55)</f>
        <v xml:space="preserve"> </v>
      </c>
      <c r="K799" s="29" t="str">
        <f>IF(Замеры!AA793=0," ",Замеры!AH793)</f>
        <v xml:space="preserve"> </v>
      </c>
      <c r="L799" s="29" t="str">
        <f>IF(Замеры!AA793=0," ",Замеры!AI793)</f>
        <v xml:space="preserve"> </v>
      </c>
      <c r="M799" s="29" t="str">
        <f>IF(Замеры!AA793=0," ",0.1)</f>
        <v xml:space="preserve"> </v>
      </c>
      <c r="N799" s="29" t="str">
        <f>IF(Замеры!AA793=0," ",Замеры!AA793)</f>
        <v xml:space="preserve"> </v>
      </c>
      <c r="O799" s="29" t="str">
        <f>Замеры!AB793</f>
        <v xml:space="preserve"> </v>
      </c>
      <c r="P799" s="29" t="str">
        <f>Замеры!AC793</f>
        <v xml:space="preserve"> </v>
      </c>
      <c r="Q799" s="29" t="str">
        <f>IF(Замеры!AA793=0," ","+")</f>
        <v xml:space="preserve"> </v>
      </c>
      <c r="R799" s="32">
        <f>Замеры!Z793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IF(Замеры!I794=0," ", Замеры!I794)</f>
        <v xml:space="preserve"> </v>
      </c>
      <c r="D800" s="29" t="str">
        <f>IF(Замеры!AA794=0, " ", Замеры!Y794)</f>
        <v xml:space="preserve"> </v>
      </c>
      <c r="E800" s="29" t="str">
        <f>CONCATENATE(Замеры!Q794,Замеры!T794,Замеры!S794)</f>
        <v xml:space="preserve"> </v>
      </c>
      <c r="F800" s="30" t="str">
        <f>IF(Замеры!AA794=0," ","---")</f>
        <v xml:space="preserve"> </v>
      </c>
      <c r="G800" s="31" t="str">
        <f>IF(Замеры!AA794=0," ",Замеры!K794)</f>
        <v xml:space="preserve"> </v>
      </c>
      <c r="H800" s="31" t="str">
        <f>CONCATENATE(Замеры!AL794,Замеры!AB794,Замеры!AM794)</f>
        <v>0 0</v>
      </c>
      <c r="I800" s="29" t="str">
        <f>CONCATENATE(Замеры!AJ794,Замеры!AB794,Замеры!AK794)</f>
        <v>0 0</v>
      </c>
      <c r="J800" s="31" t="str">
        <f>IF(Замеры!AA794=0," ",G800*2.55)</f>
        <v xml:space="preserve"> </v>
      </c>
      <c r="K800" s="29" t="str">
        <f>IF(Замеры!AA794=0," ",Замеры!AH794)</f>
        <v xml:space="preserve"> </v>
      </c>
      <c r="L800" s="29" t="str">
        <f>IF(Замеры!AA794=0," ",Замеры!AI794)</f>
        <v xml:space="preserve"> </v>
      </c>
      <c r="M800" s="29" t="str">
        <f>IF(Замеры!AA794=0," ",0.1)</f>
        <v xml:space="preserve"> </v>
      </c>
      <c r="N800" s="29" t="str">
        <f>IF(Замеры!AA794=0," ",Замеры!AA794)</f>
        <v xml:space="preserve"> </v>
      </c>
      <c r="O800" s="29" t="str">
        <f>Замеры!AB794</f>
        <v xml:space="preserve"> </v>
      </c>
      <c r="P800" s="29" t="str">
        <f>Замеры!AC794</f>
        <v xml:space="preserve"> </v>
      </c>
      <c r="Q800" s="29" t="str">
        <f>IF(Замеры!AA794=0," ","+")</f>
        <v xml:space="preserve"> </v>
      </c>
      <c r="R800" s="32">
        <f>Замеры!Z794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IF(Замеры!I795=0," ", Замеры!I795)</f>
        <v xml:space="preserve"> </v>
      </c>
      <c r="D801" s="29" t="str">
        <f>IF(Замеры!AA795=0, " ", Замеры!Y795)</f>
        <v xml:space="preserve"> </v>
      </c>
      <c r="E801" s="29" t="str">
        <f>CONCATENATE(Замеры!Q795,Замеры!T795,Замеры!S795)</f>
        <v xml:space="preserve"> </v>
      </c>
      <c r="F801" s="30" t="str">
        <f>IF(Замеры!AA795=0," ","---")</f>
        <v xml:space="preserve"> </v>
      </c>
      <c r="G801" s="31" t="str">
        <f>IF(Замеры!AA795=0," ",Замеры!K795)</f>
        <v xml:space="preserve"> </v>
      </c>
      <c r="H801" s="31" t="str">
        <f>CONCATENATE(Замеры!AL795,Замеры!AB795,Замеры!AM795)</f>
        <v>0 0</v>
      </c>
      <c r="I801" s="29" t="str">
        <f>CONCATENATE(Замеры!AJ795,Замеры!AB795,Замеры!AK795)</f>
        <v>0 0</v>
      </c>
      <c r="J801" s="31" t="str">
        <f>IF(Замеры!AA795=0," ",G801*2.55)</f>
        <v xml:space="preserve"> </v>
      </c>
      <c r="K801" s="29" t="str">
        <f>IF(Замеры!AA795=0," ",Замеры!AH795)</f>
        <v xml:space="preserve"> </v>
      </c>
      <c r="L801" s="29" t="str">
        <f>IF(Замеры!AA795=0," ",Замеры!AI795)</f>
        <v xml:space="preserve"> </v>
      </c>
      <c r="M801" s="29" t="str">
        <f>IF(Замеры!AA795=0," ",0.1)</f>
        <v xml:space="preserve"> </v>
      </c>
      <c r="N801" s="29" t="str">
        <f>IF(Замеры!AA795=0," ",Замеры!AA795)</f>
        <v xml:space="preserve"> </v>
      </c>
      <c r="O801" s="29" t="str">
        <f>Замеры!AB795</f>
        <v xml:space="preserve"> </v>
      </c>
      <c r="P801" s="29" t="str">
        <f>Замеры!AC795</f>
        <v xml:space="preserve"> </v>
      </c>
      <c r="Q801" s="29" t="str">
        <f>IF(Замеры!AA795=0," ","+")</f>
        <v xml:space="preserve"> </v>
      </c>
      <c r="R801" s="32">
        <f>Замеры!Z795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IF(Замеры!I796=0," ", Замеры!I796)</f>
        <v xml:space="preserve"> </v>
      </c>
      <c r="D802" s="29" t="str">
        <f>IF(Замеры!AA796=0, " ", Замеры!Y796)</f>
        <v xml:space="preserve"> </v>
      </c>
      <c r="E802" s="29" t="str">
        <f>CONCATENATE(Замеры!Q796,Замеры!T796,Замеры!S796)</f>
        <v xml:space="preserve"> </v>
      </c>
      <c r="F802" s="30" t="str">
        <f>IF(Замеры!AA796=0," ","---")</f>
        <v xml:space="preserve"> </v>
      </c>
      <c r="G802" s="31" t="str">
        <f>IF(Замеры!AA796=0," ",Замеры!K796)</f>
        <v xml:space="preserve"> </v>
      </c>
      <c r="H802" s="31" t="str">
        <f>CONCATENATE(Замеры!AL796,Замеры!AB796,Замеры!AM796)</f>
        <v>0 0</v>
      </c>
      <c r="I802" s="29" t="str">
        <f>CONCATENATE(Замеры!AJ796,Замеры!AB796,Замеры!AK796)</f>
        <v>0 0</v>
      </c>
      <c r="J802" s="31" t="str">
        <f>IF(Замеры!AA796=0," ",G802*2.55)</f>
        <v xml:space="preserve"> </v>
      </c>
      <c r="K802" s="29" t="str">
        <f>IF(Замеры!AA796=0," ",Замеры!AH796)</f>
        <v xml:space="preserve"> </v>
      </c>
      <c r="L802" s="29" t="str">
        <f>IF(Замеры!AA796=0," ",Замеры!AI796)</f>
        <v xml:space="preserve"> </v>
      </c>
      <c r="M802" s="29" t="str">
        <f>IF(Замеры!AA796=0," ",0.1)</f>
        <v xml:space="preserve"> </v>
      </c>
      <c r="N802" s="29" t="str">
        <f>IF(Замеры!AA796=0," ",Замеры!AA796)</f>
        <v xml:space="preserve"> </v>
      </c>
      <c r="O802" s="29" t="str">
        <f>Замеры!AB796</f>
        <v xml:space="preserve"> </v>
      </c>
      <c r="P802" s="29" t="str">
        <f>Замеры!AC796</f>
        <v xml:space="preserve"> </v>
      </c>
      <c r="Q802" s="29" t="str">
        <f>IF(Замеры!AA796=0," ","+")</f>
        <v xml:space="preserve"> </v>
      </c>
      <c r="R802" s="32">
        <f>Замеры!Z796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IF(Замеры!I797=0," ", Замеры!I797)</f>
        <v xml:space="preserve"> </v>
      </c>
      <c r="D803" s="29" t="str">
        <f>IF(Замеры!AA797=0, " ", Замеры!Y797)</f>
        <v xml:space="preserve"> </v>
      </c>
      <c r="E803" s="29" t="str">
        <f>CONCATENATE(Замеры!Q797,Замеры!T797,Замеры!S797)</f>
        <v xml:space="preserve"> </v>
      </c>
      <c r="F803" s="30" t="str">
        <f>IF(Замеры!AA797=0," ","---")</f>
        <v xml:space="preserve"> </v>
      </c>
      <c r="G803" s="31" t="str">
        <f>IF(Замеры!AA797=0," ",Замеры!K797)</f>
        <v xml:space="preserve"> </v>
      </c>
      <c r="H803" s="31" t="str">
        <f>CONCATENATE(Замеры!AL797,Замеры!AB797,Замеры!AM797)</f>
        <v>0 0</v>
      </c>
      <c r="I803" s="29" t="str">
        <f>CONCATENATE(Замеры!AJ797,Замеры!AB797,Замеры!AK797)</f>
        <v>0 0</v>
      </c>
      <c r="J803" s="31" t="str">
        <f>IF(Замеры!AA797=0," ",G803*2.55)</f>
        <v xml:space="preserve"> </v>
      </c>
      <c r="K803" s="29" t="str">
        <f>IF(Замеры!AA797=0," ",Замеры!AH797)</f>
        <v xml:space="preserve"> </v>
      </c>
      <c r="L803" s="29" t="str">
        <f>IF(Замеры!AA797=0," ",Замеры!AI797)</f>
        <v xml:space="preserve"> </v>
      </c>
      <c r="M803" s="29" t="str">
        <f>IF(Замеры!AA797=0," ",0.1)</f>
        <v xml:space="preserve"> </v>
      </c>
      <c r="N803" s="29" t="str">
        <f>IF(Замеры!AA797=0," ",Замеры!AA797)</f>
        <v xml:space="preserve"> </v>
      </c>
      <c r="O803" s="29" t="str">
        <f>Замеры!AB797</f>
        <v xml:space="preserve"> </v>
      </c>
      <c r="P803" s="29" t="str">
        <f>Замеры!AC797</f>
        <v xml:space="preserve"> </v>
      </c>
      <c r="Q803" s="29" t="str">
        <f>IF(Замеры!AA797=0," ","+")</f>
        <v xml:space="preserve"> </v>
      </c>
      <c r="R803" s="32">
        <f>Замеры!Z797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IF(Замеры!I798=0," ", Замеры!I798)</f>
        <v xml:space="preserve"> </v>
      </c>
      <c r="D804" s="29" t="str">
        <f>IF(Замеры!AA798=0, " ", Замеры!Y798)</f>
        <v xml:space="preserve"> </v>
      </c>
      <c r="E804" s="29" t="str">
        <f>CONCATENATE(Замеры!Q798,Замеры!T798,Замеры!S798)</f>
        <v xml:space="preserve"> </v>
      </c>
      <c r="F804" s="30" t="str">
        <f>IF(Замеры!AA798=0," ","---")</f>
        <v xml:space="preserve"> </v>
      </c>
      <c r="G804" s="31" t="str">
        <f>IF(Замеры!AA798=0," ",Замеры!K798)</f>
        <v xml:space="preserve"> </v>
      </c>
      <c r="H804" s="31" t="str">
        <f>CONCATENATE(Замеры!AL798,Замеры!AB798,Замеры!AM798)</f>
        <v>0 0</v>
      </c>
      <c r="I804" s="29" t="str">
        <f>CONCATENATE(Замеры!AJ798,Замеры!AB798,Замеры!AK798)</f>
        <v>0 0</v>
      </c>
      <c r="J804" s="31" t="str">
        <f>IF(Замеры!AA798=0," ",G804*2.55)</f>
        <v xml:space="preserve"> </v>
      </c>
      <c r="K804" s="29" t="str">
        <f>IF(Замеры!AA798=0," ",Замеры!AH798)</f>
        <v xml:space="preserve"> </v>
      </c>
      <c r="L804" s="29" t="str">
        <f>IF(Замеры!AA798=0," ",Замеры!AI798)</f>
        <v xml:space="preserve"> </v>
      </c>
      <c r="M804" s="29" t="str">
        <f>IF(Замеры!AA798=0," ",0.1)</f>
        <v xml:space="preserve"> </v>
      </c>
      <c r="N804" s="29" t="str">
        <f>IF(Замеры!AA798=0," ",Замеры!AA798)</f>
        <v xml:space="preserve"> </v>
      </c>
      <c r="O804" s="29" t="str">
        <f>Замеры!AB798</f>
        <v xml:space="preserve"> </v>
      </c>
      <c r="P804" s="29" t="str">
        <f>Замеры!AC798</f>
        <v xml:space="preserve"> </v>
      </c>
      <c r="Q804" s="29" t="str">
        <f>IF(Замеры!AA798=0," ","+")</f>
        <v xml:space="preserve"> </v>
      </c>
      <c r="R804" s="32">
        <f>Замеры!Z798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IF(Замеры!I799=0," ", Замеры!I799)</f>
        <v xml:space="preserve"> </v>
      </c>
      <c r="D805" s="29" t="str">
        <f>IF(Замеры!AA799=0, " ", Замеры!Y799)</f>
        <v xml:space="preserve"> </v>
      </c>
      <c r="E805" s="29" t="str">
        <f>CONCATENATE(Замеры!Q799,Замеры!T799,Замеры!S799)</f>
        <v xml:space="preserve"> </v>
      </c>
      <c r="F805" s="30" t="str">
        <f>IF(Замеры!AA799=0," ","---")</f>
        <v xml:space="preserve"> </v>
      </c>
      <c r="G805" s="31" t="str">
        <f>IF(Замеры!AA799=0," ",Замеры!K799)</f>
        <v xml:space="preserve"> </v>
      </c>
      <c r="H805" s="31" t="str">
        <f>CONCATENATE(Замеры!AL799,Замеры!AB799,Замеры!AM799)</f>
        <v>0 0</v>
      </c>
      <c r="I805" s="29" t="str">
        <f>CONCATENATE(Замеры!AJ799,Замеры!AB799,Замеры!AK799)</f>
        <v>0 0</v>
      </c>
      <c r="J805" s="31" t="str">
        <f>IF(Замеры!AA799=0," ",G805*2.55)</f>
        <v xml:space="preserve"> </v>
      </c>
      <c r="K805" s="29" t="str">
        <f>IF(Замеры!AA799=0," ",Замеры!AH799)</f>
        <v xml:space="preserve"> </v>
      </c>
      <c r="L805" s="29" t="str">
        <f>IF(Замеры!AA799=0," ",Замеры!AI799)</f>
        <v xml:space="preserve"> </v>
      </c>
      <c r="M805" s="29" t="str">
        <f>IF(Замеры!AA799=0," ",0.1)</f>
        <v xml:space="preserve"> </v>
      </c>
      <c r="N805" s="29" t="str">
        <f>IF(Замеры!AA799=0," ",Замеры!AA799)</f>
        <v xml:space="preserve"> </v>
      </c>
      <c r="O805" s="29" t="str">
        <f>Замеры!AB799</f>
        <v xml:space="preserve"> </v>
      </c>
      <c r="P805" s="29" t="str">
        <f>Замеры!AC799</f>
        <v xml:space="preserve"> </v>
      </c>
      <c r="Q805" s="29" t="str">
        <f>IF(Замеры!AA799=0," ","+")</f>
        <v xml:space="preserve"> </v>
      </c>
      <c r="R805" s="32">
        <f>Замеры!Z799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IF(Замеры!I800=0," ", Замеры!I800)</f>
        <v xml:space="preserve"> </v>
      </c>
      <c r="D806" s="29" t="str">
        <f>IF(Замеры!AA800=0, " ", Замеры!Y800)</f>
        <v xml:space="preserve"> </v>
      </c>
      <c r="E806" s="29" t="str">
        <f>CONCATENATE(Замеры!Q800,Замеры!T800,Замеры!S800)</f>
        <v xml:space="preserve"> </v>
      </c>
      <c r="F806" s="30" t="str">
        <f>IF(Замеры!AA800=0," ","---")</f>
        <v xml:space="preserve"> </v>
      </c>
      <c r="G806" s="31" t="str">
        <f>IF(Замеры!AA800=0," ",Замеры!K800)</f>
        <v xml:space="preserve"> </v>
      </c>
      <c r="H806" s="31" t="str">
        <f>CONCATENATE(Замеры!AL800,Замеры!AB800,Замеры!AM800)</f>
        <v>0 0</v>
      </c>
      <c r="I806" s="29" t="str">
        <f>CONCATENATE(Замеры!AJ800,Замеры!AB800,Замеры!AK800)</f>
        <v>0 0</v>
      </c>
      <c r="J806" s="31" t="str">
        <f>IF(Замеры!AA800=0," ",G806*2.55)</f>
        <v xml:space="preserve"> </v>
      </c>
      <c r="K806" s="29" t="str">
        <f>IF(Замеры!AA800=0," ",Замеры!AH800)</f>
        <v xml:space="preserve"> </v>
      </c>
      <c r="L806" s="29" t="str">
        <f>IF(Замеры!AA800=0," ",Замеры!AI800)</f>
        <v xml:space="preserve"> </v>
      </c>
      <c r="M806" s="29" t="str">
        <f>IF(Замеры!AA800=0," ",0.1)</f>
        <v xml:space="preserve"> </v>
      </c>
      <c r="N806" s="29" t="str">
        <f>IF(Замеры!AA800=0," ",Замеры!AA800)</f>
        <v xml:space="preserve"> </v>
      </c>
      <c r="O806" s="29" t="str">
        <f>Замеры!AB800</f>
        <v xml:space="preserve"> </v>
      </c>
      <c r="P806" s="29" t="str">
        <f>Замеры!AC800</f>
        <v xml:space="preserve"> </v>
      </c>
      <c r="Q806" s="29" t="str">
        <f>IF(Замеры!AA800=0," ","+")</f>
        <v xml:space="preserve"> </v>
      </c>
      <c r="R806" s="32">
        <f>Замеры!Z800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IF(Замеры!I801=0," ", Замеры!I801)</f>
        <v xml:space="preserve"> </v>
      </c>
      <c r="D807" s="29" t="str">
        <f>IF(Замеры!AA801=0, " ", Замеры!Y801)</f>
        <v xml:space="preserve"> </v>
      </c>
      <c r="E807" s="29" t="str">
        <f>CONCATENATE(Замеры!Q801,Замеры!T801,Замеры!S801)</f>
        <v xml:space="preserve"> </v>
      </c>
      <c r="F807" s="30" t="str">
        <f>IF(Замеры!AA801=0," ","---")</f>
        <v xml:space="preserve"> </v>
      </c>
      <c r="G807" s="31" t="str">
        <f>IF(Замеры!AA801=0," ",Замеры!K801)</f>
        <v xml:space="preserve"> </v>
      </c>
      <c r="H807" s="31" t="str">
        <f>CONCATENATE(Замеры!AL801,Замеры!AB801,Замеры!AM801)</f>
        <v>0 0</v>
      </c>
      <c r="I807" s="29" t="str">
        <f>CONCATENATE(Замеры!AJ801,Замеры!AB801,Замеры!AK801)</f>
        <v>0 0</v>
      </c>
      <c r="J807" s="31" t="str">
        <f>IF(Замеры!AA801=0," ",G807*2.55)</f>
        <v xml:space="preserve"> </v>
      </c>
      <c r="K807" s="29" t="str">
        <f>IF(Замеры!AA801=0," ",Замеры!AH801)</f>
        <v xml:space="preserve"> </v>
      </c>
      <c r="L807" s="29" t="str">
        <f>IF(Замеры!AA801=0," ",Замеры!AI801)</f>
        <v xml:space="preserve"> </v>
      </c>
      <c r="M807" s="29" t="str">
        <f>IF(Замеры!AA801=0," ",0.1)</f>
        <v xml:space="preserve"> </v>
      </c>
      <c r="N807" s="29" t="str">
        <f>IF(Замеры!AA801=0," ",Замеры!AA801)</f>
        <v xml:space="preserve"> </v>
      </c>
      <c r="O807" s="29" t="str">
        <f>Замеры!AB801</f>
        <v xml:space="preserve"> </v>
      </c>
      <c r="P807" s="29" t="str">
        <f>Замеры!AC801</f>
        <v xml:space="preserve"> </v>
      </c>
      <c r="Q807" s="29" t="str">
        <f>IF(Замеры!AA801=0," ","+")</f>
        <v xml:space="preserve"> </v>
      </c>
      <c r="R807" s="32">
        <f>Замеры!Z801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IF(Замеры!I802=0," ", Замеры!I802)</f>
        <v xml:space="preserve"> </v>
      </c>
      <c r="D808" s="29" t="str">
        <f>IF(Замеры!AA802=0, " ", Замеры!Y802)</f>
        <v xml:space="preserve"> </v>
      </c>
      <c r="E808" s="29" t="str">
        <f>CONCATENATE(Замеры!Q802,Замеры!T802,Замеры!S802)</f>
        <v xml:space="preserve"> </v>
      </c>
      <c r="F808" s="30" t="str">
        <f>IF(Замеры!AA802=0," ","---")</f>
        <v xml:space="preserve"> </v>
      </c>
      <c r="G808" s="31" t="str">
        <f>IF(Замеры!AA802=0," ",Замеры!K802)</f>
        <v xml:space="preserve"> </v>
      </c>
      <c r="H808" s="31" t="str">
        <f>CONCATENATE(Замеры!AL802,Замеры!AB802,Замеры!AM802)</f>
        <v>0 0</v>
      </c>
      <c r="I808" s="29" t="str">
        <f>CONCATENATE(Замеры!AJ802,Замеры!AB802,Замеры!AK802)</f>
        <v>0 0</v>
      </c>
      <c r="J808" s="31" t="str">
        <f>IF(Замеры!AA802=0," ",G808*2.55)</f>
        <v xml:space="preserve"> </v>
      </c>
      <c r="K808" s="29" t="str">
        <f>IF(Замеры!AA802=0," ",Замеры!AH802)</f>
        <v xml:space="preserve"> </v>
      </c>
      <c r="L808" s="29" t="str">
        <f>IF(Замеры!AA802=0," ",Замеры!AI802)</f>
        <v xml:space="preserve"> </v>
      </c>
      <c r="M808" s="29" t="str">
        <f>IF(Замеры!AA802=0," ",0.1)</f>
        <v xml:space="preserve"> </v>
      </c>
      <c r="N808" s="29" t="str">
        <f>IF(Замеры!AA802=0," ",Замеры!AA802)</f>
        <v xml:space="preserve"> </v>
      </c>
      <c r="O808" s="29" t="str">
        <f>Замеры!AB802</f>
        <v xml:space="preserve"> </v>
      </c>
      <c r="P808" s="29" t="str">
        <f>Замеры!AC802</f>
        <v xml:space="preserve"> </v>
      </c>
      <c r="Q808" s="29" t="str">
        <f>IF(Замеры!AA802=0," ","+")</f>
        <v xml:space="preserve"> </v>
      </c>
      <c r="R808" s="32">
        <f>Замеры!Z802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IF(Замеры!I803=0," ", Замеры!I803)</f>
        <v xml:space="preserve"> </v>
      </c>
      <c r="D809" s="29" t="str">
        <f>IF(Замеры!AA803=0, " ", Замеры!Y803)</f>
        <v xml:space="preserve"> </v>
      </c>
      <c r="E809" s="29" t="str">
        <f>CONCATENATE(Замеры!Q803,Замеры!T803,Замеры!S803)</f>
        <v xml:space="preserve"> </v>
      </c>
      <c r="F809" s="30" t="str">
        <f>IF(Замеры!AA803=0," ","---")</f>
        <v xml:space="preserve"> </v>
      </c>
      <c r="G809" s="31" t="str">
        <f>IF(Замеры!AA803=0," ",Замеры!K803)</f>
        <v xml:space="preserve"> </v>
      </c>
      <c r="H809" s="31" t="str">
        <f>CONCATENATE(Замеры!AL803,Замеры!AB803,Замеры!AM803)</f>
        <v>0 0</v>
      </c>
      <c r="I809" s="29" t="str">
        <f>CONCATENATE(Замеры!AJ803,Замеры!AB803,Замеры!AK803)</f>
        <v>0 0</v>
      </c>
      <c r="J809" s="31" t="str">
        <f>IF(Замеры!AA803=0," ",G809*2.55)</f>
        <v xml:space="preserve"> </v>
      </c>
      <c r="K809" s="29" t="str">
        <f>IF(Замеры!AA803=0," ",Замеры!AH803)</f>
        <v xml:space="preserve"> </v>
      </c>
      <c r="L809" s="29" t="str">
        <f>IF(Замеры!AA803=0," ",Замеры!AI803)</f>
        <v xml:space="preserve"> </v>
      </c>
      <c r="M809" s="29" t="str">
        <f>IF(Замеры!AA803=0," ",0.1)</f>
        <v xml:space="preserve"> </v>
      </c>
      <c r="N809" s="29" t="str">
        <f>IF(Замеры!AA803=0," ",Замеры!AA803)</f>
        <v xml:space="preserve"> </v>
      </c>
      <c r="O809" s="29" t="str">
        <f>Замеры!AB803</f>
        <v xml:space="preserve"> </v>
      </c>
      <c r="P809" s="29" t="str">
        <f>Замеры!AC803</f>
        <v xml:space="preserve"> </v>
      </c>
      <c r="Q809" s="29" t="str">
        <f>IF(Замеры!AA803=0," ","+")</f>
        <v xml:space="preserve"> </v>
      </c>
      <c r="R809" s="32">
        <f>Замеры!Z803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IF(Замеры!I804=0," ", Замеры!I804)</f>
        <v xml:space="preserve"> </v>
      </c>
      <c r="D810" s="29" t="str">
        <f>IF(Замеры!AA804=0, " ", Замеры!Y804)</f>
        <v xml:space="preserve"> </v>
      </c>
      <c r="E810" s="29" t="str">
        <f>CONCATENATE(Замеры!Q804,Замеры!T804,Замеры!S804)</f>
        <v xml:space="preserve"> </v>
      </c>
      <c r="F810" s="30" t="str">
        <f>IF(Замеры!AA804=0," ","---")</f>
        <v xml:space="preserve"> </v>
      </c>
      <c r="G810" s="31" t="str">
        <f>IF(Замеры!AA804=0," ",Замеры!K804)</f>
        <v xml:space="preserve"> </v>
      </c>
      <c r="H810" s="31" t="str">
        <f>CONCATENATE(Замеры!AL804,Замеры!AB804,Замеры!AM804)</f>
        <v>0 0</v>
      </c>
      <c r="I810" s="29" t="str">
        <f>CONCATENATE(Замеры!AJ804,Замеры!AB804,Замеры!AK804)</f>
        <v>0 0</v>
      </c>
      <c r="J810" s="31" t="str">
        <f>IF(Замеры!AA804=0," ",G810*2.55)</f>
        <v xml:space="preserve"> </v>
      </c>
      <c r="K810" s="29" t="str">
        <f>IF(Замеры!AA804=0," ",Замеры!AH804)</f>
        <v xml:space="preserve"> </v>
      </c>
      <c r="L810" s="29" t="str">
        <f>IF(Замеры!AA804=0," ",Замеры!AI804)</f>
        <v xml:space="preserve"> </v>
      </c>
      <c r="M810" s="29" t="str">
        <f>IF(Замеры!AA804=0," ",0.1)</f>
        <v xml:space="preserve"> </v>
      </c>
      <c r="N810" s="29" t="str">
        <f>IF(Замеры!AA804=0," ",Замеры!AA804)</f>
        <v xml:space="preserve"> </v>
      </c>
      <c r="O810" s="29" t="str">
        <f>Замеры!AB804</f>
        <v xml:space="preserve"> </v>
      </c>
      <c r="P810" s="29" t="str">
        <f>Замеры!AC804</f>
        <v xml:space="preserve"> </v>
      </c>
      <c r="Q810" s="29" t="str">
        <f>IF(Замеры!AA804=0," ","+")</f>
        <v xml:space="preserve"> </v>
      </c>
      <c r="R810" s="32">
        <f>Замеры!Z804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IF(Замеры!I805=0," ", Замеры!I805)</f>
        <v xml:space="preserve"> </v>
      </c>
      <c r="D811" s="29" t="str">
        <f>IF(Замеры!AA805=0, " ", Замеры!Y805)</f>
        <v xml:space="preserve"> </v>
      </c>
      <c r="E811" s="29" t="str">
        <f>CONCATENATE(Замеры!Q805,Замеры!T805,Замеры!S805)</f>
        <v xml:space="preserve"> </v>
      </c>
      <c r="F811" s="30" t="str">
        <f>IF(Замеры!AA805=0," ","---")</f>
        <v xml:space="preserve"> </v>
      </c>
      <c r="G811" s="31" t="str">
        <f>IF(Замеры!AA805=0," ",Замеры!K805)</f>
        <v xml:space="preserve"> </v>
      </c>
      <c r="H811" s="31" t="str">
        <f>CONCATENATE(Замеры!AL805,Замеры!AB805,Замеры!AM805)</f>
        <v>0 0</v>
      </c>
      <c r="I811" s="29" t="str">
        <f>CONCATENATE(Замеры!AJ805,Замеры!AB805,Замеры!AK805)</f>
        <v>0 0</v>
      </c>
      <c r="J811" s="31" t="str">
        <f>IF(Замеры!AA805=0," ",G811*2.55)</f>
        <v xml:space="preserve"> </v>
      </c>
      <c r="K811" s="29" t="str">
        <f>IF(Замеры!AA805=0," ",Замеры!AH805)</f>
        <v xml:space="preserve"> </v>
      </c>
      <c r="L811" s="29" t="str">
        <f>IF(Замеры!AA805=0," ",Замеры!AI805)</f>
        <v xml:space="preserve"> </v>
      </c>
      <c r="M811" s="29" t="str">
        <f>IF(Замеры!AA805=0," ",0.1)</f>
        <v xml:space="preserve"> </v>
      </c>
      <c r="N811" s="29" t="str">
        <f>IF(Замеры!AA805=0," ",Замеры!AA805)</f>
        <v xml:space="preserve"> </v>
      </c>
      <c r="O811" s="29" t="str">
        <f>Замеры!AB805</f>
        <v xml:space="preserve"> </v>
      </c>
      <c r="P811" s="29" t="str">
        <f>Замеры!AC805</f>
        <v xml:space="preserve"> </v>
      </c>
      <c r="Q811" s="29" t="str">
        <f>IF(Замеры!AA805=0," ","+")</f>
        <v xml:space="preserve"> </v>
      </c>
      <c r="R811" s="32">
        <f>Замеры!Z805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IF(Замеры!I806=0," ", Замеры!I806)</f>
        <v xml:space="preserve"> </v>
      </c>
      <c r="D812" s="29" t="str">
        <f>IF(Замеры!AA806=0, " ", Замеры!Y806)</f>
        <v xml:space="preserve"> </v>
      </c>
      <c r="E812" s="29" t="str">
        <f>CONCATENATE(Замеры!Q806,Замеры!T806,Замеры!S806)</f>
        <v xml:space="preserve"> </v>
      </c>
      <c r="F812" s="30" t="str">
        <f>IF(Замеры!AA806=0," ","---")</f>
        <v xml:space="preserve"> </v>
      </c>
      <c r="G812" s="31" t="str">
        <f>IF(Замеры!AA806=0," ",Замеры!K806)</f>
        <v xml:space="preserve"> </v>
      </c>
      <c r="H812" s="31" t="str">
        <f>CONCATENATE(Замеры!AL806,Замеры!AB806,Замеры!AM806)</f>
        <v>0 0</v>
      </c>
      <c r="I812" s="29" t="str">
        <f>CONCATENATE(Замеры!AJ806,Замеры!AB806,Замеры!AK806)</f>
        <v>0 0</v>
      </c>
      <c r="J812" s="31" t="str">
        <f>IF(Замеры!AA806=0," ",G812*2.55)</f>
        <v xml:space="preserve"> </v>
      </c>
      <c r="K812" s="29" t="str">
        <f>IF(Замеры!AA806=0," ",Замеры!AH806)</f>
        <v xml:space="preserve"> </v>
      </c>
      <c r="L812" s="29" t="str">
        <f>IF(Замеры!AA806=0," ",Замеры!AI806)</f>
        <v xml:space="preserve"> </v>
      </c>
      <c r="M812" s="29" t="str">
        <f>IF(Замеры!AA806=0," ",0.1)</f>
        <v xml:space="preserve"> </v>
      </c>
      <c r="N812" s="29" t="str">
        <f>IF(Замеры!AA806=0," ",Замеры!AA806)</f>
        <v xml:space="preserve"> </v>
      </c>
      <c r="O812" s="29" t="str">
        <f>Замеры!AB806</f>
        <v xml:space="preserve"> </v>
      </c>
      <c r="P812" s="29" t="str">
        <f>Замеры!AC806</f>
        <v xml:space="preserve"> </v>
      </c>
      <c r="Q812" s="29" t="str">
        <f>IF(Замеры!AA806=0," ","+")</f>
        <v xml:space="preserve"> </v>
      </c>
      <c r="R812" s="32">
        <f>Замеры!Z806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IF(Замеры!I807=0," ", Замеры!I807)</f>
        <v xml:space="preserve"> </v>
      </c>
      <c r="D813" s="29" t="str">
        <f>IF(Замеры!AA807=0, " ", Замеры!Y807)</f>
        <v xml:space="preserve"> </v>
      </c>
      <c r="E813" s="29" t="str">
        <f>CONCATENATE(Замеры!Q807,Замеры!T807,Замеры!S807)</f>
        <v xml:space="preserve"> </v>
      </c>
      <c r="F813" s="30" t="str">
        <f>IF(Замеры!AA807=0," ","---")</f>
        <v xml:space="preserve"> </v>
      </c>
      <c r="G813" s="31" t="str">
        <f>IF(Замеры!AA807=0," ",Замеры!K807)</f>
        <v xml:space="preserve"> </v>
      </c>
      <c r="H813" s="31" t="str">
        <f>CONCATENATE(Замеры!AL807,Замеры!AB807,Замеры!AM807)</f>
        <v>0 0</v>
      </c>
      <c r="I813" s="29" t="str">
        <f>CONCATENATE(Замеры!AJ807,Замеры!AB807,Замеры!AK807)</f>
        <v>0 0</v>
      </c>
      <c r="J813" s="31" t="str">
        <f>IF(Замеры!AA807=0," ",G813*2.55)</f>
        <v xml:space="preserve"> </v>
      </c>
      <c r="K813" s="29" t="str">
        <f>IF(Замеры!AA807=0," ",Замеры!AH807)</f>
        <v xml:space="preserve"> </v>
      </c>
      <c r="L813" s="29" t="str">
        <f>IF(Замеры!AA807=0," ",Замеры!AI807)</f>
        <v xml:space="preserve"> </v>
      </c>
      <c r="M813" s="29" t="str">
        <f>IF(Замеры!AA807=0," ",0.1)</f>
        <v xml:space="preserve"> </v>
      </c>
      <c r="N813" s="29" t="str">
        <f>IF(Замеры!AA807=0," ",Замеры!AA807)</f>
        <v xml:space="preserve"> </v>
      </c>
      <c r="O813" s="29" t="str">
        <f>Замеры!AB807</f>
        <v xml:space="preserve"> </v>
      </c>
      <c r="P813" s="29" t="str">
        <f>Замеры!AC807</f>
        <v xml:space="preserve"> </v>
      </c>
      <c r="Q813" s="29" t="str">
        <f>IF(Замеры!AA807=0," ","+")</f>
        <v xml:space="preserve"> </v>
      </c>
      <c r="R813" s="32">
        <f>Замеры!Z807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IF(Замеры!I808=0," ", Замеры!I808)</f>
        <v xml:space="preserve"> </v>
      </c>
      <c r="D814" s="29" t="str">
        <f>IF(Замеры!AA808=0, " ", Замеры!Y808)</f>
        <v xml:space="preserve"> </v>
      </c>
      <c r="E814" s="29" t="str">
        <f>CONCATENATE(Замеры!Q808,Замеры!T808,Замеры!S808)</f>
        <v xml:space="preserve"> </v>
      </c>
      <c r="F814" s="30" t="str">
        <f>IF(Замеры!AA808=0," ","---")</f>
        <v xml:space="preserve"> </v>
      </c>
      <c r="G814" s="31" t="str">
        <f>IF(Замеры!AA808=0," ",Замеры!K808)</f>
        <v xml:space="preserve"> </v>
      </c>
      <c r="H814" s="31" t="str">
        <f>CONCATENATE(Замеры!AL808,Замеры!AB808,Замеры!AM808)</f>
        <v>0 0</v>
      </c>
      <c r="I814" s="29" t="str">
        <f>CONCATENATE(Замеры!AJ808,Замеры!AB808,Замеры!AK808)</f>
        <v>0 0</v>
      </c>
      <c r="J814" s="31" t="str">
        <f>IF(Замеры!AA808=0," ",G814*2.55)</f>
        <v xml:space="preserve"> </v>
      </c>
      <c r="K814" s="29" t="str">
        <f>IF(Замеры!AA808=0," ",Замеры!AH808)</f>
        <v xml:space="preserve"> </v>
      </c>
      <c r="L814" s="29" t="str">
        <f>IF(Замеры!AA808=0," ",Замеры!AI808)</f>
        <v xml:space="preserve"> </v>
      </c>
      <c r="M814" s="29" t="str">
        <f>IF(Замеры!AA808=0," ",0.1)</f>
        <v xml:space="preserve"> </v>
      </c>
      <c r="N814" s="29" t="str">
        <f>IF(Замеры!AA808=0," ",Замеры!AA808)</f>
        <v xml:space="preserve"> </v>
      </c>
      <c r="O814" s="29" t="str">
        <f>Замеры!AB808</f>
        <v xml:space="preserve"> </v>
      </c>
      <c r="P814" s="29" t="str">
        <f>Замеры!AC808</f>
        <v xml:space="preserve"> </v>
      </c>
      <c r="Q814" s="29" t="str">
        <f>IF(Замеры!AA808=0," ","+")</f>
        <v xml:space="preserve"> </v>
      </c>
      <c r="R814" s="32">
        <f>Замеры!Z808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IF(Замеры!I809=0," ", Замеры!I809)</f>
        <v xml:space="preserve"> </v>
      </c>
      <c r="D815" s="29" t="str">
        <f>IF(Замеры!AA809=0, " ", Замеры!Y809)</f>
        <v xml:space="preserve"> </v>
      </c>
      <c r="E815" s="29" t="str">
        <f>CONCATENATE(Замеры!Q809,Замеры!T809,Замеры!S809)</f>
        <v xml:space="preserve"> </v>
      </c>
      <c r="F815" s="30" t="str">
        <f>IF(Замеры!AA809=0," ","---")</f>
        <v xml:space="preserve"> </v>
      </c>
      <c r="G815" s="31" t="str">
        <f>IF(Замеры!AA809=0," ",Замеры!K809)</f>
        <v xml:space="preserve"> </v>
      </c>
      <c r="H815" s="31" t="str">
        <f>CONCATENATE(Замеры!AL809,Замеры!AB809,Замеры!AM809)</f>
        <v>0 0</v>
      </c>
      <c r="I815" s="29" t="str">
        <f>CONCATENATE(Замеры!AJ809,Замеры!AB809,Замеры!AK809)</f>
        <v>0 0</v>
      </c>
      <c r="J815" s="31" t="str">
        <f>IF(Замеры!AA809=0," ",G815*2.55)</f>
        <v xml:space="preserve"> </v>
      </c>
      <c r="K815" s="29" t="str">
        <f>IF(Замеры!AA809=0," ",Замеры!AH809)</f>
        <v xml:space="preserve"> </v>
      </c>
      <c r="L815" s="29" t="str">
        <f>IF(Замеры!AA809=0," ",Замеры!AI809)</f>
        <v xml:space="preserve"> </v>
      </c>
      <c r="M815" s="29" t="str">
        <f>IF(Замеры!AA809=0," ",0.1)</f>
        <v xml:space="preserve"> </v>
      </c>
      <c r="N815" s="29" t="str">
        <f>IF(Замеры!AA809=0," ",Замеры!AA809)</f>
        <v xml:space="preserve"> </v>
      </c>
      <c r="O815" s="29" t="str">
        <f>Замеры!AB809</f>
        <v xml:space="preserve"> </v>
      </c>
      <c r="P815" s="29" t="str">
        <f>Замеры!AC809</f>
        <v xml:space="preserve"> </v>
      </c>
      <c r="Q815" s="29" t="str">
        <f>IF(Замеры!AA809=0," ","+")</f>
        <v xml:space="preserve"> </v>
      </c>
      <c r="R815" s="32">
        <f>Замеры!Z809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IF(Замеры!I810=0," ", Замеры!I810)</f>
        <v xml:space="preserve"> </v>
      </c>
      <c r="D816" s="29" t="str">
        <f>IF(Замеры!AA810=0, " ", Замеры!Y810)</f>
        <v xml:space="preserve"> </v>
      </c>
      <c r="E816" s="29" t="str">
        <f>CONCATENATE(Замеры!Q810,Замеры!T810,Замеры!S810)</f>
        <v xml:space="preserve"> </v>
      </c>
      <c r="F816" s="30" t="str">
        <f>IF(Замеры!AA810=0," ","---")</f>
        <v xml:space="preserve"> </v>
      </c>
      <c r="G816" s="31" t="str">
        <f>IF(Замеры!AA810=0," ",Замеры!K810)</f>
        <v xml:space="preserve"> </v>
      </c>
      <c r="H816" s="31" t="str">
        <f>CONCATENATE(Замеры!AL810,Замеры!AB810,Замеры!AM810)</f>
        <v>0 0</v>
      </c>
      <c r="I816" s="29" t="str">
        <f>CONCATENATE(Замеры!AJ810,Замеры!AB810,Замеры!AK810)</f>
        <v>0 0</v>
      </c>
      <c r="J816" s="31" t="str">
        <f>IF(Замеры!AA810=0," ",G816*2.55)</f>
        <v xml:space="preserve"> </v>
      </c>
      <c r="K816" s="29" t="str">
        <f>IF(Замеры!AA810=0," ",Замеры!AH810)</f>
        <v xml:space="preserve"> </v>
      </c>
      <c r="L816" s="29" t="str">
        <f>IF(Замеры!AA810=0," ",Замеры!AI810)</f>
        <v xml:space="preserve"> </v>
      </c>
      <c r="M816" s="29" t="str">
        <f>IF(Замеры!AA810=0," ",0.1)</f>
        <v xml:space="preserve"> </v>
      </c>
      <c r="N816" s="29" t="str">
        <f>IF(Замеры!AA810=0," ",Замеры!AA810)</f>
        <v xml:space="preserve"> </v>
      </c>
      <c r="O816" s="29" t="str">
        <f>Замеры!AB810</f>
        <v xml:space="preserve"> </v>
      </c>
      <c r="P816" s="29" t="str">
        <f>Замеры!AC810</f>
        <v xml:space="preserve"> </v>
      </c>
      <c r="Q816" s="29" t="str">
        <f>IF(Замеры!AA810=0," ","+")</f>
        <v xml:space="preserve"> </v>
      </c>
      <c r="R816" s="32">
        <f>Замеры!Z810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IF(Замеры!I811=0," ", Замеры!I811)</f>
        <v xml:space="preserve"> </v>
      </c>
      <c r="D817" s="29" t="str">
        <f>IF(Замеры!AA811=0, " ", Замеры!Y811)</f>
        <v xml:space="preserve"> </v>
      </c>
      <c r="E817" s="29" t="str">
        <f>CONCATENATE(Замеры!Q811,Замеры!T811,Замеры!S811)</f>
        <v xml:space="preserve"> </v>
      </c>
      <c r="F817" s="30" t="str">
        <f>IF(Замеры!AA811=0," ","---")</f>
        <v xml:space="preserve"> </v>
      </c>
      <c r="G817" s="31" t="str">
        <f>IF(Замеры!AA811=0," ",Замеры!K811)</f>
        <v xml:space="preserve"> </v>
      </c>
      <c r="H817" s="31" t="str">
        <f>CONCATENATE(Замеры!AL811,Замеры!AB811,Замеры!AM811)</f>
        <v>0 0</v>
      </c>
      <c r="I817" s="29" t="str">
        <f>CONCATENATE(Замеры!AJ811,Замеры!AB811,Замеры!AK811)</f>
        <v>0 0</v>
      </c>
      <c r="J817" s="31" t="str">
        <f>IF(Замеры!AA811=0," ",G817*2.55)</f>
        <v xml:space="preserve"> </v>
      </c>
      <c r="K817" s="29" t="str">
        <f>IF(Замеры!AA811=0," ",Замеры!AH811)</f>
        <v xml:space="preserve"> </v>
      </c>
      <c r="L817" s="29" t="str">
        <f>IF(Замеры!AA811=0," ",Замеры!AI811)</f>
        <v xml:space="preserve"> </v>
      </c>
      <c r="M817" s="29" t="str">
        <f>IF(Замеры!AA811=0," ",0.1)</f>
        <v xml:space="preserve"> </v>
      </c>
      <c r="N817" s="29" t="str">
        <f>IF(Замеры!AA811=0," ",Замеры!AA811)</f>
        <v xml:space="preserve"> </v>
      </c>
      <c r="O817" s="29" t="str">
        <f>Замеры!AB811</f>
        <v xml:space="preserve"> </v>
      </c>
      <c r="P817" s="29" t="str">
        <f>Замеры!AC811</f>
        <v xml:space="preserve"> </v>
      </c>
      <c r="Q817" s="29" t="str">
        <f>IF(Замеры!AA811=0," ","+")</f>
        <v xml:space="preserve"> </v>
      </c>
      <c r="R817" s="32">
        <f>Замеры!Z811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IF(Замеры!I812=0," ", Замеры!I812)</f>
        <v xml:space="preserve"> </v>
      </c>
      <c r="D818" s="29" t="str">
        <f>IF(Замеры!AA812=0, " ", Замеры!Y812)</f>
        <v xml:space="preserve"> </v>
      </c>
      <c r="E818" s="29" t="str">
        <f>CONCATENATE(Замеры!Q812,Замеры!T812,Замеры!S812)</f>
        <v xml:space="preserve"> </v>
      </c>
      <c r="F818" s="30" t="str">
        <f>IF(Замеры!AA812=0," ","---")</f>
        <v xml:space="preserve"> </v>
      </c>
      <c r="G818" s="31" t="str">
        <f>IF(Замеры!AA812=0," ",Замеры!K812)</f>
        <v xml:space="preserve"> </v>
      </c>
      <c r="H818" s="31" t="str">
        <f>CONCATENATE(Замеры!AL812,Замеры!AB812,Замеры!AM812)</f>
        <v>0 0</v>
      </c>
      <c r="I818" s="29" t="str">
        <f>CONCATENATE(Замеры!AJ812,Замеры!AB812,Замеры!AK812)</f>
        <v>0 0</v>
      </c>
      <c r="J818" s="31" t="str">
        <f>IF(Замеры!AA812=0," ",G818*2.55)</f>
        <v xml:space="preserve"> </v>
      </c>
      <c r="K818" s="29" t="str">
        <f>IF(Замеры!AA812=0," ",Замеры!AH812)</f>
        <v xml:space="preserve"> </v>
      </c>
      <c r="L818" s="29" t="str">
        <f>IF(Замеры!AA812=0," ",Замеры!AI812)</f>
        <v xml:space="preserve"> </v>
      </c>
      <c r="M818" s="29" t="str">
        <f>IF(Замеры!AA812=0," ",0.1)</f>
        <v xml:space="preserve"> </v>
      </c>
      <c r="N818" s="29" t="str">
        <f>IF(Замеры!AA812=0," ",Замеры!AA812)</f>
        <v xml:space="preserve"> </v>
      </c>
      <c r="O818" s="29" t="str">
        <f>Замеры!AB812</f>
        <v xml:space="preserve"> </v>
      </c>
      <c r="P818" s="29" t="str">
        <f>Замеры!AC812</f>
        <v xml:space="preserve"> </v>
      </c>
      <c r="Q818" s="29" t="str">
        <f>IF(Замеры!AA812=0," ","+")</f>
        <v xml:space="preserve"> </v>
      </c>
      <c r="R818" s="32">
        <f>Замеры!Z812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IF(Замеры!I813=0," ", Замеры!I813)</f>
        <v xml:space="preserve"> </v>
      </c>
      <c r="D819" s="29" t="str">
        <f>IF(Замеры!AA813=0, " ", Замеры!Y813)</f>
        <v xml:space="preserve"> </v>
      </c>
      <c r="E819" s="29" t="str">
        <f>CONCATENATE(Замеры!Q813,Замеры!T813,Замеры!S813)</f>
        <v xml:space="preserve"> </v>
      </c>
      <c r="F819" s="30" t="str">
        <f>IF(Замеры!AA813=0," ","---")</f>
        <v xml:space="preserve"> </v>
      </c>
      <c r="G819" s="31" t="str">
        <f>IF(Замеры!AA813=0," ",Замеры!K813)</f>
        <v xml:space="preserve"> </v>
      </c>
      <c r="H819" s="31" t="str">
        <f>CONCATENATE(Замеры!AL813,Замеры!AB813,Замеры!AM813)</f>
        <v>0 0</v>
      </c>
      <c r="I819" s="29" t="str">
        <f>CONCATENATE(Замеры!AJ813,Замеры!AB813,Замеры!AK813)</f>
        <v>0 0</v>
      </c>
      <c r="J819" s="31" t="str">
        <f>IF(Замеры!AA813=0," ",G819*2.55)</f>
        <v xml:space="preserve"> </v>
      </c>
      <c r="K819" s="29" t="str">
        <f>IF(Замеры!AA813=0," ",Замеры!AH813)</f>
        <v xml:space="preserve"> </v>
      </c>
      <c r="L819" s="29" t="str">
        <f>IF(Замеры!AA813=0," ",Замеры!AI813)</f>
        <v xml:space="preserve"> </v>
      </c>
      <c r="M819" s="29" t="str">
        <f>IF(Замеры!AA813=0," ",0.1)</f>
        <v xml:space="preserve"> </v>
      </c>
      <c r="N819" s="29" t="str">
        <f>IF(Замеры!AA813=0," ",Замеры!AA813)</f>
        <v xml:space="preserve"> </v>
      </c>
      <c r="O819" s="29" t="str">
        <f>Замеры!AB813</f>
        <v xml:space="preserve"> </v>
      </c>
      <c r="P819" s="29" t="str">
        <f>Замеры!AC813</f>
        <v xml:space="preserve"> </v>
      </c>
      <c r="Q819" s="29" t="str">
        <f>IF(Замеры!AA813=0," ","+")</f>
        <v xml:space="preserve"> </v>
      </c>
      <c r="R819" s="32">
        <f>Замеры!Z813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IF(Замеры!I814=0," ", Замеры!I814)</f>
        <v xml:space="preserve"> </v>
      </c>
      <c r="D820" s="29" t="str">
        <f>IF(Замеры!AA814=0, " ", Замеры!Y814)</f>
        <v xml:space="preserve"> </v>
      </c>
      <c r="E820" s="29" t="str">
        <f>CONCATENATE(Замеры!Q814,Замеры!T814,Замеры!S814)</f>
        <v xml:space="preserve"> </v>
      </c>
      <c r="F820" s="30" t="str">
        <f>IF(Замеры!AA814=0," ","---")</f>
        <v xml:space="preserve"> </v>
      </c>
      <c r="G820" s="31" t="str">
        <f>IF(Замеры!AA814=0," ",Замеры!K814)</f>
        <v xml:space="preserve"> </v>
      </c>
      <c r="H820" s="31" t="str">
        <f>CONCATENATE(Замеры!AL814,Замеры!AB814,Замеры!AM814)</f>
        <v>0 0</v>
      </c>
      <c r="I820" s="29" t="str">
        <f>CONCATENATE(Замеры!AJ814,Замеры!AB814,Замеры!AK814)</f>
        <v>0 0</v>
      </c>
      <c r="J820" s="31" t="str">
        <f>IF(Замеры!AA814=0," ",G820*2.55)</f>
        <v xml:space="preserve"> </v>
      </c>
      <c r="K820" s="29" t="str">
        <f>IF(Замеры!AA814=0," ",Замеры!AH814)</f>
        <v xml:space="preserve"> </v>
      </c>
      <c r="L820" s="29" t="str">
        <f>IF(Замеры!AA814=0," ",Замеры!AI814)</f>
        <v xml:space="preserve"> </v>
      </c>
      <c r="M820" s="29" t="str">
        <f>IF(Замеры!AA814=0," ",0.1)</f>
        <v xml:space="preserve"> </v>
      </c>
      <c r="N820" s="29" t="str">
        <f>IF(Замеры!AA814=0," ",Замеры!AA814)</f>
        <v xml:space="preserve"> </v>
      </c>
      <c r="O820" s="29" t="str">
        <f>Замеры!AB814</f>
        <v xml:space="preserve"> </v>
      </c>
      <c r="P820" s="29" t="str">
        <f>Замеры!AC814</f>
        <v xml:space="preserve"> </v>
      </c>
      <c r="Q820" s="29" t="str">
        <f>IF(Замеры!AA814=0," ","+")</f>
        <v xml:space="preserve"> </v>
      </c>
      <c r="R820" s="32">
        <f>Замеры!Z814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IF(Замеры!I815=0," ", Замеры!I815)</f>
        <v xml:space="preserve"> </v>
      </c>
      <c r="D821" s="29" t="str">
        <f>IF(Замеры!AA815=0, " ", Замеры!Y815)</f>
        <v xml:space="preserve"> </v>
      </c>
      <c r="E821" s="29" t="str">
        <f>CONCATENATE(Замеры!Q815,Замеры!T815,Замеры!S815)</f>
        <v xml:space="preserve"> </v>
      </c>
      <c r="F821" s="30" t="str">
        <f>IF(Замеры!AA815=0," ","---")</f>
        <v xml:space="preserve"> </v>
      </c>
      <c r="G821" s="31" t="str">
        <f>IF(Замеры!AA815=0," ",Замеры!K815)</f>
        <v xml:space="preserve"> </v>
      </c>
      <c r="H821" s="31" t="str">
        <f>CONCATENATE(Замеры!AL815,Замеры!AB815,Замеры!AM815)</f>
        <v>0 0</v>
      </c>
      <c r="I821" s="29" t="str">
        <f>CONCATENATE(Замеры!AJ815,Замеры!AB815,Замеры!AK815)</f>
        <v>0 0</v>
      </c>
      <c r="J821" s="31" t="str">
        <f>IF(Замеры!AA815=0," ",G821*2.55)</f>
        <v xml:space="preserve"> </v>
      </c>
      <c r="K821" s="29" t="str">
        <f>IF(Замеры!AA815=0," ",Замеры!AH815)</f>
        <v xml:space="preserve"> </v>
      </c>
      <c r="L821" s="29" t="str">
        <f>IF(Замеры!AA815=0," ",Замеры!AI815)</f>
        <v xml:space="preserve"> </v>
      </c>
      <c r="M821" s="29" t="str">
        <f>IF(Замеры!AA815=0," ",0.1)</f>
        <v xml:space="preserve"> </v>
      </c>
      <c r="N821" s="29" t="str">
        <f>IF(Замеры!AA815=0," ",Замеры!AA815)</f>
        <v xml:space="preserve"> </v>
      </c>
      <c r="O821" s="29" t="str">
        <f>Замеры!AB815</f>
        <v xml:space="preserve"> </v>
      </c>
      <c r="P821" s="29" t="str">
        <f>Замеры!AC815</f>
        <v xml:space="preserve"> </v>
      </c>
      <c r="Q821" s="29" t="str">
        <f>IF(Замеры!AA815=0," ","+")</f>
        <v xml:space="preserve"> </v>
      </c>
      <c r="R821" s="32">
        <f>Замеры!Z815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IF(Замеры!I816=0," ", Замеры!I816)</f>
        <v xml:space="preserve"> </v>
      </c>
      <c r="D822" s="29" t="str">
        <f>IF(Замеры!AA816=0, " ", Замеры!Y816)</f>
        <v xml:space="preserve"> </v>
      </c>
      <c r="E822" s="29" t="str">
        <f>CONCATENATE(Замеры!Q816,Замеры!T816,Замеры!S816)</f>
        <v xml:space="preserve"> </v>
      </c>
      <c r="F822" s="30" t="str">
        <f>IF(Замеры!AA816=0," ","---")</f>
        <v xml:space="preserve"> </v>
      </c>
      <c r="G822" s="31" t="str">
        <f>IF(Замеры!AA816=0," ",Замеры!K816)</f>
        <v xml:space="preserve"> </v>
      </c>
      <c r="H822" s="31" t="str">
        <f>CONCATENATE(Замеры!AL816,Замеры!AB816,Замеры!AM816)</f>
        <v>0 0</v>
      </c>
      <c r="I822" s="29" t="str">
        <f>CONCATENATE(Замеры!AJ816,Замеры!AB816,Замеры!AK816)</f>
        <v>0 0</v>
      </c>
      <c r="J822" s="31" t="str">
        <f>IF(Замеры!AA816=0," ",G822*2.55)</f>
        <v xml:space="preserve"> </v>
      </c>
      <c r="K822" s="29" t="str">
        <f>IF(Замеры!AA816=0," ",Замеры!AH816)</f>
        <v xml:space="preserve"> </v>
      </c>
      <c r="L822" s="29" t="str">
        <f>IF(Замеры!AA816=0," ",Замеры!AI816)</f>
        <v xml:space="preserve"> </v>
      </c>
      <c r="M822" s="29" t="str">
        <f>IF(Замеры!AA816=0," ",0.1)</f>
        <v xml:space="preserve"> </v>
      </c>
      <c r="N822" s="29" t="str">
        <f>IF(Замеры!AA816=0," ",Замеры!AA816)</f>
        <v xml:space="preserve"> </v>
      </c>
      <c r="O822" s="29" t="str">
        <f>Замеры!AB816</f>
        <v xml:space="preserve"> </v>
      </c>
      <c r="P822" s="29" t="str">
        <f>Замеры!AC816</f>
        <v xml:space="preserve"> </v>
      </c>
      <c r="Q822" s="29" t="str">
        <f>IF(Замеры!AA816=0," ","+")</f>
        <v xml:space="preserve"> </v>
      </c>
      <c r="R822" s="32">
        <f>Замеры!Z816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IF(Замеры!I817=0," ", Замеры!I817)</f>
        <v xml:space="preserve"> </v>
      </c>
      <c r="D823" s="29" t="str">
        <f>IF(Замеры!AA817=0, " ", Замеры!Y817)</f>
        <v xml:space="preserve"> </v>
      </c>
      <c r="E823" s="29" t="str">
        <f>CONCATENATE(Замеры!Q817,Замеры!T817,Замеры!S817)</f>
        <v xml:space="preserve"> </v>
      </c>
      <c r="F823" s="30" t="str">
        <f>IF(Замеры!AA817=0," ","---")</f>
        <v xml:space="preserve"> </v>
      </c>
      <c r="G823" s="31" t="str">
        <f>IF(Замеры!AA817=0," ",Замеры!K817)</f>
        <v xml:space="preserve"> </v>
      </c>
      <c r="H823" s="31" t="str">
        <f>CONCATENATE(Замеры!AL817,Замеры!AB817,Замеры!AM817)</f>
        <v>0 0</v>
      </c>
      <c r="I823" s="29" t="str">
        <f>CONCATENATE(Замеры!AJ817,Замеры!AB817,Замеры!AK817)</f>
        <v>0 0</v>
      </c>
      <c r="J823" s="31" t="str">
        <f>IF(Замеры!AA817=0," ",G823*2.55)</f>
        <v xml:space="preserve"> </v>
      </c>
      <c r="K823" s="29" t="str">
        <f>IF(Замеры!AA817=0," ",Замеры!AH817)</f>
        <v xml:space="preserve"> </v>
      </c>
      <c r="L823" s="29" t="str">
        <f>IF(Замеры!AA817=0," ",Замеры!AI817)</f>
        <v xml:space="preserve"> </v>
      </c>
      <c r="M823" s="29" t="str">
        <f>IF(Замеры!AA817=0," ",0.1)</f>
        <v xml:space="preserve"> </v>
      </c>
      <c r="N823" s="29" t="str">
        <f>IF(Замеры!AA817=0," ",Замеры!AA817)</f>
        <v xml:space="preserve"> </v>
      </c>
      <c r="O823" s="29" t="str">
        <f>Замеры!AB817</f>
        <v xml:space="preserve"> </v>
      </c>
      <c r="P823" s="29" t="str">
        <f>Замеры!AC817</f>
        <v xml:space="preserve"> </v>
      </c>
      <c r="Q823" s="29" t="str">
        <f>IF(Замеры!AA817=0," ","+")</f>
        <v xml:space="preserve"> </v>
      </c>
      <c r="R823" s="32">
        <f>Замеры!Z817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IF(Замеры!I818=0," ", Замеры!I818)</f>
        <v xml:space="preserve"> </v>
      </c>
      <c r="D824" s="29" t="str">
        <f>IF(Замеры!AA818=0, " ", Замеры!Y818)</f>
        <v xml:space="preserve"> </v>
      </c>
      <c r="E824" s="29" t="str">
        <f>CONCATENATE(Замеры!Q818,Замеры!T818,Замеры!S818)</f>
        <v xml:space="preserve"> </v>
      </c>
      <c r="F824" s="30" t="str">
        <f>IF(Замеры!AA818=0," ","---")</f>
        <v xml:space="preserve"> </v>
      </c>
      <c r="G824" s="31" t="str">
        <f>IF(Замеры!AA818=0," ",Замеры!K818)</f>
        <v xml:space="preserve"> </v>
      </c>
      <c r="H824" s="31" t="str">
        <f>CONCATENATE(Замеры!AL818,Замеры!AB818,Замеры!AM818)</f>
        <v>0 0</v>
      </c>
      <c r="I824" s="29" t="str">
        <f>CONCATENATE(Замеры!AJ818,Замеры!AB818,Замеры!AK818)</f>
        <v>0 0</v>
      </c>
      <c r="J824" s="31" t="str">
        <f>IF(Замеры!AA818=0," ",G824*2.55)</f>
        <v xml:space="preserve"> </v>
      </c>
      <c r="K824" s="29" t="str">
        <f>IF(Замеры!AA818=0," ",Замеры!AH818)</f>
        <v xml:space="preserve"> </v>
      </c>
      <c r="L824" s="29" t="str">
        <f>IF(Замеры!AA818=0," ",Замеры!AI818)</f>
        <v xml:space="preserve"> </v>
      </c>
      <c r="M824" s="29" t="str">
        <f>IF(Замеры!AA818=0," ",0.1)</f>
        <v xml:space="preserve"> </v>
      </c>
      <c r="N824" s="29" t="str">
        <f>IF(Замеры!AA818=0," ",Замеры!AA818)</f>
        <v xml:space="preserve"> </v>
      </c>
      <c r="O824" s="29" t="str">
        <f>Замеры!AB818</f>
        <v xml:space="preserve"> </v>
      </c>
      <c r="P824" s="29" t="str">
        <f>Замеры!AC818</f>
        <v xml:space="preserve"> </v>
      </c>
      <c r="Q824" s="29" t="str">
        <f>IF(Замеры!AA818=0," ","+")</f>
        <v xml:space="preserve"> </v>
      </c>
      <c r="R824" s="32">
        <f>Замеры!Z818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IF(Замеры!I819=0," ", Замеры!I819)</f>
        <v xml:space="preserve"> </v>
      </c>
      <c r="D825" s="29" t="str">
        <f>IF(Замеры!AA819=0, " ", Замеры!Y819)</f>
        <v xml:space="preserve"> </v>
      </c>
      <c r="E825" s="29" t="str">
        <f>CONCATENATE(Замеры!Q819,Замеры!T819,Замеры!S819)</f>
        <v xml:space="preserve"> </v>
      </c>
      <c r="F825" s="30" t="str">
        <f>IF(Замеры!AA819=0," ","---")</f>
        <v xml:space="preserve"> </v>
      </c>
      <c r="G825" s="31" t="str">
        <f>IF(Замеры!AA819=0," ",Замеры!K819)</f>
        <v xml:space="preserve"> </v>
      </c>
      <c r="H825" s="31" t="str">
        <f>CONCATENATE(Замеры!AL819,Замеры!AB819,Замеры!AM819)</f>
        <v>0 0</v>
      </c>
      <c r="I825" s="29" t="str">
        <f>CONCATENATE(Замеры!AJ819,Замеры!AB819,Замеры!AK819)</f>
        <v>0 0</v>
      </c>
      <c r="J825" s="31" t="str">
        <f>IF(Замеры!AA819=0," ",G825*2.55)</f>
        <v xml:space="preserve"> </v>
      </c>
      <c r="K825" s="29" t="str">
        <f>IF(Замеры!AA819=0," ",Замеры!AH819)</f>
        <v xml:space="preserve"> </v>
      </c>
      <c r="L825" s="29" t="str">
        <f>IF(Замеры!AA819=0," ",Замеры!AI819)</f>
        <v xml:space="preserve"> </v>
      </c>
      <c r="M825" s="29" t="str">
        <f>IF(Замеры!AA819=0," ",0.1)</f>
        <v xml:space="preserve"> </v>
      </c>
      <c r="N825" s="29" t="str">
        <f>IF(Замеры!AA819=0," ",Замеры!AA819)</f>
        <v xml:space="preserve"> </v>
      </c>
      <c r="O825" s="29" t="str">
        <f>Замеры!AB819</f>
        <v xml:space="preserve"> </v>
      </c>
      <c r="P825" s="29" t="str">
        <f>Замеры!AC819</f>
        <v xml:space="preserve"> </v>
      </c>
      <c r="Q825" s="29" t="str">
        <f>IF(Замеры!AA819=0," ","+")</f>
        <v xml:space="preserve"> </v>
      </c>
      <c r="R825" s="32">
        <f>Замеры!Z819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IF(Замеры!I820=0," ", Замеры!I820)</f>
        <v xml:space="preserve"> </v>
      </c>
      <c r="D826" s="29" t="str">
        <f>IF(Замеры!AA820=0, " ", Замеры!Y820)</f>
        <v xml:space="preserve"> </v>
      </c>
      <c r="E826" s="29" t="str">
        <f>CONCATENATE(Замеры!Q820,Замеры!T820,Замеры!S820)</f>
        <v xml:space="preserve"> </v>
      </c>
      <c r="F826" s="30" t="str">
        <f>IF(Замеры!AA820=0," ","---")</f>
        <v xml:space="preserve"> </v>
      </c>
      <c r="G826" s="31" t="str">
        <f>IF(Замеры!AA820=0," ",Замеры!K820)</f>
        <v xml:space="preserve"> </v>
      </c>
      <c r="H826" s="31" t="str">
        <f>CONCATENATE(Замеры!AL820,Замеры!AB820,Замеры!AM820)</f>
        <v>0 0</v>
      </c>
      <c r="I826" s="29" t="str">
        <f>CONCATENATE(Замеры!AJ820,Замеры!AB820,Замеры!AK820)</f>
        <v>0 0</v>
      </c>
      <c r="J826" s="31" t="str">
        <f>IF(Замеры!AA820=0," ",G826*2.55)</f>
        <v xml:space="preserve"> </v>
      </c>
      <c r="K826" s="29" t="str">
        <f>IF(Замеры!AA820=0," ",Замеры!AH820)</f>
        <v xml:space="preserve"> </v>
      </c>
      <c r="L826" s="29" t="str">
        <f>IF(Замеры!AA820=0," ",Замеры!AI820)</f>
        <v xml:space="preserve"> </v>
      </c>
      <c r="M826" s="29" t="str">
        <f>IF(Замеры!AA820=0," ",0.1)</f>
        <v xml:space="preserve"> </v>
      </c>
      <c r="N826" s="29" t="str">
        <f>IF(Замеры!AA820=0," ",Замеры!AA820)</f>
        <v xml:space="preserve"> </v>
      </c>
      <c r="O826" s="29" t="str">
        <f>Замеры!AB820</f>
        <v xml:space="preserve"> </v>
      </c>
      <c r="P826" s="29" t="str">
        <f>Замеры!AC820</f>
        <v xml:space="preserve"> </v>
      </c>
      <c r="Q826" s="29" t="str">
        <f>IF(Замеры!AA820=0," ","+")</f>
        <v xml:space="preserve"> </v>
      </c>
      <c r="R826" s="32">
        <f>Замеры!Z820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IF(Замеры!I821=0," ", Замеры!I821)</f>
        <v xml:space="preserve"> </v>
      </c>
      <c r="D827" s="29" t="str">
        <f>IF(Замеры!AA821=0, " ", Замеры!Y821)</f>
        <v xml:space="preserve"> </v>
      </c>
      <c r="E827" s="29" t="str">
        <f>CONCATENATE(Замеры!Q821,Замеры!T821,Замеры!S821)</f>
        <v xml:space="preserve"> </v>
      </c>
      <c r="F827" s="30" t="str">
        <f>IF(Замеры!AA821=0," ","---")</f>
        <v xml:space="preserve"> </v>
      </c>
      <c r="G827" s="31" t="str">
        <f>IF(Замеры!AA821=0," ",Замеры!K821)</f>
        <v xml:space="preserve"> </v>
      </c>
      <c r="H827" s="31" t="str">
        <f>CONCATENATE(Замеры!AL821,Замеры!AB821,Замеры!AM821)</f>
        <v>0 0</v>
      </c>
      <c r="I827" s="29" t="str">
        <f>CONCATENATE(Замеры!AJ821,Замеры!AB821,Замеры!AK821)</f>
        <v>0 0</v>
      </c>
      <c r="J827" s="31" t="str">
        <f>IF(Замеры!AA821=0," ",G827*2.55)</f>
        <v xml:space="preserve"> </v>
      </c>
      <c r="K827" s="29" t="str">
        <f>IF(Замеры!AA821=0," ",Замеры!AH821)</f>
        <v xml:space="preserve"> </v>
      </c>
      <c r="L827" s="29" t="str">
        <f>IF(Замеры!AA821=0," ",Замеры!AI821)</f>
        <v xml:space="preserve"> </v>
      </c>
      <c r="M827" s="29" t="str">
        <f>IF(Замеры!AA821=0," ",0.1)</f>
        <v xml:space="preserve"> </v>
      </c>
      <c r="N827" s="29" t="str">
        <f>IF(Замеры!AA821=0," ",Замеры!AA821)</f>
        <v xml:space="preserve"> </v>
      </c>
      <c r="O827" s="29" t="str">
        <f>Замеры!AB821</f>
        <v xml:space="preserve"> </v>
      </c>
      <c r="P827" s="29" t="str">
        <f>Замеры!AC821</f>
        <v xml:space="preserve"> </v>
      </c>
      <c r="Q827" s="29" t="str">
        <f>IF(Замеры!AA821=0," ","+")</f>
        <v xml:space="preserve"> </v>
      </c>
      <c r="R827" s="32">
        <f>Замеры!Z821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IF(Замеры!I822=0," ", Замеры!I822)</f>
        <v xml:space="preserve"> </v>
      </c>
      <c r="D828" s="29" t="str">
        <f>IF(Замеры!AA822=0, " ", Замеры!Y822)</f>
        <v xml:space="preserve"> </v>
      </c>
      <c r="E828" s="29" t="str">
        <f>CONCATENATE(Замеры!Q822,Замеры!T822,Замеры!S822)</f>
        <v xml:space="preserve"> </v>
      </c>
      <c r="F828" s="30" t="str">
        <f>IF(Замеры!AA822=0," ","---")</f>
        <v xml:space="preserve"> </v>
      </c>
      <c r="G828" s="31" t="str">
        <f>IF(Замеры!AA822=0," ",Замеры!K822)</f>
        <v xml:space="preserve"> </v>
      </c>
      <c r="H828" s="31" t="str">
        <f>CONCATENATE(Замеры!AL822,Замеры!AB822,Замеры!AM822)</f>
        <v>0 0</v>
      </c>
      <c r="I828" s="29" t="str">
        <f>CONCATENATE(Замеры!AJ822,Замеры!AB822,Замеры!AK822)</f>
        <v>0 0</v>
      </c>
      <c r="J828" s="31" t="str">
        <f>IF(Замеры!AA822=0," ",G828*2.55)</f>
        <v xml:space="preserve"> </v>
      </c>
      <c r="K828" s="29" t="str">
        <f>IF(Замеры!AA822=0," ",Замеры!AH822)</f>
        <v xml:space="preserve"> </v>
      </c>
      <c r="L828" s="29" t="str">
        <f>IF(Замеры!AA822=0," ",Замеры!AI822)</f>
        <v xml:space="preserve"> </v>
      </c>
      <c r="M828" s="29" t="str">
        <f>IF(Замеры!AA822=0," ",0.1)</f>
        <v xml:space="preserve"> </v>
      </c>
      <c r="N828" s="29" t="str">
        <f>IF(Замеры!AA822=0," ",Замеры!AA822)</f>
        <v xml:space="preserve"> </v>
      </c>
      <c r="O828" s="29" t="str">
        <f>Замеры!AB822</f>
        <v xml:space="preserve"> </v>
      </c>
      <c r="P828" s="29" t="str">
        <f>Замеры!AC822</f>
        <v xml:space="preserve"> </v>
      </c>
      <c r="Q828" s="29" t="str">
        <f>IF(Замеры!AA822=0," ","+")</f>
        <v xml:space="preserve"> </v>
      </c>
      <c r="R828" s="32">
        <f>Замеры!Z822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IF(Замеры!I823=0," ", Замеры!I823)</f>
        <v xml:space="preserve"> </v>
      </c>
      <c r="D829" s="29" t="str">
        <f>IF(Замеры!AA823=0, " ", Замеры!Y823)</f>
        <v xml:space="preserve"> </v>
      </c>
      <c r="E829" s="29" t="str">
        <f>CONCATENATE(Замеры!Q823,Замеры!T823,Замеры!S823)</f>
        <v xml:space="preserve"> </v>
      </c>
      <c r="F829" s="30" t="str">
        <f>IF(Замеры!AA823=0," ","---")</f>
        <v xml:space="preserve"> </v>
      </c>
      <c r="G829" s="31" t="str">
        <f>IF(Замеры!AA823=0," ",Замеры!K823)</f>
        <v xml:space="preserve"> </v>
      </c>
      <c r="H829" s="31" t="str">
        <f>CONCATENATE(Замеры!AL823,Замеры!AB823,Замеры!AM823)</f>
        <v>0 0</v>
      </c>
      <c r="I829" s="29" t="str">
        <f>CONCATENATE(Замеры!AJ823,Замеры!AB823,Замеры!AK823)</f>
        <v>0 0</v>
      </c>
      <c r="J829" s="31" t="str">
        <f>IF(Замеры!AA823=0," ",G829*2.55)</f>
        <v xml:space="preserve"> </v>
      </c>
      <c r="K829" s="29" t="str">
        <f>IF(Замеры!AA823=0," ",Замеры!AH823)</f>
        <v xml:space="preserve"> </v>
      </c>
      <c r="L829" s="29" t="str">
        <f>IF(Замеры!AA823=0," ",Замеры!AI823)</f>
        <v xml:space="preserve"> </v>
      </c>
      <c r="M829" s="29" t="str">
        <f>IF(Замеры!AA823=0," ",0.1)</f>
        <v xml:space="preserve"> </v>
      </c>
      <c r="N829" s="29" t="str">
        <f>IF(Замеры!AA823=0," ",Замеры!AA823)</f>
        <v xml:space="preserve"> </v>
      </c>
      <c r="O829" s="29" t="str">
        <f>Замеры!AB823</f>
        <v xml:space="preserve"> </v>
      </c>
      <c r="P829" s="29" t="str">
        <f>Замеры!AC823</f>
        <v xml:space="preserve"> </v>
      </c>
      <c r="Q829" s="29" t="str">
        <f>IF(Замеры!AA823=0," ","+")</f>
        <v xml:space="preserve"> </v>
      </c>
      <c r="R829" s="32">
        <f>Замеры!Z823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IF(Замеры!I824=0," ", Замеры!I824)</f>
        <v xml:space="preserve"> </v>
      </c>
      <c r="D830" s="29" t="str">
        <f>IF(Замеры!AA824=0, " ", Замеры!Y824)</f>
        <v xml:space="preserve"> </v>
      </c>
      <c r="E830" s="29" t="str">
        <f>CONCATENATE(Замеры!Q824,Замеры!T824,Замеры!S824)</f>
        <v xml:space="preserve"> </v>
      </c>
      <c r="F830" s="30" t="str">
        <f>IF(Замеры!AA824=0," ","---")</f>
        <v xml:space="preserve"> </v>
      </c>
      <c r="G830" s="31" t="str">
        <f>IF(Замеры!AA824=0," ",Замеры!K824)</f>
        <v xml:space="preserve"> </v>
      </c>
      <c r="H830" s="31" t="str">
        <f>CONCATENATE(Замеры!AL824,Замеры!AB824,Замеры!AM824)</f>
        <v>0 0</v>
      </c>
      <c r="I830" s="29" t="str">
        <f>CONCATENATE(Замеры!AJ824,Замеры!AB824,Замеры!AK824)</f>
        <v>0 0</v>
      </c>
      <c r="J830" s="31" t="str">
        <f>IF(Замеры!AA824=0," ",G830*2.55)</f>
        <v xml:space="preserve"> </v>
      </c>
      <c r="K830" s="29" t="str">
        <f>IF(Замеры!AA824=0," ",Замеры!AH824)</f>
        <v xml:space="preserve"> </v>
      </c>
      <c r="L830" s="29" t="str">
        <f>IF(Замеры!AA824=0," ",Замеры!AI824)</f>
        <v xml:space="preserve"> </v>
      </c>
      <c r="M830" s="29" t="str">
        <f>IF(Замеры!AA824=0," ",0.1)</f>
        <v xml:space="preserve"> </v>
      </c>
      <c r="N830" s="29" t="str">
        <f>IF(Замеры!AA824=0," ",Замеры!AA824)</f>
        <v xml:space="preserve"> </v>
      </c>
      <c r="O830" s="29" t="str">
        <f>Замеры!AB824</f>
        <v xml:space="preserve"> </v>
      </c>
      <c r="P830" s="29" t="str">
        <f>Замеры!AC824</f>
        <v xml:space="preserve"> </v>
      </c>
      <c r="Q830" s="29" t="str">
        <f>IF(Замеры!AA824=0," ","+")</f>
        <v xml:space="preserve"> </v>
      </c>
      <c r="R830" s="32">
        <f>Замеры!Z824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IF(Замеры!I825=0," ", Замеры!I825)</f>
        <v xml:space="preserve"> </v>
      </c>
      <c r="D831" s="29" t="str">
        <f>IF(Замеры!AA825=0, " ", Замеры!Y825)</f>
        <v xml:space="preserve"> </v>
      </c>
      <c r="E831" s="29" t="str">
        <f>CONCATENATE(Замеры!Q825,Замеры!T825,Замеры!S825)</f>
        <v xml:space="preserve"> </v>
      </c>
      <c r="F831" s="30" t="str">
        <f>IF(Замеры!AA825=0," ","---")</f>
        <v xml:space="preserve"> </v>
      </c>
      <c r="G831" s="31" t="str">
        <f>IF(Замеры!AA825=0," ",Замеры!K825)</f>
        <v xml:space="preserve"> </v>
      </c>
      <c r="H831" s="31" t="str">
        <f>CONCATENATE(Замеры!AL825,Замеры!AB825,Замеры!AM825)</f>
        <v>0 0</v>
      </c>
      <c r="I831" s="29" t="str">
        <f>CONCATENATE(Замеры!AJ825,Замеры!AB825,Замеры!AK825)</f>
        <v>0 0</v>
      </c>
      <c r="J831" s="31" t="str">
        <f>IF(Замеры!AA825=0," ",G831*2.55)</f>
        <v xml:space="preserve"> </v>
      </c>
      <c r="K831" s="29" t="str">
        <f>IF(Замеры!AA825=0," ",Замеры!AH825)</f>
        <v xml:space="preserve"> </v>
      </c>
      <c r="L831" s="29" t="str">
        <f>IF(Замеры!AA825=0," ",Замеры!AI825)</f>
        <v xml:space="preserve"> </v>
      </c>
      <c r="M831" s="29" t="str">
        <f>IF(Замеры!AA825=0," ",0.1)</f>
        <v xml:space="preserve"> </v>
      </c>
      <c r="N831" s="29" t="str">
        <f>IF(Замеры!AA825=0," ",Замеры!AA825)</f>
        <v xml:space="preserve"> </v>
      </c>
      <c r="O831" s="29" t="str">
        <f>Замеры!AB825</f>
        <v xml:space="preserve"> </v>
      </c>
      <c r="P831" s="29" t="str">
        <f>Замеры!AC825</f>
        <v xml:space="preserve"> </v>
      </c>
      <c r="Q831" s="29" t="str">
        <f>IF(Замеры!AA825=0," ","+")</f>
        <v xml:space="preserve"> </v>
      </c>
      <c r="R831" s="32">
        <f>Замеры!Z825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IF(Замеры!I826=0," ", Замеры!I826)</f>
        <v xml:space="preserve"> </v>
      </c>
      <c r="D832" s="29" t="str">
        <f>IF(Замеры!AA826=0, " ", Замеры!Y826)</f>
        <v xml:space="preserve"> </v>
      </c>
      <c r="E832" s="29" t="str">
        <f>CONCATENATE(Замеры!Q826,Замеры!T826,Замеры!S826)</f>
        <v xml:space="preserve"> </v>
      </c>
      <c r="F832" s="30" t="str">
        <f>IF(Замеры!AA826=0," ","---")</f>
        <v xml:space="preserve"> </v>
      </c>
      <c r="G832" s="31" t="str">
        <f>IF(Замеры!AA826=0," ",Замеры!K826)</f>
        <v xml:space="preserve"> </v>
      </c>
      <c r="H832" s="31" t="str">
        <f>CONCATENATE(Замеры!AL826,Замеры!AB826,Замеры!AM826)</f>
        <v>0 0</v>
      </c>
      <c r="I832" s="29" t="str">
        <f>CONCATENATE(Замеры!AJ826,Замеры!AB826,Замеры!AK826)</f>
        <v>0 0</v>
      </c>
      <c r="J832" s="31" t="str">
        <f>IF(Замеры!AA826=0," ",G832*2.55)</f>
        <v xml:space="preserve"> </v>
      </c>
      <c r="K832" s="29" t="str">
        <f>IF(Замеры!AA826=0," ",Замеры!AH826)</f>
        <v xml:space="preserve"> </v>
      </c>
      <c r="L832" s="29" t="str">
        <f>IF(Замеры!AA826=0," ",Замеры!AI826)</f>
        <v xml:space="preserve"> </v>
      </c>
      <c r="M832" s="29" t="str">
        <f>IF(Замеры!AA826=0," ",0.1)</f>
        <v xml:space="preserve"> </v>
      </c>
      <c r="N832" s="29" t="str">
        <f>IF(Замеры!AA826=0," ",Замеры!AA826)</f>
        <v xml:space="preserve"> </v>
      </c>
      <c r="O832" s="29" t="str">
        <f>Замеры!AB826</f>
        <v xml:space="preserve"> </v>
      </c>
      <c r="P832" s="29" t="str">
        <f>Замеры!AC826</f>
        <v xml:space="preserve"> </v>
      </c>
      <c r="Q832" s="29" t="str">
        <f>IF(Замеры!AA826=0," ","+")</f>
        <v xml:space="preserve"> </v>
      </c>
      <c r="R832" s="32">
        <f>Замеры!Z826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IF(Замеры!I827=0," ", Замеры!I827)</f>
        <v xml:space="preserve"> </v>
      </c>
      <c r="D833" s="29" t="str">
        <f>IF(Замеры!AA827=0, " ", Замеры!Y827)</f>
        <v xml:space="preserve"> </v>
      </c>
      <c r="E833" s="29" t="str">
        <f>CONCATENATE(Замеры!Q827,Замеры!T827,Замеры!S827)</f>
        <v xml:space="preserve"> </v>
      </c>
      <c r="F833" s="30" t="str">
        <f>IF(Замеры!AA827=0," ","---")</f>
        <v xml:space="preserve"> </v>
      </c>
      <c r="G833" s="31" t="str">
        <f>IF(Замеры!AA827=0," ",Замеры!K827)</f>
        <v xml:space="preserve"> </v>
      </c>
      <c r="H833" s="31" t="str">
        <f>CONCATENATE(Замеры!AL827,Замеры!AB827,Замеры!AM827)</f>
        <v>0 0</v>
      </c>
      <c r="I833" s="29" t="str">
        <f>CONCATENATE(Замеры!AJ827,Замеры!AB827,Замеры!AK827)</f>
        <v>0 0</v>
      </c>
      <c r="J833" s="31" t="str">
        <f>IF(Замеры!AA827=0," ",G833*2.55)</f>
        <v xml:space="preserve"> </v>
      </c>
      <c r="K833" s="29" t="str">
        <f>IF(Замеры!AA827=0," ",Замеры!AH827)</f>
        <v xml:space="preserve"> </v>
      </c>
      <c r="L833" s="29" t="str">
        <f>IF(Замеры!AA827=0," ",Замеры!AI827)</f>
        <v xml:space="preserve"> </v>
      </c>
      <c r="M833" s="29" t="str">
        <f>IF(Замеры!AA827=0," ",0.1)</f>
        <v xml:space="preserve"> </v>
      </c>
      <c r="N833" s="29" t="str">
        <f>IF(Замеры!AA827=0," ",Замеры!AA827)</f>
        <v xml:space="preserve"> </v>
      </c>
      <c r="O833" s="29" t="str">
        <f>Замеры!AB827</f>
        <v xml:space="preserve"> </v>
      </c>
      <c r="P833" s="29" t="str">
        <f>Замеры!AC827</f>
        <v xml:space="preserve"> </v>
      </c>
      <c r="Q833" s="29" t="str">
        <f>IF(Замеры!AA827=0," ","+")</f>
        <v xml:space="preserve"> </v>
      </c>
      <c r="R833" s="32">
        <f>Замеры!Z827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IF(Замеры!I828=0," ", Замеры!I828)</f>
        <v xml:space="preserve"> </v>
      </c>
      <c r="D834" s="29" t="str">
        <f>IF(Замеры!AA828=0, " ", Замеры!Y828)</f>
        <v xml:space="preserve"> </v>
      </c>
      <c r="E834" s="29" t="str">
        <f>CONCATENATE(Замеры!Q828,Замеры!T828,Замеры!S828)</f>
        <v xml:space="preserve"> </v>
      </c>
      <c r="F834" s="30" t="str">
        <f>IF(Замеры!AA828=0," ","---")</f>
        <v xml:space="preserve"> </v>
      </c>
      <c r="G834" s="31" t="str">
        <f>IF(Замеры!AA828=0," ",Замеры!K828)</f>
        <v xml:space="preserve"> </v>
      </c>
      <c r="H834" s="31" t="str">
        <f>CONCATENATE(Замеры!AL828,Замеры!AB828,Замеры!AM828)</f>
        <v>0 0</v>
      </c>
      <c r="I834" s="29" t="str">
        <f>CONCATENATE(Замеры!AJ828,Замеры!AB828,Замеры!AK828)</f>
        <v>0 0</v>
      </c>
      <c r="J834" s="31" t="str">
        <f>IF(Замеры!AA828=0," ",G834*2.55)</f>
        <v xml:space="preserve"> </v>
      </c>
      <c r="K834" s="29" t="str">
        <f>IF(Замеры!AA828=0," ",Замеры!AH828)</f>
        <v xml:space="preserve"> </v>
      </c>
      <c r="L834" s="29" t="str">
        <f>IF(Замеры!AA828=0," ",Замеры!AI828)</f>
        <v xml:space="preserve"> </v>
      </c>
      <c r="M834" s="29" t="str">
        <f>IF(Замеры!AA828=0," ",0.1)</f>
        <v xml:space="preserve"> </v>
      </c>
      <c r="N834" s="29" t="str">
        <f>IF(Замеры!AA828=0," ",Замеры!AA828)</f>
        <v xml:space="preserve"> </v>
      </c>
      <c r="O834" s="29" t="str">
        <f>Замеры!AB828</f>
        <v xml:space="preserve"> </v>
      </c>
      <c r="P834" s="29" t="str">
        <f>Замеры!AC828</f>
        <v xml:space="preserve"> </v>
      </c>
      <c r="Q834" s="29" t="str">
        <f>IF(Замеры!AA828=0," ","+")</f>
        <v xml:space="preserve"> </v>
      </c>
      <c r="R834" s="32">
        <f>Замеры!Z828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IF(Замеры!I829=0," ", Замеры!I829)</f>
        <v xml:space="preserve"> </v>
      </c>
      <c r="D835" s="29" t="str">
        <f>IF(Замеры!AA829=0, " ", Замеры!Y829)</f>
        <v xml:space="preserve"> </v>
      </c>
      <c r="E835" s="29" t="str">
        <f>CONCATENATE(Замеры!Q829,Замеры!T829,Замеры!S829)</f>
        <v xml:space="preserve"> </v>
      </c>
      <c r="F835" s="30" t="str">
        <f>IF(Замеры!AA829=0," ","---")</f>
        <v xml:space="preserve"> </v>
      </c>
      <c r="G835" s="31" t="str">
        <f>IF(Замеры!AA829=0," ",Замеры!K829)</f>
        <v xml:space="preserve"> </v>
      </c>
      <c r="H835" s="31" t="str">
        <f>CONCATENATE(Замеры!AL829,Замеры!AB829,Замеры!AM829)</f>
        <v>0 0</v>
      </c>
      <c r="I835" s="29" t="str">
        <f>CONCATENATE(Замеры!AJ829,Замеры!AB829,Замеры!AK829)</f>
        <v>0 0</v>
      </c>
      <c r="J835" s="31" t="str">
        <f>IF(Замеры!AA829=0," ",G835*2.55)</f>
        <v xml:space="preserve"> </v>
      </c>
      <c r="K835" s="29" t="str">
        <f>IF(Замеры!AA829=0," ",Замеры!AH829)</f>
        <v xml:space="preserve"> </v>
      </c>
      <c r="L835" s="29" t="str">
        <f>IF(Замеры!AA829=0," ",Замеры!AI829)</f>
        <v xml:space="preserve"> </v>
      </c>
      <c r="M835" s="29" t="str">
        <f>IF(Замеры!AA829=0," ",0.1)</f>
        <v xml:space="preserve"> </v>
      </c>
      <c r="N835" s="29" t="str">
        <f>IF(Замеры!AA829=0," ",Замеры!AA829)</f>
        <v xml:space="preserve"> </v>
      </c>
      <c r="O835" s="29" t="str">
        <f>Замеры!AB829</f>
        <v xml:space="preserve"> </v>
      </c>
      <c r="P835" s="29" t="str">
        <f>Замеры!AC829</f>
        <v xml:space="preserve"> </v>
      </c>
      <c r="Q835" s="29" t="str">
        <f>IF(Замеры!AA829=0," ","+")</f>
        <v xml:space="preserve"> </v>
      </c>
      <c r="R835" s="32">
        <f>Замеры!Z829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IF(Замеры!I830=0," ", Замеры!I830)</f>
        <v xml:space="preserve"> </v>
      </c>
      <c r="D836" s="29" t="str">
        <f>IF(Замеры!AA830=0, " ", Замеры!Y830)</f>
        <v xml:space="preserve"> </v>
      </c>
      <c r="E836" s="29" t="str">
        <f>CONCATENATE(Замеры!Q830,Замеры!T830,Замеры!S830)</f>
        <v xml:space="preserve"> </v>
      </c>
      <c r="F836" s="30" t="str">
        <f>IF(Замеры!AA830=0," ","---")</f>
        <v xml:space="preserve"> </v>
      </c>
      <c r="G836" s="31" t="str">
        <f>IF(Замеры!AA830=0," ",Замеры!K830)</f>
        <v xml:space="preserve"> </v>
      </c>
      <c r="H836" s="31" t="str">
        <f>CONCATENATE(Замеры!AL830,Замеры!AB830,Замеры!AM830)</f>
        <v>0 0</v>
      </c>
      <c r="I836" s="29" t="str">
        <f>CONCATENATE(Замеры!AJ830,Замеры!AB830,Замеры!AK830)</f>
        <v>0 0</v>
      </c>
      <c r="J836" s="31" t="str">
        <f>IF(Замеры!AA830=0," ",G836*2.55)</f>
        <v xml:space="preserve"> </v>
      </c>
      <c r="K836" s="29" t="str">
        <f>IF(Замеры!AA830=0," ",Замеры!AH830)</f>
        <v xml:space="preserve"> </v>
      </c>
      <c r="L836" s="29" t="str">
        <f>IF(Замеры!AA830=0," ",Замеры!AI830)</f>
        <v xml:space="preserve"> </v>
      </c>
      <c r="M836" s="29" t="str">
        <f>IF(Замеры!AA830=0," ",0.1)</f>
        <v xml:space="preserve"> </v>
      </c>
      <c r="N836" s="29" t="str">
        <f>IF(Замеры!AA830=0," ",Замеры!AA830)</f>
        <v xml:space="preserve"> </v>
      </c>
      <c r="O836" s="29" t="str">
        <f>Замеры!AB830</f>
        <v xml:space="preserve"> </v>
      </c>
      <c r="P836" s="29" t="str">
        <f>Замеры!AC830</f>
        <v xml:space="preserve"> </v>
      </c>
      <c r="Q836" s="29" t="str">
        <f>IF(Замеры!AA830=0," ","+")</f>
        <v xml:space="preserve"> </v>
      </c>
      <c r="R836" s="32">
        <f>Замеры!Z830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IF(Замеры!I831=0," ", Замеры!I831)</f>
        <v xml:space="preserve"> </v>
      </c>
      <c r="D837" s="29" t="str">
        <f>IF(Замеры!AA831=0, " ", Замеры!Y831)</f>
        <v xml:space="preserve"> </v>
      </c>
      <c r="E837" s="29" t="str">
        <f>CONCATENATE(Замеры!Q831,Замеры!T831,Замеры!S831)</f>
        <v xml:space="preserve"> </v>
      </c>
      <c r="F837" s="30" t="str">
        <f>IF(Замеры!AA831=0," ","---")</f>
        <v xml:space="preserve"> </v>
      </c>
      <c r="G837" s="31" t="str">
        <f>IF(Замеры!AA831=0," ",Замеры!K831)</f>
        <v xml:space="preserve"> </v>
      </c>
      <c r="H837" s="31" t="str">
        <f>CONCATENATE(Замеры!AL831,Замеры!AB831,Замеры!AM831)</f>
        <v>0 0</v>
      </c>
      <c r="I837" s="29" t="str">
        <f>CONCATENATE(Замеры!AJ831,Замеры!AB831,Замеры!AK831)</f>
        <v>0 0</v>
      </c>
      <c r="J837" s="31" t="str">
        <f>IF(Замеры!AA831=0," ",G837*2.55)</f>
        <v xml:space="preserve"> </v>
      </c>
      <c r="K837" s="29" t="str">
        <f>IF(Замеры!AA831=0," ",Замеры!AH831)</f>
        <v xml:space="preserve"> </v>
      </c>
      <c r="L837" s="29" t="str">
        <f>IF(Замеры!AA831=0," ",Замеры!AI831)</f>
        <v xml:space="preserve"> </v>
      </c>
      <c r="M837" s="29" t="str">
        <f>IF(Замеры!AA831=0," ",0.1)</f>
        <v xml:space="preserve"> </v>
      </c>
      <c r="N837" s="29" t="str">
        <f>IF(Замеры!AA831=0," ",Замеры!AA831)</f>
        <v xml:space="preserve"> </v>
      </c>
      <c r="O837" s="29" t="str">
        <f>Замеры!AB831</f>
        <v xml:space="preserve"> </v>
      </c>
      <c r="P837" s="29" t="str">
        <f>Замеры!AC831</f>
        <v xml:space="preserve"> </v>
      </c>
      <c r="Q837" s="29" t="str">
        <f>IF(Замеры!AA831=0," ","+")</f>
        <v xml:space="preserve"> </v>
      </c>
      <c r="R837" s="32">
        <f>Замеры!Z831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IF(Замеры!I832=0," ", Замеры!I832)</f>
        <v xml:space="preserve"> </v>
      </c>
      <c r="D838" s="29" t="str">
        <f>IF(Замеры!AA832=0, " ", Замеры!Y832)</f>
        <v xml:space="preserve"> </v>
      </c>
      <c r="E838" s="29" t="str">
        <f>CONCATENATE(Замеры!Q832,Замеры!T832,Замеры!S832)</f>
        <v xml:space="preserve"> </v>
      </c>
      <c r="F838" s="30" t="str">
        <f>IF(Замеры!AA832=0," ","---")</f>
        <v xml:space="preserve"> </v>
      </c>
      <c r="G838" s="31" t="str">
        <f>IF(Замеры!AA832=0," ",Замеры!K832)</f>
        <v xml:space="preserve"> </v>
      </c>
      <c r="H838" s="31" t="str">
        <f>CONCATENATE(Замеры!AL832,Замеры!AB832,Замеры!AM832)</f>
        <v>0 0</v>
      </c>
      <c r="I838" s="29" t="str">
        <f>CONCATENATE(Замеры!AJ832,Замеры!AB832,Замеры!AK832)</f>
        <v>0 0</v>
      </c>
      <c r="J838" s="31" t="str">
        <f>IF(Замеры!AA832=0," ",G838*2.55)</f>
        <v xml:space="preserve"> </v>
      </c>
      <c r="K838" s="29" t="str">
        <f>IF(Замеры!AA832=0," ",Замеры!AH832)</f>
        <v xml:space="preserve"> </v>
      </c>
      <c r="L838" s="29" t="str">
        <f>IF(Замеры!AA832=0," ",Замеры!AI832)</f>
        <v xml:space="preserve"> </v>
      </c>
      <c r="M838" s="29" t="str">
        <f>IF(Замеры!AA832=0," ",0.1)</f>
        <v xml:space="preserve"> </v>
      </c>
      <c r="N838" s="29" t="str">
        <f>IF(Замеры!AA832=0," ",Замеры!AA832)</f>
        <v xml:space="preserve"> </v>
      </c>
      <c r="O838" s="29" t="str">
        <f>Замеры!AB832</f>
        <v xml:space="preserve"> </v>
      </c>
      <c r="P838" s="29" t="str">
        <f>Замеры!AC832</f>
        <v xml:space="preserve"> </v>
      </c>
      <c r="Q838" s="29" t="str">
        <f>IF(Замеры!AA832=0," ","+")</f>
        <v xml:space="preserve"> </v>
      </c>
      <c r="R838" s="32">
        <f>Замеры!Z832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IF(Замеры!I833=0," ", Замеры!I833)</f>
        <v xml:space="preserve"> </v>
      </c>
      <c r="D839" s="29" t="str">
        <f>IF(Замеры!AA833=0, " ", Замеры!Y833)</f>
        <v xml:space="preserve"> </v>
      </c>
      <c r="E839" s="29" t="str">
        <f>CONCATENATE(Замеры!Q833,Замеры!T833,Замеры!S833)</f>
        <v xml:space="preserve"> </v>
      </c>
      <c r="F839" s="30" t="str">
        <f>IF(Замеры!AA833=0," ","---")</f>
        <v xml:space="preserve"> </v>
      </c>
      <c r="G839" s="31" t="str">
        <f>IF(Замеры!AA833=0," ",Замеры!K833)</f>
        <v xml:space="preserve"> </v>
      </c>
      <c r="H839" s="31" t="str">
        <f>CONCATENATE(Замеры!AL833,Замеры!AB833,Замеры!AM833)</f>
        <v>0 0</v>
      </c>
      <c r="I839" s="29" t="str">
        <f>CONCATENATE(Замеры!AJ833,Замеры!AB833,Замеры!AK833)</f>
        <v>0 0</v>
      </c>
      <c r="J839" s="31" t="str">
        <f>IF(Замеры!AA833=0," ",G839*2.55)</f>
        <v xml:space="preserve"> </v>
      </c>
      <c r="K839" s="29" t="str">
        <f>IF(Замеры!AA833=0," ",Замеры!AH833)</f>
        <v xml:space="preserve"> </v>
      </c>
      <c r="L839" s="29" t="str">
        <f>IF(Замеры!AA833=0," ",Замеры!AI833)</f>
        <v xml:space="preserve"> </v>
      </c>
      <c r="M839" s="29" t="str">
        <f>IF(Замеры!AA833=0," ",0.1)</f>
        <v xml:space="preserve"> </v>
      </c>
      <c r="N839" s="29" t="str">
        <f>IF(Замеры!AA833=0," ",Замеры!AA833)</f>
        <v xml:space="preserve"> </v>
      </c>
      <c r="O839" s="29" t="str">
        <f>Замеры!AB833</f>
        <v xml:space="preserve"> </v>
      </c>
      <c r="P839" s="29" t="str">
        <f>Замеры!AC833</f>
        <v xml:space="preserve"> </v>
      </c>
      <c r="Q839" s="29" t="str">
        <f>IF(Замеры!AA833=0," ","+")</f>
        <v xml:space="preserve"> </v>
      </c>
      <c r="R839" s="32">
        <f>Замеры!Z833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IF(Замеры!I834=0," ", Замеры!I834)</f>
        <v xml:space="preserve"> </v>
      </c>
      <c r="D840" s="29" t="str">
        <f>IF(Замеры!AA834=0, " ", Замеры!Y834)</f>
        <v xml:space="preserve"> </v>
      </c>
      <c r="E840" s="29" t="str">
        <f>CONCATENATE(Замеры!Q834,Замеры!T834,Замеры!S834)</f>
        <v xml:space="preserve"> </v>
      </c>
      <c r="F840" s="30" t="str">
        <f>IF(Замеры!AA834=0," ","---")</f>
        <v xml:space="preserve"> </v>
      </c>
      <c r="G840" s="31" t="str">
        <f>IF(Замеры!AA834=0," ",Замеры!K834)</f>
        <v xml:space="preserve"> </v>
      </c>
      <c r="H840" s="31" t="str">
        <f>CONCATENATE(Замеры!AL834,Замеры!AB834,Замеры!AM834)</f>
        <v>0 0</v>
      </c>
      <c r="I840" s="29" t="str">
        <f>CONCATENATE(Замеры!AJ834,Замеры!AB834,Замеры!AK834)</f>
        <v>0 0</v>
      </c>
      <c r="J840" s="31" t="str">
        <f>IF(Замеры!AA834=0," ",G840*2.55)</f>
        <v xml:space="preserve"> </v>
      </c>
      <c r="K840" s="29" t="str">
        <f>IF(Замеры!AA834=0," ",Замеры!AH834)</f>
        <v xml:space="preserve"> </v>
      </c>
      <c r="L840" s="29" t="str">
        <f>IF(Замеры!AA834=0," ",Замеры!AI834)</f>
        <v xml:space="preserve"> </v>
      </c>
      <c r="M840" s="29" t="str">
        <f>IF(Замеры!AA834=0," ",0.1)</f>
        <v xml:space="preserve"> </v>
      </c>
      <c r="N840" s="29" t="str">
        <f>IF(Замеры!AA834=0," ",Замеры!AA834)</f>
        <v xml:space="preserve"> </v>
      </c>
      <c r="O840" s="29" t="str">
        <f>Замеры!AB834</f>
        <v xml:space="preserve"> </v>
      </c>
      <c r="P840" s="29" t="str">
        <f>Замеры!AC834</f>
        <v xml:space="preserve"> </v>
      </c>
      <c r="Q840" s="29" t="str">
        <f>IF(Замеры!AA834=0," ","+")</f>
        <v xml:space="preserve"> </v>
      </c>
      <c r="R840" s="32">
        <f>Замеры!Z834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IF(Замеры!I835=0," ", Замеры!I835)</f>
        <v xml:space="preserve"> </v>
      </c>
      <c r="D841" s="29" t="str">
        <f>IF(Замеры!AA835=0, " ", Замеры!Y835)</f>
        <v xml:space="preserve"> </v>
      </c>
      <c r="E841" s="29" t="str">
        <f>CONCATENATE(Замеры!Q835,Замеры!T835,Замеры!S835)</f>
        <v xml:space="preserve"> </v>
      </c>
      <c r="F841" s="30" t="str">
        <f>IF(Замеры!AA835=0," ","---")</f>
        <v xml:space="preserve"> </v>
      </c>
      <c r="G841" s="31" t="str">
        <f>IF(Замеры!AA835=0," ",Замеры!K835)</f>
        <v xml:space="preserve"> </v>
      </c>
      <c r="H841" s="31" t="str">
        <f>CONCATENATE(Замеры!AL835,Замеры!AB835,Замеры!AM835)</f>
        <v>0 0</v>
      </c>
      <c r="I841" s="29" t="str">
        <f>CONCATENATE(Замеры!AJ835,Замеры!AB835,Замеры!AK835)</f>
        <v>0 0</v>
      </c>
      <c r="J841" s="31" t="str">
        <f>IF(Замеры!AA835=0," ",G841*2.55)</f>
        <v xml:space="preserve"> </v>
      </c>
      <c r="K841" s="29" t="str">
        <f>IF(Замеры!AA835=0," ",Замеры!AH835)</f>
        <v xml:space="preserve"> </v>
      </c>
      <c r="L841" s="29" t="str">
        <f>IF(Замеры!AA835=0," ",Замеры!AI835)</f>
        <v xml:space="preserve"> </v>
      </c>
      <c r="M841" s="29" t="str">
        <f>IF(Замеры!AA835=0," ",0.1)</f>
        <v xml:space="preserve"> </v>
      </c>
      <c r="N841" s="29" t="str">
        <f>IF(Замеры!AA835=0," ",Замеры!AA835)</f>
        <v xml:space="preserve"> </v>
      </c>
      <c r="O841" s="29" t="str">
        <f>Замеры!AB835</f>
        <v xml:space="preserve"> </v>
      </c>
      <c r="P841" s="29" t="str">
        <f>Замеры!AC835</f>
        <v xml:space="preserve"> </v>
      </c>
      <c r="Q841" s="29" t="str">
        <f>IF(Замеры!AA835=0," ","+")</f>
        <v xml:space="preserve"> </v>
      </c>
      <c r="R841" s="32">
        <f>Замеры!Z835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IF(Замеры!I836=0," ", Замеры!I836)</f>
        <v xml:space="preserve"> </v>
      </c>
      <c r="D842" s="29" t="str">
        <f>IF(Замеры!AA836=0, " ", Замеры!Y836)</f>
        <v xml:space="preserve"> </v>
      </c>
      <c r="E842" s="29" t="str">
        <f>CONCATENATE(Замеры!Q836,Замеры!T836,Замеры!S836)</f>
        <v xml:space="preserve"> </v>
      </c>
      <c r="F842" s="30" t="str">
        <f>IF(Замеры!AA836=0," ","---")</f>
        <v xml:space="preserve"> </v>
      </c>
      <c r="G842" s="31" t="str">
        <f>IF(Замеры!AA836=0," ",Замеры!K836)</f>
        <v xml:space="preserve"> </v>
      </c>
      <c r="H842" s="31" t="str">
        <f>CONCATENATE(Замеры!AL836,Замеры!AB836,Замеры!AM836)</f>
        <v>0 0</v>
      </c>
      <c r="I842" s="29" t="str">
        <f>CONCATENATE(Замеры!AJ836,Замеры!AB836,Замеры!AK836)</f>
        <v>0 0</v>
      </c>
      <c r="J842" s="31" t="str">
        <f>IF(Замеры!AA836=0," ",G842*2.55)</f>
        <v xml:space="preserve"> </v>
      </c>
      <c r="K842" s="29" t="str">
        <f>IF(Замеры!AA836=0," ",Замеры!AH836)</f>
        <v xml:space="preserve"> </v>
      </c>
      <c r="L842" s="29" t="str">
        <f>IF(Замеры!AA836=0," ",Замеры!AI836)</f>
        <v xml:space="preserve"> </v>
      </c>
      <c r="M842" s="29" t="str">
        <f>IF(Замеры!AA836=0," ",0.1)</f>
        <v xml:space="preserve"> </v>
      </c>
      <c r="N842" s="29" t="str">
        <f>IF(Замеры!AA836=0," ",Замеры!AA836)</f>
        <v xml:space="preserve"> </v>
      </c>
      <c r="O842" s="29" t="str">
        <f>Замеры!AB836</f>
        <v xml:space="preserve"> </v>
      </c>
      <c r="P842" s="29" t="str">
        <f>Замеры!AC836</f>
        <v xml:space="preserve"> </v>
      </c>
      <c r="Q842" s="29" t="str">
        <f>IF(Замеры!AA836=0," ","+")</f>
        <v xml:space="preserve"> </v>
      </c>
      <c r="R842" s="32">
        <f>Замеры!Z836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IF(Замеры!I837=0," ", Замеры!I837)</f>
        <v xml:space="preserve"> </v>
      </c>
      <c r="D843" s="29" t="str">
        <f>IF(Замеры!AA837=0, " ", Замеры!Y837)</f>
        <v xml:space="preserve"> </v>
      </c>
      <c r="E843" s="29" t="str">
        <f>CONCATENATE(Замеры!Q837,Замеры!T837,Замеры!S837)</f>
        <v xml:space="preserve"> </v>
      </c>
      <c r="F843" s="30" t="str">
        <f>IF(Замеры!AA837=0," ","---")</f>
        <v xml:space="preserve"> </v>
      </c>
      <c r="G843" s="31" t="str">
        <f>IF(Замеры!AA837=0," ",Замеры!K837)</f>
        <v xml:space="preserve"> </v>
      </c>
      <c r="H843" s="31" t="str">
        <f>CONCATENATE(Замеры!AL837,Замеры!AB837,Замеры!AM837)</f>
        <v>0 0</v>
      </c>
      <c r="I843" s="29" t="str">
        <f>CONCATENATE(Замеры!AJ837,Замеры!AB837,Замеры!AK837)</f>
        <v>0 0</v>
      </c>
      <c r="J843" s="31" t="str">
        <f>IF(Замеры!AA837=0," ",G843*2.55)</f>
        <v xml:space="preserve"> </v>
      </c>
      <c r="K843" s="29" t="str">
        <f>IF(Замеры!AA837=0," ",Замеры!AH837)</f>
        <v xml:space="preserve"> </v>
      </c>
      <c r="L843" s="29" t="str">
        <f>IF(Замеры!AA837=0," ",Замеры!AI837)</f>
        <v xml:space="preserve"> </v>
      </c>
      <c r="M843" s="29" t="str">
        <f>IF(Замеры!AA837=0," ",0.1)</f>
        <v xml:space="preserve"> </v>
      </c>
      <c r="N843" s="29" t="str">
        <f>IF(Замеры!AA837=0," ",Замеры!AA837)</f>
        <v xml:space="preserve"> </v>
      </c>
      <c r="O843" s="29" t="str">
        <f>Замеры!AB837</f>
        <v xml:space="preserve"> </v>
      </c>
      <c r="P843" s="29" t="str">
        <f>Замеры!AC837</f>
        <v xml:space="preserve"> </v>
      </c>
      <c r="Q843" s="29" t="str">
        <f>IF(Замеры!AA837=0," ","+")</f>
        <v xml:space="preserve"> </v>
      </c>
      <c r="R843" s="32">
        <f>Замеры!Z837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IF(Замеры!I838=0," ", Замеры!I838)</f>
        <v xml:space="preserve"> </v>
      </c>
      <c r="D844" s="29" t="str">
        <f>IF(Замеры!AA838=0, " ", Замеры!Y838)</f>
        <v xml:space="preserve"> </v>
      </c>
      <c r="E844" s="29" t="str">
        <f>CONCATENATE(Замеры!Q838,Замеры!T838,Замеры!S838)</f>
        <v xml:space="preserve"> </v>
      </c>
      <c r="F844" s="30" t="str">
        <f>IF(Замеры!AA838=0," ","---")</f>
        <v xml:space="preserve"> </v>
      </c>
      <c r="G844" s="31" t="str">
        <f>IF(Замеры!AA838=0," ",Замеры!K838)</f>
        <v xml:space="preserve"> </v>
      </c>
      <c r="H844" s="31" t="str">
        <f>CONCATENATE(Замеры!AL838,Замеры!AB838,Замеры!AM838)</f>
        <v>0 0</v>
      </c>
      <c r="I844" s="29" t="str">
        <f>CONCATENATE(Замеры!AJ838,Замеры!AB838,Замеры!AK838)</f>
        <v>0 0</v>
      </c>
      <c r="J844" s="31" t="str">
        <f>IF(Замеры!AA838=0," ",G844*2.55)</f>
        <v xml:space="preserve"> </v>
      </c>
      <c r="K844" s="29" t="str">
        <f>IF(Замеры!AA838=0," ",Замеры!AH838)</f>
        <v xml:space="preserve"> </v>
      </c>
      <c r="L844" s="29" t="str">
        <f>IF(Замеры!AA838=0," ",Замеры!AI838)</f>
        <v xml:space="preserve"> </v>
      </c>
      <c r="M844" s="29" t="str">
        <f>IF(Замеры!AA838=0," ",0.1)</f>
        <v xml:space="preserve"> </v>
      </c>
      <c r="N844" s="29" t="str">
        <f>IF(Замеры!AA838=0," ",Замеры!AA838)</f>
        <v xml:space="preserve"> </v>
      </c>
      <c r="O844" s="29" t="str">
        <f>Замеры!AB838</f>
        <v xml:space="preserve"> </v>
      </c>
      <c r="P844" s="29" t="str">
        <f>Замеры!AC838</f>
        <v xml:space="preserve"> </v>
      </c>
      <c r="Q844" s="29" t="str">
        <f>IF(Замеры!AA838=0," ","+")</f>
        <v xml:space="preserve"> </v>
      </c>
      <c r="R844" s="32">
        <f>Замеры!Z838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IF(Замеры!I839=0," ", Замеры!I839)</f>
        <v xml:space="preserve"> </v>
      </c>
      <c r="D845" s="29" t="str">
        <f>IF(Замеры!AA839=0, " ", Замеры!Y839)</f>
        <v xml:space="preserve"> </v>
      </c>
      <c r="E845" s="29" t="str">
        <f>CONCATENATE(Замеры!Q839,Замеры!T839,Замеры!S839)</f>
        <v xml:space="preserve"> </v>
      </c>
      <c r="F845" s="30" t="str">
        <f>IF(Замеры!AA839=0," ","---")</f>
        <v xml:space="preserve"> </v>
      </c>
      <c r="G845" s="31" t="str">
        <f>IF(Замеры!AA839=0," ",Замеры!K839)</f>
        <v xml:space="preserve"> </v>
      </c>
      <c r="H845" s="31" t="str">
        <f>CONCATENATE(Замеры!AL839,Замеры!AB839,Замеры!AM839)</f>
        <v>0 0</v>
      </c>
      <c r="I845" s="29" t="str">
        <f>CONCATENATE(Замеры!AJ839,Замеры!AB839,Замеры!AK839)</f>
        <v>0 0</v>
      </c>
      <c r="J845" s="31" t="str">
        <f>IF(Замеры!AA839=0," ",G845*2.55)</f>
        <v xml:space="preserve"> </v>
      </c>
      <c r="K845" s="29" t="str">
        <f>IF(Замеры!AA839=0," ",Замеры!AH839)</f>
        <v xml:space="preserve"> </v>
      </c>
      <c r="L845" s="29" t="str">
        <f>IF(Замеры!AA839=0," ",Замеры!AI839)</f>
        <v xml:space="preserve"> </v>
      </c>
      <c r="M845" s="29" t="str">
        <f>IF(Замеры!AA839=0," ",0.1)</f>
        <v xml:space="preserve"> </v>
      </c>
      <c r="N845" s="29" t="str">
        <f>IF(Замеры!AA839=0," ",Замеры!AA839)</f>
        <v xml:space="preserve"> </v>
      </c>
      <c r="O845" s="29" t="str">
        <f>Замеры!AB839</f>
        <v xml:space="preserve"> </v>
      </c>
      <c r="P845" s="29" t="str">
        <f>Замеры!AC839</f>
        <v xml:space="preserve"> </v>
      </c>
      <c r="Q845" s="29" t="str">
        <f>IF(Замеры!AA839=0," ","+")</f>
        <v xml:space="preserve"> </v>
      </c>
      <c r="R845" s="32">
        <f>Замеры!Z839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IF(Замеры!I840=0," ", Замеры!I840)</f>
        <v xml:space="preserve"> </v>
      </c>
      <c r="D846" s="29" t="str">
        <f>IF(Замеры!AA840=0, " ", Замеры!Y840)</f>
        <v xml:space="preserve"> </v>
      </c>
      <c r="E846" s="29" t="str">
        <f>CONCATENATE(Замеры!Q840,Замеры!T840,Замеры!S840)</f>
        <v xml:space="preserve"> </v>
      </c>
      <c r="F846" s="30" t="str">
        <f>IF(Замеры!AA840=0," ","---")</f>
        <v xml:space="preserve"> </v>
      </c>
      <c r="G846" s="31" t="str">
        <f>IF(Замеры!AA840=0," ",Замеры!K840)</f>
        <v xml:space="preserve"> </v>
      </c>
      <c r="H846" s="31" t="str">
        <f>CONCATENATE(Замеры!AL840,Замеры!AB840,Замеры!AM840)</f>
        <v>0 0</v>
      </c>
      <c r="I846" s="29" t="str">
        <f>CONCATENATE(Замеры!AJ840,Замеры!AB840,Замеры!AK840)</f>
        <v>0 0</v>
      </c>
      <c r="J846" s="31" t="str">
        <f>IF(Замеры!AA840=0," ",G846*2.55)</f>
        <v xml:space="preserve"> </v>
      </c>
      <c r="K846" s="29" t="str">
        <f>IF(Замеры!AA840=0," ",Замеры!AH840)</f>
        <v xml:space="preserve"> </v>
      </c>
      <c r="L846" s="29" t="str">
        <f>IF(Замеры!AA840=0," ",Замеры!AI840)</f>
        <v xml:space="preserve"> </v>
      </c>
      <c r="M846" s="29" t="str">
        <f>IF(Замеры!AA840=0," ",0.1)</f>
        <v xml:space="preserve"> </v>
      </c>
      <c r="N846" s="29" t="str">
        <f>IF(Замеры!AA840=0," ",Замеры!AA840)</f>
        <v xml:space="preserve"> </v>
      </c>
      <c r="O846" s="29" t="str">
        <f>Замеры!AB840</f>
        <v xml:space="preserve"> </v>
      </c>
      <c r="P846" s="29" t="str">
        <f>Замеры!AC840</f>
        <v xml:space="preserve"> </v>
      </c>
      <c r="Q846" s="29" t="str">
        <f>IF(Замеры!AA840=0," ","+")</f>
        <v xml:space="preserve"> </v>
      </c>
      <c r="R846" s="32">
        <f>Замеры!Z840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IF(Замеры!I841=0," ", Замеры!I841)</f>
        <v xml:space="preserve"> </v>
      </c>
      <c r="D847" s="29" t="str">
        <f>IF(Замеры!AA841=0, " ", Замеры!Y841)</f>
        <v xml:space="preserve"> </v>
      </c>
      <c r="E847" s="29" t="str">
        <f>CONCATENATE(Замеры!Q841,Замеры!T841,Замеры!S841)</f>
        <v xml:space="preserve"> </v>
      </c>
      <c r="F847" s="30" t="str">
        <f>IF(Замеры!AA841=0," ","---")</f>
        <v xml:space="preserve"> </v>
      </c>
      <c r="G847" s="31" t="str">
        <f>IF(Замеры!AA841=0," ",Замеры!K841)</f>
        <v xml:space="preserve"> </v>
      </c>
      <c r="H847" s="31" t="str">
        <f>CONCATENATE(Замеры!AL841,Замеры!AB841,Замеры!AM841)</f>
        <v>0 0</v>
      </c>
      <c r="I847" s="29" t="str">
        <f>CONCATENATE(Замеры!AJ841,Замеры!AB841,Замеры!AK841)</f>
        <v>0 0</v>
      </c>
      <c r="J847" s="31" t="str">
        <f>IF(Замеры!AA841=0," ",G847*2.55)</f>
        <v xml:space="preserve"> </v>
      </c>
      <c r="K847" s="29" t="str">
        <f>IF(Замеры!AA841=0," ",Замеры!AH841)</f>
        <v xml:space="preserve"> </v>
      </c>
      <c r="L847" s="29" t="str">
        <f>IF(Замеры!AA841=0," ",Замеры!AI841)</f>
        <v xml:space="preserve"> </v>
      </c>
      <c r="M847" s="29" t="str">
        <f>IF(Замеры!AA841=0," ",0.1)</f>
        <v xml:space="preserve"> </v>
      </c>
      <c r="N847" s="29" t="str">
        <f>IF(Замеры!AA841=0," ",Замеры!AA841)</f>
        <v xml:space="preserve"> </v>
      </c>
      <c r="O847" s="29" t="str">
        <f>Замеры!AB841</f>
        <v xml:space="preserve"> </v>
      </c>
      <c r="P847" s="29" t="str">
        <f>Замеры!AC841</f>
        <v xml:space="preserve"> </v>
      </c>
      <c r="Q847" s="29" t="str">
        <f>IF(Замеры!AA841=0," ","+")</f>
        <v xml:space="preserve"> </v>
      </c>
      <c r="R847" s="32">
        <f>Замеры!Z841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IF(Замеры!I842=0," ", Замеры!I842)</f>
        <v xml:space="preserve"> </v>
      </c>
      <c r="D848" s="29" t="str">
        <f>IF(Замеры!AA842=0, " ", Замеры!Y842)</f>
        <v xml:space="preserve"> </v>
      </c>
      <c r="E848" s="29" t="str">
        <f>CONCATENATE(Замеры!Q842,Замеры!T842,Замеры!S842)</f>
        <v xml:space="preserve"> </v>
      </c>
      <c r="F848" s="30" t="str">
        <f>IF(Замеры!AA842=0," ","---")</f>
        <v xml:space="preserve"> </v>
      </c>
      <c r="G848" s="31" t="str">
        <f>IF(Замеры!AA842=0," ",Замеры!K842)</f>
        <v xml:space="preserve"> </v>
      </c>
      <c r="H848" s="31" t="str">
        <f>CONCATENATE(Замеры!AL842,Замеры!AB842,Замеры!AM842)</f>
        <v>0 0</v>
      </c>
      <c r="I848" s="29" t="str">
        <f>CONCATENATE(Замеры!AJ842,Замеры!AB842,Замеры!AK842)</f>
        <v>0 0</v>
      </c>
      <c r="J848" s="31" t="str">
        <f>IF(Замеры!AA842=0," ",G848*2.55)</f>
        <v xml:space="preserve"> </v>
      </c>
      <c r="K848" s="29" t="str">
        <f>IF(Замеры!AA842=0," ",Замеры!AH842)</f>
        <v xml:space="preserve"> </v>
      </c>
      <c r="L848" s="29" t="str">
        <f>IF(Замеры!AA842=0," ",Замеры!AI842)</f>
        <v xml:space="preserve"> </v>
      </c>
      <c r="M848" s="29" t="str">
        <f>IF(Замеры!AA842=0," ",0.1)</f>
        <v xml:space="preserve"> </v>
      </c>
      <c r="N848" s="29" t="str">
        <f>IF(Замеры!AA842=0," ",Замеры!AA842)</f>
        <v xml:space="preserve"> </v>
      </c>
      <c r="O848" s="29" t="str">
        <f>Замеры!AB842</f>
        <v xml:space="preserve"> </v>
      </c>
      <c r="P848" s="29" t="str">
        <f>Замеры!AC842</f>
        <v xml:space="preserve"> </v>
      </c>
      <c r="Q848" s="29" t="str">
        <f>IF(Замеры!AA842=0," ","+")</f>
        <v xml:space="preserve"> </v>
      </c>
      <c r="R848" s="32">
        <f>Замеры!Z842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IF(Замеры!I843=0," ", Замеры!I843)</f>
        <v xml:space="preserve"> </v>
      </c>
      <c r="D849" s="29" t="str">
        <f>IF(Замеры!AA843=0, " ", Замеры!Y843)</f>
        <v xml:space="preserve"> </v>
      </c>
      <c r="E849" s="29" t="str">
        <f>CONCATENATE(Замеры!Q843,Замеры!T843,Замеры!S843)</f>
        <v xml:space="preserve"> </v>
      </c>
      <c r="F849" s="30" t="str">
        <f>IF(Замеры!AA843=0," ","---")</f>
        <v xml:space="preserve"> </v>
      </c>
      <c r="G849" s="31" t="str">
        <f>IF(Замеры!AA843=0," ",Замеры!K843)</f>
        <v xml:space="preserve"> </v>
      </c>
      <c r="H849" s="31" t="str">
        <f>CONCATENATE(Замеры!AL843,Замеры!AB843,Замеры!AM843)</f>
        <v>0 0</v>
      </c>
      <c r="I849" s="29" t="str">
        <f>CONCATENATE(Замеры!AJ843,Замеры!AB843,Замеры!AK843)</f>
        <v>0 0</v>
      </c>
      <c r="J849" s="31" t="str">
        <f>IF(Замеры!AA843=0," ",G849*2.55)</f>
        <v xml:space="preserve"> </v>
      </c>
      <c r="K849" s="29" t="str">
        <f>IF(Замеры!AA843=0," ",Замеры!AH843)</f>
        <v xml:space="preserve"> </v>
      </c>
      <c r="L849" s="29" t="str">
        <f>IF(Замеры!AA843=0," ",Замеры!AI843)</f>
        <v xml:space="preserve"> </v>
      </c>
      <c r="M849" s="29" t="str">
        <f>IF(Замеры!AA843=0," ",0.1)</f>
        <v xml:space="preserve"> </v>
      </c>
      <c r="N849" s="29" t="str">
        <f>IF(Замеры!AA843=0," ",Замеры!AA843)</f>
        <v xml:space="preserve"> </v>
      </c>
      <c r="O849" s="29" t="str">
        <f>Замеры!AB843</f>
        <v xml:space="preserve"> </v>
      </c>
      <c r="P849" s="29" t="str">
        <f>Замеры!AC843</f>
        <v xml:space="preserve"> </v>
      </c>
      <c r="Q849" s="29" t="str">
        <f>IF(Замеры!AA843=0," ","+")</f>
        <v xml:space="preserve"> </v>
      </c>
      <c r="R849" s="32">
        <f>Замеры!Z843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IF(Замеры!I844=0," ", Замеры!I844)</f>
        <v xml:space="preserve"> </v>
      </c>
      <c r="D850" s="29" t="str">
        <f>IF(Замеры!AA844=0, " ", Замеры!Y844)</f>
        <v xml:space="preserve"> </v>
      </c>
      <c r="E850" s="29" t="str">
        <f>CONCATENATE(Замеры!Q844,Замеры!T844,Замеры!S844)</f>
        <v xml:space="preserve"> </v>
      </c>
      <c r="F850" s="30" t="str">
        <f>IF(Замеры!AA844=0," ","---")</f>
        <v xml:space="preserve"> </v>
      </c>
      <c r="G850" s="31" t="str">
        <f>IF(Замеры!AA844=0," ",Замеры!K844)</f>
        <v xml:space="preserve"> </v>
      </c>
      <c r="H850" s="31" t="str">
        <f>CONCATENATE(Замеры!AL844,Замеры!AB844,Замеры!AM844)</f>
        <v>0 0</v>
      </c>
      <c r="I850" s="29" t="str">
        <f>CONCATENATE(Замеры!AJ844,Замеры!AB844,Замеры!AK844)</f>
        <v>0 0</v>
      </c>
      <c r="J850" s="31" t="str">
        <f>IF(Замеры!AA844=0," ",G850*2.55)</f>
        <v xml:space="preserve"> </v>
      </c>
      <c r="K850" s="29" t="str">
        <f>IF(Замеры!AA844=0," ",Замеры!AH844)</f>
        <v xml:space="preserve"> </v>
      </c>
      <c r="L850" s="29" t="str">
        <f>IF(Замеры!AA844=0," ",Замеры!AI844)</f>
        <v xml:space="preserve"> </v>
      </c>
      <c r="M850" s="29" t="str">
        <f>IF(Замеры!AA844=0," ",0.1)</f>
        <v xml:space="preserve"> </v>
      </c>
      <c r="N850" s="29" t="str">
        <f>IF(Замеры!AA844=0," ",Замеры!AA844)</f>
        <v xml:space="preserve"> </v>
      </c>
      <c r="O850" s="29" t="str">
        <f>Замеры!AB844</f>
        <v xml:space="preserve"> </v>
      </c>
      <c r="P850" s="29" t="str">
        <f>Замеры!AC844</f>
        <v xml:space="preserve"> </v>
      </c>
      <c r="Q850" s="29" t="str">
        <f>IF(Замеры!AA844=0," ","+")</f>
        <v xml:space="preserve"> </v>
      </c>
      <c r="R850" s="32">
        <f>Замеры!Z844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IF(Замеры!I845=0," ", Замеры!I845)</f>
        <v xml:space="preserve"> </v>
      </c>
      <c r="D851" s="29" t="str">
        <f>IF(Замеры!AA845=0, " ", Замеры!Y845)</f>
        <v xml:space="preserve"> </v>
      </c>
      <c r="E851" s="29" t="str">
        <f>CONCATENATE(Замеры!Q845,Замеры!T845,Замеры!S845)</f>
        <v xml:space="preserve"> </v>
      </c>
      <c r="F851" s="30" t="str">
        <f>IF(Замеры!AA845=0," ","---")</f>
        <v xml:space="preserve"> </v>
      </c>
      <c r="G851" s="31" t="str">
        <f>IF(Замеры!AA845=0," ",Замеры!K845)</f>
        <v xml:space="preserve"> </v>
      </c>
      <c r="H851" s="31" t="str">
        <f>CONCATENATE(Замеры!AL845,Замеры!AB845,Замеры!AM845)</f>
        <v>0 0</v>
      </c>
      <c r="I851" s="29" t="str">
        <f>CONCATENATE(Замеры!AJ845,Замеры!AB845,Замеры!AK845)</f>
        <v>0 0</v>
      </c>
      <c r="J851" s="31" t="str">
        <f>IF(Замеры!AA845=0," ",G851*2.55)</f>
        <v xml:space="preserve"> </v>
      </c>
      <c r="K851" s="29" t="str">
        <f>IF(Замеры!AA845=0," ",Замеры!AH845)</f>
        <v xml:space="preserve"> </v>
      </c>
      <c r="L851" s="29" t="str">
        <f>IF(Замеры!AA845=0," ",Замеры!AI845)</f>
        <v xml:space="preserve"> </v>
      </c>
      <c r="M851" s="29" t="str">
        <f>IF(Замеры!AA845=0," ",0.1)</f>
        <v xml:space="preserve"> </v>
      </c>
      <c r="N851" s="29" t="str">
        <f>IF(Замеры!AA845=0," ",Замеры!AA845)</f>
        <v xml:space="preserve"> </v>
      </c>
      <c r="O851" s="29" t="str">
        <f>Замеры!AB845</f>
        <v xml:space="preserve"> </v>
      </c>
      <c r="P851" s="29" t="str">
        <f>Замеры!AC845</f>
        <v xml:space="preserve"> </v>
      </c>
      <c r="Q851" s="29" t="str">
        <f>IF(Замеры!AA845=0," ","+")</f>
        <v xml:space="preserve"> </v>
      </c>
      <c r="R851" s="32">
        <f>Замеры!Z845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IF(Замеры!I846=0," ", Замеры!I846)</f>
        <v xml:space="preserve"> </v>
      </c>
      <c r="D852" s="29" t="str">
        <f>IF(Замеры!AA846=0, " ", Замеры!Y846)</f>
        <v xml:space="preserve"> </v>
      </c>
      <c r="E852" s="29" t="str">
        <f>CONCATENATE(Замеры!Q846,Замеры!T846,Замеры!S846)</f>
        <v xml:space="preserve"> </v>
      </c>
      <c r="F852" s="30" t="str">
        <f>IF(Замеры!AA846=0," ","---")</f>
        <v xml:space="preserve"> </v>
      </c>
      <c r="G852" s="31" t="str">
        <f>IF(Замеры!AA846=0," ",Замеры!K846)</f>
        <v xml:space="preserve"> </v>
      </c>
      <c r="H852" s="31" t="str">
        <f>CONCATENATE(Замеры!AL846,Замеры!AB846,Замеры!AM846)</f>
        <v>0 0</v>
      </c>
      <c r="I852" s="29" t="str">
        <f>CONCATENATE(Замеры!AJ846,Замеры!AB846,Замеры!AK846)</f>
        <v>0 0</v>
      </c>
      <c r="J852" s="31" t="str">
        <f>IF(Замеры!AA846=0," ",G852*2.55)</f>
        <v xml:space="preserve"> </v>
      </c>
      <c r="K852" s="29" t="str">
        <f>IF(Замеры!AA846=0," ",Замеры!AH846)</f>
        <v xml:space="preserve"> </v>
      </c>
      <c r="L852" s="29" t="str">
        <f>IF(Замеры!AA846=0," ",Замеры!AI846)</f>
        <v xml:space="preserve"> </v>
      </c>
      <c r="M852" s="29" t="str">
        <f>IF(Замеры!AA846=0," ",0.1)</f>
        <v xml:space="preserve"> </v>
      </c>
      <c r="N852" s="29" t="str">
        <f>IF(Замеры!AA846=0," ",Замеры!AA846)</f>
        <v xml:space="preserve"> </v>
      </c>
      <c r="O852" s="29" t="str">
        <f>Замеры!AB846</f>
        <v xml:space="preserve"> </v>
      </c>
      <c r="P852" s="29" t="str">
        <f>Замеры!AC846</f>
        <v xml:space="preserve"> </v>
      </c>
      <c r="Q852" s="29" t="str">
        <f>IF(Замеры!AA846=0," ","+")</f>
        <v xml:space="preserve"> </v>
      </c>
      <c r="R852" s="32">
        <f>Замеры!Z846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IF(Замеры!I847=0," ", Замеры!I847)</f>
        <v xml:space="preserve"> </v>
      </c>
      <c r="D853" s="29" t="str">
        <f>IF(Замеры!AA847=0, " ", Замеры!Y847)</f>
        <v xml:space="preserve"> </v>
      </c>
      <c r="E853" s="29" t="str">
        <f>CONCATENATE(Замеры!Q847,Замеры!T847,Замеры!S847)</f>
        <v xml:space="preserve"> </v>
      </c>
      <c r="F853" s="30" t="str">
        <f>IF(Замеры!AA847=0," ","---")</f>
        <v xml:space="preserve"> </v>
      </c>
      <c r="G853" s="31" t="str">
        <f>IF(Замеры!AA847=0," ",Замеры!K847)</f>
        <v xml:space="preserve"> </v>
      </c>
      <c r="H853" s="31" t="str">
        <f>CONCATENATE(Замеры!AL847,Замеры!AB847,Замеры!AM847)</f>
        <v>0 0</v>
      </c>
      <c r="I853" s="29" t="str">
        <f>CONCATENATE(Замеры!AJ847,Замеры!AB847,Замеры!AK847)</f>
        <v>0 0</v>
      </c>
      <c r="J853" s="31" t="str">
        <f>IF(Замеры!AA847=0," ",G853*2.55)</f>
        <v xml:space="preserve"> </v>
      </c>
      <c r="K853" s="29" t="str">
        <f>IF(Замеры!AA847=0," ",Замеры!AH847)</f>
        <v xml:space="preserve"> </v>
      </c>
      <c r="L853" s="29" t="str">
        <f>IF(Замеры!AA847=0," ",Замеры!AI847)</f>
        <v xml:space="preserve"> </v>
      </c>
      <c r="M853" s="29" t="str">
        <f>IF(Замеры!AA847=0," ",0.1)</f>
        <v xml:space="preserve"> </v>
      </c>
      <c r="N853" s="29" t="str">
        <f>IF(Замеры!AA847=0," ",Замеры!AA847)</f>
        <v xml:space="preserve"> </v>
      </c>
      <c r="O853" s="29" t="str">
        <f>Замеры!AB847</f>
        <v xml:space="preserve"> </v>
      </c>
      <c r="P853" s="29" t="str">
        <f>Замеры!AC847</f>
        <v xml:space="preserve"> </v>
      </c>
      <c r="Q853" s="29" t="str">
        <f>IF(Замеры!AA847=0," ","+")</f>
        <v xml:space="preserve"> </v>
      </c>
      <c r="R853" s="32">
        <f>Замеры!Z847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IF(Замеры!I848=0," ", Замеры!I848)</f>
        <v xml:space="preserve"> </v>
      </c>
      <c r="D854" s="29" t="str">
        <f>IF(Замеры!AA848=0, " ", Замеры!Y848)</f>
        <v xml:space="preserve"> </v>
      </c>
      <c r="E854" s="29" t="str">
        <f>CONCATENATE(Замеры!Q848,Замеры!T848,Замеры!S848)</f>
        <v xml:space="preserve"> </v>
      </c>
      <c r="F854" s="30" t="str">
        <f>IF(Замеры!AA848=0," ","---")</f>
        <v xml:space="preserve"> </v>
      </c>
      <c r="G854" s="31" t="str">
        <f>IF(Замеры!AA848=0," ",Замеры!K848)</f>
        <v xml:space="preserve"> </v>
      </c>
      <c r="H854" s="31" t="str">
        <f>CONCATENATE(Замеры!AL848,Замеры!AB848,Замеры!AM848)</f>
        <v>0 0</v>
      </c>
      <c r="I854" s="29" t="str">
        <f>CONCATENATE(Замеры!AJ848,Замеры!AB848,Замеры!AK848)</f>
        <v>0 0</v>
      </c>
      <c r="J854" s="31" t="str">
        <f>IF(Замеры!AA848=0," ",G854*2.55)</f>
        <v xml:space="preserve"> </v>
      </c>
      <c r="K854" s="29" t="str">
        <f>IF(Замеры!AA848=0," ",Замеры!AH848)</f>
        <v xml:space="preserve"> </v>
      </c>
      <c r="L854" s="29" t="str">
        <f>IF(Замеры!AA848=0," ",Замеры!AI848)</f>
        <v xml:space="preserve"> </v>
      </c>
      <c r="M854" s="29" t="str">
        <f>IF(Замеры!AA848=0," ",0.1)</f>
        <v xml:space="preserve"> </v>
      </c>
      <c r="N854" s="29" t="str">
        <f>IF(Замеры!AA848=0," ",Замеры!AA848)</f>
        <v xml:space="preserve"> </v>
      </c>
      <c r="O854" s="29" t="str">
        <f>Замеры!AB848</f>
        <v xml:space="preserve"> </v>
      </c>
      <c r="P854" s="29" t="str">
        <f>Замеры!AC848</f>
        <v xml:space="preserve"> </v>
      </c>
      <c r="Q854" s="29" t="str">
        <f>IF(Замеры!AA848=0," ","+")</f>
        <v xml:space="preserve"> </v>
      </c>
      <c r="R854" s="32">
        <f>Замеры!Z848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IF(Замеры!I849=0," ", Замеры!I849)</f>
        <v xml:space="preserve"> </v>
      </c>
      <c r="D855" s="29" t="str">
        <f>IF(Замеры!AA849=0, " ", Замеры!Y849)</f>
        <v xml:space="preserve"> </v>
      </c>
      <c r="E855" s="29" t="str">
        <f>CONCATENATE(Замеры!Q849,Замеры!T849,Замеры!S849)</f>
        <v xml:space="preserve"> </v>
      </c>
      <c r="F855" s="30" t="str">
        <f>IF(Замеры!AA849=0," ","---")</f>
        <v xml:space="preserve"> </v>
      </c>
      <c r="G855" s="31" t="str">
        <f>IF(Замеры!AA849=0," ",Замеры!K849)</f>
        <v xml:space="preserve"> </v>
      </c>
      <c r="H855" s="31" t="str">
        <f>CONCATENATE(Замеры!AL849,Замеры!AB849,Замеры!AM849)</f>
        <v>0 0</v>
      </c>
      <c r="I855" s="29" t="str">
        <f>CONCATENATE(Замеры!AJ849,Замеры!AB849,Замеры!AK849)</f>
        <v>0 0</v>
      </c>
      <c r="J855" s="31" t="str">
        <f>IF(Замеры!AA849=0," ",G855*2.55)</f>
        <v xml:space="preserve"> </v>
      </c>
      <c r="K855" s="29" t="str">
        <f>IF(Замеры!AA849=0," ",Замеры!AH849)</f>
        <v xml:space="preserve"> </v>
      </c>
      <c r="L855" s="29" t="str">
        <f>IF(Замеры!AA849=0," ",Замеры!AI849)</f>
        <v xml:space="preserve"> </v>
      </c>
      <c r="M855" s="29" t="str">
        <f>IF(Замеры!AA849=0," ",0.1)</f>
        <v xml:space="preserve"> </v>
      </c>
      <c r="N855" s="29" t="str">
        <f>IF(Замеры!AA849=0," ",Замеры!AA849)</f>
        <v xml:space="preserve"> </v>
      </c>
      <c r="O855" s="29" t="str">
        <f>Замеры!AB849</f>
        <v xml:space="preserve"> </v>
      </c>
      <c r="P855" s="29" t="str">
        <f>Замеры!AC849</f>
        <v xml:space="preserve"> </v>
      </c>
      <c r="Q855" s="29" t="str">
        <f>IF(Замеры!AA849=0," ","+")</f>
        <v xml:space="preserve"> </v>
      </c>
      <c r="R855" s="32">
        <f>Замеры!Z849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IF(Замеры!I850=0," ", Замеры!I850)</f>
        <v xml:space="preserve"> </v>
      </c>
      <c r="D856" s="29" t="str">
        <f>IF(Замеры!AA850=0, " ", Замеры!Y850)</f>
        <v xml:space="preserve"> </v>
      </c>
      <c r="E856" s="29" t="str">
        <f>CONCATENATE(Замеры!Q850,Замеры!T850,Замеры!S850)</f>
        <v xml:space="preserve"> </v>
      </c>
      <c r="F856" s="30" t="str">
        <f>IF(Замеры!AA850=0," ","---")</f>
        <v xml:space="preserve"> </v>
      </c>
      <c r="G856" s="31" t="str">
        <f>IF(Замеры!AA850=0," ",Замеры!K850)</f>
        <v xml:space="preserve"> </v>
      </c>
      <c r="H856" s="31" t="str">
        <f>CONCATENATE(Замеры!AL850,Замеры!AB850,Замеры!AM850)</f>
        <v>0 0</v>
      </c>
      <c r="I856" s="29" t="str">
        <f>CONCATENATE(Замеры!AJ850,Замеры!AB850,Замеры!AK850)</f>
        <v>0 0</v>
      </c>
      <c r="J856" s="31" t="str">
        <f>IF(Замеры!AA850=0," ",G856*2.55)</f>
        <v xml:space="preserve"> </v>
      </c>
      <c r="K856" s="29" t="str">
        <f>IF(Замеры!AA850=0," ",Замеры!AH850)</f>
        <v xml:space="preserve"> </v>
      </c>
      <c r="L856" s="29" t="str">
        <f>IF(Замеры!AA850=0," ",Замеры!AI850)</f>
        <v xml:space="preserve"> </v>
      </c>
      <c r="M856" s="29" t="str">
        <f>IF(Замеры!AA850=0," ",0.1)</f>
        <v xml:space="preserve"> </v>
      </c>
      <c r="N856" s="29" t="str">
        <f>IF(Замеры!AA850=0," ",Замеры!AA850)</f>
        <v xml:space="preserve"> </v>
      </c>
      <c r="O856" s="29" t="str">
        <f>Замеры!AB850</f>
        <v xml:space="preserve"> </v>
      </c>
      <c r="P856" s="29" t="str">
        <f>Замеры!AC850</f>
        <v xml:space="preserve"> </v>
      </c>
      <c r="Q856" s="29" t="str">
        <f>IF(Замеры!AA850=0," ","+")</f>
        <v xml:space="preserve"> </v>
      </c>
      <c r="R856" s="32">
        <f>Замеры!Z850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IF(Замеры!I851=0," ", Замеры!I851)</f>
        <v xml:space="preserve"> </v>
      </c>
      <c r="D857" s="29" t="str">
        <f>IF(Замеры!AA851=0, " ", Замеры!Y851)</f>
        <v xml:space="preserve"> </v>
      </c>
      <c r="E857" s="29" t="str">
        <f>CONCATENATE(Замеры!Q851,Замеры!T851,Замеры!S851)</f>
        <v xml:space="preserve"> </v>
      </c>
      <c r="F857" s="30" t="str">
        <f>IF(Замеры!AA851=0," ","---")</f>
        <v xml:space="preserve"> </v>
      </c>
      <c r="G857" s="31" t="str">
        <f>IF(Замеры!AA851=0," ",Замеры!K851)</f>
        <v xml:space="preserve"> </v>
      </c>
      <c r="H857" s="31" t="str">
        <f>CONCATENATE(Замеры!AL851,Замеры!AB851,Замеры!AM851)</f>
        <v>0 0</v>
      </c>
      <c r="I857" s="29" t="str">
        <f>CONCATENATE(Замеры!AJ851,Замеры!AB851,Замеры!AK851)</f>
        <v>0 0</v>
      </c>
      <c r="J857" s="31" t="str">
        <f>IF(Замеры!AA851=0," ",G857*2.55)</f>
        <v xml:space="preserve"> </v>
      </c>
      <c r="K857" s="29" t="str">
        <f>IF(Замеры!AA851=0," ",Замеры!AH851)</f>
        <v xml:space="preserve"> </v>
      </c>
      <c r="L857" s="29" t="str">
        <f>IF(Замеры!AA851=0," ",Замеры!AI851)</f>
        <v xml:space="preserve"> </v>
      </c>
      <c r="M857" s="29" t="str">
        <f>IF(Замеры!AA851=0," ",0.1)</f>
        <v xml:space="preserve"> </v>
      </c>
      <c r="N857" s="29" t="str">
        <f>IF(Замеры!AA851=0," ",Замеры!AA851)</f>
        <v xml:space="preserve"> </v>
      </c>
      <c r="O857" s="29" t="str">
        <f>Замеры!AB851</f>
        <v xml:space="preserve"> </v>
      </c>
      <c r="P857" s="29" t="str">
        <f>Замеры!AC851</f>
        <v xml:space="preserve"> </v>
      </c>
      <c r="Q857" s="29" t="str">
        <f>IF(Замеры!AA851=0," ","+")</f>
        <v xml:space="preserve"> </v>
      </c>
      <c r="R857" s="32">
        <f>Замеры!Z851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IF(Замеры!I852=0," ", Замеры!I852)</f>
        <v xml:space="preserve"> </v>
      </c>
      <c r="D858" s="29" t="str">
        <f>IF(Замеры!AA852=0, " ", Замеры!Y852)</f>
        <v xml:space="preserve"> </v>
      </c>
      <c r="E858" s="29" t="str">
        <f>CONCATENATE(Замеры!Q852,Замеры!T852,Замеры!S852)</f>
        <v xml:space="preserve"> </v>
      </c>
      <c r="F858" s="30" t="str">
        <f>IF(Замеры!AA852=0," ","---")</f>
        <v xml:space="preserve"> </v>
      </c>
      <c r="G858" s="31" t="str">
        <f>IF(Замеры!AA852=0," ",Замеры!K852)</f>
        <v xml:space="preserve"> </v>
      </c>
      <c r="H858" s="31" t="str">
        <f>CONCATENATE(Замеры!AL852,Замеры!AB852,Замеры!AM852)</f>
        <v>0 0</v>
      </c>
      <c r="I858" s="29" t="str">
        <f>CONCATENATE(Замеры!AJ852,Замеры!AB852,Замеры!AK852)</f>
        <v>0 0</v>
      </c>
      <c r="J858" s="31" t="str">
        <f>IF(Замеры!AA852=0," ",G858*2.55)</f>
        <v xml:space="preserve"> </v>
      </c>
      <c r="K858" s="29" t="str">
        <f>IF(Замеры!AA852=0," ",Замеры!AH852)</f>
        <v xml:space="preserve"> </v>
      </c>
      <c r="L858" s="29" t="str">
        <f>IF(Замеры!AA852=0," ",Замеры!AI852)</f>
        <v xml:space="preserve"> </v>
      </c>
      <c r="M858" s="29" t="str">
        <f>IF(Замеры!AA852=0," ",0.1)</f>
        <v xml:space="preserve"> </v>
      </c>
      <c r="N858" s="29" t="str">
        <f>IF(Замеры!AA852=0," ",Замеры!AA852)</f>
        <v xml:space="preserve"> </v>
      </c>
      <c r="O858" s="29" t="str">
        <f>Замеры!AB852</f>
        <v xml:space="preserve"> </v>
      </c>
      <c r="P858" s="29" t="str">
        <f>Замеры!AC852</f>
        <v xml:space="preserve"> </v>
      </c>
      <c r="Q858" s="29" t="str">
        <f>IF(Замеры!AA852=0," ","+")</f>
        <v xml:space="preserve"> </v>
      </c>
      <c r="R858" s="32">
        <f>Замеры!Z852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IF(Замеры!I853=0," ", Замеры!I853)</f>
        <v xml:space="preserve"> </v>
      </c>
      <c r="D859" s="29" t="str">
        <f>IF(Замеры!AA853=0, " ", Замеры!Y853)</f>
        <v xml:space="preserve"> </v>
      </c>
      <c r="E859" s="29" t="str">
        <f>CONCATENATE(Замеры!Q853,Замеры!T853,Замеры!S853)</f>
        <v xml:space="preserve"> </v>
      </c>
      <c r="F859" s="30" t="str">
        <f>IF(Замеры!AA853=0," ","---")</f>
        <v xml:space="preserve"> </v>
      </c>
      <c r="G859" s="31" t="str">
        <f>IF(Замеры!AA853=0," ",Замеры!K853)</f>
        <v xml:space="preserve"> </v>
      </c>
      <c r="H859" s="31" t="str">
        <f>CONCATENATE(Замеры!AL853,Замеры!AB853,Замеры!AM853)</f>
        <v>0 0</v>
      </c>
      <c r="I859" s="29" t="str">
        <f>CONCATENATE(Замеры!AJ853,Замеры!AB853,Замеры!AK853)</f>
        <v>0 0</v>
      </c>
      <c r="J859" s="31" t="str">
        <f>IF(Замеры!AA853=0," ",G859*2.55)</f>
        <v xml:space="preserve"> </v>
      </c>
      <c r="K859" s="29" t="str">
        <f>IF(Замеры!AA853=0," ",Замеры!AH853)</f>
        <v xml:space="preserve"> </v>
      </c>
      <c r="L859" s="29" t="str">
        <f>IF(Замеры!AA853=0," ",Замеры!AI853)</f>
        <v xml:space="preserve"> </v>
      </c>
      <c r="M859" s="29" t="str">
        <f>IF(Замеры!AA853=0," ",0.1)</f>
        <v xml:space="preserve"> </v>
      </c>
      <c r="N859" s="29" t="str">
        <f>IF(Замеры!AA853=0," ",Замеры!AA853)</f>
        <v xml:space="preserve"> </v>
      </c>
      <c r="O859" s="29" t="str">
        <f>Замеры!AB853</f>
        <v xml:space="preserve"> </v>
      </c>
      <c r="P859" s="29" t="str">
        <f>Замеры!AC853</f>
        <v xml:space="preserve"> </v>
      </c>
      <c r="Q859" s="29" t="str">
        <f>IF(Замеры!AA853=0," ","+")</f>
        <v xml:space="preserve"> </v>
      </c>
      <c r="R859" s="32">
        <f>Замеры!Z853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IF(Замеры!I854=0," ", Замеры!I854)</f>
        <v xml:space="preserve"> </v>
      </c>
      <c r="D860" s="29" t="str">
        <f>IF(Замеры!AA854=0, " ", Замеры!Y854)</f>
        <v xml:space="preserve"> </v>
      </c>
      <c r="E860" s="29" t="str">
        <f>CONCATENATE(Замеры!Q854,Замеры!T854,Замеры!S854)</f>
        <v xml:space="preserve"> </v>
      </c>
      <c r="F860" s="30" t="str">
        <f>IF(Замеры!AA854=0," ","---")</f>
        <v xml:space="preserve"> </v>
      </c>
      <c r="G860" s="31" t="str">
        <f>IF(Замеры!AA854=0," ",Замеры!K854)</f>
        <v xml:space="preserve"> </v>
      </c>
      <c r="H860" s="31" t="str">
        <f>CONCATENATE(Замеры!AL854,Замеры!AB854,Замеры!AM854)</f>
        <v>0 0</v>
      </c>
      <c r="I860" s="29" t="str">
        <f>CONCATENATE(Замеры!AJ854,Замеры!AB854,Замеры!AK854)</f>
        <v>0 0</v>
      </c>
      <c r="J860" s="31" t="str">
        <f>IF(Замеры!AA854=0," ",G860*2.55)</f>
        <v xml:space="preserve"> </v>
      </c>
      <c r="K860" s="29" t="str">
        <f>IF(Замеры!AA854=0," ",Замеры!AH854)</f>
        <v xml:space="preserve"> </v>
      </c>
      <c r="L860" s="29" t="str">
        <f>IF(Замеры!AA854=0," ",Замеры!AI854)</f>
        <v xml:space="preserve"> </v>
      </c>
      <c r="M860" s="29" t="str">
        <f>IF(Замеры!AA854=0," ",0.1)</f>
        <v xml:space="preserve"> </v>
      </c>
      <c r="N860" s="29" t="str">
        <f>IF(Замеры!AA854=0," ",Замеры!AA854)</f>
        <v xml:space="preserve"> </v>
      </c>
      <c r="O860" s="29" t="str">
        <f>Замеры!AB854</f>
        <v xml:space="preserve"> </v>
      </c>
      <c r="P860" s="29" t="str">
        <f>Замеры!AC854</f>
        <v xml:space="preserve"> </v>
      </c>
      <c r="Q860" s="29" t="str">
        <f>IF(Замеры!AA854=0," ","+")</f>
        <v xml:space="preserve"> </v>
      </c>
      <c r="R860" s="32">
        <f>Замеры!Z854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IF(Замеры!I855=0," ", Замеры!I855)</f>
        <v xml:space="preserve"> </v>
      </c>
      <c r="D861" s="29" t="str">
        <f>IF(Замеры!AA855=0, " ", Замеры!Y855)</f>
        <v xml:space="preserve"> </v>
      </c>
      <c r="E861" s="29" t="str">
        <f>CONCATENATE(Замеры!Q855,Замеры!T855,Замеры!S855)</f>
        <v xml:space="preserve"> </v>
      </c>
      <c r="F861" s="30" t="str">
        <f>IF(Замеры!AA855=0," ","---")</f>
        <v xml:space="preserve"> </v>
      </c>
      <c r="G861" s="31" t="str">
        <f>IF(Замеры!AA855=0," ",Замеры!K855)</f>
        <v xml:space="preserve"> </v>
      </c>
      <c r="H861" s="31" t="str">
        <f>CONCATENATE(Замеры!AL855,Замеры!AB855,Замеры!AM855)</f>
        <v>0 0</v>
      </c>
      <c r="I861" s="29" t="str">
        <f>CONCATENATE(Замеры!AJ855,Замеры!AB855,Замеры!AK855)</f>
        <v>0 0</v>
      </c>
      <c r="J861" s="31" t="str">
        <f>IF(Замеры!AA855=0," ",G861*2.55)</f>
        <v xml:space="preserve"> </v>
      </c>
      <c r="K861" s="29" t="str">
        <f>IF(Замеры!AA855=0," ",Замеры!AH855)</f>
        <v xml:space="preserve"> </v>
      </c>
      <c r="L861" s="29" t="str">
        <f>IF(Замеры!AA855=0," ",Замеры!AI855)</f>
        <v xml:space="preserve"> </v>
      </c>
      <c r="M861" s="29" t="str">
        <f>IF(Замеры!AA855=0," ",0.1)</f>
        <v xml:space="preserve"> </v>
      </c>
      <c r="N861" s="29" t="str">
        <f>IF(Замеры!AA855=0," ",Замеры!AA855)</f>
        <v xml:space="preserve"> </v>
      </c>
      <c r="O861" s="29" t="str">
        <f>Замеры!AB855</f>
        <v xml:space="preserve"> </v>
      </c>
      <c r="P861" s="29" t="str">
        <f>Замеры!AC855</f>
        <v xml:space="preserve"> </v>
      </c>
      <c r="Q861" s="29" t="str">
        <f>IF(Замеры!AA855=0," ","+")</f>
        <v xml:space="preserve"> </v>
      </c>
      <c r="R861" s="32">
        <f>Замеры!Z855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IF(Замеры!I856=0," ", Замеры!I856)</f>
        <v xml:space="preserve"> </v>
      </c>
      <c r="D862" s="29" t="str">
        <f>IF(Замеры!AA856=0, " ", Замеры!Y856)</f>
        <v xml:space="preserve"> </v>
      </c>
      <c r="E862" s="29" t="str">
        <f>CONCATENATE(Замеры!Q856,Замеры!T856,Замеры!S856)</f>
        <v xml:space="preserve"> </v>
      </c>
      <c r="F862" s="30" t="str">
        <f>IF(Замеры!AA856=0," ","---")</f>
        <v xml:space="preserve"> </v>
      </c>
      <c r="G862" s="31" t="str">
        <f>IF(Замеры!AA856=0," ",Замеры!K856)</f>
        <v xml:space="preserve"> </v>
      </c>
      <c r="H862" s="31" t="str">
        <f>CONCATENATE(Замеры!AL856,Замеры!AB856,Замеры!AM856)</f>
        <v>0 0</v>
      </c>
      <c r="I862" s="29" t="str">
        <f>CONCATENATE(Замеры!AJ856,Замеры!AB856,Замеры!AK856)</f>
        <v>0 0</v>
      </c>
      <c r="J862" s="31" t="str">
        <f>IF(Замеры!AA856=0," ",G862*2.55)</f>
        <v xml:space="preserve"> </v>
      </c>
      <c r="K862" s="29" t="str">
        <f>IF(Замеры!AA856=0," ",Замеры!AH856)</f>
        <v xml:space="preserve"> </v>
      </c>
      <c r="L862" s="29" t="str">
        <f>IF(Замеры!AA856=0," ",Замеры!AI856)</f>
        <v xml:space="preserve"> </v>
      </c>
      <c r="M862" s="29" t="str">
        <f>IF(Замеры!AA856=0," ",0.1)</f>
        <v xml:space="preserve"> </v>
      </c>
      <c r="N862" s="29" t="str">
        <f>IF(Замеры!AA856=0," ",Замеры!AA856)</f>
        <v xml:space="preserve"> </v>
      </c>
      <c r="O862" s="29" t="str">
        <f>Замеры!AB856</f>
        <v xml:space="preserve"> </v>
      </c>
      <c r="P862" s="29" t="str">
        <f>Замеры!AC856</f>
        <v xml:space="preserve"> </v>
      </c>
      <c r="Q862" s="29" t="str">
        <f>IF(Замеры!AA856=0," ","+")</f>
        <v xml:space="preserve"> </v>
      </c>
      <c r="R862" s="32">
        <f>Замеры!Z856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IF(Замеры!I857=0," ", Замеры!I857)</f>
        <v xml:space="preserve"> </v>
      </c>
      <c r="D863" s="29" t="str">
        <f>IF(Замеры!AA857=0, " ", Замеры!Y857)</f>
        <v xml:space="preserve"> </v>
      </c>
      <c r="E863" s="29" t="str">
        <f>CONCATENATE(Замеры!Q857,Замеры!T857,Замеры!S857)</f>
        <v xml:space="preserve"> </v>
      </c>
      <c r="F863" s="30" t="str">
        <f>IF(Замеры!AA857=0," ","---")</f>
        <v xml:space="preserve"> </v>
      </c>
      <c r="G863" s="31" t="str">
        <f>IF(Замеры!AA857=0," ",Замеры!K857)</f>
        <v xml:space="preserve"> </v>
      </c>
      <c r="H863" s="31" t="str">
        <f>CONCATENATE(Замеры!AL857,Замеры!AB857,Замеры!AM857)</f>
        <v>0 0</v>
      </c>
      <c r="I863" s="29" t="str">
        <f>CONCATENATE(Замеры!AJ857,Замеры!AB857,Замеры!AK857)</f>
        <v>0 0</v>
      </c>
      <c r="J863" s="31" t="str">
        <f>IF(Замеры!AA857=0," ",G863*2.55)</f>
        <v xml:space="preserve"> </v>
      </c>
      <c r="K863" s="29" t="str">
        <f>IF(Замеры!AA857=0," ",Замеры!AH857)</f>
        <v xml:space="preserve"> </v>
      </c>
      <c r="L863" s="29" t="str">
        <f>IF(Замеры!AA857=0," ",Замеры!AI857)</f>
        <v xml:space="preserve"> </v>
      </c>
      <c r="M863" s="29" t="str">
        <f>IF(Замеры!AA857=0," ",0.1)</f>
        <v xml:space="preserve"> </v>
      </c>
      <c r="N863" s="29" t="str">
        <f>IF(Замеры!AA857=0," ",Замеры!AA857)</f>
        <v xml:space="preserve"> </v>
      </c>
      <c r="O863" s="29" t="str">
        <f>Замеры!AB857</f>
        <v xml:space="preserve"> </v>
      </c>
      <c r="P863" s="29" t="str">
        <f>Замеры!AC857</f>
        <v xml:space="preserve"> </v>
      </c>
      <c r="Q863" s="29" t="str">
        <f>IF(Замеры!AA857=0," ","+")</f>
        <v xml:space="preserve"> </v>
      </c>
      <c r="R863" s="32">
        <f>Замеры!Z857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IF(Замеры!I858=0," ", Замеры!I858)</f>
        <v xml:space="preserve"> </v>
      </c>
      <c r="D864" s="29" t="str">
        <f>IF(Замеры!AA858=0, " ", Замеры!Y858)</f>
        <v xml:space="preserve"> </v>
      </c>
      <c r="E864" s="29" t="str">
        <f>CONCATENATE(Замеры!Q858,Замеры!T858,Замеры!S858)</f>
        <v xml:space="preserve"> </v>
      </c>
      <c r="F864" s="30" t="str">
        <f>IF(Замеры!AA858=0," ","---")</f>
        <v xml:space="preserve"> </v>
      </c>
      <c r="G864" s="31" t="str">
        <f>IF(Замеры!AA858=0," ",Замеры!K858)</f>
        <v xml:space="preserve"> </v>
      </c>
      <c r="H864" s="31" t="str">
        <f>CONCATENATE(Замеры!AL858,Замеры!AB858,Замеры!AM858)</f>
        <v>0 0</v>
      </c>
      <c r="I864" s="29" t="str">
        <f>CONCATENATE(Замеры!AJ858,Замеры!AB858,Замеры!AK858)</f>
        <v>0 0</v>
      </c>
      <c r="J864" s="31" t="str">
        <f>IF(Замеры!AA858=0," ",G864*2.55)</f>
        <v xml:space="preserve"> </v>
      </c>
      <c r="K864" s="29" t="str">
        <f>IF(Замеры!AA858=0," ",Замеры!AH858)</f>
        <v xml:space="preserve"> </v>
      </c>
      <c r="L864" s="29" t="str">
        <f>IF(Замеры!AA858=0," ",Замеры!AI858)</f>
        <v xml:space="preserve"> </v>
      </c>
      <c r="M864" s="29" t="str">
        <f>IF(Замеры!AA858=0," ",0.1)</f>
        <v xml:space="preserve"> </v>
      </c>
      <c r="N864" s="29" t="str">
        <f>IF(Замеры!AA858=0," ",Замеры!AA858)</f>
        <v xml:space="preserve"> </v>
      </c>
      <c r="O864" s="29" t="str">
        <f>Замеры!AB858</f>
        <v xml:space="preserve"> </v>
      </c>
      <c r="P864" s="29" t="str">
        <f>Замеры!AC858</f>
        <v xml:space="preserve"> </v>
      </c>
      <c r="Q864" s="29" t="str">
        <f>IF(Замеры!AA858=0," ","+")</f>
        <v xml:space="preserve"> </v>
      </c>
      <c r="R864" s="32">
        <f>Замеры!Z858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IF(Замеры!I859=0," ", Замеры!I859)</f>
        <v xml:space="preserve"> </v>
      </c>
      <c r="D865" s="29" t="str">
        <f>IF(Замеры!AA859=0, " ", Замеры!Y859)</f>
        <v xml:space="preserve"> </v>
      </c>
      <c r="E865" s="29" t="str">
        <f>CONCATENATE(Замеры!Q859,Замеры!T859,Замеры!S859)</f>
        <v xml:space="preserve"> </v>
      </c>
      <c r="F865" s="30" t="str">
        <f>IF(Замеры!AA859=0," ","---")</f>
        <v xml:space="preserve"> </v>
      </c>
      <c r="G865" s="31" t="str">
        <f>IF(Замеры!AA859=0," ",Замеры!K859)</f>
        <v xml:space="preserve"> </v>
      </c>
      <c r="H865" s="31" t="str">
        <f>CONCATENATE(Замеры!AL859,Замеры!AB859,Замеры!AM859)</f>
        <v>0 0</v>
      </c>
      <c r="I865" s="29" t="str">
        <f>CONCATENATE(Замеры!AJ859,Замеры!AB859,Замеры!AK859)</f>
        <v>0 0</v>
      </c>
      <c r="J865" s="31" t="str">
        <f>IF(Замеры!AA859=0," ",G865*2.55)</f>
        <v xml:space="preserve"> </v>
      </c>
      <c r="K865" s="29" t="str">
        <f>IF(Замеры!AA859=0," ",Замеры!AH859)</f>
        <v xml:space="preserve"> </v>
      </c>
      <c r="L865" s="29" t="str">
        <f>IF(Замеры!AA859=0," ",Замеры!AI859)</f>
        <v xml:space="preserve"> </v>
      </c>
      <c r="M865" s="29" t="str">
        <f>IF(Замеры!AA859=0," ",0.1)</f>
        <v xml:space="preserve"> </v>
      </c>
      <c r="N865" s="29" t="str">
        <f>IF(Замеры!AA859=0," ",Замеры!AA859)</f>
        <v xml:space="preserve"> </v>
      </c>
      <c r="O865" s="29" t="str">
        <f>Замеры!AB859</f>
        <v xml:space="preserve"> </v>
      </c>
      <c r="P865" s="29" t="str">
        <f>Замеры!AC859</f>
        <v xml:space="preserve"> </v>
      </c>
      <c r="Q865" s="29" t="str">
        <f>IF(Замеры!AA859=0," ","+")</f>
        <v xml:space="preserve"> </v>
      </c>
      <c r="R865" s="32">
        <f>Замеры!Z859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IF(Замеры!I860=0," ", Замеры!I860)</f>
        <v xml:space="preserve"> </v>
      </c>
      <c r="D866" s="29" t="str">
        <f>IF(Замеры!AA860=0, " ", Замеры!Y860)</f>
        <v xml:space="preserve"> </v>
      </c>
      <c r="E866" s="29" t="str">
        <f>CONCATENATE(Замеры!Q860,Замеры!T860,Замеры!S860)</f>
        <v xml:space="preserve"> </v>
      </c>
      <c r="F866" s="30" t="str">
        <f>IF(Замеры!AA860=0," ","---")</f>
        <v xml:space="preserve"> </v>
      </c>
      <c r="G866" s="31" t="str">
        <f>IF(Замеры!AA860=0," ",Замеры!K860)</f>
        <v xml:space="preserve"> </v>
      </c>
      <c r="H866" s="31" t="str">
        <f>CONCATENATE(Замеры!AL860,Замеры!AB860,Замеры!AM860)</f>
        <v>0 0</v>
      </c>
      <c r="I866" s="29" t="str">
        <f>CONCATENATE(Замеры!AJ860,Замеры!AB860,Замеры!AK860)</f>
        <v>0 0</v>
      </c>
      <c r="J866" s="31" t="str">
        <f>IF(Замеры!AA860=0," ",G866*2.55)</f>
        <v xml:space="preserve"> </v>
      </c>
      <c r="K866" s="29" t="str">
        <f>IF(Замеры!AA860=0," ",Замеры!AH860)</f>
        <v xml:space="preserve"> </v>
      </c>
      <c r="L866" s="29" t="str">
        <f>IF(Замеры!AA860=0," ",Замеры!AI860)</f>
        <v xml:space="preserve"> </v>
      </c>
      <c r="M866" s="29" t="str">
        <f>IF(Замеры!AA860=0," ",0.1)</f>
        <v xml:space="preserve"> </v>
      </c>
      <c r="N866" s="29" t="str">
        <f>IF(Замеры!AA860=0," ",Замеры!AA860)</f>
        <v xml:space="preserve"> </v>
      </c>
      <c r="O866" s="29" t="str">
        <f>Замеры!AB860</f>
        <v xml:space="preserve"> </v>
      </c>
      <c r="P866" s="29" t="str">
        <f>Замеры!AC860</f>
        <v xml:space="preserve"> </v>
      </c>
      <c r="Q866" s="29" t="str">
        <f>IF(Замеры!AA860=0," ","+")</f>
        <v xml:space="preserve"> </v>
      </c>
      <c r="R866" s="32">
        <f>Замеры!Z860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IF(Замеры!I861=0," ", Замеры!I861)</f>
        <v xml:space="preserve"> </v>
      </c>
      <c r="D867" s="29" t="str">
        <f>IF(Замеры!AA861=0, " ", Замеры!Y861)</f>
        <v xml:space="preserve"> </v>
      </c>
      <c r="E867" s="29" t="str">
        <f>CONCATENATE(Замеры!Q861,Замеры!T861,Замеры!S861)</f>
        <v xml:space="preserve"> </v>
      </c>
      <c r="F867" s="30" t="str">
        <f>IF(Замеры!AA861=0," ","---")</f>
        <v xml:space="preserve"> </v>
      </c>
      <c r="G867" s="31" t="str">
        <f>IF(Замеры!AA861=0," ",Замеры!K861)</f>
        <v xml:space="preserve"> </v>
      </c>
      <c r="H867" s="31" t="str">
        <f>CONCATENATE(Замеры!AL861,Замеры!AB861,Замеры!AM861)</f>
        <v>0 0</v>
      </c>
      <c r="I867" s="29" t="str">
        <f>CONCATENATE(Замеры!AJ861,Замеры!AB861,Замеры!AK861)</f>
        <v>0 0</v>
      </c>
      <c r="J867" s="31" t="str">
        <f>IF(Замеры!AA861=0," ",G867*2.55)</f>
        <v xml:space="preserve"> </v>
      </c>
      <c r="K867" s="29" t="str">
        <f>IF(Замеры!AA861=0," ",Замеры!AH861)</f>
        <v xml:space="preserve"> </v>
      </c>
      <c r="L867" s="29" t="str">
        <f>IF(Замеры!AA861=0," ",Замеры!AI861)</f>
        <v xml:space="preserve"> </v>
      </c>
      <c r="M867" s="29" t="str">
        <f>IF(Замеры!AA861=0," ",0.1)</f>
        <v xml:space="preserve"> </v>
      </c>
      <c r="N867" s="29" t="str">
        <f>IF(Замеры!AA861=0," ",Замеры!AA861)</f>
        <v xml:space="preserve"> </v>
      </c>
      <c r="O867" s="29" t="str">
        <f>Замеры!AB861</f>
        <v xml:space="preserve"> </v>
      </c>
      <c r="P867" s="29" t="str">
        <f>Замеры!AC861</f>
        <v xml:space="preserve"> </v>
      </c>
      <c r="Q867" s="29" t="str">
        <f>IF(Замеры!AA861=0," ","+")</f>
        <v xml:space="preserve"> </v>
      </c>
      <c r="R867" s="32">
        <f>Замеры!Z861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IF(Замеры!I862=0," ", Замеры!I862)</f>
        <v xml:space="preserve"> </v>
      </c>
      <c r="D868" s="29" t="str">
        <f>IF(Замеры!AA862=0, " ", Замеры!Y862)</f>
        <v xml:space="preserve"> </v>
      </c>
      <c r="E868" s="29" t="str">
        <f>CONCATENATE(Замеры!Q862,Замеры!T862,Замеры!S862)</f>
        <v xml:space="preserve"> </v>
      </c>
      <c r="F868" s="30" t="str">
        <f>IF(Замеры!AA862=0," ","---")</f>
        <v xml:space="preserve"> </v>
      </c>
      <c r="G868" s="31" t="str">
        <f>IF(Замеры!AA862=0," ",Замеры!K862)</f>
        <v xml:space="preserve"> </v>
      </c>
      <c r="H868" s="31" t="str">
        <f>CONCATENATE(Замеры!AL862,Замеры!AB862,Замеры!AM862)</f>
        <v>0 0</v>
      </c>
      <c r="I868" s="29" t="str">
        <f>CONCATENATE(Замеры!AJ862,Замеры!AB862,Замеры!AK862)</f>
        <v>0 0</v>
      </c>
      <c r="J868" s="31" t="str">
        <f>IF(Замеры!AA862=0," ",G868*2.55)</f>
        <v xml:space="preserve"> </v>
      </c>
      <c r="K868" s="29" t="str">
        <f>IF(Замеры!AA862=0," ",Замеры!AH862)</f>
        <v xml:space="preserve"> </v>
      </c>
      <c r="L868" s="29" t="str">
        <f>IF(Замеры!AA862=0," ",Замеры!AI862)</f>
        <v xml:space="preserve"> </v>
      </c>
      <c r="M868" s="29" t="str">
        <f>IF(Замеры!AA862=0," ",0.1)</f>
        <v xml:space="preserve"> </v>
      </c>
      <c r="N868" s="29" t="str">
        <f>IF(Замеры!AA862=0," ",Замеры!AA862)</f>
        <v xml:space="preserve"> </v>
      </c>
      <c r="O868" s="29" t="str">
        <f>Замеры!AB862</f>
        <v xml:space="preserve"> </v>
      </c>
      <c r="P868" s="29" t="str">
        <f>Замеры!AC862</f>
        <v xml:space="preserve"> </v>
      </c>
      <c r="Q868" s="29" t="str">
        <f>IF(Замеры!AA862=0," ","+")</f>
        <v xml:space="preserve"> </v>
      </c>
      <c r="R868" s="32">
        <f>Замеры!Z862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IF(Замеры!I863=0," ", Замеры!I863)</f>
        <v xml:space="preserve"> </v>
      </c>
      <c r="D869" s="29" t="str">
        <f>IF(Замеры!AA863=0, " ", Замеры!Y863)</f>
        <v xml:space="preserve"> </v>
      </c>
      <c r="E869" s="29" t="str">
        <f>CONCATENATE(Замеры!Q863,Замеры!T863,Замеры!S863)</f>
        <v xml:space="preserve"> </v>
      </c>
      <c r="F869" s="30" t="str">
        <f>IF(Замеры!AA863=0," ","---")</f>
        <v xml:space="preserve"> </v>
      </c>
      <c r="G869" s="31" t="str">
        <f>IF(Замеры!AA863=0," ",Замеры!K863)</f>
        <v xml:space="preserve"> </v>
      </c>
      <c r="H869" s="31" t="str">
        <f>CONCATENATE(Замеры!AL863,Замеры!AB863,Замеры!AM863)</f>
        <v>0 0</v>
      </c>
      <c r="I869" s="29" t="str">
        <f>CONCATENATE(Замеры!AJ863,Замеры!AB863,Замеры!AK863)</f>
        <v>0 0</v>
      </c>
      <c r="J869" s="31" t="str">
        <f>IF(Замеры!AA863=0," ",G869*2.55)</f>
        <v xml:space="preserve"> </v>
      </c>
      <c r="K869" s="29" t="str">
        <f>IF(Замеры!AA863=0," ",Замеры!AH863)</f>
        <v xml:space="preserve"> </v>
      </c>
      <c r="L869" s="29" t="str">
        <f>IF(Замеры!AA863=0," ",Замеры!AI863)</f>
        <v xml:space="preserve"> </v>
      </c>
      <c r="M869" s="29" t="str">
        <f>IF(Замеры!AA863=0," ",0.1)</f>
        <v xml:space="preserve"> </v>
      </c>
      <c r="N869" s="29" t="str">
        <f>IF(Замеры!AA863=0," ",Замеры!AA863)</f>
        <v xml:space="preserve"> </v>
      </c>
      <c r="O869" s="29" t="str">
        <f>Замеры!AB863</f>
        <v xml:space="preserve"> </v>
      </c>
      <c r="P869" s="29" t="str">
        <f>Замеры!AC863</f>
        <v xml:space="preserve"> </v>
      </c>
      <c r="Q869" s="29" t="str">
        <f>IF(Замеры!AA863=0," ","+")</f>
        <v xml:space="preserve"> </v>
      </c>
      <c r="R869" s="32">
        <f>Замеры!Z863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IF(Замеры!I864=0," ", Замеры!I864)</f>
        <v xml:space="preserve"> </v>
      </c>
      <c r="D870" s="29" t="str">
        <f>IF(Замеры!AA864=0, " ", Замеры!Y864)</f>
        <v xml:space="preserve"> </v>
      </c>
      <c r="E870" s="29" t="str">
        <f>CONCATENATE(Замеры!Q864,Замеры!T864,Замеры!S864)</f>
        <v xml:space="preserve"> </v>
      </c>
      <c r="F870" s="30" t="str">
        <f>IF(Замеры!AA864=0," ","---")</f>
        <v xml:space="preserve"> </v>
      </c>
      <c r="G870" s="31" t="str">
        <f>IF(Замеры!AA864=0," ",Замеры!K864)</f>
        <v xml:space="preserve"> </v>
      </c>
      <c r="H870" s="31" t="str">
        <f>CONCATENATE(Замеры!AL864,Замеры!AB864,Замеры!AM864)</f>
        <v>0 0</v>
      </c>
      <c r="I870" s="29" t="str">
        <f>CONCATENATE(Замеры!AJ864,Замеры!AB864,Замеры!AK864)</f>
        <v>0 0</v>
      </c>
      <c r="J870" s="31" t="str">
        <f>IF(Замеры!AA864=0," ",G870*2.55)</f>
        <v xml:space="preserve"> </v>
      </c>
      <c r="K870" s="29" t="str">
        <f>IF(Замеры!AA864=0," ",Замеры!AH864)</f>
        <v xml:space="preserve"> </v>
      </c>
      <c r="L870" s="29" t="str">
        <f>IF(Замеры!AA864=0," ",Замеры!AI864)</f>
        <v xml:space="preserve"> </v>
      </c>
      <c r="M870" s="29" t="str">
        <f>IF(Замеры!AA864=0," ",0.1)</f>
        <v xml:space="preserve"> </v>
      </c>
      <c r="N870" s="29" t="str">
        <f>IF(Замеры!AA864=0," ",Замеры!AA864)</f>
        <v xml:space="preserve"> </v>
      </c>
      <c r="O870" s="29" t="str">
        <f>Замеры!AB864</f>
        <v xml:space="preserve"> </v>
      </c>
      <c r="P870" s="29" t="str">
        <f>Замеры!AC864</f>
        <v xml:space="preserve"> </v>
      </c>
      <c r="Q870" s="29" t="str">
        <f>IF(Замеры!AA864=0," ","+")</f>
        <v xml:space="preserve"> </v>
      </c>
      <c r="R870" s="32">
        <f>Замеры!Z864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IF(Замеры!I865=0," ", Замеры!I865)</f>
        <v xml:space="preserve"> </v>
      </c>
      <c r="D871" s="29" t="str">
        <f>IF(Замеры!AA865=0, " ", Замеры!Y865)</f>
        <v xml:space="preserve"> </v>
      </c>
      <c r="E871" s="29" t="str">
        <f>CONCATENATE(Замеры!Q865,Замеры!T865,Замеры!S865)</f>
        <v xml:space="preserve"> </v>
      </c>
      <c r="F871" s="30" t="str">
        <f>IF(Замеры!AA865=0," ","---")</f>
        <v xml:space="preserve"> </v>
      </c>
      <c r="G871" s="31" t="str">
        <f>IF(Замеры!AA865=0," ",Замеры!K865)</f>
        <v xml:space="preserve"> </v>
      </c>
      <c r="H871" s="31" t="str">
        <f>CONCATENATE(Замеры!AL865,Замеры!AB865,Замеры!AM865)</f>
        <v>0 0</v>
      </c>
      <c r="I871" s="29" t="str">
        <f>CONCATENATE(Замеры!AJ865,Замеры!AB865,Замеры!AK865)</f>
        <v>0 0</v>
      </c>
      <c r="J871" s="31" t="str">
        <f>IF(Замеры!AA865=0," ",G871*2.55)</f>
        <v xml:space="preserve"> </v>
      </c>
      <c r="K871" s="29" t="str">
        <f>IF(Замеры!AA865=0," ",Замеры!AH865)</f>
        <v xml:space="preserve"> </v>
      </c>
      <c r="L871" s="29" t="str">
        <f>IF(Замеры!AA865=0," ",Замеры!AI865)</f>
        <v xml:space="preserve"> </v>
      </c>
      <c r="M871" s="29" t="str">
        <f>IF(Замеры!AA865=0," ",0.1)</f>
        <v xml:space="preserve"> </v>
      </c>
      <c r="N871" s="29" t="str">
        <f>IF(Замеры!AA865=0," ",Замеры!AA865)</f>
        <v xml:space="preserve"> </v>
      </c>
      <c r="O871" s="29" t="str">
        <f>Замеры!AB865</f>
        <v xml:space="preserve"> </v>
      </c>
      <c r="P871" s="29" t="str">
        <f>Замеры!AC865</f>
        <v xml:space="preserve"> </v>
      </c>
      <c r="Q871" s="29" t="str">
        <f>IF(Замеры!AA865=0," ","+")</f>
        <v xml:space="preserve"> </v>
      </c>
      <c r="R871" s="32">
        <f>Замеры!Z865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IF(Замеры!I866=0," ", Замеры!I866)</f>
        <v xml:space="preserve"> </v>
      </c>
      <c r="D872" s="29" t="str">
        <f>IF(Замеры!AA866=0, " ", Замеры!Y866)</f>
        <v xml:space="preserve"> </v>
      </c>
      <c r="E872" s="29" t="str">
        <f>CONCATENATE(Замеры!Q866,Замеры!T866,Замеры!S866)</f>
        <v xml:space="preserve"> </v>
      </c>
      <c r="F872" s="30" t="str">
        <f>IF(Замеры!AA866=0," ","---")</f>
        <v xml:space="preserve"> </v>
      </c>
      <c r="G872" s="31" t="str">
        <f>IF(Замеры!AA866=0," ",Замеры!K866)</f>
        <v xml:space="preserve"> </v>
      </c>
      <c r="H872" s="31" t="str">
        <f>CONCATENATE(Замеры!AL866,Замеры!AB866,Замеры!AM866)</f>
        <v>0 0</v>
      </c>
      <c r="I872" s="29" t="str">
        <f>CONCATENATE(Замеры!AJ866,Замеры!AB866,Замеры!AK866)</f>
        <v>0 0</v>
      </c>
      <c r="J872" s="31" t="str">
        <f>IF(Замеры!AA866=0," ",G872*2.55)</f>
        <v xml:space="preserve"> </v>
      </c>
      <c r="K872" s="29" t="str">
        <f>IF(Замеры!AA866=0," ",Замеры!AH866)</f>
        <v xml:space="preserve"> </v>
      </c>
      <c r="L872" s="29" t="str">
        <f>IF(Замеры!AA866=0," ",Замеры!AI866)</f>
        <v xml:space="preserve"> </v>
      </c>
      <c r="M872" s="29" t="str">
        <f>IF(Замеры!AA866=0," ",0.1)</f>
        <v xml:space="preserve"> </v>
      </c>
      <c r="N872" s="29" t="str">
        <f>IF(Замеры!AA866=0," ",Замеры!AA866)</f>
        <v xml:space="preserve"> </v>
      </c>
      <c r="O872" s="29" t="str">
        <f>Замеры!AB866</f>
        <v xml:space="preserve"> </v>
      </c>
      <c r="P872" s="29" t="str">
        <f>Замеры!AC866</f>
        <v xml:space="preserve"> </v>
      </c>
      <c r="Q872" s="29" t="str">
        <f>IF(Замеры!AA866=0," ","+")</f>
        <v xml:space="preserve"> </v>
      </c>
      <c r="R872" s="32">
        <f>Замеры!Z866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IF(Замеры!I867=0," ", Замеры!I867)</f>
        <v xml:space="preserve"> </v>
      </c>
      <c r="D873" s="29" t="str">
        <f>IF(Замеры!AA867=0, " ", Замеры!Y867)</f>
        <v xml:space="preserve"> </v>
      </c>
      <c r="E873" s="29" t="str">
        <f>CONCATENATE(Замеры!Q867,Замеры!T867,Замеры!S867)</f>
        <v xml:space="preserve"> </v>
      </c>
      <c r="F873" s="30" t="str">
        <f>IF(Замеры!AA867=0," ","---")</f>
        <v xml:space="preserve"> </v>
      </c>
      <c r="G873" s="31" t="str">
        <f>IF(Замеры!AA867=0," ",Замеры!K867)</f>
        <v xml:space="preserve"> </v>
      </c>
      <c r="H873" s="31" t="str">
        <f>CONCATENATE(Замеры!AL867,Замеры!AB867,Замеры!AM867)</f>
        <v>0 0</v>
      </c>
      <c r="I873" s="29" t="str">
        <f>CONCATENATE(Замеры!AJ867,Замеры!AB867,Замеры!AK867)</f>
        <v>0 0</v>
      </c>
      <c r="J873" s="31" t="str">
        <f>IF(Замеры!AA867=0," ",G873*2.55)</f>
        <v xml:space="preserve"> </v>
      </c>
      <c r="K873" s="29" t="str">
        <f>IF(Замеры!AA867=0," ",Замеры!AH867)</f>
        <v xml:space="preserve"> </v>
      </c>
      <c r="L873" s="29" t="str">
        <f>IF(Замеры!AA867=0," ",Замеры!AI867)</f>
        <v xml:space="preserve"> </v>
      </c>
      <c r="M873" s="29" t="str">
        <f>IF(Замеры!AA867=0," ",0.1)</f>
        <v xml:space="preserve"> </v>
      </c>
      <c r="N873" s="29" t="str">
        <f>IF(Замеры!AA867=0," ",Замеры!AA867)</f>
        <v xml:space="preserve"> </v>
      </c>
      <c r="O873" s="29" t="str">
        <f>Замеры!AB867</f>
        <v xml:space="preserve"> </v>
      </c>
      <c r="P873" s="29" t="str">
        <f>Замеры!AC867</f>
        <v xml:space="preserve"> </v>
      </c>
      <c r="Q873" s="29" t="str">
        <f>IF(Замеры!AA867=0," ","+")</f>
        <v xml:space="preserve"> </v>
      </c>
      <c r="R873" s="32">
        <f>Замеры!Z867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IF(Замеры!I868=0," ", Замеры!I868)</f>
        <v xml:space="preserve"> </v>
      </c>
      <c r="D874" s="29" t="str">
        <f>IF(Замеры!AA868=0, " ", Замеры!Y868)</f>
        <v xml:space="preserve"> </v>
      </c>
      <c r="E874" s="29" t="str">
        <f>CONCATENATE(Замеры!Q868,Замеры!T868,Замеры!S868)</f>
        <v xml:space="preserve"> </v>
      </c>
      <c r="F874" s="30" t="str">
        <f>IF(Замеры!AA868=0," ","---")</f>
        <v xml:space="preserve"> </v>
      </c>
      <c r="G874" s="31" t="str">
        <f>IF(Замеры!AA868=0," ",Замеры!K868)</f>
        <v xml:space="preserve"> </v>
      </c>
      <c r="H874" s="31" t="str">
        <f>CONCATENATE(Замеры!AL868,Замеры!AB868,Замеры!AM868)</f>
        <v>0 0</v>
      </c>
      <c r="I874" s="29" t="str">
        <f>CONCATENATE(Замеры!AJ868,Замеры!AB868,Замеры!AK868)</f>
        <v>0 0</v>
      </c>
      <c r="J874" s="31" t="str">
        <f>IF(Замеры!AA868=0," ",G874*2.55)</f>
        <v xml:space="preserve"> </v>
      </c>
      <c r="K874" s="29" t="str">
        <f>IF(Замеры!AA868=0," ",Замеры!AH868)</f>
        <v xml:space="preserve"> </v>
      </c>
      <c r="L874" s="29" t="str">
        <f>IF(Замеры!AA868=0," ",Замеры!AI868)</f>
        <v xml:space="preserve"> </v>
      </c>
      <c r="M874" s="29" t="str">
        <f>IF(Замеры!AA868=0," ",0.1)</f>
        <v xml:space="preserve"> </v>
      </c>
      <c r="N874" s="29" t="str">
        <f>IF(Замеры!AA868=0," ",Замеры!AA868)</f>
        <v xml:space="preserve"> </v>
      </c>
      <c r="O874" s="29" t="str">
        <f>Замеры!AB868</f>
        <v xml:space="preserve"> </v>
      </c>
      <c r="P874" s="29" t="str">
        <f>Замеры!AC868</f>
        <v xml:space="preserve"> </v>
      </c>
      <c r="Q874" s="29" t="str">
        <f>IF(Замеры!AA868=0," ","+")</f>
        <v xml:space="preserve"> </v>
      </c>
      <c r="R874" s="32">
        <f>Замеры!Z868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IF(Замеры!I869=0," ", Замеры!I869)</f>
        <v xml:space="preserve"> </v>
      </c>
      <c r="D875" s="29" t="str">
        <f>IF(Замеры!AA869=0, " ", Замеры!Y869)</f>
        <v xml:space="preserve"> </v>
      </c>
      <c r="E875" s="29" t="str">
        <f>CONCATENATE(Замеры!Q869,Замеры!T869,Замеры!S869)</f>
        <v xml:space="preserve"> </v>
      </c>
      <c r="F875" s="30" t="str">
        <f>IF(Замеры!AA869=0," ","---")</f>
        <v xml:space="preserve"> </v>
      </c>
      <c r="G875" s="31" t="str">
        <f>IF(Замеры!AA869=0," ",Замеры!K869)</f>
        <v xml:space="preserve"> </v>
      </c>
      <c r="H875" s="31" t="str">
        <f>CONCATENATE(Замеры!AL869,Замеры!AB869,Замеры!AM869)</f>
        <v>0 0</v>
      </c>
      <c r="I875" s="29" t="str">
        <f>CONCATENATE(Замеры!AJ869,Замеры!AB869,Замеры!AK869)</f>
        <v>0 0</v>
      </c>
      <c r="J875" s="31" t="str">
        <f>IF(Замеры!AA869=0," ",G875*2.55)</f>
        <v xml:space="preserve"> </v>
      </c>
      <c r="K875" s="29" t="str">
        <f>IF(Замеры!AA869=0," ",Замеры!AH869)</f>
        <v xml:space="preserve"> </v>
      </c>
      <c r="L875" s="29" t="str">
        <f>IF(Замеры!AA869=0," ",Замеры!AI869)</f>
        <v xml:space="preserve"> </v>
      </c>
      <c r="M875" s="29" t="str">
        <f>IF(Замеры!AA869=0," ",0.1)</f>
        <v xml:space="preserve"> </v>
      </c>
      <c r="N875" s="29" t="str">
        <f>IF(Замеры!AA869=0," ",Замеры!AA869)</f>
        <v xml:space="preserve"> </v>
      </c>
      <c r="O875" s="29" t="str">
        <f>Замеры!AB869</f>
        <v xml:space="preserve"> </v>
      </c>
      <c r="P875" s="29" t="str">
        <f>Замеры!AC869</f>
        <v xml:space="preserve"> </v>
      </c>
      <c r="Q875" s="29" t="str">
        <f>IF(Замеры!AA869=0," ","+")</f>
        <v xml:space="preserve"> </v>
      </c>
      <c r="R875" s="32">
        <f>Замеры!Z869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IF(Замеры!I870=0," ", Замеры!I870)</f>
        <v xml:space="preserve"> </v>
      </c>
      <c r="D876" s="29" t="str">
        <f>IF(Замеры!AA870=0, " ", Замеры!Y870)</f>
        <v xml:space="preserve"> </v>
      </c>
      <c r="E876" s="29" t="str">
        <f>CONCATENATE(Замеры!Q870,Замеры!T870,Замеры!S870)</f>
        <v xml:space="preserve"> </v>
      </c>
      <c r="F876" s="30" t="str">
        <f>IF(Замеры!AA870=0," ","---")</f>
        <v xml:space="preserve"> </v>
      </c>
      <c r="G876" s="31" t="str">
        <f>IF(Замеры!AA870=0," ",Замеры!K870)</f>
        <v xml:space="preserve"> </v>
      </c>
      <c r="H876" s="31" t="str">
        <f>CONCATENATE(Замеры!AL870,Замеры!AB870,Замеры!AM870)</f>
        <v>0 0</v>
      </c>
      <c r="I876" s="29" t="str">
        <f>CONCATENATE(Замеры!AJ870,Замеры!AB870,Замеры!AK870)</f>
        <v>0 0</v>
      </c>
      <c r="J876" s="31" t="str">
        <f>IF(Замеры!AA870=0," ",G876*2.55)</f>
        <v xml:space="preserve"> </v>
      </c>
      <c r="K876" s="29" t="str">
        <f>IF(Замеры!AA870=0," ",Замеры!AH870)</f>
        <v xml:space="preserve"> </v>
      </c>
      <c r="L876" s="29" t="str">
        <f>IF(Замеры!AA870=0," ",Замеры!AI870)</f>
        <v xml:space="preserve"> </v>
      </c>
      <c r="M876" s="29" t="str">
        <f>IF(Замеры!AA870=0," ",0.1)</f>
        <v xml:space="preserve"> </v>
      </c>
      <c r="N876" s="29" t="str">
        <f>IF(Замеры!AA870=0," ",Замеры!AA870)</f>
        <v xml:space="preserve"> </v>
      </c>
      <c r="O876" s="29" t="str">
        <f>Замеры!AB870</f>
        <v xml:space="preserve"> </v>
      </c>
      <c r="P876" s="29" t="str">
        <f>Замеры!AC870</f>
        <v xml:space="preserve"> </v>
      </c>
      <c r="Q876" s="29" t="str">
        <f>IF(Замеры!AA870=0," ","+")</f>
        <v xml:space="preserve"> </v>
      </c>
      <c r="R876" s="32">
        <f>Замеры!Z870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IF(Замеры!I871=0," ", Замеры!I871)</f>
        <v xml:space="preserve"> </v>
      </c>
      <c r="D877" s="29" t="str">
        <f>IF(Замеры!AA871=0, " ", Замеры!Y871)</f>
        <v xml:space="preserve"> </v>
      </c>
      <c r="E877" s="29" t="str">
        <f>CONCATENATE(Замеры!Q871,Замеры!T871,Замеры!S871)</f>
        <v xml:space="preserve"> </v>
      </c>
      <c r="F877" s="30" t="str">
        <f>IF(Замеры!AA871=0," ","---")</f>
        <v xml:space="preserve"> </v>
      </c>
      <c r="G877" s="31" t="str">
        <f>IF(Замеры!AA871=0," ",Замеры!K871)</f>
        <v xml:space="preserve"> </v>
      </c>
      <c r="H877" s="31" t="str">
        <f>CONCATENATE(Замеры!AL871,Замеры!AB871,Замеры!AM871)</f>
        <v>0 0</v>
      </c>
      <c r="I877" s="29" t="str">
        <f>CONCATENATE(Замеры!AJ871,Замеры!AB871,Замеры!AK871)</f>
        <v>0 0</v>
      </c>
      <c r="J877" s="31" t="str">
        <f>IF(Замеры!AA871=0," ",G877*2.55)</f>
        <v xml:space="preserve"> </v>
      </c>
      <c r="K877" s="29" t="str">
        <f>IF(Замеры!AA871=0," ",Замеры!AH871)</f>
        <v xml:space="preserve"> </v>
      </c>
      <c r="L877" s="29" t="str">
        <f>IF(Замеры!AA871=0," ",Замеры!AI871)</f>
        <v xml:space="preserve"> </v>
      </c>
      <c r="M877" s="29" t="str">
        <f>IF(Замеры!AA871=0," ",0.1)</f>
        <v xml:space="preserve"> </v>
      </c>
      <c r="N877" s="29" t="str">
        <f>IF(Замеры!AA871=0," ",Замеры!AA871)</f>
        <v xml:space="preserve"> </v>
      </c>
      <c r="O877" s="29" t="str">
        <f>Замеры!AB871</f>
        <v xml:space="preserve"> </v>
      </c>
      <c r="P877" s="29" t="str">
        <f>Замеры!AC871</f>
        <v xml:space="preserve"> </v>
      </c>
      <c r="Q877" s="29" t="str">
        <f>IF(Замеры!AA871=0," ","+")</f>
        <v xml:space="preserve"> </v>
      </c>
      <c r="R877" s="32">
        <f>Замеры!Z871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IF(Замеры!I872=0," ", Замеры!I872)</f>
        <v xml:space="preserve"> </v>
      </c>
      <c r="D878" s="29" t="str">
        <f>IF(Замеры!AA872=0, " ", Замеры!Y872)</f>
        <v xml:space="preserve"> </v>
      </c>
      <c r="E878" s="29" t="str">
        <f>CONCATENATE(Замеры!Q872,Замеры!T872,Замеры!S872)</f>
        <v xml:space="preserve"> </v>
      </c>
      <c r="F878" s="30" t="str">
        <f>IF(Замеры!AA872=0," ","---")</f>
        <v xml:space="preserve"> </v>
      </c>
      <c r="G878" s="31" t="str">
        <f>IF(Замеры!AA872=0," ",Замеры!K872)</f>
        <v xml:space="preserve"> </v>
      </c>
      <c r="H878" s="31" t="str">
        <f>CONCATENATE(Замеры!AL872,Замеры!AB872,Замеры!AM872)</f>
        <v>0 0</v>
      </c>
      <c r="I878" s="29" t="str">
        <f>CONCATENATE(Замеры!AJ872,Замеры!AB872,Замеры!AK872)</f>
        <v>0 0</v>
      </c>
      <c r="J878" s="31" t="str">
        <f>IF(Замеры!AA872=0," ",G878*2.55)</f>
        <v xml:space="preserve"> </v>
      </c>
      <c r="K878" s="29" t="str">
        <f>IF(Замеры!AA872=0," ",Замеры!AH872)</f>
        <v xml:space="preserve"> </v>
      </c>
      <c r="L878" s="29" t="str">
        <f>IF(Замеры!AA872=0," ",Замеры!AI872)</f>
        <v xml:space="preserve"> </v>
      </c>
      <c r="M878" s="29" t="str">
        <f>IF(Замеры!AA872=0," ",0.1)</f>
        <v xml:space="preserve"> </v>
      </c>
      <c r="N878" s="29" t="str">
        <f>IF(Замеры!AA872=0," ",Замеры!AA872)</f>
        <v xml:space="preserve"> </v>
      </c>
      <c r="O878" s="29" t="str">
        <f>Замеры!AB872</f>
        <v xml:space="preserve"> </v>
      </c>
      <c r="P878" s="29" t="str">
        <f>Замеры!AC872</f>
        <v xml:space="preserve"> </v>
      </c>
      <c r="Q878" s="29" t="str">
        <f>IF(Замеры!AA872=0," ","+")</f>
        <v xml:space="preserve"> </v>
      </c>
      <c r="R878" s="32">
        <f>Замеры!Z872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IF(Замеры!I873=0," ", Замеры!I873)</f>
        <v xml:space="preserve"> </v>
      </c>
      <c r="D879" s="29" t="str">
        <f>IF(Замеры!AA873=0, " ", Замеры!Y873)</f>
        <v xml:space="preserve"> </v>
      </c>
      <c r="E879" s="29" t="str">
        <f>CONCATENATE(Замеры!Q873,Замеры!T873,Замеры!S873)</f>
        <v xml:space="preserve"> </v>
      </c>
      <c r="F879" s="30" t="str">
        <f>IF(Замеры!AA873=0," ","---")</f>
        <v xml:space="preserve"> </v>
      </c>
      <c r="G879" s="31" t="str">
        <f>IF(Замеры!AA873=0," ",Замеры!K873)</f>
        <v xml:space="preserve"> </v>
      </c>
      <c r="H879" s="31" t="str">
        <f>CONCATENATE(Замеры!AL873,Замеры!AB873,Замеры!AM873)</f>
        <v>0 0</v>
      </c>
      <c r="I879" s="29" t="str">
        <f>CONCATENATE(Замеры!AJ873,Замеры!AB873,Замеры!AK873)</f>
        <v>0 0</v>
      </c>
      <c r="J879" s="31" t="str">
        <f>IF(Замеры!AA873=0," ",G879*2.55)</f>
        <v xml:space="preserve"> </v>
      </c>
      <c r="K879" s="29" t="str">
        <f>IF(Замеры!AA873=0," ",Замеры!AH873)</f>
        <v xml:space="preserve"> </v>
      </c>
      <c r="L879" s="29" t="str">
        <f>IF(Замеры!AA873=0," ",Замеры!AI873)</f>
        <v xml:space="preserve"> </v>
      </c>
      <c r="M879" s="29" t="str">
        <f>IF(Замеры!AA873=0," ",0.1)</f>
        <v xml:space="preserve"> </v>
      </c>
      <c r="N879" s="29" t="str">
        <f>IF(Замеры!AA873=0," ",Замеры!AA873)</f>
        <v xml:space="preserve"> </v>
      </c>
      <c r="O879" s="29" t="str">
        <f>Замеры!AB873</f>
        <v xml:space="preserve"> </v>
      </c>
      <c r="P879" s="29" t="str">
        <f>Замеры!AC873</f>
        <v xml:space="preserve"> </v>
      </c>
      <c r="Q879" s="29" t="str">
        <f>IF(Замеры!AA873=0," ","+")</f>
        <v xml:space="preserve"> </v>
      </c>
      <c r="R879" s="32">
        <f>Замеры!Z873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IF(Замеры!I874=0," ", Замеры!I874)</f>
        <v xml:space="preserve"> </v>
      </c>
      <c r="D880" s="29" t="str">
        <f>IF(Замеры!AA874=0, " ", Замеры!Y874)</f>
        <v xml:space="preserve"> </v>
      </c>
      <c r="E880" s="29" t="str">
        <f>CONCATENATE(Замеры!Q874,Замеры!T874,Замеры!S874)</f>
        <v xml:space="preserve"> </v>
      </c>
      <c r="F880" s="30" t="str">
        <f>IF(Замеры!AA874=0," ","---")</f>
        <v xml:space="preserve"> </v>
      </c>
      <c r="G880" s="31" t="str">
        <f>IF(Замеры!AA874=0," ",Замеры!K874)</f>
        <v xml:space="preserve"> </v>
      </c>
      <c r="H880" s="31" t="str">
        <f>CONCATENATE(Замеры!AL874,Замеры!AB874,Замеры!AM874)</f>
        <v>0 0</v>
      </c>
      <c r="I880" s="29" t="str">
        <f>CONCATENATE(Замеры!AJ874,Замеры!AB874,Замеры!AK874)</f>
        <v>0 0</v>
      </c>
      <c r="J880" s="31" t="str">
        <f>IF(Замеры!AA874=0," ",G880*2.55)</f>
        <v xml:space="preserve"> </v>
      </c>
      <c r="K880" s="29" t="str">
        <f>IF(Замеры!AA874=0," ",Замеры!AH874)</f>
        <v xml:space="preserve"> </v>
      </c>
      <c r="L880" s="29" t="str">
        <f>IF(Замеры!AA874=0," ",Замеры!AI874)</f>
        <v xml:space="preserve"> </v>
      </c>
      <c r="M880" s="29" t="str">
        <f>IF(Замеры!AA874=0," ",0.1)</f>
        <v xml:space="preserve"> </v>
      </c>
      <c r="N880" s="29" t="str">
        <f>IF(Замеры!AA874=0," ",Замеры!AA874)</f>
        <v xml:space="preserve"> </v>
      </c>
      <c r="O880" s="29" t="str">
        <f>Замеры!AB874</f>
        <v xml:space="preserve"> </v>
      </c>
      <c r="P880" s="29" t="str">
        <f>Замеры!AC874</f>
        <v xml:space="preserve"> </v>
      </c>
      <c r="Q880" s="29" t="str">
        <f>IF(Замеры!AA874=0," ","+")</f>
        <v xml:space="preserve"> </v>
      </c>
      <c r="R880" s="32">
        <f>Замеры!Z874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IF(Замеры!I875=0," ", Замеры!I875)</f>
        <v xml:space="preserve"> </v>
      </c>
      <c r="D881" s="29" t="str">
        <f>IF(Замеры!AA875=0, " ", Замеры!Y875)</f>
        <v xml:space="preserve"> </v>
      </c>
      <c r="E881" s="29" t="str">
        <f>CONCATENATE(Замеры!Q875,Замеры!T875,Замеры!S875)</f>
        <v xml:space="preserve"> </v>
      </c>
      <c r="F881" s="30" t="str">
        <f>IF(Замеры!AA875=0," ","---")</f>
        <v xml:space="preserve"> </v>
      </c>
      <c r="G881" s="31" t="str">
        <f>IF(Замеры!AA875=0," ",Замеры!K875)</f>
        <v xml:space="preserve"> </v>
      </c>
      <c r="H881" s="31" t="str">
        <f>CONCATENATE(Замеры!AL875,Замеры!AB875,Замеры!AM875)</f>
        <v>0 0</v>
      </c>
      <c r="I881" s="29" t="str">
        <f>CONCATENATE(Замеры!AJ875,Замеры!AB875,Замеры!AK875)</f>
        <v>0 0</v>
      </c>
      <c r="J881" s="31" t="str">
        <f>IF(Замеры!AA875=0," ",G881*2.55)</f>
        <v xml:space="preserve"> </v>
      </c>
      <c r="K881" s="29" t="str">
        <f>IF(Замеры!AA875=0," ",Замеры!AH875)</f>
        <v xml:space="preserve"> </v>
      </c>
      <c r="L881" s="29" t="str">
        <f>IF(Замеры!AA875=0," ",Замеры!AI875)</f>
        <v xml:space="preserve"> </v>
      </c>
      <c r="M881" s="29" t="str">
        <f>IF(Замеры!AA875=0," ",0.1)</f>
        <v xml:space="preserve"> </v>
      </c>
      <c r="N881" s="29" t="str">
        <f>IF(Замеры!AA875=0," ",Замеры!AA875)</f>
        <v xml:space="preserve"> </v>
      </c>
      <c r="O881" s="29" t="str">
        <f>Замеры!AB875</f>
        <v xml:space="preserve"> </v>
      </c>
      <c r="P881" s="29" t="str">
        <f>Замеры!AC875</f>
        <v xml:space="preserve"> </v>
      </c>
      <c r="Q881" s="29" t="str">
        <f>IF(Замеры!AA875=0," ","+")</f>
        <v xml:space="preserve"> </v>
      </c>
      <c r="R881" s="32">
        <f>Замеры!Z875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IF(Замеры!I876=0," ", Замеры!I876)</f>
        <v xml:space="preserve"> </v>
      </c>
      <c r="D882" s="29" t="str">
        <f>IF(Замеры!AA876=0, " ", Замеры!Y876)</f>
        <v xml:space="preserve"> </v>
      </c>
      <c r="E882" s="29" t="str">
        <f>CONCATENATE(Замеры!Q876,Замеры!T876,Замеры!S876)</f>
        <v xml:space="preserve"> </v>
      </c>
      <c r="F882" s="30" t="str">
        <f>IF(Замеры!AA876=0," ","---")</f>
        <v xml:space="preserve"> </v>
      </c>
      <c r="G882" s="31" t="str">
        <f>IF(Замеры!AA876=0," ",Замеры!K876)</f>
        <v xml:space="preserve"> </v>
      </c>
      <c r="H882" s="31" t="str">
        <f>CONCATENATE(Замеры!AL876,Замеры!AB876,Замеры!AM876)</f>
        <v>0 0</v>
      </c>
      <c r="I882" s="29" t="str">
        <f>CONCATENATE(Замеры!AJ876,Замеры!AB876,Замеры!AK876)</f>
        <v>0 0</v>
      </c>
      <c r="J882" s="31" t="str">
        <f>IF(Замеры!AA876=0," ",G882*2.55)</f>
        <v xml:space="preserve"> </v>
      </c>
      <c r="K882" s="29" t="str">
        <f>IF(Замеры!AA876=0," ",Замеры!AH876)</f>
        <v xml:space="preserve"> </v>
      </c>
      <c r="L882" s="29" t="str">
        <f>IF(Замеры!AA876=0," ",Замеры!AI876)</f>
        <v xml:space="preserve"> </v>
      </c>
      <c r="M882" s="29" t="str">
        <f>IF(Замеры!AA876=0," ",0.1)</f>
        <v xml:space="preserve"> </v>
      </c>
      <c r="N882" s="29" t="str">
        <f>IF(Замеры!AA876=0," ",Замеры!AA876)</f>
        <v xml:space="preserve"> </v>
      </c>
      <c r="O882" s="29" t="str">
        <f>Замеры!AB876</f>
        <v xml:space="preserve"> </v>
      </c>
      <c r="P882" s="29" t="str">
        <f>Замеры!AC876</f>
        <v xml:space="preserve"> </v>
      </c>
      <c r="Q882" s="29" t="str">
        <f>IF(Замеры!AA876=0," ","+")</f>
        <v xml:space="preserve"> </v>
      </c>
      <c r="R882" s="32">
        <f>Замеры!Z876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IF(Замеры!I877=0," ", Замеры!I877)</f>
        <v xml:space="preserve"> </v>
      </c>
      <c r="D883" s="29" t="str">
        <f>IF(Замеры!AA877=0, " ", Замеры!Y877)</f>
        <v xml:space="preserve"> </v>
      </c>
      <c r="E883" s="29" t="str">
        <f>CONCATENATE(Замеры!Q877,Замеры!T877,Замеры!S877)</f>
        <v xml:space="preserve"> </v>
      </c>
      <c r="F883" s="30" t="str">
        <f>IF(Замеры!AA877=0," ","---")</f>
        <v xml:space="preserve"> </v>
      </c>
      <c r="G883" s="31" t="str">
        <f>IF(Замеры!AA877=0," ",Замеры!K877)</f>
        <v xml:space="preserve"> </v>
      </c>
      <c r="H883" s="31" t="str">
        <f>CONCATENATE(Замеры!AL877,Замеры!AB877,Замеры!AM877)</f>
        <v>0 0</v>
      </c>
      <c r="I883" s="29" t="str">
        <f>CONCATENATE(Замеры!AJ877,Замеры!AB877,Замеры!AK877)</f>
        <v>0 0</v>
      </c>
      <c r="J883" s="31" t="str">
        <f>IF(Замеры!AA877=0," ",G883*2.55)</f>
        <v xml:space="preserve"> </v>
      </c>
      <c r="K883" s="29" t="str">
        <f>IF(Замеры!AA877=0," ",Замеры!AH877)</f>
        <v xml:space="preserve"> </v>
      </c>
      <c r="L883" s="29" t="str">
        <f>IF(Замеры!AA877=0," ",Замеры!AI877)</f>
        <v xml:space="preserve"> </v>
      </c>
      <c r="M883" s="29" t="str">
        <f>IF(Замеры!AA877=0," ",0.1)</f>
        <v xml:space="preserve"> </v>
      </c>
      <c r="N883" s="29" t="str">
        <f>IF(Замеры!AA877=0," ",Замеры!AA877)</f>
        <v xml:space="preserve"> </v>
      </c>
      <c r="O883" s="29" t="str">
        <f>Замеры!AB877</f>
        <v xml:space="preserve"> </v>
      </c>
      <c r="P883" s="29" t="str">
        <f>Замеры!AC877</f>
        <v xml:space="preserve"> </v>
      </c>
      <c r="Q883" s="29" t="str">
        <f>IF(Замеры!AA877=0," ","+")</f>
        <v xml:space="preserve"> </v>
      </c>
      <c r="R883" s="32">
        <f>Замеры!Z877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IF(Замеры!I878=0," ", Замеры!I878)</f>
        <v xml:space="preserve"> </v>
      </c>
      <c r="D884" s="29" t="str">
        <f>IF(Замеры!AA878=0, " ", Замеры!Y878)</f>
        <v xml:space="preserve"> </v>
      </c>
      <c r="E884" s="29" t="str">
        <f>CONCATENATE(Замеры!Q878,Замеры!T878,Замеры!S878)</f>
        <v xml:space="preserve"> </v>
      </c>
      <c r="F884" s="30" t="str">
        <f>IF(Замеры!AA878=0," ","---")</f>
        <v xml:space="preserve"> </v>
      </c>
      <c r="G884" s="31" t="str">
        <f>IF(Замеры!AA878=0," ",Замеры!K878)</f>
        <v xml:space="preserve"> </v>
      </c>
      <c r="H884" s="31" t="str">
        <f>CONCATENATE(Замеры!AL878,Замеры!AB878,Замеры!AM878)</f>
        <v>0 0</v>
      </c>
      <c r="I884" s="29" t="str">
        <f>CONCATENATE(Замеры!AJ878,Замеры!AB878,Замеры!AK878)</f>
        <v>0 0</v>
      </c>
      <c r="J884" s="31" t="str">
        <f>IF(Замеры!AA878=0," ",G884*2.55)</f>
        <v xml:space="preserve"> </v>
      </c>
      <c r="K884" s="29" t="str">
        <f>IF(Замеры!AA878=0," ",Замеры!AH878)</f>
        <v xml:space="preserve"> </v>
      </c>
      <c r="L884" s="29" t="str">
        <f>IF(Замеры!AA878=0," ",Замеры!AI878)</f>
        <v xml:space="preserve"> </v>
      </c>
      <c r="M884" s="29" t="str">
        <f>IF(Замеры!AA878=0," ",0.1)</f>
        <v xml:space="preserve"> </v>
      </c>
      <c r="N884" s="29" t="str">
        <f>IF(Замеры!AA878=0," ",Замеры!AA878)</f>
        <v xml:space="preserve"> </v>
      </c>
      <c r="O884" s="29" t="str">
        <f>Замеры!AB878</f>
        <v xml:space="preserve"> </v>
      </c>
      <c r="P884" s="29" t="str">
        <f>Замеры!AC878</f>
        <v xml:space="preserve"> </v>
      </c>
      <c r="Q884" s="29" t="str">
        <f>IF(Замеры!AA878=0," ","+")</f>
        <v xml:space="preserve"> </v>
      </c>
      <c r="R884" s="32">
        <f>Замеры!Z878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IF(Замеры!I879=0," ", Замеры!I879)</f>
        <v xml:space="preserve"> </v>
      </c>
      <c r="D885" s="29" t="str">
        <f>IF(Замеры!AA879=0, " ", Замеры!Y879)</f>
        <v xml:space="preserve"> </v>
      </c>
      <c r="E885" s="29" t="str">
        <f>CONCATENATE(Замеры!Q879,Замеры!T879,Замеры!S879)</f>
        <v xml:space="preserve"> </v>
      </c>
      <c r="F885" s="30" t="str">
        <f>IF(Замеры!AA879=0," ","---")</f>
        <v xml:space="preserve"> </v>
      </c>
      <c r="G885" s="31" t="str">
        <f>IF(Замеры!AA879=0," ",Замеры!K879)</f>
        <v xml:space="preserve"> </v>
      </c>
      <c r="H885" s="31" t="str">
        <f>CONCATENATE(Замеры!AL879,Замеры!AB879,Замеры!AM879)</f>
        <v>0 0</v>
      </c>
      <c r="I885" s="29" t="str">
        <f>CONCATENATE(Замеры!AJ879,Замеры!AB879,Замеры!AK879)</f>
        <v>0 0</v>
      </c>
      <c r="J885" s="31" t="str">
        <f>IF(Замеры!AA879=0," ",G885*2.55)</f>
        <v xml:space="preserve"> </v>
      </c>
      <c r="K885" s="29" t="str">
        <f>IF(Замеры!AA879=0," ",Замеры!AH879)</f>
        <v xml:space="preserve"> </v>
      </c>
      <c r="L885" s="29" t="str">
        <f>IF(Замеры!AA879=0," ",Замеры!AI879)</f>
        <v xml:space="preserve"> </v>
      </c>
      <c r="M885" s="29" t="str">
        <f>IF(Замеры!AA879=0," ",0.1)</f>
        <v xml:space="preserve"> </v>
      </c>
      <c r="N885" s="29" t="str">
        <f>IF(Замеры!AA879=0," ",Замеры!AA879)</f>
        <v xml:space="preserve"> </v>
      </c>
      <c r="O885" s="29" t="str">
        <f>Замеры!AB879</f>
        <v xml:space="preserve"> </v>
      </c>
      <c r="P885" s="29" t="str">
        <f>Замеры!AC879</f>
        <v xml:space="preserve"> </v>
      </c>
      <c r="Q885" s="29" t="str">
        <f>IF(Замеры!AA879=0," ","+")</f>
        <v xml:space="preserve"> </v>
      </c>
      <c r="R885" s="32">
        <f>Замеры!Z879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IF(Замеры!I880=0," ", Замеры!I880)</f>
        <v xml:space="preserve"> </v>
      </c>
      <c r="D886" s="29" t="str">
        <f>IF(Замеры!AA880=0, " ", Замеры!Y880)</f>
        <v xml:space="preserve"> </v>
      </c>
      <c r="E886" s="29" t="str">
        <f>CONCATENATE(Замеры!Q880,Замеры!T880,Замеры!S880)</f>
        <v xml:space="preserve"> </v>
      </c>
      <c r="F886" s="30" t="str">
        <f>IF(Замеры!AA880=0," ","---")</f>
        <v xml:space="preserve"> </v>
      </c>
      <c r="G886" s="31" t="str">
        <f>IF(Замеры!AA880=0," ",Замеры!K880)</f>
        <v xml:space="preserve"> </v>
      </c>
      <c r="H886" s="31" t="str">
        <f>CONCATENATE(Замеры!AL880,Замеры!AB880,Замеры!AM880)</f>
        <v>0 0</v>
      </c>
      <c r="I886" s="29" t="str">
        <f>CONCATENATE(Замеры!AJ880,Замеры!AB880,Замеры!AK880)</f>
        <v>0 0</v>
      </c>
      <c r="J886" s="31" t="str">
        <f>IF(Замеры!AA880=0," ",G886*2.55)</f>
        <v xml:space="preserve"> </v>
      </c>
      <c r="K886" s="29" t="str">
        <f>IF(Замеры!AA880=0," ",Замеры!AH880)</f>
        <v xml:space="preserve"> </v>
      </c>
      <c r="L886" s="29" t="str">
        <f>IF(Замеры!AA880=0," ",Замеры!AI880)</f>
        <v xml:space="preserve"> </v>
      </c>
      <c r="M886" s="29" t="str">
        <f>IF(Замеры!AA880=0," ",0.1)</f>
        <v xml:space="preserve"> </v>
      </c>
      <c r="N886" s="29" t="str">
        <f>IF(Замеры!AA880=0," ",Замеры!AA880)</f>
        <v xml:space="preserve"> </v>
      </c>
      <c r="O886" s="29" t="str">
        <f>Замеры!AB880</f>
        <v xml:space="preserve"> </v>
      </c>
      <c r="P886" s="29" t="str">
        <f>Замеры!AC880</f>
        <v xml:space="preserve"> </v>
      </c>
      <c r="Q886" s="29" t="str">
        <f>IF(Замеры!AA880=0," ","+")</f>
        <v xml:space="preserve"> </v>
      </c>
      <c r="R886" s="32">
        <f>Замеры!Z880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IF(Замеры!I881=0," ", Замеры!I881)</f>
        <v xml:space="preserve"> </v>
      </c>
      <c r="D887" s="29" t="str">
        <f>IF(Замеры!AA881=0, " ", Замеры!Y881)</f>
        <v xml:space="preserve"> </v>
      </c>
      <c r="E887" s="29" t="str">
        <f>CONCATENATE(Замеры!Q881,Замеры!T881,Замеры!S881)</f>
        <v xml:space="preserve"> </v>
      </c>
      <c r="F887" s="30" t="str">
        <f>IF(Замеры!AA881=0," ","---")</f>
        <v xml:space="preserve"> </v>
      </c>
      <c r="G887" s="31" t="str">
        <f>IF(Замеры!AA881=0," ",Замеры!K881)</f>
        <v xml:space="preserve"> </v>
      </c>
      <c r="H887" s="31" t="str">
        <f>CONCATENATE(Замеры!AL881,Замеры!AB881,Замеры!AM881)</f>
        <v>0 0</v>
      </c>
      <c r="I887" s="29" t="str">
        <f>CONCATENATE(Замеры!AJ881,Замеры!AB881,Замеры!AK881)</f>
        <v>0 0</v>
      </c>
      <c r="J887" s="31" t="str">
        <f>IF(Замеры!AA881=0," ",G887*2.55)</f>
        <v xml:space="preserve"> </v>
      </c>
      <c r="K887" s="29" t="str">
        <f>IF(Замеры!AA881=0," ",Замеры!AH881)</f>
        <v xml:space="preserve"> </v>
      </c>
      <c r="L887" s="29" t="str">
        <f>IF(Замеры!AA881=0," ",Замеры!AI881)</f>
        <v xml:space="preserve"> </v>
      </c>
      <c r="M887" s="29" t="str">
        <f>IF(Замеры!AA881=0," ",0.1)</f>
        <v xml:space="preserve"> </v>
      </c>
      <c r="N887" s="29" t="str">
        <f>IF(Замеры!AA881=0," ",Замеры!AA881)</f>
        <v xml:space="preserve"> </v>
      </c>
      <c r="O887" s="29" t="str">
        <f>Замеры!AB881</f>
        <v xml:space="preserve"> </v>
      </c>
      <c r="P887" s="29" t="str">
        <f>Замеры!AC881</f>
        <v xml:space="preserve"> </v>
      </c>
      <c r="Q887" s="29" t="str">
        <f>IF(Замеры!AA881=0," ","+")</f>
        <v xml:space="preserve"> </v>
      </c>
      <c r="R887" s="32">
        <f>Замеры!Z881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IF(Замеры!I882=0," ", Замеры!I882)</f>
        <v xml:space="preserve"> </v>
      </c>
      <c r="D888" s="29" t="str">
        <f>IF(Замеры!AA882=0, " ", Замеры!Y882)</f>
        <v xml:space="preserve"> </v>
      </c>
      <c r="E888" s="29" t="str">
        <f>CONCATENATE(Замеры!Q882,Замеры!T882,Замеры!S882)</f>
        <v xml:space="preserve"> </v>
      </c>
      <c r="F888" s="30" t="str">
        <f>IF(Замеры!AA882=0," ","---")</f>
        <v xml:space="preserve"> </v>
      </c>
      <c r="G888" s="31" t="str">
        <f>IF(Замеры!AA882=0," ",Замеры!K882)</f>
        <v xml:space="preserve"> </v>
      </c>
      <c r="H888" s="31" t="str">
        <f>CONCATENATE(Замеры!AL882,Замеры!AB882,Замеры!AM882)</f>
        <v>0 0</v>
      </c>
      <c r="I888" s="29" t="str">
        <f>CONCATENATE(Замеры!AJ882,Замеры!AB882,Замеры!AK882)</f>
        <v>0 0</v>
      </c>
      <c r="J888" s="31" t="str">
        <f>IF(Замеры!AA882=0," ",G888*2.55)</f>
        <v xml:space="preserve"> </v>
      </c>
      <c r="K888" s="29" t="str">
        <f>IF(Замеры!AA882=0," ",Замеры!AH882)</f>
        <v xml:space="preserve"> </v>
      </c>
      <c r="L888" s="29" t="str">
        <f>IF(Замеры!AA882=0," ",Замеры!AI882)</f>
        <v xml:space="preserve"> </v>
      </c>
      <c r="M888" s="29" t="str">
        <f>IF(Замеры!AA882=0," ",0.1)</f>
        <v xml:space="preserve"> </v>
      </c>
      <c r="N888" s="29" t="str">
        <f>IF(Замеры!AA882=0," ",Замеры!AA882)</f>
        <v xml:space="preserve"> </v>
      </c>
      <c r="O888" s="29" t="str">
        <f>Замеры!AB882</f>
        <v xml:space="preserve"> </v>
      </c>
      <c r="P888" s="29" t="str">
        <f>Замеры!AC882</f>
        <v xml:space="preserve"> </v>
      </c>
      <c r="Q888" s="29" t="str">
        <f>IF(Замеры!AA882=0," ","+")</f>
        <v xml:space="preserve"> </v>
      </c>
      <c r="R888" s="32">
        <f>Замеры!Z882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IF(Замеры!I883=0," ", Замеры!I883)</f>
        <v xml:space="preserve"> </v>
      </c>
      <c r="D889" s="29" t="str">
        <f>IF(Замеры!AA883=0, " ", Замеры!Y883)</f>
        <v xml:space="preserve"> </v>
      </c>
      <c r="E889" s="29" t="str">
        <f>CONCATENATE(Замеры!Q883,Замеры!T883,Замеры!S883)</f>
        <v xml:space="preserve"> </v>
      </c>
      <c r="F889" s="30" t="str">
        <f>IF(Замеры!AA883=0," ","---")</f>
        <v xml:space="preserve"> </v>
      </c>
      <c r="G889" s="31" t="str">
        <f>IF(Замеры!AA883=0," ",Замеры!K883)</f>
        <v xml:space="preserve"> </v>
      </c>
      <c r="H889" s="31" t="str">
        <f>CONCATENATE(Замеры!AL883,Замеры!AB883,Замеры!AM883)</f>
        <v>0 0</v>
      </c>
      <c r="I889" s="29" t="str">
        <f>CONCATENATE(Замеры!AJ883,Замеры!AB883,Замеры!AK883)</f>
        <v>0 0</v>
      </c>
      <c r="J889" s="31" t="str">
        <f>IF(Замеры!AA883=0," ",G889*2.55)</f>
        <v xml:space="preserve"> </v>
      </c>
      <c r="K889" s="29" t="str">
        <f>IF(Замеры!AA883=0," ",Замеры!AH883)</f>
        <v xml:space="preserve"> </v>
      </c>
      <c r="L889" s="29" t="str">
        <f>IF(Замеры!AA883=0," ",Замеры!AI883)</f>
        <v xml:space="preserve"> </v>
      </c>
      <c r="M889" s="29" t="str">
        <f>IF(Замеры!AA883=0," ",0.1)</f>
        <v xml:space="preserve"> </v>
      </c>
      <c r="N889" s="29" t="str">
        <f>IF(Замеры!AA883=0," ",Замеры!AA883)</f>
        <v xml:space="preserve"> </v>
      </c>
      <c r="O889" s="29" t="str">
        <f>Замеры!AB883</f>
        <v xml:space="preserve"> </v>
      </c>
      <c r="P889" s="29" t="str">
        <f>Замеры!AC883</f>
        <v xml:space="preserve"> </v>
      </c>
      <c r="Q889" s="29" t="str">
        <f>IF(Замеры!AA883=0," ","+")</f>
        <v xml:space="preserve"> </v>
      </c>
      <c r="R889" s="32">
        <f>Замеры!Z883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IF(Замеры!I884=0," ", Замеры!I884)</f>
        <v xml:space="preserve"> </v>
      </c>
      <c r="D890" s="29" t="str">
        <f>IF(Замеры!AA884=0, " ", Замеры!Y884)</f>
        <v xml:space="preserve"> </v>
      </c>
      <c r="E890" s="29" t="str">
        <f>CONCATENATE(Замеры!Q884,Замеры!T884,Замеры!S884)</f>
        <v xml:space="preserve"> </v>
      </c>
      <c r="F890" s="30" t="str">
        <f>IF(Замеры!AA884=0," ","---")</f>
        <v xml:space="preserve"> </v>
      </c>
      <c r="G890" s="31" t="str">
        <f>IF(Замеры!AA884=0," ",Замеры!K884)</f>
        <v xml:space="preserve"> </v>
      </c>
      <c r="H890" s="31" t="str">
        <f>CONCATENATE(Замеры!AL884,Замеры!AB884,Замеры!AM884)</f>
        <v>0 0</v>
      </c>
      <c r="I890" s="29" t="str">
        <f>CONCATENATE(Замеры!AJ884,Замеры!AB884,Замеры!AK884)</f>
        <v>0 0</v>
      </c>
      <c r="J890" s="31" t="str">
        <f>IF(Замеры!AA884=0," ",G890*2.55)</f>
        <v xml:space="preserve"> </v>
      </c>
      <c r="K890" s="29" t="str">
        <f>IF(Замеры!AA884=0," ",Замеры!AH884)</f>
        <v xml:space="preserve"> </v>
      </c>
      <c r="L890" s="29" t="str">
        <f>IF(Замеры!AA884=0," ",Замеры!AI884)</f>
        <v xml:space="preserve"> </v>
      </c>
      <c r="M890" s="29" t="str">
        <f>IF(Замеры!AA884=0," ",0.1)</f>
        <v xml:space="preserve"> </v>
      </c>
      <c r="N890" s="29" t="str">
        <f>IF(Замеры!AA884=0," ",Замеры!AA884)</f>
        <v xml:space="preserve"> </v>
      </c>
      <c r="O890" s="29" t="str">
        <f>Замеры!AB884</f>
        <v xml:space="preserve"> </v>
      </c>
      <c r="P890" s="29" t="str">
        <f>Замеры!AC884</f>
        <v xml:space="preserve"> </v>
      </c>
      <c r="Q890" s="29" t="str">
        <f>IF(Замеры!AA884=0," ","+")</f>
        <v xml:space="preserve"> </v>
      </c>
      <c r="R890" s="32">
        <f>Замеры!Z884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IF(Замеры!I885=0," ", Замеры!I885)</f>
        <v xml:space="preserve"> </v>
      </c>
      <c r="D891" s="29" t="str">
        <f>IF(Замеры!AA885=0, " ", Замеры!Y885)</f>
        <v xml:space="preserve"> </v>
      </c>
      <c r="E891" s="29" t="str">
        <f>CONCATENATE(Замеры!Q885,Замеры!T885,Замеры!S885)</f>
        <v xml:space="preserve"> </v>
      </c>
      <c r="F891" s="30" t="str">
        <f>IF(Замеры!AA885=0," ","---")</f>
        <v xml:space="preserve"> </v>
      </c>
      <c r="G891" s="31" t="str">
        <f>IF(Замеры!AA885=0," ",Замеры!K885)</f>
        <v xml:space="preserve"> </v>
      </c>
      <c r="H891" s="31" t="str">
        <f>CONCATENATE(Замеры!AL885,Замеры!AB885,Замеры!AM885)</f>
        <v>0 0</v>
      </c>
      <c r="I891" s="29" t="str">
        <f>CONCATENATE(Замеры!AJ885,Замеры!AB885,Замеры!AK885)</f>
        <v>0 0</v>
      </c>
      <c r="J891" s="31" t="str">
        <f>IF(Замеры!AA885=0," ",G891*2.55)</f>
        <v xml:space="preserve"> </v>
      </c>
      <c r="K891" s="29" t="str">
        <f>IF(Замеры!AA885=0," ",Замеры!AH885)</f>
        <v xml:space="preserve"> </v>
      </c>
      <c r="L891" s="29" t="str">
        <f>IF(Замеры!AA885=0," ",Замеры!AI885)</f>
        <v xml:space="preserve"> </v>
      </c>
      <c r="M891" s="29" t="str">
        <f>IF(Замеры!AA885=0," ",0.1)</f>
        <v xml:space="preserve"> </v>
      </c>
      <c r="N891" s="29" t="str">
        <f>IF(Замеры!AA885=0," ",Замеры!AA885)</f>
        <v xml:space="preserve"> </v>
      </c>
      <c r="O891" s="29" t="str">
        <f>Замеры!AB885</f>
        <v xml:space="preserve"> </v>
      </c>
      <c r="P891" s="29" t="str">
        <f>Замеры!AC885</f>
        <v xml:space="preserve"> </v>
      </c>
      <c r="Q891" s="29" t="str">
        <f>IF(Замеры!AA885=0," ","+")</f>
        <v xml:space="preserve"> </v>
      </c>
      <c r="R891" s="32">
        <f>Замеры!Z885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IF(Замеры!I886=0," ", Замеры!I886)</f>
        <v xml:space="preserve"> </v>
      </c>
      <c r="D892" s="29" t="str">
        <f>IF(Замеры!AA886=0, " ", Замеры!Y886)</f>
        <v xml:space="preserve"> </v>
      </c>
      <c r="E892" s="29" t="str">
        <f>CONCATENATE(Замеры!Q886,Замеры!T886,Замеры!S886)</f>
        <v xml:space="preserve"> </v>
      </c>
      <c r="F892" s="30" t="str">
        <f>IF(Замеры!AA886=0," ","---")</f>
        <v xml:space="preserve"> </v>
      </c>
      <c r="G892" s="31" t="str">
        <f>IF(Замеры!AA886=0," ",Замеры!K886)</f>
        <v xml:space="preserve"> </v>
      </c>
      <c r="H892" s="31" t="str">
        <f>CONCATENATE(Замеры!AL886,Замеры!AB886,Замеры!AM886)</f>
        <v>0 0</v>
      </c>
      <c r="I892" s="29" t="str">
        <f>CONCATENATE(Замеры!AJ886,Замеры!AB886,Замеры!AK886)</f>
        <v>0 0</v>
      </c>
      <c r="J892" s="31" t="str">
        <f>IF(Замеры!AA886=0," ",G892*2.55)</f>
        <v xml:space="preserve"> </v>
      </c>
      <c r="K892" s="29" t="str">
        <f>IF(Замеры!AA886=0," ",Замеры!AH886)</f>
        <v xml:space="preserve"> </v>
      </c>
      <c r="L892" s="29" t="str">
        <f>IF(Замеры!AA886=0," ",Замеры!AI886)</f>
        <v xml:space="preserve"> </v>
      </c>
      <c r="M892" s="29" t="str">
        <f>IF(Замеры!AA886=0," ",0.1)</f>
        <v xml:space="preserve"> </v>
      </c>
      <c r="N892" s="29" t="str">
        <f>IF(Замеры!AA886=0," ",Замеры!AA886)</f>
        <v xml:space="preserve"> </v>
      </c>
      <c r="O892" s="29" t="str">
        <f>Замеры!AB886</f>
        <v xml:space="preserve"> </v>
      </c>
      <c r="P892" s="29" t="str">
        <f>Замеры!AC886</f>
        <v xml:space="preserve"> </v>
      </c>
      <c r="Q892" s="29" t="str">
        <f>IF(Замеры!AA886=0," ","+")</f>
        <v xml:space="preserve"> </v>
      </c>
      <c r="R892" s="32">
        <f>Замеры!Z886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IF(Замеры!I887=0," ", Замеры!I887)</f>
        <v xml:space="preserve"> </v>
      </c>
      <c r="D893" s="29" t="str">
        <f>IF(Замеры!AA887=0, " ", Замеры!Y887)</f>
        <v xml:space="preserve"> </v>
      </c>
      <c r="E893" s="29" t="str">
        <f>CONCATENATE(Замеры!Q887,Замеры!T887,Замеры!S887)</f>
        <v xml:space="preserve"> </v>
      </c>
      <c r="F893" s="30" t="str">
        <f>IF(Замеры!AA887=0," ","---")</f>
        <v xml:space="preserve"> </v>
      </c>
      <c r="G893" s="31" t="str">
        <f>IF(Замеры!AA887=0," ",Замеры!K887)</f>
        <v xml:space="preserve"> </v>
      </c>
      <c r="H893" s="31" t="str">
        <f>CONCATENATE(Замеры!AL887,Замеры!AB887,Замеры!AM887)</f>
        <v>0 0</v>
      </c>
      <c r="I893" s="29" t="str">
        <f>CONCATENATE(Замеры!AJ887,Замеры!AB887,Замеры!AK887)</f>
        <v>0 0</v>
      </c>
      <c r="J893" s="31" t="str">
        <f>IF(Замеры!AA887=0," ",G893*2.55)</f>
        <v xml:space="preserve"> </v>
      </c>
      <c r="K893" s="29" t="str">
        <f>IF(Замеры!AA887=0," ",Замеры!AH887)</f>
        <v xml:space="preserve"> </v>
      </c>
      <c r="L893" s="29" t="str">
        <f>IF(Замеры!AA887=0," ",Замеры!AI887)</f>
        <v xml:space="preserve"> </v>
      </c>
      <c r="M893" s="29" t="str">
        <f>IF(Замеры!AA887=0," ",0.1)</f>
        <v xml:space="preserve"> </v>
      </c>
      <c r="N893" s="29" t="str">
        <f>IF(Замеры!AA887=0," ",Замеры!AA887)</f>
        <v xml:space="preserve"> </v>
      </c>
      <c r="O893" s="29" t="str">
        <f>Замеры!AB887</f>
        <v xml:space="preserve"> </v>
      </c>
      <c r="P893" s="29" t="str">
        <f>Замеры!AC887</f>
        <v xml:space="preserve"> </v>
      </c>
      <c r="Q893" s="29" t="str">
        <f>IF(Замеры!AA887=0," ","+")</f>
        <v xml:space="preserve"> </v>
      </c>
      <c r="R893" s="32">
        <f>Замеры!Z887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IF(Замеры!I888=0," ", Замеры!I888)</f>
        <v xml:space="preserve"> </v>
      </c>
      <c r="D894" s="29" t="str">
        <f>IF(Замеры!AA888=0, " ", Замеры!Y888)</f>
        <v xml:space="preserve"> </v>
      </c>
      <c r="E894" s="29" t="str">
        <f>CONCATENATE(Замеры!Q888,Замеры!T888,Замеры!S888)</f>
        <v xml:space="preserve"> </v>
      </c>
      <c r="F894" s="30" t="str">
        <f>IF(Замеры!AA888=0," ","---")</f>
        <v xml:space="preserve"> </v>
      </c>
      <c r="G894" s="31" t="str">
        <f>IF(Замеры!AA888=0," ",Замеры!K888)</f>
        <v xml:space="preserve"> </v>
      </c>
      <c r="H894" s="31" t="str">
        <f>CONCATENATE(Замеры!AL888,Замеры!AB888,Замеры!AM888)</f>
        <v>0 0</v>
      </c>
      <c r="I894" s="29" t="str">
        <f>CONCATENATE(Замеры!AJ888,Замеры!AB888,Замеры!AK888)</f>
        <v>0 0</v>
      </c>
      <c r="J894" s="31" t="str">
        <f>IF(Замеры!AA888=0," ",G894*2.55)</f>
        <v xml:space="preserve"> </v>
      </c>
      <c r="K894" s="29" t="str">
        <f>IF(Замеры!AA888=0," ",Замеры!AH888)</f>
        <v xml:space="preserve"> </v>
      </c>
      <c r="L894" s="29" t="str">
        <f>IF(Замеры!AA888=0," ",Замеры!AI888)</f>
        <v xml:space="preserve"> </v>
      </c>
      <c r="M894" s="29" t="str">
        <f>IF(Замеры!AA888=0," ",0.1)</f>
        <v xml:space="preserve"> </v>
      </c>
      <c r="N894" s="29" t="str">
        <f>IF(Замеры!AA888=0," ",Замеры!AA888)</f>
        <v xml:space="preserve"> </v>
      </c>
      <c r="O894" s="29" t="str">
        <f>Замеры!AB888</f>
        <v xml:space="preserve"> </v>
      </c>
      <c r="P894" s="29" t="str">
        <f>Замеры!AC888</f>
        <v xml:space="preserve"> </v>
      </c>
      <c r="Q894" s="29" t="str">
        <f>IF(Замеры!AA888=0," ","+")</f>
        <v xml:space="preserve"> </v>
      </c>
      <c r="R894" s="32">
        <f>Замеры!Z888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IF(Замеры!I889=0," ", Замеры!I889)</f>
        <v xml:space="preserve"> </v>
      </c>
      <c r="D895" s="29" t="str">
        <f>IF(Замеры!AA889=0, " ", Замеры!Y889)</f>
        <v xml:space="preserve"> </v>
      </c>
      <c r="E895" s="29" t="str">
        <f>CONCATENATE(Замеры!Q889,Замеры!T889,Замеры!S889)</f>
        <v xml:space="preserve"> </v>
      </c>
      <c r="F895" s="30" t="str">
        <f>IF(Замеры!AA889=0," ","---")</f>
        <v xml:space="preserve"> </v>
      </c>
      <c r="G895" s="31" t="str">
        <f>IF(Замеры!AA889=0," ",Замеры!K889)</f>
        <v xml:space="preserve"> </v>
      </c>
      <c r="H895" s="31" t="str">
        <f>CONCATENATE(Замеры!AL889,Замеры!AB889,Замеры!AM889)</f>
        <v>0 0</v>
      </c>
      <c r="I895" s="29" t="str">
        <f>CONCATENATE(Замеры!AJ889,Замеры!AB889,Замеры!AK889)</f>
        <v>0 0</v>
      </c>
      <c r="J895" s="31" t="str">
        <f>IF(Замеры!AA889=0," ",G895*2.55)</f>
        <v xml:space="preserve"> </v>
      </c>
      <c r="K895" s="29" t="str">
        <f>IF(Замеры!AA889=0," ",Замеры!AH889)</f>
        <v xml:space="preserve"> </v>
      </c>
      <c r="L895" s="29" t="str">
        <f>IF(Замеры!AA889=0," ",Замеры!AI889)</f>
        <v xml:space="preserve"> </v>
      </c>
      <c r="M895" s="29" t="str">
        <f>IF(Замеры!AA889=0," ",0.1)</f>
        <v xml:space="preserve"> </v>
      </c>
      <c r="N895" s="29" t="str">
        <f>IF(Замеры!AA889=0," ",Замеры!AA889)</f>
        <v xml:space="preserve"> </v>
      </c>
      <c r="O895" s="29" t="str">
        <f>Замеры!AB889</f>
        <v xml:space="preserve"> </v>
      </c>
      <c r="P895" s="29" t="str">
        <f>Замеры!AC889</f>
        <v xml:space="preserve"> </v>
      </c>
      <c r="Q895" s="29" t="str">
        <f>IF(Замеры!AA889=0," ","+")</f>
        <v xml:space="preserve"> </v>
      </c>
      <c r="R895" s="32">
        <f>Замеры!Z889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IF(Замеры!I890=0," ", Замеры!I890)</f>
        <v xml:space="preserve"> </v>
      </c>
      <c r="D896" s="29" t="str">
        <f>IF(Замеры!AA890=0, " ", Замеры!Y890)</f>
        <v xml:space="preserve"> </v>
      </c>
      <c r="E896" s="29" t="str">
        <f>CONCATENATE(Замеры!Q890,Замеры!T890,Замеры!S890)</f>
        <v xml:space="preserve"> </v>
      </c>
      <c r="F896" s="30" t="str">
        <f>IF(Замеры!AA890=0," ","---")</f>
        <v xml:space="preserve"> </v>
      </c>
      <c r="G896" s="31" t="str">
        <f>IF(Замеры!AA890=0," ",Замеры!K890)</f>
        <v xml:space="preserve"> </v>
      </c>
      <c r="H896" s="31" t="str">
        <f>CONCATENATE(Замеры!AL890,Замеры!AB890,Замеры!AM890)</f>
        <v>0 0</v>
      </c>
      <c r="I896" s="29" t="str">
        <f>CONCATENATE(Замеры!AJ890,Замеры!AB890,Замеры!AK890)</f>
        <v>0 0</v>
      </c>
      <c r="J896" s="31" t="str">
        <f>IF(Замеры!AA890=0," ",G896*2.55)</f>
        <v xml:space="preserve"> </v>
      </c>
      <c r="K896" s="29" t="str">
        <f>IF(Замеры!AA890=0," ",Замеры!AH890)</f>
        <v xml:space="preserve"> </v>
      </c>
      <c r="L896" s="29" t="str">
        <f>IF(Замеры!AA890=0," ",Замеры!AI890)</f>
        <v xml:space="preserve"> </v>
      </c>
      <c r="M896" s="29" t="str">
        <f>IF(Замеры!AA890=0," ",0.1)</f>
        <v xml:space="preserve"> </v>
      </c>
      <c r="N896" s="29" t="str">
        <f>IF(Замеры!AA890=0," ",Замеры!AA890)</f>
        <v xml:space="preserve"> </v>
      </c>
      <c r="O896" s="29" t="str">
        <f>Замеры!AB890</f>
        <v xml:space="preserve"> </v>
      </c>
      <c r="P896" s="29" t="str">
        <f>Замеры!AC890</f>
        <v xml:space="preserve"> </v>
      </c>
      <c r="Q896" s="29" t="str">
        <f>IF(Замеры!AA890=0," ","+")</f>
        <v xml:space="preserve"> </v>
      </c>
      <c r="R896" s="32">
        <f>Замеры!Z890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IF(Замеры!I891=0," ", Замеры!I891)</f>
        <v xml:space="preserve"> </v>
      </c>
      <c r="D897" s="29" t="str">
        <f>IF(Замеры!AA891=0, " ", Замеры!Y891)</f>
        <v xml:space="preserve"> </v>
      </c>
      <c r="E897" s="29" t="str">
        <f>CONCATENATE(Замеры!Q891,Замеры!T891,Замеры!S891)</f>
        <v xml:space="preserve"> </v>
      </c>
      <c r="F897" s="30" t="str">
        <f>IF(Замеры!AA891=0," ","---")</f>
        <v xml:space="preserve"> </v>
      </c>
      <c r="G897" s="31" t="str">
        <f>IF(Замеры!AA891=0," ",Замеры!K891)</f>
        <v xml:space="preserve"> </v>
      </c>
      <c r="H897" s="31" t="str">
        <f>CONCATENATE(Замеры!AL891,Замеры!AB891,Замеры!AM891)</f>
        <v>0 0</v>
      </c>
      <c r="I897" s="29" t="str">
        <f>CONCATENATE(Замеры!AJ891,Замеры!AB891,Замеры!AK891)</f>
        <v>0 0</v>
      </c>
      <c r="J897" s="31" t="str">
        <f>IF(Замеры!AA891=0," ",G897*2.55)</f>
        <v xml:space="preserve"> </v>
      </c>
      <c r="K897" s="29" t="str">
        <f>IF(Замеры!AA891=0," ",Замеры!AH891)</f>
        <v xml:space="preserve"> </v>
      </c>
      <c r="L897" s="29" t="str">
        <f>IF(Замеры!AA891=0," ",Замеры!AI891)</f>
        <v xml:space="preserve"> </v>
      </c>
      <c r="M897" s="29" t="str">
        <f>IF(Замеры!AA891=0," ",0.1)</f>
        <v xml:space="preserve"> </v>
      </c>
      <c r="N897" s="29" t="str">
        <f>IF(Замеры!AA891=0," ",Замеры!AA891)</f>
        <v xml:space="preserve"> </v>
      </c>
      <c r="O897" s="29" t="str">
        <f>Замеры!AB891</f>
        <v xml:space="preserve"> </v>
      </c>
      <c r="P897" s="29" t="str">
        <f>Замеры!AC891</f>
        <v xml:space="preserve"> </v>
      </c>
      <c r="Q897" s="29" t="str">
        <f>IF(Замеры!AA891=0," ","+")</f>
        <v xml:space="preserve"> </v>
      </c>
      <c r="R897" s="32">
        <f>Замеры!Z891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IF(Замеры!I892=0," ", Замеры!I892)</f>
        <v xml:space="preserve"> </v>
      </c>
      <c r="D898" s="29" t="str">
        <f>IF(Замеры!AA892=0, " ", Замеры!Y892)</f>
        <v xml:space="preserve"> </v>
      </c>
      <c r="E898" s="29" t="str">
        <f>CONCATENATE(Замеры!Q892,Замеры!T892,Замеры!S892)</f>
        <v xml:space="preserve"> </v>
      </c>
      <c r="F898" s="30" t="str">
        <f>IF(Замеры!AA892=0," ","---")</f>
        <v xml:space="preserve"> </v>
      </c>
      <c r="G898" s="31" t="str">
        <f>IF(Замеры!AA892=0," ",Замеры!K892)</f>
        <v xml:space="preserve"> </v>
      </c>
      <c r="H898" s="31" t="str">
        <f>CONCATENATE(Замеры!AL892,Замеры!AB892,Замеры!AM892)</f>
        <v>0 0</v>
      </c>
      <c r="I898" s="29" t="str">
        <f>CONCATENATE(Замеры!AJ892,Замеры!AB892,Замеры!AK892)</f>
        <v>0 0</v>
      </c>
      <c r="J898" s="31" t="str">
        <f>IF(Замеры!AA892=0," ",G898*2.55)</f>
        <v xml:space="preserve"> </v>
      </c>
      <c r="K898" s="29" t="str">
        <f>IF(Замеры!AA892=0," ",Замеры!AH892)</f>
        <v xml:space="preserve"> </v>
      </c>
      <c r="L898" s="29" t="str">
        <f>IF(Замеры!AA892=0," ",Замеры!AI892)</f>
        <v xml:space="preserve"> </v>
      </c>
      <c r="M898" s="29" t="str">
        <f>IF(Замеры!AA892=0," ",0.1)</f>
        <v xml:space="preserve"> </v>
      </c>
      <c r="N898" s="29" t="str">
        <f>IF(Замеры!AA892=0," ",Замеры!AA892)</f>
        <v xml:space="preserve"> </v>
      </c>
      <c r="O898" s="29" t="str">
        <f>Замеры!AB892</f>
        <v xml:space="preserve"> </v>
      </c>
      <c r="P898" s="29" t="str">
        <f>Замеры!AC892</f>
        <v xml:space="preserve"> </v>
      </c>
      <c r="Q898" s="29" t="str">
        <f>IF(Замеры!AA892=0," ","+")</f>
        <v xml:space="preserve"> </v>
      </c>
      <c r="R898" s="32">
        <f>Замеры!Z892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IF(Замеры!I893=0," ", Замеры!I893)</f>
        <v xml:space="preserve"> </v>
      </c>
      <c r="D899" s="29" t="str">
        <f>IF(Замеры!AA893=0, " ", Замеры!Y893)</f>
        <v xml:space="preserve"> </v>
      </c>
      <c r="E899" s="29" t="str">
        <f>CONCATENATE(Замеры!Q893,Замеры!T893,Замеры!S893)</f>
        <v xml:space="preserve"> </v>
      </c>
      <c r="F899" s="30" t="str">
        <f>IF(Замеры!AA893=0," ","---")</f>
        <v xml:space="preserve"> </v>
      </c>
      <c r="G899" s="31" t="str">
        <f>IF(Замеры!AA893=0," ",Замеры!K893)</f>
        <v xml:space="preserve"> </v>
      </c>
      <c r="H899" s="31" t="str">
        <f>CONCATENATE(Замеры!AL893,Замеры!AB893,Замеры!AM893)</f>
        <v>0 0</v>
      </c>
      <c r="I899" s="29" t="str">
        <f>CONCATENATE(Замеры!AJ893,Замеры!AB893,Замеры!AK893)</f>
        <v>0 0</v>
      </c>
      <c r="J899" s="31" t="str">
        <f>IF(Замеры!AA893=0," ",G899*2.55)</f>
        <v xml:space="preserve"> </v>
      </c>
      <c r="K899" s="29" t="str">
        <f>IF(Замеры!AA893=0," ",Замеры!AH893)</f>
        <v xml:space="preserve"> </v>
      </c>
      <c r="L899" s="29" t="str">
        <f>IF(Замеры!AA893=0," ",Замеры!AI893)</f>
        <v xml:space="preserve"> </v>
      </c>
      <c r="M899" s="29" t="str">
        <f>IF(Замеры!AA893=0," ",0.1)</f>
        <v xml:space="preserve"> </v>
      </c>
      <c r="N899" s="29" t="str">
        <f>IF(Замеры!AA893=0," ",Замеры!AA893)</f>
        <v xml:space="preserve"> </v>
      </c>
      <c r="O899" s="29" t="str">
        <f>Замеры!AB893</f>
        <v xml:space="preserve"> </v>
      </c>
      <c r="P899" s="29" t="str">
        <f>Замеры!AC893</f>
        <v xml:space="preserve"> </v>
      </c>
      <c r="Q899" s="29" t="str">
        <f>IF(Замеры!AA893=0," ","+")</f>
        <v xml:space="preserve"> </v>
      </c>
      <c r="R899" s="32">
        <f>Замеры!Z893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IF(Замеры!I894=0," ", Замеры!I894)</f>
        <v xml:space="preserve"> </v>
      </c>
      <c r="D900" s="29" t="str">
        <f>IF(Замеры!AA894=0, " ", Замеры!Y894)</f>
        <v xml:space="preserve"> </v>
      </c>
      <c r="E900" s="29" t="str">
        <f>CONCATENATE(Замеры!Q894,Замеры!T894,Замеры!S894)</f>
        <v xml:space="preserve"> </v>
      </c>
      <c r="F900" s="30" t="str">
        <f>IF(Замеры!AA894=0," ","---")</f>
        <v xml:space="preserve"> </v>
      </c>
      <c r="G900" s="31" t="str">
        <f>IF(Замеры!AA894=0," ",Замеры!K894)</f>
        <v xml:space="preserve"> </v>
      </c>
      <c r="H900" s="31" t="str">
        <f>CONCATENATE(Замеры!AL894,Замеры!AB894,Замеры!AM894)</f>
        <v>0 0</v>
      </c>
      <c r="I900" s="29" t="str">
        <f>CONCATENATE(Замеры!AJ894,Замеры!AB894,Замеры!AK894)</f>
        <v>0 0</v>
      </c>
      <c r="J900" s="31" t="str">
        <f>IF(Замеры!AA894=0," ",G900*2.55)</f>
        <v xml:space="preserve"> </v>
      </c>
      <c r="K900" s="29" t="str">
        <f>IF(Замеры!AA894=0," ",Замеры!AH894)</f>
        <v xml:space="preserve"> </v>
      </c>
      <c r="L900" s="29" t="str">
        <f>IF(Замеры!AA894=0," ",Замеры!AI894)</f>
        <v xml:space="preserve"> </v>
      </c>
      <c r="M900" s="29" t="str">
        <f>IF(Замеры!AA894=0," ",0.1)</f>
        <v xml:space="preserve"> </v>
      </c>
      <c r="N900" s="29" t="str">
        <f>IF(Замеры!AA894=0," ",Замеры!AA894)</f>
        <v xml:space="preserve"> </v>
      </c>
      <c r="O900" s="29" t="str">
        <f>Замеры!AB894</f>
        <v xml:space="preserve"> </v>
      </c>
      <c r="P900" s="29" t="str">
        <f>Замеры!AC894</f>
        <v xml:space="preserve"> </v>
      </c>
      <c r="Q900" s="29" t="str">
        <f>IF(Замеры!AA894=0," ","+")</f>
        <v xml:space="preserve"> </v>
      </c>
      <c r="R900" s="32">
        <f>Замеры!Z894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IF(Замеры!I895=0," ", Замеры!I895)</f>
        <v xml:space="preserve"> </v>
      </c>
      <c r="D901" s="29" t="str">
        <f>IF(Замеры!AA895=0, " ", Замеры!Y895)</f>
        <v xml:space="preserve"> </v>
      </c>
      <c r="E901" s="29" t="str">
        <f>CONCATENATE(Замеры!Q895,Замеры!T895,Замеры!S895)</f>
        <v xml:space="preserve"> </v>
      </c>
      <c r="F901" s="30" t="str">
        <f>IF(Замеры!AA895=0," ","---")</f>
        <v xml:space="preserve"> </v>
      </c>
      <c r="G901" s="31" t="str">
        <f>IF(Замеры!AA895=0," ",Замеры!K895)</f>
        <v xml:space="preserve"> </v>
      </c>
      <c r="H901" s="31" t="str">
        <f>CONCATENATE(Замеры!AL895,Замеры!AB895,Замеры!AM895)</f>
        <v>0 0</v>
      </c>
      <c r="I901" s="29" t="str">
        <f>CONCATENATE(Замеры!AJ895,Замеры!AB895,Замеры!AK895)</f>
        <v>0 0</v>
      </c>
      <c r="J901" s="31" t="str">
        <f>IF(Замеры!AA895=0," ",G901*2.55)</f>
        <v xml:space="preserve"> </v>
      </c>
      <c r="K901" s="29" t="str">
        <f>IF(Замеры!AA895=0," ",Замеры!AH895)</f>
        <v xml:space="preserve"> </v>
      </c>
      <c r="L901" s="29" t="str">
        <f>IF(Замеры!AA895=0," ",Замеры!AI895)</f>
        <v xml:space="preserve"> </v>
      </c>
      <c r="M901" s="29" t="str">
        <f>IF(Замеры!AA895=0," ",0.1)</f>
        <v xml:space="preserve"> </v>
      </c>
      <c r="N901" s="29" t="str">
        <f>IF(Замеры!AA895=0," ",Замеры!AA895)</f>
        <v xml:space="preserve"> </v>
      </c>
      <c r="O901" s="29" t="str">
        <f>Замеры!AB895</f>
        <v xml:space="preserve"> </v>
      </c>
      <c r="P901" s="29" t="str">
        <f>Замеры!AC895</f>
        <v xml:space="preserve"> </v>
      </c>
      <c r="Q901" s="29" t="str">
        <f>IF(Замеры!AA895=0," ","+")</f>
        <v xml:space="preserve"> </v>
      </c>
      <c r="R901" s="32">
        <f>Замеры!Z895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IF(Замеры!I896=0," ", Замеры!I896)</f>
        <v xml:space="preserve"> </v>
      </c>
      <c r="D902" s="29" t="str">
        <f>IF(Замеры!AA896=0, " ", Замеры!Y896)</f>
        <v xml:space="preserve"> </v>
      </c>
      <c r="E902" s="29" t="str">
        <f>CONCATENATE(Замеры!Q896,Замеры!T896,Замеры!S896)</f>
        <v xml:space="preserve"> </v>
      </c>
      <c r="F902" s="30" t="str">
        <f>IF(Замеры!AA896=0," ","---")</f>
        <v xml:space="preserve"> </v>
      </c>
      <c r="G902" s="31" t="str">
        <f>IF(Замеры!AA896=0," ",Замеры!K896)</f>
        <v xml:space="preserve"> </v>
      </c>
      <c r="H902" s="31" t="str">
        <f>CONCATENATE(Замеры!AL896,Замеры!AB896,Замеры!AM896)</f>
        <v>0 0</v>
      </c>
      <c r="I902" s="29" t="str">
        <f>CONCATENATE(Замеры!AJ896,Замеры!AB896,Замеры!AK896)</f>
        <v>0 0</v>
      </c>
      <c r="J902" s="31" t="str">
        <f>IF(Замеры!AA896=0," ",G902*2.55)</f>
        <v xml:space="preserve"> </v>
      </c>
      <c r="K902" s="29" t="str">
        <f>IF(Замеры!AA896=0," ",Замеры!AH896)</f>
        <v xml:space="preserve"> </v>
      </c>
      <c r="L902" s="29" t="str">
        <f>IF(Замеры!AA896=0," ",Замеры!AI896)</f>
        <v xml:space="preserve"> </v>
      </c>
      <c r="M902" s="29" t="str">
        <f>IF(Замеры!AA896=0," ",0.1)</f>
        <v xml:space="preserve"> </v>
      </c>
      <c r="N902" s="29" t="str">
        <f>IF(Замеры!AA896=0," ",Замеры!AA896)</f>
        <v xml:space="preserve"> </v>
      </c>
      <c r="O902" s="29" t="str">
        <f>Замеры!AB896</f>
        <v xml:space="preserve"> </v>
      </c>
      <c r="P902" s="29" t="str">
        <f>Замеры!AC896</f>
        <v xml:space="preserve"> </v>
      </c>
      <c r="Q902" s="29" t="str">
        <f>IF(Замеры!AA896=0," ","+")</f>
        <v xml:space="preserve"> </v>
      </c>
      <c r="R902" s="32">
        <f>Замеры!Z896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IF(Замеры!I897=0," ", Замеры!I897)</f>
        <v xml:space="preserve"> </v>
      </c>
      <c r="D903" s="29" t="str">
        <f>IF(Замеры!AA897=0, " ", Замеры!Y897)</f>
        <v xml:space="preserve"> </v>
      </c>
      <c r="E903" s="29" t="str">
        <f>CONCATENATE(Замеры!Q897,Замеры!T897,Замеры!S897)</f>
        <v xml:space="preserve"> </v>
      </c>
      <c r="F903" s="30" t="str">
        <f>IF(Замеры!AA897=0," ","---")</f>
        <v xml:space="preserve"> </v>
      </c>
      <c r="G903" s="31" t="str">
        <f>IF(Замеры!AA897=0," ",Замеры!K897)</f>
        <v xml:space="preserve"> </v>
      </c>
      <c r="H903" s="31" t="str">
        <f>CONCATENATE(Замеры!AL897,Замеры!AB897,Замеры!AM897)</f>
        <v>0 0</v>
      </c>
      <c r="I903" s="29" t="str">
        <f>CONCATENATE(Замеры!AJ897,Замеры!AB897,Замеры!AK897)</f>
        <v>0 0</v>
      </c>
      <c r="J903" s="31" t="str">
        <f>IF(Замеры!AA897=0," ",G903*2.55)</f>
        <v xml:space="preserve"> </v>
      </c>
      <c r="K903" s="29" t="str">
        <f>IF(Замеры!AA897=0," ",Замеры!AH897)</f>
        <v xml:space="preserve"> </v>
      </c>
      <c r="L903" s="29" t="str">
        <f>IF(Замеры!AA897=0," ",Замеры!AI897)</f>
        <v xml:space="preserve"> </v>
      </c>
      <c r="M903" s="29" t="str">
        <f>IF(Замеры!AA897=0," ",0.1)</f>
        <v xml:space="preserve"> </v>
      </c>
      <c r="N903" s="29" t="str">
        <f>IF(Замеры!AA897=0," ",Замеры!AA897)</f>
        <v xml:space="preserve"> </v>
      </c>
      <c r="O903" s="29" t="str">
        <f>Замеры!AB897</f>
        <v xml:space="preserve"> </v>
      </c>
      <c r="P903" s="29" t="str">
        <f>Замеры!AC897</f>
        <v xml:space="preserve"> </v>
      </c>
      <c r="Q903" s="29" t="str">
        <f>IF(Замеры!AA897=0," ","+")</f>
        <v xml:space="preserve"> </v>
      </c>
      <c r="R903" s="32">
        <f>Замеры!Z897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IF(Замеры!I898=0," ", Замеры!I898)</f>
        <v xml:space="preserve"> </v>
      </c>
      <c r="D904" s="29" t="str">
        <f>IF(Замеры!AA898=0, " ", Замеры!Y898)</f>
        <v xml:space="preserve"> </v>
      </c>
      <c r="E904" s="29" t="str">
        <f>CONCATENATE(Замеры!Q898,Замеры!T898,Замеры!S898)</f>
        <v xml:space="preserve"> </v>
      </c>
      <c r="F904" s="30" t="str">
        <f>IF(Замеры!AA898=0," ","---")</f>
        <v xml:space="preserve"> </v>
      </c>
      <c r="G904" s="31" t="str">
        <f>IF(Замеры!AA898=0," ",Замеры!K898)</f>
        <v xml:space="preserve"> </v>
      </c>
      <c r="H904" s="31" t="str">
        <f>CONCATENATE(Замеры!AL898,Замеры!AB898,Замеры!AM898)</f>
        <v>0 0</v>
      </c>
      <c r="I904" s="29" t="str">
        <f>CONCATENATE(Замеры!AJ898,Замеры!AB898,Замеры!AK898)</f>
        <v>0 0</v>
      </c>
      <c r="J904" s="31" t="str">
        <f>IF(Замеры!AA898=0," ",G904*2.55)</f>
        <v xml:space="preserve"> </v>
      </c>
      <c r="K904" s="29" t="str">
        <f>IF(Замеры!AA898=0," ",Замеры!AH898)</f>
        <v xml:space="preserve"> </v>
      </c>
      <c r="L904" s="29" t="str">
        <f>IF(Замеры!AA898=0," ",Замеры!AI898)</f>
        <v xml:space="preserve"> </v>
      </c>
      <c r="M904" s="29" t="str">
        <f>IF(Замеры!AA898=0," ",0.1)</f>
        <v xml:space="preserve"> </v>
      </c>
      <c r="N904" s="29" t="str">
        <f>IF(Замеры!AA898=0," ",Замеры!AA898)</f>
        <v xml:space="preserve"> </v>
      </c>
      <c r="O904" s="29" t="str">
        <f>Замеры!AB898</f>
        <v xml:space="preserve"> </v>
      </c>
      <c r="P904" s="29" t="str">
        <f>Замеры!AC898</f>
        <v xml:space="preserve"> </v>
      </c>
      <c r="Q904" s="29" t="str">
        <f>IF(Замеры!AA898=0," ","+")</f>
        <v xml:space="preserve"> </v>
      </c>
      <c r="R904" s="32">
        <f>Замеры!Z898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IF(Замеры!I899=0," ", Замеры!I899)</f>
        <v xml:space="preserve"> </v>
      </c>
      <c r="D905" s="29" t="str">
        <f>IF(Замеры!AA899=0, " ", Замеры!Y899)</f>
        <v xml:space="preserve"> </v>
      </c>
      <c r="E905" s="29" t="str">
        <f>CONCATENATE(Замеры!Q899,Замеры!T899,Замеры!S899)</f>
        <v xml:space="preserve"> </v>
      </c>
      <c r="F905" s="30" t="str">
        <f>IF(Замеры!AA899=0," ","---")</f>
        <v xml:space="preserve"> </v>
      </c>
      <c r="G905" s="31" t="str">
        <f>IF(Замеры!AA899=0," ",Замеры!K899)</f>
        <v xml:space="preserve"> </v>
      </c>
      <c r="H905" s="31" t="str">
        <f>CONCATENATE(Замеры!AL899,Замеры!AB899,Замеры!AM899)</f>
        <v>0 0</v>
      </c>
      <c r="I905" s="29" t="str">
        <f>CONCATENATE(Замеры!AJ899,Замеры!AB899,Замеры!AK899)</f>
        <v>0 0</v>
      </c>
      <c r="J905" s="31" t="str">
        <f>IF(Замеры!AA899=0," ",G905*2.55)</f>
        <v xml:space="preserve"> </v>
      </c>
      <c r="K905" s="29" t="str">
        <f>IF(Замеры!AA899=0," ",Замеры!AH899)</f>
        <v xml:space="preserve"> </v>
      </c>
      <c r="L905" s="29" t="str">
        <f>IF(Замеры!AA899=0," ",Замеры!AI899)</f>
        <v xml:space="preserve"> </v>
      </c>
      <c r="M905" s="29" t="str">
        <f>IF(Замеры!AA899=0," ",0.1)</f>
        <v xml:space="preserve"> </v>
      </c>
      <c r="N905" s="29" t="str">
        <f>IF(Замеры!AA899=0," ",Замеры!AA899)</f>
        <v xml:space="preserve"> </v>
      </c>
      <c r="O905" s="29" t="str">
        <f>Замеры!AB899</f>
        <v xml:space="preserve"> </v>
      </c>
      <c r="P905" s="29" t="str">
        <f>Замеры!AC899</f>
        <v xml:space="preserve"> </v>
      </c>
      <c r="Q905" s="29" t="str">
        <f>IF(Замеры!AA899=0," ","+")</f>
        <v xml:space="preserve"> </v>
      </c>
      <c r="R905" s="32">
        <f>Замеры!Z899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IF(Замеры!I900=0," ", Замеры!I900)</f>
        <v xml:space="preserve"> </v>
      </c>
      <c r="D906" s="29" t="str">
        <f>IF(Замеры!AA900=0, " ", Замеры!Y900)</f>
        <v xml:space="preserve"> </v>
      </c>
      <c r="E906" s="29" t="str">
        <f>CONCATENATE(Замеры!Q900,Замеры!T900,Замеры!S900)</f>
        <v xml:space="preserve"> </v>
      </c>
      <c r="F906" s="30" t="str">
        <f>IF(Замеры!AA900=0," ","---")</f>
        <v xml:space="preserve"> </v>
      </c>
      <c r="G906" s="31" t="str">
        <f>IF(Замеры!AA900=0," ",Замеры!K900)</f>
        <v xml:space="preserve"> </v>
      </c>
      <c r="H906" s="31" t="str">
        <f>CONCATENATE(Замеры!AL900,Замеры!AB900,Замеры!AM900)</f>
        <v>0 0</v>
      </c>
      <c r="I906" s="29" t="str">
        <f>CONCATENATE(Замеры!AJ900,Замеры!AB900,Замеры!AK900)</f>
        <v>0 0</v>
      </c>
      <c r="J906" s="31" t="str">
        <f>IF(Замеры!AA900=0," ",G906*2.55)</f>
        <v xml:space="preserve"> </v>
      </c>
      <c r="K906" s="29" t="str">
        <f>IF(Замеры!AA900=0," ",Замеры!AH900)</f>
        <v xml:space="preserve"> </v>
      </c>
      <c r="L906" s="29" t="str">
        <f>IF(Замеры!AA900=0," ",Замеры!AI900)</f>
        <v xml:space="preserve"> </v>
      </c>
      <c r="M906" s="29" t="str">
        <f>IF(Замеры!AA900=0," ",0.1)</f>
        <v xml:space="preserve"> </v>
      </c>
      <c r="N906" s="29" t="str">
        <f>IF(Замеры!AA900=0," ",Замеры!AA900)</f>
        <v xml:space="preserve"> </v>
      </c>
      <c r="O906" s="29" t="str">
        <f>Замеры!AB900</f>
        <v xml:space="preserve"> </v>
      </c>
      <c r="P906" s="29" t="str">
        <f>Замеры!AC900</f>
        <v xml:space="preserve"> </v>
      </c>
      <c r="Q906" s="29" t="str">
        <f>IF(Замеры!AA900=0," ","+")</f>
        <v xml:space="preserve"> </v>
      </c>
      <c r="R906" s="32">
        <f>Замеры!Z900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IF(Замеры!I901=0," ", Замеры!I901)</f>
        <v xml:space="preserve"> </v>
      </c>
      <c r="D907" s="29" t="str">
        <f>IF(Замеры!AA901=0, " ", Замеры!Y901)</f>
        <v xml:space="preserve"> </v>
      </c>
      <c r="E907" s="29" t="str">
        <f>CONCATENATE(Замеры!Q901,Замеры!T901,Замеры!S901)</f>
        <v xml:space="preserve"> </v>
      </c>
      <c r="F907" s="30" t="str">
        <f>IF(Замеры!AA901=0," ","---")</f>
        <v xml:space="preserve"> </v>
      </c>
      <c r="G907" s="31" t="str">
        <f>IF(Замеры!AA901=0," ",Замеры!K901)</f>
        <v xml:space="preserve"> </v>
      </c>
      <c r="H907" s="31" t="str">
        <f>CONCATENATE(Замеры!AL901,Замеры!AB901,Замеры!AM901)</f>
        <v>0 0</v>
      </c>
      <c r="I907" s="29" t="str">
        <f>CONCATENATE(Замеры!AJ901,Замеры!AB901,Замеры!AK901)</f>
        <v>0 0</v>
      </c>
      <c r="J907" s="31" t="str">
        <f>IF(Замеры!AA901=0," ",G907*2.55)</f>
        <v xml:space="preserve"> </v>
      </c>
      <c r="K907" s="29" t="str">
        <f>IF(Замеры!AA901=0," ",Замеры!AH901)</f>
        <v xml:space="preserve"> </v>
      </c>
      <c r="L907" s="29" t="str">
        <f>IF(Замеры!AA901=0," ",Замеры!AI901)</f>
        <v xml:space="preserve"> </v>
      </c>
      <c r="M907" s="29" t="str">
        <f>IF(Замеры!AA901=0," ",0.1)</f>
        <v xml:space="preserve"> </v>
      </c>
      <c r="N907" s="29" t="str">
        <f>IF(Замеры!AA901=0," ",Замеры!AA901)</f>
        <v xml:space="preserve"> </v>
      </c>
      <c r="O907" s="29" t="str">
        <f>Замеры!AB901</f>
        <v xml:space="preserve"> </v>
      </c>
      <c r="P907" s="29" t="str">
        <f>Замеры!AC901</f>
        <v xml:space="preserve"> </v>
      </c>
      <c r="Q907" s="29" t="str">
        <f>IF(Замеры!AA901=0," ","+")</f>
        <v xml:space="preserve"> </v>
      </c>
      <c r="R907" s="32">
        <f>Замеры!Z901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IF(Замеры!I902=0," ", Замеры!I902)</f>
        <v xml:space="preserve"> </v>
      </c>
      <c r="D908" s="29" t="str">
        <f>IF(Замеры!AA902=0, " ", Замеры!Y902)</f>
        <v xml:space="preserve"> </v>
      </c>
      <c r="E908" s="29" t="str">
        <f>CONCATENATE(Замеры!Q902,Замеры!T902,Замеры!S902)</f>
        <v xml:space="preserve"> </v>
      </c>
      <c r="F908" s="30" t="str">
        <f>IF(Замеры!AA902=0," ","---")</f>
        <v xml:space="preserve"> </v>
      </c>
      <c r="G908" s="31" t="str">
        <f>IF(Замеры!AA902=0," ",Замеры!K902)</f>
        <v xml:space="preserve"> </v>
      </c>
      <c r="H908" s="31" t="str">
        <f>CONCATENATE(Замеры!AL902,Замеры!AB902,Замеры!AM902)</f>
        <v>0 0</v>
      </c>
      <c r="I908" s="29" t="str">
        <f>CONCATENATE(Замеры!AJ902,Замеры!AB902,Замеры!AK902)</f>
        <v>0 0</v>
      </c>
      <c r="J908" s="31" t="str">
        <f>IF(Замеры!AA902=0," ",G908*2.55)</f>
        <v xml:space="preserve"> </v>
      </c>
      <c r="K908" s="29" t="str">
        <f>IF(Замеры!AA902=0," ",Замеры!AH902)</f>
        <v xml:space="preserve"> </v>
      </c>
      <c r="L908" s="29" t="str">
        <f>IF(Замеры!AA902=0," ",Замеры!AI902)</f>
        <v xml:space="preserve"> </v>
      </c>
      <c r="M908" s="29" t="str">
        <f>IF(Замеры!AA902=0," ",0.1)</f>
        <v xml:space="preserve"> </v>
      </c>
      <c r="N908" s="29" t="str">
        <f>IF(Замеры!AA902=0," ",Замеры!AA902)</f>
        <v xml:space="preserve"> </v>
      </c>
      <c r="O908" s="29" t="str">
        <f>Замеры!AB902</f>
        <v xml:space="preserve"> </v>
      </c>
      <c r="P908" s="29" t="str">
        <f>Замеры!AC902</f>
        <v xml:space="preserve"> </v>
      </c>
      <c r="Q908" s="29" t="str">
        <f>IF(Замеры!AA902=0," ","+")</f>
        <v xml:space="preserve"> </v>
      </c>
      <c r="R908" s="32">
        <f>Замеры!Z902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IF(Замеры!I903=0," ", Замеры!I903)</f>
        <v xml:space="preserve"> </v>
      </c>
      <c r="D909" s="29" t="str">
        <f>IF(Замеры!AA903=0, " ", Замеры!Y903)</f>
        <v xml:space="preserve"> </v>
      </c>
      <c r="E909" s="29" t="str">
        <f>CONCATENATE(Замеры!Q903,Замеры!T903,Замеры!S903)</f>
        <v xml:space="preserve"> </v>
      </c>
      <c r="F909" s="30" t="str">
        <f>IF(Замеры!AA903=0," ","---")</f>
        <v xml:space="preserve"> </v>
      </c>
      <c r="G909" s="31" t="str">
        <f>IF(Замеры!AA903=0," ",Замеры!K903)</f>
        <v xml:space="preserve"> </v>
      </c>
      <c r="H909" s="31" t="str">
        <f>CONCATENATE(Замеры!AL903,Замеры!AB903,Замеры!AM903)</f>
        <v>0 0</v>
      </c>
      <c r="I909" s="29" t="str">
        <f>CONCATENATE(Замеры!AJ903,Замеры!AB903,Замеры!AK903)</f>
        <v>0 0</v>
      </c>
      <c r="J909" s="31" t="str">
        <f>IF(Замеры!AA903=0," ",G909*2.55)</f>
        <v xml:space="preserve"> </v>
      </c>
      <c r="K909" s="29" t="str">
        <f>IF(Замеры!AA903=0," ",Замеры!AH903)</f>
        <v xml:space="preserve"> </v>
      </c>
      <c r="L909" s="29" t="str">
        <f>IF(Замеры!AA903=0," ",Замеры!AI903)</f>
        <v xml:space="preserve"> </v>
      </c>
      <c r="M909" s="29" t="str">
        <f>IF(Замеры!AA903=0," ",0.1)</f>
        <v xml:space="preserve"> </v>
      </c>
      <c r="N909" s="29" t="str">
        <f>IF(Замеры!AA903=0," ",Замеры!AA903)</f>
        <v xml:space="preserve"> </v>
      </c>
      <c r="O909" s="29" t="str">
        <f>Замеры!AB903</f>
        <v xml:space="preserve"> </v>
      </c>
      <c r="P909" s="29" t="str">
        <f>Замеры!AC903</f>
        <v xml:space="preserve"> </v>
      </c>
      <c r="Q909" s="29" t="str">
        <f>IF(Замеры!AA903=0," ","+")</f>
        <v xml:space="preserve"> </v>
      </c>
      <c r="R909" s="32">
        <f>Замеры!Z903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IF(Замеры!I904=0," ", Замеры!I904)</f>
        <v xml:space="preserve"> </v>
      </c>
      <c r="D910" s="29" t="str">
        <f>IF(Замеры!AA904=0, " ", Замеры!Y904)</f>
        <v xml:space="preserve"> </v>
      </c>
      <c r="E910" s="29" t="str">
        <f>CONCATENATE(Замеры!Q904,Замеры!T904,Замеры!S904)</f>
        <v xml:space="preserve"> </v>
      </c>
      <c r="F910" s="30" t="str">
        <f>IF(Замеры!AA904=0," ","---")</f>
        <v xml:space="preserve"> </v>
      </c>
      <c r="G910" s="31" t="str">
        <f>IF(Замеры!AA904=0," ",Замеры!K904)</f>
        <v xml:space="preserve"> </v>
      </c>
      <c r="H910" s="31" t="str">
        <f>CONCATENATE(Замеры!AL904,Замеры!AB904,Замеры!AM904)</f>
        <v>0 0</v>
      </c>
      <c r="I910" s="29" t="str">
        <f>CONCATENATE(Замеры!AJ904,Замеры!AB904,Замеры!AK904)</f>
        <v>0 0</v>
      </c>
      <c r="J910" s="31" t="str">
        <f>IF(Замеры!AA904=0," ",G910*2.55)</f>
        <v xml:space="preserve"> </v>
      </c>
      <c r="K910" s="29" t="str">
        <f>IF(Замеры!AA904=0," ",Замеры!AH904)</f>
        <v xml:space="preserve"> </v>
      </c>
      <c r="L910" s="29" t="str">
        <f>IF(Замеры!AA904=0," ",Замеры!AI904)</f>
        <v xml:space="preserve"> </v>
      </c>
      <c r="M910" s="29" t="str">
        <f>IF(Замеры!AA904=0," ",0.1)</f>
        <v xml:space="preserve"> </v>
      </c>
      <c r="N910" s="29" t="str">
        <f>IF(Замеры!AA904=0," ",Замеры!AA904)</f>
        <v xml:space="preserve"> </v>
      </c>
      <c r="O910" s="29" t="str">
        <f>Замеры!AB904</f>
        <v xml:space="preserve"> </v>
      </c>
      <c r="P910" s="29" t="str">
        <f>Замеры!AC904</f>
        <v xml:space="preserve"> </v>
      </c>
      <c r="Q910" s="29" t="str">
        <f>IF(Замеры!AA904=0," ","+")</f>
        <v xml:space="preserve"> </v>
      </c>
      <c r="R910" s="32">
        <f>Замеры!Z904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IF(Замеры!I905=0," ", Замеры!I905)</f>
        <v xml:space="preserve"> </v>
      </c>
      <c r="D911" s="29" t="str">
        <f>IF(Замеры!AA905=0, " ", Замеры!Y905)</f>
        <v xml:space="preserve"> </v>
      </c>
      <c r="E911" s="29" t="str">
        <f>CONCATENATE(Замеры!Q905,Замеры!T905,Замеры!S905)</f>
        <v xml:space="preserve"> </v>
      </c>
      <c r="F911" s="30" t="str">
        <f>IF(Замеры!AA905=0," ","---")</f>
        <v xml:space="preserve"> </v>
      </c>
      <c r="G911" s="31" t="str">
        <f>IF(Замеры!AA905=0," ",Замеры!K905)</f>
        <v xml:space="preserve"> </v>
      </c>
      <c r="H911" s="31" t="str">
        <f>CONCATENATE(Замеры!AL905,Замеры!AB905,Замеры!AM905)</f>
        <v>0 0</v>
      </c>
      <c r="I911" s="29" t="str">
        <f>CONCATENATE(Замеры!AJ905,Замеры!AB905,Замеры!AK905)</f>
        <v>0 0</v>
      </c>
      <c r="J911" s="31" t="str">
        <f>IF(Замеры!AA905=0," ",G911*2.55)</f>
        <v xml:space="preserve"> </v>
      </c>
      <c r="K911" s="29" t="str">
        <f>IF(Замеры!AA905=0," ",Замеры!AH905)</f>
        <v xml:space="preserve"> </v>
      </c>
      <c r="L911" s="29" t="str">
        <f>IF(Замеры!AA905=0," ",Замеры!AI905)</f>
        <v xml:space="preserve"> </v>
      </c>
      <c r="M911" s="29" t="str">
        <f>IF(Замеры!AA905=0," ",0.1)</f>
        <v xml:space="preserve"> </v>
      </c>
      <c r="N911" s="29" t="str">
        <f>IF(Замеры!AA905=0," ",Замеры!AA905)</f>
        <v xml:space="preserve"> </v>
      </c>
      <c r="O911" s="29" t="str">
        <f>Замеры!AB905</f>
        <v xml:space="preserve"> </v>
      </c>
      <c r="P911" s="29" t="str">
        <f>Замеры!AC905</f>
        <v xml:space="preserve"> </v>
      </c>
      <c r="Q911" s="29" t="str">
        <f>IF(Замеры!AA905=0," ","+")</f>
        <v xml:space="preserve"> </v>
      </c>
      <c r="R911" s="32">
        <f>Замеры!Z905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IF(Замеры!I906=0," ", Замеры!I906)</f>
        <v xml:space="preserve"> </v>
      </c>
      <c r="D912" s="29" t="str">
        <f>IF(Замеры!AA906=0, " ", Замеры!Y906)</f>
        <v xml:space="preserve"> </v>
      </c>
      <c r="E912" s="29" t="str">
        <f>CONCATENATE(Замеры!Q906,Замеры!T906,Замеры!S906)</f>
        <v xml:space="preserve"> </v>
      </c>
      <c r="F912" s="30" t="str">
        <f>IF(Замеры!AA906=0," ","---")</f>
        <v xml:space="preserve"> </v>
      </c>
      <c r="G912" s="31" t="str">
        <f>IF(Замеры!AA906=0," ",Замеры!K906)</f>
        <v xml:space="preserve"> </v>
      </c>
      <c r="H912" s="31" t="str">
        <f>CONCATENATE(Замеры!AL906,Замеры!AB906,Замеры!AM906)</f>
        <v>0 0</v>
      </c>
      <c r="I912" s="29" t="str">
        <f>CONCATENATE(Замеры!AJ906,Замеры!AB906,Замеры!AK906)</f>
        <v>0 0</v>
      </c>
      <c r="J912" s="31" t="str">
        <f>IF(Замеры!AA906=0," ",G912*2.55)</f>
        <v xml:space="preserve"> </v>
      </c>
      <c r="K912" s="29" t="str">
        <f>IF(Замеры!AA906=0," ",Замеры!AH906)</f>
        <v xml:space="preserve"> </v>
      </c>
      <c r="L912" s="29" t="str">
        <f>IF(Замеры!AA906=0," ",Замеры!AI906)</f>
        <v xml:space="preserve"> </v>
      </c>
      <c r="M912" s="29" t="str">
        <f>IF(Замеры!AA906=0," ",0.1)</f>
        <v xml:space="preserve"> </v>
      </c>
      <c r="N912" s="29" t="str">
        <f>IF(Замеры!AA906=0," ",Замеры!AA906)</f>
        <v xml:space="preserve"> </v>
      </c>
      <c r="O912" s="29" t="str">
        <f>Замеры!AB906</f>
        <v xml:space="preserve"> </v>
      </c>
      <c r="P912" s="29" t="str">
        <f>Замеры!AC906</f>
        <v xml:space="preserve"> </v>
      </c>
      <c r="Q912" s="29" t="str">
        <f>IF(Замеры!AA906=0," ","+")</f>
        <v xml:space="preserve"> </v>
      </c>
      <c r="R912" s="32">
        <f>Замеры!Z906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IF(Замеры!I907=0," ", Замеры!I907)</f>
        <v xml:space="preserve"> </v>
      </c>
      <c r="D913" s="29" t="str">
        <f>IF(Замеры!AA907=0, " ", Замеры!Y907)</f>
        <v xml:space="preserve"> </v>
      </c>
      <c r="E913" s="29" t="str">
        <f>CONCATENATE(Замеры!Q907,Замеры!T907,Замеры!S907)</f>
        <v xml:space="preserve"> </v>
      </c>
      <c r="F913" s="30" t="str">
        <f>IF(Замеры!AA907=0," ","---")</f>
        <v xml:space="preserve"> </v>
      </c>
      <c r="G913" s="31" t="str">
        <f>IF(Замеры!AA907=0," ",Замеры!K907)</f>
        <v xml:space="preserve"> </v>
      </c>
      <c r="H913" s="31" t="str">
        <f>CONCATENATE(Замеры!AL907,Замеры!AB907,Замеры!AM907)</f>
        <v>0 0</v>
      </c>
      <c r="I913" s="29" t="str">
        <f>CONCATENATE(Замеры!AJ907,Замеры!AB907,Замеры!AK907)</f>
        <v>0 0</v>
      </c>
      <c r="J913" s="31" t="str">
        <f>IF(Замеры!AA907=0," ",G913*2.55)</f>
        <v xml:space="preserve"> </v>
      </c>
      <c r="K913" s="29" t="str">
        <f>IF(Замеры!AA907=0," ",Замеры!AH907)</f>
        <v xml:space="preserve"> </v>
      </c>
      <c r="L913" s="29" t="str">
        <f>IF(Замеры!AA907=0," ",Замеры!AI907)</f>
        <v xml:space="preserve"> </v>
      </c>
      <c r="M913" s="29" t="str">
        <f>IF(Замеры!AA907=0," ",0.1)</f>
        <v xml:space="preserve"> </v>
      </c>
      <c r="N913" s="29" t="str">
        <f>IF(Замеры!AA907=0," ",Замеры!AA907)</f>
        <v xml:space="preserve"> </v>
      </c>
      <c r="O913" s="29" t="str">
        <f>Замеры!AB907</f>
        <v xml:space="preserve"> </v>
      </c>
      <c r="P913" s="29" t="str">
        <f>Замеры!AC907</f>
        <v xml:space="preserve"> </v>
      </c>
      <c r="Q913" s="29" t="str">
        <f>IF(Замеры!AA907=0," ","+")</f>
        <v xml:space="preserve"> </v>
      </c>
      <c r="R913" s="32">
        <f>Замеры!Z907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IF(Замеры!I908=0," ", Замеры!I908)</f>
        <v xml:space="preserve"> </v>
      </c>
      <c r="D914" s="29" t="str">
        <f>IF(Замеры!AA908=0, " ", Замеры!Y908)</f>
        <v xml:space="preserve"> </v>
      </c>
      <c r="E914" s="29" t="str">
        <f>CONCATENATE(Замеры!Q908,Замеры!T908,Замеры!S908)</f>
        <v xml:space="preserve"> </v>
      </c>
      <c r="F914" s="30" t="str">
        <f>IF(Замеры!AA908=0," ","---")</f>
        <v xml:space="preserve"> </v>
      </c>
      <c r="G914" s="31" t="str">
        <f>IF(Замеры!AA908=0," ",Замеры!K908)</f>
        <v xml:space="preserve"> </v>
      </c>
      <c r="H914" s="31" t="str">
        <f>CONCATENATE(Замеры!AL908,Замеры!AB908,Замеры!AM908)</f>
        <v>0 0</v>
      </c>
      <c r="I914" s="29" t="str">
        <f>CONCATENATE(Замеры!AJ908,Замеры!AB908,Замеры!AK908)</f>
        <v>0 0</v>
      </c>
      <c r="J914" s="31" t="str">
        <f>IF(Замеры!AA908=0," ",G914*2.55)</f>
        <v xml:space="preserve"> </v>
      </c>
      <c r="K914" s="29" t="str">
        <f>IF(Замеры!AA908=0," ",Замеры!AH908)</f>
        <v xml:space="preserve"> </v>
      </c>
      <c r="L914" s="29" t="str">
        <f>IF(Замеры!AA908=0," ",Замеры!AI908)</f>
        <v xml:space="preserve"> </v>
      </c>
      <c r="M914" s="29" t="str">
        <f>IF(Замеры!AA908=0," ",0.1)</f>
        <v xml:space="preserve"> </v>
      </c>
      <c r="N914" s="29" t="str">
        <f>IF(Замеры!AA908=0," ",Замеры!AA908)</f>
        <v xml:space="preserve"> </v>
      </c>
      <c r="O914" s="29" t="str">
        <f>Замеры!AB908</f>
        <v xml:space="preserve"> </v>
      </c>
      <c r="P914" s="29" t="str">
        <f>Замеры!AC908</f>
        <v xml:space="preserve"> </v>
      </c>
      <c r="Q914" s="29" t="str">
        <f>IF(Замеры!AA908=0," ","+")</f>
        <v xml:space="preserve"> </v>
      </c>
      <c r="R914" s="32">
        <f>Замеры!Z908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IF(Замеры!I909=0," ", Замеры!I909)</f>
        <v xml:space="preserve"> </v>
      </c>
      <c r="D915" s="29" t="str">
        <f>IF(Замеры!AA909=0, " ", Замеры!Y909)</f>
        <v xml:space="preserve"> </v>
      </c>
      <c r="E915" s="29" t="str">
        <f>CONCATENATE(Замеры!Q909,Замеры!T909,Замеры!S909)</f>
        <v xml:space="preserve"> </v>
      </c>
      <c r="F915" s="30" t="str">
        <f>IF(Замеры!AA909=0," ","---")</f>
        <v xml:space="preserve"> </v>
      </c>
      <c r="G915" s="31" t="str">
        <f>IF(Замеры!AA909=0," ",Замеры!K909)</f>
        <v xml:space="preserve"> </v>
      </c>
      <c r="H915" s="31" t="str">
        <f>CONCATENATE(Замеры!AL909,Замеры!AB909,Замеры!AM909)</f>
        <v>0 0</v>
      </c>
      <c r="I915" s="29" t="str">
        <f>CONCATENATE(Замеры!AJ909,Замеры!AB909,Замеры!AK909)</f>
        <v>0 0</v>
      </c>
      <c r="J915" s="31" t="str">
        <f>IF(Замеры!AA909=0," ",G915*2.55)</f>
        <v xml:space="preserve"> </v>
      </c>
      <c r="K915" s="29" t="str">
        <f>IF(Замеры!AA909=0," ",Замеры!AH909)</f>
        <v xml:space="preserve"> </v>
      </c>
      <c r="L915" s="29" t="str">
        <f>IF(Замеры!AA909=0," ",Замеры!AI909)</f>
        <v xml:space="preserve"> </v>
      </c>
      <c r="M915" s="29" t="str">
        <f>IF(Замеры!AA909=0," ",0.1)</f>
        <v xml:space="preserve"> </v>
      </c>
      <c r="N915" s="29" t="str">
        <f>IF(Замеры!AA909=0," ",Замеры!AA909)</f>
        <v xml:space="preserve"> </v>
      </c>
      <c r="O915" s="29" t="str">
        <f>Замеры!AB909</f>
        <v xml:space="preserve"> </v>
      </c>
      <c r="P915" s="29" t="str">
        <f>Замеры!AC909</f>
        <v xml:space="preserve"> </v>
      </c>
      <c r="Q915" s="29" t="str">
        <f>IF(Замеры!AA909=0," ","+")</f>
        <v xml:space="preserve"> </v>
      </c>
      <c r="R915" s="32">
        <f>Замеры!Z909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IF(Замеры!I910=0," ", Замеры!I910)</f>
        <v xml:space="preserve"> </v>
      </c>
      <c r="D916" s="29" t="str">
        <f>IF(Замеры!AA910=0, " ", Замеры!Y910)</f>
        <v xml:space="preserve"> </v>
      </c>
      <c r="E916" s="29" t="str">
        <f>CONCATENATE(Замеры!Q910,Замеры!T910,Замеры!S910)</f>
        <v xml:space="preserve"> </v>
      </c>
      <c r="F916" s="30" t="str">
        <f>IF(Замеры!AA910=0," ","---")</f>
        <v xml:space="preserve"> </v>
      </c>
      <c r="G916" s="31" t="str">
        <f>IF(Замеры!AA910=0," ",Замеры!K910)</f>
        <v xml:space="preserve"> </v>
      </c>
      <c r="H916" s="31" t="str">
        <f>CONCATENATE(Замеры!AL910,Замеры!AB910,Замеры!AM910)</f>
        <v>0 0</v>
      </c>
      <c r="I916" s="29" t="str">
        <f>CONCATENATE(Замеры!AJ910,Замеры!AB910,Замеры!AK910)</f>
        <v>0 0</v>
      </c>
      <c r="J916" s="31" t="str">
        <f>IF(Замеры!AA910=0," ",G916*2.55)</f>
        <v xml:space="preserve"> </v>
      </c>
      <c r="K916" s="29" t="str">
        <f>IF(Замеры!AA910=0," ",Замеры!AH910)</f>
        <v xml:space="preserve"> </v>
      </c>
      <c r="L916" s="29" t="str">
        <f>IF(Замеры!AA910=0," ",Замеры!AI910)</f>
        <v xml:space="preserve"> </v>
      </c>
      <c r="M916" s="29" t="str">
        <f>IF(Замеры!AA910=0," ",0.1)</f>
        <v xml:space="preserve"> </v>
      </c>
      <c r="N916" s="29" t="str">
        <f>IF(Замеры!AA910=0," ",Замеры!AA910)</f>
        <v xml:space="preserve"> </v>
      </c>
      <c r="O916" s="29" t="str">
        <f>Замеры!AB910</f>
        <v xml:space="preserve"> </v>
      </c>
      <c r="P916" s="29" t="str">
        <f>Замеры!AC910</f>
        <v xml:space="preserve"> </v>
      </c>
      <c r="Q916" s="29" t="str">
        <f>IF(Замеры!AA910=0," ","+")</f>
        <v xml:space="preserve"> </v>
      </c>
      <c r="R916" s="32">
        <f>Замеры!Z910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IF(Замеры!I911=0," ", Замеры!I911)</f>
        <v xml:space="preserve"> </v>
      </c>
      <c r="D917" s="29" t="str">
        <f>IF(Замеры!AA911=0, " ", Замеры!Y911)</f>
        <v xml:space="preserve"> </v>
      </c>
      <c r="E917" s="29" t="str">
        <f>CONCATENATE(Замеры!Q911,Замеры!T911,Замеры!S911)</f>
        <v xml:space="preserve"> </v>
      </c>
      <c r="F917" s="30" t="str">
        <f>IF(Замеры!AA911=0," ","---")</f>
        <v xml:space="preserve"> </v>
      </c>
      <c r="G917" s="31" t="str">
        <f>IF(Замеры!AA911=0," ",Замеры!K911)</f>
        <v xml:space="preserve"> </v>
      </c>
      <c r="H917" s="31" t="str">
        <f>CONCATENATE(Замеры!AL911,Замеры!AB911,Замеры!AM911)</f>
        <v>0 0</v>
      </c>
      <c r="I917" s="29" t="str">
        <f>CONCATENATE(Замеры!AJ911,Замеры!AB911,Замеры!AK911)</f>
        <v>0 0</v>
      </c>
      <c r="J917" s="31" t="str">
        <f>IF(Замеры!AA911=0," ",G917*2.55)</f>
        <v xml:space="preserve"> </v>
      </c>
      <c r="K917" s="29" t="str">
        <f>IF(Замеры!AA911=0," ",Замеры!AH911)</f>
        <v xml:space="preserve"> </v>
      </c>
      <c r="L917" s="29" t="str">
        <f>IF(Замеры!AA911=0," ",Замеры!AI911)</f>
        <v xml:space="preserve"> </v>
      </c>
      <c r="M917" s="29" t="str">
        <f>IF(Замеры!AA911=0," ",0.1)</f>
        <v xml:space="preserve"> </v>
      </c>
      <c r="N917" s="29" t="str">
        <f>IF(Замеры!AA911=0," ",Замеры!AA911)</f>
        <v xml:space="preserve"> </v>
      </c>
      <c r="O917" s="29" t="str">
        <f>Замеры!AB911</f>
        <v xml:space="preserve"> </v>
      </c>
      <c r="P917" s="29" t="str">
        <f>Замеры!AC911</f>
        <v xml:space="preserve"> </v>
      </c>
      <c r="Q917" s="29" t="str">
        <f>IF(Замеры!AA911=0," ","+")</f>
        <v xml:space="preserve"> </v>
      </c>
      <c r="R917" s="32">
        <f>Замеры!Z911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IF(Замеры!I912=0," ", Замеры!I912)</f>
        <v xml:space="preserve"> </v>
      </c>
      <c r="D918" s="29" t="str">
        <f>IF(Замеры!AA912=0, " ", Замеры!Y912)</f>
        <v xml:space="preserve"> </v>
      </c>
      <c r="E918" s="29" t="str">
        <f>CONCATENATE(Замеры!Q912,Замеры!T912,Замеры!S912)</f>
        <v xml:space="preserve"> </v>
      </c>
      <c r="F918" s="30" t="str">
        <f>IF(Замеры!AA912=0," ","---")</f>
        <v xml:space="preserve"> </v>
      </c>
      <c r="G918" s="31" t="str">
        <f>IF(Замеры!AA912=0," ",Замеры!K912)</f>
        <v xml:space="preserve"> </v>
      </c>
      <c r="H918" s="31" t="str">
        <f>CONCATENATE(Замеры!AL912,Замеры!AB912,Замеры!AM912)</f>
        <v>0 0</v>
      </c>
      <c r="I918" s="29" t="str">
        <f>CONCATENATE(Замеры!AJ912,Замеры!AB912,Замеры!AK912)</f>
        <v>0 0</v>
      </c>
      <c r="J918" s="31" t="str">
        <f>IF(Замеры!AA912=0," ",G918*2.55)</f>
        <v xml:space="preserve"> </v>
      </c>
      <c r="K918" s="29" t="str">
        <f>IF(Замеры!AA912=0," ",Замеры!AH912)</f>
        <v xml:space="preserve"> </v>
      </c>
      <c r="L918" s="29" t="str">
        <f>IF(Замеры!AA912=0," ",Замеры!AI912)</f>
        <v xml:space="preserve"> </v>
      </c>
      <c r="M918" s="29" t="str">
        <f>IF(Замеры!AA912=0," ",0.1)</f>
        <v xml:space="preserve"> </v>
      </c>
      <c r="N918" s="29" t="str">
        <f>IF(Замеры!AA912=0," ",Замеры!AA912)</f>
        <v xml:space="preserve"> </v>
      </c>
      <c r="O918" s="29" t="str">
        <f>Замеры!AB912</f>
        <v xml:space="preserve"> </v>
      </c>
      <c r="P918" s="29" t="str">
        <f>Замеры!AC912</f>
        <v xml:space="preserve"> </v>
      </c>
      <c r="Q918" s="29" t="str">
        <f>IF(Замеры!AA912=0," ","+")</f>
        <v xml:space="preserve"> </v>
      </c>
      <c r="R918" s="32">
        <f>Замеры!Z912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IF(Замеры!I913=0," ", Замеры!I913)</f>
        <v xml:space="preserve"> </v>
      </c>
      <c r="D919" s="29" t="str">
        <f>IF(Замеры!AA913=0, " ", Замеры!Y913)</f>
        <v xml:space="preserve"> </v>
      </c>
      <c r="E919" s="29" t="str">
        <f>CONCATENATE(Замеры!Q913,Замеры!T913,Замеры!S913)</f>
        <v xml:space="preserve"> </v>
      </c>
      <c r="F919" s="30" t="str">
        <f>IF(Замеры!AA913=0," ","---")</f>
        <v xml:space="preserve"> </v>
      </c>
      <c r="G919" s="31" t="str">
        <f>IF(Замеры!AA913=0," ",Замеры!K913)</f>
        <v xml:space="preserve"> </v>
      </c>
      <c r="H919" s="31" t="str">
        <f>CONCATENATE(Замеры!AL913,Замеры!AB913,Замеры!AM913)</f>
        <v>0 0</v>
      </c>
      <c r="I919" s="29" t="str">
        <f>CONCATENATE(Замеры!AJ913,Замеры!AB913,Замеры!AK913)</f>
        <v>0 0</v>
      </c>
      <c r="J919" s="31" t="str">
        <f>IF(Замеры!AA913=0," ",G919*2.55)</f>
        <v xml:space="preserve"> </v>
      </c>
      <c r="K919" s="29" t="str">
        <f>IF(Замеры!AA913=0," ",Замеры!AH913)</f>
        <v xml:space="preserve"> </v>
      </c>
      <c r="L919" s="29" t="str">
        <f>IF(Замеры!AA913=0," ",Замеры!AI913)</f>
        <v xml:space="preserve"> </v>
      </c>
      <c r="M919" s="29" t="str">
        <f>IF(Замеры!AA913=0," ",0.1)</f>
        <v xml:space="preserve"> </v>
      </c>
      <c r="N919" s="29" t="str">
        <f>IF(Замеры!AA913=0," ",Замеры!AA913)</f>
        <v xml:space="preserve"> </v>
      </c>
      <c r="O919" s="29" t="str">
        <f>Замеры!AB913</f>
        <v xml:space="preserve"> </v>
      </c>
      <c r="P919" s="29" t="str">
        <f>Замеры!AC913</f>
        <v xml:space="preserve"> </v>
      </c>
      <c r="Q919" s="29" t="str">
        <f>IF(Замеры!AA913=0," ","+")</f>
        <v xml:space="preserve"> </v>
      </c>
      <c r="R919" s="32">
        <f>Замеры!Z913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IF(Замеры!I914=0," ", Замеры!I914)</f>
        <v xml:space="preserve"> </v>
      </c>
      <c r="D920" s="29" t="str">
        <f>IF(Замеры!AA914=0, " ", Замеры!Y914)</f>
        <v xml:space="preserve"> </v>
      </c>
      <c r="E920" s="29" t="str">
        <f>CONCATENATE(Замеры!Q914,Замеры!T914,Замеры!S914)</f>
        <v xml:space="preserve"> </v>
      </c>
      <c r="F920" s="30" t="str">
        <f>IF(Замеры!AA914=0," ","---")</f>
        <v xml:space="preserve"> </v>
      </c>
      <c r="G920" s="31" t="str">
        <f>IF(Замеры!AA914=0," ",Замеры!K914)</f>
        <v xml:space="preserve"> </v>
      </c>
      <c r="H920" s="31" t="str">
        <f>CONCATENATE(Замеры!AL914,Замеры!AB914,Замеры!AM914)</f>
        <v>0 0</v>
      </c>
      <c r="I920" s="29" t="str">
        <f>CONCATENATE(Замеры!AJ914,Замеры!AB914,Замеры!AK914)</f>
        <v>0 0</v>
      </c>
      <c r="J920" s="31" t="str">
        <f>IF(Замеры!AA914=0," ",G920*2.55)</f>
        <v xml:space="preserve"> </v>
      </c>
      <c r="K920" s="29" t="str">
        <f>IF(Замеры!AA914=0," ",Замеры!AH914)</f>
        <v xml:space="preserve"> </v>
      </c>
      <c r="L920" s="29" t="str">
        <f>IF(Замеры!AA914=0," ",Замеры!AI914)</f>
        <v xml:space="preserve"> </v>
      </c>
      <c r="M920" s="29" t="str">
        <f>IF(Замеры!AA914=0," ",0.1)</f>
        <v xml:space="preserve"> </v>
      </c>
      <c r="N920" s="29" t="str">
        <f>IF(Замеры!AA914=0," ",Замеры!AA914)</f>
        <v xml:space="preserve"> </v>
      </c>
      <c r="O920" s="29" t="str">
        <f>Замеры!AB914</f>
        <v xml:space="preserve"> </v>
      </c>
      <c r="P920" s="29" t="str">
        <f>Замеры!AC914</f>
        <v xml:space="preserve"> </v>
      </c>
      <c r="Q920" s="29" t="str">
        <f>IF(Замеры!AA914=0," ","+")</f>
        <v xml:space="preserve"> </v>
      </c>
      <c r="R920" s="32">
        <f>Замеры!Z914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IF(Замеры!I915=0," ", Замеры!I915)</f>
        <v xml:space="preserve"> </v>
      </c>
      <c r="D921" s="29" t="str">
        <f>IF(Замеры!AA915=0, " ", Замеры!Y915)</f>
        <v xml:space="preserve"> </v>
      </c>
      <c r="E921" s="29" t="str">
        <f>CONCATENATE(Замеры!Q915,Замеры!T915,Замеры!S915)</f>
        <v xml:space="preserve"> </v>
      </c>
      <c r="F921" s="30" t="str">
        <f>IF(Замеры!AA915=0," ","---")</f>
        <v xml:space="preserve"> </v>
      </c>
      <c r="G921" s="31" t="str">
        <f>IF(Замеры!AA915=0," ",Замеры!K915)</f>
        <v xml:space="preserve"> </v>
      </c>
      <c r="H921" s="31" t="str">
        <f>CONCATENATE(Замеры!AL915,Замеры!AB915,Замеры!AM915)</f>
        <v>0 0</v>
      </c>
      <c r="I921" s="29" t="str">
        <f>CONCATENATE(Замеры!AJ915,Замеры!AB915,Замеры!AK915)</f>
        <v>0 0</v>
      </c>
      <c r="J921" s="31" t="str">
        <f>IF(Замеры!AA915=0," ",G921*2.55)</f>
        <v xml:space="preserve"> </v>
      </c>
      <c r="K921" s="29" t="str">
        <f>IF(Замеры!AA915=0," ",Замеры!AH915)</f>
        <v xml:space="preserve"> </v>
      </c>
      <c r="L921" s="29" t="str">
        <f>IF(Замеры!AA915=0," ",Замеры!AI915)</f>
        <v xml:space="preserve"> </v>
      </c>
      <c r="M921" s="29" t="str">
        <f>IF(Замеры!AA915=0," ",0.1)</f>
        <v xml:space="preserve"> </v>
      </c>
      <c r="N921" s="29" t="str">
        <f>IF(Замеры!AA915=0," ",Замеры!AA915)</f>
        <v xml:space="preserve"> </v>
      </c>
      <c r="O921" s="29" t="str">
        <f>Замеры!AB915</f>
        <v xml:space="preserve"> </v>
      </c>
      <c r="P921" s="29" t="str">
        <f>Замеры!AC915</f>
        <v xml:space="preserve"> </v>
      </c>
      <c r="Q921" s="29" t="str">
        <f>IF(Замеры!AA915=0," ","+")</f>
        <v xml:space="preserve"> </v>
      </c>
      <c r="R921" s="32">
        <f>Замеры!Z915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IF(Замеры!I916=0," ", Замеры!I916)</f>
        <v xml:space="preserve"> </v>
      </c>
      <c r="D922" s="29" t="str">
        <f>IF(Замеры!AA916=0, " ", Замеры!Y916)</f>
        <v xml:space="preserve"> </v>
      </c>
      <c r="E922" s="29" t="str">
        <f>CONCATENATE(Замеры!Q916,Замеры!T916,Замеры!S916)</f>
        <v xml:space="preserve"> </v>
      </c>
      <c r="F922" s="30" t="str">
        <f>IF(Замеры!AA916=0," ","---")</f>
        <v xml:space="preserve"> </v>
      </c>
      <c r="G922" s="31" t="str">
        <f>IF(Замеры!AA916=0," ",Замеры!K916)</f>
        <v xml:space="preserve"> </v>
      </c>
      <c r="H922" s="31" t="str">
        <f>CONCATENATE(Замеры!AL916,Замеры!AB916,Замеры!AM916)</f>
        <v>0 0</v>
      </c>
      <c r="I922" s="29" t="str">
        <f>CONCATENATE(Замеры!AJ916,Замеры!AB916,Замеры!AK916)</f>
        <v>0 0</v>
      </c>
      <c r="J922" s="31" t="str">
        <f>IF(Замеры!AA916=0," ",G922*2.55)</f>
        <v xml:space="preserve"> </v>
      </c>
      <c r="K922" s="29" t="str">
        <f>IF(Замеры!AA916=0," ",Замеры!AH916)</f>
        <v xml:space="preserve"> </v>
      </c>
      <c r="L922" s="29" t="str">
        <f>IF(Замеры!AA916=0," ",Замеры!AI916)</f>
        <v xml:space="preserve"> </v>
      </c>
      <c r="M922" s="29" t="str">
        <f>IF(Замеры!AA916=0," ",0.1)</f>
        <v xml:space="preserve"> </v>
      </c>
      <c r="N922" s="29" t="str">
        <f>IF(Замеры!AA916=0," ",Замеры!AA916)</f>
        <v xml:space="preserve"> </v>
      </c>
      <c r="O922" s="29" t="str">
        <f>Замеры!AB916</f>
        <v xml:space="preserve"> </v>
      </c>
      <c r="P922" s="29" t="str">
        <f>Замеры!AC916</f>
        <v xml:space="preserve"> </v>
      </c>
      <c r="Q922" s="29" t="str">
        <f>IF(Замеры!AA916=0," ","+")</f>
        <v xml:space="preserve"> </v>
      </c>
      <c r="R922" s="32">
        <f>Замеры!Z916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IF(Замеры!I917=0," ", Замеры!I917)</f>
        <v xml:space="preserve"> </v>
      </c>
      <c r="D923" s="29" t="str">
        <f>IF(Замеры!AA917=0, " ", Замеры!Y917)</f>
        <v xml:space="preserve"> </v>
      </c>
      <c r="E923" s="29" t="str">
        <f>CONCATENATE(Замеры!Q917,Замеры!T917,Замеры!S917)</f>
        <v xml:space="preserve"> </v>
      </c>
      <c r="F923" s="30" t="str">
        <f>IF(Замеры!AA917=0," ","---")</f>
        <v xml:space="preserve"> </v>
      </c>
      <c r="G923" s="31" t="str">
        <f>IF(Замеры!AA917=0," ",Замеры!K917)</f>
        <v xml:space="preserve"> </v>
      </c>
      <c r="H923" s="31" t="str">
        <f>CONCATENATE(Замеры!AL917,Замеры!AB917,Замеры!AM917)</f>
        <v>0 0</v>
      </c>
      <c r="I923" s="29" t="str">
        <f>CONCATENATE(Замеры!AJ917,Замеры!AB917,Замеры!AK917)</f>
        <v>0 0</v>
      </c>
      <c r="J923" s="31" t="str">
        <f>IF(Замеры!AA917=0," ",G923*2.55)</f>
        <v xml:space="preserve"> </v>
      </c>
      <c r="K923" s="29" t="str">
        <f>IF(Замеры!AA917=0," ",Замеры!AH917)</f>
        <v xml:space="preserve"> </v>
      </c>
      <c r="L923" s="29" t="str">
        <f>IF(Замеры!AA917=0," ",Замеры!AI917)</f>
        <v xml:space="preserve"> </v>
      </c>
      <c r="M923" s="29" t="str">
        <f>IF(Замеры!AA917=0," ",0.1)</f>
        <v xml:space="preserve"> </v>
      </c>
      <c r="N923" s="29" t="str">
        <f>IF(Замеры!AA917=0," ",Замеры!AA917)</f>
        <v xml:space="preserve"> </v>
      </c>
      <c r="O923" s="29" t="str">
        <f>Замеры!AB917</f>
        <v xml:space="preserve"> </v>
      </c>
      <c r="P923" s="29" t="str">
        <f>Замеры!AC917</f>
        <v xml:space="preserve"> </v>
      </c>
      <c r="Q923" s="29" t="str">
        <f>IF(Замеры!AA917=0," ","+")</f>
        <v xml:space="preserve"> </v>
      </c>
      <c r="R923" s="32">
        <f>Замеры!Z917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IF(Замеры!I918=0," ", Замеры!I918)</f>
        <v xml:space="preserve"> </v>
      </c>
      <c r="D924" s="29" t="str">
        <f>IF(Замеры!AA918=0, " ", Замеры!Y918)</f>
        <v xml:space="preserve"> </v>
      </c>
      <c r="E924" s="29" t="str">
        <f>CONCATENATE(Замеры!Q918,Замеры!T918,Замеры!S918)</f>
        <v xml:space="preserve"> </v>
      </c>
      <c r="F924" s="30" t="str">
        <f>IF(Замеры!AA918=0," ","---")</f>
        <v xml:space="preserve"> </v>
      </c>
      <c r="G924" s="31" t="str">
        <f>IF(Замеры!AA918=0," ",Замеры!K918)</f>
        <v xml:space="preserve"> </v>
      </c>
      <c r="H924" s="31" t="str">
        <f>CONCATENATE(Замеры!AL918,Замеры!AB918,Замеры!AM918)</f>
        <v>0 0</v>
      </c>
      <c r="I924" s="29" t="str">
        <f>CONCATENATE(Замеры!AJ918,Замеры!AB918,Замеры!AK918)</f>
        <v>0 0</v>
      </c>
      <c r="J924" s="31" t="str">
        <f>IF(Замеры!AA918=0," ",G924*2.55)</f>
        <v xml:space="preserve"> </v>
      </c>
      <c r="K924" s="29" t="str">
        <f>IF(Замеры!AA918=0," ",Замеры!AH918)</f>
        <v xml:space="preserve"> </v>
      </c>
      <c r="L924" s="29" t="str">
        <f>IF(Замеры!AA918=0," ",Замеры!AI918)</f>
        <v xml:space="preserve"> </v>
      </c>
      <c r="M924" s="29" t="str">
        <f>IF(Замеры!AA918=0," ",0.1)</f>
        <v xml:space="preserve"> </v>
      </c>
      <c r="N924" s="29" t="str">
        <f>IF(Замеры!AA918=0," ",Замеры!AA918)</f>
        <v xml:space="preserve"> </v>
      </c>
      <c r="O924" s="29" t="str">
        <f>Замеры!AB918</f>
        <v xml:space="preserve"> </v>
      </c>
      <c r="P924" s="29" t="str">
        <f>Замеры!AC918</f>
        <v xml:space="preserve"> </v>
      </c>
      <c r="Q924" s="29" t="str">
        <f>IF(Замеры!AA918=0," ","+")</f>
        <v xml:space="preserve"> </v>
      </c>
      <c r="R924" s="32">
        <f>Замеры!Z918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IF(Замеры!I919=0," ", Замеры!I919)</f>
        <v xml:space="preserve"> </v>
      </c>
      <c r="D925" s="29" t="str">
        <f>IF(Замеры!AA919=0, " ", Замеры!Y919)</f>
        <v xml:space="preserve"> </v>
      </c>
      <c r="E925" s="29" t="str">
        <f>CONCATENATE(Замеры!Q919,Замеры!T919,Замеры!S919)</f>
        <v xml:space="preserve"> </v>
      </c>
      <c r="F925" s="30" t="str">
        <f>IF(Замеры!AA919=0," ","---")</f>
        <v xml:space="preserve"> </v>
      </c>
      <c r="G925" s="31" t="str">
        <f>IF(Замеры!AA919=0," ",Замеры!K919)</f>
        <v xml:space="preserve"> </v>
      </c>
      <c r="H925" s="31" t="str">
        <f>CONCATENATE(Замеры!AL919,Замеры!AB919,Замеры!AM919)</f>
        <v>0 0</v>
      </c>
      <c r="I925" s="29" t="str">
        <f>CONCATENATE(Замеры!AJ919,Замеры!AB919,Замеры!AK919)</f>
        <v>0 0</v>
      </c>
      <c r="J925" s="31" t="str">
        <f>IF(Замеры!AA919=0," ",G925*2.55)</f>
        <v xml:space="preserve"> </v>
      </c>
      <c r="K925" s="29" t="str">
        <f>IF(Замеры!AA919=0," ",Замеры!AH919)</f>
        <v xml:space="preserve"> </v>
      </c>
      <c r="L925" s="29" t="str">
        <f>IF(Замеры!AA919=0," ",Замеры!AI919)</f>
        <v xml:space="preserve"> </v>
      </c>
      <c r="M925" s="29" t="str">
        <f>IF(Замеры!AA919=0," ",0.1)</f>
        <v xml:space="preserve"> </v>
      </c>
      <c r="N925" s="29" t="str">
        <f>IF(Замеры!AA919=0," ",Замеры!AA919)</f>
        <v xml:space="preserve"> </v>
      </c>
      <c r="O925" s="29" t="str">
        <f>Замеры!AB919</f>
        <v xml:space="preserve"> </v>
      </c>
      <c r="P925" s="29" t="str">
        <f>Замеры!AC919</f>
        <v xml:space="preserve"> </v>
      </c>
      <c r="Q925" s="29" t="str">
        <f>IF(Замеры!AA919=0," ","+")</f>
        <v xml:space="preserve"> </v>
      </c>
      <c r="R925" s="32">
        <f>Замеры!Z919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IF(Замеры!I920=0," ", Замеры!I920)</f>
        <v xml:space="preserve"> </v>
      </c>
      <c r="D926" s="29" t="str">
        <f>IF(Замеры!AA920=0, " ", Замеры!Y920)</f>
        <v xml:space="preserve"> </v>
      </c>
      <c r="E926" s="29" t="str">
        <f>CONCATENATE(Замеры!Q920,Замеры!T920,Замеры!S920)</f>
        <v xml:space="preserve"> </v>
      </c>
      <c r="F926" s="30" t="str">
        <f>IF(Замеры!AA920=0," ","---")</f>
        <v xml:space="preserve"> </v>
      </c>
      <c r="G926" s="31" t="str">
        <f>IF(Замеры!AA920=0," ",Замеры!K920)</f>
        <v xml:space="preserve"> </v>
      </c>
      <c r="H926" s="31" t="str">
        <f>CONCATENATE(Замеры!AL920,Замеры!AB920,Замеры!AM920)</f>
        <v>0 0</v>
      </c>
      <c r="I926" s="29" t="str">
        <f>CONCATENATE(Замеры!AJ920,Замеры!AB920,Замеры!AK920)</f>
        <v>0 0</v>
      </c>
      <c r="J926" s="31" t="str">
        <f>IF(Замеры!AA920=0," ",G926*2.55)</f>
        <v xml:space="preserve"> </v>
      </c>
      <c r="K926" s="29" t="str">
        <f>IF(Замеры!AA920=0," ",Замеры!AH920)</f>
        <v xml:space="preserve"> </v>
      </c>
      <c r="L926" s="29" t="str">
        <f>IF(Замеры!AA920=0," ",Замеры!AI920)</f>
        <v xml:space="preserve"> </v>
      </c>
      <c r="M926" s="29" t="str">
        <f>IF(Замеры!AA920=0," ",0.1)</f>
        <v xml:space="preserve"> </v>
      </c>
      <c r="N926" s="29" t="str">
        <f>IF(Замеры!AA920=0," ",Замеры!AA920)</f>
        <v xml:space="preserve"> </v>
      </c>
      <c r="O926" s="29" t="str">
        <f>Замеры!AB920</f>
        <v xml:space="preserve"> </v>
      </c>
      <c r="P926" s="29" t="str">
        <f>Замеры!AC920</f>
        <v xml:space="preserve"> </v>
      </c>
      <c r="Q926" s="29" t="str">
        <f>IF(Замеры!AA920=0," ","+")</f>
        <v xml:space="preserve"> </v>
      </c>
      <c r="R926" s="32">
        <f>Замеры!Z920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IF(Замеры!I921=0," ", Замеры!I921)</f>
        <v xml:space="preserve"> </v>
      </c>
      <c r="D927" s="29" t="str">
        <f>IF(Замеры!AA921=0, " ", Замеры!Y921)</f>
        <v xml:space="preserve"> </v>
      </c>
      <c r="E927" s="29" t="str">
        <f>CONCATENATE(Замеры!Q921,Замеры!T921,Замеры!S921)</f>
        <v xml:space="preserve"> </v>
      </c>
      <c r="F927" s="30" t="str">
        <f>IF(Замеры!AA921=0," ","---")</f>
        <v xml:space="preserve"> </v>
      </c>
      <c r="G927" s="31" t="str">
        <f>IF(Замеры!AA921=0," ",Замеры!K921)</f>
        <v xml:space="preserve"> </v>
      </c>
      <c r="H927" s="31" t="str">
        <f>CONCATENATE(Замеры!AL921,Замеры!AB921,Замеры!AM921)</f>
        <v>0 0</v>
      </c>
      <c r="I927" s="29" t="str">
        <f>CONCATENATE(Замеры!AJ921,Замеры!AB921,Замеры!AK921)</f>
        <v>0 0</v>
      </c>
      <c r="J927" s="31" t="str">
        <f>IF(Замеры!AA921=0," ",G927*2.55)</f>
        <v xml:space="preserve"> </v>
      </c>
      <c r="K927" s="29" t="str">
        <f>IF(Замеры!AA921=0," ",Замеры!AH921)</f>
        <v xml:space="preserve"> </v>
      </c>
      <c r="L927" s="29" t="str">
        <f>IF(Замеры!AA921=0," ",Замеры!AI921)</f>
        <v xml:space="preserve"> </v>
      </c>
      <c r="M927" s="29" t="str">
        <f>IF(Замеры!AA921=0," ",0.1)</f>
        <v xml:space="preserve"> </v>
      </c>
      <c r="N927" s="29" t="str">
        <f>IF(Замеры!AA921=0," ",Замеры!AA921)</f>
        <v xml:space="preserve"> </v>
      </c>
      <c r="O927" s="29" t="str">
        <f>Замеры!AB921</f>
        <v xml:space="preserve"> </v>
      </c>
      <c r="P927" s="29" t="str">
        <f>Замеры!AC921</f>
        <v xml:space="preserve"> </v>
      </c>
      <c r="Q927" s="29" t="str">
        <f>IF(Замеры!AA921=0," ","+")</f>
        <v xml:space="preserve"> </v>
      </c>
      <c r="R927" s="32">
        <f>Замеры!Z921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IF(Замеры!I922=0," ", Замеры!I922)</f>
        <v xml:space="preserve"> </v>
      </c>
      <c r="D928" s="29" t="str">
        <f>IF(Замеры!AA922=0, " ", Замеры!Y922)</f>
        <v xml:space="preserve"> </v>
      </c>
      <c r="E928" s="29" t="str">
        <f>CONCATENATE(Замеры!Q922,Замеры!T922,Замеры!S922)</f>
        <v xml:space="preserve"> </v>
      </c>
      <c r="F928" s="30" t="str">
        <f>IF(Замеры!AA922=0," ","---")</f>
        <v xml:space="preserve"> </v>
      </c>
      <c r="G928" s="31" t="str">
        <f>IF(Замеры!AA922=0," ",Замеры!K922)</f>
        <v xml:space="preserve"> </v>
      </c>
      <c r="H928" s="31" t="str">
        <f>CONCATENATE(Замеры!AL922,Замеры!AB922,Замеры!AM922)</f>
        <v>0 0</v>
      </c>
      <c r="I928" s="29" t="str">
        <f>CONCATENATE(Замеры!AJ922,Замеры!AB922,Замеры!AK922)</f>
        <v>0 0</v>
      </c>
      <c r="J928" s="31" t="str">
        <f>IF(Замеры!AA922=0," ",G928*2.55)</f>
        <v xml:space="preserve"> </v>
      </c>
      <c r="K928" s="29" t="str">
        <f>IF(Замеры!AA922=0," ",Замеры!AH922)</f>
        <v xml:space="preserve"> </v>
      </c>
      <c r="L928" s="29" t="str">
        <f>IF(Замеры!AA922=0," ",Замеры!AI922)</f>
        <v xml:space="preserve"> </v>
      </c>
      <c r="M928" s="29" t="str">
        <f>IF(Замеры!AA922=0," ",0.1)</f>
        <v xml:space="preserve"> </v>
      </c>
      <c r="N928" s="29" t="str">
        <f>IF(Замеры!AA922=0," ",Замеры!AA922)</f>
        <v xml:space="preserve"> </v>
      </c>
      <c r="O928" s="29" t="str">
        <f>Замеры!AB922</f>
        <v xml:space="preserve"> </v>
      </c>
      <c r="P928" s="29" t="str">
        <f>Замеры!AC922</f>
        <v xml:space="preserve"> </v>
      </c>
      <c r="Q928" s="29" t="str">
        <f>IF(Замеры!AA922=0," ","+")</f>
        <v xml:space="preserve"> </v>
      </c>
      <c r="R928" s="32">
        <f>Замеры!Z922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IF(Замеры!I923=0," ", Замеры!I923)</f>
        <v xml:space="preserve"> </v>
      </c>
      <c r="D929" s="29" t="str">
        <f>IF(Замеры!AA923=0, " ", Замеры!Y923)</f>
        <v xml:space="preserve"> </v>
      </c>
      <c r="E929" s="29" t="str">
        <f>CONCATENATE(Замеры!Q923,Замеры!T923,Замеры!S923)</f>
        <v xml:space="preserve"> </v>
      </c>
      <c r="F929" s="30" t="str">
        <f>IF(Замеры!AA923=0," ","---")</f>
        <v xml:space="preserve"> </v>
      </c>
      <c r="G929" s="31" t="str">
        <f>IF(Замеры!AA923=0," ",Замеры!K923)</f>
        <v xml:space="preserve"> </v>
      </c>
      <c r="H929" s="31" t="str">
        <f>CONCATENATE(Замеры!AL923,Замеры!AB923,Замеры!AM923)</f>
        <v>0 0</v>
      </c>
      <c r="I929" s="29" t="str">
        <f>CONCATENATE(Замеры!AJ923,Замеры!AB923,Замеры!AK923)</f>
        <v>0 0</v>
      </c>
      <c r="J929" s="31" t="str">
        <f>IF(Замеры!AA923=0," ",G929*2.55)</f>
        <v xml:space="preserve"> </v>
      </c>
      <c r="K929" s="29" t="str">
        <f>IF(Замеры!AA923=0," ",Замеры!AH923)</f>
        <v xml:space="preserve"> </v>
      </c>
      <c r="L929" s="29" t="str">
        <f>IF(Замеры!AA923=0," ",Замеры!AI923)</f>
        <v xml:space="preserve"> </v>
      </c>
      <c r="M929" s="29" t="str">
        <f>IF(Замеры!AA923=0," ",0.1)</f>
        <v xml:space="preserve"> </v>
      </c>
      <c r="N929" s="29" t="str">
        <f>IF(Замеры!AA923=0," ",Замеры!AA923)</f>
        <v xml:space="preserve"> </v>
      </c>
      <c r="O929" s="29" t="str">
        <f>Замеры!AB923</f>
        <v xml:space="preserve"> </v>
      </c>
      <c r="P929" s="29" t="str">
        <f>Замеры!AC923</f>
        <v xml:space="preserve"> </v>
      </c>
      <c r="Q929" s="29" t="str">
        <f>IF(Замеры!AA923=0," ","+")</f>
        <v xml:space="preserve"> </v>
      </c>
      <c r="R929" s="32">
        <f>Замеры!Z923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IF(Замеры!I924=0," ", Замеры!I924)</f>
        <v xml:space="preserve"> </v>
      </c>
      <c r="D930" s="29" t="str">
        <f>IF(Замеры!AA924=0, " ", Замеры!Y924)</f>
        <v xml:space="preserve"> </v>
      </c>
      <c r="E930" s="29" t="str">
        <f>CONCATENATE(Замеры!Q924,Замеры!T924,Замеры!S924)</f>
        <v xml:space="preserve"> </v>
      </c>
      <c r="F930" s="30" t="str">
        <f>IF(Замеры!AA924=0," ","---")</f>
        <v xml:space="preserve"> </v>
      </c>
      <c r="G930" s="31" t="str">
        <f>IF(Замеры!AA924=0," ",Замеры!K924)</f>
        <v xml:space="preserve"> </v>
      </c>
      <c r="H930" s="31" t="str">
        <f>CONCATENATE(Замеры!AL924,Замеры!AB924,Замеры!AM924)</f>
        <v>0 0</v>
      </c>
      <c r="I930" s="29" t="str">
        <f>CONCATENATE(Замеры!AJ924,Замеры!AB924,Замеры!AK924)</f>
        <v>0 0</v>
      </c>
      <c r="J930" s="31" t="str">
        <f>IF(Замеры!AA924=0," ",G930*2.55)</f>
        <v xml:space="preserve"> </v>
      </c>
      <c r="K930" s="29" t="str">
        <f>IF(Замеры!AA924=0," ",Замеры!AH924)</f>
        <v xml:space="preserve"> </v>
      </c>
      <c r="L930" s="29" t="str">
        <f>IF(Замеры!AA924=0," ",Замеры!AI924)</f>
        <v xml:space="preserve"> </v>
      </c>
      <c r="M930" s="29" t="str">
        <f>IF(Замеры!AA924=0," ",0.1)</f>
        <v xml:space="preserve"> </v>
      </c>
      <c r="N930" s="29" t="str">
        <f>IF(Замеры!AA924=0," ",Замеры!AA924)</f>
        <v xml:space="preserve"> </v>
      </c>
      <c r="O930" s="29" t="str">
        <f>Замеры!AB924</f>
        <v xml:space="preserve"> </v>
      </c>
      <c r="P930" s="29" t="str">
        <f>Замеры!AC924</f>
        <v xml:space="preserve"> </v>
      </c>
      <c r="Q930" s="29" t="str">
        <f>IF(Замеры!AA924=0," ","+")</f>
        <v xml:space="preserve"> </v>
      </c>
      <c r="R930" s="32">
        <f>Замеры!Z924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IF(Замеры!I925=0," ", Замеры!I925)</f>
        <v xml:space="preserve"> </v>
      </c>
      <c r="D931" s="29" t="str">
        <f>IF(Замеры!AA925=0, " ", Замеры!Y925)</f>
        <v xml:space="preserve"> </v>
      </c>
      <c r="E931" s="29" t="str">
        <f>CONCATENATE(Замеры!Q925,Замеры!T925,Замеры!S925)</f>
        <v xml:space="preserve"> </v>
      </c>
      <c r="F931" s="30" t="str">
        <f>IF(Замеры!AA925=0," ","---")</f>
        <v xml:space="preserve"> </v>
      </c>
      <c r="G931" s="31" t="str">
        <f>IF(Замеры!AA925=0," ",Замеры!K925)</f>
        <v xml:space="preserve"> </v>
      </c>
      <c r="H931" s="31" t="str">
        <f>CONCATENATE(Замеры!AL925,Замеры!AB925,Замеры!AM925)</f>
        <v>0 0</v>
      </c>
      <c r="I931" s="29" t="str">
        <f>CONCATENATE(Замеры!AJ925,Замеры!AB925,Замеры!AK925)</f>
        <v>0 0</v>
      </c>
      <c r="J931" s="31" t="str">
        <f>IF(Замеры!AA925=0," ",G931*2.55)</f>
        <v xml:space="preserve"> </v>
      </c>
      <c r="K931" s="29" t="str">
        <f>IF(Замеры!AA925=0," ",Замеры!AH925)</f>
        <v xml:space="preserve"> </v>
      </c>
      <c r="L931" s="29" t="str">
        <f>IF(Замеры!AA925=0," ",Замеры!AI925)</f>
        <v xml:space="preserve"> </v>
      </c>
      <c r="M931" s="29" t="str">
        <f>IF(Замеры!AA925=0," ",0.1)</f>
        <v xml:space="preserve"> </v>
      </c>
      <c r="N931" s="29" t="str">
        <f>IF(Замеры!AA925=0," ",Замеры!AA925)</f>
        <v xml:space="preserve"> </v>
      </c>
      <c r="O931" s="29" t="str">
        <f>Замеры!AB925</f>
        <v xml:space="preserve"> </v>
      </c>
      <c r="P931" s="29" t="str">
        <f>Замеры!AC925</f>
        <v xml:space="preserve"> </v>
      </c>
      <c r="Q931" s="29" t="str">
        <f>IF(Замеры!AA925=0," ","+")</f>
        <v xml:space="preserve"> </v>
      </c>
      <c r="R931" s="32">
        <f>Замеры!Z925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IF(Замеры!I926=0," ", Замеры!I926)</f>
        <v xml:space="preserve"> </v>
      </c>
      <c r="D932" s="29" t="str">
        <f>IF(Замеры!AA926=0, " ", Замеры!Y926)</f>
        <v xml:space="preserve"> </v>
      </c>
      <c r="E932" s="29" t="str">
        <f>CONCATENATE(Замеры!Q926,Замеры!T926,Замеры!S926)</f>
        <v xml:space="preserve"> </v>
      </c>
      <c r="F932" s="30" t="str">
        <f>IF(Замеры!AA926=0," ","---")</f>
        <v xml:space="preserve"> </v>
      </c>
      <c r="G932" s="31" t="str">
        <f>IF(Замеры!AA926=0," ",Замеры!K926)</f>
        <v xml:space="preserve"> </v>
      </c>
      <c r="H932" s="31" t="str">
        <f>CONCATENATE(Замеры!AL926,Замеры!AB926,Замеры!AM926)</f>
        <v>0 0</v>
      </c>
      <c r="I932" s="29" t="str">
        <f>CONCATENATE(Замеры!AJ926,Замеры!AB926,Замеры!AK926)</f>
        <v>0 0</v>
      </c>
      <c r="J932" s="31" t="str">
        <f>IF(Замеры!AA926=0," ",G932*2.55)</f>
        <v xml:space="preserve"> </v>
      </c>
      <c r="K932" s="29" t="str">
        <f>IF(Замеры!AA926=0," ",Замеры!AH926)</f>
        <v xml:space="preserve"> </v>
      </c>
      <c r="L932" s="29" t="str">
        <f>IF(Замеры!AA926=0," ",Замеры!AI926)</f>
        <v xml:space="preserve"> </v>
      </c>
      <c r="M932" s="29" t="str">
        <f>IF(Замеры!AA926=0," ",0.1)</f>
        <v xml:space="preserve"> </v>
      </c>
      <c r="N932" s="29" t="str">
        <f>IF(Замеры!AA926=0," ",Замеры!AA926)</f>
        <v xml:space="preserve"> </v>
      </c>
      <c r="O932" s="29" t="str">
        <f>Замеры!AB926</f>
        <v xml:space="preserve"> </v>
      </c>
      <c r="P932" s="29" t="str">
        <f>Замеры!AC926</f>
        <v xml:space="preserve"> </v>
      </c>
      <c r="Q932" s="29" t="str">
        <f>IF(Замеры!AA926=0," ","+")</f>
        <v xml:space="preserve"> </v>
      </c>
      <c r="R932" s="32">
        <f>Замеры!Z926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IF(Замеры!I927=0," ", Замеры!I927)</f>
        <v xml:space="preserve"> </v>
      </c>
      <c r="D933" s="29" t="str">
        <f>IF(Замеры!AA927=0, " ", Замеры!Y927)</f>
        <v xml:space="preserve"> </v>
      </c>
      <c r="E933" s="29" t="str">
        <f>CONCATENATE(Замеры!Q927,Замеры!T927,Замеры!S927)</f>
        <v xml:space="preserve"> </v>
      </c>
      <c r="F933" s="30" t="str">
        <f>IF(Замеры!AA927=0," ","---")</f>
        <v xml:space="preserve"> </v>
      </c>
      <c r="G933" s="31" t="str">
        <f>IF(Замеры!AA927=0," ",Замеры!K927)</f>
        <v xml:space="preserve"> </v>
      </c>
      <c r="H933" s="31" t="str">
        <f>CONCATENATE(Замеры!AL927,Замеры!AB927,Замеры!AM927)</f>
        <v>0 0</v>
      </c>
      <c r="I933" s="29" t="str">
        <f>CONCATENATE(Замеры!AJ927,Замеры!AB927,Замеры!AK927)</f>
        <v>0 0</v>
      </c>
      <c r="J933" s="31" t="str">
        <f>IF(Замеры!AA927=0," ",G933*2.55)</f>
        <v xml:space="preserve"> </v>
      </c>
      <c r="K933" s="29" t="str">
        <f>IF(Замеры!AA927=0," ",Замеры!AH927)</f>
        <v xml:space="preserve"> </v>
      </c>
      <c r="L933" s="29" t="str">
        <f>IF(Замеры!AA927=0," ",Замеры!AI927)</f>
        <v xml:space="preserve"> </v>
      </c>
      <c r="M933" s="29" t="str">
        <f>IF(Замеры!AA927=0," ",0.1)</f>
        <v xml:space="preserve"> </v>
      </c>
      <c r="N933" s="29" t="str">
        <f>IF(Замеры!AA927=0," ",Замеры!AA927)</f>
        <v xml:space="preserve"> </v>
      </c>
      <c r="O933" s="29" t="str">
        <f>Замеры!AB927</f>
        <v xml:space="preserve"> </v>
      </c>
      <c r="P933" s="29" t="str">
        <f>Замеры!AC927</f>
        <v xml:space="preserve"> </v>
      </c>
      <c r="Q933" s="29" t="str">
        <f>IF(Замеры!AA927=0," ","+")</f>
        <v xml:space="preserve"> </v>
      </c>
      <c r="R933" s="32">
        <f>Замеры!Z927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IF(Замеры!I928=0," ", Замеры!I928)</f>
        <v xml:space="preserve"> </v>
      </c>
      <c r="D934" s="29" t="str">
        <f>IF(Замеры!AA928=0, " ", Замеры!Y928)</f>
        <v xml:space="preserve"> </v>
      </c>
      <c r="E934" s="29" t="str">
        <f>CONCATENATE(Замеры!Q928,Замеры!T928,Замеры!S928)</f>
        <v xml:space="preserve"> </v>
      </c>
      <c r="F934" s="30" t="str">
        <f>IF(Замеры!AA928=0," ","---")</f>
        <v xml:space="preserve"> </v>
      </c>
      <c r="G934" s="31" t="str">
        <f>IF(Замеры!AA928=0," ",Замеры!K928)</f>
        <v xml:space="preserve"> </v>
      </c>
      <c r="H934" s="31" t="str">
        <f>CONCATENATE(Замеры!AL928,Замеры!AB928,Замеры!AM928)</f>
        <v>0 0</v>
      </c>
      <c r="I934" s="29" t="str">
        <f>CONCATENATE(Замеры!AJ928,Замеры!AB928,Замеры!AK928)</f>
        <v>0 0</v>
      </c>
      <c r="J934" s="31" t="str">
        <f>IF(Замеры!AA928=0," ",G934*2.55)</f>
        <v xml:space="preserve"> </v>
      </c>
      <c r="K934" s="29" t="str">
        <f>IF(Замеры!AA928=0," ",Замеры!AH928)</f>
        <v xml:space="preserve"> </v>
      </c>
      <c r="L934" s="29" t="str">
        <f>IF(Замеры!AA928=0," ",Замеры!AI928)</f>
        <v xml:space="preserve"> </v>
      </c>
      <c r="M934" s="29" t="str">
        <f>IF(Замеры!AA928=0," ",0.1)</f>
        <v xml:space="preserve"> </v>
      </c>
      <c r="N934" s="29" t="str">
        <f>IF(Замеры!AA928=0," ",Замеры!AA928)</f>
        <v xml:space="preserve"> </v>
      </c>
      <c r="O934" s="29" t="str">
        <f>Замеры!AB928</f>
        <v xml:space="preserve"> </v>
      </c>
      <c r="P934" s="29" t="str">
        <f>Замеры!AC928</f>
        <v xml:space="preserve"> </v>
      </c>
      <c r="Q934" s="29" t="str">
        <f>IF(Замеры!AA928=0," ","+")</f>
        <v xml:space="preserve"> </v>
      </c>
      <c r="R934" s="32">
        <f>Замеры!Z928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IF(Замеры!I929=0," ", Замеры!I929)</f>
        <v xml:space="preserve"> </v>
      </c>
      <c r="D935" s="29" t="str">
        <f>IF(Замеры!AA929=0, " ", Замеры!Y929)</f>
        <v xml:space="preserve"> </v>
      </c>
      <c r="E935" s="29" t="str">
        <f>CONCATENATE(Замеры!Q929,Замеры!T929,Замеры!S929)</f>
        <v xml:space="preserve"> </v>
      </c>
      <c r="F935" s="30" t="str">
        <f>IF(Замеры!AA929=0," ","---")</f>
        <v xml:space="preserve"> </v>
      </c>
      <c r="G935" s="31" t="str">
        <f>IF(Замеры!AA929=0," ",Замеры!K929)</f>
        <v xml:space="preserve"> </v>
      </c>
      <c r="H935" s="31" t="str">
        <f>CONCATENATE(Замеры!AL929,Замеры!AB929,Замеры!AM929)</f>
        <v>0 0</v>
      </c>
      <c r="I935" s="29" t="str">
        <f>CONCATENATE(Замеры!AJ929,Замеры!AB929,Замеры!AK929)</f>
        <v>0 0</v>
      </c>
      <c r="J935" s="31" t="str">
        <f>IF(Замеры!AA929=0," ",G935*2.55)</f>
        <v xml:space="preserve"> </v>
      </c>
      <c r="K935" s="29" t="str">
        <f>IF(Замеры!AA929=0," ",Замеры!AH929)</f>
        <v xml:space="preserve"> </v>
      </c>
      <c r="L935" s="29" t="str">
        <f>IF(Замеры!AA929=0," ",Замеры!AI929)</f>
        <v xml:space="preserve"> </v>
      </c>
      <c r="M935" s="29" t="str">
        <f>IF(Замеры!AA929=0," ",0.1)</f>
        <v xml:space="preserve"> </v>
      </c>
      <c r="N935" s="29" t="str">
        <f>IF(Замеры!AA929=0," ",Замеры!AA929)</f>
        <v xml:space="preserve"> </v>
      </c>
      <c r="O935" s="29" t="str">
        <f>Замеры!AB929</f>
        <v xml:space="preserve"> </v>
      </c>
      <c r="P935" s="29" t="str">
        <f>Замеры!AC929</f>
        <v xml:space="preserve"> </v>
      </c>
      <c r="Q935" s="29" t="str">
        <f>IF(Замеры!AA929=0," ","+")</f>
        <v xml:space="preserve"> </v>
      </c>
      <c r="R935" s="32">
        <f>Замеры!Z929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IF(Замеры!I930=0," ", Замеры!I930)</f>
        <v xml:space="preserve"> </v>
      </c>
      <c r="D936" s="29" t="str">
        <f>IF(Замеры!AA930=0, " ", Замеры!Y930)</f>
        <v xml:space="preserve"> </v>
      </c>
      <c r="E936" s="29" t="str">
        <f>CONCATENATE(Замеры!Q930,Замеры!T930,Замеры!S930)</f>
        <v xml:space="preserve"> </v>
      </c>
      <c r="F936" s="30" t="str">
        <f>IF(Замеры!AA930=0," ","---")</f>
        <v xml:space="preserve"> </v>
      </c>
      <c r="G936" s="31" t="str">
        <f>IF(Замеры!AA930=0," ",Замеры!K930)</f>
        <v xml:space="preserve"> </v>
      </c>
      <c r="H936" s="31" t="str">
        <f>CONCATENATE(Замеры!AL930,Замеры!AB930,Замеры!AM930)</f>
        <v>0 0</v>
      </c>
      <c r="I936" s="29" t="str">
        <f>CONCATENATE(Замеры!AJ930,Замеры!AB930,Замеры!AK930)</f>
        <v>0 0</v>
      </c>
      <c r="J936" s="31" t="str">
        <f>IF(Замеры!AA930=0," ",G936*2.55)</f>
        <v xml:space="preserve"> </v>
      </c>
      <c r="K936" s="29" t="str">
        <f>IF(Замеры!AA930=0," ",Замеры!AH930)</f>
        <v xml:space="preserve"> </v>
      </c>
      <c r="L936" s="29" t="str">
        <f>IF(Замеры!AA930=0," ",Замеры!AI930)</f>
        <v xml:space="preserve"> </v>
      </c>
      <c r="M936" s="29" t="str">
        <f>IF(Замеры!AA930=0," ",0.1)</f>
        <v xml:space="preserve"> </v>
      </c>
      <c r="N936" s="29" t="str">
        <f>IF(Замеры!AA930=0," ",Замеры!AA930)</f>
        <v xml:space="preserve"> </v>
      </c>
      <c r="O936" s="29" t="str">
        <f>Замеры!AB930</f>
        <v xml:space="preserve"> </v>
      </c>
      <c r="P936" s="29" t="str">
        <f>Замеры!AC930</f>
        <v xml:space="preserve"> </v>
      </c>
      <c r="Q936" s="29" t="str">
        <f>IF(Замеры!AA930=0," ","+")</f>
        <v xml:space="preserve"> </v>
      </c>
      <c r="R936" s="32">
        <f>Замеры!Z930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IF(Замеры!I931=0," ", Замеры!I931)</f>
        <v xml:space="preserve"> </v>
      </c>
      <c r="D937" s="29" t="str">
        <f>IF(Замеры!AA931=0, " ", Замеры!Y931)</f>
        <v xml:space="preserve"> </v>
      </c>
      <c r="E937" s="29" t="str">
        <f>CONCATENATE(Замеры!Q931,Замеры!T931,Замеры!S931)</f>
        <v xml:space="preserve"> </v>
      </c>
      <c r="F937" s="30" t="str">
        <f>IF(Замеры!AA931=0," ","---")</f>
        <v xml:space="preserve"> </v>
      </c>
      <c r="G937" s="31" t="str">
        <f>IF(Замеры!AA931=0," ",Замеры!K931)</f>
        <v xml:space="preserve"> </v>
      </c>
      <c r="H937" s="31" t="str">
        <f>CONCATENATE(Замеры!AL931,Замеры!AB931,Замеры!AM931)</f>
        <v>0 0</v>
      </c>
      <c r="I937" s="29" t="str">
        <f>CONCATENATE(Замеры!AJ931,Замеры!AB931,Замеры!AK931)</f>
        <v>0 0</v>
      </c>
      <c r="J937" s="31" t="str">
        <f>IF(Замеры!AA931=0," ",G937*2.55)</f>
        <v xml:space="preserve"> </v>
      </c>
      <c r="K937" s="29" t="str">
        <f>IF(Замеры!AA931=0," ",Замеры!AH931)</f>
        <v xml:space="preserve"> </v>
      </c>
      <c r="L937" s="29" t="str">
        <f>IF(Замеры!AA931=0," ",Замеры!AI931)</f>
        <v xml:space="preserve"> </v>
      </c>
      <c r="M937" s="29" t="str">
        <f>IF(Замеры!AA931=0," ",0.1)</f>
        <v xml:space="preserve"> </v>
      </c>
      <c r="N937" s="29" t="str">
        <f>IF(Замеры!AA931=0," ",Замеры!AA931)</f>
        <v xml:space="preserve"> </v>
      </c>
      <c r="O937" s="29" t="str">
        <f>Замеры!AB931</f>
        <v xml:space="preserve"> </v>
      </c>
      <c r="P937" s="29" t="str">
        <f>Замеры!AC931</f>
        <v xml:space="preserve"> </v>
      </c>
      <c r="Q937" s="29" t="str">
        <f>IF(Замеры!AA931=0," ","+")</f>
        <v xml:space="preserve"> </v>
      </c>
      <c r="R937" s="32">
        <f>Замеры!Z931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IF(Замеры!I932=0," ", Замеры!I932)</f>
        <v xml:space="preserve"> </v>
      </c>
      <c r="D938" s="29" t="str">
        <f>IF(Замеры!AA932=0, " ", Замеры!Y932)</f>
        <v xml:space="preserve"> </v>
      </c>
      <c r="E938" s="29" t="str">
        <f>CONCATENATE(Замеры!Q932,Замеры!T932,Замеры!S932)</f>
        <v xml:space="preserve"> </v>
      </c>
      <c r="F938" s="30" t="str">
        <f>IF(Замеры!AA932=0," ","---")</f>
        <v xml:space="preserve"> </v>
      </c>
      <c r="G938" s="31" t="str">
        <f>IF(Замеры!AA932=0," ",Замеры!K932)</f>
        <v xml:space="preserve"> </v>
      </c>
      <c r="H938" s="31" t="str">
        <f>CONCATENATE(Замеры!AL932,Замеры!AB932,Замеры!AM932)</f>
        <v>0 0</v>
      </c>
      <c r="I938" s="29" t="str">
        <f>CONCATENATE(Замеры!AJ932,Замеры!AB932,Замеры!AK932)</f>
        <v>0 0</v>
      </c>
      <c r="J938" s="31" t="str">
        <f>IF(Замеры!AA932=0," ",G938*2.55)</f>
        <v xml:space="preserve"> </v>
      </c>
      <c r="K938" s="29" t="str">
        <f>IF(Замеры!AA932=0," ",Замеры!AH932)</f>
        <v xml:space="preserve"> </v>
      </c>
      <c r="L938" s="29" t="str">
        <f>IF(Замеры!AA932=0," ",Замеры!AI932)</f>
        <v xml:space="preserve"> </v>
      </c>
      <c r="M938" s="29" t="str">
        <f>IF(Замеры!AA932=0," ",0.1)</f>
        <v xml:space="preserve"> </v>
      </c>
      <c r="N938" s="29" t="str">
        <f>IF(Замеры!AA932=0," ",Замеры!AA932)</f>
        <v xml:space="preserve"> </v>
      </c>
      <c r="O938" s="29" t="str">
        <f>Замеры!AB932</f>
        <v xml:space="preserve"> </v>
      </c>
      <c r="P938" s="29" t="str">
        <f>Замеры!AC932</f>
        <v xml:space="preserve"> </v>
      </c>
      <c r="Q938" s="29" t="str">
        <f>IF(Замеры!AA932=0," ","+")</f>
        <v xml:space="preserve"> </v>
      </c>
      <c r="R938" s="32">
        <f>Замеры!Z932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IF(Замеры!I933=0," ", Замеры!I933)</f>
        <v xml:space="preserve"> </v>
      </c>
      <c r="D939" s="29" t="str">
        <f>IF(Замеры!AA933=0, " ", Замеры!Y933)</f>
        <v xml:space="preserve"> </v>
      </c>
      <c r="E939" s="29" t="str">
        <f>CONCATENATE(Замеры!Q933,Замеры!T933,Замеры!S933)</f>
        <v xml:space="preserve"> </v>
      </c>
      <c r="F939" s="30" t="str">
        <f>IF(Замеры!AA933=0," ","---")</f>
        <v xml:space="preserve"> </v>
      </c>
      <c r="G939" s="31" t="str">
        <f>IF(Замеры!AA933=0," ",Замеры!K933)</f>
        <v xml:space="preserve"> </v>
      </c>
      <c r="H939" s="31" t="str">
        <f>CONCATENATE(Замеры!AL933,Замеры!AB933,Замеры!AM933)</f>
        <v>0 0</v>
      </c>
      <c r="I939" s="29" t="str">
        <f>CONCATENATE(Замеры!AJ933,Замеры!AB933,Замеры!AK933)</f>
        <v>0 0</v>
      </c>
      <c r="J939" s="31" t="str">
        <f>IF(Замеры!AA933=0," ",G939*2.55)</f>
        <v xml:space="preserve"> </v>
      </c>
      <c r="K939" s="29" t="str">
        <f>IF(Замеры!AA933=0," ",Замеры!AH933)</f>
        <v xml:space="preserve"> </v>
      </c>
      <c r="L939" s="29" t="str">
        <f>IF(Замеры!AA933=0," ",Замеры!AI933)</f>
        <v xml:space="preserve"> </v>
      </c>
      <c r="M939" s="29" t="str">
        <f>IF(Замеры!AA933=0," ",0.1)</f>
        <v xml:space="preserve"> </v>
      </c>
      <c r="N939" s="29" t="str">
        <f>IF(Замеры!AA933=0," ",Замеры!AA933)</f>
        <v xml:space="preserve"> </v>
      </c>
      <c r="O939" s="29" t="str">
        <f>Замеры!AB933</f>
        <v xml:space="preserve"> </v>
      </c>
      <c r="P939" s="29" t="str">
        <f>Замеры!AC933</f>
        <v xml:space="preserve"> </v>
      </c>
      <c r="Q939" s="29" t="str">
        <f>IF(Замеры!AA933=0," ","+")</f>
        <v xml:space="preserve"> </v>
      </c>
      <c r="R939" s="32">
        <f>Замеры!Z933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IF(Замеры!I934=0," ", Замеры!I934)</f>
        <v xml:space="preserve"> </v>
      </c>
      <c r="D940" s="29" t="str">
        <f>IF(Замеры!AA934=0, " ", Замеры!Y934)</f>
        <v xml:space="preserve"> </v>
      </c>
      <c r="E940" s="29" t="str">
        <f>CONCATENATE(Замеры!Q934,Замеры!T934,Замеры!S934)</f>
        <v xml:space="preserve"> </v>
      </c>
      <c r="F940" s="30" t="str">
        <f>IF(Замеры!AA934=0," ","---")</f>
        <v xml:space="preserve"> </v>
      </c>
      <c r="G940" s="31" t="str">
        <f>IF(Замеры!AA934=0," ",Замеры!K934)</f>
        <v xml:space="preserve"> </v>
      </c>
      <c r="H940" s="31" t="str">
        <f>CONCATENATE(Замеры!AL934,Замеры!AB934,Замеры!AM934)</f>
        <v>0 0</v>
      </c>
      <c r="I940" s="29" t="str">
        <f>CONCATENATE(Замеры!AJ934,Замеры!AB934,Замеры!AK934)</f>
        <v>0 0</v>
      </c>
      <c r="J940" s="31" t="str">
        <f>IF(Замеры!AA934=0," ",G940*2.55)</f>
        <v xml:space="preserve"> </v>
      </c>
      <c r="K940" s="29" t="str">
        <f>IF(Замеры!AA934=0," ",Замеры!AH934)</f>
        <v xml:space="preserve"> </v>
      </c>
      <c r="L940" s="29" t="str">
        <f>IF(Замеры!AA934=0," ",Замеры!AI934)</f>
        <v xml:space="preserve"> </v>
      </c>
      <c r="M940" s="29" t="str">
        <f>IF(Замеры!AA934=0," ",0.1)</f>
        <v xml:space="preserve"> </v>
      </c>
      <c r="N940" s="29" t="str">
        <f>IF(Замеры!AA934=0," ",Замеры!AA934)</f>
        <v xml:space="preserve"> </v>
      </c>
      <c r="O940" s="29" t="str">
        <f>Замеры!AB934</f>
        <v xml:space="preserve"> </v>
      </c>
      <c r="P940" s="29" t="str">
        <f>Замеры!AC934</f>
        <v xml:space="preserve"> </v>
      </c>
      <c r="Q940" s="29" t="str">
        <f>IF(Замеры!AA934=0," ","+")</f>
        <v xml:space="preserve"> </v>
      </c>
      <c r="R940" s="32">
        <f>Замеры!Z934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IF(Замеры!I935=0," ", Замеры!I935)</f>
        <v xml:space="preserve"> </v>
      </c>
      <c r="D941" s="29" t="str">
        <f>IF(Замеры!AA935=0, " ", Замеры!Y935)</f>
        <v xml:space="preserve"> </v>
      </c>
      <c r="E941" s="29" t="str">
        <f>CONCATENATE(Замеры!Q935,Замеры!T935,Замеры!S935)</f>
        <v xml:space="preserve"> </v>
      </c>
      <c r="F941" s="30" t="str">
        <f>IF(Замеры!AA935=0," ","---")</f>
        <v xml:space="preserve"> </v>
      </c>
      <c r="G941" s="31" t="str">
        <f>IF(Замеры!AA935=0," ",Замеры!K935)</f>
        <v xml:space="preserve"> </v>
      </c>
      <c r="H941" s="31" t="str">
        <f>CONCATENATE(Замеры!AL935,Замеры!AB935,Замеры!AM935)</f>
        <v>0 0</v>
      </c>
      <c r="I941" s="29" t="str">
        <f>CONCATENATE(Замеры!AJ935,Замеры!AB935,Замеры!AK935)</f>
        <v>0 0</v>
      </c>
      <c r="J941" s="31" t="str">
        <f>IF(Замеры!AA935=0," ",G941*2.55)</f>
        <v xml:space="preserve"> </v>
      </c>
      <c r="K941" s="29" t="str">
        <f>IF(Замеры!AA935=0," ",Замеры!AH935)</f>
        <v xml:space="preserve"> </v>
      </c>
      <c r="L941" s="29" t="str">
        <f>IF(Замеры!AA935=0," ",Замеры!AI935)</f>
        <v xml:space="preserve"> </v>
      </c>
      <c r="M941" s="29" t="str">
        <f>IF(Замеры!AA935=0," ",0.1)</f>
        <v xml:space="preserve"> </v>
      </c>
      <c r="N941" s="29" t="str">
        <f>IF(Замеры!AA935=0," ",Замеры!AA935)</f>
        <v xml:space="preserve"> </v>
      </c>
      <c r="O941" s="29" t="str">
        <f>Замеры!AB935</f>
        <v xml:space="preserve"> </v>
      </c>
      <c r="P941" s="29" t="str">
        <f>Замеры!AC935</f>
        <v xml:space="preserve"> </v>
      </c>
      <c r="Q941" s="29" t="str">
        <f>IF(Замеры!AA935=0," ","+")</f>
        <v xml:space="preserve"> </v>
      </c>
      <c r="R941" s="32">
        <f>Замеры!Z935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IF(Замеры!I936=0," ", Замеры!I936)</f>
        <v xml:space="preserve"> </v>
      </c>
      <c r="D942" s="29" t="str">
        <f>IF(Замеры!AA936=0, " ", Замеры!Y936)</f>
        <v xml:space="preserve"> </v>
      </c>
      <c r="E942" s="29" t="str">
        <f>CONCATENATE(Замеры!Q936,Замеры!T936,Замеры!S936)</f>
        <v xml:space="preserve"> </v>
      </c>
      <c r="F942" s="30" t="str">
        <f>IF(Замеры!AA936=0," ","---")</f>
        <v xml:space="preserve"> </v>
      </c>
      <c r="G942" s="31" t="str">
        <f>IF(Замеры!AA936=0," ",Замеры!K936)</f>
        <v xml:space="preserve"> </v>
      </c>
      <c r="H942" s="31" t="str">
        <f>CONCATENATE(Замеры!AL936,Замеры!AB936,Замеры!AM936)</f>
        <v>0 0</v>
      </c>
      <c r="I942" s="29" t="str">
        <f>CONCATENATE(Замеры!AJ936,Замеры!AB936,Замеры!AK936)</f>
        <v>0 0</v>
      </c>
      <c r="J942" s="31" t="str">
        <f>IF(Замеры!AA936=0," ",G942*2.55)</f>
        <v xml:space="preserve"> </v>
      </c>
      <c r="K942" s="29" t="str">
        <f>IF(Замеры!AA936=0," ",Замеры!AH936)</f>
        <v xml:space="preserve"> </v>
      </c>
      <c r="L942" s="29" t="str">
        <f>IF(Замеры!AA936=0," ",Замеры!AI936)</f>
        <v xml:space="preserve"> </v>
      </c>
      <c r="M942" s="29" t="str">
        <f>IF(Замеры!AA936=0," ",0.1)</f>
        <v xml:space="preserve"> </v>
      </c>
      <c r="N942" s="29" t="str">
        <f>IF(Замеры!AA936=0," ",Замеры!AA936)</f>
        <v xml:space="preserve"> </v>
      </c>
      <c r="O942" s="29" t="str">
        <f>Замеры!AB936</f>
        <v xml:space="preserve"> </v>
      </c>
      <c r="P942" s="29" t="str">
        <f>Замеры!AC936</f>
        <v xml:space="preserve"> </v>
      </c>
      <c r="Q942" s="29" t="str">
        <f>IF(Замеры!AA936=0," ","+")</f>
        <v xml:space="preserve"> </v>
      </c>
      <c r="R942" s="32">
        <f>Замеры!Z936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IF(Замеры!I937=0," ", Замеры!I937)</f>
        <v xml:space="preserve"> </v>
      </c>
      <c r="D943" s="29" t="str">
        <f>IF(Замеры!AA937=0, " ", Замеры!Y937)</f>
        <v xml:space="preserve"> </v>
      </c>
      <c r="E943" s="29" t="str">
        <f>CONCATENATE(Замеры!Q937,Замеры!T937,Замеры!S937)</f>
        <v xml:space="preserve"> </v>
      </c>
      <c r="F943" s="30" t="str">
        <f>IF(Замеры!AA937=0," ","---")</f>
        <v xml:space="preserve"> </v>
      </c>
      <c r="G943" s="31" t="str">
        <f>IF(Замеры!AA937=0," ",Замеры!K937)</f>
        <v xml:space="preserve"> </v>
      </c>
      <c r="H943" s="31" t="str">
        <f>CONCATENATE(Замеры!AL937,Замеры!AB937,Замеры!AM937)</f>
        <v>0 0</v>
      </c>
      <c r="I943" s="29" t="str">
        <f>CONCATENATE(Замеры!AJ937,Замеры!AB937,Замеры!AK937)</f>
        <v>0 0</v>
      </c>
      <c r="J943" s="31" t="str">
        <f>IF(Замеры!AA937=0," ",G943*2.55)</f>
        <v xml:space="preserve"> </v>
      </c>
      <c r="K943" s="29" t="str">
        <f>IF(Замеры!AA937=0," ",Замеры!AH937)</f>
        <v xml:space="preserve"> </v>
      </c>
      <c r="L943" s="29" t="str">
        <f>IF(Замеры!AA937=0," ",Замеры!AI937)</f>
        <v xml:space="preserve"> </v>
      </c>
      <c r="M943" s="29" t="str">
        <f>IF(Замеры!AA937=0," ",0.1)</f>
        <v xml:space="preserve"> </v>
      </c>
      <c r="N943" s="29" t="str">
        <f>IF(Замеры!AA937=0," ",Замеры!AA937)</f>
        <v xml:space="preserve"> </v>
      </c>
      <c r="O943" s="29" t="str">
        <f>Замеры!AB937</f>
        <v xml:space="preserve"> </v>
      </c>
      <c r="P943" s="29" t="str">
        <f>Замеры!AC937</f>
        <v xml:space="preserve"> </v>
      </c>
      <c r="Q943" s="29" t="str">
        <f>IF(Замеры!AA937=0," ","+")</f>
        <v xml:space="preserve"> </v>
      </c>
      <c r="R943" s="32">
        <f>Замеры!Z937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IF(Замеры!I938=0," ", Замеры!I938)</f>
        <v xml:space="preserve"> </v>
      </c>
      <c r="D944" s="29" t="str">
        <f>IF(Замеры!AA938=0, " ", Замеры!Y938)</f>
        <v xml:space="preserve"> </v>
      </c>
      <c r="E944" s="29" t="str">
        <f>CONCATENATE(Замеры!Q938,Замеры!T938,Замеры!S938)</f>
        <v xml:space="preserve"> </v>
      </c>
      <c r="F944" s="30" t="str">
        <f>IF(Замеры!AA938=0," ","---")</f>
        <v xml:space="preserve"> </v>
      </c>
      <c r="G944" s="31" t="str">
        <f>IF(Замеры!AA938=0," ",Замеры!K938)</f>
        <v xml:space="preserve"> </v>
      </c>
      <c r="H944" s="31" t="str">
        <f>CONCATENATE(Замеры!AL938,Замеры!AB938,Замеры!AM938)</f>
        <v>0 0</v>
      </c>
      <c r="I944" s="29" t="str">
        <f>CONCATENATE(Замеры!AJ938,Замеры!AB938,Замеры!AK938)</f>
        <v>0 0</v>
      </c>
      <c r="J944" s="31" t="str">
        <f>IF(Замеры!AA938=0," ",G944*2.55)</f>
        <v xml:space="preserve"> </v>
      </c>
      <c r="K944" s="29" t="str">
        <f>IF(Замеры!AA938=0," ",Замеры!AH938)</f>
        <v xml:space="preserve"> </v>
      </c>
      <c r="L944" s="29" t="str">
        <f>IF(Замеры!AA938=0," ",Замеры!AI938)</f>
        <v xml:space="preserve"> </v>
      </c>
      <c r="M944" s="29" t="str">
        <f>IF(Замеры!AA938=0," ",0.1)</f>
        <v xml:space="preserve"> </v>
      </c>
      <c r="N944" s="29" t="str">
        <f>IF(Замеры!AA938=0," ",Замеры!AA938)</f>
        <v xml:space="preserve"> </v>
      </c>
      <c r="O944" s="29" t="str">
        <f>Замеры!AB938</f>
        <v xml:space="preserve"> </v>
      </c>
      <c r="P944" s="29" t="str">
        <f>Замеры!AC938</f>
        <v xml:space="preserve"> </v>
      </c>
      <c r="Q944" s="29" t="str">
        <f>IF(Замеры!AA938=0," ","+")</f>
        <v xml:space="preserve"> </v>
      </c>
      <c r="R944" s="32">
        <f>Замеры!Z938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IF(Замеры!I939=0," ", Замеры!I939)</f>
        <v xml:space="preserve"> </v>
      </c>
      <c r="D945" s="29" t="str">
        <f>IF(Замеры!AA939=0, " ", Замеры!Y939)</f>
        <v xml:space="preserve"> </v>
      </c>
      <c r="E945" s="29" t="str">
        <f>CONCATENATE(Замеры!Q939,Замеры!T939,Замеры!S939)</f>
        <v xml:space="preserve"> </v>
      </c>
      <c r="F945" s="30" t="str">
        <f>IF(Замеры!AA939=0," ","---")</f>
        <v xml:space="preserve"> </v>
      </c>
      <c r="G945" s="31" t="str">
        <f>IF(Замеры!AA939=0," ",Замеры!K939)</f>
        <v xml:space="preserve"> </v>
      </c>
      <c r="H945" s="31" t="str">
        <f>CONCATENATE(Замеры!AL939,Замеры!AB939,Замеры!AM939)</f>
        <v>0 0</v>
      </c>
      <c r="I945" s="29" t="str">
        <f>CONCATENATE(Замеры!AJ939,Замеры!AB939,Замеры!AK939)</f>
        <v>0 0</v>
      </c>
      <c r="J945" s="31" t="str">
        <f>IF(Замеры!AA939=0," ",G945*2.55)</f>
        <v xml:space="preserve"> </v>
      </c>
      <c r="K945" s="29" t="str">
        <f>IF(Замеры!AA939=0," ",Замеры!AH939)</f>
        <v xml:space="preserve"> </v>
      </c>
      <c r="L945" s="29" t="str">
        <f>IF(Замеры!AA939=0," ",Замеры!AI939)</f>
        <v xml:space="preserve"> </v>
      </c>
      <c r="M945" s="29" t="str">
        <f>IF(Замеры!AA939=0," ",0.1)</f>
        <v xml:space="preserve"> </v>
      </c>
      <c r="N945" s="29" t="str">
        <f>IF(Замеры!AA939=0," ",Замеры!AA939)</f>
        <v xml:space="preserve"> </v>
      </c>
      <c r="O945" s="29" t="str">
        <f>Замеры!AB939</f>
        <v xml:space="preserve"> </v>
      </c>
      <c r="P945" s="29" t="str">
        <f>Замеры!AC939</f>
        <v xml:space="preserve"> </v>
      </c>
      <c r="Q945" s="29" t="str">
        <f>IF(Замеры!AA939=0," ","+")</f>
        <v xml:space="preserve"> </v>
      </c>
      <c r="R945" s="32">
        <f>Замеры!Z939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IF(Замеры!I940=0," ", Замеры!I940)</f>
        <v xml:space="preserve"> </v>
      </c>
      <c r="D946" s="29" t="str">
        <f>IF(Замеры!AA940=0, " ", Замеры!Y940)</f>
        <v xml:space="preserve"> </v>
      </c>
      <c r="E946" s="29" t="str">
        <f>CONCATENATE(Замеры!Q940,Замеры!T940,Замеры!S940)</f>
        <v xml:space="preserve"> </v>
      </c>
      <c r="F946" s="30" t="str">
        <f>IF(Замеры!AA940=0," ","---")</f>
        <v xml:space="preserve"> </v>
      </c>
      <c r="G946" s="31" t="str">
        <f>IF(Замеры!AA940=0," ",Замеры!K940)</f>
        <v xml:space="preserve"> </v>
      </c>
      <c r="H946" s="31" t="str">
        <f>CONCATENATE(Замеры!AL940,Замеры!AB940,Замеры!AM940)</f>
        <v>0 0</v>
      </c>
      <c r="I946" s="29" t="str">
        <f>CONCATENATE(Замеры!AJ940,Замеры!AB940,Замеры!AK940)</f>
        <v>0 0</v>
      </c>
      <c r="J946" s="31" t="str">
        <f>IF(Замеры!AA940=0," ",G946*2.55)</f>
        <v xml:space="preserve"> </v>
      </c>
      <c r="K946" s="29" t="str">
        <f>IF(Замеры!AA940=0," ",Замеры!AH940)</f>
        <v xml:space="preserve"> </v>
      </c>
      <c r="L946" s="29" t="str">
        <f>IF(Замеры!AA940=0," ",Замеры!AI940)</f>
        <v xml:space="preserve"> </v>
      </c>
      <c r="M946" s="29" t="str">
        <f>IF(Замеры!AA940=0," ",0.1)</f>
        <v xml:space="preserve"> </v>
      </c>
      <c r="N946" s="29" t="str">
        <f>IF(Замеры!AA940=0," ",Замеры!AA940)</f>
        <v xml:space="preserve"> </v>
      </c>
      <c r="O946" s="29" t="str">
        <f>Замеры!AB940</f>
        <v xml:space="preserve"> </v>
      </c>
      <c r="P946" s="29" t="str">
        <f>Замеры!AC940</f>
        <v xml:space="preserve"> </v>
      </c>
      <c r="Q946" s="29" t="str">
        <f>IF(Замеры!AA940=0," ","+")</f>
        <v xml:space="preserve"> </v>
      </c>
      <c r="R946" s="32">
        <f>Замеры!Z940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IF(Замеры!I941=0," ", Замеры!I941)</f>
        <v xml:space="preserve"> </v>
      </c>
      <c r="D947" s="29" t="str">
        <f>IF(Замеры!AA941=0, " ", Замеры!Y941)</f>
        <v xml:space="preserve"> </v>
      </c>
      <c r="E947" s="29" t="str">
        <f>CONCATENATE(Замеры!Q941,Замеры!T941,Замеры!S941)</f>
        <v xml:space="preserve"> </v>
      </c>
      <c r="F947" s="30" t="str">
        <f>IF(Замеры!AA941=0," ","---")</f>
        <v xml:space="preserve"> </v>
      </c>
      <c r="G947" s="31" t="str">
        <f>IF(Замеры!AA941=0," ",Замеры!K941)</f>
        <v xml:space="preserve"> </v>
      </c>
      <c r="H947" s="31" t="str">
        <f>CONCATENATE(Замеры!AL941,Замеры!AB941,Замеры!AM941)</f>
        <v>0 0</v>
      </c>
      <c r="I947" s="29" t="str">
        <f>CONCATENATE(Замеры!AJ941,Замеры!AB941,Замеры!AK941)</f>
        <v>0 0</v>
      </c>
      <c r="J947" s="31" t="str">
        <f>IF(Замеры!AA941=0," ",G947*2.55)</f>
        <v xml:space="preserve"> </v>
      </c>
      <c r="K947" s="29" t="str">
        <f>IF(Замеры!AA941=0," ",Замеры!AH941)</f>
        <v xml:space="preserve"> </v>
      </c>
      <c r="L947" s="29" t="str">
        <f>IF(Замеры!AA941=0," ",Замеры!AI941)</f>
        <v xml:space="preserve"> </v>
      </c>
      <c r="M947" s="29" t="str">
        <f>IF(Замеры!AA941=0," ",0.1)</f>
        <v xml:space="preserve"> </v>
      </c>
      <c r="N947" s="29" t="str">
        <f>IF(Замеры!AA941=0," ",Замеры!AA941)</f>
        <v xml:space="preserve"> </v>
      </c>
      <c r="O947" s="29" t="str">
        <f>Замеры!AB941</f>
        <v xml:space="preserve"> </v>
      </c>
      <c r="P947" s="29" t="str">
        <f>Замеры!AC941</f>
        <v xml:space="preserve"> </v>
      </c>
      <c r="Q947" s="29" t="str">
        <f>IF(Замеры!AA941=0," ","+")</f>
        <v xml:space="preserve"> </v>
      </c>
      <c r="R947" s="32">
        <f>Замеры!Z941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IF(Замеры!I942=0," ", Замеры!I942)</f>
        <v xml:space="preserve"> </v>
      </c>
      <c r="D948" s="29" t="str">
        <f>IF(Замеры!AA942=0, " ", Замеры!Y942)</f>
        <v xml:space="preserve"> </v>
      </c>
      <c r="E948" s="29" t="str">
        <f>CONCATENATE(Замеры!Q942,Замеры!T942,Замеры!S942)</f>
        <v xml:space="preserve"> </v>
      </c>
      <c r="F948" s="30" t="str">
        <f>IF(Замеры!AA942=0," ","---")</f>
        <v xml:space="preserve"> </v>
      </c>
      <c r="G948" s="31" t="str">
        <f>IF(Замеры!AA942=0," ",Замеры!K942)</f>
        <v xml:space="preserve"> </v>
      </c>
      <c r="H948" s="31" t="str">
        <f>CONCATENATE(Замеры!AL942,Замеры!AB942,Замеры!AM942)</f>
        <v>0 0</v>
      </c>
      <c r="I948" s="29" t="str">
        <f>CONCATENATE(Замеры!AJ942,Замеры!AB942,Замеры!AK942)</f>
        <v>0 0</v>
      </c>
      <c r="J948" s="31" t="str">
        <f>IF(Замеры!AA942=0," ",G948*2.55)</f>
        <v xml:space="preserve"> </v>
      </c>
      <c r="K948" s="29" t="str">
        <f>IF(Замеры!AA942=0," ",Замеры!AH942)</f>
        <v xml:space="preserve"> </v>
      </c>
      <c r="L948" s="29" t="str">
        <f>IF(Замеры!AA942=0," ",Замеры!AI942)</f>
        <v xml:space="preserve"> </v>
      </c>
      <c r="M948" s="29" t="str">
        <f>IF(Замеры!AA942=0," ",0.1)</f>
        <v xml:space="preserve"> </v>
      </c>
      <c r="N948" s="29" t="str">
        <f>IF(Замеры!AA942=0," ",Замеры!AA942)</f>
        <v xml:space="preserve"> </v>
      </c>
      <c r="O948" s="29" t="str">
        <f>Замеры!AB942</f>
        <v xml:space="preserve"> </v>
      </c>
      <c r="P948" s="29" t="str">
        <f>Замеры!AC942</f>
        <v xml:space="preserve"> </v>
      </c>
      <c r="Q948" s="29" t="str">
        <f>IF(Замеры!AA942=0," ","+")</f>
        <v xml:space="preserve"> </v>
      </c>
      <c r="R948" s="32">
        <f>Замеры!Z942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IF(Замеры!I943=0," ", Замеры!I943)</f>
        <v xml:space="preserve"> </v>
      </c>
      <c r="D949" s="29" t="str">
        <f>IF(Замеры!AA943=0, " ", Замеры!Y943)</f>
        <v xml:space="preserve"> </v>
      </c>
      <c r="E949" s="29" t="str">
        <f>CONCATENATE(Замеры!Q943,Замеры!T943,Замеры!S943)</f>
        <v xml:space="preserve"> </v>
      </c>
      <c r="F949" s="30" t="str">
        <f>IF(Замеры!AA943=0," ","---")</f>
        <v xml:space="preserve"> </v>
      </c>
      <c r="G949" s="31" t="str">
        <f>IF(Замеры!AA943=0," ",Замеры!K943)</f>
        <v xml:space="preserve"> </v>
      </c>
      <c r="H949" s="31" t="str">
        <f>CONCATENATE(Замеры!AL943,Замеры!AB943,Замеры!AM943)</f>
        <v>0 0</v>
      </c>
      <c r="I949" s="29" t="str">
        <f>CONCATENATE(Замеры!AJ943,Замеры!AB943,Замеры!AK943)</f>
        <v>0 0</v>
      </c>
      <c r="J949" s="31" t="str">
        <f>IF(Замеры!AA943=0," ",G949*2.55)</f>
        <v xml:space="preserve"> </v>
      </c>
      <c r="K949" s="29" t="str">
        <f>IF(Замеры!AA943=0," ",Замеры!AH943)</f>
        <v xml:space="preserve"> </v>
      </c>
      <c r="L949" s="29" t="str">
        <f>IF(Замеры!AA943=0," ",Замеры!AI943)</f>
        <v xml:space="preserve"> </v>
      </c>
      <c r="M949" s="29" t="str">
        <f>IF(Замеры!AA943=0," ",0.1)</f>
        <v xml:space="preserve"> </v>
      </c>
      <c r="N949" s="29" t="str">
        <f>IF(Замеры!AA943=0," ",Замеры!AA943)</f>
        <v xml:space="preserve"> </v>
      </c>
      <c r="O949" s="29" t="str">
        <f>Замеры!AB943</f>
        <v xml:space="preserve"> </v>
      </c>
      <c r="P949" s="29" t="str">
        <f>Замеры!AC943</f>
        <v xml:space="preserve"> </v>
      </c>
      <c r="Q949" s="29" t="str">
        <f>IF(Замеры!AA943=0," ","+")</f>
        <v xml:space="preserve"> </v>
      </c>
      <c r="R949" s="32">
        <f>Замеры!Z943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IF(Замеры!I944=0," ", Замеры!I944)</f>
        <v xml:space="preserve"> </v>
      </c>
      <c r="D950" s="29" t="str">
        <f>IF(Замеры!AA944=0, " ", Замеры!Y944)</f>
        <v xml:space="preserve"> </v>
      </c>
      <c r="E950" s="29" t="str">
        <f>CONCATENATE(Замеры!Q944,Замеры!T944,Замеры!S944)</f>
        <v xml:space="preserve"> </v>
      </c>
      <c r="F950" s="30" t="str">
        <f>IF(Замеры!AA944=0," ","---")</f>
        <v xml:space="preserve"> </v>
      </c>
      <c r="G950" s="31" t="str">
        <f>IF(Замеры!AA944=0," ",Замеры!K944)</f>
        <v xml:space="preserve"> </v>
      </c>
      <c r="H950" s="31" t="str">
        <f>CONCATENATE(Замеры!AL944,Замеры!AB944,Замеры!AM944)</f>
        <v>0 0</v>
      </c>
      <c r="I950" s="29" t="str">
        <f>CONCATENATE(Замеры!AJ944,Замеры!AB944,Замеры!AK944)</f>
        <v>0 0</v>
      </c>
      <c r="J950" s="31" t="str">
        <f>IF(Замеры!AA944=0," ",G950*2.55)</f>
        <v xml:space="preserve"> </v>
      </c>
      <c r="K950" s="29" t="str">
        <f>IF(Замеры!AA944=0," ",Замеры!AH944)</f>
        <v xml:space="preserve"> </v>
      </c>
      <c r="L950" s="29" t="str">
        <f>IF(Замеры!AA944=0," ",Замеры!AI944)</f>
        <v xml:space="preserve"> </v>
      </c>
      <c r="M950" s="29" t="str">
        <f>IF(Замеры!AA944=0," ",0.1)</f>
        <v xml:space="preserve"> </v>
      </c>
      <c r="N950" s="29" t="str">
        <f>IF(Замеры!AA944=0," ",Замеры!AA944)</f>
        <v xml:space="preserve"> </v>
      </c>
      <c r="O950" s="29" t="str">
        <f>Замеры!AB944</f>
        <v xml:space="preserve"> </v>
      </c>
      <c r="P950" s="29" t="str">
        <f>Замеры!AC944</f>
        <v xml:space="preserve"> </v>
      </c>
      <c r="Q950" s="29" t="str">
        <f>IF(Замеры!AA944=0," ","+")</f>
        <v xml:space="preserve"> </v>
      </c>
      <c r="R950" s="32">
        <f>Замеры!Z944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IF(Замеры!I945=0," ", Замеры!I945)</f>
        <v xml:space="preserve"> </v>
      </c>
      <c r="D951" s="29" t="str">
        <f>IF(Замеры!AA945=0, " ", Замеры!Y945)</f>
        <v xml:space="preserve"> </v>
      </c>
      <c r="E951" s="29" t="str">
        <f>CONCATENATE(Замеры!Q945,Замеры!T945,Замеры!S945)</f>
        <v xml:space="preserve"> </v>
      </c>
      <c r="F951" s="30" t="str">
        <f>IF(Замеры!AA945=0," ","---")</f>
        <v xml:space="preserve"> </v>
      </c>
      <c r="G951" s="31" t="str">
        <f>IF(Замеры!AA945=0," ",Замеры!K945)</f>
        <v xml:space="preserve"> </v>
      </c>
      <c r="H951" s="31" t="str">
        <f>CONCATENATE(Замеры!AL945,Замеры!AB945,Замеры!AM945)</f>
        <v>0 0</v>
      </c>
      <c r="I951" s="29" t="str">
        <f>CONCATENATE(Замеры!AJ945,Замеры!AB945,Замеры!AK945)</f>
        <v>0 0</v>
      </c>
      <c r="J951" s="31" t="str">
        <f>IF(Замеры!AA945=0," ",G951*2.55)</f>
        <v xml:space="preserve"> </v>
      </c>
      <c r="K951" s="29" t="str">
        <f>IF(Замеры!AA945=0," ",Замеры!AH945)</f>
        <v xml:space="preserve"> </v>
      </c>
      <c r="L951" s="29" t="str">
        <f>IF(Замеры!AA945=0," ",Замеры!AI945)</f>
        <v xml:space="preserve"> </v>
      </c>
      <c r="M951" s="29" t="str">
        <f>IF(Замеры!AA945=0," ",0.1)</f>
        <v xml:space="preserve"> </v>
      </c>
      <c r="N951" s="29" t="str">
        <f>IF(Замеры!AA945=0," ",Замеры!AA945)</f>
        <v xml:space="preserve"> </v>
      </c>
      <c r="O951" s="29" t="str">
        <f>Замеры!AB945</f>
        <v xml:space="preserve"> </v>
      </c>
      <c r="P951" s="29" t="str">
        <f>Замеры!AC945</f>
        <v xml:space="preserve"> </v>
      </c>
      <c r="Q951" s="29" t="str">
        <f>IF(Замеры!AA945=0," ","+")</f>
        <v xml:space="preserve"> </v>
      </c>
      <c r="R951" s="32">
        <f>Замеры!Z945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IF(Замеры!I946=0," ", Замеры!I946)</f>
        <v xml:space="preserve"> </v>
      </c>
      <c r="D952" s="29" t="str">
        <f>IF(Замеры!AA946=0, " ", Замеры!Y946)</f>
        <v xml:space="preserve"> </v>
      </c>
      <c r="E952" s="29" t="str">
        <f>CONCATENATE(Замеры!Q946,Замеры!T946,Замеры!S946)</f>
        <v xml:space="preserve"> </v>
      </c>
      <c r="F952" s="30" t="str">
        <f>IF(Замеры!AA946=0," ","---")</f>
        <v xml:space="preserve"> </v>
      </c>
      <c r="G952" s="31" t="str">
        <f>IF(Замеры!AA946=0," ",Замеры!K946)</f>
        <v xml:space="preserve"> </v>
      </c>
      <c r="H952" s="31" t="str">
        <f>CONCATENATE(Замеры!AL946,Замеры!AB946,Замеры!AM946)</f>
        <v>0 0</v>
      </c>
      <c r="I952" s="29" t="str">
        <f>CONCATENATE(Замеры!AJ946,Замеры!AB946,Замеры!AK946)</f>
        <v>0 0</v>
      </c>
      <c r="J952" s="31" t="str">
        <f>IF(Замеры!AA946=0," ",G952*2.55)</f>
        <v xml:space="preserve"> </v>
      </c>
      <c r="K952" s="29" t="str">
        <f>IF(Замеры!AA946=0," ",Замеры!AH946)</f>
        <v xml:space="preserve"> </v>
      </c>
      <c r="L952" s="29" t="str">
        <f>IF(Замеры!AA946=0," ",Замеры!AI946)</f>
        <v xml:space="preserve"> </v>
      </c>
      <c r="M952" s="29" t="str">
        <f>IF(Замеры!AA946=0," ",0.1)</f>
        <v xml:space="preserve"> </v>
      </c>
      <c r="N952" s="29" t="str">
        <f>IF(Замеры!AA946=0," ",Замеры!AA946)</f>
        <v xml:space="preserve"> </v>
      </c>
      <c r="O952" s="29" t="str">
        <f>Замеры!AB946</f>
        <v xml:space="preserve"> </v>
      </c>
      <c r="P952" s="29" t="str">
        <f>Замеры!AC946</f>
        <v xml:space="preserve"> </v>
      </c>
      <c r="Q952" s="29" t="str">
        <f>IF(Замеры!AA946=0," ","+")</f>
        <v xml:space="preserve"> </v>
      </c>
      <c r="R952" s="32">
        <f>Замеры!Z946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IF(Замеры!I947=0," ", Замеры!I947)</f>
        <v xml:space="preserve"> </v>
      </c>
      <c r="D953" s="29" t="str">
        <f>IF(Замеры!AA947=0, " ", Замеры!Y947)</f>
        <v xml:space="preserve"> </v>
      </c>
      <c r="E953" s="29" t="str">
        <f>CONCATENATE(Замеры!Q947,Замеры!T947,Замеры!S947)</f>
        <v xml:space="preserve"> </v>
      </c>
      <c r="F953" s="30" t="str">
        <f>IF(Замеры!AA947=0," ","---")</f>
        <v xml:space="preserve"> </v>
      </c>
      <c r="G953" s="31" t="str">
        <f>IF(Замеры!AA947=0," ",Замеры!K947)</f>
        <v xml:space="preserve"> </v>
      </c>
      <c r="H953" s="31" t="str">
        <f>CONCATENATE(Замеры!AL947,Замеры!AB947,Замеры!AM947)</f>
        <v>0 0</v>
      </c>
      <c r="I953" s="29" t="str">
        <f>CONCATENATE(Замеры!AJ947,Замеры!AB947,Замеры!AK947)</f>
        <v>0 0</v>
      </c>
      <c r="J953" s="31" t="str">
        <f>IF(Замеры!AA947=0," ",G953*2.55)</f>
        <v xml:space="preserve"> </v>
      </c>
      <c r="K953" s="29" t="str">
        <f>IF(Замеры!AA947=0," ",Замеры!AH947)</f>
        <v xml:space="preserve"> </v>
      </c>
      <c r="L953" s="29" t="str">
        <f>IF(Замеры!AA947=0," ",Замеры!AI947)</f>
        <v xml:space="preserve"> </v>
      </c>
      <c r="M953" s="29" t="str">
        <f>IF(Замеры!AA947=0," ",0.1)</f>
        <v xml:space="preserve"> </v>
      </c>
      <c r="N953" s="29" t="str">
        <f>IF(Замеры!AA947=0," ",Замеры!AA947)</f>
        <v xml:space="preserve"> </v>
      </c>
      <c r="O953" s="29" t="str">
        <f>Замеры!AB947</f>
        <v xml:space="preserve"> </v>
      </c>
      <c r="P953" s="29" t="str">
        <f>Замеры!AC947</f>
        <v xml:space="preserve"> </v>
      </c>
      <c r="Q953" s="29" t="str">
        <f>IF(Замеры!AA947=0," ","+")</f>
        <v xml:space="preserve"> </v>
      </c>
      <c r="R953" s="32">
        <f>Замеры!Z947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IF(Замеры!I948=0," ", Замеры!I948)</f>
        <v xml:space="preserve"> </v>
      </c>
      <c r="D954" s="29" t="str">
        <f>IF(Замеры!AA948=0, " ", Замеры!Y948)</f>
        <v xml:space="preserve"> </v>
      </c>
      <c r="E954" s="29" t="str">
        <f>CONCATENATE(Замеры!Q948,Замеры!T948,Замеры!S948)</f>
        <v xml:space="preserve"> </v>
      </c>
      <c r="F954" s="30" t="str">
        <f>IF(Замеры!AA948=0," ","---")</f>
        <v xml:space="preserve"> </v>
      </c>
      <c r="G954" s="31" t="str">
        <f>IF(Замеры!AA948=0," ",Замеры!K948)</f>
        <v xml:space="preserve"> </v>
      </c>
      <c r="H954" s="31" t="str">
        <f>CONCATENATE(Замеры!AL948,Замеры!AB948,Замеры!AM948)</f>
        <v>0 0</v>
      </c>
      <c r="I954" s="29" t="str">
        <f>CONCATENATE(Замеры!AJ948,Замеры!AB948,Замеры!AK948)</f>
        <v>0 0</v>
      </c>
      <c r="J954" s="31" t="str">
        <f>IF(Замеры!AA948=0," ",G954*2.55)</f>
        <v xml:space="preserve"> </v>
      </c>
      <c r="K954" s="29" t="str">
        <f>IF(Замеры!AA948=0," ",Замеры!AH948)</f>
        <v xml:space="preserve"> </v>
      </c>
      <c r="L954" s="29" t="str">
        <f>IF(Замеры!AA948=0," ",Замеры!AI948)</f>
        <v xml:space="preserve"> </v>
      </c>
      <c r="M954" s="29" t="str">
        <f>IF(Замеры!AA948=0," ",0.1)</f>
        <v xml:space="preserve"> </v>
      </c>
      <c r="N954" s="29" t="str">
        <f>IF(Замеры!AA948=0," ",Замеры!AA948)</f>
        <v xml:space="preserve"> </v>
      </c>
      <c r="O954" s="29" t="str">
        <f>Замеры!AB948</f>
        <v xml:space="preserve"> </v>
      </c>
      <c r="P954" s="29" t="str">
        <f>Замеры!AC948</f>
        <v xml:space="preserve"> </v>
      </c>
      <c r="Q954" s="29" t="str">
        <f>IF(Замеры!AA948=0," ","+")</f>
        <v xml:space="preserve"> </v>
      </c>
      <c r="R954" s="32">
        <f>Замеры!Z948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IF(Замеры!I949=0," ", Замеры!I949)</f>
        <v xml:space="preserve"> </v>
      </c>
      <c r="D955" s="29" t="str">
        <f>IF(Замеры!AA949=0, " ", Замеры!Y949)</f>
        <v xml:space="preserve"> </v>
      </c>
      <c r="E955" s="29" t="str">
        <f>CONCATENATE(Замеры!Q949,Замеры!T949,Замеры!S949)</f>
        <v xml:space="preserve"> </v>
      </c>
      <c r="F955" s="30" t="str">
        <f>IF(Замеры!AA949=0," ","---")</f>
        <v xml:space="preserve"> </v>
      </c>
      <c r="G955" s="31" t="str">
        <f>IF(Замеры!AA949=0," ",Замеры!K949)</f>
        <v xml:space="preserve"> </v>
      </c>
      <c r="H955" s="31" t="str">
        <f>CONCATENATE(Замеры!AL949,Замеры!AB949,Замеры!AM949)</f>
        <v>0 0</v>
      </c>
      <c r="I955" s="29" t="str">
        <f>CONCATENATE(Замеры!AJ949,Замеры!AB949,Замеры!AK949)</f>
        <v>0 0</v>
      </c>
      <c r="J955" s="31" t="str">
        <f>IF(Замеры!AA949=0," ",G955*2.55)</f>
        <v xml:space="preserve"> </v>
      </c>
      <c r="K955" s="29" t="str">
        <f>IF(Замеры!AA949=0," ",Замеры!AH949)</f>
        <v xml:space="preserve"> </v>
      </c>
      <c r="L955" s="29" t="str">
        <f>IF(Замеры!AA949=0," ",Замеры!AI949)</f>
        <v xml:space="preserve"> </v>
      </c>
      <c r="M955" s="29" t="str">
        <f>IF(Замеры!AA949=0," ",0.1)</f>
        <v xml:space="preserve"> </v>
      </c>
      <c r="N955" s="29" t="str">
        <f>IF(Замеры!AA949=0," ",Замеры!AA949)</f>
        <v xml:space="preserve"> </v>
      </c>
      <c r="O955" s="29" t="str">
        <f>Замеры!AB949</f>
        <v xml:space="preserve"> </v>
      </c>
      <c r="P955" s="29" t="str">
        <f>Замеры!AC949</f>
        <v xml:space="preserve"> </v>
      </c>
      <c r="Q955" s="29" t="str">
        <f>IF(Замеры!AA949=0," ","+")</f>
        <v xml:space="preserve"> </v>
      </c>
      <c r="R955" s="32">
        <f>Замеры!Z949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IF(Замеры!I950=0," ", Замеры!I950)</f>
        <v xml:space="preserve"> </v>
      </c>
      <c r="D956" s="29" t="str">
        <f>IF(Замеры!AA950=0, " ", Замеры!Y950)</f>
        <v xml:space="preserve"> </v>
      </c>
      <c r="E956" s="29" t="str">
        <f>CONCATENATE(Замеры!Q950,Замеры!T950,Замеры!S950)</f>
        <v xml:space="preserve"> </v>
      </c>
      <c r="F956" s="30" t="str">
        <f>IF(Замеры!AA950=0," ","---")</f>
        <v xml:space="preserve"> </v>
      </c>
      <c r="G956" s="31" t="str">
        <f>IF(Замеры!AA950=0," ",Замеры!K950)</f>
        <v xml:space="preserve"> </v>
      </c>
      <c r="H956" s="31" t="str">
        <f>CONCATENATE(Замеры!AL950,Замеры!AB950,Замеры!AM950)</f>
        <v>0 0</v>
      </c>
      <c r="I956" s="29" t="str">
        <f>CONCATENATE(Замеры!AJ950,Замеры!AB950,Замеры!AK950)</f>
        <v>0 0</v>
      </c>
      <c r="J956" s="31" t="str">
        <f>IF(Замеры!AA950=0," ",G956*2.55)</f>
        <v xml:space="preserve"> </v>
      </c>
      <c r="K956" s="29" t="str">
        <f>IF(Замеры!AA950=0," ",Замеры!AH950)</f>
        <v xml:space="preserve"> </v>
      </c>
      <c r="L956" s="29" t="str">
        <f>IF(Замеры!AA950=0," ",Замеры!AI950)</f>
        <v xml:space="preserve"> </v>
      </c>
      <c r="M956" s="29" t="str">
        <f>IF(Замеры!AA950=0," ",0.1)</f>
        <v xml:space="preserve"> </v>
      </c>
      <c r="N956" s="29" t="str">
        <f>IF(Замеры!AA950=0," ",Замеры!AA950)</f>
        <v xml:space="preserve"> </v>
      </c>
      <c r="O956" s="29" t="str">
        <f>Замеры!AB950</f>
        <v xml:space="preserve"> </v>
      </c>
      <c r="P956" s="29" t="str">
        <f>Замеры!AC950</f>
        <v xml:space="preserve"> </v>
      </c>
      <c r="Q956" s="29" t="str">
        <f>IF(Замеры!AA950=0," ","+")</f>
        <v xml:space="preserve"> </v>
      </c>
      <c r="R956" s="32">
        <f>Замеры!Z950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IF(Замеры!I951=0," ", Замеры!I951)</f>
        <v xml:space="preserve"> </v>
      </c>
      <c r="D957" s="29" t="str">
        <f>IF(Замеры!AA951=0, " ", Замеры!Y951)</f>
        <v xml:space="preserve"> </v>
      </c>
      <c r="E957" s="29" t="str">
        <f>CONCATENATE(Замеры!Q951,Замеры!T951,Замеры!S951)</f>
        <v xml:space="preserve"> </v>
      </c>
      <c r="F957" s="30" t="str">
        <f>IF(Замеры!AA951=0," ","---")</f>
        <v xml:space="preserve"> </v>
      </c>
      <c r="G957" s="31" t="str">
        <f>IF(Замеры!AA951=0," ",Замеры!K951)</f>
        <v xml:space="preserve"> </v>
      </c>
      <c r="H957" s="31" t="str">
        <f>CONCATENATE(Замеры!AL951,Замеры!AB951,Замеры!AM951)</f>
        <v>0 0</v>
      </c>
      <c r="I957" s="29" t="str">
        <f>CONCATENATE(Замеры!AJ951,Замеры!AB951,Замеры!AK951)</f>
        <v>0 0</v>
      </c>
      <c r="J957" s="31" t="str">
        <f>IF(Замеры!AA951=0," ",G957*2.55)</f>
        <v xml:space="preserve"> </v>
      </c>
      <c r="K957" s="29" t="str">
        <f>IF(Замеры!AA951=0," ",Замеры!AH951)</f>
        <v xml:space="preserve"> </v>
      </c>
      <c r="L957" s="29" t="str">
        <f>IF(Замеры!AA951=0," ",Замеры!AI951)</f>
        <v xml:space="preserve"> </v>
      </c>
      <c r="M957" s="29" t="str">
        <f>IF(Замеры!AA951=0," ",0.1)</f>
        <v xml:space="preserve"> </v>
      </c>
      <c r="N957" s="29" t="str">
        <f>IF(Замеры!AA951=0," ",Замеры!AA951)</f>
        <v xml:space="preserve"> </v>
      </c>
      <c r="O957" s="29" t="str">
        <f>Замеры!AB951</f>
        <v xml:space="preserve"> </v>
      </c>
      <c r="P957" s="29" t="str">
        <f>Замеры!AC951</f>
        <v xml:space="preserve"> </v>
      </c>
      <c r="Q957" s="29" t="str">
        <f>IF(Замеры!AA951=0," ","+")</f>
        <v xml:space="preserve"> </v>
      </c>
      <c r="R957" s="32">
        <f>Замеры!Z951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IF(Замеры!I952=0," ", Замеры!I952)</f>
        <v xml:space="preserve"> </v>
      </c>
      <c r="D958" s="29" t="str">
        <f>IF(Замеры!AA952=0, " ", Замеры!Y952)</f>
        <v xml:space="preserve"> </v>
      </c>
      <c r="E958" s="29" t="str">
        <f>CONCATENATE(Замеры!Q952,Замеры!T952,Замеры!S952)</f>
        <v xml:space="preserve"> </v>
      </c>
      <c r="F958" s="30" t="str">
        <f>IF(Замеры!AA952=0," ","---")</f>
        <v xml:space="preserve"> </v>
      </c>
      <c r="G958" s="31" t="str">
        <f>IF(Замеры!AA952=0," ",Замеры!K952)</f>
        <v xml:space="preserve"> </v>
      </c>
      <c r="H958" s="31" t="str">
        <f>CONCATENATE(Замеры!AL952,Замеры!AB952,Замеры!AM952)</f>
        <v>0 0</v>
      </c>
      <c r="I958" s="29" t="str">
        <f>CONCATENATE(Замеры!AJ952,Замеры!AB952,Замеры!AK952)</f>
        <v>0 0</v>
      </c>
      <c r="J958" s="31" t="str">
        <f>IF(Замеры!AA952=0," ",G958*2.55)</f>
        <v xml:space="preserve"> </v>
      </c>
      <c r="K958" s="29" t="str">
        <f>IF(Замеры!AA952=0," ",Замеры!AH952)</f>
        <v xml:space="preserve"> </v>
      </c>
      <c r="L958" s="29" t="str">
        <f>IF(Замеры!AA952=0," ",Замеры!AI952)</f>
        <v xml:space="preserve"> </v>
      </c>
      <c r="M958" s="29" t="str">
        <f>IF(Замеры!AA952=0," ",0.1)</f>
        <v xml:space="preserve"> </v>
      </c>
      <c r="N958" s="29" t="str">
        <f>IF(Замеры!AA952=0," ",Замеры!AA952)</f>
        <v xml:space="preserve"> </v>
      </c>
      <c r="O958" s="29" t="str">
        <f>Замеры!AB952</f>
        <v xml:space="preserve"> </v>
      </c>
      <c r="P958" s="29" t="str">
        <f>Замеры!AC952</f>
        <v xml:space="preserve"> </v>
      </c>
      <c r="Q958" s="29" t="str">
        <f>IF(Замеры!AA952=0," ","+")</f>
        <v xml:space="preserve"> </v>
      </c>
      <c r="R958" s="32">
        <f>Замеры!Z952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IF(Замеры!I953=0," ", Замеры!I953)</f>
        <v xml:space="preserve"> </v>
      </c>
      <c r="D959" s="29" t="str">
        <f>IF(Замеры!AA953=0, " ", Замеры!Y953)</f>
        <v xml:space="preserve"> </v>
      </c>
      <c r="E959" s="29" t="str">
        <f>CONCATENATE(Замеры!Q953,Замеры!T953,Замеры!S953)</f>
        <v xml:space="preserve"> </v>
      </c>
      <c r="F959" s="30" t="str">
        <f>IF(Замеры!AA953=0," ","---")</f>
        <v xml:space="preserve"> </v>
      </c>
      <c r="G959" s="31" t="str">
        <f>IF(Замеры!AA953=0," ",Замеры!K953)</f>
        <v xml:space="preserve"> </v>
      </c>
      <c r="H959" s="31" t="str">
        <f>CONCATENATE(Замеры!AL953,Замеры!AB953,Замеры!AM953)</f>
        <v>0 0</v>
      </c>
      <c r="I959" s="29" t="str">
        <f>CONCATENATE(Замеры!AJ953,Замеры!AB953,Замеры!AK953)</f>
        <v>0 0</v>
      </c>
      <c r="J959" s="31" t="str">
        <f>IF(Замеры!AA953=0," ",G959*2.55)</f>
        <v xml:space="preserve"> </v>
      </c>
      <c r="K959" s="29" t="str">
        <f>IF(Замеры!AA953=0," ",Замеры!AH953)</f>
        <v xml:space="preserve"> </v>
      </c>
      <c r="L959" s="29" t="str">
        <f>IF(Замеры!AA953=0," ",Замеры!AI953)</f>
        <v xml:space="preserve"> </v>
      </c>
      <c r="M959" s="29" t="str">
        <f>IF(Замеры!AA953=0," ",0.1)</f>
        <v xml:space="preserve"> </v>
      </c>
      <c r="N959" s="29" t="str">
        <f>IF(Замеры!AA953=0," ",Замеры!AA953)</f>
        <v xml:space="preserve"> </v>
      </c>
      <c r="O959" s="29" t="str">
        <f>Замеры!AB953</f>
        <v xml:space="preserve"> </v>
      </c>
      <c r="P959" s="29" t="str">
        <f>Замеры!AC953</f>
        <v xml:space="preserve"> </v>
      </c>
      <c r="Q959" s="29" t="str">
        <f>IF(Замеры!AA953=0," ","+")</f>
        <v xml:space="preserve"> </v>
      </c>
      <c r="R959" s="32">
        <f>Замеры!Z953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IF(Замеры!I954=0," ", Замеры!I954)</f>
        <v xml:space="preserve"> </v>
      </c>
      <c r="D960" s="29" t="str">
        <f>IF(Замеры!AA954=0, " ", Замеры!Y954)</f>
        <v xml:space="preserve"> </v>
      </c>
      <c r="E960" s="29" t="str">
        <f>CONCATENATE(Замеры!Q954,Замеры!T954,Замеры!S954)</f>
        <v xml:space="preserve"> </v>
      </c>
      <c r="F960" s="30" t="str">
        <f>IF(Замеры!AA954=0," ","---")</f>
        <v xml:space="preserve"> </v>
      </c>
      <c r="G960" s="31" t="str">
        <f>IF(Замеры!AA954=0," ",Замеры!K954)</f>
        <v xml:space="preserve"> </v>
      </c>
      <c r="H960" s="31" t="str">
        <f>CONCATENATE(Замеры!AL954,Замеры!AB954,Замеры!AM954)</f>
        <v>0 0</v>
      </c>
      <c r="I960" s="29" t="str">
        <f>CONCATENATE(Замеры!AJ954,Замеры!AB954,Замеры!AK954)</f>
        <v>0 0</v>
      </c>
      <c r="J960" s="31" t="str">
        <f>IF(Замеры!AA954=0," ",G960*2.55)</f>
        <v xml:space="preserve"> </v>
      </c>
      <c r="K960" s="29" t="str">
        <f>IF(Замеры!AA954=0," ",Замеры!AH954)</f>
        <v xml:space="preserve"> </v>
      </c>
      <c r="L960" s="29" t="str">
        <f>IF(Замеры!AA954=0," ",Замеры!AI954)</f>
        <v xml:space="preserve"> </v>
      </c>
      <c r="M960" s="29" t="str">
        <f>IF(Замеры!AA954=0," ",0.1)</f>
        <v xml:space="preserve"> </v>
      </c>
      <c r="N960" s="29" t="str">
        <f>IF(Замеры!AA954=0," ",Замеры!AA954)</f>
        <v xml:space="preserve"> </v>
      </c>
      <c r="O960" s="29" t="str">
        <f>Замеры!AB954</f>
        <v xml:space="preserve"> </v>
      </c>
      <c r="P960" s="29" t="str">
        <f>Замеры!AC954</f>
        <v xml:space="preserve"> </v>
      </c>
      <c r="Q960" s="29" t="str">
        <f>IF(Замеры!AA954=0," ","+")</f>
        <v xml:space="preserve"> </v>
      </c>
      <c r="R960" s="32">
        <f>Замеры!Z954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IF(Замеры!I955=0," ", Замеры!I955)</f>
        <v xml:space="preserve"> </v>
      </c>
      <c r="D961" s="29" t="str">
        <f>IF(Замеры!AA955=0, " ", Замеры!Y955)</f>
        <v xml:space="preserve"> </v>
      </c>
      <c r="E961" s="29" t="str">
        <f>CONCATENATE(Замеры!Q955,Замеры!T955,Замеры!S955)</f>
        <v xml:space="preserve"> </v>
      </c>
      <c r="F961" s="30" t="str">
        <f>IF(Замеры!AA955=0," ","---")</f>
        <v xml:space="preserve"> </v>
      </c>
      <c r="G961" s="31" t="str">
        <f>IF(Замеры!AA955=0," ",Замеры!K955)</f>
        <v xml:space="preserve"> </v>
      </c>
      <c r="H961" s="31" t="str">
        <f>CONCATENATE(Замеры!AL955,Замеры!AB955,Замеры!AM955)</f>
        <v>0 0</v>
      </c>
      <c r="I961" s="29" t="str">
        <f>CONCATENATE(Замеры!AJ955,Замеры!AB955,Замеры!AK955)</f>
        <v>0 0</v>
      </c>
      <c r="J961" s="31" t="str">
        <f>IF(Замеры!AA955=0," ",G961*2.55)</f>
        <v xml:space="preserve"> </v>
      </c>
      <c r="K961" s="29" t="str">
        <f>IF(Замеры!AA955=0," ",Замеры!AH955)</f>
        <v xml:space="preserve"> </v>
      </c>
      <c r="L961" s="29" t="str">
        <f>IF(Замеры!AA955=0," ",Замеры!AI955)</f>
        <v xml:space="preserve"> </v>
      </c>
      <c r="M961" s="29" t="str">
        <f>IF(Замеры!AA955=0," ",0.1)</f>
        <v xml:space="preserve"> </v>
      </c>
      <c r="N961" s="29" t="str">
        <f>IF(Замеры!AA955=0," ",Замеры!AA955)</f>
        <v xml:space="preserve"> </v>
      </c>
      <c r="O961" s="29" t="str">
        <f>Замеры!AB955</f>
        <v xml:space="preserve"> </v>
      </c>
      <c r="P961" s="29" t="str">
        <f>Замеры!AC955</f>
        <v xml:space="preserve"> </v>
      </c>
      <c r="Q961" s="29" t="str">
        <f>IF(Замеры!AA955=0," ","+")</f>
        <v xml:space="preserve"> </v>
      </c>
      <c r="R961" s="32">
        <f>Замеры!Z955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IF(Замеры!I956=0," ", Замеры!I956)</f>
        <v xml:space="preserve"> </v>
      </c>
      <c r="D962" s="29" t="str">
        <f>IF(Замеры!AA956=0, " ", Замеры!Y956)</f>
        <v xml:space="preserve"> </v>
      </c>
      <c r="E962" s="29" t="str">
        <f>CONCATENATE(Замеры!Q956,Замеры!T956,Замеры!S956)</f>
        <v xml:space="preserve"> </v>
      </c>
      <c r="F962" s="30" t="str">
        <f>IF(Замеры!AA956=0," ","---")</f>
        <v xml:space="preserve"> </v>
      </c>
      <c r="G962" s="31" t="str">
        <f>IF(Замеры!AA956=0," ",Замеры!K956)</f>
        <v xml:space="preserve"> </v>
      </c>
      <c r="H962" s="31" t="str">
        <f>CONCATENATE(Замеры!AL956,Замеры!AB956,Замеры!AM956)</f>
        <v>0 0</v>
      </c>
      <c r="I962" s="29" t="str">
        <f>CONCATENATE(Замеры!AJ956,Замеры!AB956,Замеры!AK956)</f>
        <v>0 0</v>
      </c>
      <c r="J962" s="31" t="str">
        <f>IF(Замеры!AA956=0," ",G962*2.55)</f>
        <v xml:space="preserve"> </v>
      </c>
      <c r="K962" s="29" t="str">
        <f>IF(Замеры!AA956=0," ",Замеры!AH956)</f>
        <v xml:space="preserve"> </v>
      </c>
      <c r="L962" s="29" t="str">
        <f>IF(Замеры!AA956=0," ",Замеры!AI956)</f>
        <v xml:space="preserve"> </v>
      </c>
      <c r="M962" s="29" t="str">
        <f>IF(Замеры!AA956=0," ",0.1)</f>
        <v xml:space="preserve"> </v>
      </c>
      <c r="N962" s="29" t="str">
        <f>IF(Замеры!AA956=0," ",Замеры!AA956)</f>
        <v xml:space="preserve"> </v>
      </c>
      <c r="O962" s="29" t="str">
        <f>Замеры!AB956</f>
        <v xml:space="preserve"> </v>
      </c>
      <c r="P962" s="29" t="str">
        <f>Замеры!AC956</f>
        <v xml:space="preserve"> </v>
      </c>
      <c r="Q962" s="29" t="str">
        <f>IF(Замеры!AA956=0," ","+")</f>
        <v xml:space="preserve"> </v>
      </c>
      <c r="R962" s="32">
        <f>Замеры!Z956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IF(Замеры!I957=0," ", Замеры!I957)</f>
        <v xml:space="preserve"> </v>
      </c>
      <c r="D963" s="29" t="str">
        <f>IF(Замеры!AA957=0, " ", Замеры!Y957)</f>
        <v xml:space="preserve"> </v>
      </c>
      <c r="E963" s="29" t="str">
        <f>CONCATENATE(Замеры!Q957,Замеры!T957,Замеры!S957)</f>
        <v xml:space="preserve"> </v>
      </c>
      <c r="F963" s="30" t="str">
        <f>IF(Замеры!AA957=0," ","---")</f>
        <v xml:space="preserve"> </v>
      </c>
      <c r="G963" s="31" t="str">
        <f>IF(Замеры!AA957=0," ",Замеры!K957)</f>
        <v xml:space="preserve"> </v>
      </c>
      <c r="H963" s="31" t="str">
        <f>CONCATENATE(Замеры!AL957,Замеры!AB957,Замеры!AM957)</f>
        <v>0 0</v>
      </c>
      <c r="I963" s="29" t="str">
        <f>CONCATENATE(Замеры!AJ957,Замеры!AB957,Замеры!AK957)</f>
        <v>0 0</v>
      </c>
      <c r="J963" s="31" t="str">
        <f>IF(Замеры!AA957=0," ",G963*2.55)</f>
        <v xml:space="preserve"> </v>
      </c>
      <c r="K963" s="29" t="str">
        <f>IF(Замеры!AA957=0," ",Замеры!AH957)</f>
        <v xml:space="preserve"> </v>
      </c>
      <c r="L963" s="29" t="str">
        <f>IF(Замеры!AA957=0," ",Замеры!AI957)</f>
        <v xml:space="preserve"> </v>
      </c>
      <c r="M963" s="29" t="str">
        <f>IF(Замеры!AA957=0," ",0.1)</f>
        <v xml:space="preserve"> </v>
      </c>
      <c r="N963" s="29" t="str">
        <f>IF(Замеры!AA957=0," ",Замеры!AA957)</f>
        <v xml:space="preserve"> </v>
      </c>
      <c r="O963" s="29" t="str">
        <f>Замеры!AB957</f>
        <v xml:space="preserve"> </v>
      </c>
      <c r="P963" s="29" t="str">
        <f>Замеры!AC957</f>
        <v xml:space="preserve"> </v>
      </c>
      <c r="Q963" s="29" t="str">
        <f>IF(Замеры!AA957=0," ","+")</f>
        <v xml:space="preserve"> </v>
      </c>
      <c r="R963" s="32">
        <f>Замеры!Z957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IF(Замеры!I958=0," ", Замеры!I958)</f>
        <v xml:space="preserve"> </v>
      </c>
      <c r="D964" s="29" t="str">
        <f>IF(Замеры!AA958=0, " ", Замеры!Y958)</f>
        <v xml:space="preserve"> </v>
      </c>
      <c r="E964" s="29" t="str">
        <f>CONCATENATE(Замеры!Q958,Замеры!T958,Замеры!S958)</f>
        <v xml:space="preserve"> </v>
      </c>
      <c r="F964" s="30" t="str">
        <f>IF(Замеры!AA958=0," ","---")</f>
        <v xml:space="preserve"> </v>
      </c>
      <c r="G964" s="31" t="str">
        <f>IF(Замеры!AA958=0," ",Замеры!K958)</f>
        <v xml:space="preserve"> </v>
      </c>
      <c r="H964" s="31" t="str">
        <f>CONCATENATE(Замеры!AL958,Замеры!AB958,Замеры!AM958)</f>
        <v>0 0</v>
      </c>
      <c r="I964" s="29" t="str">
        <f>CONCATENATE(Замеры!AJ958,Замеры!AB958,Замеры!AK958)</f>
        <v>0 0</v>
      </c>
      <c r="J964" s="31" t="str">
        <f>IF(Замеры!AA958=0," ",G964*2.55)</f>
        <v xml:space="preserve"> </v>
      </c>
      <c r="K964" s="29" t="str">
        <f>IF(Замеры!AA958=0," ",Замеры!AH958)</f>
        <v xml:space="preserve"> </v>
      </c>
      <c r="L964" s="29" t="str">
        <f>IF(Замеры!AA958=0," ",Замеры!AI958)</f>
        <v xml:space="preserve"> </v>
      </c>
      <c r="M964" s="29" t="str">
        <f>IF(Замеры!AA958=0," ",0.1)</f>
        <v xml:space="preserve"> </v>
      </c>
      <c r="N964" s="29" t="str">
        <f>IF(Замеры!AA958=0," ",Замеры!AA958)</f>
        <v xml:space="preserve"> </v>
      </c>
      <c r="O964" s="29" t="str">
        <f>Замеры!AB958</f>
        <v xml:space="preserve"> </v>
      </c>
      <c r="P964" s="29" t="str">
        <f>Замеры!AC958</f>
        <v xml:space="preserve"> </v>
      </c>
      <c r="Q964" s="29" t="str">
        <f>IF(Замеры!AA958=0," ","+")</f>
        <v xml:space="preserve"> </v>
      </c>
      <c r="R964" s="32">
        <f>Замеры!Z958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IF(Замеры!I959=0," ", Замеры!I959)</f>
        <v xml:space="preserve"> </v>
      </c>
      <c r="D965" s="29" t="str">
        <f>IF(Замеры!AA959=0, " ", Замеры!Y959)</f>
        <v xml:space="preserve"> </v>
      </c>
      <c r="E965" s="29" t="str">
        <f>CONCATENATE(Замеры!Q959,Замеры!T959,Замеры!S959)</f>
        <v xml:space="preserve"> </v>
      </c>
      <c r="F965" s="30" t="str">
        <f>IF(Замеры!AA959=0," ","---")</f>
        <v xml:space="preserve"> </v>
      </c>
      <c r="G965" s="31" t="str">
        <f>IF(Замеры!AA959=0," ",Замеры!K959)</f>
        <v xml:space="preserve"> </v>
      </c>
      <c r="H965" s="31" t="str">
        <f>CONCATENATE(Замеры!AL959,Замеры!AB959,Замеры!AM959)</f>
        <v>0 0</v>
      </c>
      <c r="I965" s="29" t="str">
        <f>CONCATENATE(Замеры!AJ959,Замеры!AB959,Замеры!AK959)</f>
        <v>0 0</v>
      </c>
      <c r="J965" s="31" t="str">
        <f>IF(Замеры!AA959=0," ",G965*2.55)</f>
        <v xml:space="preserve"> </v>
      </c>
      <c r="K965" s="29" t="str">
        <f>IF(Замеры!AA959=0," ",Замеры!AH959)</f>
        <v xml:space="preserve"> </v>
      </c>
      <c r="L965" s="29" t="str">
        <f>IF(Замеры!AA959=0," ",Замеры!AI959)</f>
        <v xml:space="preserve"> </v>
      </c>
      <c r="M965" s="29" t="str">
        <f>IF(Замеры!AA959=0," ",0.1)</f>
        <v xml:space="preserve"> </v>
      </c>
      <c r="N965" s="29" t="str">
        <f>IF(Замеры!AA959=0," ",Замеры!AA959)</f>
        <v xml:space="preserve"> </v>
      </c>
      <c r="O965" s="29" t="str">
        <f>Замеры!AB959</f>
        <v xml:space="preserve"> </v>
      </c>
      <c r="P965" s="29" t="str">
        <f>Замеры!AC959</f>
        <v xml:space="preserve"> </v>
      </c>
      <c r="Q965" s="29" t="str">
        <f>IF(Замеры!AA959=0," ","+")</f>
        <v xml:space="preserve"> </v>
      </c>
      <c r="R965" s="32">
        <f>Замеры!Z959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IF(Замеры!I960=0," ", Замеры!I960)</f>
        <v xml:space="preserve"> </v>
      </c>
      <c r="D966" s="29" t="str">
        <f>IF(Замеры!AA960=0, " ", Замеры!Y960)</f>
        <v xml:space="preserve"> </v>
      </c>
      <c r="E966" s="29" t="str">
        <f>CONCATENATE(Замеры!Q960,Замеры!T960,Замеры!S960)</f>
        <v xml:space="preserve"> </v>
      </c>
      <c r="F966" s="30" t="str">
        <f>IF(Замеры!AA960=0," ","---")</f>
        <v xml:space="preserve"> </v>
      </c>
      <c r="G966" s="31" t="str">
        <f>IF(Замеры!AA960=0," ",Замеры!K960)</f>
        <v xml:space="preserve"> </v>
      </c>
      <c r="H966" s="31" t="str">
        <f>CONCATENATE(Замеры!AL960,Замеры!AB960,Замеры!AM960)</f>
        <v>0 0</v>
      </c>
      <c r="I966" s="29" t="str">
        <f>CONCATENATE(Замеры!AJ960,Замеры!AB960,Замеры!AK960)</f>
        <v>0 0</v>
      </c>
      <c r="J966" s="31" t="str">
        <f>IF(Замеры!AA960=0," ",G966*2.55)</f>
        <v xml:space="preserve"> </v>
      </c>
      <c r="K966" s="29" t="str">
        <f>IF(Замеры!AA960=0," ",Замеры!AH960)</f>
        <v xml:space="preserve"> </v>
      </c>
      <c r="L966" s="29" t="str">
        <f>IF(Замеры!AA960=0," ",Замеры!AI960)</f>
        <v xml:space="preserve"> </v>
      </c>
      <c r="M966" s="29" t="str">
        <f>IF(Замеры!AA960=0," ",0.1)</f>
        <v xml:space="preserve"> </v>
      </c>
      <c r="N966" s="29" t="str">
        <f>IF(Замеры!AA960=0," ",Замеры!AA960)</f>
        <v xml:space="preserve"> </v>
      </c>
      <c r="O966" s="29" t="str">
        <f>Замеры!AB960</f>
        <v xml:space="preserve"> </v>
      </c>
      <c r="P966" s="29" t="str">
        <f>Замеры!AC960</f>
        <v xml:space="preserve"> </v>
      </c>
      <c r="Q966" s="29" t="str">
        <f>IF(Замеры!AA960=0," ","+")</f>
        <v xml:space="preserve"> </v>
      </c>
      <c r="R966" s="32">
        <f>Замеры!Z960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IF(Замеры!I961=0," ", Замеры!I961)</f>
        <v xml:space="preserve"> </v>
      </c>
      <c r="D967" s="29" t="str">
        <f>IF(Замеры!AA961=0, " ", Замеры!Y961)</f>
        <v xml:space="preserve"> </v>
      </c>
      <c r="E967" s="29" t="str">
        <f>CONCATENATE(Замеры!Q961,Замеры!T961,Замеры!S961)</f>
        <v xml:space="preserve"> </v>
      </c>
      <c r="F967" s="30" t="str">
        <f>IF(Замеры!AA961=0," ","---")</f>
        <v xml:space="preserve"> </v>
      </c>
      <c r="G967" s="31" t="str">
        <f>IF(Замеры!AA961=0," ",Замеры!K961)</f>
        <v xml:space="preserve"> </v>
      </c>
      <c r="H967" s="31" t="str">
        <f>CONCATENATE(Замеры!AL961,Замеры!AB961,Замеры!AM961)</f>
        <v>0 0</v>
      </c>
      <c r="I967" s="29" t="str">
        <f>CONCATENATE(Замеры!AJ961,Замеры!AB961,Замеры!AK961)</f>
        <v>0 0</v>
      </c>
      <c r="J967" s="31" t="str">
        <f>IF(Замеры!AA961=0," ",G967*2.55)</f>
        <v xml:space="preserve"> </v>
      </c>
      <c r="K967" s="29" t="str">
        <f>IF(Замеры!AA961=0," ",Замеры!AH961)</f>
        <v xml:space="preserve"> </v>
      </c>
      <c r="L967" s="29" t="str">
        <f>IF(Замеры!AA961=0," ",Замеры!AI961)</f>
        <v xml:space="preserve"> </v>
      </c>
      <c r="M967" s="29" t="str">
        <f>IF(Замеры!AA961=0," ",0.1)</f>
        <v xml:space="preserve"> </v>
      </c>
      <c r="N967" s="29" t="str">
        <f>IF(Замеры!AA961=0," ",Замеры!AA961)</f>
        <v xml:space="preserve"> </v>
      </c>
      <c r="O967" s="29" t="str">
        <f>Замеры!AB961</f>
        <v xml:space="preserve"> </v>
      </c>
      <c r="P967" s="29" t="str">
        <f>Замеры!AC961</f>
        <v xml:space="preserve"> </v>
      </c>
      <c r="Q967" s="29" t="str">
        <f>IF(Замеры!AA961=0," ","+")</f>
        <v xml:space="preserve"> </v>
      </c>
      <c r="R967" s="32">
        <f>Замеры!Z961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IF(Замеры!I962=0," ", Замеры!I962)</f>
        <v xml:space="preserve"> </v>
      </c>
      <c r="D968" s="29" t="str">
        <f>IF(Замеры!AA962=0, " ", Замеры!Y962)</f>
        <v xml:space="preserve"> </v>
      </c>
      <c r="E968" s="29" t="str">
        <f>CONCATENATE(Замеры!Q962,Замеры!T962,Замеры!S962)</f>
        <v xml:space="preserve"> </v>
      </c>
      <c r="F968" s="30" t="str">
        <f>IF(Замеры!AA962=0," ","---")</f>
        <v xml:space="preserve"> </v>
      </c>
      <c r="G968" s="31" t="str">
        <f>IF(Замеры!AA962=0," ",Замеры!K962)</f>
        <v xml:space="preserve"> </v>
      </c>
      <c r="H968" s="31" t="str">
        <f>CONCATENATE(Замеры!AL962,Замеры!AB962,Замеры!AM962)</f>
        <v>0 0</v>
      </c>
      <c r="I968" s="29" t="str">
        <f>CONCATENATE(Замеры!AJ962,Замеры!AB962,Замеры!AK962)</f>
        <v>0 0</v>
      </c>
      <c r="J968" s="31" t="str">
        <f>IF(Замеры!AA962=0," ",G968*2.55)</f>
        <v xml:space="preserve"> </v>
      </c>
      <c r="K968" s="29" t="str">
        <f>IF(Замеры!AA962=0," ",Замеры!AH962)</f>
        <v xml:space="preserve"> </v>
      </c>
      <c r="L968" s="29" t="str">
        <f>IF(Замеры!AA962=0," ",Замеры!AI962)</f>
        <v xml:space="preserve"> </v>
      </c>
      <c r="M968" s="29" t="str">
        <f>IF(Замеры!AA962=0," ",0.1)</f>
        <v xml:space="preserve"> </v>
      </c>
      <c r="N968" s="29" t="str">
        <f>IF(Замеры!AA962=0," ",Замеры!AA962)</f>
        <v xml:space="preserve"> </v>
      </c>
      <c r="O968" s="29" t="str">
        <f>Замеры!AB962</f>
        <v xml:space="preserve"> </v>
      </c>
      <c r="P968" s="29" t="str">
        <f>Замеры!AC962</f>
        <v xml:space="preserve"> </v>
      </c>
      <c r="Q968" s="29" t="str">
        <f>IF(Замеры!AA962=0," ","+")</f>
        <v xml:space="preserve"> </v>
      </c>
      <c r="R968" s="32">
        <f>Замеры!Z962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IF(Замеры!I963=0," ", Замеры!I963)</f>
        <v xml:space="preserve"> </v>
      </c>
      <c r="D969" s="29" t="str">
        <f>IF(Замеры!AA963=0, " ", Замеры!Y963)</f>
        <v xml:space="preserve"> </v>
      </c>
      <c r="E969" s="29" t="str">
        <f>CONCATENATE(Замеры!Q963,Замеры!T963,Замеры!S963)</f>
        <v xml:space="preserve"> </v>
      </c>
      <c r="F969" s="30" t="str">
        <f>IF(Замеры!AA963=0," ","---")</f>
        <v xml:space="preserve"> </v>
      </c>
      <c r="G969" s="31" t="str">
        <f>IF(Замеры!AA963=0," ",Замеры!K963)</f>
        <v xml:space="preserve"> </v>
      </c>
      <c r="H969" s="31" t="str">
        <f>CONCATENATE(Замеры!AL963,Замеры!AB963,Замеры!AM963)</f>
        <v>0 0</v>
      </c>
      <c r="I969" s="29" t="str">
        <f>CONCATENATE(Замеры!AJ963,Замеры!AB963,Замеры!AK963)</f>
        <v>0 0</v>
      </c>
      <c r="J969" s="31" t="str">
        <f>IF(Замеры!AA963=0," ",G969*2.55)</f>
        <v xml:space="preserve"> </v>
      </c>
      <c r="K969" s="29" t="str">
        <f>IF(Замеры!AA963=0," ",Замеры!AH963)</f>
        <v xml:space="preserve"> </v>
      </c>
      <c r="L969" s="29" t="str">
        <f>IF(Замеры!AA963=0," ",Замеры!AI963)</f>
        <v xml:space="preserve"> </v>
      </c>
      <c r="M969" s="29" t="str">
        <f>IF(Замеры!AA963=0," ",0.1)</f>
        <v xml:space="preserve"> </v>
      </c>
      <c r="N969" s="29" t="str">
        <f>IF(Замеры!AA963=0," ",Замеры!AA963)</f>
        <v xml:space="preserve"> </v>
      </c>
      <c r="O969" s="29" t="str">
        <f>Замеры!AB963</f>
        <v xml:space="preserve"> </v>
      </c>
      <c r="P969" s="29" t="str">
        <f>Замеры!AC963</f>
        <v xml:space="preserve"> </v>
      </c>
      <c r="Q969" s="29" t="str">
        <f>IF(Замеры!AA963=0," ","+")</f>
        <v xml:space="preserve"> </v>
      </c>
      <c r="R969" s="32">
        <f>Замеры!Z963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IF(Замеры!I964=0," ", Замеры!I964)</f>
        <v xml:space="preserve"> </v>
      </c>
      <c r="D970" s="29" t="str">
        <f>IF(Замеры!AA964=0, " ", Замеры!Y964)</f>
        <v xml:space="preserve"> </v>
      </c>
      <c r="E970" s="29" t="str">
        <f>CONCATENATE(Замеры!Q964,Замеры!T964,Замеры!S964)</f>
        <v xml:space="preserve"> </v>
      </c>
      <c r="F970" s="30" t="str">
        <f>IF(Замеры!AA964=0," ","---")</f>
        <v xml:space="preserve"> </v>
      </c>
      <c r="G970" s="31" t="str">
        <f>IF(Замеры!AA964=0," ",Замеры!K964)</f>
        <v xml:space="preserve"> </v>
      </c>
      <c r="H970" s="31" t="str">
        <f>CONCATENATE(Замеры!AL964,Замеры!AB964,Замеры!AM964)</f>
        <v>0 0</v>
      </c>
      <c r="I970" s="29" t="str">
        <f>CONCATENATE(Замеры!AJ964,Замеры!AB964,Замеры!AK964)</f>
        <v>0 0</v>
      </c>
      <c r="J970" s="31" t="str">
        <f>IF(Замеры!AA964=0," ",G970*2.55)</f>
        <v xml:space="preserve"> </v>
      </c>
      <c r="K970" s="29" t="str">
        <f>IF(Замеры!AA964=0," ",Замеры!AH964)</f>
        <v xml:space="preserve"> </v>
      </c>
      <c r="L970" s="29" t="str">
        <f>IF(Замеры!AA964=0," ",Замеры!AI964)</f>
        <v xml:space="preserve"> </v>
      </c>
      <c r="M970" s="29" t="str">
        <f>IF(Замеры!AA964=0," ",0.1)</f>
        <v xml:space="preserve"> </v>
      </c>
      <c r="N970" s="29" t="str">
        <f>IF(Замеры!AA964=0," ",Замеры!AA964)</f>
        <v xml:space="preserve"> </v>
      </c>
      <c r="O970" s="29" t="str">
        <f>Замеры!AB964</f>
        <v xml:space="preserve"> </v>
      </c>
      <c r="P970" s="29" t="str">
        <f>Замеры!AC964</f>
        <v xml:space="preserve"> </v>
      </c>
      <c r="Q970" s="29" t="str">
        <f>IF(Замеры!AA964=0," ","+")</f>
        <v xml:space="preserve"> </v>
      </c>
      <c r="R970" s="32">
        <f>Замеры!Z964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IF(Замеры!I965=0," ", Замеры!I965)</f>
        <v xml:space="preserve"> </v>
      </c>
      <c r="D971" s="29" t="str">
        <f>IF(Замеры!AA965=0, " ", Замеры!Y965)</f>
        <v xml:space="preserve"> </v>
      </c>
      <c r="E971" s="29" t="str">
        <f>CONCATENATE(Замеры!Q965,Замеры!T965,Замеры!S965)</f>
        <v xml:space="preserve"> </v>
      </c>
      <c r="F971" s="30" t="str">
        <f>IF(Замеры!AA965=0," ","---")</f>
        <v xml:space="preserve"> </v>
      </c>
      <c r="G971" s="31" t="str">
        <f>IF(Замеры!AA965=0," ",Замеры!K965)</f>
        <v xml:space="preserve"> </v>
      </c>
      <c r="H971" s="31" t="str">
        <f>CONCATENATE(Замеры!AL965,Замеры!AB965,Замеры!AM965)</f>
        <v>0 0</v>
      </c>
      <c r="I971" s="29" t="str">
        <f>CONCATENATE(Замеры!AJ965,Замеры!AB965,Замеры!AK965)</f>
        <v>0 0</v>
      </c>
      <c r="J971" s="31" t="str">
        <f>IF(Замеры!AA965=0," ",G971*2.55)</f>
        <v xml:space="preserve"> </v>
      </c>
      <c r="K971" s="29" t="str">
        <f>IF(Замеры!AA965=0," ",Замеры!AH965)</f>
        <v xml:space="preserve"> </v>
      </c>
      <c r="L971" s="29" t="str">
        <f>IF(Замеры!AA965=0," ",Замеры!AI965)</f>
        <v xml:space="preserve"> </v>
      </c>
      <c r="M971" s="29" t="str">
        <f>IF(Замеры!AA965=0," ",0.1)</f>
        <v xml:space="preserve"> </v>
      </c>
      <c r="N971" s="29" t="str">
        <f>IF(Замеры!AA965=0," ",Замеры!AA965)</f>
        <v xml:space="preserve"> </v>
      </c>
      <c r="O971" s="29" t="str">
        <f>Замеры!AB965</f>
        <v xml:space="preserve"> </v>
      </c>
      <c r="P971" s="29" t="str">
        <f>Замеры!AC965</f>
        <v xml:space="preserve"> </v>
      </c>
      <c r="Q971" s="29" t="str">
        <f>IF(Замеры!AA965=0," ","+")</f>
        <v xml:space="preserve"> </v>
      </c>
      <c r="R971" s="32">
        <f>Замеры!Z965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IF(Замеры!I966=0," ", Замеры!I966)</f>
        <v xml:space="preserve"> </v>
      </c>
      <c r="D972" s="29" t="str">
        <f>IF(Замеры!AA966=0, " ", Замеры!Y966)</f>
        <v xml:space="preserve"> </v>
      </c>
      <c r="E972" s="29" t="str">
        <f>CONCATENATE(Замеры!Q966,Замеры!T966,Замеры!S966)</f>
        <v xml:space="preserve"> </v>
      </c>
      <c r="F972" s="30" t="str">
        <f>IF(Замеры!AA966=0," ","---")</f>
        <v xml:space="preserve"> </v>
      </c>
      <c r="G972" s="31" t="str">
        <f>IF(Замеры!AA966=0," ",Замеры!K966)</f>
        <v xml:space="preserve"> </v>
      </c>
      <c r="H972" s="31" t="str">
        <f>CONCATENATE(Замеры!AL966,Замеры!AB966,Замеры!AM966)</f>
        <v>0 0</v>
      </c>
      <c r="I972" s="29" t="str">
        <f>CONCATENATE(Замеры!AJ966,Замеры!AB966,Замеры!AK966)</f>
        <v>0 0</v>
      </c>
      <c r="J972" s="31" t="str">
        <f>IF(Замеры!AA966=0," ",G972*2.55)</f>
        <v xml:space="preserve"> </v>
      </c>
      <c r="K972" s="29" t="str">
        <f>IF(Замеры!AA966=0," ",Замеры!AH966)</f>
        <v xml:space="preserve"> </v>
      </c>
      <c r="L972" s="29" t="str">
        <f>IF(Замеры!AA966=0," ",Замеры!AI966)</f>
        <v xml:space="preserve"> </v>
      </c>
      <c r="M972" s="29" t="str">
        <f>IF(Замеры!AA966=0," ",0.1)</f>
        <v xml:space="preserve"> </v>
      </c>
      <c r="N972" s="29" t="str">
        <f>IF(Замеры!AA966=0," ",Замеры!AA966)</f>
        <v xml:space="preserve"> </v>
      </c>
      <c r="O972" s="29" t="str">
        <f>Замеры!AB966</f>
        <v xml:space="preserve"> </v>
      </c>
      <c r="P972" s="29" t="str">
        <f>Замеры!AC966</f>
        <v xml:space="preserve"> </v>
      </c>
      <c r="Q972" s="29" t="str">
        <f>IF(Замеры!AA966=0," ","+")</f>
        <v xml:space="preserve"> </v>
      </c>
      <c r="R972" s="32">
        <f>Замеры!Z966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IF(Замеры!I967=0," ", Замеры!I967)</f>
        <v xml:space="preserve"> </v>
      </c>
      <c r="D973" s="29" t="str">
        <f>IF(Замеры!AA967=0, " ", Замеры!Y967)</f>
        <v xml:space="preserve"> </v>
      </c>
      <c r="E973" s="29" t="str">
        <f>CONCATENATE(Замеры!Q967,Замеры!T967,Замеры!S967)</f>
        <v xml:space="preserve"> </v>
      </c>
      <c r="F973" s="30" t="str">
        <f>IF(Замеры!AA967=0," ","---")</f>
        <v xml:space="preserve"> </v>
      </c>
      <c r="G973" s="31" t="str">
        <f>IF(Замеры!AA967=0," ",Замеры!K967)</f>
        <v xml:space="preserve"> </v>
      </c>
      <c r="H973" s="31" t="str">
        <f>CONCATENATE(Замеры!AL967,Замеры!AB967,Замеры!AM967)</f>
        <v>0 0</v>
      </c>
      <c r="I973" s="29" t="str">
        <f>CONCATENATE(Замеры!AJ967,Замеры!AB967,Замеры!AK967)</f>
        <v>0 0</v>
      </c>
      <c r="J973" s="31" t="str">
        <f>IF(Замеры!AA967=0," ",G973*2.55)</f>
        <v xml:space="preserve"> </v>
      </c>
      <c r="K973" s="29" t="str">
        <f>IF(Замеры!AA967=0," ",Замеры!AH967)</f>
        <v xml:space="preserve"> </v>
      </c>
      <c r="L973" s="29" t="str">
        <f>IF(Замеры!AA967=0," ",Замеры!AI967)</f>
        <v xml:space="preserve"> </v>
      </c>
      <c r="M973" s="29" t="str">
        <f>IF(Замеры!AA967=0," ",0.1)</f>
        <v xml:space="preserve"> </v>
      </c>
      <c r="N973" s="29" t="str">
        <f>IF(Замеры!AA967=0," ",Замеры!AA967)</f>
        <v xml:space="preserve"> </v>
      </c>
      <c r="O973" s="29" t="str">
        <f>Замеры!AB967</f>
        <v xml:space="preserve"> </v>
      </c>
      <c r="P973" s="29" t="str">
        <f>Замеры!AC967</f>
        <v xml:space="preserve"> </v>
      </c>
      <c r="Q973" s="29" t="str">
        <f>IF(Замеры!AA967=0," ","+")</f>
        <v xml:space="preserve"> </v>
      </c>
      <c r="R973" s="32">
        <f>Замеры!Z967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IF(Замеры!I968=0," ", Замеры!I968)</f>
        <v xml:space="preserve"> </v>
      </c>
      <c r="D974" s="29" t="str">
        <f>IF(Замеры!AA968=0, " ", Замеры!Y968)</f>
        <v xml:space="preserve"> </v>
      </c>
      <c r="E974" s="29" t="str">
        <f>CONCATENATE(Замеры!Q968,Замеры!T968,Замеры!S968)</f>
        <v xml:space="preserve"> </v>
      </c>
      <c r="F974" s="30" t="str">
        <f>IF(Замеры!AA968=0," ","---")</f>
        <v xml:space="preserve"> </v>
      </c>
      <c r="G974" s="31" t="str">
        <f>IF(Замеры!AA968=0," ",Замеры!K968)</f>
        <v xml:space="preserve"> </v>
      </c>
      <c r="H974" s="31" t="str">
        <f>CONCATENATE(Замеры!AL968,Замеры!AB968,Замеры!AM968)</f>
        <v>0 0</v>
      </c>
      <c r="I974" s="29" t="str">
        <f>CONCATENATE(Замеры!AJ968,Замеры!AB968,Замеры!AK968)</f>
        <v>0 0</v>
      </c>
      <c r="J974" s="31" t="str">
        <f>IF(Замеры!AA968=0," ",G974*2.55)</f>
        <v xml:space="preserve"> </v>
      </c>
      <c r="K974" s="29" t="str">
        <f>IF(Замеры!AA968=0," ",Замеры!AH968)</f>
        <v xml:space="preserve"> </v>
      </c>
      <c r="L974" s="29" t="str">
        <f>IF(Замеры!AA968=0," ",Замеры!AI968)</f>
        <v xml:space="preserve"> </v>
      </c>
      <c r="M974" s="29" t="str">
        <f>IF(Замеры!AA968=0," ",0.1)</f>
        <v xml:space="preserve"> </v>
      </c>
      <c r="N974" s="29" t="str">
        <f>IF(Замеры!AA968=0," ",Замеры!AA968)</f>
        <v xml:space="preserve"> </v>
      </c>
      <c r="O974" s="29" t="str">
        <f>Замеры!AB968</f>
        <v xml:space="preserve"> </v>
      </c>
      <c r="P974" s="29" t="str">
        <f>Замеры!AC968</f>
        <v xml:space="preserve"> </v>
      </c>
      <c r="Q974" s="29" t="str">
        <f>IF(Замеры!AA968=0," ","+")</f>
        <v xml:space="preserve"> </v>
      </c>
      <c r="R974" s="32">
        <f>Замеры!Z968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IF(Замеры!I969=0," ", Замеры!I969)</f>
        <v xml:space="preserve"> </v>
      </c>
      <c r="D975" s="29" t="str">
        <f>IF(Замеры!AA969=0, " ", Замеры!Y969)</f>
        <v xml:space="preserve"> </v>
      </c>
      <c r="E975" s="29" t="str">
        <f>CONCATENATE(Замеры!Q969,Замеры!T969,Замеры!S969)</f>
        <v xml:space="preserve"> </v>
      </c>
      <c r="F975" s="30" t="str">
        <f>IF(Замеры!AA969=0," ","---")</f>
        <v xml:space="preserve"> </v>
      </c>
      <c r="G975" s="31" t="str">
        <f>IF(Замеры!AA969=0," ",Замеры!K969)</f>
        <v xml:space="preserve"> </v>
      </c>
      <c r="H975" s="31" t="str">
        <f>CONCATENATE(Замеры!AL969,Замеры!AB969,Замеры!AM969)</f>
        <v>0 0</v>
      </c>
      <c r="I975" s="29" t="str">
        <f>CONCATENATE(Замеры!AJ969,Замеры!AB969,Замеры!AK969)</f>
        <v>0 0</v>
      </c>
      <c r="J975" s="31" t="str">
        <f>IF(Замеры!AA969=0," ",G975*2.55)</f>
        <v xml:space="preserve"> </v>
      </c>
      <c r="K975" s="29" t="str">
        <f>IF(Замеры!AA969=0," ",Замеры!AH969)</f>
        <v xml:space="preserve"> </v>
      </c>
      <c r="L975" s="29" t="str">
        <f>IF(Замеры!AA969=0," ",Замеры!AI969)</f>
        <v xml:space="preserve"> </v>
      </c>
      <c r="M975" s="29" t="str">
        <f>IF(Замеры!AA969=0," ",0.1)</f>
        <v xml:space="preserve"> </v>
      </c>
      <c r="N975" s="29" t="str">
        <f>IF(Замеры!AA969=0," ",Замеры!AA969)</f>
        <v xml:space="preserve"> </v>
      </c>
      <c r="O975" s="29" t="str">
        <f>Замеры!AB969</f>
        <v xml:space="preserve"> </v>
      </c>
      <c r="P975" s="29" t="str">
        <f>Замеры!AC969</f>
        <v xml:space="preserve"> </v>
      </c>
      <c r="Q975" s="29" t="str">
        <f>IF(Замеры!AA969=0," ","+")</f>
        <v xml:space="preserve"> </v>
      </c>
      <c r="R975" s="32">
        <f>Замеры!Z969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IF(Замеры!I970=0," ", Замеры!I970)</f>
        <v xml:space="preserve"> </v>
      </c>
      <c r="D976" s="29" t="str">
        <f>IF(Замеры!AA970=0, " ", Замеры!Y970)</f>
        <v xml:space="preserve"> </v>
      </c>
      <c r="E976" s="29" t="str">
        <f>CONCATENATE(Замеры!Q970,Замеры!T970,Замеры!S970)</f>
        <v xml:space="preserve"> </v>
      </c>
      <c r="F976" s="30" t="str">
        <f>IF(Замеры!AA970=0," ","---")</f>
        <v xml:space="preserve"> </v>
      </c>
      <c r="G976" s="31" t="str">
        <f>IF(Замеры!AA970=0," ",Замеры!K970)</f>
        <v xml:space="preserve"> </v>
      </c>
      <c r="H976" s="31" t="str">
        <f>CONCATENATE(Замеры!AL970,Замеры!AB970,Замеры!AM970)</f>
        <v>0 0</v>
      </c>
      <c r="I976" s="29" t="str">
        <f>CONCATENATE(Замеры!AJ970,Замеры!AB970,Замеры!AK970)</f>
        <v>0 0</v>
      </c>
      <c r="J976" s="31" t="str">
        <f>IF(Замеры!AA970=0," ",G976*2.55)</f>
        <v xml:space="preserve"> </v>
      </c>
      <c r="K976" s="29" t="str">
        <f>IF(Замеры!AA970=0," ",Замеры!AH970)</f>
        <v xml:space="preserve"> </v>
      </c>
      <c r="L976" s="29" t="str">
        <f>IF(Замеры!AA970=0," ",Замеры!AI970)</f>
        <v xml:space="preserve"> </v>
      </c>
      <c r="M976" s="29" t="str">
        <f>IF(Замеры!AA970=0," ",0.1)</f>
        <v xml:space="preserve"> </v>
      </c>
      <c r="N976" s="29" t="str">
        <f>IF(Замеры!AA970=0," ",Замеры!AA970)</f>
        <v xml:space="preserve"> </v>
      </c>
      <c r="O976" s="29" t="str">
        <f>Замеры!AB970</f>
        <v xml:space="preserve"> </v>
      </c>
      <c r="P976" s="29" t="str">
        <f>Замеры!AC970</f>
        <v xml:space="preserve"> </v>
      </c>
      <c r="Q976" s="29" t="str">
        <f>IF(Замеры!AA970=0," ","+")</f>
        <v xml:space="preserve"> </v>
      </c>
      <c r="R976" s="32">
        <f>Замеры!Z970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IF(Замеры!I971=0," ", Замеры!I971)</f>
        <v xml:space="preserve"> </v>
      </c>
      <c r="D977" s="29" t="str">
        <f>IF(Замеры!AA971=0, " ", Замеры!Y971)</f>
        <v xml:space="preserve"> </v>
      </c>
      <c r="E977" s="29" t="str">
        <f>CONCATENATE(Замеры!Q971,Замеры!T971,Замеры!S971)</f>
        <v xml:space="preserve"> </v>
      </c>
      <c r="F977" s="30" t="str">
        <f>IF(Замеры!AA971=0," ","---")</f>
        <v xml:space="preserve"> </v>
      </c>
      <c r="G977" s="31" t="str">
        <f>IF(Замеры!AA971=0," ",Замеры!K971)</f>
        <v xml:space="preserve"> </v>
      </c>
      <c r="H977" s="31" t="str">
        <f>CONCATENATE(Замеры!AL971,Замеры!AB971,Замеры!AM971)</f>
        <v>0 0</v>
      </c>
      <c r="I977" s="29" t="str">
        <f>CONCATENATE(Замеры!AJ971,Замеры!AB971,Замеры!AK971)</f>
        <v>0 0</v>
      </c>
      <c r="J977" s="31" t="str">
        <f>IF(Замеры!AA971=0," ",G977*2.55)</f>
        <v xml:space="preserve"> </v>
      </c>
      <c r="K977" s="29" t="str">
        <f>IF(Замеры!AA971=0," ",Замеры!AH971)</f>
        <v xml:space="preserve"> </v>
      </c>
      <c r="L977" s="29" t="str">
        <f>IF(Замеры!AA971=0," ",Замеры!AI971)</f>
        <v xml:space="preserve"> </v>
      </c>
      <c r="M977" s="29" t="str">
        <f>IF(Замеры!AA971=0," ",0.1)</f>
        <v xml:space="preserve"> </v>
      </c>
      <c r="N977" s="29" t="str">
        <f>IF(Замеры!AA971=0," ",Замеры!AA971)</f>
        <v xml:space="preserve"> </v>
      </c>
      <c r="O977" s="29" t="str">
        <f>Замеры!AB971</f>
        <v xml:space="preserve"> </v>
      </c>
      <c r="P977" s="29" t="str">
        <f>Замеры!AC971</f>
        <v xml:space="preserve"> </v>
      </c>
      <c r="Q977" s="29" t="str">
        <f>IF(Замеры!AA971=0," ","+")</f>
        <v xml:space="preserve"> </v>
      </c>
      <c r="R977" s="32">
        <f>Замеры!Z971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IF(Замеры!I972=0," ", Замеры!I972)</f>
        <v xml:space="preserve"> </v>
      </c>
      <c r="D978" s="29" t="str">
        <f>IF(Замеры!AA972=0, " ", Замеры!Y972)</f>
        <v xml:space="preserve"> </v>
      </c>
      <c r="E978" s="29" t="str">
        <f>CONCATENATE(Замеры!Q972,Замеры!T972,Замеры!S972)</f>
        <v xml:space="preserve"> </v>
      </c>
      <c r="F978" s="30" t="str">
        <f>IF(Замеры!AA972=0," ","---")</f>
        <v xml:space="preserve"> </v>
      </c>
      <c r="G978" s="31" t="str">
        <f>IF(Замеры!AA972=0," ",Замеры!K972)</f>
        <v xml:space="preserve"> </v>
      </c>
      <c r="H978" s="31" t="str">
        <f>CONCATENATE(Замеры!AL972,Замеры!AB972,Замеры!AM972)</f>
        <v>0 0</v>
      </c>
      <c r="I978" s="29" t="str">
        <f>CONCATENATE(Замеры!AJ972,Замеры!AB972,Замеры!AK972)</f>
        <v>0 0</v>
      </c>
      <c r="J978" s="31" t="str">
        <f>IF(Замеры!AA972=0," ",G978*2.55)</f>
        <v xml:space="preserve"> </v>
      </c>
      <c r="K978" s="29" t="str">
        <f>IF(Замеры!AA972=0," ",Замеры!AH972)</f>
        <v xml:space="preserve"> </v>
      </c>
      <c r="L978" s="29" t="str">
        <f>IF(Замеры!AA972=0," ",Замеры!AI972)</f>
        <v xml:space="preserve"> </v>
      </c>
      <c r="M978" s="29" t="str">
        <f>IF(Замеры!AA972=0," ",0.1)</f>
        <v xml:space="preserve"> </v>
      </c>
      <c r="N978" s="29" t="str">
        <f>IF(Замеры!AA972=0," ",Замеры!AA972)</f>
        <v xml:space="preserve"> </v>
      </c>
      <c r="O978" s="29" t="str">
        <f>Замеры!AB972</f>
        <v xml:space="preserve"> </v>
      </c>
      <c r="P978" s="29" t="str">
        <f>Замеры!AC972</f>
        <v xml:space="preserve"> </v>
      </c>
      <c r="Q978" s="29" t="str">
        <f>IF(Замеры!AA972=0," ","+")</f>
        <v xml:space="preserve"> </v>
      </c>
      <c r="R978" s="32">
        <f>Замеры!Z972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IF(Замеры!I973=0," ", Замеры!I973)</f>
        <v xml:space="preserve"> </v>
      </c>
      <c r="D979" s="29" t="str">
        <f>IF(Замеры!AA973=0, " ", Замеры!Y973)</f>
        <v xml:space="preserve"> </v>
      </c>
      <c r="E979" s="29" t="str">
        <f>CONCATENATE(Замеры!Q973,Замеры!T973,Замеры!S973)</f>
        <v xml:space="preserve"> </v>
      </c>
      <c r="F979" s="30" t="str">
        <f>IF(Замеры!AA973=0," ","---")</f>
        <v xml:space="preserve"> </v>
      </c>
      <c r="G979" s="31" t="str">
        <f>IF(Замеры!AA973=0," ",Замеры!K973)</f>
        <v xml:space="preserve"> </v>
      </c>
      <c r="H979" s="31" t="str">
        <f>CONCATENATE(Замеры!AL973,Замеры!AB973,Замеры!AM973)</f>
        <v>0 0</v>
      </c>
      <c r="I979" s="29" t="str">
        <f>CONCATENATE(Замеры!AJ973,Замеры!AB973,Замеры!AK973)</f>
        <v>0 0</v>
      </c>
      <c r="J979" s="31" t="str">
        <f>IF(Замеры!AA973=0," ",G979*2.55)</f>
        <v xml:space="preserve"> </v>
      </c>
      <c r="K979" s="29" t="str">
        <f>IF(Замеры!AA973=0," ",Замеры!AH973)</f>
        <v xml:space="preserve"> </v>
      </c>
      <c r="L979" s="29" t="str">
        <f>IF(Замеры!AA973=0," ",Замеры!AI973)</f>
        <v xml:space="preserve"> </v>
      </c>
      <c r="M979" s="29" t="str">
        <f>IF(Замеры!AA973=0," ",0.1)</f>
        <v xml:space="preserve"> </v>
      </c>
      <c r="N979" s="29" t="str">
        <f>IF(Замеры!AA973=0," ",Замеры!AA973)</f>
        <v xml:space="preserve"> </v>
      </c>
      <c r="O979" s="29" t="str">
        <f>Замеры!AB973</f>
        <v xml:space="preserve"> </v>
      </c>
      <c r="P979" s="29" t="str">
        <f>Замеры!AC973</f>
        <v xml:space="preserve"> </v>
      </c>
      <c r="Q979" s="29" t="str">
        <f>IF(Замеры!AA973=0," ","+")</f>
        <v xml:space="preserve"> </v>
      </c>
      <c r="R979" s="32">
        <f>Замеры!Z973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IF(Замеры!I974=0," ", Замеры!I974)</f>
        <v xml:space="preserve"> </v>
      </c>
      <c r="D980" s="29" t="str">
        <f>IF(Замеры!AA974=0, " ", Замеры!Y974)</f>
        <v xml:space="preserve"> </v>
      </c>
      <c r="E980" s="29" t="str">
        <f>CONCATENATE(Замеры!Q974,Замеры!T974,Замеры!S974)</f>
        <v xml:space="preserve"> </v>
      </c>
      <c r="F980" s="30" t="str">
        <f>IF(Замеры!AA974=0," ","---")</f>
        <v xml:space="preserve"> </v>
      </c>
      <c r="G980" s="31" t="str">
        <f>IF(Замеры!AA974=0," ",Замеры!K974)</f>
        <v xml:space="preserve"> </v>
      </c>
      <c r="H980" s="31" t="str">
        <f>CONCATENATE(Замеры!AL974,Замеры!AB974,Замеры!AM974)</f>
        <v>0 0</v>
      </c>
      <c r="I980" s="29" t="str">
        <f>CONCATENATE(Замеры!AJ974,Замеры!AB974,Замеры!AK974)</f>
        <v>0 0</v>
      </c>
      <c r="J980" s="31" t="str">
        <f>IF(Замеры!AA974=0," ",G980*2.55)</f>
        <v xml:space="preserve"> </v>
      </c>
      <c r="K980" s="29" t="str">
        <f>IF(Замеры!AA974=0," ",Замеры!AH974)</f>
        <v xml:space="preserve"> </v>
      </c>
      <c r="L980" s="29" t="str">
        <f>IF(Замеры!AA974=0," ",Замеры!AI974)</f>
        <v xml:space="preserve"> </v>
      </c>
      <c r="M980" s="29" t="str">
        <f>IF(Замеры!AA974=0," ",0.1)</f>
        <v xml:space="preserve"> </v>
      </c>
      <c r="N980" s="29" t="str">
        <f>IF(Замеры!AA974=0," ",Замеры!AA974)</f>
        <v xml:space="preserve"> </v>
      </c>
      <c r="O980" s="29" t="str">
        <f>Замеры!AB974</f>
        <v xml:space="preserve"> </v>
      </c>
      <c r="P980" s="29" t="str">
        <f>Замеры!AC974</f>
        <v xml:space="preserve"> </v>
      </c>
      <c r="Q980" s="29" t="str">
        <f>IF(Замеры!AA974=0," ","+")</f>
        <v xml:space="preserve"> </v>
      </c>
      <c r="R980" s="32">
        <f>Замеры!Z974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IF(Замеры!I975=0," ", Замеры!I975)</f>
        <v xml:space="preserve"> </v>
      </c>
      <c r="D981" s="29" t="str">
        <f>IF(Замеры!AA975=0, " ", Замеры!Y975)</f>
        <v xml:space="preserve"> </v>
      </c>
      <c r="E981" s="29" t="str">
        <f>CONCATENATE(Замеры!Q975,Замеры!T975,Замеры!S975)</f>
        <v xml:space="preserve"> </v>
      </c>
      <c r="F981" s="30" t="str">
        <f>IF(Замеры!AA975=0," ","---")</f>
        <v xml:space="preserve"> </v>
      </c>
      <c r="G981" s="31" t="str">
        <f>IF(Замеры!AA975=0," ",Замеры!K975)</f>
        <v xml:space="preserve"> </v>
      </c>
      <c r="H981" s="31" t="str">
        <f>CONCATENATE(Замеры!AL975,Замеры!AB975,Замеры!AM975)</f>
        <v>0 0</v>
      </c>
      <c r="I981" s="29" t="str">
        <f>CONCATENATE(Замеры!AJ975,Замеры!AB975,Замеры!AK975)</f>
        <v>0 0</v>
      </c>
      <c r="J981" s="31" t="str">
        <f>IF(Замеры!AA975=0," ",G981*2.55)</f>
        <v xml:space="preserve"> </v>
      </c>
      <c r="K981" s="29" t="str">
        <f>IF(Замеры!AA975=0," ",Замеры!AH975)</f>
        <v xml:space="preserve"> </v>
      </c>
      <c r="L981" s="29" t="str">
        <f>IF(Замеры!AA975=0," ",Замеры!AI975)</f>
        <v xml:space="preserve"> </v>
      </c>
      <c r="M981" s="29" t="str">
        <f>IF(Замеры!AA975=0," ",0.1)</f>
        <v xml:space="preserve"> </v>
      </c>
      <c r="N981" s="29" t="str">
        <f>IF(Замеры!AA975=0," ",Замеры!AA975)</f>
        <v xml:space="preserve"> </v>
      </c>
      <c r="O981" s="29" t="str">
        <f>Замеры!AB975</f>
        <v xml:space="preserve"> </v>
      </c>
      <c r="P981" s="29" t="str">
        <f>Замеры!AC975</f>
        <v xml:space="preserve"> </v>
      </c>
      <c r="Q981" s="29" t="str">
        <f>IF(Замеры!AA975=0," ","+")</f>
        <v xml:space="preserve"> </v>
      </c>
      <c r="R981" s="32">
        <f>Замеры!Z975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IF(Замеры!I976=0," ", Замеры!I976)</f>
        <v xml:space="preserve"> </v>
      </c>
      <c r="D982" s="29" t="str">
        <f>IF(Замеры!AA976=0, " ", Замеры!Y976)</f>
        <v xml:space="preserve"> </v>
      </c>
      <c r="E982" s="29" t="str">
        <f>CONCATENATE(Замеры!Q976,Замеры!T976,Замеры!S976)</f>
        <v xml:space="preserve"> </v>
      </c>
      <c r="F982" s="30" t="str">
        <f>IF(Замеры!AA976=0," ","---")</f>
        <v xml:space="preserve"> </v>
      </c>
      <c r="G982" s="31" t="str">
        <f>IF(Замеры!AA976=0," ",Замеры!K976)</f>
        <v xml:space="preserve"> </v>
      </c>
      <c r="H982" s="31" t="str">
        <f>CONCATENATE(Замеры!AL976,Замеры!AB976,Замеры!AM976)</f>
        <v>0 0</v>
      </c>
      <c r="I982" s="29" t="str">
        <f>CONCATENATE(Замеры!AJ976,Замеры!AB976,Замеры!AK976)</f>
        <v>0 0</v>
      </c>
      <c r="J982" s="31" t="str">
        <f>IF(Замеры!AA976=0," ",G982*2.55)</f>
        <v xml:space="preserve"> </v>
      </c>
      <c r="K982" s="29" t="str">
        <f>IF(Замеры!AA976=0," ",Замеры!AH976)</f>
        <v xml:space="preserve"> </v>
      </c>
      <c r="L982" s="29" t="str">
        <f>IF(Замеры!AA976=0," ",Замеры!AI976)</f>
        <v xml:space="preserve"> </v>
      </c>
      <c r="M982" s="29" t="str">
        <f>IF(Замеры!AA976=0," ",0.1)</f>
        <v xml:space="preserve"> </v>
      </c>
      <c r="N982" s="29" t="str">
        <f>IF(Замеры!AA976=0," ",Замеры!AA976)</f>
        <v xml:space="preserve"> </v>
      </c>
      <c r="O982" s="29" t="str">
        <f>Замеры!AB976</f>
        <v xml:space="preserve"> </v>
      </c>
      <c r="P982" s="29" t="str">
        <f>Замеры!AC976</f>
        <v xml:space="preserve"> </v>
      </c>
      <c r="Q982" s="29" t="str">
        <f>IF(Замеры!AA976=0," ","+")</f>
        <v xml:space="preserve"> </v>
      </c>
      <c r="R982" s="32">
        <f>Замеры!Z976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IF(Замеры!I977=0," ", Замеры!I977)</f>
        <v xml:space="preserve"> </v>
      </c>
      <c r="D983" s="29" t="str">
        <f>IF(Замеры!AA977=0, " ", Замеры!Y977)</f>
        <v xml:space="preserve"> </v>
      </c>
      <c r="E983" s="29" t="str">
        <f>CONCATENATE(Замеры!Q977,Замеры!T977,Замеры!S977)</f>
        <v xml:space="preserve"> </v>
      </c>
      <c r="F983" s="30" t="str">
        <f>IF(Замеры!AA977=0," ","---")</f>
        <v xml:space="preserve"> </v>
      </c>
      <c r="G983" s="31" t="str">
        <f>IF(Замеры!AA977=0," ",Замеры!K977)</f>
        <v xml:space="preserve"> </v>
      </c>
      <c r="H983" s="31" t="str">
        <f>CONCATENATE(Замеры!AL977,Замеры!AB977,Замеры!AM977)</f>
        <v>0 0</v>
      </c>
      <c r="I983" s="29" t="str">
        <f>CONCATENATE(Замеры!AJ977,Замеры!AB977,Замеры!AK977)</f>
        <v>0 0</v>
      </c>
      <c r="J983" s="31" t="str">
        <f>IF(Замеры!AA977=0," ",G983*2.55)</f>
        <v xml:space="preserve"> </v>
      </c>
      <c r="K983" s="29" t="str">
        <f>IF(Замеры!AA977=0," ",Замеры!AH977)</f>
        <v xml:space="preserve"> </v>
      </c>
      <c r="L983" s="29" t="str">
        <f>IF(Замеры!AA977=0," ",Замеры!AI977)</f>
        <v xml:space="preserve"> </v>
      </c>
      <c r="M983" s="29" t="str">
        <f>IF(Замеры!AA977=0," ",0.1)</f>
        <v xml:space="preserve"> </v>
      </c>
      <c r="N983" s="29" t="str">
        <f>IF(Замеры!AA977=0," ",Замеры!AA977)</f>
        <v xml:space="preserve"> </v>
      </c>
      <c r="O983" s="29" t="str">
        <f>Замеры!AB977</f>
        <v xml:space="preserve"> </v>
      </c>
      <c r="P983" s="29" t="str">
        <f>Замеры!AC977</f>
        <v xml:space="preserve"> </v>
      </c>
      <c r="Q983" s="29" t="str">
        <f>IF(Замеры!AA977=0," ","+")</f>
        <v xml:space="preserve"> </v>
      </c>
      <c r="R983" s="32">
        <f>Замеры!Z977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IF(Замеры!I978=0," ", Замеры!I978)</f>
        <v xml:space="preserve"> </v>
      </c>
      <c r="D984" s="29" t="str">
        <f>IF(Замеры!AA978=0, " ", Замеры!Y978)</f>
        <v xml:space="preserve"> </v>
      </c>
      <c r="E984" s="29" t="str">
        <f>CONCATENATE(Замеры!Q978,Замеры!T978,Замеры!S978)</f>
        <v xml:space="preserve"> </v>
      </c>
      <c r="F984" s="30" t="str">
        <f>IF(Замеры!AA978=0," ","---")</f>
        <v xml:space="preserve"> </v>
      </c>
      <c r="G984" s="31" t="str">
        <f>IF(Замеры!AA978=0," ",Замеры!K978)</f>
        <v xml:space="preserve"> </v>
      </c>
      <c r="H984" s="31" t="str">
        <f>CONCATENATE(Замеры!AL978,Замеры!AB978,Замеры!AM978)</f>
        <v>0 0</v>
      </c>
      <c r="I984" s="29" t="str">
        <f>CONCATENATE(Замеры!AJ978,Замеры!AB978,Замеры!AK978)</f>
        <v>0 0</v>
      </c>
      <c r="J984" s="31" t="str">
        <f>IF(Замеры!AA978=0," ",G984*2.55)</f>
        <v xml:space="preserve"> </v>
      </c>
      <c r="K984" s="29" t="str">
        <f>IF(Замеры!AA978=0," ",Замеры!AH978)</f>
        <v xml:space="preserve"> </v>
      </c>
      <c r="L984" s="29" t="str">
        <f>IF(Замеры!AA978=0," ",Замеры!AI978)</f>
        <v xml:space="preserve"> </v>
      </c>
      <c r="M984" s="29" t="str">
        <f>IF(Замеры!AA978=0," ",0.1)</f>
        <v xml:space="preserve"> </v>
      </c>
      <c r="N984" s="29" t="str">
        <f>IF(Замеры!AA978=0," ",Замеры!AA978)</f>
        <v xml:space="preserve"> </v>
      </c>
      <c r="O984" s="29" t="str">
        <f>Замеры!AB978</f>
        <v xml:space="preserve"> </v>
      </c>
      <c r="P984" s="29" t="str">
        <f>Замеры!AC978</f>
        <v xml:space="preserve"> </v>
      </c>
      <c r="Q984" s="29" t="str">
        <f>IF(Замеры!AA978=0," ","+")</f>
        <v xml:space="preserve"> </v>
      </c>
      <c r="R984" s="32">
        <f>Замеры!Z978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IF(Замеры!I979=0," ", Замеры!I979)</f>
        <v xml:space="preserve"> </v>
      </c>
      <c r="D985" s="29" t="str">
        <f>IF(Замеры!AA979=0, " ", Замеры!Y979)</f>
        <v xml:space="preserve"> </v>
      </c>
      <c r="E985" s="29" t="str">
        <f>CONCATENATE(Замеры!Q979,Замеры!T979,Замеры!S979)</f>
        <v xml:space="preserve"> </v>
      </c>
      <c r="F985" s="30" t="str">
        <f>IF(Замеры!AA979=0," ","---")</f>
        <v xml:space="preserve"> </v>
      </c>
      <c r="G985" s="31" t="str">
        <f>IF(Замеры!AA979=0," ",Замеры!K979)</f>
        <v xml:space="preserve"> </v>
      </c>
      <c r="H985" s="31" t="str">
        <f>CONCATENATE(Замеры!AL979,Замеры!AB979,Замеры!AM979)</f>
        <v>0 0</v>
      </c>
      <c r="I985" s="29" t="str">
        <f>CONCATENATE(Замеры!AJ979,Замеры!AB979,Замеры!AK979)</f>
        <v>0 0</v>
      </c>
      <c r="J985" s="31" t="str">
        <f>IF(Замеры!AA979=0," ",G985*2.55)</f>
        <v xml:space="preserve"> </v>
      </c>
      <c r="K985" s="29" t="str">
        <f>IF(Замеры!AA979=0," ",Замеры!AH979)</f>
        <v xml:space="preserve"> </v>
      </c>
      <c r="L985" s="29" t="str">
        <f>IF(Замеры!AA979=0," ",Замеры!AI979)</f>
        <v xml:space="preserve"> </v>
      </c>
      <c r="M985" s="29" t="str">
        <f>IF(Замеры!AA979=0," ",0.1)</f>
        <v xml:space="preserve"> </v>
      </c>
      <c r="N985" s="29" t="str">
        <f>IF(Замеры!AA979=0," ",Замеры!AA979)</f>
        <v xml:space="preserve"> </v>
      </c>
      <c r="O985" s="29" t="str">
        <f>Замеры!AB979</f>
        <v xml:space="preserve"> </v>
      </c>
      <c r="P985" s="29" t="str">
        <f>Замеры!AC979</f>
        <v xml:space="preserve"> </v>
      </c>
      <c r="Q985" s="29" t="str">
        <f>IF(Замеры!AA979=0," ","+")</f>
        <v xml:space="preserve"> </v>
      </c>
      <c r="R985" s="32">
        <f>Замеры!Z979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IF(Замеры!I980=0," ", Замеры!I980)</f>
        <v xml:space="preserve"> </v>
      </c>
      <c r="D986" s="29" t="str">
        <f>IF(Замеры!AA980=0, " ", Замеры!Y980)</f>
        <v xml:space="preserve"> </v>
      </c>
      <c r="E986" s="29" t="str">
        <f>CONCATENATE(Замеры!Q980,Замеры!T980,Замеры!S980)</f>
        <v xml:space="preserve"> </v>
      </c>
      <c r="F986" s="30" t="str">
        <f>IF(Замеры!AA980=0," ","---")</f>
        <v xml:space="preserve"> </v>
      </c>
      <c r="G986" s="31" t="str">
        <f>IF(Замеры!AA980=0," ",Замеры!K980)</f>
        <v xml:space="preserve"> </v>
      </c>
      <c r="H986" s="31" t="str">
        <f>CONCATENATE(Замеры!AL980,Замеры!AB980,Замеры!AM980)</f>
        <v>0 0</v>
      </c>
      <c r="I986" s="29" t="str">
        <f>CONCATENATE(Замеры!AJ980,Замеры!AB980,Замеры!AK980)</f>
        <v>0 0</v>
      </c>
      <c r="J986" s="31" t="str">
        <f>IF(Замеры!AA980=0," ",G986*2.55)</f>
        <v xml:space="preserve"> </v>
      </c>
      <c r="K986" s="29" t="str">
        <f>IF(Замеры!AA980=0," ",Замеры!AH980)</f>
        <v xml:space="preserve"> </v>
      </c>
      <c r="L986" s="29" t="str">
        <f>IF(Замеры!AA980=0," ",Замеры!AI980)</f>
        <v xml:space="preserve"> </v>
      </c>
      <c r="M986" s="29" t="str">
        <f>IF(Замеры!AA980=0," ",0.1)</f>
        <v xml:space="preserve"> </v>
      </c>
      <c r="N986" s="29" t="str">
        <f>IF(Замеры!AA980=0," ",Замеры!AA980)</f>
        <v xml:space="preserve"> </v>
      </c>
      <c r="O986" s="29" t="str">
        <f>Замеры!AB980</f>
        <v xml:space="preserve"> </v>
      </c>
      <c r="P986" s="29" t="str">
        <f>Замеры!AC980</f>
        <v xml:space="preserve"> </v>
      </c>
      <c r="Q986" s="29" t="str">
        <f>IF(Замеры!AA980=0," ","+")</f>
        <v xml:space="preserve"> </v>
      </c>
      <c r="R986" s="32">
        <f>Замеры!Z980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IF(Замеры!I981=0," ", Замеры!I981)</f>
        <v xml:space="preserve"> </v>
      </c>
      <c r="D987" s="29" t="str">
        <f>IF(Замеры!AA981=0, " ", Замеры!Y981)</f>
        <v xml:space="preserve"> </v>
      </c>
      <c r="E987" s="29" t="str">
        <f>CONCATENATE(Замеры!Q981,Замеры!T981,Замеры!S981)</f>
        <v xml:space="preserve"> </v>
      </c>
      <c r="F987" s="30" t="str">
        <f>IF(Замеры!AA981=0," ","---")</f>
        <v xml:space="preserve"> </v>
      </c>
      <c r="G987" s="31" t="str">
        <f>IF(Замеры!AA981=0," ",Замеры!K981)</f>
        <v xml:space="preserve"> </v>
      </c>
      <c r="H987" s="31" t="str">
        <f>CONCATENATE(Замеры!AL981,Замеры!AB981,Замеры!AM981)</f>
        <v>0 0</v>
      </c>
      <c r="I987" s="29" t="str">
        <f>CONCATENATE(Замеры!AJ981,Замеры!AB981,Замеры!AK981)</f>
        <v>0 0</v>
      </c>
      <c r="J987" s="31" t="str">
        <f>IF(Замеры!AA981=0," ",G987*2.55)</f>
        <v xml:space="preserve"> </v>
      </c>
      <c r="K987" s="29" t="str">
        <f>IF(Замеры!AA981=0," ",Замеры!AH981)</f>
        <v xml:space="preserve"> </v>
      </c>
      <c r="L987" s="29" t="str">
        <f>IF(Замеры!AA981=0," ",Замеры!AI981)</f>
        <v xml:space="preserve"> </v>
      </c>
      <c r="M987" s="29" t="str">
        <f>IF(Замеры!AA981=0," ",0.1)</f>
        <v xml:space="preserve"> </v>
      </c>
      <c r="N987" s="29" t="str">
        <f>IF(Замеры!AA981=0," ",Замеры!AA981)</f>
        <v xml:space="preserve"> </v>
      </c>
      <c r="O987" s="29" t="str">
        <f>Замеры!AB981</f>
        <v xml:space="preserve"> </v>
      </c>
      <c r="P987" s="29" t="str">
        <f>Замеры!AC981</f>
        <v xml:space="preserve"> </v>
      </c>
      <c r="Q987" s="29" t="str">
        <f>IF(Замеры!AA981=0," ","+")</f>
        <v xml:space="preserve"> </v>
      </c>
      <c r="R987" s="32">
        <f>Замеры!Z981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IF(Замеры!I982=0," ", Замеры!I982)</f>
        <v xml:space="preserve"> </v>
      </c>
      <c r="D988" s="29" t="str">
        <f>IF(Замеры!AA982=0, " ", Замеры!Y982)</f>
        <v xml:space="preserve"> </v>
      </c>
      <c r="E988" s="29" t="str">
        <f>CONCATENATE(Замеры!Q982,Замеры!T982,Замеры!S982)</f>
        <v xml:space="preserve"> </v>
      </c>
      <c r="F988" s="30" t="str">
        <f>IF(Замеры!AA982=0," ","---")</f>
        <v xml:space="preserve"> </v>
      </c>
      <c r="G988" s="31" t="str">
        <f>IF(Замеры!AA982=0," ",Замеры!K982)</f>
        <v xml:space="preserve"> </v>
      </c>
      <c r="H988" s="31" t="str">
        <f>CONCATENATE(Замеры!AL982,Замеры!AB982,Замеры!AM982)</f>
        <v>0 0</v>
      </c>
      <c r="I988" s="29" t="str">
        <f>CONCATENATE(Замеры!AJ982,Замеры!AB982,Замеры!AK982)</f>
        <v>0 0</v>
      </c>
      <c r="J988" s="31" t="str">
        <f>IF(Замеры!AA982=0," ",G988*2.55)</f>
        <v xml:space="preserve"> </v>
      </c>
      <c r="K988" s="29" t="str">
        <f>IF(Замеры!AA982=0," ",Замеры!AH982)</f>
        <v xml:space="preserve"> </v>
      </c>
      <c r="L988" s="29" t="str">
        <f>IF(Замеры!AA982=0," ",Замеры!AI982)</f>
        <v xml:space="preserve"> </v>
      </c>
      <c r="M988" s="29" t="str">
        <f>IF(Замеры!AA982=0," ",0.1)</f>
        <v xml:space="preserve"> </v>
      </c>
      <c r="N988" s="29" t="str">
        <f>IF(Замеры!AA982=0," ",Замеры!AA982)</f>
        <v xml:space="preserve"> </v>
      </c>
      <c r="O988" s="29" t="str">
        <f>Замеры!AB982</f>
        <v xml:space="preserve"> </v>
      </c>
      <c r="P988" s="29" t="str">
        <f>Замеры!AC982</f>
        <v xml:space="preserve"> </v>
      </c>
      <c r="Q988" s="29" t="str">
        <f>IF(Замеры!AA982=0," ","+")</f>
        <v xml:space="preserve"> </v>
      </c>
      <c r="R988" s="32">
        <f>Замеры!Z982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IF(Замеры!I983=0," ", Замеры!I983)</f>
        <v xml:space="preserve"> </v>
      </c>
      <c r="D989" s="29" t="str">
        <f>IF(Замеры!AA983=0, " ", Замеры!Y983)</f>
        <v xml:space="preserve"> </v>
      </c>
      <c r="E989" s="29" t="str">
        <f>CONCATENATE(Замеры!Q983,Замеры!T983,Замеры!S983)</f>
        <v xml:space="preserve"> </v>
      </c>
      <c r="F989" s="30" t="str">
        <f>IF(Замеры!AA983=0," ","---")</f>
        <v xml:space="preserve"> </v>
      </c>
      <c r="G989" s="31" t="str">
        <f>IF(Замеры!AA983=0," ",Замеры!K983)</f>
        <v xml:space="preserve"> </v>
      </c>
      <c r="H989" s="31" t="str">
        <f>CONCATENATE(Замеры!AL983,Замеры!AB983,Замеры!AM983)</f>
        <v>0 0</v>
      </c>
      <c r="I989" s="29" t="str">
        <f>CONCATENATE(Замеры!AJ983,Замеры!AB983,Замеры!AK983)</f>
        <v>0 0</v>
      </c>
      <c r="J989" s="31" t="str">
        <f>IF(Замеры!AA983=0," ",G989*2.55)</f>
        <v xml:space="preserve"> </v>
      </c>
      <c r="K989" s="29" t="str">
        <f>IF(Замеры!AA983=0," ",Замеры!AH983)</f>
        <v xml:space="preserve"> </v>
      </c>
      <c r="L989" s="29" t="str">
        <f>IF(Замеры!AA983=0," ",Замеры!AI983)</f>
        <v xml:space="preserve"> </v>
      </c>
      <c r="M989" s="29" t="str">
        <f>IF(Замеры!AA983=0," ",0.1)</f>
        <v xml:space="preserve"> </v>
      </c>
      <c r="N989" s="29" t="str">
        <f>IF(Замеры!AA983=0," ",Замеры!AA983)</f>
        <v xml:space="preserve"> </v>
      </c>
      <c r="O989" s="29" t="str">
        <f>Замеры!AB983</f>
        <v xml:space="preserve"> </v>
      </c>
      <c r="P989" s="29" t="str">
        <f>Замеры!AC983</f>
        <v xml:space="preserve"> </v>
      </c>
      <c r="Q989" s="29" t="str">
        <f>IF(Замеры!AA983=0," ","+")</f>
        <v xml:space="preserve"> </v>
      </c>
      <c r="R989" s="32">
        <f>Замеры!Z983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IF(Замеры!I984=0," ", Замеры!I984)</f>
        <v xml:space="preserve"> </v>
      </c>
      <c r="D990" s="29" t="str">
        <f>IF(Замеры!AA984=0, " ", Замеры!Y984)</f>
        <v xml:space="preserve"> </v>
      </c>
      <c r="E990" s="29" t="str">
        <f>CONCATENATE(Замеры!Q984,Замеры!T984,Замеры!S984)</f>
        <v xml:space="preserve"> </v>
      </c>
      <c r="F990" s="30" t="str">
        <f>IF(Замеры!AA984=0," ","---")</f>
        <v xml:space="preserve"> </v>
      </c>
      <c r="G990" s="31" t="str">
        <f>IF(Замеры!AA984=0," ",Замеры!K984)</f>
        <v xml:space="preserve"> </v>
      </c>
      <c r="H990" s="31" t="str">
        <f>CONCATENATE(Замеры!AL984,Замеры!AB984,Замеры!AM984)</f>
        <v>0 0</v>
      </c>
      <c r="I990" s="29" t="str">
        <f>CONCATENATE(Замеры!AJ984,Замеры!AB984,Замеры!AK984)</f>
        <v>0 0</v>
      </c>
      <c r="J990" s="31" t="str">
        <f>IF(Замеры!AA984=0," ",G990*2.55)</f>
        <v xml:space="preserve"> </v>
      </c>
      <c r="K990" s="29" t="str">
        <f>IF(Замеры!AA984=0," ",Замеры!AH984)</f>
        <v xml:space="preserve"> </v>
      </c>
      <c r="L990" s="29" t="str">
        <f>IF(Замеры!AA984=0," ",Замеры!AI984)</f>
        <v xml:space="preserve"> </v>
      </c>
      <c r="M990" s="29" t="str">
        <f>IF(Замеры!AA984=0," ",0.1)</f>
        <v xml:space="preserve"> </v>
      </c>
      <c r="N990" s="29" t="str">
        <f>IF(Замеры!AA984=0," ",Замеры!AA984)</f>
        <v xml:space="preserve"> </v>
      </c>
      <c r="O990" s="29" t="str">
        <f>Замеры!AB984</f>
        <v xml:space="preserve"> </v>
      </c>
      <c r="P990" s="29" t="str">
        <f>Замеры!AC984</f>
        <v xml:space="preserve"> </v>
      </c>
      <c r="Q990" s="29" t="str">
        <f>IF(Замеры!AA984=0," ","+")</f>
        <v xml:space="preserve"> </v>
      </c>
      <c r="R990" s="32">
        <f>Замеры!Z984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IF(Замеры!I985=0," ", Замеры!I985)</f>
        <v xml:space="preserve"> </v>
      </c>
      <c r="D991" s="29" t="str">
        <f>IF(Замеры!AA985=0, " ", Замеры!Y985)</f>
        <v xml:space="preserve"> </v>
      </c>
      <c r="E991" s="29" t="str">
        <f>CONCATENATE(Замеры!Q985,Замеры!T985,Замеры!S985)</f>
        <v xml:space="preserve"> </v>
      </c>
      <c r="F991" s="30" t="str">
        <f>IF(Замеры!AA985=0," ","---")</f>
        <v xml:space="preserve"> </v>
      </c>
      <c r="G991" s="31" t="str">
        <f>IF(Замеры!AA985=0," ",Замеры!K985)</f>
        <v xml:space="preserve"> </v>
      </c>
      <c r="H991" s="31" t="str">
        <f>CONCATENATE(Замеры!AL985,Замеры!AB985,Замеры!AM985)</f>
        <v>0 0</v>
      </c>
      <c r="I991" s="29" t="str">
        <f>CONCATENATE(Замеры!AJ985,Замеры!AB985,Замеры!AK985)</f>
        <v>0 0</v>
      </c>
      <c r="J991" s="31" t="str">
        <f>IF(Замеры!AA985=0," ",G991*2.55)</f>
        <v xml:space="preserve"> </v>
      </c>
      <c r="K991" s="29" t="str">
        <f>IF(Замеры!AA985=0," ",Замеры!AH985)</f>
        <v xml:space="preserve"> </v>
      </c>
      <c r="L991" s="29" t="str">
        <f>IF(Замеры!AA985=0," ",Замеры!AI985)</f>
        <v xml:space="preserve"> </v>
      </c>
      <c r="M991" s="29" t="str">
        <f>IF(Замеры!AA985=0," ",0.1)</f>
        <v xml:space="preserve"> </v>
      </c>
      <c r="N991" s="29" t="str">
        <f>IF(Замеры!AA985=0," ",Замеры!AA985)</f>
        <v xml:space="preserve"> </v>
      </c>
      <c r="O991" s="29" t="str">
        <f>Замеры!AB985</f>
        <v xml:space="preserve"> </v>
      </c>
      <c r="P991" s="29" t="str">
        <f>Замеры!AC985</f>
        <v xml:space="preserve"> </v>
      </c>
      <c r="Q991" s="29" t="str">
        <f>IF(Замеры!AA985=0," ","+")</f>
        <v xml:space="preserve"> </v>
      </c>
      <c r="R991" s="32">
        <f>Замеры!Z985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IF(Замеры!I986=0," ", Замеры!I986)</f>
        <v xml:space="preserve"> </v>
      </c>
      <c r="D992" s="29" t="str">
        <f>IF(Замеры!AA986=0, " ", Замеры!Y986)</f>
        <v xml:space="preserve"> </v>
      </c>
      <c r="E992" s="29" t="str">
        <f>CONCATENATE(Замеры!Q986,Замеры!T986,Замеры!S986)</f>
        <v xml:space="preserve"> </v>
      </c>
      <c r="F992" s="30" t="str">
        <f>IF(Замеры!AA986=0," ","---")</f>
        <v xml:space="preserve"> </v>
      </c>
      <c r="G992" s="31" t="str">
        <f>IF(Замеры!AA986=0," ",Замеры!K986)</f>
        <v xml:space="preserve"> </v>
      </c>
      <c r="H992" s="31" t="str">
        <f>CONCATENATE(Замеры!AL986,Замеры!AB986,Замеры!AM986)</f>
        <v>0 0</v>
      </c>
      <c r="I992" s="29" t="str">
        <f>CONCATENATE(Замеры!AJ986,Замеры!AB986,Замеры!AK986)</f>
        <v>0 0</v>
      </c>
      <c r="J992" s="31" t="str">
        <f>IF(Замеры!AA986=0," ",G992*2.55)</f>
        <v xml:space="preserve"> </v>
      </c>
      <c r="K992" s="29" t="str">
        <f>IF(Замеры!AA986=0," ",Замеры!AH986)</f>
        <v xml:space="preserve"> </v>
      </c>
      <c r="L992" s="29" t="str">
        <f>IF(Замеры!AA986=0," ",Замеры!AI986)</f>
        <v xml:space="preserve"> </v>
      </c>
      <c r="M992" s="29" t="str">
        <f>IF(Замеры!AA986=0," ",0.1)</f>
        <v xml:space="preserve"> </v>
      </c>
      <c r="N992" s="29" t="str">
        <f>IF(Замеры!AA986=0," ",Замеры!AA986)</f>
        <v xml:space="preserve"> </v>
      </c>
      <c r="O992" s="29" t="str">
        <f>Замеры!AB986</f>
        <v xml:space="preserve"> </v>
      </c>
      <c r="P992" s="29" t="str">
        <f>Замеры!AC986</f>
        <v xml:space="preserve"> </v>
      </c>
      <c r="Q992" s="29" t="str">
        <f>IF(Замеры!AA986=0," ","+")</f>
        <v xml:space="preserve"> </v>
      </c>
      <c r="R992" s="32">
        <f>Замеры!Z986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IF(Замеры!I987=0," ", Замеры!I987)</f>
        <v xml:space="preserve"> </v>
      </c>
      <c r="D993" s="29" t="str">
        <f>IF(Замеры!AA987=0, " ", Замеры!Y987)</f>
        <v xml:space="preserve"> </v>
      </c>
      <c r="E993" s="29" t="str">
        <f>CONCATENATE(Замеры!Q987,Замеры!T987,Замеры!S987)</f>
        <v xml:space="preserve"> </v>
      </c>
      <c r="F993" s="30" t="str">
        <f>IF(Замеры!AA987=0," ","---")</f>
        <v xml:space="preserve"> </v>
      </c>
      <c r="G993" s="31" t="str">
        <f>IF(Замеры!AA987=0," ",Замеры!K987)</f>
        <v xml:space="preserve"> </v>
      </c>
      <c r="H993" s="31" t="str">
        <f>CONCATENATE(Замеры!AL987,Замеры!AB987,Замеры!AM987)</f>
        <v>0 0</v>
      </c>
      <c r="I993" s="29" t="str">
        <f>CONCATENATE(Замеры!AJ987,Замеры!AB987,Замеры!AK987)</f>
        <v>0 0</v>
      </c>
      <c r="J993" s="31" t="str">
        <f>IF(Замеры!AA987=0," ",G993*2.55)</f>
        <v xml:space="preserve"> </v>
      </c>
      <c r="K993" s="29" t="str">
        <f>IF(Замеры!AA987=0," ",Замеры!AH987)</f>
        <v xml:space="preserve"> </v>
      </c>
      <c r="L993" s="29" t="str">
        <f>IF(Замеры!AA987=0," ",Замеры!AI987)</f>
        <v xml:space="preserve"> </v>
      </c>
      <c r="M993" s="29" t="str">
        <f>IF(Замеры!AA987=0," ",0.1)</f>
        <v xml:space="preserve"> </v>
      </c>
      <c r="N993" s="29" t="str">
        <f>IF(Замеры!AA987=0," ",Замеры!AA987)</f>
        <v xml:space="preserve"> </v>
      </c>
      <c r="O993" s="29" t="str">
        <f>Замеры!AB987</f>
        <v xml:space="preserve"> </v>
      </c>
      <c r="P993" s="29" t="str">
        <f>Замеры!AC987</f>
        <v xml:space="preserve"> </v>
      </c>
      <c r="Q993" s="29" t="str">
        <f>IF(Замеры!AA987=0," ","+")</f>
        <v xml:space="preserve"> </v>
      </c>
      <c r="R993" s="32">
        <f>Замеры!Z987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IF(Замеры!I988=0," ", Замеры!I988)</f>
        <v xml:space="preserve"> </v>
      </c>
      <c r="D994" s="29" t="str">
        <f>IF(Замеры!AA988=0, " ", Замеры!Y988)</f>
        <v xml:space="preserve"> </v>
      </c>
      <c r="E994" s="29" t="str">
        <f>CONCATENATE(Замеры!Q988,Замеры!T988,Замеры!S988)</f>
        <v xml:space="preserve"> </v>
      </c>
      <c r="F994" s="30" t="str">
        <f>IF(Замеры!AA988=0," ","---")</f>
        <v xml:space="preserve"> </v>
      </c>
      <c r="G994" s="31" t="str">
        <f>IF(Замеры!AA988=0," ",Замеры!K988)</f>
        <v xml:space="preserve"> </v>
      </c>
      <c r="H994" s="31" t="str">
        <f>CONCATENATE(Замеры!AL988,Замеры!AB988,Замеры!AM988)</f>
        <v>0 0</v>
      </c>
      <c r="I994" s="29" t="str">
        <f>CONCATENATE(Замеры!AJ988,Замеры!AB988,Замеры!AK988)</f>
        <v>0 0</v>
      </c>
      <c r="J994" s="31" t="str">
        <f>IF(Замеры!AA988=0," ",G994*2.55)</f>
        <v xml:space="preserve"> </v>
      </c>
      <c r="K994" s="29" t="str">
        <f>IF(Замеры!AA988=0," ",Замеры!AH988)</f>
        <v xml:space="preserve"> </v>
      </c>
      <c r="L994" s="29" t="str">
        <f>IF(Замеры!AA988=0," ",Замеры!AI988)</f>
        <v xml:space="preserve"> </v>
      </c>
      <c r="M994" s="29" t="str">
        <f>IF(Замеры!AA988=0," ",0.1)</f>
        <v xml:space="preserve"> </v>
      </c>
      <c r="N994" s="29" t="str">
        <f>IF(Замеры!AA988=0," ",Замеры!AA988)</f>
        <v xml:space="preserve"> </v>
      </c>
      <c r="O994" s="29" t="str">
        <f>Замеры!AB988</f>
        <v xml:space="preserve"> </v>
      </c>
      <c r="P994" s="29" t="str">
        <f>Замеры!AC988</f>
        <v xml:space="preserve"> </v>
      </c>
      <c r="Q994" s="29" t="str">
        <f>IF(Замеры!AA988=0," ","+")</f>
        <v xml:space="preserve"> </v>
      </c>
      <c r="R994" s="32">
        <f>Замеры!Z988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IF(Замеры!I989=0," ", Замеры!I989)</f>
        <v xml:space="preserve"> </v>
      </c>
      <c r="D995" s="29" t="str">
        <f>IF(Замеры!AA989=0, " ", Замеры!Y989)</f>
        <v xml:space="preserve"> </v>
      </c>
      <c r="E995" s="29" t="str">
        <f>CONCATENATE(Замеры!Q989,Замеры!T989,Замеры!S989)</f>
        <v xml:space="preserve"> </v>
      </c>
      <c r="F995" s="30" t="str">
        <f>IF(Замеры!AA989=0," ","---")</f>
        <v xml:space="preserve"> </v>
      </c>
      <c r="G995" s="31" t="str">
        <f>IF(Замеры!AA989=0," ",Замеры!K989)</f>
        <v xml:space="preserve"> </v>
      </c>
      <c r="H995" s="31" t="str">
        <f>CONCATENATE(Замеры!AL989,Замеры!AB989,Замеры!AM989)</f>
        <v>0 0</v>
      </c>
      <c r="I995" s="29" t="str">
        <f>CONCATENATE(Замеры!AJ989,Замеры!AB989,Замеры!AK989)</f>
        <v>0 0</v>
      </c>
      <c r="J995" s="31" t="str">
        <f>IF(Замеры!AA989=0," ",G995*2.55)</f>
        <v xml:space="preserve"> </v>
      </c>
      <c r="K995" s="29" t="str">
        <f>IF(Замеры!AA989=0," ",Замеры!AH989)</f>
        <v xml:space="preserve"> </v>
      </c>
      <c r="L995" s="29" t="str">
        <f>IF(Замеры!AA989=0," ",Замеры!AI989)</f>
        <v xml:space="preserve"> </v>
      </c>
      <c r="M995" s="29" t="str">
        <f>IF(Замеры!AA989=0," ",0.1)</f>
        <v xml:space="preserve"> </v>
      </c>
      <c r="N995" s="29" t="str">
        <f>IF(Замеры!AA989=0," ",Замеры!AA989)</f>
        <v xml:space="preserve"> </v>
      </c>
      <c r="O995" s="29" t="str">
        <f>Замеры!AB989</f>
        <v xml:space="preserve"> </v>
      </c>
      <c r="P995" s="29" t="str">
        <f>Замеры!AC989</f>
        <v xml:space="preserve"> </v>
      </c>
      <c r="Q995" s="29" t="str">
        <f>IF(Замеры!AA989=0," ","+")</f>
        <v xml:space="preserve"> </v>
      </c>
      <c r="R995" s="32">
        <f>Замеры!Z989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IF(Замеры!I990=0," ", Замеры!I990)</f>
        <v xml:space="preserve"> </v>
      </c>
      <c r="D996" s="29" t="str">
        <f>IF(Замеры!AA990=0, " ", Замеры!Y990)</f>
        <v xml:space="preserve"> </v>
      </c>
      <c r="E996" s="29" t="str">
        <f>CONCATENATE(Замеры!Q990,Замеры!T990,Замеры!S990)</f>
        <v xml:space="preserve"> </v>
      </c>
      <c r="F996" s="30" t="str">
        <f>IF(Замеры!AA990=0," ","---")</f>
        <v xml:space="preserve"> </v>
      </c>
      <c r="G996" s="31" t="str">
        <f>IF(Замеры!AA990=0," ",Замеры!K990)</f>
        <v xml:space="preserve"> </v>
      </c>
      <c r="H996" s="31" t="str">
        <f>CONCATENATE(Замеры!AL990,Замеры!AB990,Замеры!AM990)</f>
        <v>0 0</v>
      </c>
      <c r="I996" s="29" t="str">
        <f>CONCATENATE(Замеры!AJ990,Замеры!AB990,Замеры!AK990)</f>
        <v>0 0</v>
      </c>
      <c r="J996" s="31" t="str">
        <f>IF(Замеры!AA990=0," ",G996*2.55)</f>
        <v xml:space="preserve"> </v>
      </c>
      <c r="K996" s="29" t="str">
        <f>IF(Замеры!AA990=0," ",Замеры!AH990)</f>
        <v xml:space="preserve"> </v>
      </c>
      <c r="L996" s="29" t="str">
        <f>IF(Замеры!AA990=0," ",Замеры!AI990)</f>
        <v xml:space="preserve"> </v>
      </c>
      <c r="M996" s="29" t="str">
        <f>IF(Замеры!AA990=0," ",0.1)</f>
        <v xml:space="preserve"> </v>
      </c>
      <c r="N996" s="29" t="str">
        <f>IF(Замеры!AA990=0," ",Замеры!AA990)</f>
        <v xml:space="preserve"> </v>
      </c>
      <c r="O996" s="29" t="str">
        <f>Замеры!AB990</f>
        <v xml:space="preserve"> </v>
      </c>
      <c r="P996" s="29" t="str">
        <f>Замеры!AC990</f>
        <v xml:space="preserve"> </v>
      </c>
      <c r="Q996" s="29" t="str">
        <f>IF(Замеры!AA990=0," ","+")</f>
        <v xml:space="preserve"> </v>
      </c>
      <c r="R996" s="32">
        <f>Замеры!Z990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IF(Замеры!I991=0," ", Замеры!I991)</f>
        <v xml:space="preserve"> </v>
      </c>
      <c r="D997" s="29" t="str">
        <f>IF(Замеры!AA991=0, " ", Замеры!Y991)</f>
        <v xml:space="preserve"> </v>
      </c>
      <c r="E997" s="29" t="str">
        <f>CONCATENATE(Замеры!Q991,Замеры!T991,Замеры!S991)</f>
        <v xml:space="preserve"> </v>
      </c>
      <c r="F997" s="30" t="str">
        <f>IF(Замеры!AA991=0," ","---")</f>
        <v xml:space="preserve"> </v>
      </c>
      <c r="G997" s="31" t="str">
        <f>IF(Замеры!AA991=0," ",Замеры!K991)</f>
        <v xml:space="preserve"> </v>
      </c>
      <c r="H997" s="31" t="str">
        <f>CONCATENATE(Замеры!AL991,Замеры!AB991,Замеры!AM991)</f>
        <v>0 0</v>
      </c>
      <c r="I997" s="29" t="str">
        <f>CONCATENATE(Замеры!AJ991,Замеры!AB991,Замеры!AK991)</f>
        <v>0 0</v>
      </c>
      <c r="J997" s="31" t="str">
        <f>IF(Замеры!AA991=0," ",G997*2.55)</f>
        <v xml:space="preserve"> </v>
      </c>
      <c r="K997" s="29" t="str">
        <f>IF(Замеры!AA991=0," ",Замеры!AH991)</f>
        <v xml:space="preserve"> </v>
      </c>
      <c r="L997" s="29" t="str">
        <f>IF(Замеры!AA991=0," ",Замеры!AI991)</f>
        <v xml:space="preserve"> </v>
      </c>
      <c r="M997" s="29" t="str">
        <f>IF(Замеры!AA991=0," ",0.1)</f>
        <v xml:space="preserve"> </v>
      </c>
      <c r="N997" s="29" t="str">
        <f>IF(Замеры!AA991=0," ",Замеры!AA991)</f>
        <v xml:space="preserve"> </v>
      </c>
      <c r="O997" s="29" t="str">
        <f>Замеры!AB991</f>
        <v xml:space="preserve"> </v>
      </c>
      <c r="P997" s="29" t="str">
        <f>Замеры!AC991</f>
        <v xml:space="preserve"> </v>
      </c>
      <c r="Q997" s="29" t="str">
        <f>IF(Замеры!AA991=0," ","+")</f>
        <v xml:space="preserve"> </v>
      </c>
      <c r="R997" s="32">
        <f>Замеры!Z991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IF(Замеры!I992=0," ", Замеры!I992)</f>
        <v xml:space="preserve"> </v>
      </c>
      <c r="D998" s="29" t="str">
        <f>IF(Замеры!AA992=0, " ", Замеры!Y992)</f>
        <v xml:space="preserve"> </v>
      </c>
      <c r="E998" s="29" t="str">
        <f>CONCATENATE(Замеры!Q992,Замеры!T992,Замеры!S992)</f>
        <v xml:space="preserve"> </v>
      </c>
      <c r="F998" s="30" t="str">
        <f>IF(Замеры!AA992=0," ","---")</f>
        <v xml:space="preserve"> </v>
      </c>
      <c r="G998" s="31" t="str">
        <f>IF(Замеры!AA992=0," ",Замеры!K992)</f>
        <v xml:space="preserve"> </v>
      </c>
      <c r="H998" s="31" t="str">
        <f>CONCATENATE(Замеры!AL992,Замеры!AB992,Замеры!AM992)</f>
        <v>0 0</v>
      </c>
      <c r="I998" s="29" t="str">
        <f>CONCATENATE(Замеры!AJ992,Замеры!AB992,Замеры!AK992)</f>
        <v>0 0</v>
      </c>
      <c r="J998" s="31" t="str">
        <f>IF(Замеры!AA992=0," ",G998*2.55)</f>
        <v xml:space="preserve"> </v>
      </c>
      <c r="K998" s="29" t="str">
        <f>IF(Замеры!AA992=0," ",Замеры!AH992)</f>
        <v xml:space="preserve"> </v>
      </c>
      <c r="L998" s="29" t="str">
        <f>IF(Замеры!AA992=0," ",Замеры!AI992)</f>
        <v xml:space="preserve"> </v>
      </c>
      <c r="M998" s="29" t="str">
        <f>IF(Замеры!AA992=0," ",0.1)</f>
        <v xml:space="preserve"> </v>
      </c>
      <c r="N998" s="29" t="str">
        <f>IF(Замеры!AA992=0," ",Замеры!AA992)</f>
        <v xml:space="preserve"> </v>
      </c>
      <c r="O998" s="29" t="str">
        <f>Замеры!AB992</f>
        <v xml:space="preserve"> </v>
      </c>
      <c r="P998" s="29" t="str">
        <f>Замеры!AC992</f>
        <v xml:space="preserve"> </v>
      </c>
      <c r="Q998" s="29" t="str">
        <f>IF(Замеры!AA992=0," ","+")</f>
        <v xml:space="preserve"> </v>
      </c>
      <c r="R998" s="32">
        <f>Замеры!Z992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IF(Замеры!I993=0," ", Замеры!I993)</f>
        <v xml:space="preserve"> </v>
      </c>
      <c r="D999" s="29" t="str">
        <f>IF(Замеры!AA993=0, " ", Замеры!Y993)</f>
        <v xml:space="preserve"> </v>
      </c>
      <c r="E999" s="29" t="str">
        <f>CONCATENATE(Замеры!Q993,Замеры!T993,Замеры!S993)</f>
        <v xml:space="preserve"> </v>
      </c>
      <c r="F999" s="30" t="str">
        <f>IF(Замеры!AA993=0," ","---")</f>
        <v xml:space="preserve"> </v>
      </c>
      <c r="G999" s="31" t="str">
        <f>IF(Замеры!AA993=0," ",Замеры!K993)</f>
        <v xml:space="preserve"> </v>
      </c>
      <c r="H999" s="31" t="str">
        <f>CONCATENATE(Замеры!AL993,Замеры!AB993,Замеры!AM993)</f>
        <v>0 0</v>
      </c>
      <c r="I999" s="29" t="str">
        <f>CONCATENATE(Замеры!AJ993,Замеры!AB993,Замеры!AK993)</f>
        <v>0 0</v>
      </c>
      <c r="J999" s="31" t="str">
        <f>IF(Замеры!AA993=0," ",G999*2.55)</f>
        <v xml:space="preserve"> </v>
      </c>
      <c r="K999" s="29" t="str">
        <f>IF(Замеры!AA993=0," ",Замеры!AH993)</f>
        <v xml:space="preserve"> </v>
      </c>
      <c r="L999" s="29" t="str">
        <f>IF(Замеры!AA993=0," ",Замеры!AI993)</f>
        <v xml:space="preserve"> </v>
      </c>
      <c r="M999" s="29" t="str">
        <f>IF(Замеры!AA993=0," ",0.1)</f>
        <v xml:space="preserve"> </v>
      </c>
      <c r="N999" s="29" t="str">
        <f>IF(Замеры!AA993=0," ",Замеры!AA993)</f>
        <v xml:space="preserve"> </v>
      </c>
      <c r="O999" s="29" t="str">
        <f>Замеры!AB993</f>
        <v xml:space="preserve"> </v>
      </c>
      <c r="P999" s="29" t="str">
        <f>Замеры!AC993</f>
        <v xml:space="preserve"> </v>
      </c>
      <c r="Q999" s="29" t="str">
        <f>IF(Замеры!AA993=0," ","+")</f>
        <v xml:space="preserve"> </v>
      </c>
      <c r="R999" s="32">
        <f>Замеры!Z993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IF(Замеры!I994=0," ", Замеры!I994)</f>
        <v xml:space="preserve"> </v>
      </c>
      <c r="D1000" s="29" t="str">
        <f>IF(Замеры!AA994=0, " ", Замеры!Y994)</f>
        <v xml:space="preserve"> </v>
      </c>
      <c r="E1000" s="29" t="str">
        <f>CONCATENATE(Замеры!Q994,Замеры!T994,Замеры!S994)</f>
        <v xml:space="preserve"> </v>
      </c>
      <c r="F1000" s="30" t="str">
        <f>IF(Замеры!AA994=0," ","---")</f>
        <v xml:space="preserve"> </v>
      </c>
      <c r="G1000" s="31" t="str">
        <f>IF(Замеры!AA994=0," ",Замеры!K994)</f>
        <v xml:space="preserve"> </v>
      </c>
      <c r="H1000" s="31" t="str">
        <f>CONCATENATE(Замеры!AL994,Замеры!AB994,Замеры!AM994)</f>
        <v>0 0</v>
      </c>
      <c r="I1000" s="29" t="str">
        <f>CONCATENATE(Замеры!AJ994,Замеры!AB994,Замеры!AK994)</f>
        <v>0 0</v>
      </c>
      <c r="J1000" s="31" t="str">
        <f>IF(Замеры!AA994=0," ",G1000*2.55)</f>
        <v xml:space="preserve"> </v>
      </c>
      <c r="K1000" s="29" t="str">
        <f>IF(Замеры!AA994=0," ",Замеры!AH994)</f>
        <v xml:space="preserve"> </v>
      </c>
      <c r="L1000" s="29" t="str">
        <f>IF(Замеры!AA994=0," ",Замеры!AI994)</f>
        <v xml:space="preserve"> </v>
      </c>
      <c r="M1000" s="29" t="str">
        <f>IF(Замеры!AA994=0," ",0.1)</f>
        <v xml:space="preserve"> </v>
      </c>
      <c r="N1000" s="29" t="str">
        <f>IF(Замеры!AA994=0," ",Замеры!AA994)</f>
        <v xml:space="preserve"> </v>
      </c>
      <c r="O1000" s="29" t="str">
        <f>Замеры!AB994</f>
        <v xml:space="preserve"> </v>
      </c>
      <c r="P1000" s="29" t="str">
        <f>Замеры!AC994</f>
        <v xml:space="preserve"> </v>
      </c>
      <c r="Q1000" s="29" t="str">
        <f>IF(Замеры!AA994=0," ","+")</f>
        <v xml:space="preserve"> </v>
      </c>
      <c r="R1000" s="32">
        <f>Замеры!Z994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IF(Замеры!I995=0," ", Замеры!I995)</f>
        <v xml:space="preserve"> </v>
      </c>
      <c r="D1001" s="29" t="str">
        <f>IF(Замеры!AA995=0, " ", Замеры!Y995)</f>
        <v xml:space="preserve"> </v>
      </c>
      <c r="E1001" s="29" t="str">
        <f>CONCATENATE(Замеры!Q995,Замеры!T995,Замеры!S995)</f>
        <v xml:space="preserve"> </v>
      </c>
      <c r="F1001" s="30" t="str">
        <f>IF(Замеры!AA995=0," ","---")</f>
        <v xml:space="preserve"> </v>
      </c>
      <c r="G1001" s="31" t="str">
        <f>IF(Замеры!AA995=0," ",Замеры!K995)</f>
        <v xml:space="preserve"> </v>
      </c>
      <c r="H1001" s="31" t="str">
        <f>CONCATENATE(Замеры!AL995,Замеры!AB995,Замеры!AM995)</f>
        <v>0 0</v>
      </c>
      <c r="I1001" s="29" t="str">
        <f>CONCATENATE(Замеры!AJ995,Замеры!AB995,Замеры!AK995)</f>
        <v>0 0</v>
      </c>
      <c r="J1001" s="31" t="str">
        <f>IF(Замеры!AA995=0," ",G1001*2.55)</f>
        <v xml:space="preserve"> </v>
      </c>
      <c r="K1001" s="29" t="str">
        <f>IF(Замеры!AA995=0," ",Замеры!AH995)</f>
        <v xml:space="preserve"> </v>
      </c>
      <c r="L1001" s="29" t="str">
        <f>IF(Замеры!AA995=0," ",Замеры!AI995)</f>
        <v xml:space="preserve"> </v>
      </c>
      <c r="M1001" s="29" t="str">
        <f>IF(Замеры!AA995=0," ",0.1)</f>
        <v xml:space="preserve"> </v>
      </c>
      <c r="N1001" s="29" t="str">
        <f>IF(Замеры!AA995=0," ",Замеры!AA995)</f>
        <v xml:space="preserve"> </v>
      </c>
      <c r="O1001" s="29" t="str">
        <f>Замеры!AB995</f>
        <v xml:space="preserve"> </v>
      </c>
      <c r="P1001" s="29" t="str">
        <f>Замеры!AC995</f>
        <v xml:space="preserve"> </v>
      </c>
      <c r="Q1001" s="29" t="str">
        <f>IF(Замеры!AA995=0," ","+")</f>
        <v xml:space="preserve"> </v>
      </c>
      <c r="R1001" s="32">
        <f>Замеры!Z995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IF(Замеры!I996=0," ", Замеры!I996)</f>
        <v xml:space="preserve"> </v>
      </c>
      <c r="D1002" s="29" t="str">
        <f>IF(Замеры!AA996=0, " ", Замеры!Y996)</f>
        <v xml:space="preserve"> </v>
      </c>
      <c r="E1002" s="29" t="str">
        <f>CONCATENATE(Замеры!Q996,Замеры!T996,Замеры!S996)</f>
        <v xml:space="preserve"> </v>
      </c>
      <c r="F1002" s="30" t="str">
        <f>IF(Замеры!AA996=0," ","---")</f>
        <v xml:space="preserve"> </v>
      </c>
      <c r="G1002" s="31" t="str">
        <f>IF(Замеры!AA996=0," ",Замеры!K996)</f>
        <v xml:space="preserve"> </v>
      </c>
      <c r="H1002" s="31" t="str">
        <f>CONCATENATE(Замеры!AL996,Замеры!AB996,Замеры!AM996)</f>
        <v>0 0</v>
      </c>
      <c r="I1002" s="29" t="str">
        <f>CONCATENATE(Замеры!AJ996,Замеры!AB996,Замеры!AK996)</f>
        <v>0 0</v>
      </c>
      <c r="J1002" s="31" t="str">
        <f>IF(Замеры!AA996=0," ",G1002*2.55)</f>
        <v xml:space="preserve"> </v>
      </c>
      <c r="K1002" s="29" t="str">
        <f>IF(Замеры!AA996=0," ",Замеры!AH996)</f>
        <v xml:space="preserve"> </v>
      </c>
      <c r="L1002" s="29" t="str">
        <f>IF(Замеры!AA996=0," ",Замеры!AI996)</f>
        <v xml:space="preserve"> </v>
      </c>
      <c r="M1002" s="29" t="str">
        <f>IF(Замеры!AA996=0," ",0.1)</f>
        <v xml:space="preserve"> </v>
      </c>
      <c r="N1002" s="29" t="str">
        <f>IF(Замеры!AA996=0," ",Замеры!AA996)</f>
        <v xml:space="preserve"> </v>
      </c>
      <c r="O1002" s="29" t="str">
        <f>Замеры!AB996</f>
        <v xml:space="preserve"> </v>
      </c>
      <c r="P1002" s="29" t="str">
        <f>Замеры!AC996</f>
        <v xml:space="preserve"> </v>
      </c>
      <c r="Q1002" s="29" t="str">
        <f>IF(Замеры!AA996=0," ","+")</f>
        <v xml:space="preserve"> </v>
      </c>
      <c r="R1002" s="32">
        <f>Замеры!Z996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IF(Замеры!I997=0," ", Замеры!I997)</f>
        <v xml:space="preserve"> </v>
      </c>
      <c r="D1003" s="29" t="str">
        <f>IF(Замеры!AA997=0, " ", Замеры!Y997)</f>
        <v xml:space="preserve"> </v>
      </c>
      <c r="E1003" s="29" t="str">
        <f>CONCATENATE(Замеры!Q997,Замеры!T997,Замеры!S997)</f>
        <v xml:space="preserve"> </v>
      </c>
      <c r="F1003" s="30" t="str">
        <f>IF(Замеры!AA997=0," ","---")</f>
        <v xml:space="preserve"> </v>
      </c>
      <c r="G1003" s="31" t="str">
        <f>IF(Замеры!AA997=0," ",Замеры!K997)</f>
        <v xml:space="preserve"> </v>
      </c>
      <c r="H1003" s="31" t="str">
        <f>CONCATENATE(Замеры!AL997,Замеры!AB997,Замеры!AM997)</f>
        <v>0 0</v>
      </c>
      <c r="I1003" s="29" t="str">
        <f>CONCATENATE(Замеры!AJ997,Замеры!AB997,Замеры!AK997)</f>
        <v>0 0</v>
      </c>
      <c r="J1003" s="31" t="str">
        <f>IF(Замеры!AA997=0," ",G1003*2.55)</f>
        <v xml:space="preserve"> </v>
      </c>
      <c r="K1003" s="29" t="str">
        <f>IF(Замеры!AA997=0," ",Замеры!AH997)</f>
        <v xml:space="preserve"> </v>
      </c>
      <c r="L1003" s="29" t="str">
        <f>IF(Замеры!AA997=0," ",Замеры!AI997)</f>
        <v xml:space="preserve"> </v>
      </c>
      <c r="M1003" s="29" t="str">
        <f>IF(Замеры!AA997=0," ",0.1)</f>
        <v xml:space="preserve"> </v>
      </c>
      <c r="N1003" s="29" t="str">
        <f>IF(Замеры!AA997=0," ",Замеры!AA997)</f>
        <v xml:space="preserve"> </v>
      </c>
      <c r="O1003" s="29" t="str">
        <f>Замеры!AB997</f>
        <v xml:space="preserve"> </v>
      </c>
      <c r="P1003" s="29" t="str">
        <f>Замеры!AC997</f>
        <v xml:space="preserve"> </v>
      </c>
      <c r="Q1003" s="29" t="str">
        <f>IF(Замеры!AA997=0," ","+")</f>
        <v xml:space="preserve"> </v>
      </c>
      <c r="R1003" s="32">
        <f>Замеры!Z997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IF(Замеры!I998=0," ", Замеры!I998)</f>
        <v xml:space="preserve"> </v>
      </c>
      <c r="D1004" s="29" t="str">
        <f>IF(Замеры!AA998=0, " ", Замеры!Y998)</f>
        <v xml:space="preserve"> </v>
      </c>
      <c r="E1004" s="29" t="str">
        <f>CONCATENATE(Замеры!Q998,Замеры!T998,Замеры!S998)</f>
        <v xml:space="preserve"> </v>
      </c>
      <c r="F1004" s="30" t="str">
        <f>IF(Замеры!AA998=0," ","---")</f>
        <v xml:space="preserve"> </v>
      </c>
      <c r="G1004" s="31" t="str">
        <f>IF(Замеры!AA998=0," ",Замеры!K998)</f>
        <v xml:space="preserve"> </v>
      </c>
      <c r="H1004" s="31" t="str">
        <f>CONCATENATE(Замеры!AL998,Замеры!AB998,Замеры!AM998)</f>
        <v>0 0</v>
      </c>
      <c r="I1004" s="29" t="str">
        <f>CONCATENATE(Замеры!AJ998,Замеры!AB998,Замеры!AK998)</f>
        <v>0 0</v>
      </c>
      <c r="J1004" s="31" t="str">
        <f>IF(Замеры!AA998=0," ",G1004*2.55)</f>
        <v xml:space="preserve"> </v>
      </c>
      <c r="K1004" s="29" t="str">
        <f>IF(Замеры!AA998=0," ",Замеры!AH998)</f>
        <v xml:space="preserve"> </v>
      </c>
      <c r="L1004" s="29" t="str">
        <f>IF(Замеры!AA998=0," ",Замеры!AI998)</f>
        <v xml:space="preserve"> </v>
      </c>
      <c r="M1004" s="29" t="str">
        <f>IF(Замеры!AA998=0," ",0.1)</f>
        <v xml:space="preserve"> </v>
      </c>
      <c r="N1004" s="29" t="str">
        <f>IF(Замеры!AA998=0," ",Замеры!AA998)</f>
        <v xml:space="preserve"> </v>
      </c>
      <c r="O1004" s="29" t="str">
        <f>Замеры!AB998</f>
        <v xml:space="preserve"> </v>
      </c>
      <c r="P1004" s="29" t="str">
        <f>Замеры!AC998</f>
        <v xml:space="preserve"> </v>
      </c>
      <c r="Q1004" s="29" t="str">
        <f>IF(Замеры!AA998=0," ","+")</f>
        <v xml:space="preserve"> </v>
      </c>
      <c r="R1004" s="32">
        <f>Замеры!Z998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IF(Замеры!I999=0," ", Замеры!I999)</f>
        <v xml:space="preserve"> </v>
      </c>
      <c r="D1005" s="29" t="str">
        <f>IF(Замеры!AA999=0, " ", Замеры!Y999)</f>
        <v xml:space="preserve"> </v>
      </c>
      <c r="E1005" s="29" t="str">
        <f>CONCATENATE(Замеры!Q999,Замеры!T999,Замеры!S999)</f>
        <v xml:space="preserve"> </v>
      </c>
      <c r="F1005" s="30" t="str">
        <f>IF(Замеры!AA999=0," ","---")</f>
        <v xml:space="preserve"> </v>
      </c>
      <c r="G1005" s="31" t="str">
        <f>IF(Замеры!AA999=0," ",Замеры!K999)</f>
        <v xml:space="preserve"> </v>
      </c>
      <c r="H1005" s="31" t="str">
        <f>CONCATENATE(Замеры!AL999,Замеры!AB999,Замеры!AM999)</f>
        <v>0 0</v>
      </c>
      <c r="I1005" s="29" t="str">
        <f>CONCATENATE(Замеры!AJ999,Замеры!AB999,Замеры!AK999)</f>
        <v>0 0</v>
      </c>
      <c r="J1005" s="31" t="str">
        <f>IF(Замеры!AA999=0," ",G1005*2.55)</f>
        <v xml:space="preserve"> </v>
      </c>
      <c r="K1005" s="29" t="str">
        <f>IF(Замеры!AA999=0," ",Замеры!AH999)</f>
        <v xml:space="preserve"> </v>
      </c>
      <c r="L1005" s="29" t="str">
        <f>IF(Замеры!AA999=0," ",Замеры!AI999)</f>
        <v xml:space="preserve"> </v>
      </c>
      <c r="M1005" s="29" t="str">
        <f>IF(Замеры!AA999=0," ",0.1)</f>
        <v xml:space="preserve"> </v>
      </c>
      <c r="N1005" s="29" t="str">
        <f>IF(Замеры!AA999=0," ",Замеры!AA999)</f>
        <v xml:space="preserve"> </v>
      </c>
      <c r="O1005" s="29" t="str">
        <f>Замеры!AB999</f>
        <v xml:space="preserve"> </v>
      </c>
      <c r="P1005" s="29" t="str">
        <f>Замеры!AC999</f>
        <v xml:space="preserve"> </v>
      </c>
      <c r="Q1005" s="29" t="str">
        <f>IF(Замеры!AA999=0," ","+")</f>
        <v xml:space="preserve"> </v>
      </c>
      <c r="R1005" s="32">
        <f>Замеры!Z999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IF(Замеры!I1000=0," ", Замеры!I1000)</f>
        <v xml:space="preserve"> </v>
      </c>
      <c r="D1006" s="29" t="str">
        <f>IF(Замеры!AA1000=0, " ", Замеры!Y1000)</f>
        <v xml:space="preserve"> </v>
      </c>
      <c r="E1006" s="29" t="str">
        <f>CONCATENATE(Замеры!Q1000,Замеры!T1000,Замеры!S1000)</f>
        <v xml:space="preserve"> </v>
      </c>
      <c r="F1006" s="30" t="str">
        <f>IF(Замеры!AA1000=0," ","---")</f>
        <v xml:space="preserve"> </v>
      </c>
      <c r="G1006" s="31" t="str">
        <f>IF(Замеры!AA1000=0," ",Замеры!K1000)</f>
        <v xml:space="preserve"> </v>
      </c>
      <c r="H1006" s="31" t="str">
        <f>CONCATENATE(Замеры!AL1000,Замеры!AB1000,Замеры!AM1000)</f>
        <v>0 0</v>
      </c>
      <c r="I1006" s="29" t="str">
        <f>CONCATENATE(Замеры!AJ1000,Замеры!AB1000,Замеры!AK1000)</f>
        <v>0 0</v>
      </c>
      <c r="J1006" s="31" t="str">
        <f>IF(Замеры!AA1000=0," ",G1006*2.55)</f>
        <v xml:space="preserve"> </v>
      </c>
      <c r="K1006" s="29" t="str">
        <f>IF(Замеры!AA1000=0," ",Замеры!AH1000)</f>
        <v xml:space="preserve"> </v>
      </c>
      <c r="L1006" s="29" t="str">
        <f>IF(Замеры!AA1000=0," ",Замеры!AI1000)</f>
        <v xml:space="preserve"> </v>
      </c>
      <c r="M1006" s="29" t="str">
        <f>IF(Замеры!AA1000=0," ",0.1)</f>
        <v xml:space="preserve"> </v>
      </c>
      <c r="N1006" s="29" t="str">
        <f>IF(Замеры!AA1000=0," ",Замеры!AA1000)</f>
        <v xml:space="preserve"> </v>
      </c>
      <c r="O1006" s="29" t="str">
        <f>Замеры!AB1000</f>
        <v xml:space="preserve"> </v>
      </c>
      <c r="P1006" s="29" t="str">
        <f>Замеры!AC1000</f>
        <v xml:space="preserve"> </v>
      </c>
      <c r="Q1006" s="29" t="str">
        <f>IF(Замеры!AA1000=0," ","+")</f>
        <v xml:space="preserve"> </v>
      </c>
      <c r="R1006" s="32">
        <f>Замеры!Z1000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IF(Замеры!I1001=0," ", Замеры!I1001)</f>
        <v xml:space="preserve"> </v>
      </c>
      <c r="D1007" s="29" t="str">
        <f>IF(Замеры!AA1001=0, " ", Замеры!Y1001)</f>
        <v xml:space="preserve"> </v>
      </c>
      <c r="E1007" s="29" t="str">
        <f>CONCATENATE(Замеры!Q1001,Замеры!T1001,Замеры!S1001)</f>
        <v xml:space="preserve"> </v>
      </c>
      <c r="F1007" s="30" t="str">
        <f>IF(Замеры!AA1001=0," ","---")</f>
        <v xml:space="preserve"> </v>
      </c>
      <c r="G1007" s="31" t="str">
        <f>IF(Замеры!AA1001=0," ",Замеры!K1001)</f>
        <v xml:space="preserve"> </v>
      </c>
      <c r="H1007" s="31" t="str">
        <f>CONCATENATE(Замеры!AL1001,Замеры!AB1001,Замеры!AM1001)</f>
        <v>0 0</v>
      </c>
      <c r="I1007" s="29" t="str">
        <f>CONCATENATE(Замеры!AJ1001,Замеры!AB1001,Замеры!AK1001)</f>
        <v>0 0</v>
      </c>
      <c r="J1007" s="31" t="str">
        <f>IF(Замеры!AA1001=0," ",G1007*2.55)</f>
        <v xml:space="preserve"> </v>
      </c>
      <c r="K1007" s="29" t="str">
        <f>IF(Замеры!AA1001=0," ",Замеры!AH1001)</f>
        <v xml:space="preserve"> </v>
      </c>
      <c r="L1007" s="29" t="str">
        <f>IF(Замеры!AA1001=0," ",Замеры!AI1001)</f>
        <v xml:space="preserve"> </v>
      </c>
      <c r="M1007" s="29" t="str">
        <f>IF(Замеры!AA1001=0," ",0.1)</f>
        <v xml:space="preserve"> </v>
      </c>
      <c r="N1007" s="29" t="str">
        <f>IF(Замеры!AA1001=0," ",Замеры!AA1001)</f>
        <v xml:space="preserve"> </v>
      </c>
      <c r="O1007" s="29" t="str">
        <f>Замеры!AB1001</f>
        <v xml:space="preserve"> </v>
      </c>
      <c r="P1007" s="29" t="str">
        <f>Замеры!AC1001</f>
        <v xml:space="preserve"> </v>
      </c>
      <c r="Q1007" s="29" t="str">
        <f>IF(Замеры!AA1001=0," ","+")</f>
        <v xml:space="preserve"> </v>
      </c>
      <c r="R1007" s="32">
        <f>Замеры!Z1001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IF(Замеры!I1002=0," ", Замеры!I1002)</f>
        <v xml:space="preserve"> </v>
      </c>
      <c r="D1008" s="29" t="str">
        <f>IF(Замеры!AA1002=0, " ", Замеры!Y1002)</f>
        <v xml:space="preserve"> </v>
      </c>
      <c r="E1008" s="29" t="str">
        <f>CONCATENATE(Замеры!Q1002,Замеры!T1002,Замеры!S1002)</f>
        <v xml:space="preserve"> </v>
      </c>
      <c r="F1008" s="30" t="str">
        <f>IF(Замеры!AA1002=0," ","---")</f>
        <v xml:space="preserve"> </v>
      </c>
      <c r="G1008" s="31" t="str">
        <f>IF(Замеры!AA1002=0," ",Замеры!K1002)</f>
        <v xml:space="preserve"> </v>
      </c>
      <c r="H1008" s="31" t="str">
        <f>CONCATENATE(Замеры!AL1002,Замеры!AB1002,Замеры!AM1002)</f>
        <v>0 0</v>
      </c>
      <c r="I1008" s="29" t="str">
        <f>CONCATENATE(Замеры!AJ1002,Замеры!AB1002,Замеры!AK1002)</f>
        <v>0 0</v>
      </c>
      <c r="J1008" s="31" t="str">
        <f>IF(Замеры!AA1002=0," ",G1008*2.55)</f>
        <v xml:space="preserve"> </v>
      </c>
      <c r="K1008" s="29" t="str">
        <f>IF(Замеры!AA1002=0," ",Замеры!AH1002)</f>
        <v xml:space="preserve"> </v>
      </c>
      <c r="L1008" s="29" t="str">
        <f>IF(Замеры!AA1002=0," ",Замеры!AI1002)</f>
        <v xml:space="preserve"> </v>
      </c>
      <c r="M1008" s="29" t="str">
        <f>IF(Замеры!AA1002=0," ",0.1)</f>
        <v xml:space="preserve"> </v>
      </c>
      <c r="N1008" s="29" t="str">
        <f>IF(Замеры!AA1002=0," ",Замеры!AA1002)</f>
        <v xml:space="preserve"> </v>
      </c>
      <c r="O1008" s="29" t="str">
        <f>Замеры!AB1002</f>
        <v xml:space="preserve"> </v>
      </c>
      <c r="P1008" s="29" t="str">
        <f>Замеры!AC1002</f>
        <v xml:space="preserve"> </v>
      </c>
      <c r="Q1008" s="29" t="str">
        <f>IF(Замеры!AA1002=0," ","+")</f>
        <v xml:space="preserve"> </v>
      </c>
      <c r="R1008" s="32">
        <f>Замеры!Z1002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IF(Замеры!I1003=0," ", Замеры!I1003)</f>
        <v xml:space="preserve"> </v>
      </c>
      <c r="D1009" s="29" t="str">
        <f>IF(Замеры!AA1003=0, " ", Замеры!Y1003)</f>
        <v xml:space="preserve"> </v>
      </c>
      <c r="E1009" s="29" t="str">
        <f>CONCATENATE(Замеры!Q1003,Замеры!T1003,Замеры!S1003)</f>
        <v xml:space="preserve"> </v>
      </c>
      <c r="F1009" s="30" t="str">
        <f>IF(Замеры!AA1003=0," ","---")</f>
        <v xml:space="preserve"> </v>
      </c>
      <c r="G1009" s="31" t="str">
        <f>IF(Замеры!AA1003=0," ",Замеры!K1003)</f>
        <v xml:space="preserve"> </v>
      </c>
      <c r="H1009" s="31" t="str">
        <f>CONCATENATE(Замеры!AL1003,Замеры!AB1003,Замеры!AM1003)</f>
        <v>0 0</v>
      </c>
      <c r="I1009" s="29" t="str">
        <f>CONCATENATE(Замеры!AJ1003,Замеры!AB1003,Замеры!AK1003)</f>
        <v>0 0</v>
      </c>
      <c r="J1009" s="31" t="str">
        <f>IF(Замеры!AA1003=0," ",G1009*2.55)</f>
        <v xml:space="preserve"> </v>
      </c>
      <c r="K1009" s="29" t="str">
        <f>IF(Замеры!AA1003=0," ",Замеры!AH1003)</f>
        <v xml:space="preserve"> </v>
      </c>
      <c r="L1009" s="29" t="str">
        <f>IF(Замеры!AA1003=0," ",Замеры!AI1003)</f>
        <v xml:space="preserve"> </v>
      </c>
      <c r="M1009" s="29" t="str">
        <f>IF(Замеры!AA1003=0," ",0.1)</f>
        <v xml:space="preserve"> </v>
      </c>
      <c r="N1009" s="29" t="str">
        <f>IF(Замеры!AA1003=0," ",Замеры!AA1003)</f>
        <v xml:space="preserve"> </v>
      </c>
      <c r="O1009" s="29" t="str">
        <f>Замеры!AB1003</f>
        <v xml:space="preserve"> </v>
      </c>
      <c r="P1009" s="29" t="str">
        <f>Замеры!AC1003</f>
        <v xml:space="preserve"> </v>
      </c>
      <c r="Q1009" s="29" t="str">
        <f>IF(Замеры!AA1003=0," ","+")</f>
        <v xml:space="preserve"> </v>
      </c>
      <c r="R1009" s="32">
        <f>Замеры!Z1003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IF(Замеры!I1004=0," ", Замеры!I1004)</f>
        <v xml:space="preserve"> </v>
      </c>
      <c r="D1010" s="29" t="str">
        <f>IF(Замеры!AA1004=0, " ", Замеры!Y1004)</f>
        <v xml:space="preserve"> </v>
      </c>
      <c r="E1010" s="29" t="str">
        <f>CONCATENATE(Замеры!Q1004,Замеры!T1004,Замеры!S1004)</f>
        <v xml:space="preserve"> </v>
      </c>
      <c r="F1010" s="30" t="str">
        <f>IF(Замеры!AA1004=0," ","---")</f>
        <v xml:space="preserve"> </v>
      </c>
      <c r="G1010" s="31" t="str">
        <f>IF(Замеры!AA1004=0," ",Замеры!K1004)</f>
        <v xml:space="preserve"> </v>
      </c>
      <c r="H1010" s="31" t="str">
        <f>CONCATENATE(Замеры!AL1004,Замеры!AB1004,Замеры!AM1004)</f>
        <v>0 0</v>
      </c>
      <c r="I1010" s="29" t="str">
        <f>CONCATENATE(Замеры!AJ1004,Замеры!AB1004,Замеры!AK1004)</f>
        <v>0 0</v>
      </c>
      <c r="J1010" s="31" t="str">
        <f>IF(Замеры!AA1004=0," ",G1010*2.55)</f>
        <v xml:space="preserve"> </v>
      </c>
      <c r="K1010" s="29" t="str">
        <f>IF(Замеры!AA1004=0," ",Замеры!AH1004)</f>
        <v xml:space="preserve"> </v>
      </c>
      <c r="L1010" s="29" t="str">
        <f>IF(Замеры!AA1004=0," ",Замеры!AI1004)</f>
        <v xml:space="preserve"> </v>
      </c>
      <c r="M1010" s="29" t="str">
        <f>IF(Замеры!AA1004=0," ",0.1)</f>
        <v xml:space="preserve"> </v>
      </c>
      <c r="N1010" s="29" t="str">
        <f>IF(Замеры!AA1004=0," ",Замеры!AA1004)</f>
        <v xml:space="preserve"> </v>
      </c>
      <c r="O1010" s="29" t="str">
        <f>Замеры!AB1004</f>
        <v xml:space="preserve"> </v>
      </c>
      <c r="P1010" s="29" t="str">
        <f>Замеры!AC1004</f>
        <v xml:space="preserve"> </v>
      </c>
      <c r="Q1010" s="29" t="str">
        <f>IF(Замеры!AA1004=0," ","+")</f>
        <v xml:space="preserve"> </v>
      </c>
      <c r="R1010" s="32">
        <f>Замеры!Z1004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IF(Замеры!I1005=0," ", Замеры!I1005)</f>
        <v xml:space="preserve"> </v>
      </c>
      <c r="D1011" s="29" t="str">
        <f>IF(Замеры!AA1005=0, " ", Замеры!Y1005)</f>
        <v xml:space="preserve"> </v>
      </c>
      <c r="E1011" s="29" t="str">
        <f>CONCATENATE(Замеры!Q1005,Замеры!T1005,Замеры!S1005)</f>
        <v xml:space="preserve"> </v>
      </c>
      <c r="F1011" s="30" t="str">
        <f>IF(Замеры!AA1005=0," ","---")</f>
        <v xml:space="preserve"> </v>
      </c>
      <c r="G1011" s="31" t="str">
        <f>IF(Замеры!AA1005=0," ",Замеры!K1005)</f>
        <v xml:space="preserve"> </v>
      </c>
      <c r="H1011" s="31" t="str">
        <f>CONCATENATE(Замеры!AL1005,Замеры!AB1005,Замеры!AM1005)</f>
        <v>0 0</v>
      </c>
      <c r="I1011" s="29" t="str">
        <f>CONCATENATE(Замеры!AJ1005,Замеры!AB1005,Замеры!AK1005)</f>
        <v>0 0</v>
      </c>
      <c r="J1011" s="31" t="str">
        <f>IF(Замеры!AA1005=0," ",G1011*2.55)</f>
        <v xml:space="preserve"> </v>
      </c>
      <c r="K1011" s="29" t="str">
        <f>IF(Замеры!AA1005=0," ",Замеры!AH1005)</f>
        <v xml:space="preserve"> </v>
      </c>
      <c r="L1011" s="29" t="str">
        <f>IF(Замеры!AA1005=0," ",Замеры!AI1005)</f>
        <v xml:space="preserve"> </v>
      </c>
      <c r="M1011" s="29" t="str">
        <f>IF(Замеры!AA1005=0," ",0.1)</f>
        <v xml:space="preserve"> </v>
      </c>
      <c r="N1011" s="29" t="str">
        <f>IF(Замеры!AA1005=0," ",Замеры!AA1005)</f>
        <v xml:space="preserve"> </v>
      </c>
      <c r="O1011" s="29" t="str">
        <f>Замеры!AB1005</f>
        <v xml:space="preserve"> </v>
      </c>
      <c r="P1011" s="29" t="str">
        <f>Замеры!AC1005</f>
        <v xml:space="preserve"> </v>
      </c>
      <c r="Q1011" s="29" t="str">
        <f>IF(Замеры!AA1005=0," ","+")</f>
        <v xml:space="preserve"> </v>
      </c>
      <c r="R1011" s="32">
        <f>Замеры!Z1005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IF(Замеры!I1006=0," ", Замеры!I1006)</f>
        <v xml:space="preserve"> </v>
      </c>
      <c r="D1012" s="29" t="str">
        <f>IF(Замеры!AA1006=0, " ", Замеры!Y1006)</f>
        <v xml:space="preserve"> </v>
      </c>
      <c r="E1012" s="29" t="str">
        <f>CONCATENATE(Замеры!Q1006,Замеры!T1006,Замеры!S1006)</f>
        <v xml:space="preserve"> </v>
      </c>
      <c r="F1012" s="30" t="str">
        <f>IF(Замеры!AA1006=0," ","---")</f>
        <v xml:space="preserve"> </v>
      </c>
      <c r="G1012" s="31" t="str">
        <f>IF(Замеры!AA1006=0," ",Замеры!K1006)</f>
        <v xml:space="preserve"> </v>
      </c>
      <c r="H1012" s="31" t="str">
        <f>CONCATENATE(Замеры!AL1006,Замеры!AB1006,Замеры!AM1006)</f>
        <v>0 0</v>
      </c>
      <c r="I1012" s="29" t="str">
        <f>CONCATENATE(Замеры!AJ1006,Замеры!AB1006,Замеры!AK1006)</f>
        <v>0 0</v>
      </c>
      <c r="J1012" s="31" t="str">
        <f>IF(Замеры!AA1006=0," ",G1012*2.55)</f>
        <v xml:space="preserve"> </v>
      </c>
      <c r="K1012" s="29" t="str">
        <f>IF(Замеры!AA1006=0," ",Замеры!AH1006)</f>
        <v xml:space="preserve"> </v>
      </c>
      <c r="L1012" s="29" t="str">
        <f>IF(Замеры!AA1006=0," ",Замеры!AI1006)</f>
        <v xml:space="preserve"> </v>
      </c>
      <c r="M1012" s="29" t="str">
        <f>IF(Замеры!AA1006=0," ",0.1)</f>
        <v xml:space="preserve"> </v>
      </c>
      <c r="N1012" s="29" t="str">
        <f>IF(Замеры!AA1006=0," ",Замеры!AA1006)</f>
        <v xml:space="preserve"> </v>
      </c>
      <c r="O1012" s="29" t="str">
        <f>Замеры!AB1006</f>
        <v xml:space="preserve"> </v>
      </c>
      <c r="P1012" s="29" t="str">
        <f>Замеры!AC1006</f>
        <v xml:space="preserve"> </v>
      </c>
      <c r="Q1012" s="29" t="str">
        <f>IF(Замеры!AA1006=0," ","+")</f>
        <v xml:space="preserve"> </v>
      </c>
      <c r="R1012" s="32">
        <f>Замеры!Z1006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IF(Замеры!I1007=0," ", Замеры!I1007)</f>
        <v xml:space="preserve"> </v>
      </c>
      <c r="D1013" s="29" t="str">
        <f>IF(Замеры!AA1007=0, " ", Замеры!Y1007)</f>
        <v xml:space="preserve"> </v>
      </c>
      <c r="E1013" s="29" t="str">
        <f>CONCATENATE(Замеры!Q1007,Замеры!T1007,Замеры!S1007)</f>
        <v xml:space="preserve"> </v>
      </c>
      <c r="F1013" s="30" t="str">
        <f>IF(Замеры!AA1007=0," ","---")</f>
        <v xml:space="preserve"> </v>
      </c>
      <c r="G1013" s="31" t="str">
        <f>IF(Замеры!AA1007=0," ",Замеры!K1007)</f>
        <v xml:space="preserve"> </v>
      </c>
      <c r="H1013" s="31" t="str">
        <f>CONCATENATE(Замеры!AL1007,Замеры!AB1007,Замеры!AM1007)</f>
        <v>0 0</v>
      </c>
      <c r="I1013" s="29" t="str">
        <f>CONCATENATE(Замеры!AJ1007,Замеры!AB1007,Замеры!AK1007)</f>
        <v>0 0</v>
      </c>
      <c r="J1013" s="31" t="str">
        <f>IF(Замеры!AA1007=0," ",G1013*2.55)</f>
        <v xml:space="preserve"> </v>
      </c>
      <c r="K1013" s="29" t="str">
        <f>IF(Замеры!AA1007=0," ",Замеры!AH1007)</f>
        <v xml:space="preserve"> </v>
      </c>
      <c r="L1013" s="29" t="str">
        <f>IF(Замеры!AA1007=0," ",Замеры!AI1007)</f>
        <v xml:space="preserve"> </v>
      </c>
      <c r="M1013" s="29" t="str">
        <f>IF(Замеры!AA1007=0," ",0.1)</f>
        <v xml:space="preserve"> </v>
      </c>
      <c r="N1013" s="29" t="str">
        <f>IF(Замеры!AA1007=0," ",Замеры!AA1007)</f>
        <v xml:space="preserve"> </v>
      </c>
      <c r="O1013" s="29" t="str">
        <f>Замеры!AB1007</f>
        <v xml:space="preserve"> </v>
      </c>
      <c r="P1013" s="29" t="str">
        <f>Замеры!AC1007</f>
        <v xml:space="preserve"> </v>
      </c>
      <c r="Q1013" s="29" t="str">
        <f>IF(Замеры!AA1007=0," ","+")</f>
        <v xml:space="preserve"> </v>
      </c>
      <c r="R1013" s="32">
        <f>Замеры!Z1007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IF(Замеры!I1008=0," ", Замеры!I1008)</f>
        <v xml:space="preserve"> </v>
      </c>
      <c r="D1014" s="29" t="str">
        <f>IF(Замеры!AA1008=0, " ", Замеры!Y1008)</f>
        <v xml:space="preserve"> </v>
      </c>
      <c r="E1014" s="29" t="str">
        <f>CONCATENATE(Замеры!Q1008,Замеры!T1008,Замеры!S1008)</f>
        <v xml:space="preserve"> </v>
      </c>
      <c r="F1014" s="30" t="str">
        <f>IF(Замеры!AA1008=0," ","---")</f>
        <v xml:space="preserve"> </v>
      </c>
      <c r="G1014" s="31" t="str">
        <f>IF(Замеры!AA1008=0," ",Замеры!K1008)</f>
        <v xml:space="preserve"> </v>
      </c>
      <c r="H1014" s="31" t="str">
        <f>CONCATENATE(Замеры!AL1008,Замеры!AB1008,Замеры!AM1008)</f>
        <v>0 0</v>
      </c>
      <c r="I1014" s="29" t="str">
        <f>CONCATENATE(Замеры!AJ1008,Замеры!AB1008,Замеры!AK1008)</f>
        <v>0 0</v>
      </c>
      <c r="J1014" s="31" t="str">
        <f>IF(Замеры!AA1008=0," ",G1014*2.55)</f>
        <v xml:space="preserve"> </v>
      </c>
      <c r="K1014" s="29" t="str">
        <f>IF(Замеры!AA1008=0," ",Замеры!AH1008)</f>
        <v xml:space="preserve"> </v>
      </c>
      <c r="L1014" s="29" t="str">
        <f>IF(Замеры!AA1008=0," ",Замеры!AI1008)</f>
        <v xml:space="preserve"> </v>
      </c>
      <c r="M1014" s="29" t="str">
        <f>IF(Замеры!AA1008=0," ",0.1)</f>
        <v xml:space="preserve"> </v>
      </c>
      <c r="N1014" s="29" t="str">
        <f>IF(Замеры!AA1008=0," ",Замеры!AA1008)</f>
        <v xml:space="preserve"> </v>
      </c>
      <c r="O1014" s="29" t="str">
        <f>Замеры!AB1008</f>
        <v xml:space="preserve"> </v>
      </c>
      <c r="P1014" s="29" t="str">
        <f>Замеры!AC1008</f>
        <v xml:space="preserve"> </v>
      </c>
      <c r="Q1014" s="29" t="str">
        <f>IF(Замеры!AA1008=0," ","+")</f>
        <v xml:space="preserve"> </v>
      </c>
      <c r="R1014" s="32">
        <f>Замеры!Z1008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IF(Замеры!I1009=0," ", Замеры!I1009)</f>
        <v xml:space="preserve"> </v>
      </c>
      <c r="D1015" s="29" t="str">
        <f>IF(Замеры!AA1009=0, " ", Замеры!Y1009)</f>
        <v xml:space="preserve"> </v>
      </c>
      <c r="E1015" s="29" t="str">
        <f>CONCATENATE(Замеры!Q1009,Замеры!T1009,Замеры!S1009)</f>
        <v xml:space="preserve"> </v>
      </c>
      <c r="F1015" s="30" t="str">
        <f>IF(Замеры!AA1009=0," ","---")</f>
        <v xml:space="preserve"> </v>
      </c>
      <c r="G1015" s="31" t="str">
        <f>IF(Замеры!AA1009=0," ",Замеры!K1009)</f>
        <v xml:space="preserve"> </v>
      </c>
      <c r="H1015" s="31" t="str">
        <f>CONCATENATE(Замеры!AL1009,Замеры!AB1009,Замеры!AM1009)</f>
        <v>0 0</v>
      </c>
      <c r="I1015" s="29" t="str">
        <f>CONCATENATE(Замеры!AJ1009,Замеры!AB1009,Замеры!AK1009)</f>
        <v>0 0</v>
      </c>
      <c r="J1015" s="31" t="str">
        <f>IF(Замеры!AA1009=0," ",G1015*2.55)</f>
        <v xml:space="preserve"> </v>
      </c>
      <c r="K1015" s="29" t="str">
        <f>IF(Замеры!AA1009=0," ",Замеры!AH1009)</f>
        <v xml:space="preserve"> </v>
      </c>
      <c r="L1015" s="29" t="str">
        <f>IF(Замеры!AA1009=0," ",Замеры!AI1009)</f>
        <v xml:space="preserve"> </v>
      </c>
      <c r="M1015" s="29" t="str">
        <f>IF(Замеры!AA1009=0," ",0.1)</f>
        <v xml:space="preserve"> </v>
      </c>
      <c r="N1015" s="29" t="str">
        <f>IF(Замеры!AA1009=0," ",Замеры!AA1009)</f>
        <v xml:space="preserve"> </v>
      </c>
      <c r="O1015" s="29" t="str">
        <f>Замеры!AB1009</f>
        <v xml:space="preserve"> </v>
      </c>
      <c r="P1015" s="29" t="str">
        <f>Замеры!AC1009</f>
        <v xml:space="preserve"> </v>
      </c>
      <c r="Q1015" s="29" t="str">
        <f>IF(Замеры!AA1009=0," ","+")</f>
        <v xml:space="preserve"> </v>
      </c>
      <c r="R1015" s="32">
        <f>Замеры!Z1009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IF(Замеры!I1010=0," ", Замеры!I1010)</f>
        <v xml:space="preserve"> </v>
      </c>
      <c r="D1016" s="29" t="str">
        <f>IF(Замеры!AA1010=0, " ", Замеры!Y1010)</f>
        <v xml:space="preserve"> </v>
      </c>
      <c r="E1016" s="29" t="str">
        <f>CONCATENATE(Замеры!Q1010,Замеры!T1010,Замеры!S1010)</f>
        <v xml:space="preserve"> </v>
      </c>
      <c r="F1016" s="30" t="str">
        <f>IF(Замеры!AA1010=0," ","---")</f>
        <v xml:space="preserve"> </v>
      </c>
      <c r="G1016" s="31" t="str">
        <f>IF(Замеры!AA1010=0," ",Замеры!K1010)</f>
        <v xml:space="preserve"> </v>
      </c>
      <c r="H1016" s="31" t="str">
        <f>CONCATENATE(Замеры!AL1010,Замеры!AB1010,Замеры!AM1010)</f>
        <v>0 0</v>
      </c>
      <c r="I1016" s="29" t="str">
        <f>CONCATENATE(Замеры!AJ1010,Замеры!AB1010,Замеры!AK1010)</f>
        <v>0 0</v>
      </c>
      <c r="J1016" s="31" t="str">
        <f>IF(Замеры!AA1010=0," ",G1016*2.55)</f>
        <v xml:space="preserve"> </v>
      </c>
      <c r="K1016" s="29" t="str">
        <f>IF(Замеры!AA1010=0," ",Замеры!AH1010)</f>
        <v xml:space="preserve"> </v>
      </c>
      <c r="L1016" s="29" t="str">
        <f>IF(Замеры!AA1010=0," ",Замеры!AI1010)</f>
        <v xml:space="preserve"> </v>
      </c>
      <c r="M1016" s="29" t="str">
        <f>IF(Замеры!AA1010=0," ",0.1)</f>
        <v xml:space="preserve"> </v>
      </c>
      <c r="N1016" s="29" t="str">
        <f>IF(Замеры!AA1010=0," ",Замеры!AA1010)</f>
        <v xml:space="preserve"> </v>
      </c>
      <c r="O1016" s="29" t="str">
        <f>Замеры!AB1010</f>
        <v xml:space="preserve"> </v>
      </c>
      <c r="P1016" s="29" t="str">
        <f>Замеры!AC1010</f>
        <v xml:space="preserve"> </v>
      </c>
      <c r="Q1016" s="29" t="str">
        <f>IF(Замеры!AA1010=0," ","+")</f>
        <v xml:space="preserve"> </v>
      </c>
      <c r="R1016" s="32">
        <f>Замеры!Z1010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IF(Замеры!I1011=0," ", Замеры!I1011)</f>
        <v xml:space="preserve"> </v>
      </c>
      <c r="D1017" s="29" t="str">
        <f>IF(Замеры!AA1011=0, " ", Замеры!Y1011)</f>
        <v xml:space="preserve"> </v>
      </c>
      <c r="E1017" s="29" t="str">
        <f>CONCATENATE(Замеры!Q1011,Замеры!T1011,Замеры!S1011)</f>
        <v xml:space="preserve"> </v>
      </c>
      <c r="F1017" s="30" t="str">
        <f>IF(Замеры!AA1011=0," ","---")</f>
        <v xml:space="preserve"> </v>
      </c>
      <c r="G1017" s="31" t="str">
        <f>IF(Замеры!AA1011=0," ",Замеры!K1011)</f>
        <v xml:space="preserve"> </v>
      </c>
      <c r="H1017" s="31" t="str">
        <f>CONCATENATE(Замеры!AL1011,Замеры!AB1011,Замеры!AM1011)</f>
        <v>0 0</v>
      </c>
      <c r="I1017" s="29" t="str">
        <f>CONCATENATE(Замеры!AJ1011,Замеры!AB1011,Замеры!AK1011)</f>
        <v>0 0</v>
      </c>
      <c r="J1017" s="31" t="str">
        <f>IF(Замеры!AA1011=0," ",G1017*2.55)</f>
        <v xml:space="preserve"> </v>
      </c>
      <c r="K1017" s="29" t="str">
        <f>IF(Замеры!AA1011=0," ",Замеры!AH1011)</f>
        <v xml:space="preserve"> </v>
      </c>
      <c r="L1017" s="29" t="str">
        <f>IF(Замеры!AA1011=0," ",Замеры!AI1011)</f>
        <v xml:space="preserve"> </v>
      </c>
      <c r="M1017" s="29" t="str">
        <f>IF(Замеры!AA1011=0," ",0.1)</f>
        <v xml:space="preserve"> </v>
      </c>
      <c r="N1017" s="29" t="str">
        <f>IF(Замеры!AA1011=0," ",Замеры!AA1011)</f>
        <v xml:space="preserve"> </v>
      </c>
      <c r="O1017" s="29" t="str">
        <f>Замеры!AB1011</f>
        <v xml:space="preserve"> </v>
      </c>
      <c r="P1017" s="29" t="str">
        <f>Замеры!AC1011</f>
        <v xml:space="preserve"> </v>
      </c>
      <c r="Q1017" s="29" t="str">
        <f>IF(Замеры!AA1011=0," ","+")</f>
        <v xml:space="preserve"> </v>
      </c>
      <c r="R1017" s="32">
        <f>Замеры!Z1011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IF(Замеры!I1012=0," ", Замеры!I1012)</f>
        <v xml:space="preserve"> </v>
      </c>
      <c r="D1018" s="29" t="str">
        <f>IF(Замеры!AA1012=0, " ", Замеры!Y1012)</f>
        <v xml:space="preserve"> </v>
      </c>
      <c r="E1018" s="29" t="str">
        <f>CONCATENATE(Замеры!Q1012,Замеры!T1012,Замеры!S1012)</f>
        <v xml:space="preserve"> </v>
      </c>
      <c r="F1018" s="30" t="str">
        <f>IF(Замеры!AA1012=0," ","---")</f>
        <v xml:space="preserve"> </v>
      </c>
      <c r="G1018" s="31" t="str">
        <f>IF(Замеры!AA1012=0," ",Замеры!K1012)</f>
        <v xml:space="preserve"> </v>
      </c>
      <c r="H1018" s="31" t="str">
        <f>CONCATENATE(Замеры!AL1012,Замеры!AB1012,Замеры!AM1012)</f>
        <v>0 0</v>
      </c>
      <c r="I1018" s="29" t="str">
        <f>CONCATENATE(Замеры!AJ1012,Замеры!AB1012,Замеры!AK1012)</f>
        <v>0 0</v>
      </c>
      <c r="J1018" s="31" t="str">
        <f>IF(Замеры!AA1012=0," ",G1018*2.55)</f>
        <v xml:space="preserve"> </v>
      </c>
      <c r="K1018" s="29" t="str">
        <f>IF(Замеры!AA1012=0," ",Замеры!AH1012)</f>
        <v xml:space="preserve"> </v>
      </c>
      <c r="L1018" s="29" t="str">
        <f>IF(Замеры!AA1012=0," ",Замеры!AI1012)</f>
        <v xml:space="preserve"> </v>
      </c>
      <c r="M1018" s="29" t="str">
        <f>IF(Замеры!AA1012=0," ",0.1)</f>
        <v xml:space="preserve"> </v>
      </c>
      <c r="N1018" s="29" t="str">
        <f>IF(Замеры!AA1012=0," ",Замеры!AA1012)</f>
        <v xml:space="preserve"> </v>
      </c>
      <c r="O1018" s="29" t="str">
        <f>Замеры!AB1012</f>
        <v xml:space="preserve"> </v>
      </c>
      <c r="P1018" s="29" t="str">
        <f>Замеры!AC1012</f>
        <v xml:space="preserve"> </v>
      </c>
      <c r="Q1018" s="29" t="str">
        <f>IF(Замеры!AA1012=0," ","+")</f>
        <v xml:space="preserve"> </v>
      </c>
      <c r="R1018" s="32">
        <f>Замеры!Z1012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IF(Замеры!I1013=0," ", Замеры!I1013)</f>
        <v xml:space="preserve"> </v>
      </c>
      <c r="D1019" s="29" t="str">
        <f>IF(Замеры!AA1013=0, " ", Замеры!Y1013)</f>
        <v xml:space="preserve"> </v>
      </c>
      <c r="E1019" s="29" t="str">
        <f>CONCATENATE(Замеры!Q1013,Замеры!T1013,Замеры!S1013)</f>
        <v xml:space="preserve"> </v>
      </c>
      <c r="F1019" s="30" t="str">
        <f>IF(Замеры!AA1013=0," ","---")</f>
        <v xml:space="preserve"> </v>
      </c>
      <c r="G1019" s="31" t="str">
        <f>IF(Замеры!AA1013=0," ",Замеры!K1013)</f>
        <v xml:space="preserve"> </v>
      </c>
      <c r="H1019" s="31" t="str">
        <f>CONCATENATE(Замеры!AL1013,Замеры!AB1013,Замеры!AM1013)</f>
        <v>0 0</v>
      </c>
      <c r="I1019" s="29" t="str">
        <f>CONCATENATE(Замеры!AJ1013,Замеры!AB1013,Замеры!AK1013)</f>
        <v>0 0</v>
      </c>
      <c r="J1019" s="31" t="str">
        <f>IF(Замеры!AA1013=0," ",G1019*2.55)</f>
        <v xml:space="preserve"> </v>
      </c>
      <c r="K1019" s="29" t="str">
        <f>IF(Замеры!AA1013=0," ",Замеры!AH1013)</f>
        <v xml:space="preserve"> </v>
      </c>
      <c r="L1019" s="29" t="str">
        <f>IF(Замеры!AA1013=0," ",Замеры!AI1013)</f>
        <v xml:space="preserve"> </v>
      </c>
      <c r="M1019" s="29" t="str">
        <f>IF(Замеры!AA1013=0," ",0.1)</f>
        <v xml:space="preserve"> </v>
      </c>
      <c r="N1019" s="29" t="str">
        <f>IF(Замеры!AA1013=0," ",Замеры!AA1013)</f>
        <v xml:space="preserve"> </v>
      </c>
      <c r="O1019" s="29" t="str">
        <f>Замеры!AB1013</f>
        <v xml:space="preserve"> </v>
      </c>
      <c r="P1019" s="29" t="str">
        <f>Замеры!AC1013</f>
        <v xml:space="preserve"> </v>
      </c>
      <c r="Q1019" s="29" t="str">
        <f>IF(Замеры!AA1013=0," ","+")</f>
        <v xml:space="preserve"> </v>
      </c>
      <c r="R1019" s="32">
        <f>Замеры!Z1013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IF(Замеры!I1014=0," ", Замеры!I1014)</f>
        <v xml:space="preserve"> </v>
      </c>
      <c r="D1020" s="29" t="str">
        <f>IF(Замеры!AA1014=0, " ", Замеры!Y1014)</f>
        <v xml:space="preserve"> </v>
      </c>
      <c r="E1020" s="29" t="str">
        <f>CONCATENATE(Замеры!Q1014,Замеры!T1014,Замеры!S1014)</f>
        <v xml:space="preserve"> </v>
      </c>
      <c r="F1020" s="30" t="str">
        <f>IF(Замеры!AA1014=0," ","---")</f>
        <v xml:space="preserve"> </v>
      </c>
      <c r="G1020" s="31" t="str">
        <f>IF(Замеры!AA1014=0," ",Замеры!K1014)</f>
        <v xml:space="preserve"> </v>
      </c>
      <c r="H1020" s="31" t="str">
        <f>CONCATENATE(Замеры!AL1014,Замеры!AB1014,Замеры!AM1014)</f>
        <v>0 0</v>
      </c>
      <c r="I1020" s="29" t="str">
        <f>CONCATENATE(Замеры!AJ1014,Замеры!AB1014,Замеры!AK1014)</f>
        <v>0 0</v>
      </c>
      <c r="J1020" s="31" t="str">
        <f>IF(Замеры!AA1014=0," ",G1020*2.55)</f>
        <v xml:space="preserve"> </v>
      </c>
      <c r="K1020" s="29" t="str">
        <f>IF(Замеры!AA1014=0," ",Замеры!AH1014)</f>
        <v xml:space="preserve"> </v>
      </c>
      <c r="L1020" s="29" t="str">
        <f>IF(Замеры!AA1014=0," ",Замеры!AI1014)</f>
        <v xml:space="preserve"> </v>
      </c>
      <c r="M1020" s="29" t="str">
        <f>IF(Замеры!AA1014=0," ",0.1)</f>
        <v xml:space="preserve"> </v>
      </c>
      <c r="N1020" s="29" t="str">
        <f>IF(Замеры!AA1014=0," ",Замеры!AA1014)</f>
        <v xml:space="preserve"> </v>
      </c>
      <c r="O1020" s="29" t="str">
        <f>Замеры!AB1014</f>
        <v xml:space="preserve"> </v>
      </c>
      <c r="P1020" s="29" t="str">
        <f>Замеры!AC1014</f>
        <v xml:space="preserve"> </v>
      </c>
      <c r="Q1020" s="29" t="str">
        <f>IF(Замеры!AA1014=0," ","+")</f>
        <v xml:space="preserve"> </v>
      </c>
      <c r="R1020" s="32">
        <f>Замеры!Z1014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IF(Замеры!I1015=0," ", Замеры!I1015)</f>
        <v xml:space="preserve"> </v>
      </c>
      <c r="D1021" s="29" t="str">
        <f>IF(Замеры!AA1015=0, " ", Замеры!Y1015)</f>
        <v xml:space="preserve"> </v>
      </c>
      <c r="E1021" s="29" t="str">
        <f>CONCATENATE(Замеры!Q1015,Замеры!T1015,Замеры!S1015)</f>
        <v xml:space="preserve"> </v>
      </c>
      <c r="F1021" s="30" t="str">
        <f>IF(Замеры!AA1015=0," ","---")</f>
        <v xml:space="preserve"> </v>
      </c>
      <c r="G1021" s="31" t="str">
        <f>IF(Замеры!AA1015=0," ",Замеры!K1015)</f>
        <v xml:space="preserve"> </v>
      </c>
      <c r="H1021" s="31" t="str">
        <f>CONCATENATE(Замеры!AL1015,Замеры!AB1015,Замеры!AM1015)</f>
        <v>0 0</v>
      </c>
      <c r="I1021" s="29" t="str">
        <f>CONCATENATE(Замеры!AJ1015,Замеры!AB1015,Замеры!AK1015)</f>
        <v>0 0</v>
      </c>
      <c r="J1021" s="31" t="str">
        <f>IF(Замеры!AA1015=0," ",G1021*2.55)</f>
        <v xml:space="preserve"> </v>
      </c>
      <c r="K1021" s="29" t="str">
        <f>IF(Замеры!AA1015=0," ",Замеры!AH1015)</f>
        <v xml:space="preserve"> </v>
      </c>
      <c r="L1021" s="29" t="str">
        <f>IF(Замеры!AA1015=0," ",Замеры!AI1015)</f>
        <v xml:space="preserve"> </v>
      </c>
      <c r="M1021" s="29" t="str">
        <f>IF(Замеры!AA1015=0," ",0.1)</f>
        <v xml:space="preserve"> </v>
      </c>
      <c r="N1021" s="29" t="str">
        <f>IF(Замеры!AA1015=0," ",Замеры!AA1015)</f>
        <v xml:space="preserve"> </v>
      </c>
      <c r="O1021" s="29" t="str">
        <f>Замеры!AB1015</f>
        <v xml:space="preserve"> </v>
      </c>
      <c r="P1021" s="29" t="str">
        <f>Замеры!AC1015</f>
        <v xml:space="preserve"> </v>
      </c>
      <c r="Q1021" s="29" t="str">
        <f>IF(Замеры!AA1015=0," ","+")</f>
        <v xml:space="preserve"> </v>
      </c>
      <c r="R1021" s="32">
        <f>Замеры!Z1015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IF(Замеры!I1016=0," ", Замеры!I1016)</f>
        <v xml:space="preserve"> </v>
      </c>
      <c r="D1022" s="29" t="str">
        <f>IF(Замеры!AA1016=0, " ", Замеры!Y1016)</f>
        <v xml:space="preserve"> </v>
      </c>
      <c r="E1022" s="29" t="str">
        <f>CONCATENATE(Замеры!Q1016,Замеры!T1016,Замеры!S1016)</f>
        <v xml:space="preserve"> </v>
      </c>
      <c r="F1022" s="30" t="str">
        <f>IF(Замеры!AA1016=0," ","---")</f>
        <v xml:space="preserve"> </v>
      </c>
      <c r="G1022" s="31" t="str">
        <f>IF(Замеры!AA1016=0," ",Замеры!K1016)</f>
        <v xml:space="preserve"> </v>
      </c>
      <c r="H1022" s="31" t="str">
        <f>CONCATENATE(Замеры!AL1016,Замеры!AB1016,Замеры!AM1016)</f>
        <v>0 0</v>
      </c>
      <c r="I1022" s="29" t="str">
        <f>CONCATENATE(Замеры!AJ1016,Замеры!AB1016,Замеры!AK1016)</f>
        <v>0 0</v>
      </c>
      <c r="J1022" s="31" t="str">
        <f>IF(Замеры!AA1016=0," ",G1022*2.55)</f>
        <v xml:space="preserve"> </v>
      </c>
      <c r="K1022" s="29" t="str">
        <f>IF(Замеры!AA1016=0," ",Замеры!AH1016)</f>
        <v xml:space="preserve"> </v>
      </c>
      <c r="L1022" s="29" t="str">
        <f>IF(Замеры!AA1016=0," ",Замеры!AI1016)</f>
        <v xml:space="preserve"> </v>
      </c>
      <c r="M1022" s="29" t="str">
        <f>IF(Замеры!AA1016=0," ",0.1)</f>
        <v xml:space="preserve"> </v>
      </c>
      <c r="N1022" s="29" t="str">
        <f>IF(Замеры!AA1016=0," ",Замеры!AA1016)</f>
        <v xml:space="preserve"> </v>
      </c>
      <c r="O1022" s="29" t="str">
        <f>Замеры!AB1016</f>
        <v xml:space="preserve"> </v>
      </c>
      <c r="P1022" s="29" t="str">
        <f>Замеры!AC1016</f>
        <v xml:space="preserve"> </v>
      </c>
      <c r="Q1022" s="29" t="str">
        <f>IF(Замеры!AA1016=0," ","+")</f>
        <v xml:space="preserve"> </v>
      </c>
      <c r="R1022" s="32">
        <f>Замеры!Z1016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IF(Замеры!I1017=0," ", Замеры!I1017)</f>
        <v xml:space="preserve"> </v>
      </c>
      <c r="D1023" s="29" t="str">
        <f>IF(Замеры!AA1017=0, " ", Замеры!Y1017)</f>
        <v xml:space="preserve"> </v>
      </c>
      <c r="E1023" s="29" t="str">
        <f>CONCATENATE(Замеры!Q1017,Замеры!T1017,Замеры!S1017)</f>
        <v xml:space="preserve"> </v>
      </c>
      <c r="F1023" s="30" t="str">
        <f>IF(Замеры!AA1017=0," ","---")</f>
        <v xml:space="preserve"> </v>
      </c>
      <c r="G1023" s="31" t="str">
        <f>IF(Замеры!AA1017=0," ",Замеры!K1017)</f>
        <v xml:space="preserve"> </v>
      </c>
      <c r="H1023" s="31" t="str">
        <f>CONCATENATE(Замеры!AL1017,Замеры!AB1017,Замеры!AM1017)</f>
        <v>0 0</v>
      </c>
      <c r="I1023" s="29" t="str">
        <f>CONCATENATE(Замеры!AJ1017,Замеры!AB1017,Замеры!AK1017)</f>
        <v>0 0</v>
      </c>
      <c r="J1023" s="31" t="str">
        <f>IF(Замеры!AA1017=0," ",G1023*2.55)</f>
        <v xml:space="preserve"> </v>
      </c>
      <c r="K1023" s="29" t="str">
        <f>IF(Замеры!AA1017=0," ",Замеры!AH1017)</f>
        <v xml:space="preserve"> </v>
      </c>
      <c r="L1023" s="29" t="str">
        <f>IF(Замеры!AA1017=0," ",Замеры!AI1017)</f>
        <v xml:space="preserve"> </v>
      </c>
      <c r="M1023" s="29" t="str">
        <f>IF(Замеры!AA1017=0," ",0.1)</f>
        <v xml:space="preserve"> </v>
      </c>
      <c r="N1023" s="29" t="str">
        <f>IF(Замеры!AA1017=0," ",Замеры!AA1017)</f>
        <v xml:space="preserve"> </v>
      </c>
      <c r="O1023" s="29" t="str">
        <f>Замеры!AB1017</f>
        <v xml:space="preserve"> </v>
      </c>
      <c r="P1023" s="29" t="str">
        <f>Замеры!AC1017</f>
        <v xml:space="preserve"> </v>
      </c>
      <c r="Q1023" s="29" t="str">
        <f>IF(Замеры!AA1017=0," ","+")</f>
        <v xml:space="preserve"> </v>
      </c>
      <c r="R1023" s="32">
        <f>Замеры!Z1017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IF(Замеры!I1018=0," ", Замеры!I1018)</f>
        <v xml:space="preserve"> </v>
      </c>
      <c r="D1024" s="29" t="str">
        <f>IF(Замеры!AA1018=0, " ", Замеры!Y1018)</f>
        <v xml:space="preserve"> </v>
      </c>
      <c r="E1024" s="29" t="str">
        <f>CONCATENATE(Замеры!Q1018,Замеры!T1018,Замеры!S1018)</f>
        <v xml:space="preserve"> </v>
      </c>
      <c r="F1024" s="30" t="str">
        <f>IF(Замеры!AA1018=0," ","---")</f>
        <v xml:space="preserve"> </v>
      </c>
      <c r="G1024" s="31" t="str">
        <f>IF(Замеры!AA1018=0," ",Замеры!K1018)</f>
        <v xml:space="preserve"> </v>
      </c>
      <c r="H1024" s="31" t="str">
        <f>CONCATENATE(Замеры!AL1018,Замеры!AB1018,Замеры!AM1018)</f>
        <v>0 0</v>
      </c>
      <c r="I1024" s="29" t="str">
        <f>CONCATENATE(Замеры!AJ1018,Замеры!AB1018,Замеры!AK1018)</f>
        <v>0 0</v>
      </c>
      <c r="J1024" s="31" t="str">
        <f>IF(Замеры!AA1018=0," ",G1024*2.55)</f>
        <v xml:space="preserve"> </v>
      </c>
      <c r="K1024" s="29" t="str">
        <f>IF(Замеры!AA1018=0," ",Замеры!AH1018)</f>
        <v xml:space="preserve"> </v>
      </c>
      <c r="L1024" s="29" t="str">
        <f>IF(Замеры!AA1018=0," ",Замеры!AI1018)</f>
        <v xml:space="preserve"> </v>
      </c>
      <c r="M1024" s="29" t="str">
        <f>IF(Замеры!AA1018=0," ",0.1)</f>
        <v xml:space="preserve"> </v>
      </c>
      <c r="N1024" s="29" t="str">
        <f>IF(Замеры!AA1018=0," ",Замеры!AA1018)</f>
        <v xml:space="preserve"> </v>
      </c>
      <c r="O1024" s="29" t="str">
        <f>Замеры!AB1018</f>
        <v xml:space="preserve"> </v>
      </c>
      <c r="P1024" s="29" t="str">
        <f>Замеры!AC1018</f>
        <v xml:space="preserve"> </v>
      </c>
      <c r="Q1024" s="29" t="str">
        <f>IF(Замеры!AA1018=0," ","+")</f>
        <v xml:space="preserve"> </v>
      </c>
      <c r="R1024" s="32">
        <f>Замеры!Z1018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IF(Замеры!I1019=0," ", Замеры!I1019)</f>
        <v xml:space="preserve"> </v>
      </c>
      <c r="D1025" s="29" t="str">
        <f>IF(Замеры!AA1019=0, " ", Замеры!Y1019)</f>
        <v xml:space="preserve"> </v>
      </c>
      <c r="E1025" s="29" t="str">
        <f>CONCATENATE(Замеры!Q1019,Замеры!T1019,Замеры!S1019)</f>
        <v xml:space="preserve"> </v>
      </c>
      <c r="F1025" s="30" t="str">
        <f>IF(Замеры!AA1019=0," ","---")</f>
        <v xml:space="preserve"> </v>
      </c>
      <c r="G1025" s="31" t="str">
        <f>IF(Замеры!AA1019=0," ",Замеры!K1019)</f>
        <v xml:space="preserve"> </v>
      </c>
      <c r="H1025" s="31" t="str">
        <f>CONCATENATE(Замеры!AL1019,Замеры!AB1019,Замеры!AM1019)</f>
        <v>0 0</v>
      </c>
      <c r="I1025" s="29" t="str">
        <f>CONCATENATE(Замеры!AJ1019,Замеры!AB1019,Замеры!AK1019)</f>
        <v>0 0</v>
      </c>
      <c r="J1025" s="31" t="str">
        <f>IF(Замеры!AA1019=0," ",G1025*2.55)</f>
        <v xml:space="preserve"> </v>
      </c>
      <c r="K1025" s="29" t="str">
        <f>IF(Замеры!AA1019=0," ",Замеры!AH1019)</f>
        <v xml:space="preserve"> </v>
      </c>
      <c r="L1025" s="29" t="str">
        <f>IF(Замеры!AA1019=0," ",Замеры!AI1019)</f>
        <v xml:space="preserve"> </v>
      </c>
      <c r="M1025" s="29" t="str">
        <f>IF(Замеры!AA1019=0," ",0.1)</f>
        <v xml:space="preserve"> </v>
      </c>
      <c r="N1025" s="29" t="str">
        <f>IF(Замеры!AA1019=0," ",Замеры!AA1019)</f>
        <v xml:space="preserve"> </v>
      </c>
      <c r="O1025" s="29" t="str">
        <f>Замеры!AB1019</f>
        <v xml:space="preserve"> </v>
      </c>
      <c r="P1025" s="29" t="str">
        <f>Замеры!AC1019</f>
        <v xml:space="preserve"> </v>
      </c>
      <c r="Q1025" s="29" t="str">
        <f>IF(Замеры!AA1019=0," ","+")</f>
        <v xml:space="preserve"> </v>
      </c>
      <c r="R1025" s="32">
        <f>Замеры!Z1019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IF(Замеры!I1020=0," ", Замеры!I1020)</f>
        <v xml:space="preserve"> </v>
      </c>
      <c r="D1026" s="29" t="str">
        <f>IF(Замеры!AA1020=0, " ", Замеры!Y1020)</f>
        <v xml:space="preserve"> </v>
      </c>
      <c r="E1026" s="29" t="str">
        <f>CONCATENATE(Замеры!Q1020,Замеры!T1020,Замеры!S1020)</f>
        <v xml:space="preserve"> </v>
      </c>
      <c r="F1026" s="30" t="str">
        <f>IF(Замеры!AA1020=0," ","---")</f>
        <v xml:space="preserve"> </v>
      </c>
      <c r="G1026" s="31" t="str">
        <f>IF(Замеры!AA1020=0," ",Замеры!K1020)</f>
        <v xml:space="preserve"> </v>
      </c>
      <c r="H1026" s="31" t="str">
        <f>CONCATENATE(Замеры!AL1020,Замеры!AB1020,Замеры!AM1020)</f>
        <v>0 0</v>
      </c>
      <c r="I1026" s="29" t="str">
        <f>CONCATENATE(Замеры!AJ1020,Замеры!AB1020,Замеры!AK1020)</f>
        <v>0 0</v>
      </c>
      <c r="J1026" s="31" t="str">
        <f>IF(Замеры!AA1020=0," ",G1026*2.55)</f>
        <v xml:space="preserve"> </v>
      </c>
      <c r="K1026" s="29" t="str">
        <f>IF(Замеры!AA1020=0," ",Замеры!AH1020)</f>
        <v xml:space="preserve"> </v>
      </c>
      <c r="L1026" s="29" t="str">
        <f>IF(Замеры!AA1020=0," ",Замеры!AI1020)</f>
        <v xml:space="preserve"> </v>
      </c>
      <c r="M1026" s="29" t="str">
        <f>IF(Замеры!AA1020=0," ",0.1)</f>
        <v xml:space="preserve"> </v>
      </c>
      <c r="N1026" s="29" t="str">
        <f>IF(Замеры!AA1020=0," ",Замеры!AA1020)</f>
        <v xml:space="preserve"> </v>
      </c>
      <c r="O1026" s="29" t="str">
        <f>Замеры!AB1020</f>
        <v xml:space="preserve"> </v>
      </c>
      <c r="P1026" s="29" t="str">
        <f>Замеры!AC1020</f>
        <v xml:space="preserve"> </v>
      </c>
      <c r="Q1026" s="29" t="str">
        <f>IF(Замеры!AA1020=0," ","+")</f>
        <v xml:space="preserve"> </v>
      </c>
      <c r="R1026" s="32">
        <f>Замеры!Z1020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IF(Замеры!I1021=0," ", Замеры!I1021)</f>
        <v xml:space="preserve"> </v>
      </c>
      <c r="D1027" s="29" t="str">
        <f>IF(Замеры!AA1021=0, " ", Замеры!Y1021)</f>
        <v xml:space="preserve"> </v>
      </c>
      <c r="E1027" s="29" t="str">
        <f>CONCATENATE(Замеры!Q1021,Замеры!T1021,Замеры!S1021)</f>
        <v xml:space="preserve"> </v>
      </c>
      <c r="F1027" s="30" t="str">
        <f>IF(Замеры!AA1021=0," ","---")</f>
        <v xml:space="preserve"> </v>
      </c>
      <c r="G1027" s="31" t="str">
        <f>IF(Замеры!AA1021=0," ",Замеры!K1021)</f>
        <v xml:space="preserve"> </v>
      </c>
      <c r="H1027" s="31" t="str">
        <f>CONCATENATE(Замеры!AL1021,Замеры!AB1021,Замеры!AM1021)</f>
        <v>0 0</v>
      </c>
      <c r="I1027" s="29" t="str">
        <f>CONCATENATE(Замеры!AJ1021,Замеры!AB1021,Замеры!AK1021)</f>
        <v>0 0</v>
      </c>
      <c r="J1027" s="31" t="str">
        <f>IF(Замеры!AA1021=0," ",G1027*2.55)</f>
        <v xml:space="preserve"> </v>
      </c>
      <c r="K1027" s="29" t="str">
        <f>IF(Замеры!AA1021=0," ",Замеры!AH1021)</f>
        <v xml:space="preserve"> </v>
      </c>
      <c r="L1027" s="29" t="str">
        <f>IF(Замеры!AA1021=0," ",Замеры!AI1021)</f>
        <v xml:space="preserve"> </v>
      </c>
      <c r="M1027" s="29" t="str">
        <f>IF(Замеры!AA1021=0," ",0.1)</f>
        <v xml:space="preserve"> </v>
      </c>
      <c r="N1027" s="29" t="str">
        <f>IF(Замеры!AA1021=0," ",Замеры!AA1021)</f>
        <v xml:space="preserve"> </v>
      </c>
      <c r="O1027" s="29" t="str">
        <f>Замеры!AB1021</f>
        <v xml:space="preserve"> </v>
      </c>
      <c r="P1027" s="29" t="str">
        <f>Замеры!AC1021</f>
        <v xml:space="preserve"> </v>
      </c>
      <c r="Q1027" s="29" t="str">
        <f>IF(Замеры!AA1021=0," ","+")</f>
        <v xml:space="preserve"> </v>
      </c>
      <c r="R1027" s="32">
        <f>Замеры!Z1021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IF(Замеры!I1022=0," ", Замеры!I1022)</f>
        <v xml:space="preserve"> </v>
      </c>
      <c r="D1028" s="29" t="str">
        <f>IF(Замеры!AA1022=0, " ", Замеры!Y1022)</f>
        <v xml:space="preserve"> </v>
      </c>
      <c r="E1028" s="29" t="str">
        <f>CONCATENATE(Замеры!Q1022,Замеры!T1022,Замеры!S1022)</f>
        <v xml:space="preserve"> </v>
      </c>
      <c r="F1028" s="30" t="str">
        <f>IF(Замеры!AA1022=0," ","---")</f>
        <v xml:space="preserve"> </v>
      </c>
      <c r="G1028" s="31" t="str">
        <f>IF(Замеры!AA1022=0," ",Замеры!K1022)</f>
        <v xml:space="preserve"> </v>
      </c>
      <c r="H1028" s="31" t="str">
        <f>CONCATENATE(Замеры!AL1022,Замеры!AB1022,Замеры!AM1022)</f>
        <v>0 0</v>
      </c>
      <c r="I1028" s="29" t="str">
        <f>CONCATENATE(Замеры!AJ1022,Замеры!AB1022,Замеры!AK1022)</f>
        <v>0 0</v>
      </c>
      <c r="J1028" s="31" t="str">
        <f>IF(Замеры!AA1022=0," ",G1028*2.55)</f>
        <v xml:space="preserve"> </v>
      </c>
      <c r="K1028" s="29" t="str">
        <f>IF(Замеры!AA1022=0," ",Замеры!AH1022)</f>
        <v xml:space="preserve"> </v>
      </c>
      <c r="L1028" s="29" t="str">
        <f>IF(Замеры!AA1022=0," ",Замеры!AI1022)</f>
        <v xml:space="preserve"> </v>
      </c>
      <c r="M1028" s="29" t="str">
        <f>IF(Замеры!AA1022=0," ",0.1)</f>
        <v xml:space="preserve"> </v>
      </c>
      <c r="N1028" s="29" t="str">
        <f>IF(Замеры!AA1022=0," ",Замеры!AA1022)</f>
        <v xml:space="preserve"> </v>
      </c>
      <c r="O1028" s="29" t="str">
        <f>Замеры!AB1022</f>
        <v xml:space="preserve"> </v>
      </c>
      <c r="P1028" s="29" t="str">
        <f>Замеры!AC1022</f>
        <v xml:space="preserve"> </v>
      </c>
      <c r="Q1028" s="29" t="str">
        <f>IF(Замеры!AA1022=0," ","+")</f>
        <v xml:space="preserve"> </v>
      </c>
      <c r="R1028" s="32">
        <f>Замеры!Z1022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IF(Замеры!I1023=0," ", Замеры!I1023)</f>
        <v xml:space="preserve"> </v>
      </c>
      <c r="D1029" s="29" t="str">
        <f>IF(Замеры!AA1023=0, " ", Замеры!Y1023)</f>
        <v xml:space="preserve"> </v>
      </c>
      <c r="E1029" s="29" t="str">
        <f>CONCATENATE(Замеры!Q1023,Замеры!T1023,Замеры!S1023)</f>
        <v xml:space="preserve"> </v>
      </c>
      <c r="F1029" s="30" t="str">
        <f>IF(Замеры!AA1023=0," ","---")</f>
        <v xml:space="preserve"> </v>
      </c>
      <c r="G1029" s="31" t="str">
        <f>IF(Замеры!AA1023=0," ",Замеры!K1023)</f>
        <v xml:space="preserve"> </v>
      </c>
      <c r="H1029" s="31" t="str">
        <f>CONCATENATE(Замеры!AL1023,Замеры!AB1023,Замеры!AM1023)</f>
        <v>0 0</v>
      </c>
      <c r="I1029" s="29" t="str">
        <f>CONCATENATE(Замеры!AJ1023,Замеры!AB1023,Замеры!AK1023)</f>
        <v>0 0</v>
      </c>
      <c r="J1029" s="31" t="str">
        <f>IF(Замеры!AA1023=0," ",G1029*2.55)</f>
        <v xml:space="preserve"> </v>
      </c>
      <c r="K1029" s="29" t="str">
        <f>IF(Замеры!AA1023=0," ",Замеры!AH1023)</f>
        <v xml:space="preserve"> </v>
      </c>
      <c r="L1029" s="29" t="str">
        <f>IF(Замеры!AA1023=0," ",Замеры!AI1023)</f>
        <v xml:space="preserve"> </v>
      </c>
      <c r="M1029" s="29" t="str">
        <f>IF(Замеры!AA1023=0," ",0.1)</f>
        <v xml:space="preserve"> </v>
      </c>
      <c r="N1029" s="29" t="str">
        <f>IF(Замеры!AA1023=0," ",Замеры!AA1023)</f>
        <v xml:space="preserve"> </v>
      </c>
      <c r="O1029" s="29" t="str">
        <f>Замеры!AB1023</f>
        <v xml:space="preserve"> </v>
      </c>
      <c r="P1029" s="29" t="str">
        <f>Замеры!AC1023</f>
        <v xml:space="preserve"> </v>
      </c>
      <c r="Q1029" s="29" t="str">
        <f>IF(Замеры!AA1023=0," ","+")</f>
        <v xml:space="preserve"> </v>
      </c>
      <c r="R1029" s="32">
        <f>Замеры!Z1023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IF(Замеры!I1024=0," ", Замеры!I1024)</f>
        <v xml:space="preserve"> </v>
      </c>
      <c r="D1030" s="29" t="str">
        <f>IF(Замеры!AA1024=0, " ", Замеры!Y1024)</f>
        <v xml:space="preserve"> </v>
      </c>
      <c r="E1030" s="29" t="str">
        <f>CONCATENATE(Замеры!Q1024,Замеры!T1024,Замеры!S1024)</f>
        <v xml:space="preserve"> </v>
      </c>
      <c r="F1030" s="30" t="str">
        <f>IF(Замеры!AA1024=0," ","---")</f>
        <v xml:space="preserve"> </v>
      </c>
      <c r="G1030" s="31" t="str">
        <f>IF(Замеры!AA1024=0," ",Замеры!K1024)</f>
        <v xml:space="preserve"> </v>
      </c>
      <c r="H1030" s="31" t="str">
        <f>CONCATENATE(Замеры!AL1024,Замеры!AB1024,Замеры!AM1024)</f>
        <v>0 0</v>
      </c>
      <c r="I1030" s="29" t="str">
        <f>CONCATENATE(Замеры!AJ1024,Замеры!AB1024,Замеры!AK1024)</f>
        <v>0 0</v>
      </c>
      <c r="J1030" s="31" t="str">
        <f>IF(Замеры!AA1024=0," ",G1030*2.55)</f>
        <v xml:space="preserve"> </v>
      </c>
      <c r="K1030" s="29" t="str">
        <f>IF(Замеры!AA1024=0," ",Замеры!AH1024)</f>
        <v xml:space="preserve"> </v>
      </c>
      <c r="L1030" s="29" t="str">
        <f>IF(Замеры!AA1024=0," ",Замеры!AI1024)</f>
        <v xml:space="preserve"> </v>
      </c>
      <c r="M1030" s="29" t="str">
        <f>IF(Замеры!AA1024=0," ",0.1)</f>
        <v xml:space="preserve"> </v>
      </c>
      <c r="N1030" s="29" t="str">
        <f>IF(Замеры!AA1024=0," ",Замеры!AA1024)</f>
        <v xml:space="preserve"> </v>
      </c>
      <c r="O1030" s="29" t="str">
        <f>Замеры!AB1024</f>
        <v xml:space="preserve"> </v>
      </c>
      <c r="P1030" s="29" t="str">
        <f>Замеры!AC1024</f>
        <v xml:space="preserve"> </v>
      </c>
      <c r="Q1030" s="29" t="str">
        <f>IF(Замеры!AA1024=0," ","+")</f>
        <v xml:space="preserve"> </v>
      </c>
      <c r="R1030" s="32">
        <f>Замеры!Z1024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IF(Замеры!I1025=0," ", Замеры!I1025)</f>
        <v xml:space="preserve"> </v>
      </c>
      <c r="D1031" s="29" t="str">
        <f>IF(Замеры!AA1025=0, " ", Замеры!Y1025)</f>
        <v xml:space="preserve"> </v>
      </c>
      <c r="E1031" s="29" t="str">
        <f>CONCATENATE(Замеры!Q1025,Замеры!T1025,Замеры!S1025)</f>
        <v xml:space="preserve"> </v>
      </c>
      <c r="F1031" s="30" t="str">
        <f>IF(Замеры!AA1025=0," ","---")</f>
        <v xml:space="preserve"> </v>
      </c>
      <c r="G1031" s="31" t="str">
        <f>IF(Замеры!AA1025=0," ",Замеры!K1025)</f>
        <v xml:space="preserve"> </v>
      </c>
      <c r="H1031" s="31" t="str">
        <f>CONCATENATE(Замеры!AL1025,Замеры!AB1025,Замеры!AM1025)</f>
        <v>0 0</v>
      </c>
      <c r="I1031" s="29" t="str">
        <f>CONCATENATE(Замеры!AJ1025,Замеры!AB1025,Замеры!AK1025)</f>
        <v>0 0</v>
      </c>
      <c r="J1031" s="31" t="str">
        <f>IF(Замеры!AA1025=0," ",G1031*2.55)</f>
        <v xml:space="preserve"> </v>
      </c>
      <c r="K1031" s="29" t="str">
        <f>IF(Замеры!AA1025=0," ",Замеры!AH1025)</f>
        <v xml:space="preserve"> </v>
      </c>
      <c r="L1031" s="29" t="str">
        <f>IF(Замеры!AA1025=0," ",Замеры!AI1025)</f>
        <v xml:space="preserve"> </v>
      </c>
      <c r="M1031" s="29" t="str">
        <f>IF(Замеры!AA1025=0," ",0.1)</f>
        <v xml:space="preserve"> </v>
      </c>
      <c r="N1031" s="29" t="str">
        <f>IF(Замеры!AA1025=0," ",Замеры!AA1025)</f>
        <v xml:space="preserve"> </v>
      </c>
      <c r="O1031" s="29" t="str">
        <f>Замеры!AB1025</f>
        <v xml:space="preserve"> </v>
      </c>
      <c r="P1031" s="29" t="str">
        <f>Замеры!AC1025</f>
        <v xml:space="preserve"> </v>
      </c>
      <c r="Q1031" s="29" t="str">
        <f>IF(Замеры!AA1025=0," ","+")</f>
        <v xml:space="preserve"> </v>
      </c>
      <c r="R1031" s="32">
        <f>Замеры!Z1025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IF(Замеры!I1026=0," ", Замеры!I1026)</f>
        <v xml:space="preserve"> </v>
      </c>
      <c r="D1032" s="29" t="str">
        <f>IF(Замеры!AA1026=0, " ", Замеры!Y1026)</f>
        <v xml:space="preserve"> </v>
      </c>
      <c r="E1032" s="29" t="str">
        <f>CONCATENATE(Замеры!Q1026,Замеры!T1026,Замеры!S1026)</f>
        <v xml:space="preserve"> </v>
      </c>
      <c r="F1032" s="30" t="str">
        <f>IF(Замеры!AA1026=0," ","---")</f>
        <v xml:space="preserve"> </v>
      </c>
      <c r="G1032" s="31" t="str">
        <f>IF(Замеры!AA1026=0," ",Замеры!K1026)</f>
        <v xml:space="preserve"> </v>
      </c>
      <c r="H1032" s="31" t="str">
        <f>CONCATENATE(Замеры!AL1026,Замеры!AB1026,Замеры!AM1026)</f>
        <v>0 0</v>
      </c>
      <c r="I1032" s="29" t="str">
        <f>CONCATENATE(Замеры!AJ1026,Замеры!AB1026,Замеры!AK1026)</f>
        <v>0 0</v>
      </c>
      <c r="J1032" s="31" t="str">
        <f>IF(Замеры!AA1026=0," ",G1032*2.55)</f>
        <v xml:space="preserve"> </v>
      </c>
      <c r="K1032" s="29" t="str">
        <f>IF(Замеры!AA1026=0," ",Замеры!AH1026)</f>
        <v xml:space="preserve"> </v>
      </c>
      <c r="L1032" s="29" t="str">
        <f>IF(Замеры!AA1026=0," ",Замеры!AI1026)</f>
        <v xml:space="preserve"> </v>
      </c>
      <c r="M1032" s="29" t="str">
        <f>IF(Замеры!AA1026=0," ",0.1)</f>
        <v xml:space="preserve"> </v>
      </c>
      <c r="N1032" s="29" t="str">
        <f>IF(Замеры!AA1026=0," ",Замеры!AA1026)</f>
        <v xml:space="preserve"> </v>
      </c>
      <c r="O1032" s="29" t="str">
        <f>Замеры!AB1026</f>
        <v xml:space="preserve"> </v>
      </c>
      <c r="P1032" s="29" t="str">
        <f>Замеры!AC1026</f>
        <v xml:space="preserve"> </v>
      </c>
      <c r="Q1032" s="29" t="str">
        <f>IF(Замеры!AA1026=0," ","+")</f>
        <v xml:space="preserve"> </v>
      </c>
      <c r="R1032" s="32">
        <f>Замеры!Z1026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IF(Замеры!I1027=0," ", Замеры!I1027)</f>
        <v xml:space="preserve"> </v>
      </c>
      <c r="D1033" s="29" t="str">
        <f>IF(Замеры!AA1027=0, " ", Замеры!Y1027)</f>
        <v xml:space="preserve"> </v>
      </c>
      <c r="E1033" s="29" t="str">
        <f>CONCATENATE(Замеры!Q1027,Замеры!T1027,Замеры!S1027)</f>
        <v xml:space="preserve"> </v>
      </c>
      <c r="F1033" s="30" t="str">
        <f>IF(Замеры!AA1027=0," ","---")</f>
        <v xml:space="preserve"> </v>
      </c>
      <c r="G1033" s="31" t="str">
        <f>IF(Замеры!AA1027=0," ",Замеры!K1027)</f>
        <v xml:space="preserve"> </v>
      </c>
      <c r="H1033" s="31" t="str">
        <f>CONCATENATE(Замеры!AL1027,Замеры!AB1027,Замеры!AM1027)</f>
        <v>0 0</v>
      </c>
      <c r="I1033" s="29" t="str">
        <f>CONCATENATE(Замеры!AJ1027,Замеры!AB1027,Замеры!AK1027)</f>
        <v>0 0</v>
      </c>
      <c r="J1033" s="31" t="str">
        <f>IF(Замеры!AA1027=0," ",G1033*2.55)</f>
        <v xml:space="preserve"> </v>
      </c>
      <c r="K1033" s="29" t="str">
        <f>IF(Замеры!AA1027=0," ",Замеры!AH1027)</f>
        <v xml:space="preserve"> </v>
      </c>
      <c r="L1033" s="29" t="str">
        <f>IF(Замеры!AA1027=0," ",Замеры!AI1027)</f>
        <v xml:space="preserve"> </v>
      </c>
      <c r="M1033" s="29" t="str">
        <f>IF(Замеры!AA1027=0," ",0.1)</f>
        <v xml:space="preserve"> </v>
      </c>
      <c r="N1033" s="29" t="str">
        <f>IF(Замеры!AA1027=0," ",Замеры!AA1027)</f>
        <v xml:space="preserve"> </v>
      </c>
      <c r="O1033" s="29" t="str">
        <f>Замеры!AB1027</f>
        <v xml:space="preserve"> </v>
      </c>
      <c r="P1033" s="29" t="str">
        <f>Замеры!AC1027</f>
        <v xml:space="preserve"> </v>
      </c>
      <c r="Q1033" s="29" t="str">
        <f>IF(Замеры!AA1027=0," ","+")</f>
        <v xml:space="preserve"> </v>
      </c>
      <c r="R1033" s="32">
        <f>Замеры!Z1027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IF(Замеры!I1028=0," ", Замеры!I1028)</f>
        <v xml:space="preserve"> </v>
      </c>
      <c r="D1034" s="29" t="str">
        <f>IF(Замеры!AA1028=0, " ", Замеры!Y1028)</f>
        <v xml:space="preserve"> </v>
      </c>
      <c r="E1034" s="29" t="str">
        <f>CONCATENATE(Замеры!Q1028,Замеры!T1028,Замеры!S1028)</f>
        <v xml:space="preserve"> </v>
      </c>
      <c r="F1034" s="30" t="str">
        <f>IF(Замеры!AA1028=0," ","---")</f>
        <v xml:space="preserve"> </v>
      </c>
      <c r="G1034" s="31" t="str">
        <f>IF(Замеры!AA1028=0," ",Замеры!K1028)</f>
        <v xml:space="preserve"> </v>
      </c>
      <c r="H1034" s="31" t="str">
        <f>CONCATENATE(Замеры!AL1028,Замеры!AB1028,Замеры!AM1028)</f>
        <v>0 0</v>
      </c>
      <c r="I1034" s="29" t="str">
        <f>CONCATENATE(Замеры!AJ1028,Замеры!AB1028,Замеры!AK1028)</f>
        <v>0 0</v>
      </c>
      <c r="J1034" s="31" t="str">
        <f>IF(Замеры!AA1028=0," ",G1034*2.55)</f>
        <v xml:space="preserve"> </v>
      </c>
      <c r="K1034" s="29" t="str">
        <f>IF(Замеры!AA1028=0," ",Замеры!AH1028)</f>
        <v xml:space="preserve"> </v>
      </c>
      <c r="L1034" s="29" t="str">
        <f>IF(Замеры!AA1028=0," ",Замеры!AI1028)</f>
        <v xml:space="preserve"> </v>
      </c>
      <c r="M1034" s="29" t="str">
        <f>IF(Замеры!AA1028=0," ",0.1)</f>
        <v xml:space="preserve"> </v>
      </c>
      <c r="N1034" s="29" t="str">
        <f>IF(Замеры!AA1028=0," ",Замеры!AA1028)</f>
        <v xml:space="preserve"> </v>
      </c>
      <c r="O1034" s="29" t="str">
        <f>Замеры!AB1028</f>
        <v xml:space="preserve"> </v>
      </c>
      <c r="P1034" s="29" t="str">
        <f>Замеры!AC1028</f>
        <v xml:space="preserve"> </v>
      </c>
      <c r="Q1034" s="29" t="str">
        <f>IF(Замеры!AA1028=0," ","+")</f>
        <v xml:space="preserve"> </v>
      </c>
      <c r="R1034" s="32">
        <f>Замеры!Z1028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IF(Замеры!I1029=0," ", Замеры!I1029)</f>
        <v xml:space="preserve"> </v>
      </c>
      <c r="D1035" s="29" t="str">
        <f>IF(Замеры!AA1029=0, " ", Замеры!Y1029)</f>
        <v xml:space="preserve"> </v>
      </c>
      <c r="E1035" s="29" t="str">
        <f>CONCATENATE(Замеры!Q1029,Замеры!T1029,Замеры!S1029)</f>
        <v xml:space="preserve"> </v>
      </c>
      <c r="F1035" s="30" t="str">
        <f>IF(Замеры!AA1029=0," ","---")</f>
        <v xml:space="preserve"> </v>
      </c>
      <c r="G1035" s="31" t="str">
        <f>IF(Замеры!AA1029=0," ",Замеры!K1029)</f>
        <v xml:space="preserve"> </v>
      </c>
      <c r="H1035" s="31" t="str">
        <f>CONCATENATE(Замеры!AL1029,Замеры!AB1029,Замеры!AM1029)</f>
        <v>0 0</v>
      </c>
      <c r="I1035" s="29" t="str">
        <f>CONCATENATE(Замеры!AJ1029,Замеры!AB1029,Замеры!AK1029)</f>
        <v>0 0</v>
      </c>
      <c r="J1035" s="31" t="str">
        <f>IF(Замеры!AA1029=0," ",G1035*2.55)</f>
        <v xml:space="preserve"> </v>
      </c>
      <c r="K1035" s="29" t="str">
        <f>IF(Замеры!AA1029=0," ",Замеры!AH1029)</f>
        <v xml:space="preserve"> </v>
      </c>
      <c r="L1035" s="29" t="str">
        <f>IF(Замеры!AA1029=0," ",Замеры!AI1029)</f>
        <v xml:space="preserve"> </v>
      </c>
      <c r="M1035" s="29" t="str">
        <f>IF(Замеры!AA1029=0," ",0.1)</f>
        <v xml:space="preserve"> </v>
      </c>
      <c r="N1035" s="29" t="str">
        <f>IF(Замеры!AA1029=0," ",Замеры!AA1029)</f>
        <v xml:space="preserve"> </v>
      </c>
      <c r="O1035" s="29" t="str">
        <f>Замеры!AB1029</f>
        <v xml:space="preserve"> </v>
      </c>
      <c r="P1035" s="29" t="str">
        <f>Замеры!AC1029</f>
        <v xml:space="preserve"> </v>
      </c>
      <c r="Q1035" s="29" t="str">
        <f>IF(Замеры!AA1029=0," ","+")</f>
        <v xml:space="preserve"> </v>
      </c>
      <c r="R1035" s="32">
        <f>Замеры!Z1029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IF(Замеры!I1030=0," ", Замеры!I1030)</f>
        <v xml:space="preserve"> </v>
      </c>
      <c r="D1036" s="29" t="str">
        <f>IF(Замеры!AA1030=0, " ", Замеры!Y1030)</f>
        <v xml:space="preserve"> </v>
      </c>
      <c r="E1036" s="29" t="str">
        <f>CONCATENATE(Замеры!Q1030,Замеры!T1030,Замеры!S1030)</f>
        <v xml:space="preserve"> </v>
      </c>
      <c r="F1036" s="30" t="str">
        <f>IF(Замеры!AA1030=0," ","---")</f>
        <v xml:space="preserve"> </v>
      </c>
      <c r="G1036" s="31" t="str">
        <f>IF(Замеры!AA1030=0," ",Замеры!K1030)</f>
        <v xml:space="preserve"> </v>
      </c>
      <c r="H1036" s="31" t="str">
        <f>CONCATENATE(Замеры!AL1030,Замеры!AB1030,Замеры!AM1030)</f>
        <v>0 0</v>
      </c>
      <c r="I1036" s="29" t="str">
        <f>CONCATENATE(Замеры!AJ1030,Замеры!AB1030,Замеры!AK1030)</f>
        <v>0 0</v>
      </c>
      <c r="J1036" s="31" t="str">
        <f>IF(Замеры!AA1030=0," ",G1036*2.55)</f>
        <v xml:space="preserve"> </v>
      </c>
      <c r="K1036" s="29" t="str">
        <f>IF(Замеры!AA1030=0," ",Замеры!AH1030)</f>
        <v xml:space="preserve"> </v>
      </c>
      <c r="L1036" s="29" t="str">
        <f>IF(Замеры!AA1030=0," ",Замеры!AI1030)</f>
        <v xml:space="preserve"> </v>
      </c>
      <c r="M1036" s="29" t="str">
        <f>IF(Замеры!AA1030=0," ",0.1)</f>
        <v xml:space="preserve"> </v>
      </c>
      <c r="N1036" s="29" t="str">
        <f>IF(Замеры!AA1030=0," ",Замеры!AA1030)</f>
        <v xml:space="preserve"> </v>
      </c>
      <c r="O1036" s="29" t="str">
        <f>Замеры!AB1030</f>
        <v xml:space="preserve"> </v>
      </c>
      <c r="P1036" s="29" t="str">
        <f>Замеры!AC1030</f>
        <v xml:space="preserve"> </v>
      </c>
      <c r="Q1036" s="29" t="str">
        <f>IF(Замеры!AA1030=0," ","+")</f>
        <v xml:space="preserve"> </v>
      </c>
      <c r="R1036" s="32">
        <f>Замеры!Z1030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IF(Замеры!I1031=0," ", Замеры!I1031)</f>
        <v xml:space="preserve"> </v>
      </c>
      <c r="D1037" s="29" t="str">
        <f>IF(Замеры!AA1031=0, " ", Замеры!Y1031)</f>
        <v xml:space="preserve"> </v>
      </c>
      <c r="E1037" s="29" t="str">
        <f>CONCATENATE(Замеры!Q1031,Замеры!T1031,Замеры!S1031)</f>
        <v xml:space="preserve"> </v>
      </c>
      <c r="F1037" s="30" t="str">
        <f>IF(Замеры!AA1031=0," ","---")</f>
        <v xml:space="preserve"> </v>
      </c>
      <c r="G1037" s="31" t="str">
        <f>IF(Замеры!AA1031=0," ",Замеры!K1031)</f>
        <v xml:space="preserve"> </v>
      </c>
      <c r="H1037" s="31" t="str">
        <f>CONCATENATE(Замеры!AL1031,Замеры!AB1031,Замеры!AM1031)</f>
        <v>0 0</v>
      </c>
      <c r="I1037" s="29" t="str">
        <f>CONCATENATE(Замеры!AJ1031,Замеры!AB1031,Замеры!AK1031)</f>
        <v>0 0</v>
      </c>
      <c r="J1037" s="31" t="str">
        <f>IF(Замеры!AA1031=0," ",G1037*2.55)</f>
        <v xml:space="preserve"> </v>
      </c>
      <c r="K1037" s="29" t="str">
        <f>IF(Замеры!AA1031=0," ",Замеры!AH1031)</f>
        <v xml:space="preserve"> </v>
      </c>
      <c r="L1037" s="29" t="str">
        <f>IF(Замеры!AA1031=0," ",Замеры!AI1031)</f>
        <v xml:space="preserve"> </v>
      </c>
      <c r="M1037" s="29" t="str">
        <f>IF(Замеры!AA1031=0," ",0.1)</f>
        <v xml:space="preserve"> </v>
      </c>
      <c r="N1037" s="29" t="str">
        <f>IF(Замеры!AA1031=0," ",Замеры!AA1031)</f>
        <v xml:space="preserve"> </v>
      </c>
      <c r="O1037" s="29" t="str">
        <f>Замеры!AB1031</f>
        <v xml:space="preserve"> </v>
      </c>
      <c r="P1037" s="29" t="str">
        <f>Замеры!AC1031</f>
        <v xml:space="preserve"> </v>
      </c>
      <c r="Q1037" s="29" t="str">
        <f>IF(Замеры!AA1031=0," ","+")</f>
        <v xml:space="preserve"> </v>
      </c>
      <c r="R1037" s="32">
        <f>Замеры!Z1031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IF(Замеры!I1032=0," ", Замеры!I1032)</f>
        <v xml:space="preserve"> </v>
      </c>
      <c r="D1038" s="29" t="str">
        <f>IF(Замеры!AA1032=0, " ", Замеры!Y1032)</f>
        <v xml:space="preserve"> </v>
      </c>
      <c r="E1038" s="29" t="str">
        <f>CONCATENATE(Замеры!Q1032,Замеры!T1032,Замеры!S1032)</f>
        <v xml:space="preserve"> </v>
      </c>
      <c r="F1038" s="30" t="str">
        <f>IF(Замеры!AA1032=0," ","---")</f>
        <v xml:space="preserve"> </v>
      </c>
      <c r="G1038" s="31" t="str">
        <f>IF(Замеры!AA1032=0," ",Замеры!K1032)</f>
        <v xml:space="preserve"> </v>
      </c>
      <c r="H1038" s="31" t="str">
        <f>CONCATENATE(Замеры!AL1032,Замеры!AB1032,Замеры!AM1032)</f>
        <v>0 0</v>
      </c>
      <c r="I1038" s="29" t="str">
        <f>CONCATENATE(Замеры!AJ1032,Замеры!AB1032,Замеры!AK1032)</f>
        <v>0 0</v>
      </c>
      <c r="J1038" s="31" t="str">
        <f>IF(Замеры!AA1032=0," ",G1038*2.55)</f>
        <v xml:space="preserve"> </v>
      </c>
      <c r="K1038" s="29" t="str">
        <f>IF(Замеры!AA1032=0," ",Замеры!AH1032)</f>
        <v xml:space="preserve"> </v>
      </c>
      <c r="L1038" s="29" t="str">
        <f>IF(Замеры!AA1032=0," ",Замеры!AI1032)</f>
        <v xml:space="preserve"> </v>
      </c>
      <c r="M1038" s="29" t="str">
        <f>IF(Замеры!AA1032=0," ",0.1)</f>
        <v xml:space="preserve"> </v>
      </c>
      <c r="N1038" s="29" t="str">
        <f>IF(Замеры!AA1032=0," ",Замеры!AA1032)</f>
        <v xml:space="preserve"> </v>
      </c>
      <c r="O1038" s="29" t="str">
        <f>Замеры!AB1032</f>
        <v xml:space="preserve"> </v>
      </c>
      <c r="P1038" s="29" t="str">
        <f>Замеры!AC1032</f>
        <v xml:space="preserve"> </v>
      </c>
      <c r="Q1038" s="29" t="str">
        <f>IF(Замеры!AA1032=0," ","+")</f>
        <v xml:space="preserve"> </v>
      </c>
      <c r="R1038" s="32">
        <f>Замеры!Z1032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IF(Замеры!I1033=0," ", Замеры!I1033)</f>
        <v xml:space="preserve"> </v>
      </c>
      <c r="D1039" s="29" t="str">
        <f>IF(Замеры!AA1033=0, " ", Замеры!Y1033)</f>
        <v xml:space="preserve"> </v>
      </c>
      <c r="E1039" s="29" t="str">
        <f>CONCATENATE(Замеры!Q1033,Замеры!T1033,Замеры!S1033)</f>
        <v xml:space="preserve"> </v>
      </c>
      <c r="F1039" s="30" t="str">
        <f>IF(Замеры!AA1033=0," ","---")</f>
        <v xml:space="preserve"> </v>
      </c>
      <c r="G1039" s="31" t="str">
        <f>IF(Замеры!AA1033=0," ",Замеры!K1033)</f>
        <v xml:space="preserve"> </v>
      </c>
      <c r="H1039" s="31" t="str">
        <f>CONCATENATE(Замеры!AL1033,Замеры!AB1033,Замеры!AM1033)</f>
        <v>0 0</v>
      </c>
      <c r="I1039" s="29" t="str">
        <f>CONCATENATE(Замеры!AJ1033,Замеры!AB1033,Замеры!AK1033)</f>
        <v>0 0</v>
      </c>
      <c r="J1039" s="31" t="str">
        <f>IF(Замеры!AA1033=0," ",G1039*2.55)</f>
        <v xml:space="preserve"> </v>
      </c>
      <c r="K1039" s="29" t="str">
        <f>IF(Замеры!AA1033=0," ",Замеры!AH1033)</f>
        <v xml:space="preserve"> </v>
      </c>
      <c r="L1039" s="29" t="str">
        <f>IF(Замеры!AA1033=0," ",Замеры!AI1033)</f>
        <v xml:space="preserve"> </v>
      </c>
      <c r="M1039" s="29" t="str">
        <f>IF(Замеры!AA1033=0," ",0.1)</f>
        <v xml:space="preserve"> </v>
      </c>
      <c r="N1039" s="29" t="str">
        <f>IF(Замеры!AA1033=0," ",Замеры!AA1033)</f>
        <v xml:space="preserve"> </v>
      </c>
      <c r="O1039" s="29" t="str">
        <f>Замеры!AB1033</f>
        <v xml:space="preserve"> </v>
      </c>
      <c r="P1039" s="29" t="str">
        <f>Замеры!AC1033</f>
        <v xml:space="preserve"> </v>
      </c>
      <c r="Q1039" s="29" t="str">
        <f>IF(Замеры!AA1033=0," ","+")</f>
        <v xml:space="preserve"> </v>
      </c>
      <c r="R1039" s="32">
        <f>Замеры!Z1033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IF(Замеры!I1034=0," ", Замеры!I1034)</f>
        <v xml:space="preserve"> </v>
      </c>
      <c r="D1040" s="29" t="str">
        <f>IF(Замеры!AA1034=0, " ", Замеры!Y1034)</f>
        <v xml:space="preserve"> </v>
      </c>
      <c r="E1040" s="29" t="str">
        <f>CONCATENATE(Замеры!Q1034,Замеры!T1034,Замеры!S1034)</f>
        <v xml:space="preserve"> </v>
      </c>
      <c r="F1040" s="30" t="str">
        <f>IF(Замеры!AA1034=0," ","---")</f>
        <v xml:space="preserve"> </v>
      </c>
      <c r="G1040" s="31" t="str">
        <f>IF(Замеры!AA1034=0," ",Замеры!K1034)</f>
        <v xml:space="preserve"> </v>
      </c>
      <c r="H1040" s="31" t="str">
        <f>CONCATENATE(Замеры!AL1034,Замеры!AB1034,Замеры!AM1034)</f>
        <v>0 0</v>
      </c>
      <c r="I1040" s="29" t="str">
        <f>CONCATENATE(Замеры!AJ1034,Замеры!AB1034,Замеры!AK1034)</f>
        <v>0 0</v>
      </c>
      <c r="J1040" s="31" t="str">
        <f>IF(Замеры!AA1034=0," ",G1040*2.55)</f>
        <v xml:space="preserve"> </v>
      </c>
      <c r="K1040" s="29" t="str">
        <f>IF(Замеры!AA1034=0," ",Замеры!AH1034)</f>
        <v xml:space="preserve"> </v>
      </c>
      <c r="L1040" s="29" t="str">
        <f>IF(Замеры!AA1034=0," ",Замеры!AI1034)</f>
        <v xml:space="preserve"> </v>
      </c>
      <c r="M1040" s="29" t="str">
        <f>IF(Замеры!AA1034=0," ",0.1)</f>
        <v xml:space="preserve"> </v>
      </c>
      <c r="N1040" s="29" t="str">
        <f>IF(Замеры!AA1034=0," ",Замеры!AA1034)</f>
        <v xml:space="preserve"> </v>
      </c>
      <c r="O1040" s="29" t="str">
        <f>Замеры!AB1034</f>
        <v xml:space="preserve"> </v>
      </c>
      <c r="P1040" s="29" t="str">
        <f>Замеры!AC1034</f>
        <v xml:space="preserve"> </v>
      </c>
      <c r="Q1040" s="29" t="str">
        <f>IF(Замеры!AA1034=0," ","+")</f>
        <v xml:space="preserve"> </v>
      </c>
      <c r="R1040" s="32">
        <f>Замеры!Z1034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IF(Замеры!I1035=0," ", Замеры!I1035)</f>
        <v xml:space="preserve"> </v>
      </c>
      <c r="D1041" s="29" t="str">
        <f>IF(Замеры!AA1035=0, " ", Замеры!Y1035)</f>
        <v xml:space="preserve"> </v>
      </c>
      <c r="E1041" s="29" t="str">
        <f>CONCATENATE(Замеры!Q1035,Замеры!T1035,Замеры!S1035)</f>
        <v xml:space="preserve"> </v>
      </c>
      <c r="F1041" s="30" t="str">
        <f>IF(Замеры!AA1035=0," ","---")</f>
        <v xml:space="preserve"> </v>
      </c>
      <c r="G1041" s="31" t="str">
        <f>IF(Замеры!AA1035=0," ",Замеры!K1035)</f>
        <v xml:space="preserve"> </v>
      </c>
      <c r="H1041" s="31" t="str">
        <f>CONCATENATE(Замеры!AL1035,Замеры!AB1035,Замеры!AM1035)</f>
        <v>0 0</v>
      </c>
      <c r="I1041" s="29" t="str">
        <f>CONCATENATE(Замеры!AJ1035,Замеры!AB1035,Замеры!AK1035)</f>
        <v>0 0</v>
      </c>
      <c r="J1041" s="31" t="str">
        <f>IF(Замеры!AA1035=0," ",G1041*2.55)</f>
        <v xml:space="preserve"> </v>
      </c>
      <c r="K1041" s="29" t="str">
        <f>IF(Замеры!AA1035=0," ",Замеры!AH1035)</f>
        <v xml:space="preserve"> </v>
      </c>
      <c r="L1041" s="29" t="str">
        <f>IF(Замеры!AA1035=0," ",Замеры!AI1035)</f>
        <v xml:space="preserve"> </v>
      </c>
      <c r="M1041" s="29" t="str">
        <f>IF(Замеры!AA1035=0," ",0.1)</f>
        <v xml:space="preserve"> </v>
      </c>
      <c r="N1041" s="29" t="str">
        <f>IF(Замеры!AA1035=0," ",Замеры!AA1035)</f>
        <v xml:space="preserve"> </v>
      </c>
      <c r="O1041" s="29" t="str">
        <f>Замеры!AB1035</f>
        <v xml:space="preserve"> </v>
      </c>
      <c r="P1041" s="29" t="str">
        <f>Замеры!AC1035</f>
        <v xml:space="preserve"> </v>
      </c>
      <c r="Q1041" s="29" t="str">
        <f>IF(Замеры!AA1035=0," ","+")</f>
        <v xml:space="preserve"> </v>
      </c>
      <c r="R1041" s="32">
        <f>Замеры!Z1035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IF(Замеры!I1036=0," ", Замеры!I1036)</f>
        <v xml:space="preserve"> </v>
      </c>
      <c r="D1042" s="29" t="str">
        <f>IF(Замеры!AA1036=0, " ", Замеры!Y1036)</f>
        <v xml:space="preserve"> </v>
      </c>
      <c r="E1042" s="29" t="str">
        <f>CONCATENATE(Замеры!Q1036,Замеры!T1036,Замеры!S1036)</f>
        <v xml:space="preserve"> </v>
      </c>
      <c r="F1042" s="30" t="str">
        <f>IF(Замеры!AA1036=0," ","---")</f>
        <v xml:space="preserve"> </v>
      </c>
      <c r="G1042" s="31" t="str">
        <f>IF(Замеры!AA1036=0," ",Замеры!K1036)</f>
        <v xml:space="preserve"> </v>
      </c>
      <c r="H1042" s="31" t="str">
        <f>CONCATENATE(Замеры!AL1036,Замеры!AB1036,Замеры!AM1036)</f>
        <v>0 0</v>
      </c>
      <c r="I1042" s="29" t="str">
        <f>CONCATENATE(Замеры!AJ1036,Замеры!AB1036,Замеры!AK1036)</f>
        <v>0 0</v>
      </c>
      <c r="J1042" s="31" t="str">
        <f>IF(Замеры!AA1036=0," ",G1042*2.55)</f>
        <v xml:space="preserve"> </v>
      </c>
      <c r="K1042" s="29" t="str">
        <f>IF(Замеры!AA1036=0," ",Замеры!AH1036)</f>
        <v xml:space="preserve"> </v>
      </c>
      <c r="L1042" s="29" t="str">
        <f>IF(Замеры!AA1036=0," ",Замеры!AI1036)</f>
        <v xml:space="preserve"> </v>
      </c>
      <c r="M1042" s="29" t="str">
        <f>IF(Замеры!AA1036=0," ",0.1)</f>
        <v xml:space="preserve"> </v>
      </c>
      <c r="N1042" s="29" t="str">
        <f>IF(Замеры!AA1036=0," ",Замеры!AA1036)</f>
        <v xml:space="preserve"> </v>
      </c>
      <c r="O1042" s="29" t="str">
        <f>Замеры!AB1036</f>
        <v xml:space="preserve"> </v>
      </c>
      <c r="P1042" s="29" t="str">
        <f>Замеры!AC1036</f>
        <v xml:space="preserve"> </v>
      </c>
      <c r="Q1042" s="29" t="str">
        <f>IF(Замеры!AA1036=0," ","+")</f>
        <v xml:space="preserve"> </v>
      </c>
      <c r="R1042" s="32">
        <f>Замеры!Z1036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IF(Замеры!I1037=0," ", Замеры!I1037)</f>
        <v xml:space="preserve"> </v>
      </c>
      <c r="D1043" s="29" t="str">
        <f>IF(Замеры!AA1037=0, " ", Замеры!Y1037)</f>
        <v xml:space="preserve"> </v>
      </c>
      <c r="E1043" s="29" t="str">
        <f>CONCATENATE(Замеры!Q1037,Замеры!T1037,Замеры!S1037)</f>
        <v xml:space="preserve"> </v>
      </c>
      <c r="F1043" s="30" t="str">
        <f>IF(Замеры!AA1037=0," ","---")</f>
        <v xml:space="preserve"> </v>
      </c>
      <c r="G1043" s="31" t="str">
        <f>IF(Замеры!AA1037=0," ",Замеры!K1037)</f>
        <v xml:space="preserve"> </v>
      </c>
      <c r="H1043" s="31" t="str">
        <f>CONCATENATE(Замеры!AL1037,Замеры!AB1037,Замеры!AM1037)</f>
        <v>0 0</v>
      </c>
      <c r="I1043" s="29" t="str">
        <f>CONCATENATE(Замеры!AJ1037,Замеры!AB1037,Замеры!AK1037)</f>
        <v>0 0</v>
      </c>
      <c r="J1043" s="31" t="str">
        <f>IF(Замеры!AA1037=0," ",G1043*2.55)</f>
        <v xml:space="preserve"> </v>
      </c>
      <c r="K1043" s="29" t="str">
        <f>IF(Замеры!AA1037=0," ",Замеры!AH1037)</f>
        <v xml:space="preserve"> </v>
      </c>
      <c r="L1043" s="29" t="str">
        <f>IF(Замеры!AA1037=0," ",Замеры!AI1037)</f>
        <v xml:space="preserve"> </v>
      </c>
      <c r="M1043" s="29" t="str">
        <f>IF(Замеры!AA1037=0," ",0.1)</f>
        <v xml:space="preserve"> </v>
      </c>
      <c r="N1043" s="29" t="str">
        <f>IF(Замеры!AA1037=0," ",Замеры!AA1037)</f>
        <v xml:space="preserve"> </v>
      </c>
      <c r="O1043" s="29" t="str">
        <f>Замеры!AB1037</f>
        <v xml:space="preserve"> </v>
      </c>
      <c r="P1043" s="29" t="str">
        <f>Замеры!AC1037</f>
        <v xml:space="preserve"> </v>
      </c>
      <c r="Q1043" s="29" t="str">
        <f>IF(Замеры!AA1037=0," ","+")</f>
        <v xml:space="preserve"> </v>
      </c>
      <c r="R1043" s="32">
        <f>Замеры!Z1037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IF(Замеры!I1038=0," ", Замеры!I1038)</f>
        <v xml:space="preserve"> </v>
      </c>
      <c r="D1044" s="29" t="str">
        <f>IF(Замеры!AA1038=0, " ", Замеры!Y1038)</f>
        <v xml:space="preserve"> </v>
      </c>
      <c r="E1044" s="29" t="str">
        <f>CONCATENATE(Замеры!Q1038,Замеры!T1038,Замеры!S1038)</f>
        <v xml:space="preserve"> </v>
      </c>
      <c r="F1044" s="30" t="str">
        <f>IF(Замеры!AA1038=0," ","---")</f>
        <v xml:space="preserve"> </v>
      </c>
      <c r="G1044" s="31" t="str">
        <f>IF(Замеры!AA1038=0," ",Замеры!K1038)</f>
        <v xml:space="preserve"> </v>
      </c>
      <c r="H1044" s="31" t="str">
        <f>CONCATENATE(Замеры!AL1038,Замеры!AB1038,Замеры!AM1038)</f>
        <v>0 0</v>
      </c>
      <c r="I1044" s="29" t="str">
        <f>CONCATENATE(Замеры!AJ1038,Замеры!AB1038,Замеры!AK1038)</f>
        <v>0 0</v>
      </c>
      <c r="J1044" s="31" t="str">
        <f>IF(Замеры!AA1038=0," ",G1044*2.55)</f>
        <v xml:space="preserve"> </v>
      </c>
      <c r="K1044" s="29" t="str">
        <f>IF(Замеры!AA1038=0," ",Замеры!AH1038)</f>
        <v xml:space="preserve"> </v>
      </c>
      <c r="L1044" s="29" t="str">
        <f>IF(Замеры!AA1038=0," ",Замеры!AI1038)</f>
        <v xml:space="preserve"> </v>
      </c>
      <c r="M1044" s="29" t="str">
        <f>IF(Замеры!AA1038=0," ",0.1)</f>
        <v xml:space="preserve"> </v>
      </c>
      <c r="N1044" s="29" t="str">
        <f>IF(Замеры!AA1038=0," ",Замеры!AA1038)</f>
        <v xml:space="preserve"> </v>
      </c>
      <c r="O1044" s="29" t="str">
        <f>Замеры!AB1038</f>
        <v xml:space="preserve"> </v>
      </c>
      <c r="P1044" s="29" t="str">
        <f>Замеры!AC1038</f>
        <v xml:space="preserve"> </v>
      </c>
      <c r="Q1044" s="29" t="str">
        <f>IF(Замеры!AA1038=0," ","+")</f>
        <v xml:space="preserve"> </v>
      </c>
      <c r="R1044" s="32">
        <f>Замеры!Z1038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IF(Замеры!I1039=0," ", Замеры!I1039)</f>
        <v xml:space="preserve"> </v>
      </c>
      <c r="D1045" s="29" t="str">
        <f>IF(Замеры!AA1039=0, " ", Замеры!Y1039)</f>
        <v xml:space="preserve"> </v>
      </c>
      <c r="E1045" s="29" t="str">
        <f>CONCATENATE(Замеры!Q1039,Замеры!T1039,Замеры!S1039)</f>
        <v xml:space="preserve"> </v>
      </c>
      <c r="F1045" s="30" t="str">
        <f>IF(Замеры!AA1039=0," ","---")</f>
        <v xml:space="preserve"> </v>
      </c>
      <c r="G1045" s="31" t="str">
        <f>IF(Замеры!AA1039=0," ",Замеры!K1039)</f>
        <v xml:space="preserve"> </v>
      </c>
      <c r="H1045" s="31" t="str">
        <f>CONCATENATE(Замеры!AL1039,Замеры!AB1039,Замеры!AM1039)</f>
        <v>0 0</v>
      </c>
      <c r="I1045" s="29" t="str">
        <f>CONCATENATE(Замеры!AJ1039,Замеры!AB1039,Замеры!AK1039)</f>
        <v>0 0</v>
      </c>
      <c r="J1045" s="31" t="str">
        <f>IF(Замеры!AA1039=0," ",G1045*2.55)</f>
        <v xml:space="preserve"> </v>
      </c>
      <c r="K1045" s="29" t="str">
        <f>IF(Замеры!AA1039=0," ",Замеры!AH1039)</f>
        <v xml:space="preserve"> </v>
      </c>
      <c r="L1045" s="29" t="str">
        <f>IF(Замеры!AA1039=0," ",Замеры!AI1039)</f>
        <v xml:space="preserve"> </v>
      </c>
      <c r="M1045" s="29" t="str">
        <f>IF(Замеры!AA1039=0," ",0.1)</f>
        <v xml:space="preserve"> </v>
      </c>
      <c r="N1045" s="29" t="str">
        <f>IF(Замеры!AA1039=0," ",Замеры!AA1039)</f>
        <v xml:space="preserve"> </v>
      </c>
      <c r="O1045" s="29" t="str">
        <f>Замеры!AB1039</f>
        <v xml:space="preserve"> </v>
      </c>
      <c r="P1045" s="29" t="str">
        <f>Замеры!AC1039</f>
        <v xml:space="preserve"> </v>
      </c>
      <c r="Q1045" s="29" t="str">
        <f>IF(Замеры!AA1039=0," ","+")</f>
        <v xml:space="preserve"> </v>
      </c>
      <c r="R1045" s="32">
        <f>Замеры!Z1039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IF(Замеры!I1040=0," ", Замеры!I1040)</f>
        <v xml:space="preserve"> </v>
      </c>
      <c r="D1046" s="29" t="str">
        <f>IF(Замеры!AA1040=0, " ", Замеры!Y1040)</f>
        <v xml:space="preserve"> </v>
      </c>
      <c r="E1046" s="29" t="str">
        <f>CONCATENATE(Замеры!Q1040,Замеры!T1040,Замеры!S1040)</f>
        <v xml:space="preserve"> </v>
      </c>
      <c r="F1046" s="30" t="str">
        <f>IF(Замеры!AA1040=0," ","---")</f>
        <v xml:space="preserve"> </v>
      </c>
      <c r="G1046" s="31" t="str">
        <f>IF(Замеры!AA1040=0," ",Замеры!K1040)</f>
        <v xml:space="preserve"> </v>
      </c>
      <c r="H1046" s="31" t="str">
        <f>CONCATENATE(Замеры!AL1040,Замеры!AB1040,Замеры!AM1040)</f>
        <v>0 0</v>
      </c>
      <c r="I1046" s="29" t="str">
        <f>CONCATENATE(Замеры!AJ1040,Замеры!AB1040,Замеры!AK1040)</f>
        <v>0 0</v>
      </c>
      <c r="J1046" s="31" t="str">
        <f>IF(Замеры!AA1040=0," ",G1046*2.55)</f>
        <v xml:space="preserve"> </v>
      </c>
      <c r="K1046" s="29" t="str">
        <f>IF(Замеры!AA1040=0," ",Замеры!AH1040)</f>
        <v xml:space="preserve"> </v>
      </c>
      <c r="L1046" s="29" t="str">
        <f>IF(Замеры!AA1040=0," ",Замеры!AI1040)</f>
        <v xml:space="preserve"> </v>
      </c>
      <c r="M1046" s="29" t="str">
        <f>IF(Замеры!AA1040=0," ",0.1)</f>
        <v xml:space="preserve"> </v>
      </c>
      <c r="N1046" s="29" t="str">
        <f>IF(Замеры!AA1040=0," ",Замеры!AA1040)</f>
        <v xml:space="preserve"> </v>
      </c>
      <c r="O1046" s="29" t="str">
        <f>Замеры!AB1040</f>
        <v xml:space="preserve"> </v>
      </c>
      <c r="P1046" s="29" t="str">
        <f>Замеры!AC1040</f>
        <v xml:space="preserve"> </v>
      </c>
      <c r="Q1046" s="29" t="str">
        <f>IF(Замеры!AA1040=0," ","+")</f>
        <v xml:space="preserve"> </v>
      </c>
      <c r="R1046" s="32">
        <f>Замеры!Z1040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IF(Замеры!I1041=0," ", Замеры!I1041)</f>
        <v xml:space="preserve"> </v>
      </c>
      <c r="D1047" s="29" t="str">
        <f>IF(Замеры!AA1041=0, " ", Замеры!Y1041)</f>
        <v xml:space="preserve"> </v>
      </c>
      <c r="E1047" s="29" t="str">
        <f>CONCATENATE(Замеры!Q1041,Замеры!T1041,Замеры!S1041)</f>
        <v xml:space="preserve"> </v>
      </c>
      <c r="F1047" s="30" t="str">
        <f>IF(Замеры!AA1041=0," ","---")</f>
        <v xml:space="preserve"> </v>
      </c>
      <c r="G1047" s="31" t="str">
        <f>IF(Замеры!AA1041=0," ",Замеры!K1041)</f>
        <v xml:space="preserve"> </v>
      </c>
      <c r="H1047" s="31" t="str">
        <f>CONCATENATE(Замеры!AL1041,Замеры!AB1041,Замеры!AM1041)</f>
        <v>0 0</v>
      </c>
      <c r="I1047" s="29" t="str">
        <f>CONCATENATE(Замеры!AJ1041,Замеры!AB1041,Замеры!AK1041)</f>
        <v>0 0</v>
      </c>
      <c r="J1047" s="31" t="str">
        <f>IF(Замеры!AA1041=0," ",G1047*2.55)</f>
        <v xml:space="preserve"> </v>
      </c>
      <c r="K1047" s="29" t="str">
        <f>IF(Замеры!AA1041=0," ",Замеры!AH1041)</f>
        <v xml:space="preserve"> </v>
      </c>
      <c r="L1047" s="29" t="str">
        <f>IF(Замеры!AA1041=0," ",Замеры!AI1041)</f>
        <v xml:space="preserve"> </v>
      </c>
      <c r="M1047" s="29" t="str">
        <f>IF(Замеры!AA1041=0," ",0.1)</f>
        <v xml:space="preserve"> </v>
      </c>
      <c r="N1047" s="29" t="str">
        <f>IF(Замеры!AA1041=0," ",Замеры!AA1041)</f>
        <v xml:space="preserve"> </v>
      </c>
      <c r="O1047" s="29" t="str">
        <f>Замеры!AB1041</f>
        <v xml:space="preserve"> </v>
      </c>
      <c r="P1047" s="29" t="str">
        <f>Замеры!AC1041</f>
        <v xml:space="preserve"> </v>
      </c>
      <c r="Q1047" s="29" t="str">
        <f>IF(Замеры!AA1041=0," ","+")</f>
        <v xml:space="preserve"> </v>
      </c>
      <c r="R1047" s="32">
        <f>Замеры!Z1041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IF(Замеры!I1042=0," ", Замеры!I1042)</f>
        <v xml:space="preserve"> </v>
      </c>
      <c r="D1048" s="29" t="str">
        <f>IF(Замеры!AA1042=0, " ", Замеры!Y1042)</f>
        <v xml:space="preserve"> </v>
      </c>
      <c r="E1048" s="29" t="str">
        <f>CONCATENATE(Замеры!Q1042,Замеры!T1042,Замеры!S1042)</f>
        <v xml:space="preserve"> </v>
      </c>
      <c r="F1048" s="30" t="str">
        <f>IF(Замеры!AA1042=0," ","---")</f>
        <v xml:space="preserve"> </v>
      </c>
      <c r="G1048" s="31" t="str">
        <f>IF(Замеры!AA1042=0," ",Замеры!K1042)</f>
        <v xml:space="preserve"> </v>
      </c>
      <c r="H1048" s="31" t="str">
        <f>CONCATENATE(Замеры!AL1042,Замеры!AB1042,Замеры!AM1042)</f>
        <v>0 0</v>
      </c>
      <c r="I1048" s="29" t="str">
        <f>CONCATENATE(Замеры!AJ1042,Замеры!AB1042,Замеры!AK1042)</f>
        <v>0 0</v>
      </c>
      <c r="J1048" s="31" t="str">
        <f>IF(Замеры!AA1042=0," ",G1048*2.55)</f>
        <v xml:space="preserve"> </v>
      </c>
      <c r="K1048" s="29" t="str">
        <f>IF(Замеры!AA1042=0," ",Замеры!AH1042)</f>
        <v xml:space="preserve"> </v>
      </c>
      <c r="L1048" s="29" t="str">
        <f>IF(Замеры!AA1042=0," ",Замеры!AI1042)</f>
        <v xml:space="preserve"> </v>
      </c>
      <c r="M1048" s="29" t="str">
        <f>IF(Замеры!AA1042=0," ",0.1)</f>
        <v xml:space="preserve"> </v>
      </c>
      <c r="N1048" s="29" t="str">
        <f>IF(Замеры!AA1042=0," ",Замеры!AA1042)</f>
        <v xml:space="preserve"> </v>
      </c>
      <c r="O1048" s="29" t="str">
        <f>Замеры!AB1042</f>
        <v xml:space="preserve"> </v>
      </c>
      <c r="P1048" s="29" t="str">
        <f>Замеры!AC1042</f>
        <v xml:space="preserve"> </v>
      </c>
      <c r="Q1048" s="29" t="str">
        <f>IF(Замеры!AA1042=0," ","+")</f>
        <v xml:space="preserve"> </v>
      </c>
      <c r="R1048" s="32">
        <f>Замеры!Z1042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IF(Замеры!I1043=0," ", Замеры!I1043)</f>
        <v xml:space="preserve"> </v>
      </c>
      <c r="D1049" s="29" t="str">
        <f>IF(Замеры!AA1043=0, " ", Замеры!Y1043)</f>
        <v xml:space="preserve"> </v>
      </c>
      <c r="E1049" s="29" t="str">
        <f>CONCATENATE(Замеры!Q1043,Замеры!T1043,Замеры!S1043)</f>
        <v xml:space="preserve"> </v>
      </c>
      <c r="F1049" s="30" t="str">
        <f>IF(Замеры!AA1043=0," ","---")</f>
        <v xml:space="preserve"> </v>
      </c>
      <c r="G1049" s="31" t="str">
        <f>IF(Замеры!AA1043=0," ",Замеры!K1043)</f>
        <v xml:space="preserve"> </v>
      </c>
      <c r="H1049" s="31" t="str">
        <f>CONCATENATE(Замеры!AL1043,Замеры!AB1043,Замеры!AM1043)</f>
        <v>0 0</v>
      </c>
      <c r="I1049" s="29" t="str">
        <f>CONCATENATE(Замеры!AJ1043,Замеры!AB1043,Замеры!AK1043)</f>
        <v>0 0</v>
      </c>
      <c r="J1049" s="31" t="str">
        <f>IF(Замеры!AA1043=0," ",G1049*2.55)</f>
        <v xml:space="preserve"> </v>
      </c>
      <c r="K1049" s="29" t="str">
        <f>IF(Замеры!AA1043=0," ",Замеры!AH1043)</f>
        <v xml:space="preserve"> </v>
      </c>
      <c r="L1049" s="29" t="str">
        <f>IF(Замеры!AA1043=0," ",Замеры!AI1043)</f>
        <v xml:space="preserve"> </v>
      </c>
      <c r="M1049" s="29" t="str">
        <f>IF(Замеры!AA1043=0," ",0.1)</f>
        <v xml:space="preserve"> </v>
      </c>
      <c r="N1049" s="29" t="str">
        <f>IF(Замеры!AA1043=0," ",Замеры!AA1043)</f>
        <v xml:space="preserve"> </v>
      </c>
      <c r="O1049" s="29" t="str">
        <f>Замеры!AB1043</f>
        <v xml:space="preserve"> </v>
      </c>
      <c r="P1049" s="29" t="str">
        <f>Замеры!AC1043</f>
        <v xml:space="preserve"> </v>
      </c>
      <c r="Q1049" s="29" t="str">
        <f>IF(Замеры!AA1043=0," ","+")</f>
        <v xml:space="preserve"> </v>
      </c>
      <c r="R1049" s="32">
        <f>Замеры!Z1043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IF(Замеры!I1044=0," ", Замеры!I1044)</f>
        <v xml:space="preserve"> </v>
      </c>
      <c r="D1050" s="29" t="str">
        <f>IF(Замеры!AA1044=0, " ", Замеры!Y1044)</f>
        <v xml:space="preserve"> </v>
      </c>
      <c r="E1050" s="29" t="str">
        <f>CONCATENATE(Замеры!Q1044,Замеры!T1044,Замеры!S1044)</f>
        <v xml:space="preserve"> </v>
      </c>
      <c r="F1050" s="30" t="str">
        <f>IF(Замеры!AA1044=0," ","---")</f>
        <v xml:space="preserve"> </v>
      </c>
      <c r="G1050" s="31" t="str">
        <f>IF(Замеры!AA1044=0," ",Замеры!K1044)</f>
        <v xml:space="preserve"> </v>
      </c>
      <c r="H1050" s="31" t="str">
        <f>CONCATENATE(Замеры!AL1044,Замеры!AB1044,Замеры!AM1044)</f>
        <v>0 0</v>
      </c>
      <c r="I1050" s="29" t="str">
        <f>CONCATENATE(Замеры!AJ1044,Замеры!AB1044,Замеры!AK1044)</f>
        <v>0 0</v>
      </c>
      <c r="J1050" s="31" t="str">
        <f>IF(Замеры!AA1044=0," ",G1050*2.55)</f>
        <v xml:space="preserve"> </v>
      </c>
      <c r="K1050" s="29" t="str">
        <f>IF(Замеры!AA1044=0," ",Замеры!AH1044)</f>
        <v xml:space="preserve"> </v>
      </c>
      <c r="L1050" s="29" t="str">
        <f>IF(Замеры!AA1044=0," ",Замеры!AI1044)</f>
        <v xml:space="preserve"> </v>
      </c>
      <c r="M1050" s="29" t="str">
        <f>IF(Замеры!AA1044=0," ",0.1)</f>
        <v xml:space="preserve"> </v>
      </c>
      <c r="N1050" s="29" t="str">
        <f>IF(Замеры!AA1044=0," ",Замеры!AA1044)</f>
        <v xml:space="preserve"> </v>
      </c>
      <c r="O1050" s="29" t="str">
        <f>Замеры!AB1044</f>
        <v xml:space="preserve"> </v>
      </c>
      <c r="P1050" s="29" t="str">
        <f>Замеры!AC1044</f>
        <v xml:space="preserve"> </v>
      </c>
      <c r="Q1050" s="29" t="str">
        <f>IF(Замеры!AA1044=0," ","+")</f>
        <v xml:space="preserve"> </v>
      </c>
      <c r="R1050" s="32">
        <f>Замеры!Z1044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IF(Замеры!I1045=0," ", Замеры!I1045)</f>
        <v xml:space="preserve"> </v>
      </c>
      <c r="D1051" s="29" t="str">
        <f>IF(Замеры!AA1045=0, " ", Замеры!Y1045)</f>
        <v xml:space="preserve"> </v>
      </c>
      <c r="E1051" s="29" t="str">
        <f>CONCATENATE(Замеры!Q1045,Замеры!T1045,Замеры!S1045)</f>
        <v xml:space="preserve"> </v>
      </c>
      <c r="F1051" s="30" t="str">
        <f>IF(Замеры!AA1045=0," ","---")</f>
        <v xml:space="preserve"> </v>
      </c>
      <c r="G1051" s="31" t="str">
        <f>IF(Замеры!AA1045=0," ",Замеры!K1045)</f>
        <v xml:space="preserve"> </v>
      </c>
      <c r="H1051" s="31" t="str">
        <f>CONCATENATE(Замеры!AL1045,Замеры!AB1045,Замеры!AM1045)</f>
        <v>0 0</v>
      </c>
      <c r="I1051" s="29" t="str">
        <f>CONCATENATE(Замеры!AJ1045,Замеры!AB1045,Замеры!AK1045)</f>
        <v>0 0</v>
      </c>
      <c r="J1051" s="31" t="str">
        <f>IF(Замеры!AA1045=0," ",G1051*2.55)</f>
        <v xml:space="preserve"> </v>
      </c>
      <c r="K1051" s="29" t="str">
        <f>IF(Замеры!AA1045=0," ",Замеры!AH1045)</f>
        <v xml:space="preserve"> </v>
      </c>
      <c r="L1051" s="29" t="str">
        <f>IF(Замеры!AA1045=0," ",Замеры!AI1045)</f>
        <v xml:space="preserve"> </v>
      </c>
      <c r="M1051" s="29" t="str">
        <f>IF(Замеры!AA1045=0," ",0.1)</f>
        <v xml:space="preserve"> </v>
      </c>
      <c r="N1051" s="29" t="str">
        <f>IF(Замеры!AA1045=0," ",Замеры!AA1045)</f>
        <v xml:space="preserve"> </v>
      </c>
      <c r="O1051" s="29" t="str">
        <f>Замеры!AB1045</f>
        <v xml:space="preserve"> </v>
      </c>
      <c r="P1051" s="29" t="str">
        <f>Замеры!AC1045</f>
        <v xml:space="preserve"> </v>
      </c>
      <c r="Q1051" s="29" t="str">
        <f>IF(Замеры!AA1045=0," ","+")</f>
        <v xml:space="preserve"> </v>
      </c>
      <c r="R1051" s="32">
        <f>Замеры!Z1045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IF(Замеры!I1046=0," ", Замеры!I1046)</f>
        <v xml:space="preserve"> </v>
      </c>
      <c r="D1052" s="29" t="str">
        <f>IF(Замеры!AA1046=0, " ", Замеры!Y1046)</f>
        <v xml:space="preserve"> </v>
      </c>
      <c r="E1052" s="29" t="str">
        <f>CONCATENATE(Замеры!Q1046,Замеры!T1046,Замеры!S1046)</f>
        <v xml:space="preserve"> </v>
      </c>
      <c r="F1052" s="30" t="str">
        <f>IF(Замеры!AA1046=0," ","---")</f>
        <v xml:space="preserve"> </v>
      </c>
      <c r="G1052" s="31" t="str">
        <f>IF(Замеры!AA1046=0," ",Замеры!K1046)</f>
        <v xml:space="preserve"> </v>
      </c>
      <c r="H1052" s="31" t="str">
        <f>CONCATENATE(Замеры!AL1046,Замеры!AB1046,Замеры!AM1046)</f>
        <v>0 0</v>
      </c>
      <c r="I1052" s="29" t="str">
        <f>CONCATENATE(Замеры!AJ1046,Замеры!AB1046,Замеры!AK1046)</f>
        <v>0 0</v>
      </c>
      <c r="J1052" s="31" t="str">
        <f>IF(Замеры!AA1046=0," ",G1052*2.55)</f>
        <v xml:space="preserve"> </v>
      </c>
      <c r="K1052" s="29" t="str">
        <f>IF(Замеры!AA1046=0," ",Замеры!AH1046)</f>
        <v xml:space="preserve"> </v>
      </c>
      <c r="L1052" s="29" t="str">
        <f>IF(Замеры!AA1046=0," ",Замеры!AI1046)</f>
        <v xml:space="preserve"> </v>
      </c>
      <c r="M1052" s="29" t="str">
        <f>IF(Замеры!AA1046=0," ",0.1)</f>
        <v xml:space="preserve"> </v>
      </c>
      <c r="N1052" s="29" t="str">
        <f>IF(Замеры!AA1046=0," ",Замеры!AA1046)</f>
        <v xml:space="preserve"> </v>
      </c>
      <c r="O1052" s="29" t="str">
        <f>Замеры!AB1046</f>
        <v xml:space="preserve"> </v>
      </c>
      <c r="P1052" s="29" t="str">
        <f>Замеры!AC1046</f>
        <v xml:space="preserve"> </v>
      </c>
      <c r="Q1052" s="29" t="str">
        <f>IF(Замеры!AA1046=0," ","+")</f>
        <v xml:space="preserve"> </v>
      </c>
      <c r="R1052" s="32">
        <f>Замеры!Z1046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IF(Замеры!I1047=0," ", Замеры!I1047)</f>
        <v xml:space="preserve"> </v>
      </c>
      <c r="D1053" s="29" t="str">
        <f>IF(Замеры!AA1047=0, " ", Замеры!Y1047)</f>
        <v xml:space="preserve"> </v>
      </c>
      <c r="E1053" s="29" t="str">
        <f>CONCATENATE(Замеры!Q1047,Замеры!T1047,Замеры!S1047)</f>
        <v xml:space="preserve"> </v>
      </c>
      <c r="F1053" s="30" t="str">
        <f>IF(Замеры!AA1047=0," ","---")</f>
        <v xml:space="preserve"> </v>
      </c>
      <c r="G1053" s="31" t="str">
        <f>IF(Замеры!AA1047=0," ",Замеры!K1047)</f>
        <v xml:space="preserve"> </v>
      </c>
      <c r="H1053" s="31" t="str">
        <f>CONCATENATE(Замеры!AL1047,Замеры!AB1047,Замеры!AM1047)</f>
        <v>0 0</v>
      </c>
      <c r="I1053" s="29" t="str">
        <f>CONCATENATE(Замеры!AJ1047,Замеры!AB1047,Замеры!AK1047)</f>
        <v>0 0</v>
      </c>
      <c r="J1053" s="31" t="str">
        <f>IF(Замеры!AA1047=0," ",G1053*2.55)</f>
        <v xml:space="preserve"> </v>
      </c>
      <c r="K1053" s="29" t="str">
        <f>IF(Замеры!AA1047=0," ",Замеры!AH1047)</f>
        <v xml:space="preserve"> </v>
      </c>
      <c r="L1053" s="29" t="str">
        <f>IF(Замеры!AA1047=0," ",Замеры!AI1047)</f>
        <v xml:space="preserve"> </v>
      </c>
      <c r="M1053" s="29" t="str">
        <f>IF(Замеры!AA1047=0," ",0.1)</f>
        <v xml:space="preserve"> </v>
      </c>
      <c r="N1053" s="29" t="str">
        <f>IF(Замеры!AA1047=0," ",Замеры!AA1047)</f>
        <v xml:space="preserve"> </v>
      </c>
      <c r="O1053" s="29" t="str">
        <f>Замеры!AB1047</f>
        <v xml:space="preserve"> </v>
      </c>
      <c r="P1053" s="29" t="str">
        <f>Замеры!AC1047</f>
        <v xml:space="preserve"> </v>
      </c>
      <c r="Q1053" s="29" t="str">
        <f>IF(Замеры!AA1047=0," ","+")</f>
        <v xml:space="preserve"> </v>
      </c>
      <c r="R1053" s="32">
        <f>Замеры!Z1047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IF(Замеры!I1048=0," ", Замеры!I1048)</f>
        <v xml:space="preserve"> </v>
      </c>
      <c r="D1054" s="29" t="str">
        <f>IF(Замеры!AA1048=0, " ", Замеры!Y1048)</f>
        <v xml:space="preserve"> </v>
      </c>
      <c r="E1054" s="29" t="str">
        <f>CONCATENATE(Замеры!Q1048,Замеры!T1048,Замеры!S1048)</f>
        <v xml:space="preserve"> </v>
      </c>
      <c r="F1054" s="30" t="str">
        <f>IF(Замеры!AA1048=0," ","---")</f>
        <v xml:space="preserve"> </v>
      </c>
      <c r="G1054" s="31" t="str">
        <f>IF(Замеры!AA1048=0," ",Замеры!K1048)</f>
        <v xml:space="preserve"> </v>
      </c>
      <c r="H1054" s="31" t="str">
        <f>CONCATENATE(Замеры!AL1048,Замеры!AB1048,Замеры!AM1048)</f>
        <v>0 0</v>
      </c>
      <c r="I1054" s="29" t="str">
        <f>CONCATENATE(Замеры!AJ1048,Замеры!AB1048,Замеры!AK1048)</f>
        <v>0 0</v>
      </c>
      <c r="J1054" s="31" t="str">
        <f>IF(Замеры!AA1048=0," ",G1054*2.55)</f>
        <v xml:space="preserve"> </v>
      </c>
      <c r="K1054" s="29" t="str">
        <f>IF(Замеры!AA1048=0," ",Замеры!AH1048)</f>
        <v xml:space="preserve"> </v>
      </c>
      <c r="L1054" s="29" t="str">
        <f>IF(Замеры!AA1048=0," ",Замеры!AI1048)</f>
        <v xml:space="preserve"> </v>
      </c>
      <c r="M1054" s="29" t="str">
        <f>IF(Замеры!AA1048=0," ",0.1)</f>
        <v xml:space="preserve"> </v>
      </c>
      <c r="N1054" s="29" t="str">
        <f>IF(Замеры!AA1048=0," ",Замеры!AA1048)</f>
        <v xml:space="preserve"> </v>
      </c>
      <c r="O1054" s="29" t="str">
        <f>Замеры!AB1048</f>
        <v xml:space="preserve"> </v>
      </c>
      <c r="P1054" s="29" t="str">
        <f>Замеры!AC1048</f>
        <v xml:space="preserve"> </v>
      </c>
      <c r="Q1054" s="29" t="str">
        <f>IF(Замеры!AA1048=0," ","+")</f>
        <v xml:space="preserve"> </v>
      </c>
      <c r="R1054" s="32">
        <f>Замеры!Z1048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IF(Замеры!I1049=0," ", Замеры!I1049)</f>
        <v xml:space="preserve"> </v>
      </c>
      <c r="D1055" s="29" t="str">
        <f>IF(Замеры!AA1049=0, " ", Замеры!Y1049)</f>
        <v xml:space="preserve"> </v>
      </c>
      <c r="E1055" s="29" t="str">
        <f>CONCATENATE(Замеры!Q1049,Замеры!T1049,Замеры!S1049)</f>
        <v xml:space="preserve"> </v>
      </c>
      <c r="F1055" s="30" t="str">
        <f>IF(Замеры!AA1049=0," ","---")</f>
        <v xml:space="preserve"> </v>
      </c>
      <c r="G1055" s="31" t="str">
        <f>IF(Замеры!AA1049=0," ",Замеры!K1049)</f>
        <v xml:space="preserve"> </v>
      </c>
      <c r="H1055" s="31" t="str">
        <f>CONCATENATE(Замеры!AL1049,Замеры!AB1049,Замеры!AM1049)</f>
        <v>0 0</v>
      </c>
      <c r="I1055" s="29" t="str">
        <f>CONCATENATE(Замеры!AJ1049,Замеры!AB1049,Замеры!AK1049)</f>
        <v>0 0</v>
      </c>
      <c r="J1055" s="31" t="str">
        <f>IF(Замеры!AA1049=0," ",G1055*2.55)</f>
        <v xml:space="preserve"> </v>
      </c>
      <c r="K1055" s="29" t="str">
        <f>IF(Замеры!AA1049=0," ",Замеры!AH1049)</f>
        <v xml:space="preserve"> </v>
      </c>
      <c r="L1055" s="29" t="str">
        <f>IF(Замеры!AA1049=0," ",Замеры!AI1049)</f>
        <v xml:space="preserve"> </v>
      </c>
      <c r="M1055" s="29" t="str">
        <f>IF(Замеры!AA1049=0," ",0.1)</f>
        <v xml:space="preserve"> </v>
      </c>
      <c r="N1055" s="29" t="str">
        <f>IF(Замеры!AA1049=0," ",Замеры!AA1049)</f>
        <v xml:space="preserve"> </v>
      </c>
      <c r="O1055" s="29" t="str">
        <f>Замеры!AB1049</f>
        <v xml:space="preserve"> </v>
      </c>
      <c r="P1055" s="29" t="str">
        <f>Замеры!AC1049</f>
        <v xml:space="preserve"> </v>
      </c>
      <c r="Q1055" s="29" t="str">
        <f>IF(Замеры!AA1049=0," ","+")</f>
        <v xml:space="preserve"> </v>
      </c>
      <c r="R1055" s="32">
        <f>Замеры!Z1049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IF(Замеры!I1050=0," ", Замеры!I1050)</f>
        <v xml:space="preserve"> </v>
      </c>
      <c r="D1056" s="29" t="str">
        <f>IF(Замеры!AA1050=0, " ", Замеры!Y1050)</f>
        <v xml:space="preserve"> </v>
      </c>
      <c r="E1056" s="29" t="str">
        <f>CONCATENATE(Замеры!Q1050,Замеры!T1050,Замеры!S1050)</f>
        <v xml:space="preserve"> </v>
      </c>
      <c r="F1056" s="30" t="str">
        <f>IF(Замеры!AA1050=0," ","---")</f>
        <v xml:space="preserve"> </v>
      </c>
      <c r="G1056" s="31" t="str">
        <f>IF(Замеры!AA1050=0," ",Замеры!K1050)</f>
        <v xml:space="preserve"> </v>
      </c>
      <c r="H1056" s="31" t="str">
        <f>CONCATENATE(Замеры!AL1050,Замеры!AB1050,Замеры!AM1050)</f>
        <v>0 0</v>
      </c>
      <c r="I1056" s="29" t="str">
        <f>CONCATENATE(Замеры!AJ1050,Замеры!AB1050,Замеры!AK1050)</f>
        <v>0 0</v>
      </c>
      <c r="J1056" s="31" t="str">
        <f>IF(Замеры!AA1050=0," ",G1056*2.55)</f>
        <v xml:space="preserve"> </v>
      </c>
      <c r="K1056" s="29" t="str">
        <f>IF(Замеры!AA1050=0," ",Замеры!AH1050)</f>
        <v xml:space="preserve"> </v>
      </c>
      <c r="L1056" s="29" t="str">
        <f>IF(Замеры!AA1050=0," ",Замеры!AI1050)</f>
        <v xml:space="preserve"> </v>
      </c>
      <c r="M1056" s="29" t="str">
        <f>IF(Замеры!AA1050=0," ",0.1)</f>
        <v xml:space="preserve"> </v>
      </c>
      <c r="N1056" s="29" t="str">
        <f>IF(Замеры!AA1050=0," ",Замеры!AA1050)</f>
        <v xml:space="preserve"> </v>
      </c>
      <c r="O1056" s="29" t="str">
        <f>Замеры!AB1050</f>
        <v xml:space="preserve"> </v>
      </c>
      <c r="P1056" s="29" t="str">
        <f>Замеры!AC1050</f>
        <v xml:space="preserve"> </v>
      </c>
      <c r="Q1056" s="29" t="str">
        <f>IF(Замеры!AA1050=0," ","+")</f>
        <v xml:space="preserve"> </v>
      </c>
      <c r="R1056" s="32">
        <f>Замеры!Z1050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IF(Замеры!I1051=0," ", Замеры!I1051)</f>
        <v xml:space="preserve"> </v>
      </c>
      <c r="D1057" s="29" t="str">
        <f>IF(Замеры!AA1051=0, " ", Замеры!Y1051)</f>
        <v xml:space="preserve"> </v>
      </c>
      <c r="E1057" s="29" t="str">
        <f>CONCATENATE(Замеры!Q1051,Замеры!T1051,Замеры!S1051)</f>
        <v xml:space="preserve"> </v>
      </c>
      <c r="F1057" s="30" t="str">
        <f>IF(Замеры!AA1051=0," ","---")</f>
        <v xml:space="preserve"> </v>
      </c>
      <c r="G1057" s="31" t="str">
        <f>IF(Замеры!AA1051=0," ",Замеры!K1051)</f>
        <v xml:space="preserve"> </v>
      </c>
      <c r="H1057" s="31" t="str">
        <f>CONCATENATE(Замеры!AL1051,Замеры!AB1051,Замеры!AM1051)</f>
        <v>0 0</v>
      </c>
      <c r="I1057" s="29" t="str">
        <f>CONCATENATE(Замеры!AJ1051,Замеры!AB1051,Замеры!AK1051)</f>
        <v>0 0</v>
      </c>
      <c r="J1057" s="31" t="str">
        <f>IF(Замеры!AA1051=0," ",G1057*2.55)</f>
        <v xml:space="preserve"> </v>
      </c>
      <c r="K1057" s="29" t="str">
        <f>IF(Замеры!AA1051=0," ",Замеры!AH1051)</f>
        <v xml:space="preserve"> </v>
      </c>
      <c r="L1057" s="29" t="str">
        <f>IF(Замеры!AA1051=0," ",Замеры!AI1051)</f>
        <v xml:space="preserve"> </v>
      </c>
      <c r="M1057" s="29" t="str">
        <f>IF(Замеры!AA1051=0," ",0.1)</f>
        <v xml:space="preserve"> </v>
      </c>
      <c r="N1057" s="29" t="str">
        <f>IF(Замеры!AA1051=0," ",Замеры!AA1051)</f>
        <v xml:space="preserve"> </v>
      </c>
      <c r="O1057" s="29" t="str">
        <f>Замеры!AB1051</f>
        <v xml:space="preserve"> </v>
      </c>
      <c r="P1057" s="29" t="str">
        <f>Замеры!AC1051</f>
        <v xml:space="preserve"> </v>
      </c>
      <c r="Q1057" s="29" t="str">
        <f>IF(Замеры!AA1051=0," ","+")</f>
        <v xml:space="preserve"> </v>
      </c>
      <c r="R1057" s="32">
        <f>Замеры!Z1051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IF(Замеры!I1052=0," ", Замеры!I1052)</f>
        <v xml:space="preserve"> </v>
      </c>
      <c r="D1058" s="29" t="str">
        <f>IF(Замеры!AA1052=0, " ", Замеры!Y1052)</f>
        <v xml:space="preserve"> </v>
      </c>
      <c r="E1058" s="29" t="str">
        <f>CONCATENATE(Замеры!Q1052,Замеры!T1052,Замеры!S1052)</f>
        <v xml:space="preserve"> </v>
      </c>
      <c r="F1058" s="30" t="str">
        <f>IF(Замеры!AA1052=0," ","---")</f>
        <v xml:space="preserve"> </v>
      </c>
      <c r="G1058" s="31" t="str">
        <f>IF(Замеры!AA1052=0," ",Замеры!K1052)</f>
        <v xml:space="preserve"> </v>
      </c>
      <c r="H1058" s="31" t="str">
        <f>CONCATENATE(Замеры!AL1052,Замеры!AB1052,Замеры!AM1052)</f>
        <v>0 0</v>
      </c>
      <c r="I1058" s="29" t="str">
        <f>CONCATENATE(Замеры!AJ1052,Замеры!AB1052,Замеры!AK1052)</f>
        <v>0 0</v>
      </c>
      <c r="J1058" s="31" t="str">
        <f>IF(Замеры!AA1052=0," ",G1058*2.55)</f>
        <v xml:space="preserve"> </v>
      </c>
      <c r="K1058" s="29" t="str">
        <f>IF(Замеры!AA1052=0," ",Замеры!AH1052)</f>
        <v xml:space="preserve"> </v>
      </c>
      <c r="L1058" s="29" t="str">
        <f>IF(Замеры!AA1052=0," ",Замеры!AI1052)</f>
        <v xml:space="preserve"> </v>
      </c>
      <c r="M1058" s="29" t="str">
        <f>IF(Замеры!AA1052=0," ",0.1)</f>
        <v xml:space="preserve"> </v>
      </c>
      <c r="N1058" s="29" t="str">
        <f>IF(Замеры!AA1052=0," ",Замеры!AA1052)</f>
        <v xml:space="preserve"> </v>
      </c>
      <c r="O1058" s="29" t="str">
        <f>Замеры!AB1052</f>
        <v xml:space="preserve"> </v>
      </c>
      <c r="P1058" s="29" t="str">
        <f>Замеры!AC1052</f>
        <v xml:space="preserve"> </v>
      </c>
      <c r="Q1058" s="29" t="str">
        <f>IF(Замеры!AA1052=0," ","+")</f>
        <v xml:space="preserve"> </v>
      </c>
      <c r="R1058" s="32">
        <f>Замеры!Z1052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IF(Замеры!I1053=0," ", Замеры!I1053)</f>
        <v xml:space="preserve"> </v>
      </c>
      <c r="D1059" s="29" t="str">
        <f>IF(Замеры!AA1053=0, " ", Замеры!Y1053)</f>
        <v xml:space="preserve"> </v>
      </c>
      <c r="E1059" s="29" t="str">
        <f>CONCATENATE(Замеры!Q1053,Замеры!T1053,Замеры!S1053)</f>
        <v xml:space="preserve"> </v>
      </c>
      <c r="F1059" s="30" t="str">
        <f>IF(Замеры!AA1053=0," ","---")</f>
        <v xml:space="preserve"> </v>
      </c>
      <c r="G1059" s="31" t="str">
        <f>IF(Замеры!AA1053=0," ",Замеры!K1053)</f>
        <v xml:space="preserve"> </v>
      </c>
      <c r="H1059" s="31" t="str">
        <f>CONCATENATE(Замеры!AL1053,Замеры!AB1053,Замеры!AM1053)</f>
        <v>0 0</v>
      </c>
      <c r="I1059" s="29" t="str">
        <f>CONCATENATE(Замеры!AJ1053,Замеры!AB1053,Замеры!AK1053)</f>
        <v>0 0</v>
      </c>
      <c r="J1059" s="31" t="str">
        <f>IF(Замеры!AA1053=0," ",G1059*2.55)</f>
        <v xml:space="preserve"> </v>
      </c>
      <c r="K1059" s="29" t="str">
        <f>IF(Замеры!AA1053=0," ",Замеры!AH1053)</f>
        <v xml:space="preserve"> </v>
      </c>
      <c r="L1059" s="29" t="str">
        <f>IF(Замеры!AA1053=0," ",Замеры!AI1053)</f>
        <v xml:space="preserve"> </v>
      </c>
      <c r="M1059" s="29" t="str">
        <f>IF(Замеры!AA1053=0," ",0.1)</f>
        <v xml:space="preserve"> </v>
      </c>
      <c r="N1059" s="29" t="str">
        <f>IF(Замеры!AA1053=0," ",Замеры!AA1053)</f>
        <v xml:space="preserve"> </v>
      </c>
      <c r="O1059" s="29" t="str">
        <f>Замеры!AB1053</f>
        <v xml:space="preserve"> </v>
      </c>
      <c r="P1059" s="29" t="str">
        <f>Замеры!AC1053</f>
        <v xml:space="preserve"> </v>
      </c>
      <c r="Q1059" s="29" t="str">
        <f>IF(Замеры!AA1053=0," ","+")</f>
        <v xml:space="preserve"> </v>
      </c>
      <c r="R1059" s="32">
        <f>Замеры!Z1053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IF(Замеры!I1054=0," ", Замеры!I1054)</f>
        <v xml:space="preserve"> </v>
      </c>
      <c r="D1060" s="29" t="str">
        <f>IF(Замеры!AA1054=0, " ", Замеры!Y1054)</f>
        <v xml:space="preserve"> </v>
      </c>
      <c r="E1060" s="29" t="str">
        <f>CONCATENATE(Замеры!Q1054,Замеры!T1054,Замеры!S1054)</f>
        <v xml:space="preserve"> </v>
      </c>
      <c r="F1060" s="30" t="str">
        <f>IF(Замеры!AA1054=0," ","---")</f>
        <v xml:space="preserve"> </v>
      </c>
      <c r="G1060" s="31" t="str">
        <f>IF(Замеры!AA1054=0," ",Замеры!K1054)</f>
        <v xml:space="preserve"> </v>
      </c>
      <c r="H1060" s="31" t="str">
        <f>CONCATENATE(Замеры!AL1054,Замеры!AB1054,Замеры!AM1054)</f>
        <v>0 0</v>
      </c>
      <c r="I1060" s="29" t="str">
        <f>CONCATENATE(Замеры!AJ1054,Замеры!AB1054,Замеры!AK1054)</f>
        <v>0 0</v>
      </c>
      <c r="J1060" s="31" t="str">
        <f>IF(Замеры!AA1054=0," ",G1060*2.55)</f>
        <v xml:space="preserve"> </v>
      </c>
      <c r="K1060" s="29" t="str">
        <f>IF(Замеры!AA1054=0," ",Замеры!AH1054)</f>
        <v xml:space="preserve"> </v>
      </c>
      <c r="L1060" s="29" t="str">
        <f>IF(Замеры!AA1054=0," ",Замеры!AI1054)</f>
        <v xml:space="preserve"> </v>
      </c>
      <c r="M1060" s="29" t="str">
        <f>IF(Замеры!AA1054=0," ",0.1)</f>
        <v xml:space="preserve"> </v>
      </c>
      <c r="N1060" s="29" t="str">
        <f>IF(Замеры!AA1054=0," ",Замеры!AA1054)</f>
        <v xml:space="preserve"> </v>
      </c>
      <c r="O1060" s="29" t="str">
        <f>Замеры!AB1054</f>
        <v xml:space="preserve"> </v>
      </c>
      <c r="P1060" s="29" t="str">
        <f>Замеры!AC1054</f>
        <v xml:space="preserve"> </v>
      </c>
      <c r="Q1060" s="29" t="str">
        <f>IF(Замеры!AA1054=0," ","+")</f>
        <v xml:space="preserve"> </v>
      </c>
      <c r="R1060" s="32">
        <f>Замеры!Z1054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IF(Замеры!I1055=0," ", Замеры!I1055)</f>
        <v xml:space="preserve"> </v>
      </c>
      <c r="D1061" s="29" t="str">
        <f>IF(Замеры!AA1055=0, " ", Замеры!Y1055)</f>
        <v xml:space="preserve"> </v>
      </c>
      <c r="E1061" s="29" t="str">
        <f>CONCATENATE(Замеры!Q1055,Замеры!T1055,Замеры!S1055)</f>
        <v xml:space="preserve"> </v>
      </c>
      <c r="F1061" s="30" t="str">
        <f>IF(Замеры!AA1055=0," ","---")</f>
        <v xml:space="preserve"> </v>
      </c>
      <c r="G1061" s="31" t="str">
        <f>IF(Замеры!AA1055=0," ",Замеры!K1055)</f>
        <v xml:space="preserve"> </v>
      </c>
      <c r="H1061" s="31" t="str">
        <f>CONCATENATE(Замеры!AL1055,Замеры!AB1055,Замеры!AM1055)</f>
        <v>0 0</v>
      </c>
      <c r="I1061" s="29" t="str">
        <f>CONCATENATE(Замеры!AJ1055,Замеры!AB1055,Замеры!AK1055)</f>
        <v>0 0</v>
      </c>
      <c r="J1061" s="31" t="str">
        <f>IF(Замеры!AA1055=0," ",G1061*2.55)</f>
        <v xml:space="preserve"> </v>
      </c>
      <c r="K1061" s="29" t="str">
        <f>IF(Замеры!AA1055=0," ",Замеры!AH1055)</f>
        <v xml:space="preserve"> </v>
      </c>
      <c r="L1061" s="29" t="str">
        <f>IF(Замеры!AA1055=0," ",Замеры!AI1055)</f>
        <v xml:space="preserve"> </v>
      </c>
      <c r="M1061" s="29" t="str">
        <f>IF(Замеры!AA1055=0," ",0.1)</f>
        <v xml:space="preserve"> </v>
      </c>
      <c r="N1061" s="29" t="str">
        <f>IF(Замеры!AA1055=0," ",Замеры!AA1055)</f>
        <v xml:space="preserve"> </v>
      </c>
      <c r="O1061" s="29" t="str">
        <f>Замеры!AB1055</f>
        <v xml:space="preserve"> </v>
      </c>
      <c r="P1061" s="29" t="str">
        <f>Замеры!AC1055</f>
        <v xml:space="preserve"> </v>
      </c>
      <c r="Q1061" s="29" t="str">
        <f>IF(Замеры!AA1055=0," ","+")</f>
        <v xml:space="preserve"> </v>
      </c>
      <c r="R1061" s="32">
        <f>Замеры!Z1055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IF(Замеры!I1056=0," ", Замеры!I1056)</f>
        <v xml:space="preserve"> </v>
      </c>
      <c r="D1062" s="29" t="str">
        <f>IF(Замеры!AA1056=0, " ", Замеры!Y1056)</f>
        <v xml:space="preserve"> </v>
      </c>
      <c r="E1062" s="29" t="str">
        <f>CONCATENATE(Замеры!Q1056,Замеры!T1056,Замеры!S1056)</f>
        <v xml:space="preserve"> </v>
      </c>
      <c r="F1062" s="30" t="str">
        <f>IF(Замеры!AA1056=0," ","---")</f>
        <v xml:space="preserve"> </v>
      </c>
      <c r="G1062" s="31" t="str">
        <f>IF(Замеры!AA1056=0," ",Замеры!K1056)</f>
        <v xml:space="preserve"> </v>
      </c>
      <c r="H1062" s="31" t="str">
        <f>CONCATENATE(Замеры!AL1056,Замеры!AB1056,Замеры!AM1056)</f>
        <v>0 0</v>
      </c>
      <c r="I1062" s="29" t="str">
        <f>CONCATENATE(Замеры!AJ1056,Замеры!AB1056,Замеры!AK1056)</f>
        <v>0 0</v>
      </c>
      <c r="J1062" s="31" t="str">
        <f>IF(Замеры!AA1056=0," ",G1062*2.55)</f>
        <v xml:space="preserve"> </v>
      </c>
      <c r="K1062" s="29" t="str">
        <f>IF(Замеры!AA1056=0," ",Замеры!AH1056)</f>
        <v xml:space="preserve"> </v>
      </c>
      <c r="L1062" s="29" t="str">
        <f>IF(Замеры!AA1056=0," ",Замеры!AI1056)</f>
        <v xml:space="preserve"> </v>
      </c>
      <c r="M1062" s="29" t="str">
        <f>IF(Замеры!AA1056=0," ",0.1)</f>
        <v xml:space="preserve"> </v>
      </c>
      <c r="N1062" s="29" t="str">
        <f>IF(Замеры!AA1056=0," ",Замеры!AA1056)</f>
        <v xml:space="preserve"> </v>
      </c>
      <c r="O1062" s="29" t="str">
        <f>Замеры!AB1056</f>
        <v xml:space="preserve"> </v>
      </c>
      <c r="P1062" s="29" t="str">
        <f>Замеры!AC1056</f>
        <v xml:space="preserve"> </v>
      </c>
      <c r="Q1062" s="29" t="str">
        <f>IF(Замеры!AA1056=0," ","+")</f>
        <v xml:space="preserve"> </v>
      </c>
      <c r="R1062" s="32">
        <f>Замеры!Z1056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IF(Замеры!I1057=0," ", Замеры!I1057)</f>
        <v xml:space="preserve"> </v>
      </c>
      <c r="D1063" s="29" t="str">
        <f>IF(Замеры!AA1057=0, " ", Замеры!Y1057)</f>
        <v xml:space="preserve"> </v>
      </c>
      <c r="E1063" s="29" t="str">
        <f>CONCATENATE(Замеры!Q1057,Замеры!T1057,Замеры!S1057)</f>
        <v xml:space="preserve"> </v>
      </c>
      <c r="F1063" s="30" t="str">
        <f>IF(Замеры!AA1057=0," ","---")</f>
        <v xml:space="preserve"> </v>
      </c>
      <c r="G1063" s="31" t="str">
        <f>IF(Замеры!AA1057=0," ",Замеры!K1057)</f>
        <v xml:space="preserve"> </v>
      </c>
      <c r="H1063" s="31" t="str">
        <f>CONCATENATE(Замеры!AL1057,Замеры!AB1057,Замеры!AM1057)</f>
        <v>0 0</v>
      </c>
      <c r="I1063" s="29" t="str">
        <f>CONCATENATE(Замеры!AJ1057,Замеры!AB1057,Замеры!AK1057)</f>
        <v>0 0</v>
      </c>
      <c r="J1063" s="31" t="str">
        <f>IF(Замеры!AA1057=0," ",G1063*2.55)</f>
        <v xml:space="preserve"> </v>
      </c>
      <c r="K1063" s="29" t="str">
        <f>IF(Замеры!AA1057=0," ",Замеры!AH1057)</f>
        <v xml:space="preserve"> </v>
      </c>
      <c r="L1063" s="29" t="str">
        <f>IF(Замеры!AA1057=0," ",Замеры!AI1057)</f>
        <v xml:space="preserve"> </v>
      </c>
      <c r="M1063" s="29" t="str">
        <f>IF(Замеры!AA1057=0," ",0.1)</f>
        <v xml:space="preserve"> </v>
      </c>
      <c r="N1063" s="29" t="str">
        <f>IF(Замеры!AA1057=0," ",Замеры!AA1057)</f>
        <v xml:space="preserve"> </v>
      </c>
      <c r="O1063" s="29" t="str">
        <f>Замеры!AB1057</f>
        <v xml:space="preserve"> </v>
      </c>
      <c r="P1063" s="29" t="str">
        <f>Замеры!AC1057</f>
        <v xml:space="preserve"> </v>
      </c>
      <c r="Q1063" s="29" t="str">
        <f>IF(Замеры!AA1057=0," ","+")</f>
        <v xml:space="preserve"> </v>
      </c>
      <c r="R1063" s="32">
        <f>Замеры!Z1057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IF(Замеры!I1058=0," ", Замеры!I1058)</f>
        <v xml:space="preserve"> </v>
      </c>
      <c r="D1064" s="29" t="str">
        <f>IF(Замеры!AA1058=0, " ", Замеры!Y1058)</f>
        <v xml:space="preserve"> </v>
      </c>
      <c r="E1064" s="29" t="str">
        <f>CONCATENATE(Замеры!Q1058,Замеры!T1058,Замеры!S1058)</f>
        <v xml:space="preserve"> </v>
      </c>
      <c r="F1064" s="30" t="str">
        <f>IF(Замеры!AA1058=0," ","---")</f>
        <v xml:space="preserve"> </v>
      </c>
      <c r="G1064" s="31" t="str">
        <f>IF(Замеры!AA1058=0," ",Замеры!K1058)</f>
        <v xml:space="preserve"> </v>
      </c>
      <c r="H1064" s="31" t="str">
        <f>CONCATENATE(Замеры!AL1058,Замеры!AB1058,Замеры!AM1058)</f>
        <v>0 0</v>
      </c>
      <c r="I1064" s="29" t="str">
        <f>CONCATENATE(Замеры!AJ1058,Замеры!AB1058,Замеры!AK1058)</f>
        <v>0 0</v>
      </c>
      <c r="J1064" s="31" t="str">
        <f>IF(Замеры!AA1058=0," ",G1064*2.55)</f>
        <v xml:space="preserve"> </v>
      </c>
      <c r="K1064" s="29" t="str">
        <f>IF(Замеры!AA1058=0," ",Замеры!AH1058)</f>
        <v xml:space="preserve"> </v>
      </c>
      <c r="L1064" s="29" t="str">
        <f>IF(Замеры!AA1058=0," ",Замеры!AI1058)</f>
        <v xml:space="preserve"> </v>
      </c>
      <c r="M1064" s="29" t="str">
        <f>IF(Замеры!AA1058=0," ",0.1)</f>
        <v xml:space="preserve"> </v>
      </c>
      <c r="N1064" s="29" t="str">
        <f>IF(Замеры!AA1058=0," ",Замеры!AA1058)</f>
        <v xml:space="preserve"> </v>
      </c>
      <c r="O1064" s="29" t="str">
        <f>Замеры!AB1058</f>
        <v xml:space="preserve"> </v>
      </c>
      <c r="P1064" s="29" t="str">
        <f>Замеры!AC1058</f>
        <v xml:space="preserve"> </v>
      </c>
      <c r="Q1064" s="29" t="str">
        <f>IF(Замеры!AA1058=0," ","+")</f>
        <v xml:space="preserve"> </v>
      </c>
      <c r="R1064" s="32">
        <f>Замеры!Z1058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IF(Замеры!I1059=0," ", Замеры!I1059)</f>
        <v xml:space="preserve"> </v>
      </c>
      <c r="D1065" s="29" t="str">
        <f>IF(Замеры!AA1059=0, " ", Замеры!Y1059)</f>
        <v xml:space="preserve"> </v>
      </c>
      <c r="E1065" s="29" t="str">
        <f>CONCATENATE(Замеры!Q1059,Замеры!T1059,Замеры!S1059)</f>
        <v xml:space="preserve"> </v>
      </c>
      <c r="F1065" s="30" t="str">
        <f>IF(Замеры!AA1059=0," ","---")</f>
        <v xml:space="preserve"> </v>
      </c>
      <c r="G1065" s="31" t="str">
        <f>IF(Замеры!AA1059=0," ",Замеры!K1059)</f>
        <v xml:space="preserve"> </v>
      </c>
      <c r="H1065" s="31" t="str">
        <f>CONCATENATE(Замеры!AL1059,Замеры!AB1059,Замеры!AM1059)</f>
        <v>0 0</v>
      </c>
      <c r="I1065" s="29" t="str">
        <f>CONCATENATE(Замеры!AJ1059,Замеры!AB1059,Замеры!AK1059)</f>
        <v>0 0</v>
      </c>
      <c r="J1065" s="31" t="str">
        <f>IF(Замеры!AA1059=0," ",G1065*2.55)</f>
        <v xml:space="preserve"> </v>
      </c>
      <c r="K1065" s="29" t="str">
        <f>IF(Замеры!AA1059=0," ",Замеры!AH1059)</f>
        <v xml:space="preserve"> </v>
      </c>
      <c r="L1065" s="29" t="str">
        <f>IF(Замеры!AA1059=0," ",Замеры!AI1059)</f>
        <v xml:space="preserve"> </v>
      </c>
      <c r="M1065" s="29" t="str">
        <f>IF(Замеры!AA1059=0," ",0.1)</f>
        <v xml:space="preserve"> </v>
      </c>
      <c r="N1065" s="29" t="str">
        <f>IF(Замеры!AA1059=0," ",Замеры!AA1059)</f>
        <v xml:space="preserve"> </v>
      </c>
      <c r="O1065" s="29" t="str">
        <f>Замеры!AB1059</f>
        <v xml:space="preserve"> </v>
      </c>
      <c r="P1065" s="29" t="str">
        <f>Замеры!AC1059</f>
        <v xml:space="preserve"> </v>
      </c>
      <c r="Q1065" s="29" t="str">
        <f>IF(Замеры!AA1059=0," ","+")</f>
        <v xml:space="preserve"> </v>
      </c>
      <c r="R1065" s="32">
        <f>Замеры!Z1059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IF(Замеры!I1060=0," ", Замеры!I1060)</f>
        <v xml:space="preserve"> </v>
      </c>
      <c r="D1066" s="29" t="str">
        <f>IF(Замеры!AA1060=0, " ", Замеры!Y1060)</f>
        <v xml:space="preserve"> </v>
      </c>
      <c r="E1066" s="29" t="str">
        <f>CONCATENATE(Замеры!Q1060,Замеры!T1060,Замеры!S1060)</f>
        <v xml:space="preserve"> </v>
      </c>
      <c r="F1066" s="30" t="str">
        <f>IF(Замеры!AA1060=0," ","---")</f>
        <v xml:space="preserve"> </v>
      </c>
      <c r="G1066" s="31" t="str">
        <f>IF(Замеры!AA1060=0," ",Замеры!K1060)</f>
        <v xml:space="preserve"> </v>
      </c>
      <c r="H1066" s="31" t="str">
        <f>CONCATENATE(Замеры!AL1060,Замеры!AB1060,Замеры!AM1060)</f>
        <v>0 0</v>
      </c>
      <c r="I1066" s="29" t="str">
        <f>CONCATENATE(Замеры!AJ1060,Замеры!AB1060,Замеры!AK1060)</f>
        <v>0 0</v>
      </c>
      <c r="J1066" s="31" t="str">
        <f>IF(Замеры!AA1060=0," ",G1066*2.55)</f>
        <v xml:space="preserve"> </v>
      </c>
      <c r="K1066" s="29" t="str">
        <f>IF(Замеры!AA1060=0," ",Замеры!AH1060)</f>
        <v xml:space="preserve"> </v>
      </c>
      <c r="L1066" s="29" t="str">
        <f>IF(Замеры!AA1060=0," ",Замеры!AI1060)</f>
        <v xml:space="preserve"> </v>
      </c>
      <c r="M1066" s="29" t="str">
        <f>IF(Замеры!AA1060=0," ",0.1)</f>
        <v xml:space="preserve"> </v>
      </c>
      <c r="N1066" s="29" t="str">
        <f>IF(Замеры!AA1060=0," ",Замеры!AA1060)</f>
        <v xml:space="preserve"> </v>
      </c>
      <c r="O1066" s="29" t="str">
        <f>Замеры!AB1060</f>
        <v xml:space="preserve"> </v>
      </c>
      <c r="P1066" s="29" t="str">
        <f>Замеры!AC1060</f>
        <v xml:space="preserve"> </v>
      </c>
      <c r="Q1066" s="29" t="str">
        <f>IF(Замеры!AA1060=0," ","+")</f>
        <v xml:space="preserve"> </v>
      </c>
      <c r="R1066" s="32">
        <f>Замеры!Z1060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IF(Замеры!I1061=0," ", Замеры!I1061)</f>
        <v xml:space="preserve"> </v>
      </c>
      <c r="D1067" s="29" t="str">
        <f>IF(Замеры!AA1061=0, " ", Замеры!Y1061)</f>
        <v xml:space="preserve"> </v>
      </c>
      <c r="E1067" s="29" t="str">
        <f>CONCATENATE(Замеры!Q1061,Замеры!T1061,Замеры!S1061)</f>
        <v xml:space="preserve"> </v>
      </c>
      <c r="F1067" s="30" t="str">
        <f>IF(Замеры!AA1061=0," ","---")</f>
        <v xml:space="preserve"> </v>
      </c>
      <c r="G1067" s="31" t="str">
        <f>IF(Замеры!AA1061=0," ",Замеры!K1061)</f>
        <v xml:space="preserve"> </v>
      </c>
      <c r="H1067" s="31" t="str">
        <f>CONCATENATE(Замеры!AL1061,Замеры!AB1061,Замеры!AM1061)</f>
        <v>0 0</v>
      </c>
      <c r="I1067" s="29" t="str">
        <f>CONCATENATE(Замеры!AJ1061,Замеры!AB1061,Замеры!AK1061)</f>
        <v>0 0</v>
      </c>
      <c r="J1067" s="31" t="str">
        <f>IF(Замеры!AA1061=0," ",G1067*2.55)</f>
        <v xml:space="preserve"> </v>
      </c>
      <c r="K1067" s="29" t="str">
        <f>IF(Замеры!AA1061=0," ",Замеры!AH1061)</f>
        <v xml:space="preserve"> </v>
      </c>
      <c r="L1067" s="29" t="str">
        <f>IF(Замеры!AA1061=0," ",Замеры!AI1061)</f>
        <v xml:space="preserve"> </v>
      </c>
      <c r="M1067" s="29" t="str">
        <f>IF(Замеры!AA1061=0," ",0.1)</f>
        <v xml:space="preserve"> </v>
      </c>
      <c r="N1067" s="29" t="str">
        <f>IF(Замеры!AA1061=0," ",Замеры!AA1061)</f>
        <v xml:space="preserve"> </v>
      </c>
      <c r="O1067" s="29" t="str">
        <f>Замеры!AB1061</f>
        <v xml:space="preserve"> </v>
      </c>
      <c r="P1067" s="29" t="str">
        <f>Замеры!AC1061</f>
        <v xml:space="preserve"> </v>
      </c>
      <c r="Q1067" s="29" t="str">
        <f>IF(Замеры!AA1061=0," ","+")</f>
        <v xml:space="preserve"> </v>
      </c>
      <c r="R1067" s="32">
        <f>Замеры!Z1061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IF(Замеры!I1062=0," ", Замеры!I1062)</f>
        <v xml:space="preserve"> </v>
      </c>
      <c r="D1068" s="29" t="str">
        <f>IF(Замеры!AA1062=0, " ", Замеры!Y1062)</f>
        <v xml:space="preserve"> </v>
      </c>
      <c r="E1068" s="29" t="str">
        <f>CONCATENATE(Замеры!Q1062,Замеры!T1062,Замеры!S1062)</f>
        <v xml:space="preserve"> </v>
      </c>
      <c r="F1068" s="30" t="str">
        <f>IF(Замеры!AA1062=0," ","---")</f>
        <v xml:space="preserve"> </v>
      </c>
      <c r="G1068" s="31" t="str">
        <f>IF(Замеры!AA1062=0," ",Замеры!K1062)</f>
        <v xml:space="preserve"> </v>
      </c>
      <c r="H1068" s="31" t="str">
        <f>CONCATENATE(Замеры!AL1062,Замеры!AB1062,Замеры!AM1062)</f>
        <v>0 0</v>
      </c>
      <c r="I1068" s="29" t="str">
        <f>CONCATENATE(Замеры!AJ1062,Замеры!AB1062,Замеры!AK1062)</f>
        <v>0 0</v>
      </c>
      <c r="J1068" s="31" t="str">
        <f>IF(Замеры!AA1062=0," ",G1068*2.55)</f>
        <v xml:space="preserve"> </v>
      </c>
      <c r="K1068" s="29" t="str">
        <f>IF(Замеры!AA1062=0," ",Замеры!AH1062)</f>
        <v xml:space="preserve"> </v>
      </c>
      <c r="L1068" s="29" t="str">
        <f>IF(Замеры!AA1062=0," ",Замеры!AI1062)</f>
        <v xml:space="preserve"> </v>
      </c>
      <c r="M1068" s="29" t="str">
        <f>IF(Замеры!AA1062=0," ",0.1)</f>
        <v xml:space="preserve"> </v>
      </c>
      <c r="N1068" s="29" t="str">
        <f>IF(Замеры!AA1062=0," ",Замеры!AA1062)</f>
        <v xml:space="preserve"> </v>
      </c>
      <c r="O1068" s="29" t="str">
        <f>Замеры!AB1062</f>
        <v xml:space="preserve"> </v>
      </c>
      <c r="P1068" s="29" t="str">
        <f>Замеры!AC1062</f>
        <v xml:space="preserve"> </v>
      </c>
      <c r="Q1068" s="29" t="str">
        <f>IF(Замеры!AA1062=0," ","+")</f>
        <v xml:space="preserve"> </v>
      </c>
      <c r="R1068" s="32">
        <f>Замеры!Z1062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IF(Замеры!I1063=0," ", Замеры!I1063)</f>
        <v xml:space="preserve"> </v>
      </c>
      <c r="D1069" s="29" t="str">
        <f>IF(Замеры!AA1063=0, " ", Замеры!Y1063)</f>
        <v xml:space="preserve"> </v>
      </c>
      <c r="E1069" s="29" t="str">
        <f>CONCATENATE(Замеры!Q1063,Замеры!T1063,Замеры!S1063)</f>
        <v xml:space="preserve"> </v>
      </c>
      <c r="F1069" s="30" t="str">
        <f>IF(Замеры!AA1063=0," ","---")</f>
        <v xml:space="preserve"> </v>
      </c>
      <c r="G1069" s="31" t="str">
        <f>IF(Замеры!AA1063=0," ",Замеры!K1063)</f>
        <v xml:space="preserve"> </v>
      </c>
      <c r="H1069" s="31" t="str">
        <f>CONCATENATE(Замеры!AL1063,Замеры!AB1063,Замеры!AM1063)</f>
        <v>0 0</v>
      </c>
      <c r="I1069" s="29" t="str">
        <f>CONCATENATE(Замеры!AJ1063,Замеры!AB1063,Замеры!AK1063)</f>
        <v>0 0</v>
      </c>
      <c r="J1069" s="31" t="str">
        <f>IF(Замеры!AA1063=0," ",G1069*2.55)</f>
        <v xml:space="preserve"> </v>
      </c>
      <c r="K1069" s="29" t="str">
        <f>IF(Замеры!AA1063=0," ",Замеры!AH1063)</f>
        <v xml:space="preserve"> </v>
      </c>
      <c r="L1069" s="29" t="str">
        <f>IF(Замеры!AA1063=0," ",Замеры!AI1063)</f>
        <v xml:space="preserve"> </v>
      </c>
      <c r="M1069" s="29" t="str">
        <f>IF(Замеры!AA1063=0," ",0.1)</f>
        <v xml:space="preserve"> </v>
      </c>
      <c r="N1069" s="29" t="str">
        <f>IF(Замеры!AA1063=0," ",Замеры!AA1063)</f>
        <v xml:space="preserve"> </v>
      </c>
      <c r="O1069" s="29" t="str">
        <f>Замеры!AB1063</f>
        <v xml:space="preserve"> </v>
      </c>
      <c r="P1069" s="29" t="str">
        <f>Замеры!AC1063</f>
        <v xml:space="preserve"> </v>
      </c>
      <c r="Q1069" s="29" t="str">
        <f>IF(Замеры!AA1063=0," ","+")</f>
        <v xml:space="preserve"> </v>
      </c>
      <c r="R1069" s="32">
        <f>Замеры!Z1063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IF(Замеры!I1064=0," ", Замеры!I1064)</f>
        <v xml:space="preserve"> </v>
      </c>
      <c r="D1070" s="29" t="str">
        <f>IF(Замеры!AA1064=0, " ", Замеры!Y1064)</f>
        <v xml:space="preserve"> </v>
      </c>
      <c r="E1070" s="29" t="str">
        <f>CONCATENATE(Замеры!Q1064,Замеры!T1064,Замеры!S1064)</f>
        <v xml:space="preserve"> </v>
      </c>
      <c r="F1070" s="30" t="str">
        <f>IF(Замеры!AA1064=0," ","---")</f>
        <v xml:space="preserve"> </v>
      </c>
      <c r="G1070" s="31" t="str">
        <f>IF(Замеры!AA1064=0," ",Замеры!K1064)</f>
        <v xml:space="preserve"> </v>
      </c>
      <c r="H1070" s="31" t="str">
        <f>CONCATENATE(Замеры!AL1064,Замеры!AB1064,Замеры!AM1064)</f>
        <v>0 0</v>
      </c>
      <c r="I1070" s="29" t="str">
        <f>CONCATENATE(Замеры!AJ1064,Замеры!AB1064,Замеры!AK1064)</f>
        <v>0 0</v>
      </c>
      <c r="J1070" s="31" t="str">
        <f>IF(Замеры!AA1064=0," ",G1070*2.55)</f>
        <v xml:space="preserve"> </v>
      </c>
      <c r="K1070" s="29" t="str">
        <f>IF(Замеры!AA1064=0," ",Замеры!AH1064)</f>
        <v xml:space="preserve"> </v>
      </c>
      <c r="L1070" s="29" t="str">
        <f>IF(Замеры!AA1064=0," ",Замеры!AI1064)</f>
        <v xml:space="preserve"> </v>
      </c>
      <c r="M1070" s="29" t="str">
        <f>IF(Замеры!AA1064=0," ",0.1)</f>
        <v xml:space="preserve"> </v>
      </c>
      <c r="N1070" s="29" t="str">
        <f>IF(Замеры!AA1064=0," ",Замеры!AA1064)</f>
        <v xml:space="preserve"> </v>
      </c>
      <c r="O1070" s="29" t="str">
        <f>Замеры!AB1064</f>
        <v xml:space="preserve"> </v>
      </c>
      <c r="P1070" s="29" t="str">
        <f>Замеры!AC1064</f>
        <v xml:space="preserve"> </v>
      </c>
      <c r="Q1070" s="29" t="str">
        <f>IF(Замеры!AA1064=0," ","+")</f>
        <v xml:space="preserve"> </v>
      </c>
      <c r="R1070" s="32">
        <f>Замеры!Z1064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IF(Замеры!I1065=0," ", Замеры!I1065)</f>
        <v xml:space="preserve"> </v>
      </c>
      <c r="D1071" s="29" t="str">
        <f>IF(Замеры!AA1065=0, " ", Замеры!Y1065)</f>
        <v xml:space="preserve"> </v>
      </c>
      <c r="E1071" s="29" t="str">
        <f>CONCATENATE(Замеры!Q1065,Замеры!T1065,Замеры!S1065)</f>
        <v xml:space="preserve"> </v>
      </c>
      <c r="F1071" s="30" t="str">
        <f>IF(Замеры!AA1065=0," ","---")</f>
        <v xml:space="preserve"> </v>
      </c>
      <c r="G1071" s="31" t="str">
        <f>IF(Замеры!AA1065=0," ",Замеры!K1065)</f>
        <v xml:space="preserve"> </v>
      </c>
      <c r="H1071" s="31" t="str">
        <f>CONCATENATE(Замеры!AL1065,Замеры!AB1065,Замеры!AM1065)</f>
        <v>0 0</v>
      </c>
      <c r="I1071" s="29" t="str">
        <f>CONCATENATE(Замеры!AJ1065,Замеры!AB1065,Замеры!AK1065)</f>
        <v>0 0</v>
      </c>
      <c r="J1071" s="31" t="str">
        <f>IF(Замеры!AA1065=0," ",G1071*2.55)</f>
        <v xml:space="preserve"> </v>
      </c>
      <c r="K1071" s="29" t="str">
        <f>IF(Замеры!AA1065=0," ",Замеры!AH1065)</f>
        <v xml:space="preserve"> </v>
      </c>
      <c r="L1071" s="29" t="str">
        <f>IF(Замеры!AA1065=0," ",Замеры!AI1065)</f>
        <v xml:space="preserve"> </v>
      </c>
      <c r="M1071" s="29" t="str">
        <f>IF(Замеры!AA1065=0," ",0.1)</f>
        <v xml:space="preserve"> </v>
      </c>
      <c r="N1071" s="29" t="str">
        <f>IF(Замеры!AA1065=0," ",Замеры!AA1065)</f>
        <v xml:space="preserve"> </v>
      </c>
      <c r="O1071" s="29" t="str">
        <f>Замеры!AB1065</f>
        <v xml:space="preserve"> </v>
      </c>
      <c r="P1071" s="29" t="str">
        <f>Замеры!AC1065</f>
        <v xml:space="preserve"> </v>
      </c>
      <c r="Q1071" s="29" t="str">
        <f>IF(Замеры!AA1065=0," ","+")</f>
        <v xml:space="preserve"> </v>
      </c>
      <c r="R1071" s="32">
        <f>Замеры!Z1065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IF(Замеры!I1066=0," ", Замеры!I1066)</f>
        <v xml:space="preserve"> </v>
      </c>
      <c r="D1072" s="29" t="str">
        <f>IF(Замеры!AA1066=0, " ", Замеры!Y1066)</f>
        <v xml:space="preserve"> </v>
      </c>
      <c r="E1072" s="29" t="str">
        <f>CONCATENATE(Замеры!Q1066,Замеры!T1066,Замеры!S1066)</f>
        <v xml:space="preserve"> </v>
      </c>
      <c r="F1072" s="30" t="str">
        <f>IF(Замеры!AA1066=0," ","---")</f>
        <v xml:space="preserve"> </v>
      </c>
      <c r="G1072" s="31" t="str">
        <f>IF(Замеры!AA1066=0," ",Замеры!K1066)</f>
        <v xml:space="preserve"> </v>
      </c>
      <c r="H1072" s="31" t="str">
        <f>CONCATENATE(Замеры!AL1066,Замеры!AB1066,Замеры!AM1066)</f>
        <v>0 0</v>
      </c>
      <c r="I1072" s="29" t="str">
        <f>CONCATENATE(Замеры!AJ1066,Замеры!AB1066,Замеры!AK1066)</f>
        <v>0 0</v>
      </c>
      <c r="J1072" s="31" t="str">
        <f>IF(Замеры!AA1066=0," ",G1072*2.55)</f>
        <v xml:space="preserve"> </v>
      </c>
      <c r="K1072" s="29" t="str">
        <f>IF(Замеры!AA1066=0," ",Замеры!AH1066)</f>
        <v xml:space="preserve"> </v>
      </c>
      <c r="L1072" s="29" t="str">
        <f>IF(Замеры!AA1066=0," ",Замеры!AI1066)</f>
        <v xml:space="preserve"> </v>
      </c>
      <c r="M1072" s="29" t="str">
        <f>IF(Замеры!AA1066=0," ",0.1)</f>
        <v xml:space="preserve"> </v>
      </c>
      <c r="N1072" s="29" t="str">
        <f>IF(Замеры!AA1066=0," ",Замеры!AA1066)</f>
        <v xml:space="preserve"> </v>
      </c>
      <c r="O1072" s="29" t="str">
        <f>Замеры!AB1066</f>
        <v xml:space="preserve"> </v>
      </c>
      <c r="P1072" s="29" t="str">
        <f>Замеры!AC1066</f>
        <v xml:space="preserve"> </v>
      </c>
      <c r="Q1072" s="29" t="str">
        <f>IF(Замеры!AA1066=0," ","+")</f>
        <v xml:space="preserve"> </v>
      </c>
      <c r="R1072" s="32">
        <f>Замеры!Z1066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IF(Замеры!I1067=0," ", Замеры!I1067)</f>
        <v xml:space="preserve"> </v>
      </c>
      <c r="D1073" s="29" t="str">
        <f>IF(Замеры!AA1067=0, " ", Замеры!Y1067)</f>
        <v xml:space="preserve"> </v>
      </c>
      <c r="E1073" s="29" t="str">
        <f>CONCATENATE(Замеры!Q1067,Замеры!T1067,Замеры!S1067)</f>
        <v xml:space="preserve"> </v>
      </c>
      <c r="F1073" s="30" t="str">
        <f>IF(Замеры!AA1067=0," ","---")</f>
        <v xml:space="preserve"> </v>
      </c>
      <c r="G1073" s="31" t="str">
        <f>IF(Замеры!AA1067=0," ",Замеры!K1067)</f>
        <v xml:space="preserve"> </v>
      </c>
      <c r="H1073" s="31" t="str">
        <f>CONCATENATE(Замеры!AL1067,Замеры!AB1067,Замеры!AM1067)</f>
        <v>0 0</v>
      </c>
      <c r="I1073" s="29" t="str">
        <f>CONCATENATE(Замеры!AJ1067,Замеры!AB1067,Замеры!AK1067)</f>
        <v>0 0</v>
      </c>
      <c r="J1073" s="31" t="str">
        <f>IF(Замеры!AA1067=0," ",G1073*2.55)</f>
        <v xml:space="preserve"> </v>
      </c>
      <c r="K1073" s="29" t="str">
        <f>IF(Замеры!AA1067=0," ",Замеры!AH1067)</f>
        <v xml:space="preserve"> </v>
      </c>
      <c r="L1073" s="29" t="str">
        <f>IF(Замеры!AA1067=0," ",Замеры!AI1067)</f>
        <v xml:space="preserve"> </v>
      </c>
      <c r="M1073" s="29" t="str">
        <f>IF(Замеры!AA1067=0," ",0.1)</f>
        <v xml:space="preserve"> </v>
      </c>
      <c r="N1073" s="29" t="str">
        <f>IF(Замеры!AA1067=0," ",Замеры!AA1067)</f>
        <v xml:space="preserve"> </v>
      </c>
      <c r="O1073" s="29" t="str">
        <f>Замеры!AB1067</f>
        <v xml:space="preserve"> </v>
      </c>
      <c r="P1073" s="29" t="str">
        <f>Замеры!AC1067</f>
        <v xml:space="preserve"> </v>
      </c>
      <c r="Q1073" s="29" t="str">
        <f>IF(Замеры!AA1067=0," ","+")</f>
        <v xml:space="preserve"> </v>
      </c>
      <c r="R1073" s="32">
        <f>Замеры!Z1067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IF(Замеры!I1068=0," ", Замеры!I1068)</f>
        <v xml:space="preserve"> </v>
      </c>
      <c r="D1074" s="29" t="str">
        <f>IF(Замеры!AA1068=0, " ", Замеры!Y1068)</f>
        <v xml:space="preserve"> </v>
      </c>
      <c r="E1074" s="29" t="str">
        <f>CONCATENATE(Замеры!Q1068,Замеры!T1068,Замеры!S1068)</f>
        <v xml:space="preserve"> </v>
      </c>
      <c r="F1074" s="30" t="str">
        <f>IF(Замеры!AA1068=0," ","---")</f>
        <v xml:space="preserve"> </v>
      </c>
      <c r="G1074" s="31" t="str">
        <f>IF(Замеры!AA1068=0," ",Замеры!K1068)</f>
        <v xml:space="preserve"> </v>
      </c>
      <c r="H1074" s="31" t="str">
        <f>CONCATENATE(Замеры!AL1068,Замеры!AB1068,Замеры!AM1068)</f>
        <v>0 0</v>
      </c>
      <c r="I1074" s="29" t="str">
        <f>CONCATENATE(Замеры!AJ1068,Замеры!AB1068,Замеры!AK1068)</f>
        <v>0 0</v>
      </c>
      <c r="J1074" s="31" t="str">
        <f>IF(Замеры!AA1068=0," ",G1074*2.55)</f>
        <v xml:space="preserve"> </v>
      </c>
      <c r="K1074" s="29" t="str">
        <f>IF(Замеры!AA1068=0," ",Замеры!AH1068)</f>
        <v xml:space="preserve"> </v>
      </c>
      <c r="L1074" s="29" t="str">
        <f>IF(Замеры!AA1068=0," ",Замеры!AI1068)</f>
        <v xml:space="preserve"> </v>
      </c>
      <c r="M1074" s="29" t="str">
        <f>IF(Замеры!AA1068=0," ",0.1)</f>
        <v xml:space="preserve"> </v>
      </c>
      <c r="N1074" s="29" t="str">
        <f>IF(Замеры!AA1068=0," ",Замеры!AA1068)</f>
        <v xml:space="preserve"> </v>
      </c>
      <c r="O1074" s="29" t="str">
        <f>Замеры!AB1068</f>
        <v xml:space="preserve"> </v>
      </c>
      <c r="P1074" s="29" t="str">
        <f>Замеры!AC1068</f>
        <v xml:space="preserve"> </v>
      </c>
      <c r="Q1074" s="29" t="str">
        <f>IF(Замеры!AA1068=0," ","+")</f>
        <v xml:space="preserve"> </v>
      </c>
      <c r="R1074" s="32">
        <f>Замеры!Z1068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IF(Замеры!I1069=0," ", Замеры!I1069)</f>
        <v xml:space="preserve"> </v>
      </c>
      <c r="D1075" s="29" t="str">
        <f>IF(Замеры!AA1069=0, " ", Замеры!Y1069)</f>
        <v xml:space="preserve"> </v>
      </c>
      <c r="E1075" s="29" t="str">
        <f>CONCATENATE(Замеры!Q1069,Замеры!T1069,Замеры!S1069)</f>
        <v xml:space="preserve"> </v>
      </c>
      <c r="F1075" s="30" t="str">
        <f>IF(Замеры!AA1069=0," ","---")</f>
        <v xml:space="preserve"> </v>
      </c>
      <c r="G1075" s="31" t="str">
        <f>IF(Замеры!AA1069=0," ",Замеры!K1069)</f>
        <v xml:space="preserve"> </v>
      </c>
      <c r="H1075" s="31" t="str">
        <f>CONCATENATE(Замеры!AL1069,Замеры!AB1069,Замеры!AM1069)</f>
        <v>0 0</v>
      </c>
      <c r="I1075" s="29" t="str">
        <f>CONCATENATE(Замеры!AJ1069,Замеры!AB1069,Замеры!AK1069)</f>
        <v>0 0</v>
      </c>
      <c r="J1075" s="31" t="str">
        <f>IF(Замеры!AA1069=0," ",G1075*2.55)</f>
        <v xml:space="preserve"> </v>
      </c>
      <c r="K1075" s="29" t="str">
        <f>IF(Замеры!AA1069=0," ",Замеры!AH1069)</f>
        <v xml:space="preserve"> </v>
      </c>
      <c r="L1075" s="29" t="str">
        <f>IF(Замеры!AA1069=0," ",Замеры!AI1069)</f>
        <v xml:space="preserve"> </v>
      </c>
      <c r="M1075" s="29" t="str">
        <f>IF(Замеры!AA1069=0," ",0.1)</f>
        <v xml:space="preserve"> </v>
      </c>
      <c r="N1075" s="29" t="str">
        <f>IF(Замеры!AA1069=0," ",Замеры!AA1069)</f>
        <v xml:space="preserve"> </v>
      </c>
      <c r="O1075" s="29" t="str">
        <f>Замеры!AB1069</f>
        <v xml:space="preserve"> </v>
      </c>
      <c r="P1075" s="29" t="str">
        <f>Замеры!AC1069</f>
        <v xml:space="preserve"> </v>
      </c>
      <c r="Q1075" s="29" t="str">
        <f>IF(Замеры!AA1069=0," ","+")</f>
        <v xml:space="preserve"> </v>
      </c>
      <c r="R1075" s="32">
        <f>Замеры!Z1069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IF(Замеры!I1070=0," ", Замеры!I1070)</f>
        <v xml:space="preserve"> </v>
      </c>
      <c r="D1076" s="29" t="str">
        <f>IF(Замеры!AA1070=0, " ", Замеры!Y1070)</f>
        <v xml:space="preserve"> </v>
      </c>
      <c r="E1076" s="29" t="str">
        <f>CONCATENATE(Замеры!Q1070,Замеры!T1070,Замеры!S1070)</f>
        <v xml:space="preserve"> </v>
      </c>
      <c r="F1076" s="30" t="str">
        <f>IF(Замеры!AA1070=0," ","---")</f>
        <v xml:space="preserve"> </v>
      </c>
      <c r="G1076" s="31" t="str">
        <f>IF(Замеры!AA1070=0," ",Замеры!K1070)</f>
        <v xml:space="preserve"> </v>
      </c>
      <c r="H1076" s="31" t="str">
        <f>CONCATENATE(Замеры!AL1070,Замеры!AB1070,Замеры!AM1070)</f>
        <v>0 0</v>
      </c>
      <c r="I1076" s="29" t="str">
        <f>CONCATENATE(Замеры!AJ1070,Замеры!AB1070,Замеры!AK1070)</f>
        <v>0 0</v>
      </c>
      <c r="J1076" s="31" t="str">
        <f>IF(Замеры!AA1070=0," ",G1076*2.55)</f>
        <v xml:space="preserve"> </v>
      </c>
      <c r="K1076" s="29" t="str">
        <f>IF(Замеры!AA1070=0," ",Замеры!AH1070)</f>
        <v xml:space="preserve"> </v>
      </c>
      <c r="L1076" s="29" t="str">
        <f>IF(Замеры!AA1070=0," ",Замеры!AI1070)</f>
        <v xml:space="preserve"> </v>
      </c>
      <c r="M1076" s="29" t="str">
        <f>IF(Замеры!AA1070=0," ",0.1)</f>
        <v xml:space="preserve"> </v>
      </c>
      <c r="N1076" s="29" t="str">
        <f>IF(Замеры!AA1070=0," ",Замеры!AA1070)</f>
        <v xml:space="preserve"> </v>
      </c>
      <c r="O1076" s="29" t="str">
        <f>Замеры!AB1070</f>
        <v xml:space="preserve"> </v>
      </c>
      <c r="P1076" s="29" t="str">
        <f>Замеры!AC1070</f>
        <v xml:space="preserve"> </v>
      </c>
      <c r="Q1076" s="29" t="str">
        <f>IF(Замеры!AA1070=0," ","+")</f>
        <v xml:space="preserve"> </v>
      </c>
      <c r="R1076" s="32">
        <f>Замеры!Z1070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IF(Замеры!I1071=0," ", Замеры!I1071)</f>
        <v xml:space="preserve"> </v>
      </c>
      <c r="D1077" s="29" t="str">
        <f>IF(Замеры!AA1071=0, " ", Замеры!Y1071)</f>
        <v xml:space="preserve"> </v>
      </c>
      <c r="E1077" s="29" t="str">
        <f>CONCATENATE(Замеры!Q1071,Замеры!T1071,Замеры!S1071)</f>
        <v xml:space="preserve"> </v>
      </c>
      <c r="F1077" s="30" t="str">
        <f>IF(Замеры!AA1071=0," ","---")</f>
        <v xml:space="preserve"> </v>
      </c>
      <c r="G1077" s="31" t="str">
        <f>IF(Замеры!AA1071=0," ",Замеры!K1071)</f>
        <v xml:space="preserve"> </v>
      </c>
      <c r="H1077" s="31" t="str">
        <f>CONCATENATE(Замеры!AL1071,Замеры!AB1071,Замеры!AM1071)</f>
        <v>0 0</v>
      </c>
      <c r="I1077" s="29" t="str">
        <f>CONCATENATE(Замеры!AJ1071,Замеры!AB1071,Замеры!AK1071)</f>
        <v>0 0</v>
      </c>
      <c r="J1077" s="31" t="str">
        <f>IF(Замеры!AA1071=0," ",G1077*2.55)</f>
        <v xml:space="preserve"> </v>
      </c>
      <c r="K1077" s="29" t="str">
        <f>IF(Замеры!AA1071=0," ",Замеры!AH1071)</f>
        <v xml:space="preserve"> </v>
      </c>
      <c r="L1077" s="29" t="str">
        <f>IF(Замеры!AA1071=0," ",Замеры!AI1071)</f>
        <v xml:space="preserve"> </v>
      </c>
      <c r="M1077" s="29" t="str">
        <f>IF(Замеры!AA1071=0," ",0.1)</f>
        <v xml:space="preserve"> </v>
      </c>
      <c r="N1077" s="29" t="str">
        <f>IF(Замеры!AA1071=0," ",Замеры!AA1071)</f>
        <v xml:space="preserve"> </v>
      </c>
      <c r="O1077" s="29" t="str">
        <f>Замеры!AB1071</f>
        <v xml:space="preserve"> </v>
      </c>
      <c r="P1077" s="29" t="str">
        <f>Замеры!AC1071</f>
        <v xml:space="preserve"> </v>
      </c>
      <c r="Q1077" s="29" t="str">
        <f>IF(Замеры!AA1071=0," ","+")</f>
        <v xml:space="preserve"> </v>
      </c>
      <c r="R1077" s="32">
        <f>Замеры!Z1071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IF(Замеры!I1072=0," ", Замеры!I1072)</f>
        <v xml:space="preserve"> </v>
      </c>
      <c r="D1078" s="29" t="str">
        <f>IF(Замеры!AA1072=0, " ", Замеры!Y1072)</f>
        <v xml:space="preserve"> </v>
      </c>
      <c r="E1078" s="29" t="str">
        <f>CONCATENATE(Замеры!Q1072,Замеры!T1072,Замеры!S1072)</f>
        <v xml:space="preserve"> </v>
      </c>
      <c r="F1078" s="30" t="str">
        <f>IF(Замеры!AA1072=0," ","---")</f>
        <v xml:space="preserve"> </v>
      </c>
      <c r="G1078" s="31" t="str">
        <f>IF(Замеры!AA1072=0," ",Замеры!K1072)</f>
        <v xml:space="preserve"> </v>
      </c>
      <c r="H1078" s="31" t="str">
        <f>CONCATENATE(Замеры!AL1072,Замеры!AB1072,Замеры!AM1072)</f>
        <v>0 0</v>
      </c>
      <c r="I1078" s="29" t="str">
        <f>CONCATENATE(Замеры!AJ1072,Замеры!AB1072,Замеры!AK1072)</f>
        <v>0 0</v>
      </c>
      <c r="J1078" s="31" t="str">
        <f>IF(Замеры!AA1072=0," ",G1078*2.55)</f>
        <v xml:space="preserve"> </v>
      </c>
      <c r="K1078" s="29" t="str">
        <f>IF(Замеры!AA1072=0," ",Замеры!AH1072)</f>
        <v xml:space="preserve"> </v>
      </c>
      <c r="L1078" s="29" t="str">
        <f>IF(Замеры!AA1072=0," ",Замеры!AI1072)</f>
        <v xml:space="preserve"> </v>
      </c>
      <c r="M1078" s="29" t="str">
        <f>IF(Замеры!AA1072=0," ",0.1)</f>
        <v xml:space="preserve"> </v>
      </c>
      <c r="N1078" s="29" t="str">
        <f>IF(Замеры!AA1072=0," ",Замеры!AA1072)</f>
        <v xml:space="preserve"> </v>
      </c>
      <c r="O1078" s="29" t="str">
        <f>Замеры!AB1072</f>
        <v xml:space="preserve"> </v>
      </c>
      <c r="P1078" s="29" t="str">
        <f>Замеры!AC1072</f>
        <v xml:space="preserve"> </v>
      </c>
      <c r="Q1078" s="29" t="str">
        <f>IF(Замеры!AA1072=0," ","+")</f>
        <v xml:space="preserve"> </v>
      </c>
      <c r="R1078" s="32">
        <f>Замеры!Z1072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IF(Замеры!I1073=0," ", Замеры!I1073)</f>
        <v xml:space="preserve"> </v>
      </c>
      <c r="D1079" s="29" t="str">
        <f>IF(Замеры!AA1073=0, " ", Замеры!Y1073)</f>
        <v xml:space="preserve"> </v>
      </c>
      <c r="E1079" s="29" t="str">
        <f>CONCATENATE(Замеры!Q1073,Замеры!T1073,Замеры!S1073)</f>
        <v xml:space="preserve"> </v>
      </c>
      <c r="F1079" s="30" t="str">
        <f>IF(Замеры!AA1073=0," ","---")</f>
        <v xml:space="preserve"> </v>
      </c>
      <c r="G1079" s="31" t="str">
        <f>IF(Замеры!AA1073=0," ",Замеры!K1073)</f>
        <v xml:space="preserve"> </v>
      </c>
      <c r="H1079" s="31" t="str">
        <f>CONCATENATE(Замеры!AL1073,Замеры!AB1073,Замеры!AM1073)</f>
        <v>0 0</v>
      </c>
      <c r="I1079" s="29" t="str">
        <f>CONCATENATE(Замеры!AJ1073,Замеры!AB1073,Замеры!AK1073)</f>
        <v>0 0</v>
      </c>
      <c r="J1079" s="31" t="str">
        <f>IF(Замеры!AA1073=0," ",G1079*2.55)</f>
        <v xml:space="preserve"> </v>
      </c>
      <c r="K1079" s="29" t="str">
        <f>IF(Замеры!AA1073=0," ",Замеры!AH1073)</f>
        <v xml:space="preserve"> </v>
      </c>
      <c r="L1079" s="29" t="str">
        <f>IF(Замеры!AA1073=0," ",Замеры!AI1073)</f>
        <v xml:space="preserve"> </v>
      </c>
      <c r="M1079" s="29" t="str">
        <f>IF(Замеры!AA1073=0," ",0.1)</f>
        <v xml:space="preserve"> </v>
      </c>
      <c r="N1079" s="29" t="str">
        <f>IF(Замеры!AA1073=0," ",Замеры!AA1073)</f>
        <v xml:space="preserve"> </v>
      </c>
      <c r="O1079" s="29" t="str">
        <f>Замеры!AB1073</f>
        <v xml:space="preserve"> </v>
      </c>
      <c r="P1079" s="29" t="str">
        <f>Замеры!AC1073</f>
        <v xml:space="preserve"> </v>
      </c>
      <c r="Q1079" s="29" t="str">
        <f>IF(Замеры!AA1073=0," ","+")</f>
        <v xml:space="preserve"> </v>
      </c>
      <c r="R1079" s="32">
        <f>Замеры!Z1073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IF(Замеры!I1074=0," ", Замеры!I1074)</f>
        <v xml:space="preserve"> </v>
      </c>
      <c r="D1080" s="29" t="str">
        <f>IF(Замеры!AA1074=0, " ", Замеры!Y1074)</f>
        <v xml:space="preserve"> </v>
      </c>
      <c r="E1080" s="29" t="str">
        <f>CONCATENATE(Замеры!Q1074,Замеры!T1074,Замеры!S1074)</f>
        <v xml:space="preserve"> </v>
      </c>
      <c r="F1080" s="30" t="str">
        <f>IF(Замеры!AA1074=0," ","---")</f>
        <v xml:space="preserve"> </v>
      </c>
      <c r="G1080" s="31" t="str">
        <f>IF(Замеры!AA1074=0," ",Замеры!K1074)</f>
        <v xml:space="preserve"> </v>
      </c>
      <c r="H1080" s="31" t="str">
        <f>CONCATENATE(Замеры!AL1074,Замеры!AB1074,Замеры!AM1074)</f>
        <v>0 0</v>
      </c>
      <c r="I1080" s="29" t="str">
        <f>CONCATENATE(Замеры!AJ1074,Замеры!AB1074,Замеры!AK1074)</f>
        <v>0 0</v>
      </c>
      <c r="J1080" s="31" t="str">
        <f>IF(Замеры!AA1074=0," ",G1080*2.55)</f>
        <v xml:space="preserve"> </v>
      </c>
      <c r="K1080" s="29" t="str">
        <f>IF(Замеры!AA1074=0," ",Замеры!AH1074)</f>
        <v xml:space="preserve"> </v>
      </c>
      <c r="L1080" s="29" t="str">
        <f>IF(Замеры!AA1074=0," ",Замеры!AI1074)</f>
        <v xml:space="preserve"> </v>
      </c>
      <c r="M1080" s="29" t="str">
        <f>IF(Замеры!AA1074=0," ",0.1)</f>
        <v xml:space="preserve"> </v>
      </c>
      <c r="N1080" s="29" t="str">
        <f>IF(Замеры!AA1074=0," ",Замеры!AA1074)</f>
        <v xml:space="preserve"> </v>
      </c>
      <c r="O1080" s="29" t="str">
        <f>Замеры!AB1074</f>
        <v xml:space="preserve"> </v>
      </c>
      <c r="P1080" s="29" t="str">
        <f>Замеры!AC1074</f>
        <v xml:space="preserve"> </v>
      </c>
      <c r="Q1080" s="29" t="str">
        <f>IF(Замеры!AA1074=0," ","+")</f>
        <v xml:space="preserve"> </v>
      </c>
      <c r="R1080" s="32">
        <f>Замеры!Z1074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IF(Замеры!I1075=0," ", Замеры!I1075)</f>
        <v xml:space="preserve"> </v>
      </c>
      <c r="D1081" s="29" t="str">
        <f>IF(Замеры!AA1075=0, " ", Замеры!Y1075)</f>
        <v xml:space="preserve"> </v>
      </c>
      <c r="E1081" s="29" t="str">
        <f>CONCATENATE(Замеры!Q1075,Замеры!T1075,Замеры!S1075)</f>
        <v xml:space="preserve"> </v>
      </c>
      <c r="F1081" s="30" t="str">
        <f>IF(Замеры!AA1075=0," ","---")</f>
        <v xml:space="preserve"> </v>
      </c>
      <c r="G1081" s="31" t="str">
        <f>IF(Замеры!AA1075=0," ",Замеры!K1075)</f>
        <v xml:space="preserve"> </v>
      </c>
      <c r="H1081" s="31" t="str">
        <f>CONCATENATE(Замеры!AL1075,Замеры!AB1075,Замеры!AM1075)</f>
        <v>0 0</v>
      </c>
      <c r="I1081" s="29" t="str">
        <f>CONCATENATE(Замеры!AJ1075,Замеры!AB1075,Замеры!AK1075)</f>
        <v>0 0</v>
      </c>
      <c r="J1081" s="31" t="str">
        <f>IF(Замеры!AA1075=0," ",G1081*2.55)</f>
        <v xml:space="preserve"> </v>
      </c>
      <c r="K1081" s="29" t="str">
        <f>IF(Замеры!AA1075=0," ",Замеры!AH1075)</f>
        <v xml:space="preserve"> </v>
      </c>
      <c r="L1081" s="29" t="str">
        <f>IF(Замеры!AA1075=0," ",Замеры!AI1075)</f>
        <v xml:space="preserve"> </v>
      </c>
      <c r="M1081" s="29" t="str">
        <f>IF(Замеры!AA1075=0," ",0.1)</f>
        <v xml:space="preserve"> </v>
      </c>
      <c r="N1081" s="29" t="str">
        <f>IF(Замеры!AA1075=0," ",Замеры!AA1075)</f>
        <v xml:space="preserve"> </v>
      </c>
      <c r="O1081" s="29" t="str">
        <f>Замеры!AB1075</f>
        <v xml:space="preserve"> </v>
      </c>
      <c r="P1081" s="29" t="str">
        <f>Замеры!AC1075</f>
        <v xml:space="preserve"> </v>
      </c>
      <c r="Q1081" s="29" t="str">
        <f>IF(Замеры!AA1075=0," ","+")</f>
        <v xml:space="preserve"> </v>
      </c>
      <c r="R1081" s="32">
        <f>Замеры!Z1075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IF(Замеры!I1076=0," ", Замеры!I1076)</f>
        <v xml:space="preserve"> </v>
      </c>
      <c r="D1082" s="29" t="str">
        <f>IF(Замеры!AA1076=0, " ", Замеры!Y1076)</f>
        <v xml:space="preserve"> </v>
      </c>
      <c r="E1082" s="29" t="str">
        <f>CONCATENATE(Замеры!Q1076,Замеры!T1076,Замеры!S1076)</f>
        <v xml:space="preserve"> </v>
      </c>
      <c r="F1082" s="30" t="str">
        <f>IF(Замеры!AA1076=0," ","---")</f>
        <v xml:space="preserve"> </v>
      </c>
      <c r="G1082" s="31" t="str">
        <f>IF(Замеры!AA1076=0," ",Замеры!K1076)</f>
        <v xml:space="preserve"> </v>
      </c>
      <c r="H1082" s="31" t="str">
        <f>CONCATENATE(Замеры!AL1076,Замеры!AB1076,Замеры!AM1076)</f>
        <v>0 0</v>
      </c>
      <c r="I1082" s="29" t="str">
        <f>CONCATENATE(Замеры!AJ1076,Замеры!AB1076,Замеры!AK1076)</f>
        <v>0 0</v>
      </c>
      <c r="J1082" s="31" t="str">
        <f>IF(Замеры!AA1076=0," ",G1082*2.55)</f>
        <v xml:space="preserve"> </v>
      </c>
      <c r="K1082" s="29" t="str">
        <f>IF(Замеры!AA1076=0," ",Замеры!AH1076)</f>
        <v xml:space="preserve"> </v>
      </c>
      <c r="L1082" s="29" t="str">
        <f>IF(Замеры!AA1076=0," ",Замеры!AI1076)</f>
        <v xml:space="preserve"> </v>
      </c>
      <c r="M1082" s="29" t="str">
        <f>IF(Замеры!AA1076=0," ",0.1)</f>
        <v xml:space="preserve"> </v>
      </c>
      <c r="N1082" s="29" t="str">
        <f>IF(Замеры!AA1076=0," ",Замеры!AA1076)</f>
        <v xml:space="preserve"> </v>
      </c>
      <c r="O1082" s="29" t="str">
        <f>Замеры!AB1076</f>
        <v xml:space="preserve"> </v>
      </c>
      <c r="P1082" s="29" t="str">
        <f>Замеры!AC1076</f>
        <v xml:space="preserve"> </v>
      </c>
      <c r="Q1082" s="29" t="str">
        <f>IF(Замеры!AA1076=0," ","+")</f>
        <v xml:space="preserve"> </v>
      </c>
      <c r="R1082" s="32">
        <f>Замеры!Z1076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IF(Замеры!I1077=0," ", Замеры!I1077)</f>
        <v xml:space="preserve"> </v>
      </c>
      <c r="D1083" s="29" t="str">
        <f>IF(Замеры!AA1077=0, " ", Замеры!Y1077)</f>
        <v xml:space="preserve"> </v>
      </c>
      <c r="E1083" s="29" t="str">
        <f>CONCATENATE(Замеры!Q1077,Замеры!T1077,Замеры!S1077)</f>
        <v xml:space="preserve"> </v>
      </c>
      <c r="F1083" s="30" t="str">
        <f>IF(Замеры!AA1077=0," ","---")</f>
        <v xml:space="preserve"> </v>
      </c>
      <c r="G1083" s="31" t="str">
        <f>IF(Замеры!AA1077=0," ",Замеры!K1077)</f>
        <v xml:space="preserve"> </v>
      </c>
      <c r="H1083" s="31" t="str">
        <f>CONCATENATE(Замеры!AL1077,Замеры!AB1077,Замеры!AM1077)</f>
        <v>0 0</v>
      </c>
      <c r="I1083" s="29" t="str">
        <f>CONCATENATE(Замеры!AJ1077,Замеры!AB1077,Замеры!AK1077)</f>
        <v>0 0</v>
      </c>
      <c r="J1083" s="31" t="str">
        <f>IF(Замеры!AA1077=0," ",G1083*2.55)</f>
        <v xml:space="preserve"> </v>
      </c>
      <c r="K1083" s="29" t="str">
        <f>IF(Замеры!AA1077=0," ",Замеры!AH1077)</f>
        <v xml:space="preserve"> </v>
      </c>
      <c r="L1083" s="29" t="str">
        <f>IF(Замеры!AA1077=0," ",Замеры!AI1077)</f>
        <v xml:space="preserve"> </v>
      </c>
      <c r="M1083" s="29" t="str">
        <f>IF(Замеры!AA1077=0," ",0.1)</f>
        <v xml:space="preserve"> </v>
      </c>
      <c r="N1083" s="29" t="str">
        <f>IF(Замеры!AA1077=0," ",Замеры!AA1077)</f>
        <v xml:space="preserve"> </v>
      </c>
      <c r="O1083" s="29" t="str">
        <f>Замеры!AB1077</f>
        <v xml:space="preserve"> </v>
      </c>
      <c r="P1083" s="29" t="str">
        <f>Замеры!AC1077</f>
        <v xml:space="preserve"> </v>
      </c>
      <c r="Q1083" s="29" t="str">
        <f>IF(Замеры!AA1077=0," ","+")</f>
        <v xml:space="preserve"> </v>
      </c>
      <c r="R1083" s="32">
        <f>Замеры!Z1077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IF(Замеры!I1078=0," ", Замеры!I1078)</f>
        <v xml:space="preserve"> </v>
      </c>
      <c r="D1084" s="29" t="str">
        <f>IF(Замеры!AA1078=0, " ", Замеры!Y1078)</f>
        <v xml:space="preserve"> </v>
      </c>
      <c r="E1084" s="29" t="str">
        <f>CONCATENATE(Замеры!Q1078,Замеры!T1078,Замеры!S1078)</f>
        <v xml:space="preserve"> </v>
      </c>
      <c r="F1084" s="30" t="str">
        <f>IF(Замеры!AA1078=0," ","---")</f>
        <v xml:space="preserve"> </v>
      </c>
      <c r="G1084" s="31" t="str">
        <f>IF(Замеры!AA1078=0," ",Замеры!K1078)</f>
        <v xml:space="preserve"> </v>
      </c>
      <c r="H1084" s="31" t="str">
        <f>CONCATENATE(Замеры!AL1078,Замеры!AB1078,Замеры!AM1078)</f>
        <v>0 0</v>
      </c>
      <c r="I1084" s="29" t="str">
        <f>CONCATENATE(Замеры!AJ1078,Замеры!AB1078,Замеры!AK1078)</f>
        <v>0 0</v>
      </c>
      <c r="J1084" s="31" t="str">
        <f>IF(Замеры!AA1078=0," ",G1084*2.55)</f>
        <v xml:space="preserve"> </v>
      </c>
      <c r="K1084" s="29" t="str">
        <f>IF(Замеры!AA1078=0," ",Замеры!AH1078)</f>
        <v xml:space="preserve"> </v>
      </c>
      <c r="L1084" s="29" t="str">
        <f>IF(Замеры!AA1078=0," ",Замеры!AI1078)</f>
        <v xml:space="preserve"> </v>
      </c>
      <c r="M1084" s="29" t="str">
        <f>IF(Замеры!AA1078=0," ",0.1)</f>
        <v xml:space="preserve"> </v>
      </c>
      <c r="N1084" s="29" t="str">
        <f>IF(Замеры!AA1078=0," ",Замеры!AA1078)</f>
        <v xml:space="preserve"> </v>
      </c>
      <c r="O1084" s="29" t="str">
        <f>Замеры!AB1078</f>
        <v xml:space="preserve"> </v>
      </c>
      <c r="P1084" s="29" t="str">
        <f>Замеры!AC1078</f>
        <v xml:space="preserve"> </v>
      </c>
      <c r="Q1084" s="29" t="str">
        <f>IF(Замеры!AA1078=0," ","+")</f>
        <v xml:space="preserve"> </v>
      </c>
      <c r="R1084" s="32">
        <f>Замеры!Z1078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IF(Замеры!I1079=0," ", Замеры!I1079)</f>
        <v xml:space="preserve"> </v>
      </c>
      <c r="D1085" s="29" t="str">
        <f>IF(Замеры!AA1079=0, " ", Замеры!Y1079)</f>
        <v xml:space="preserve"> </v>
      </c>
      <c r="E1085" s="29" t="str">
        <f>CONCATENATE(Замеры!Q1079,Замеры!T1079,Замеры!S1079)</f>
        <v xml:space="preserve"> </v>
      </c>
      <c r="F1085" s="30" t="str">
        <f>IF(Замеры!AA1079=0," ","---")</f>
        <v xml:space="preserve"> </v>
      </c>
      <c r="G1085" s="31" t="str">
        <f>IF(Замеры!AA1079=0," ",Замеры!K1079)</f>
        <v xml:space="preserve"> </v>
      </c>
      <c r="H1085" s="31" t="str">
        <f>CONCATENATE(Замеры!AL1079,Замеры!AB1079,Замеры!AM1079)</f>
        <v>0 0</v>
      </c>
      <c r="I1085" s="29" t="str">
        <f>CONCATENATE(Замеры!AJ1079,Замеры!AB1079,Замеры!AK1079)</f>
        <v>0 0</v>
      </c>
      <c r="J1085" s="31" t="str">
        <f>IF(Замеры!AA1079=0," ",G1085*2.55)</f>
        <v xml:space="preserve"> </v>
      </c>
      <c r="K1085" s="29" t="str">
        <f>IF(Замеры!AA1079=0," ",Замеры!AH1079)</f>
        <v xml:space="preserve"> </v>
      </c>
      <c r="L1085" s="29" t="str">
        <f>IF(Замеры!AA1079=0," ",Замеры!AI1079)</f>
        <v xml:space="preserve"> </v>
      </c>
      <c r="M1085" s="29" t="str">
        <f>IF(Замеры!AA1079=0," ",0.1)</f>
        <v xml:space="preserve"> </v>
      </c>
      <c r="N1085" s="29" t="str">
        <f>IF(Замеры!AA1079=0," ",Замеры!AA1079)</f>
        <v xml:space="preserve"> </v>
      </c>
      <c r="O1085" s="29" t="str">
        <f>Замеры!AB1079</f>
        <v xml:space="preserve"> </v>
      </c>
      <c r="P1085" s="29" t="str">
        <f>Замеры!AC1079</f>
        <v xml:space="preserve"> </v>
      </c>
      <c r="Q1085" s="29" t="str">
        <f>IF(Замеры!AA1079=0," ","+")</f>
        <v xml:space="preserve"> </v>
      </c>
      <c r="R1085" s="32">
        <f>Замеры!Z1079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IF(Замеры!I1080=0," ", Замеры!I1080)</f>
        <v xml:space="preserve"> </v>
      </c>
      <c r="D1086" s="29" t="str">
        <f>IF(Замеры!AA1080=0, " ", Замеры!Y1080)</f>
        <v xml:space="preserve"> </v>
      </c>
      <c r="E1086" s="29" t="str">
        <f>CONCATENATE(Замеры!Q1080,Замеры!T1080,Замеры!S1080)</f>
        <v xml:space="preserve"> </v>
      </c>
      <c r="F1086" s="30" t="str">
        <f>IF(Замеры!AA1080=0," ","---")</f>
        <v xml:space="preserve"> </v>
      </c>
      <c r="G1086" s="31" t="str">
        <f>IF(Замеры!AA1080=0," ",Замеры!K1080)</f>
        <v xml:space="preserve"> </v>
      </c>
      <c r="H1086" s="31" t="str">
        <f>CONCATENATE(Замеры!AL1080,Замеры!AB1080,Замеры!AM1080)</f>
        <v>0 0</v>
      </c>
      <c r="I1086" s="29" t="str">
        <f>CONCATENATE(Замеры!AJ1080,Замеры!AB1080,Замеры!AK1080)</f>
        <v>0 0</v>
      </c>
      <c r="J1086" s="31" t="str">
        <f>IF(Замеры!AA1080=0," ",G1086*2.55)</f>
        <v xml:space="preserve"> </v>
      </c>
      <c r="K1086" s="29" t="str">
        <f>IF(Замеры!AA1080=0," ",Замеры!AH1080)</f>
        <v xml:space="preserve"> </v>
      </c>
      <c r="L1086" s="29" t="str">
        <f>IF(Замеры!AA1080=0," ",Замеры!AI1080)</f>
        <v xml:space="preserve"> </v>
      </c>
      <c r="M1086" s="29" t="str">
        <f>IF(Замеры!AA1080=0," ",0.1)</f>
        <v xml:space="preserve"> </v>
      </c>
      <c r="N1086" s="29" t="str">
        <f>IF(Замеры!AA1080=0," ",Замеры!AA1080)</f>
        <v xml:space="preserve"> </v>
      </c>
      <c r="O1086" s="29" t="str">
        <f>Замеры!AB1080</f>
        <v xml:space="preserve"> </v>
      </c>
      <c r="P1086" s="29" t="str">
        <f>Замеры!AC1080</f>
        <v xml:space="preserve"> </v>
      </c>
      <c r="Q1086" s="29" t="str">
        <f>IF(Замеры!AA1080=0," ","+")</f>
        <v xml:space="preserve"> </v>
      </c>
      <c r="R1086" s="32">
        <f>Замеры!Z1080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IF(Замеры!I1081=0," ", Замеры!I1081)</f>
        <v xml:space="preserve"> </v>
      </c>
      <c r="D1087" s="29" t="str">
        <f>IF(Замеры!AA1081=0, " ", Замеры!Y1081)</f>
        <v xml:space="preserve"> </v>
      </c>
      <c r="E1087" s="29" t="str">
        <f>CONCATENATE(Замеры!Q1081,Замеры!T1081,Замеры!S1081)</f>
        <v xml:space="preserve"> </v>
      </c>
      <c r="F1087" s="30" t="str">
        <f>IF(Замеры!AA1081=0," ","---")</f>
        <v xml:space="preserve"> </v>
      </c>
      <c r="G1087" s="31" t="str">
        <f>IF(Замеры!AA1081=0," ",Замеры!K1081)</f>
        <v xml:space="preserve"> </v>
      </c>
      <c r="H1087" s="31" t="str">
        <f>CONCATENATE(Замеры!AL1081,Замеры!AB1081,Замеры!AM1081)</f>
        <v>0 0</v>
      </c>
      <c r="I1087" s="29" t="str">
        <f>CONCATENATE(Замеры!AJ1081,Замеры!AB1081,Замеры!AK1081)</f>
        <v>0 0</v>
      </c>
      <c r="J1087" s="31" t="str">
        <f>IF(Замеры!AA1081=0," ",G1087*2.55)</f>
        <v xml:space="preserve"> </v>
      </c>
      <c r="K1087" s="29" t="str">
        <f>IF(Замеры!AA1081=0," ",Замеры!AH1081)</f>
        <v xml:space="preserve"> </v>
      </c>
      <c r="L1087" s="29" t="str">
        <f>IF(Замеры!AA1081=0," ",Замеры!AI1081)</f>
        <v xml:space="preserve"> </v>
      </c>
      <c r="M1087" s="29" t="str">
        <f>IF(Замеры!AA1081=0," ",0.1)</f>
        <v xml:space="preserve"> </v>
      </c>
      <c r="N1087" s="29" t="str">
        <f>IF(Замеры!AA1081=0," ",Замеры!AA1081)</f>
        <v xml:space="preserve"> </v>
      </c>
      <c r="O1087" s="29" t="str">
        <f>Замеры!AB1081</f>
        <v xml:space="preserve"> </v>
      </c>
      <c r="P1087" s="29" t="str">
        <f>Замеры!AC1081</f>
        <v xml:space="preserve"> </v>
      </c>
      <c r="Q1087" s="29" t="str">
        <f>IF(Замеры!AA1081=0," ","+")</f>
        <v xml:space="preserve"> </v>
      </c>
      <c r="R1087" s="32">
        <f>Замеры!Z1081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IF(Замеры!I1082=0," ", Замеры!I1082)</f>
        <v xml:space="preserve"> </v>
      </c>
      <c r="D1088" s="29" t="str">
        <f>IF(Замеры!AA1082=0, " ", Замеры!Y1082)</f>
        <v xml:space="preserve"> </v>
      </c>
      <c r="E1088" s="29" t="str">
        <f>CONCATENATE(Замеры!Q1082,Замеры!T1082,Замеры!S1082)</f>
        <v xml:space="preserve"> </v>
      </c>
      <c r="F1088" s="30" t="str">
        <f>IF(Замеры!AA1082=0," ","---")</f>
        <v xml:space="preserve"> </v>
      </c>
      <c r="G1088" s="31" t="str">
        <f>IF(Замеры!AA1082=0," ",Замеры!K1082)</f>
        <v xml:space="preserve"> </v>
      </c>
      <c r="H1088" s="31" t="str">
        <f>CONCATENATE(Замеры!AL1082,Замеры!AB1082,Замеры!AM1082)</f>
        <v>0 0</v>
      </c>
      <c r="I1088" s="29" t="str">
        <f>CONCATENATE(Замеры!AJ1082,Замеры!AB1082,Замеры!AK1082)</f>
        <v>0 0</v>
      </c>
      <c r="J1088" s="31" t="str">
        <f>IF(Замеры!AA1082=0," ",G1088*2.55)</f>
        <v xml:space="preserve"> </v>
      </c>
      <c r="K1088" s="29" t="str">
        <f>IF(Замеры!AA1082=0," ",Замеры!AH1082)</f>
        <v xml:space="preserve"> </v>
      </c>
      <c r="L1088" s="29" t="str">
        <f>IF(Замеры!AA1082=0," ",Замеры!AI1082)</f>
        <v xml:space="preserve"> </v>
      </c>
      <c r="M1088" s="29" t="str">
        <f>IF(Замеры!AA1082=0," ",0.1)</f>
        <v xml:space="preserve"> </v>
      </c>
      <c r="N1088" s="29" t="str">
        <f>IF(Замеры!AA1082=0," ",Замеры!AA1082)</f>
        <v xml:space="preserve"> </v>
      </c>
      <c r="O1088" s="29" t="str">
        <f>Замеры!AB1082</f>
        <v xml:space="preserve"> </v>
      </c>
      <c r="P1088" s="29" t="str">
        <f>Замеры!AC1082</f>
        <v xml:space="preserve"> </v>
      </c>
      <c r="Q1088" s="29" t="str">
        <f>IF(Замеры!AA1082=0," ","+")</f>
        <v xml:space="preserve"> </v>
      </c>
      <c r="R1088" s="32">
        <f>Замеры!Z1082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IF(Замеры!I1083=0," ", Замеры!I1083)</f>
        <v xml:space="preserve"> </v>
      </c>
      <c r="D1089" s="29" t="str">
        <f>IF(Замеры!AA1083=0, " ", Замеры!Y1083)</f>
        <v xml:space="preserve"> </v>
      </c>
      <c r="E1089" s="29" t="str">
        <f>CONCATENATE(Замеры!Q1083,Замеры!T1083,Замеры!S1083)</f>
        <v xml:space="preserve"> </v>
      </c>
      <c r="F1089" s="30" t="str">
        <f>IF(Замеры!AA1083=0," ","---")</f>
        <v xml:space="preserve"> </v>
      </c>
      <c r="G1089" s="31" t="str">
        <f>IF(Замеры!AA1083=0," ",Замеры!K1083)</f>
        <v xml:space="preserve"> </v>
      </c>
      <c r="H1089" s="31" t="str">
        <f>CONCATENATE(Замеры!AL1083,Замеры!AB1083,Замеры!AM1083)</f>
        <v>0 0</v>
      </c>
      <c r="I1089" s="29" t="str">
        <f>CONCATENATE(Замеры!AJ1083,Замеры!AB1083,Замеры!AK1083)</f>
        <v>0 0</v>
      </c>
      <c r="J1089" s="31" t="str">
        <f>IF(Замеры!AA1083=0," ",G1089*2.55)</f>
        <v xml:space="preserve"> </v>
      </c>
      <c r="K1089" s="29" t="str">
        <f>IF(Замеры!AA1083=0," ",Замеры!AH1083)</f>
        <v xml:space="preserve"> </v>
      </c>
      <c r="L1089" s="29" t="str">
        <f>IF(Замеры!AA1083=0," ",Замеры!AI1083)</f>
        <v xml:space="preserve"> </v>
      </c>
      <c r="M1089" s="29" t="str">
        <f>IF(Замеры!AA1083=0," ",0.1)</f>
        <v xml:space="preserve"> </v>
      </c>
      <c r="N1089" s="29" t="str">
        <f>IF(Замеры!AA1083=0," ",Замеры!AA1083)</f>
        <v xml:space="preserve"> </v>
      </c>
      <c r="O1089" s="29" t="str">
        <f>Замеры!AB1083</f>
        <v xml:space="preserve"> </v>
      </c>
      <c r="P1089" s="29" t="str">
        <f>Замеры!AC1083</f>
        <v xml:space="preserve"> </v>
      </c>
      <c r="Q1089" s="29" t="str">
        <f>IF(Замеры!AA1083=0," ","+")</f>
        <v xml:space="preserve"> </v>
      </c>
      <c r="R1089" s="32">
        <f>Замеры!Z1083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IF(Замеры!I1084=0," ", Замеры!I1084)</f>
        <v xml:space="preserve"> </v>
      </c>
      <c r="D1090" s="29" t="str">
        <f>IF(Замеры!AA1084=0, " ", Замеры!Y1084)</f>
        <v xml:space="preserve"> </v>
      </c>
      <c r="E1090" s="29" t="str">
        <f>CONCATENATE(Замеры!Q1084,Замеры!T1084,Замеры!S1084)</f>
        <v xml:space="preserve"> </v>
      </c>
      <c r="F1090" s="30" t="str">
        <f>IF(Замеры!AA1084=0," ","---")</f>
        <v xml:space="preserve"> </v>
      </c>
      <c r="G1090" s="31" t="str">
        <f>IF(Замеры!AA1084=0," ",Замеры!K1084)</f>
        <v xml:space="preserve"> </v>
      </c>
      <c r="H1090" s="31" t="str">
        <f>CONCATENATE(Замеры!AL1084,Замеры!AB1084,Замеры!AM1084)</f>
        <v>0 0</v>
      </c>
      <c r="I1090" s="29" t="str">
        <f>CONCATENATE(Замеры!AJ1084,Замеры!AB1084,Замеры!AK1084)</f>
        <v>0 0</v>
      </c>
      <c r="J1090" s="31" t="str">
        <f>IF(Замеры!AA1084=0," ",G1090*2.55)</f>
        <v xml:space="preserve"> </v>
      </c>
      <c r="K1090" s="29" t="str">
        <f>IF(Замеры!AA1084=0," ",Замеры!AH1084)</f>
        <v xml:space="preserve"> </v>
      </c>
      <c r="L1090" s="29" t="str">
        <f>IF(Замеры!AA1084=0," ",Замеры!AI1084)</f>
        <v xml:space="preserve"> </v>
      </c>
      <c r="M1090" s="29" t="str">
        <f>IF(Замеры!AA1084=0," ",0.1)</f>
        <v xml:space="preserve"> </v>
      </c>
      <c r="N1090" s="29" t="str">
        <f>IF(Замеры!AA1084=0," ",Замеры!AA1084)</f>
        <v xml:space="preserve"> </v>
      </c>
      <c r="O1090" s="29" t="str">
        <f>Замеры!AB1084</f>
        <v xml:space="preserve"> </v>
      </c>
      <c r="P1090" s="29" t="str">
        <f>Замеры!AC1084</f>
        <v xml:space="preserve"> </v>
      </c>
      <c r="Q1090" s="29" t="str">
        <f>IF(Замеры!AA1084=0," ","+")</f>
        <v xml:space="preserve"> </v>
      </c>
      <c r="R1090" s="32">
        <f>Замеры!Z1084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IF(Замеры!I1085=0," ", Замеры!I1085)</f>
        <v xml:space="preserve"> </v>
      </c>
      <c r="D1091" s="29" t="str">
        <f>IF(Замеры!AA1085=0, " ", Замеры!Y1085)</f>
        <v xml:space="preserve"> </v>
      </c>
      <c r="E1091" s="29" t="str">
        <f>CONCATENATE(Замеры!Q1085,Замеры!T1085,Замеры!S1085)</f>
        <v xml:space="preserve"> </v>
      </c>
      <c r="F1091" s="30" t="str">
        <f>IF(Замеры!AA1085=0," ","---")</f>
        <v xml:space="preserve"> </v>
      </c>
      <c r="G1091" s="31" t="str">
        <f>IF(Замеры!AA1085=0," ",Замеры!K1085)</f>
        <v xml:space="preserve"> </v>
      </c>
      <c r="H1091" s="31" t="str">
        <f>CONCATENATE(Замеры!AL1085,Замеры!AB1085,Замеры!AM1085)</f>
        <v>0 0</v>
      </c>
      <c r="I1091" s="29" t="str">
        <f>CONCATENATE(Замеры!AJ1085,Замеры!AB1085,Замеры!AK1085)</f>
        <v>0 0</v>
      </c>
      <c r="J1091" s="31" t="str">
        <f>IF(Замеры!AA1085=0," ",G1091*2.55)</f>
        <v xml:space="preserve"> </v>
      </c>
      <c r="K1091" s="29" t="str">
        <f>IF(Замеры!AA1085=0," ",Замеры!AH1085)</f>
        <v xml:space="preserve"> </v>
      </c>
      <c r="L1091" s="29" t="str">
        <f>IF(Замеры!AA1085=0," ",Замеры!AI1085)</f>
        <v xml:space="preserve"> </v>
      </c>
      <c r="M1091" s="29" t="str">
        <f>IF(Замеры!AA1085=0," ",0.1)</f>
        <v xml:space="preserve"> </v>
      </c>
      <c r="N1091" s="29" t="str">
        <f>IF(Замеры!AA1085=0," ",Замеры!AA1085)</f>
        <v xml:space="preserve"> </v>
      </c>
      <c r="O1091" s="29" t="str">
        <f>Замеры!AB1085</f>
        <v xml:space="preserve"> </v>
      </c>
      <c r="P1091" s="29" t="str">
        <f>Замеры!AC1085</f>
        <v xml:space="preserve"> </v>
      </c>
      <c r="Q1091" s="29" t="str">
        <f>IF(Замеры!AA1085=0," ","+")</f>
        <v xml:space="preserve"> </v>
      </c>
      <c r="R1091" s="32">
        <f>Замеры!Z1085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IF(Замеры!I1086=0," ", Замеры!I1086)</f>
        <v xml:space="preserve"> </v>
      </c>
      <c r="D1092" s="29" t="str">
        <f>IF(Замеры!AA1086=0, " ", Замеры!Y1086)</f>
        <v xml:space="preserve"> </v>
      </c>
      <c r="E1092" s="29" t="str">
        <f>CONCATENATE(Замеры!Q1086,Замеры!T1086,Замеры!S1086)</f>
        <v xml:space="preserve"> </v>
      </c>
      <c r="F1092" s="30" t="str">
        <f>IF(Замеры!AA1086=0," ","---")</f>
        <v xml:space="preserve"> </v>
      </c>
      <c r="G1092" s="31" t="str">
        <f>IF(Замеры!AA1086=0," ",Замеры!K1086)</f>
        <v xml:space="preserve"> </v>
      </c>
      <c r="H1092" s="31" t="str">
        <f>CONCATENATE(Замеры!AL1086,Замеры!AB1086,Замеры!AM1086)</f>
        <v>0 0</v>
      </c>
      <c r="I1092" s="29" t="str">
        <f>CONCATENATE(Замеры!AJ1086,Замеры!AB1086,Замеры!AK1086)</f>
        <v>0 0</v>
      </c>
      <c r="J1092" s="31" t="str">
        <f>IF(Замеры!AA1086=0," ",G1092*2.55)</f>
        <v xml:space="preserve"> </v>
      </c>
      <c r="K1092" s="29" t="str">
        <f>IF(Замеры!AA1086=0," ",Замеры!AH1086)</f>
        <v xml:space="preserve"> </v>
      </c>
      <c r="L1092" s="29" t="str">
        <f>IF(Замеры!AA1086=0," ",Замеры!AI1086)</f>
        <v xml:space="preserve"> </v>
      </c>
      <c r="M1092" s="29" t="str">
        <f>IF(Замеры!AA1086=0," ",0.1)</f>
        <v xml:space="preserve"> </v>
      </c>
      <c r="N1092" s="29" t="str">
        <f>IF(Замеры!AA1086=0," ",Замеры!AA1086)</f>
        <v xml:space="preserve"> </v>
      </c>
      <c r="O1092" s="29" t="str">
        <f>Замеры!AB1086</f>
        <v xml:space="preserve"> </v>
      </c>
      <c r="P1092" s="29" t="str">
        <f>Замеры!AC1086</f>
        <v xml:space="preserve"> </v>
      </c>
      <c r="Q1092" s="29" t="str">
        <f>IF(Замеры!AA1086=0," ","+")</f>
        <v xml:space="preserve"> </v>
      </c>
      <c r="R1092" s="32">
        <f>Замеры!Z1086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IF(Замеры!I1087=0," ", Замеры!I1087)</f>
        <v xml:space="preserve"> </v>
      </c>
      <c r="D1093" s="29" t="str">
        <f>IF(Замеры!AA1087=0, " ", Замеры!Y1087)</f>
        <v xml:space="preserve"> </v>
      </c>
      <c r="E1093" s="29" t="str">
        <f>CONCATENATE(Замеры!Q1087,Замеры!T1087,Замеры!S1087)</f>
        <v xml:space="preserve"> </v>
      </c>
      <c r="F1093" s="30" t="str">
        <f>IF(Замеры!AA1087=0," ","---")</f>
        <v xml:space="preserve"> </v>
      </c>
      <c r="G1093" s="31" t="str">
        <f>IF(Замеры!AA1087=0," ",Замеры!K1087)</f>
        <v xml:space="preserve"> </v>
      </c>
      <c r="H1093" s="31" t="str">
        <f>CONCATENATE(Замеры!AL1087,Замеры!AB1087,Замеры!AM1087)</f>
        <v>0 0</v>
      </c>
      <c r="I1093" s="29" t="str">
        <f>CONCATENATE(Замеры!AJ1087,Замеры!AB1087,Замеры!AK1087)</f>
        <v>0 0</v>
      </c>
      <c r="J1093" s="31" t="str">
        <f>IF(Замеры!AA1087=0," ",G1093*2.55)</f>
        <v xml:space="preserve"> </v>
      </c>
      <c r="K1093" s="29" t="str">
        <f>IF(Замеры!AA1087=0," ",Замеры!AH1087)</f>
        <v xml:space="preserve"> </v>
      </c>
      <c r="L1093" s="29" t="str">
        <f>IF(Замеры!AA1087=0," ",Замеры!AI1087)</f>
        <v xml:space="preserve"> </v>
      </c>
      <c r="M1093" s="29" t="str">
        <f>IF(Замеры!AA1087=0," ",0.1)</f>
        <v xml:space="preserve"> </v>
      </c>
      <c r="N1093" s="29" t="str">
        <f>IF(Замеры!AA1087=0," ",Замеры!AA1087)</f>
        <v xml:space="preserve"> </v>
      </c>
      <c r="O1093" s="29" t="str">
        <f>Замеры!AB1087</f>
        <v xml:space="preserve"> </v>
      </c>
      <c r="P1093" s="29" t="str">
        <f>Замеры!AC1087</f>
        <v xml:space="preserve"> </v>
      </c>
      <c r="Q1093" s="29" t="str">
        <f>IF(Замеры!AA1087=0," ","+")</f>
        <v xml:space="preserve"> </v>
      </c>
      <c r="R1093" s="32">
        <f>Замеры!Z1087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IF(Замеры!I1088=0," ", Замеры!I1088)</f>
        <v xml:space="preserve"> </v>
      </c>
      <c r="D1094" s="29" t="str">
        <f>IF(Замеры!AA1088=0, " ", Замеры!Y1088)</f>
        <v xml:space="preserve"> </v>
      </c>
      <c r="E1094" s="29" t="str">
        <f>CONCATENATE(Замеры!Q1088,Замеры!T1088,Замеры!S1088)</f>
        <v xml:space="preserve"> </v>
      </c>
      <c r="F1094" s="30" t="str">
        <f>IF(Замеры!AA1088=0," ","---")</f>
        <v xml:space="preserve"> </v>
      </c>
      <c r="G1094" s="31" t="str">
        <f>IF(Замеры!AA1088=0," ",Замеры!K1088)</f>
        <v xml:space="preserve"> </v>
      </c>
      <c r="H1094" s="31" t="str">
        <f>CONCATENATE(Замеры!AL1088,Замеры!AB1088,Замеры!AM1088)</f>
        <v>0 0</v>
      </c>
      <c r="I1094" s="29" t="str">
        <f>CONCATENATE(Замеры!AJ1088,Замеры!AB1088,Замеры!AK1088)</f>
        <v>0 0</v>
      </c>
      <c r="J1094" s="31" t="str">
        <f>IF(Замеры!AA1088=0," ",G1094*2.55)</f>
        <v xml:space="preserve"> </v>
      </c>
      <c r="K1094" s="29" t="str">
        <f>IF(Замеры!AA1088=0," ",Замеры!AH1088)</f>
        <v xml:space="preserve"> </v>
      </c>
      <c r="L1094" s="29" t="str">
        <f>IF(Замеры!AA1088=0," ",Замеры!AI1088)</f>
        <v xml:space="preserve"> </v>
      </c>
      <c r="M1094" s="29" t="str">
        <f>IF(Замеры!AA1088=0," ",0.1)</f>
        <v xml:space="preserve"> </v>
      </c>
      <c r="N1094" s="29" t="str">
        <f>IF(Замеры!AA1088=0," ",Замеры!AA1088)</f>
        <v xml:space="preserve"> </v>
      </c>
      <c r="O1094" s="29" t="str">
        <f>Замеры!AB1088</f>
        <v xml:space="preserve"> </v>
      </c>
      <c r="P1094" s="29" t="str">
        <f>Замеры!AC1088</f>
        <v xml:space="preserve"> </v>
      </c>
      <c r="Q1094" s="29" t="str">
        <f>IF(Замеры!AA1088=0," ","+")</f>
        <v xml:space="preserve"> </v>
      </c>
      <c r="R1094" s="32">
        <f>Замеры!Z1088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IF(Замеры!I1089=0," ", Замеры!I1089)</f>
        <v xml:space="preserve"> </v>
      </c>
      <c r="D1095" s="29" t="str">
        <f>IF(Замеры!AA1089=0, " ", Замеры!Y1089)</f>
        <v xml:space="preserve"> </v>
      </c>
      <c r="E1095" s="29" t="str">
        <f>CONCATENATE(Замеры!Q1089,Замеры!T1089,Замеры!S1089)</f>
        <v xml:space="preserve"> </v>
      </c>
      <c r="F1095" s="30" t="str">
        <f>IF(Замеры!AA1089=0," ","---")</f>
        <v xml:space="preserve"> </v>
      </c>
      <c r="G1095" s="31" t="str">
        <f>IF(Замеры!AA1089=0," ",Замеры!K1089)</f>
        <v xml:space="preserve"> </v>
      </c>
      <c r="H1095" s="31" t="str">
        <f>CONCATENATE(Замеры!AL1089,Замеры!AB1089,Замеры!AM1089)</f>
        <v>0 0</v>
      </c>
      <c r="I1095" s="29" t="str">
        <f>CONCATENATE(Замеры!AJ1089,Замеры!AB1089,Замеры!AK1089)</f>
        <v>0 0</v>
      </c>
      <c r="J1095" s="31" t="str">
        <f>IF(Замеры!AA1089=0," ",G1095*2.55)</f>
        <v xml:space="preserve"> </v>
      </c>
      <c r="K1095" s="29" t="str">
        <f>IF(Замеры!AA1089=0," ",Замеры!AH1089)</f>
        <v xml:space="preserve"> </v>
      </c>
      <c r="L1095" s="29" t="str">
        <f>IF(Замеры!AA1089=0," ",Замеры!AI1089)</f>
        <v xml:space="preserve"> </v>
      </c>
      <c r="M1095" s="29" t="str">
        <f>IF(Замеры!AA1089=0," ",0.1)</f>
        <v xml:space="preserve"> </v>
      </c>
      <c r="N1095" s="29" t="str">
        <f>IF(Замеры!AA1089=0," ",Замеры!AA1089)</f>
        <v xml:space="preserve"> </v>
      </c>
      <c r="O1095" s="29" t="str">
        <f>Замеры!AB1089</f>
        <v xml:space="preserve"> </v>
      </c>
      <c r="P1095" s="29" t="str">
        <f>Замеры!AC1089</f>
        <v xml:space="preserve"> </v>
      </c>
      <c r="Q1095" s="29" t="str">
        <f>IF(Замеры!AA1089=0," ","+")</f>
        <v xml:space="preserve"> </v>
      </c>
      <c r="R1095" s="32">
        <f>Замеры!Z1089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IF(Замеры!I1090=0," ", Замеры!I1090)</f>
        <v xml:space="preserve"> </v>
      </c>
      <c r="D1096" s="29" t="str">
        <f>IF(Замеры!AA1090=0, " ", Замеры!Y1090)</f>
        <v xml:space="preserve"> </v>
      </c>
      <c r="E1096" s="29" t="str">
        <f>CONCATENATE(Замеры!Q1090,Замеры!T1090,Замеры!S1090)</f>
        <v xml:space="preserve"> </v>
      </c>
      <c r="F1096" s="30" t="str">
        <f>IF(Замеры!AA1090=0," ","---")</f>
        <v xml:space="preserve"> </v>
      </c>
      <c r="G1096" s="31" t="str">
        <f>IF(Замеры!AA1090=0," ",Замеры!K1090)</f>
        <v xml:space="preserve"> </v>
      </c>
      <c r="H1096" s="31" t="str">
        <f>CONCATENATE(Замеры!AL1090,Замеры!AB1090,Замеры!AM1090)</f>
        <v>0 0</v>
      </c>
      <c r="I1096" s="29" t="str">
        <f>CONCATENATE(Замеры!AJ1090,Замеры!AB1090,Замеры!AK1090)</f>
        <v>0 0</v>
      </c>
      <c r="J1096" s="31" t="str">
        <f>IF(Замеры!AA1090=0," ",G1096*2.55)</f>
        <v xml:space="preserve"> </v>
      </c>
      <c r="K1096" s="29" t="str">
        <f>IF(Замеры!AA1090=0," ",Замеры!AH1090)</f>
        <v xml:space="preserve"> </v>
      </c>
      <c r="L1096" s="29" t="str">
        <f>IF(Замеры!AA1090=0," ",Замеры!AI1090)</f>
        <v xml:space="preserve"> </v>
      </c>
      <c r="M1096" s="29" t="str">
        <f>IF(Замеры!AA1090=0," ",0.1)</f>
        <v xml:space="preserve"> </v>
      </c>
      <c r="N1096" s="29" t="str">
        <f>IF(Замеры!AA1090=0," ",Замеры!AA1090)</f>
        <v xml:space="preserve"> </v>
      </c>
      <c r="O1096" s="29" t="str">
        <f>Замеры!AB1090</f>
        <v xml:space="preserve"> </v>
      </c>
      <c r="P1096" s="29" t="str">
        <f>Замеры!AC1090</f>
        <v xml:space="preserve"> </v>
      </c>
      <c r="Q1096" s="29" t="str">
        <f>IF(Замеры!AA1090=0," ","+")</f>
        <v xml:space="preserve"> </v>
      </c>
      <c r="R1096" s="32">
        <f>Замеры!Z1090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IF(Замеры!I1091=0," ", Замеры!I1091)</f>
        <v xml:space="preserve"> </v>
      </c>
      <c r="D1097" s="29" t="str">
        <f>IF(Замеры!AA1091=0, " ", Замеры!Y1091)</f>
        <v xml:space="preserve"> </v>
      </c>
      <c r="E1097" s="29" t="str">
        <f>CONCATENATE(Замеры!Q1091,Замеры!T1091,Замеры!S1091)</f>
        <v xml:space="preserve"> </v>
      </c>
      <c r="F1097" s="30" t="str">
        <f>IF(Замеры!AA1091=0," ","---")</f>
        <v xml:space="preserve"> </v>
      </c>
      <c r="G1097" s="31" t="str">
        <f>IF(Замеры!AA1091=0," ",Замеры!K1091)</f>
        <v xml:space="preserve"> </v>
      </c>
      <c r="H1097" s="31" t="str">
        <f>CONCATENATE(Замеры!AL1091,Замеры!AB1091,Замеры!AM1091)</f>
        <v>0 0</v>
      </c>
      <c r="I1097" s="29" t="str">
        <f>CONCATENATE(Замеры!AJ1091,Замеры!AB1091,Замеры!AK1091)</f>
        <v>0 0</v>
      </c>
      <c r="J1097" s="31" t="str">
        <f>IF(Замеры!AA1091=0," ",G1097*2.55)</f>
        <v xml:space="preserve"> </v>
      </c>
      <c r="K1097" s="29" t="str">
        <f>IF(Замеры!AA1091=0," ",Замеры!AH1091)</f>
        <v xml:space="preserve"> </v>
      </c>
      <c r="L1097" s="29" t="str">
        <f>IF(Замеры!AA1091=0," ",Замеры!AI1091)</f>
        <v xml:space="preserve"> </v>
      </c>
      <c r="M1097" s="29" t="str">
        <f>IF(Замеры!AA1091=0," ",0.1)</f>
        <v xml:space="preserve"> </v>
      </c>
      <c r="N1097" s="29" t="str">
        <f>IF(Замеры!AA1091=0," ",Замеры!AA1091)</f>
        <v xml:space="preserve"> </v>
      </c>
      <c r="O1097" s="29" t="str">
        <f>Замеры!AB1091</f>
        <v xml:space="preserve"> </v>
      </c>
      <c r="P1097" s="29" t="str">
        <f>Замеры!AC1091</f>
        <v xml:space="preserve"> </v>
      </c>
      <c r="Q1097" s="29" t="str">
        <f>IF(Замеры!AA1091=0," ","+")</f>
        <v xml:space="preserve"> </v>
      </c>
      <c r="R1097" s="32">
        <f>Замеры!Z1091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IF(Замеры!I1092=0," ", Замеры!I1092)</f>
        <v xml:space="preserve"> </v>
      </c>
      <c r="D1098" s="29" t="str">
        <f>IF(Замеры!AA1092=0, " ", Замеры!Y1092)</f>
        <v xml:space="preserve"> </v>
      </c>
      <c r="E1098" s="29" t="str">
        <f>CONCATENATE(Замеры!Q1092,Замеры!T1092,Замеры!S1092)</f>
        <v xml:space="preserve"> </v>
      </c>
      <c r="F1098" s="30" t="str">
        <f>IF(Замеры!AA1092=0," ","---")</f>
        <v xml:space="preserve"> </v>
      </c>
      <c r="G1098" s="31" t="str">
        <f>IF(Замеры!AA1092=0," ",Замеры!K1092)</f>
        <v xml:space="preserve"> </v>
      </c>
      <c r="H1098" s="31" t="str">
        <f>CONCATENATE(Замеры!AL1092,Замеры!AB1092,Замеры!AM1092)</f>
        <v>0 0</v>
      </c>
      <c r="I1098" s="29" t="str">
        <f>CONCATENATE(Замеры!AJ1092,Замеры!AB1092,Замеры!AK1092)</f>
        <v>0 0</v>
      </c>
      <c r="J1098" s="31" t="str">
        <f>IF(Замеры!AA1092=0," ",G1098*2.55)</f>
        <v xml:space="preserve"> </v>
      </c>
      <c r="K1098" s="29" t="str">
        <f>IF(Замеры!AA1092=0," ",Замеры!AH1092)</f>
        <v xml:space="preserve"> </v>
      </c>
      <c r="L1098" s="29" t="str">
        <f>IF(Замеры!AA1092=0," ",Замеры!AI1092)</f>
        <v xml:space="preserve"> </v>
      </c>
      <c r="M1098" s="29" t="str">
        <f>IF(Замеры!AA1092=0," ",0.1)</f>
        <v xml:space="preserve"> </v>
      </c>
      <c r="N1098" s="29" t="str">
        <f>IF(Замеры!AA1092=0," ",Замеры!AA1092)</f>
        <v xml:space="preserve"> </v>
      </c>
      <c r="O1098" s="29" t="str">
        <f>Замеры!AB1092</f>
        <v xml:space="preserve"> </v>
      </c>
      <c r="P1098" s="29" t="str">
        <f>Замеры!AC1092</f>
        <v xml:space="preserve"> </v>
      </c>
      <c r="Q1098" s="29" t="str">
        <f>IF(Замеры!AA1092=0," ","+")</f>
        <v xml:space="preserve"> </v>
      </c>
      <c r="R1098" s="32">
        <f>Замеры!Z1092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IF(Замеры!I1093=0," ", Замеры!I1093)</f>
        <v xml:space="preserve"> </v>
      </c>
      <c r="D1099" s="29" t="str">
        <f>IF(Замеры!AA1093=0, " ", Замеры!Y1093)</f>
        <v xml:space="preserve"> </v>
      </c>
      <c r="E1099" s="29" t="str">
        <f>CONCATENATE(Замеры!Q1093,Замеры!T1093,Замеры!S1093)</f>
        <v xml:space="preserve"> </v>
      </c>
      <c r="F1099" s="30" t="str">
        <f>IF(Замеры!AA1093=0," ","---")</f>
        <v xml:space="preserve"> </v>
      </c>
      <c r="G1099" s="31" t="str">
        <f>IF(Замеры!AA1093=0," ",Замеры!K1093)</f>
        <v xml:space="preserve"> </v>
      </c>
      <c r="H1099" s="31" t="str">
        <f>CONCATENATE(Замеры!AL1093,Замеры!AB1093,Замеры!AM1093)</f>
        <v>0 0</v>
      </c>
      <c r="I1099" s="29" t="str">
        <f>CONCATENATE(Замеры!AJ1093,Замеры!AB1093,Замеры!AK1093)</f>
        <v>0 0</v>
      </c>
      <c r="J1099" s="31" t="str">
        <f>IF(Замеры!AA1093=0," ",G1099*2.55)</f>
        <v xml:space="preserve"> </v>
      </c>
      <c r="K1099" s="29" t="str">
        <f>IF(Замеры!AA1093=0," ",Замеры!AH1093)</f>
        <v xml:space="preserve"> </v>
      </c>
      <c r="L1099" s="29" t="str">
        <f>IF(Замеры!AA1093=0," ",Замеры!AI1093)</f>
        <v xml:space="preserve"> </v>
      </c>
      <c r="M1099" s="29" t="str">
        <f>IF(Замеры!AA1093=0," ",0.1)</f>
        <v xml:space="preserve"> </v>
      </c>
      <c r="N1099" s="29" t="str">
        <f>IF(Замеры!AA1093=0," ",Замеры!AA1093)</f>
        <v xml:space="preserve"> </v>
      </c>
      <c r="O1099" s="29" t="str">
        <f>Замеры!AB1093</f>
        <v xml:space="preserve"> </v>
      </c>
      <c r="P1099" s="29" t="str">
        <f>Замеры!AC1093</f>
        <v xml:space="preserve"> </v>
      </c>
      <c r="Q1099" s="29" t="str">
        <f>IF(Замеры!AA1093=0," ","+")</f>
        <v xml:space="preserve"> </v>
      </c>
      <c r="R1099" s="32">
        <f>Замеры!Z1093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IF(Замеры!I1094=0," ", Замеры!I1094)</f>
        <v xml:space="preserve"> </v>
      </c>
      <c r="D1100" s="29" t="str">
        <f>IF(Замеры!AA1094=0, " ", Замеры!Y1094)</f>
        <v xml:space="preserve"> </v>
      </c>
      <c r="E1100" s="29" t="str">
        <f>CONCATENATE(Замеры!Q1094,Замеры!T1094,Замеры!S1094)</f>
        <v xml:space="preserve"> </v>
      </c>
      <c r="F1100" s="30" t="str">
        <f>IF(Замеры!AA1094=0," ","---")</f>
        <v xml:space="preserve"> </v>
      </c>
      <c r="G1100" s="31" t="str">
        <f>IF(Замеры!AA1094=0," ",Замеры!K1094)</f>
        <v xml:space="preserve"> </v>
      </c>
      <c r="H1100" s="31" t="str">
        <f>CONCATENATE(Замеры!AL1094,Замеры!AB1094,Замеры!AM1094)</f>
        <v>0 0</v>
      </c>
      <c r="I1100" s="29" t="str">
        <f>CONCATENATE(Замеры!AJ1094,Замеры!AB1094,Замеры!AK1094)</f>
        <v>0 0</v>
      </c>
      <c r="J1100" s="31" t="str">
        <f>IF(Замеры!AA1094=0," ",G1100*2.55)</f>
        <v xml:space="preserve"> </v>
      </c>
      <c r="K1100" s="29" t="str">
        <f>IF(Замеры!AA1094=0," ",Замеры!AH1094)</f>
        <v xml:space="preserve"> </v>
      </c>
      <c r="L1100" s="29" t="str">
        <f>IF(Замеры!AA1094=0," ",Замеры!AI1094)</f>
        <v xml:space="preserve"> </v>
      </c>
      <c r="M1100" s="29" t="str">
        <f>IF(Замеры!AA1094=0," ",0.1)</f>
        <v xml:space="preserve"> </v>
      </c>
      <c r="N1100" s="29" t="str">
        <f>IF(Замеры!AA1094=0," ",Замеры!AA1094)</f>
        <v xml:space="preserve"> </v>
      </c>
      <c r="O1100" s="29" t="str">
        <f>Замеры!AB1094</f>
        <v xml:space="preserve"> </v>
      </c>
      <c r="P1100" s="29" t="str">
        <f>Замеры!AC1094</f>
        <v xml:space="preserve"> </v>
      </c>
      <c r="Q1100" s="29" t="str">
        <f>IF(Замеры!AA1094=0," ","+")</f>
        <v xml:space="preserve"> </v>
      </c>
      <c r="R1100" s="32">
        <f>Замеры!Z1094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IF(Замеры!I1095=0," ", Замеры!I1095)</f>
        <v xml:space="preserve"> </v>
      </c>
      <c r="D1101" s="29" t="str">
        <f>IF(Замеры!AA1095=0, " ", Замеры!Y1095)</f>
        <v xml:space="preserve"> </v>
      </c>
      <c r="E1101" s="29" t="str">
        <f>CONCATENATE(Замеры!Q1095,Замеры!T1095,Замеры!S1095)</f>
        <v xml:space="preserve"> </v>
      </c>
      <c r="F1101" s="30" t="str">
        <f>IF(Замеры!AA1095=0," ","---")</f>
        <v xml:space="preserve"> </v>
      </c>
      <c r="G1101" s="31" t="str">
        <f>IF(Замеры!AA1095=0," ",Замеры!K1095)</f>
        <v xml:space="preserve"> </v>
      </c>
      <c r="H1101" s="31" t="str">
        <f>CONCATENATE(Замеры!AL1095,Замеры!AB1095,Замеры!AM1095)</f>
        <v>0 0</v>
      </c>
      <c r="I1101" s="29" t="str">
        <f>CONCATENATE(Замеры!AJ1095,Замеры!AB1095,Замеры!AK1095)</f>
        <v>0 0</v>
      </c>
      <c r="J1101" s="31" t="str">
        <f>IF(Замеры!AA1095=0," ",G1101*2.55)</f>
        <v xml:space="preserve"> </v>
      </c>
      <c r="K1101" s="29" t="str">
        <f>IF(Замеры!AA1095=0," ",Замеры!AH1095)</f>
        <v xml:space="preserve"> </v>
      </c>
      <c r="L1101" s="29" t="str">
        <f>IF(Замеры!AA1095=0," ",Замеры!AI1095)</f>
        <v xml:space="preserve"> </v>
      </c>
      <c r="M1101" s="29" t="str">
        <f>IF(Замеры!AA1095=0," ",0.1)</f>
        <v xml:space="preserve"> </v>
      </c>
      <c r="N1101" s="29" t="str">
        <f>IF(Замеры!AA1095=0," ",Замеры!AA1095)</f>
        <v xml:space="preserve"> </v>
      </c>
      <c r="O1101" s="29" t="str">
        <f>Замеры!AB1095</f>
        <v xml:space="preserve"> </v>
      </c>
      <c r="P1101" s="29" t="str">
        <f>Замеры!AC1095</f>
        <v xml:space="preserve"> </v>
      </c>
      <c r="Q1101" s="29" t="str">
        <f>IF(Замеры!AA1095=0," ","+")</f>
        <v xml:space="preserve"> </v>
      </c>
      <c r="R1101" s="32">
        <f>Замеры!Z1095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IF(Замеры!I1096=0," ", Замеры!I1096)</f>
        <v xml:space="preserve"> </v>
      </c>
      <c r="D1102" s="29" t="str">
        <f>IF(Замеры!AA1096=0, " ", Замеры!Y1096)</f>
        <v xml:space="preserve"> </v>
      </c>
      <c r="E1102" s="29" t="str">
        <f>CONCATENATE(Замеры!Q1096,Замеры!T1096,Замеры!S1096)</f>
        <v xml:space="preserve"> </v>
      </c>
      <c r="F1102" s="30" t="str">
        <f>IF(Замеры!AA1096=0," ","---")</f>
        <v xml:space="preserve"> </v>
      </c>
      <c r="G1102" s="31" t="str">
        <f>IF(Замеры!AA1096=0," ",Замеры!K1096)</f>
        <v xml:space="preserve"> </v>
      </c>
      <c r="H1102" s="31" t="str">
        <f>CONCATENATE(Замеры!AL1096,Замеры!AB1096,Замеры!AM1096)</f>
        <v>0 0</v>
      </c>
      <c r="I1102" s="29" t="str">
        <f>CONCATENATE(Замеры!AJ1096,Замеры!AB1096,Замеры!AK1096)</f>
        <v>0 0</v>
      </c>
      <c r="J1102" s="31" t="str">
        <f>IF(Замеры!AA1096=0," ",G1102*2.55)</f>
        <v xml:space="preserve"> </v>
      </c>
      <c r="K1102" s="29" t="str">
        <f>IF(Замеры!AA1096=0," ",Замеры!AH1096)</f>
        <v xml:space="preserve"> </v>
      </c>
      <c r="L1102" s="29" t="str">
        <f>IF(Замеры!AA1096=0," ",Замеры!AI1096)</f>
        <v xml:space="preserve"> </v>
      </c>
      <c r="M1102" s="29" t="str">
        <f>IF(Замеры!AA1096=0," ",0.1)</f>
        <v xml:space="preserve"> </v>
      </c>
      <c r="N1102" s="29" t="str">
        <f>IF(Замеры!AA1096=0," ",Замеры!AA1096)</f>
        <v xml:space="preserve"> </v>
      </c>
      <c r="O1102" s="29" t="str">
        <f>Замеры!AB1096</f>
        <v xml:space="preserve"> </v>
      </c>
      <c r="P1102" s="29" t="str">
        <f>Замеры!AC1096</f>
        <v xml:space="preserve"> </v>
      </c>
      <c r="Q1102" s="29" t="str">
        <f>IF(Замеры!AA1096=0," ","+")</f>
        <v xml:space="preserve"> </v>
      </c>
      <c r="R1102" s="32">
        <f>Замеры!Z1096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IF(Замеры!I1097=0," ", Замеры!I1097)</f>
        <v xml:space="preserve"> </v>
      </c>
      <c r="D1103" s="29" t="str">
        <f>IF(Замеры!AA1097=0, " ", Замеры!Y1097)</f>
        <v xml:space="preserve"> </v>
      </c>
      <c r="E1103" s="29" t="str">
        <f>CONCATENATE(Замеры!Q1097,Замеры!T1097,Замеры!S1097)</f>
        <v xml:space="preserve"> </v>
      </c>
      <c r="F1103" s="30" t="str">
        <f>IF(Замеры!AA1097=0," ","---")</f>
        <v xml:space="preserve"> </v>
      </c>
      <c r="G1103" s="31" t="str">
        <f>IF(Замеры!AA1097=0," ",Замеры!K1097)</f>
        <v xml:space="preserve"> </v>
      </c>
      <c r="H1103" s="31" t="str">
        <f>CONCATENATE(Замеры!AL1097,Замеры!AB1097,Замеры!AM1097)</f>
        <v>0 0</v>
      </c>
      <c r="I1103" s="29" t="str">
        <f>CONCATENATE(Замеры!AJ1097,Замеры!AB1097,Замеры!AK1097)</f>
        <v>0 0</v>
      </c>
      <c r="J1103" s="31" t="str">
        <f>IF(Замеры!AA1097=0," ",G1103*2.55)</f>
        <v xml:space="preserve"> </v>
      </c>
      <c r="K1103" s="29" t="str">
        <f>IF(Замеры!AA1097=0," ",Замеры!AH1097)</f>
        <v xml:space="preserve"> </v>
      </c>
      <c r="L1103" s="29" t="str">
        <f>IF(Замеры!AA1097=0," ",Замеры!AI1097)</f>
        <v xml:space="preserve"> </v>
      </c>
      <c r="M1103" s="29" t="str">
        <f>IF(Замеры!AA1097=0," ",0.1)</f>
        <v xml:space="preserve"> </v>
      </c>
      <c r="N1103" s="29" t="str">
        <f>IF(Замеры!AA1097=0," ",Замеры!AA1097)</f>
        <v xml:space="preserve"> </v>
      </c>
      <c r="O1103" s="29" t="str">
        <f>Замеры!AB1097</f>
        <v xml:space="preserve"> </v>
      </c>
      <c r="P1103" s="29" t="str">
        <f>Замеры!AC1097</f>
        <v xml:space="preserve"> </v>
      </c>
      <c r="Q1103" s="29" t="str">
        <f>IF(Замеры!AA1097=0," ","+")</f>
        <v xml:space="preserve"> </v>
      </c>
      <c r="R1103" s="32">
        <f>Замеры!Z1097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IF(Замеры!I1098=0," ", Замеры!I1098)</f>
        <v xml:space="preserve"> </v>
      </c>
      <c r="D1104" s="29" t="str">
        <f>IF(Замеры!AA1098=0, " ", Замеры!Y1098)</f>
        <v xml:space="preserve"> </v>
      </c>
      <c r="E1104" s="29" t="str">
        <f>CONCATENATE(Замеры!Q1098,Замеры!T1098,Замеры!S1098)</f>
        <v xml:space="preserve"> </v>
      </c>
      <c r="F1104" s="30" t="str">
        <f>IF(Замеры!AA1098=0," ","---")</f>
        <v xml:space="preserve"> </v>
      </c>
      <c r="G1104" s="31" t="str">
        <f>IF(Замеры!AA1098=0," ",Замеры!K1098)</f>
        <v xml:space="preserve"> </v>
      </c>
      <c r="H1104" s="31" t="str">
        <f>CONCATENATE(Замеры!AL1098,Замеры!AB1098,Замеры!AM1098)</f>
        <v>0 0</v>
      </c>
      <c r="I1104" s="29" t="str">
        <f>CONCATENATE(Замеры!AJ1098,Замеры!AB1098,Замеры!AK1098)</f>
        <v>0 0</v>
      </c>
      <c r="J1104" s="31" t="str">
        <f>IF(Замеры!AA1098=0," ",G1104*2.55)</f>
        <v xml:space="preserve"> </v>
      </c>
      <c r="K1104" s="29" t="str">
        <f>IF(Замеры!AA1098=0," ",Замеры!AH1098)</f>
        <v xml:space="preserve"> </v>
      </c>
      <c r="L1104" s="29" t="str">
        <f>IF(Замеры!AA1098=0," ",Замеры!AI1098)</f>
        <v xml:space="preserve"> </v>
      </c>
      <c r="M1104" s="29" t="str">
        <f>IF(Замеры!AA1098=0," ",0.1)</f>
        <v xml:space="preserve"> </v>
      </c>
      <c r="N1104" s="29" t="str">
        <f>IF(Замеры!AA1098=0," ",Замеры!AA1098)</f>
        <v xml:space="preserve"> </v>
      </c>
      <c r="O1104" s="29" t="str">
        <f>Замеры!AB1098</f>
        <v xml:space="preserve"> </v>
      </c>
      <c r="P1104" s="29" t="str">
        <f>Замеры!AC1098</f>
        <v xml:space="preserve"> </v>
      </c>
      <c r="Q1104" s="29" t="str">
        <f>IF(Замеры!AA1098=0," ","+")</f>
        <v xml:space="preserve"> </v>
      </c>
      <c r="R1104" s="32">
        <f>Замеры!Z1098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IF(Замеры!I1099=0," ", Замеры!I1099)</f>
        <v xml:space="preserve"> </v>
      </c>
      <c r="D1105" s="29" t="str">
        <f>IF(Замеры!AA1099=0, " ", Замеры!Y1099)</f>
        <v xml:space="preserve"> </v>
      </c>
      <c r="E1105" s="29" t="str">
        <f>CONCATENATE(Замеры!Q1099,Замеры!T1099,Замеры!S1099)</f>
        <v xml:space="preserve"> </v>
      </c>
      <c r="F1105" s="30" t="str">
        <f>IF(Замеры!AA1099=0," ","---")</f>
        <v xml:space="preserve"> </v>
      </c>
      <c r="G1105" s="31" t="str">
        <f>IF(Замеры!AA1099=0," ",Замеры!K1099)</f>
        <v xml:space="preserve"> </v>
      </c>
      <c r="H1105" s="31" t="str">
        <f>CONCATENATE(Замеры!AL1099,Замеры!AB1099,Замеры!AM1099)</f>
        <v>0 0</v>
      </c>
      <c r="I1105" s="29" t="str">
        <f>CONCATENATE(Замеры!AJ1099,Замеры!AB1099,Замеры!AK1099)</f>
        <v>0 0</v>
      </c>
      <c r="J1105" s="31" t="str">
        <f>IF(Замеры!AA1099=0," ",G1105*2.55)</f>
        <v xml:space="preserve"> </v>
      </c>
      <c r="K1105" s="29" t="str">
        <f>IF(Замеры!AA1099=0," ",Замеры!AH1099)</f>
        <v xml:space="preserve"> </v>
      </c>
      <c r="L1105" s="29" t="str">
        <f>IF(Замеры!AA1099=0," ",Замеры!AI1099)</f>
        <v xml:space="preserve"> </v>
      </c>
      <c r="M1105" s="29" t="str">
        <f>IF(Замеры!AA1099=0," ",0.1)</f>
        <v xml:space="preserve"> </v>
      </c>
      <c r="N1105" s="29" t="str">
        <f>IF(Замеры!AA1099=0," ",Замеры!AA1099)</f>
        <v xml:space="preserve"> </v>
      </c>
      <c r="O1105" s="29" t="str">
        <f>Замеры!AB1099</f>
        <v xml:space="preserve"> </v>
      </c>
      <c r="P1105" s="29" t="str">
        <f>Замеры!AC1099</f>
        <v xml:space="preserve"> </v>
      </c>
      <c r="Q1105" s="29" t="str">
        <f>IF(Замеры!AA1099=0," ","+")</f>
        <v xml:space="preserve"> </v>
      </c>
      <c r="R1105" s="32">
        <f>Замеры!Z1099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IF(Замеры!I1100=0," ", Замеры!I1100)</f>
        <v xml:space="preserve"> </v>
      </c>
      <c r="D1106" s="29" t="str">
        <f>IF(Замеры!AA1100=0, " ", Замеры!Y1100)</f>
        <v xml:space="preserve"> </v>
      </c>
      <c r="E1106" s="29" t="str">
        <f>CONCATENATE(Замеры!Q1100,Замеры!T1100,Замеры!S1100)</f>
        <v xml:space="preserve"> </v>
      </c>
      <c r="F1106" s="30" t="str">
        <f>IF(Замеры!AA1100=0," ","---")</f>
        <v xml:space="preserve"> </v>
      </c>
      <c r="G1106" s="31" t="str">
        <f>IF(Замеры!AA1100=0," ",Замеры!K1100)</f>
        <v xml:space="preserve"> </v>
      </c>
      <c r="H1106" s="31" t="str">
        <f>CONCATENATE(Замеры!AL1100,Замеры!AB1100,Замеры!AM1100)</f>
        <v>0 0</v>
      </c>
      <c r="I1106" s="29" t="str">
        <f>CONCATENATE(Замеры!AJ1100,Замеры!AB1100,Замеры!AK1100)</f>
        <v>0 0</v>
      </c>
      <c r="J1106" s="31" t="str">
        <f>IF(Замеры!AA1100=0," ",G1106*2.55)</f>
        <v xml:space="preserve"> </v>
      </c>
      <c r="K1106" s="29" t="str">
        <f>IF(Замеры!AA1100=0," ",Замеры!AH1100)</f>
        <v xml:space="preserve"> </v>
      </c>
      <c r="L1106" s="29" t="str">
        <f>IF(Замеры!AA1100=0," ",Замеры!AI1100)</f>
        <v xml:space="preserve"> </v>
      </c>
      <c r="M1106" s="29" t="str">
        <f>IF(Замеры!AA1100=0," ",0.1)</f>
        <v xml:space="preserve"> </v>
      </c>
      <c r="N1106" s="29" t="str">
        <f>IF(Замеры!AA1100=0," ",Замеры!AA1100)</f>
        <v xml:space="preserve"> </v>
      </c>
      <c r="O1106" s="29" t="str">
        <f>Замеры!AB1100</f>
        <v xml:space="preserve"> </v>
      </c>
      <c r="P1106" s="29" t="str">
        <f>Замеры!AC1100</f>
        <v xml:space="preserve"> </v>
      </c>
      <c r="Q1106" s="29" t="str">
        <f>IF(Замеры!AA1100=0," ","+")</f>
        <v xml:space="preserve"> </v>
      </c>
      <c r="R1106" s="32">
        <f>Замеры!Z1100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IF(Замеры!I1101=0," ", Замеры!I1101)</f>
        <v xml:space="preserve"> </v>
      </c>
      <c r="D1107" s="29" t="str">
        <f>IF(Замеры!AA1101=0, " ", Замеры!Y1101)</f>
        <v xml:space="preserve"> </v>
      </c>
      <c r="E1107" s="29" t="str">
        <f>CONCATENATE(Замеры!Q1101,Замеры!T1101,Замеры!S1101)</f>
        <v xml:space="preserve"> </v>
      </c>
      <c r="F1107" s="30" t="str">
        <f>IF(Замеры!AA1101=0," ","---")</f>
        <v xml:space="preserve"> </v>
      </c>
      <c r="G1107" s="31" t="str">
        <f>IF(Замеры!AA1101=0," ",Замеры!K1101)</f>
        <v xml:space="preserve"> </v>
      </c>
      <c r="H1107" s="31" t="str">
        <f>CONCATENATE(Замеры!AL1101,Замеры!AB1101,Замеры!AM1101)</f>
        <v>0 0</v>
      </c>
      <c r="I1107" s="29" t="str">
        <f>CONCATENATE(Замеры!AJ1101,Замеры!AB1101,Замеры!AK1101)</f>
        <v>0 0</v>
      </c>
      <c r="J1107" s="31" t="str">
        <f>IF(Замеры!AA1101=0," ",G1107*2.55)</f>
        <v xml:space="preserve"> </v>
      </c>
      <c r="K1107" s="29" t="str">
        <f>IF(Замеры!AA1101=0," ",Замеры!AH1101)</f>
        <v xml:space="preserve"> </v>
      </c>
      <c r="L1107" s="29" t="str">
        <f>IF(Замеры!AA1101=0," ",Замеры!AI1101)</f>
        <v xml:space="preserve"> </v>
      </c>
      <c r="M1107" s="29" t="str">
        <f>IF(Замеры!AA1101=0," ",0.1)</f>
        <v xml:space="preserve"> </v>
      </c>
      <c r="N1107" s="29" t="str">
        <f>IF(Замеры!AA1101=0," ",Замеры!AA1101)</f>
        <v xml:space="preserve"> </v>
      </c>
      <c r="O1107" s="29" t="str">
        <f>Замеры!AB1101</f>
        <v xml:space="preserve"> </v>
      </c>
      <c r="P1107" s="29" t="str">
        <f>Замеры!AC1101</f>
        <v xml:space="preserve"> </v>
      </c>
      <c r="Q1107" s="29" t="str">
        <f>IF(Замеры!AA1101=0," ","+")</f>
        <v xml:space="preserve"> </v>
      </c>
      <c r="R1107" s="32">
        <f>Замеры!Z1101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IF(Замеры!I1102=0," ", Замеры!I1102)</f>
        <v xml:space="preserve"> </v>
      </c>
      <c r="D1108" s="29" t="str">
        <f>IF(Замеры!AA1102=0, " ", Замеры!Y1102)</f>
        <v xml:space="preserve"> </v>
      </c>
      <c r="E1108" s="29" t="str">
        <f>CONCATENATE(Замеры!Q1102,Замеры!T1102,Замеры!S1102)</f>
        <v xml:space="preserve"> </v>
      </c>
      <c r="F1108" s="30" t="str">
        <f>IF(Замеры!AA1102=0," ","---")</f>
        <v xml:space="preserve"> </v>
      </c>
      <c r="G1108" s="31" t="str">
        <f>IF(Замеры!AA1102=0," ",Замеры!K1102)</f>
        <v xml:space="preserve"> </v>
      </c>
      <c r="H1108" s="31" t="str">
        <f>CONCATENATE(Замеры!AL1102,Замеры!AB1102,Замеры!AM1102)</f>
        <v>0 0</v>
      </c>
      <c r="I1108" s="29" t="str">
        <f>CONCATENATE(Замеры!AJ1102,Замеры!AB1102,Замеры!AK1102)</f>
        <v>0 0</v>
      </c>
      <c r="J1108" s="31" t="str">
        <f>IF(Замеры!AA1102=0," ",G1108*2.55)</f>
        <v xml:space="preserve"> </v>
      </c>
      <c r="K1108" s="29" t="str">
        <f>IF(Замеры!AA1102=0," ",Замеры!AH1102)</f>
        <v xml:space="preserve"> </v>
      </c>
      <c r="L1108" s="29" t="str">
        <f>IF(Замеры!AA1102=0," ",Замеры!AI1102)</f>
        <v xml:space="preserve"> </v>
      </c>
      <c r="M1108" s="29" t="str">
        <f>IF(Замеры!AA1102=0," ",0.1)</f>
        <v xml:space="preserve"> </v>
      </c>
      <c r="N1108" s="29" t="str">
        <f>IF(Замеры!AA1102=0," ",Замеры!AA1102)</f>
        <v xml:space="preserve"> </v>
      </c>
      <c r="O1108" s="29" t="str">
        <f>Замеры!AB1102</f>
        <v xml:space="preserve"> </v>
      </c>
      <c r="P1108" s="29" t="str">
        <f>Замеры!AC1102</f>
        <v xml:space="preserve"> </v>
      </c>
      <c r="Q1108" s="29" t="str">
        <f>IF(Замеры!AA1102=0," ","+")</f>
        <v xml:space="preserve"> </v>
      </c>
      <c r="R1108" s="32">
        <f>Замеры!Z1102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IF(Замеры!I1103=0," ", Замеры!I1103)</f>
        <v xml:space="preserve"> </v>
      </c>
      <c r="D1109" s="29" t="str">
        <f>IF(Замеры!AA1103=0, " ", Замеры!Y1103)</f>
        <v xml:space="preserve"> </v>
      </c>
      <c r="E1109" s="29" t="str">
        <f>CONCATENATE(Замеры!Q1103,Замеры!T1103,Замеры!S1103)</f>
        <v xml:space="preserve"> </v>
      </c>
      <c r="F1109" s="30" t="str">
        <f>IF(Замеры!AA1103=0," ","---")</f>
        <v xml:space="preserve"> </v>
      </c>
      <c r="G1109" s="31" t="str">
        <f>IF(Замеры!AA1103=0," ",Замеры!K1103)</f>
        <v xml:space="preserve"> </v>
      </c>
      <c r="H1109" s="31" t="str">
        <f>CONCATENATE(Замеры!AL1103,Замеры!AB1103,Замеры!AM1103)</f>
        <v>0 0</v>
      </c>
      <c r="I1109" s="29" t="str">
        <f>CONCATENATE(Замеры!AJ1103,Замеры!AB1103,Замеры!AK1103)</f>
        <v>0 0</v>
      </c>
      <c r="J1109" s="31" t="str">
        <f>IF(Замеры!AA1103=0," ",G1109*2.55)</f>
        <v xml:space="preserve"> </v>
      </c>
      <c r="K1109" s="29" t="str">
        <f>IF(Замеры!AA1103=0," ",Замеры!AH1103)</f>
        <v xml:space="preserve"> </v>
      </c>
      <c r="L1109" s="29" t="str">
        <f>IF(Замеры!AA1103=0," ",Замеры!AI1103)</f>
        <v xml:space="preserve"> </v>
      </c>
      <c r="M1109" s="29" t="str">
        <f>IF(Замеры!AA1103=0," ",0.1)</f>
        <v xml:space="preserve"> </v>
      </c>
      <c r="N1109" s="29" t="str">
        <f>IF(Замеры!AA1103=0," ",Замеры!AA1103)</f>
        <v xml:space="preserve"> </v>
      </c>
      <c r="O1109" s="29" t="str">
        <f>Замеры!AB1103</f>
        <v xml:space="preserve"> </v>
      </c>
      <c r="P1109" s="29" t="str">
        <f>Замеры!AC1103</f>
        <v xml:space="preserve"> </v>
      </c>
      <c r="Q1109" s="29" t="str">
        <f>IF(Замеры!AA1103=0," ","+")</f>
        <v xml:space="preserve"> </v>
      </c>
      <c r="R1109" s="32">
        <f>Замеры!Z1103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IF(Замеры!I1104=0," ", Замеры!I1104)</f>
        <v xml:space="preserve"> </v>
      </c>
      <c r="D1110" s="29" t="str">
        <f>IF(Замеры!AA1104=0, " ", Замеры!Y1104)</f>
        <v xml:space="preserve"> </v>
      </c>
      <c r="E1110" s="29" t="str">
        <f>CONCATENATE(Замеры!Q1104,Замеры!T1104,Замеры!S1104)</f>
        <v xml:space="preserve"> </v>
      </c>
      <c r="F1110" s="30" t="str">
        <f>IF(Замеры!AA1104=0," ","---")</f>
        <v xml:space="preserve"> </v>
      </c>
      <c r="G1110" s="31" t="str">
        <f>IF(Замеры!AA1104=0," ",Замеры!K1104)</f>
        <v xml:space="preserve"> </v>
      </c>
      <c r="H1110" s="31" t="str">
        <f>CONCATENATE(Замеры!AL1104,Замеры!AB1104,Замеры!AM1104)</f>
        <v>0 0</v>
      </c>
      <c r="I1110" s="29" t="str">
        <f>CONCATENATE(Замеры!AJ1104,Замеры!AB1104,Замеры!AK1104)</f>
        <v>0 0</v>
      </c>
      <c r="J1110" s="31" t="str">
        <f>IF(Замеры!AA1104=0," ",G1110*2.55)</f>
        <v xml:space="preserve"> </v>
      </c>
      <c r="K1110" s="29" t="str">
        <f>IF(Замеры!AA1104=0," ",Замеры!AH1104)</f>
        <v xml:space="preserve"> </v>
      </c>
      <c r="L1110" s="29" t="str">
        <f>IF(Замеры!AA1104=0," ",Замеры!AI1104)</f>
        <v xml:space="preserve"> </v>
      </c>
      <c r="M1110" s="29" t="str">
        <f>IF(Замеры!AA1104=0," ",0.1)</f>
        <v xml:space="preserve"> </v>
      </c>
      <c r="N1110" s="29" t="str">
        <f>IF(Замеры!AA1104=0," ",Замеры!AA1104)</f>
        <v xml:space="preserve"> </v>
      </c>
      <c r="O1110" s="29" t="str">
        <f>Замеры!AB1104</f>
        <v xml:space="preserve"> </v>
      </c>
      <c r="P1110" s="29" t="str">
        <f>Замеры!AC1104</f>
        <v xml:space="preserve"> </v>
      </c>
      <c r="Q1110" s="29" t="str">
        <f>IF(Замеры!AA1104=0," ","+")</f>
        <v xml:space="preserve"> </v>
      </c>
      <c r="R1110" s="32">
        <f>Замеры!Z1104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IF(Замеры!I1105=0," ", Замеры!I1105)</f>
        <v xml:space="preserve"> </v>
      </c>
      <c r="D1111" s="29" t="str">
        <f>IF(Замеры!AA1105=0, " ", Замеры!Y1105)</f>
        <v xml:space="preserve"> </v>
      </c>
      <c r="E1111" s="29" t="str">
        <f>CONCATENATE(Замеры!Q1105,Замеры!T1105,Замеры!S1105)</f>
        <v xml:space="preserve"> </v>
      </c>
      <c r="F1111" s="30" t="str">
        <f>IF(Замеры!AA1105=0," ","---")</f>
        <v xml:space="preserve"> </v>
      </c>
      <c r="G1111" s="31" t="str">
        <f>IF(Замеры!AA1105=0," ",Замеры!K1105)</f>
        <v xml:space="preserve"> </v>
      </c>
      <c r="H1111" s="31" t="str">
        <f>CONCATENATE(Замеры!AL1105,Замеры!AB1105,Замеры!AM1105)</f>
        <v>0 0</v>
      </c>
      <c r="I1111" s="29" t="str">
        <f>CONCATENATE(Замеры!AJ1105,Замеры!AB1105,Замеры!AK1105)</f>
        <v>0 0</v>
      </c>
      <c r="J1111" s="31" t="str">
        <f>IF(Замеры!AA1105=0," ",G1111*2.55)</f>
        <v xml:space="preserve"> </v>
      </c>
      <c r="K1111" s="29" t="str">
        <f>IF(Замеры!AA1105=0," ",Замеры!AH1105)</f>
        <v xml:space="preserve"> </v>
      </c>
      <c r="L1111" s="29" t="str">
        <f>IF(Замеры!AA1105=0," ",Замеры!AI1105)</f>
        <v xml:space="preserve"> </v>
      </c>
      <c r="M1111" s="29" t="str">
        <f>IF(Замеры!AA1105=0," ",0.1)</f>
        <v xml:space="preserve"> </v>
      </c>
      <c r="N1111" s="29" t="str">
        <f>IF(Замеры!AA1105=0," ",Замеры!AA1105)</f>
        <v xml:space="preserve"> </v>
      </c>
      <c r="O1111" s="29" t="str">
        <f>Замеры!AB1105</f>
        <v xml:space="preserve"> </v>
      </c>
      <c r="P1111" s="29" t="str">
        <f>Замеры!AC1105</f>
        <v xml:space="preserve"> </v>
      </c>
      <c r="Q1111" s="29" t="str">
        <f>IF(Замеры!AA1105=0," ","+")</f>
        <v xml:space="preserve"> </v>
      </c>
      <c r="R1111" s="32">
        <f>Замеры!Z1105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IF(Замеры!I1106=0," ", Замеры!I1106)</f>
        <v xml:space="preserve"> </v>
      </c>
      <c r="D1112" s="29" t="str">
        <f>IF(Замеры!AA1106=0, " ", Замеры!Y1106)</f>
        <v xml:space="preserve"> </v>
      </c>
      <c r="E1112" s="29" t="str">
        <f>CONCATENATE(Замеры!Q1106,Замеры!T1106,Замеры!S1106)</f>
        <v xml:space="preserve"> </v>
      </c>
      <c r="F1112" s="30" t="str">
        <f>IF(Замеры!AA1106=0," ","---")</f>
        <v xml:space="preserve"> </v>
      </c>
      <c r="G1112" s="31" t="str">
        <f>IF(Замеры!AA1106=0," ",Замеры!K1106)</f>
        <v xml:space="preserve"> </v>
      </c>
      <c r="H1112" s="31" t="str">
        <f>CONCATENATE(Замеры!AL1106,Замеры!AB1106,Замеры!AM1106)</f>
        <v>0 0</v>
      </c>
      <c r="I1112" s="29" t="str">
        <f>CONCATENATE(Замеры!AJ1106,Замеры!AB1106,Замеры!AK1106)</f>
        <v>0 0</v>
      </c>
      <c r="J1112" s="31" t="str">
        <f>IF(Замеры!AA1106=0," ",G1112*2.55)</f>
        <v xml:space="preserve"> </v>
      </c>
      <c r="K1112" s="29" t="str">
        <f>IF(Замеры!AA1106=0," ",Замеры!AH1106)</f>
        <v xml:space="preserve"> </v>
      </c>
      <c r="L1112" s="29" t="str">
        <f>IF(Замеры!AA1106=0," ",Замеры!AI1106)</f>
        <v xml:space="preserve"> </v>
      </c>
      <c r="M1112" s="29" t="str">
        <f>IF(Замеры!AA1106=0," ",0.1)</f>
        <v xml:space="preserve"> </v>
      </c>
      <c r="N1112" s="29" t="str">
        <f>IF(Замеры!AA1106=0," ",Замеры!AA1106)</f>
        <v xml:space="preserve"> </v>
      </c>
      <c r="O1112" s="29" t="str">
        <f>Замеры!AB1106</f>
        <v xml:space="preserve"> </v>
      </c>
      <c r="P1112" s="29" t="str">
        <f>Замеры!AC1106</f>
        <v xml:space="preserve"> </v>
      </c>
      <c r="Q1112" s="29" t="str">
        <f>IF(Замеры!AA1106=0," ","+")</f>
        <v xml:space="preserve"> </v>
      </c>
      <c r="R1112" s="32">
        <f>Замеры!Z1106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IF(Замеры!I1107=0," ", Замеры!I1107)</f>
        <v xml:space="preserve"> </v>
      </c>
      <c r="D1113" s="29" t="str">
        <f>IF(Замеры!AA1107=0, " ", Замеры!Y1107)</f>
        <v xml:space="preserve"> </v>
      </c>
      <c r="E1113" s="29" t="str">
        <f>CONCATENATE(Замеры!Q1107,Замеры!T1107,Замеры!S1107)</f>
        <v xml:space="preserve"> </v>
      </c>
      <c r="F1113" s="30" t="str">
        <f>IF(Замеры!AA1107=0," ","---")</f>
        <v xml:space="preserve"> </v>
      </c>
      <c r="G1113" s="31" t="str">
        <f>IF(Замеры!AA1107=0," ",Замеры!K1107)</f>
        <v xml:space="preserve"> </v>
      </c>
      <c r="H1113" s="31" t="str">
        <f>CONCATENATE(Замеры!AL1107,Замеры!AB1107,Замеры!AM1107)</f>
        <v>0 0</v>
      </c>
      <c r="I1113" s="29" t="str">
        <f>CONCATENATE(Замеры!AJ1107,Замеры!AB1107,Замеры!AK1107)</f>
        <v>0 0</v>
      </c>
      <c r="J1113" s="31" t="str">
        <f>IF(Замеры!AA1107=0," ",G1113*2.55)</f>
        <v xml:space="preserve"> </v>
      </c>
      <c r="K1113" s="29" t="str">
        <f>IF(Замеры!AA1107=0," ",Замеры!AH1107)</f>
        <v xml:space="preserve"> </v>
      </c>
      <c r="L1113" s="29" t="str">
        <f>IF(Замеры!AA1107=0," ",Замеры!AI1107)</f>
        <v xml:space="preserve"> </v>
      </c>
      <c r="M1113" s="29" t="str">
        <f>IF(Замеры!AA1107=0," ",0.1)</f>
        <v xml:space="preserve"> </v>
      </c>
      <c r="N1113" s="29" t="str">
        <f>IF(Замеры!AA1107=0," ",Замеры!AA1107)</f>
        <v xml:space="preserve"> </v>
      </c>
      <c r="O1113" s="29" t="str">
        <f>Замеры!AB1107</f>
        <v xml:space="preserve"> </v>
      </c>
      <c r="P1113" s="29" t="str">
        <f>Замеры!AC1107</f>
        <v xml:space="preserve"> </v>
      </c>
      <c r="Q1113" s="29" t="str">
        <f>IF(Замеры!AA1107=0," ","+")</f>
        <v xml:space="preserve"> </v>
      </c>
      <c r="R1113" s="32">
        <f>Замеры!Z1107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IF(Замеры!I1108=0," ", Замеры!I1108)</f>
        <v xml:space="preserve"> </v>
      </c>
      <c r="D1114" s="29" t="str">
        <f>IF(Замеры!AA1108=0, " ", Замеры!Y1108)</f>
        <v xml:space="preserve"> </v>
      </c>
      <c r="E1114" s="29" t="str">
        <f>CONCATENATE(Замеры!Q1108,Замеры!T1108,Замеры!S1108)</f>
        <v xml:space="preserve"> </v>
      </c>
      <c r="F1114" s="30" t="str">
        <f>IF(Замеры!AA1108=0," ","---")</f>
        <v xml:space="preserve"> </v>
      </c>
      <c r="G1114" s="31" t="str">
        <f>IF(Замеры!AA1108=0," ",Замеры!K1108)</f>
        <v xml:space="preserve"> </v>
      </c>
      <c r="H1114" s="31" t="str">
        <f>CONCATENATE(Замеры!AL1108,Замеры!AB1108,Замеры!AM1108)</f>
        <v>0 0</v>
      </c>
      <c r="I1114" s="29" t="str">
        <f>CONCATENATE(Замеры!AJ1108,Замеры!AB1108,Замеры!AK1108)</f>
        <v>0 0</v>
      </c>
      <c r="J1114" s="31" t="str">
        <f>IF(Замеры!AA1108=0," ",G1114*2.55)</f>
        <v xml:space="preserve"> </v>
      </c>
      <c r="K1114" s="29" t="str">
        <f>IF(Замеры!AA1108=0," ",Замеры!AH1108)</f>
        <v xml:space="preserve"> </v>
      </c>
      <c r="L1114" s="29" t="str">
        <f>IF(Замеры!AA1108=0," ",Замеры!AI1108)</f>
        <v xml:space="preserve"> </v>
      </c>
      <c r="M1114" s="29" t="str">
        <f>IF(Замеры!AA1108=0," ",0.1)</f>
        <v xml:space="preserve"> </v>
      </c>
      <c r="N1114" s="29" t="str">
        <f>IF(Замеры!AA1108=0," ",Замеры!AA1108)</f>
        <v xml:space="preserve"> </v>
      </c>
      <c r="O1114" s="29" t="str">
        <f>Замеры!AB1108</f>
        <v xml:space="preserve"> </v>
      </c>
      <c r="P1114" s="29" t="str">
        <f>Замеры!AC1108</f>
        <v xml:space="preserve"> </v>
      </c>
      <c r="Q1114" s="29" t="str">
        <f>IF(Замеры!AA1108=0," ","+")</f>
        <v xml:space="preserve"> </v>
      </c>
      <c r="R1114" s="32">
        <f>Замеры!Z1108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IF(Замеры!I1109=0," ", Замеры!I1109)</f>
        <v xml:space="preserve"> </v>
      </c>
      <c r="D1115" s="29" t="str">
        <f>IF(Замеры!AA1109=0, " ", Замеры!Y1109)</f>
        <v xml:space="preserve"> </v>
      </c>
      <c r="E1115" s="29" t="str">
        <f>CONCATENATE(Замеры!Q1109,Замеры!T1109,Замеры!S1109)</f>
        <v xml:space="preserve"> </v>
      </c>
      <c r="F1115" s="30" t="str">
        <f>IF(Замеры!AA1109=0," ","---")</f>
        <v xml:space="preserve"> </v>
      </c>
      <c r="G1115" s="31" t="str">
        <f>IF(Замеры!AA1109=0," ",Замеры!K1109)</f>
        <v xml:space="preserve"> </v>
      </c>
      <c r="H1115" s="31" t="str">
        <f>CONCATENATE(Замеры!AL1109,Замеры!AB1109,Замеры!AM1109)</f>
        <v>0 0</v>
      </c>
      <c r="I1115" s="29" t="str">
        <f>CONCATENATE(Замеры!AJ1109,Замеры!AB1109,Замеры!AK1109)</f>
        <v>0 0</v>
      </c>
      <c r="J1115" s="31" t="str">
        <f>IF(Замеры!AA1109=0," ",G1115*2.55)</f>
        <v xml:space="preserve"> </v>
      </c>
      <c r="K1115" s="29" t="str">
        <f>IF(Замеры!AA1109=0," ",Замеры!AH1109)</f>
        <v xml:space="preserve"> </v>
      </c>
      <c r="L1115" s="29" t="str">
        <f>IF(Замеры!AA1109=0," ",Замеры!AI1109)</f>
        <v xml:space="preserve"> </v>
      </c>
      <c r="M1115" s="29" t="str">
        <f>IF(Замеры!AA1109=0," ",0.1)</f>
        <v xml:space="preserve"> </v>
      </c>
      <c r="N1115" s="29" t="str">
        <f>IF(Замеры!AA1109=0," ",Замеры!AA1109)</f>
        <v xml:space="preserve"> </v>
      </c>
      <c r="O1115" s="29" t="str">
        <f>Замеры!AB1109</f>
        <v xml:space="preserve"> </v>
      </c>
      <c r="P1115" s="29" t="str">
        <f>Замеры!AC1109</f>
        <v xml:space="preserve"> </v>
      </c>
      <c r="Q1115" s="29" t="str">
        <f>IF(Замеры!AA1109=0," ","+")</f>
        <v xml:space="preserve"> </v>
      </c>
      <c r="R1115" s="32">
        <f>Замеры!Z1109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IF(Замеры!I1110=0," ", Замеры!I1110)</f>
        <v xml:space="preserve"> </v>
      </c>
      <c r="D1116" s="29" t="str">
        <f>IF(Замеры!AA1110=0, " ", Замеры!Y1110)</f>
        <v xml:space="preserve"> </v>
      </c>
      <c r="E1116" s="29" t="str">
        <f>CONCATENATE(Замеры!Q1110,Замеры!T1110,Замеры!S1110)</f>
        <v xml:space="preserve"> </v>
      </c>
      <c r="F1116" s="30" t="str">
        <f>IF(Замеры!AA1110=0," ","---")</f>
        <v xml:space="preserve"> </v>
      </c>
      <c r="G1116" s="31" t="str">
        <f>IF(Замеры!AA1110=0," ",Замеры!K1110)</f>
        <v xml:space="preserve"> </v>
      </c>
      <c r="H1116" s="31" t="str">
        <f>CONCATENATE(Замеры!AL1110,Замеры!AB1110,Замеры!AM1110)</f>
        <v>0 0</v>
      </c>
      <c r="I1116" s="29" t="str">
        <f>CONCATENATE(Замеры!AJ1110,Замеры!AB1110,Замеры!AK1110)</f>
        <v>0 0</v>
      </c>
      <c r="J1116" s="31" t="str">
        <f>IF(Замеры!AA1110=0," ",G1116*2.55)</f>
        <v xml:space="preserve"> </v>
      </c>
      <c r="K1116" s="29" t="str">
        <f>IF(Замеры!AA1110=0," ",Замеры!AH1110)</f>
        <v xml:space="preserve"> </v>
      </c>
      <c r="L1116" s="29" t="str">
        <f>IF(Замеры!AA1110=0," ",Замеры!AI1110)</f>
        <v xml:space="preserve"> </v>
      </c>
      <c r="M1116" s="29" t="str">
        <f>IF(Замеры!AA1110=0," ",0.1)</f>
        <v xml:space="preserve"> </v>
      </c>
      <c r="N1116" s="29" t="str">
        <f>IF(Замеры!AA1110=0," ",Замеры!AA1110)</f>
        <v xml:space="preserve"> </v>
      </c>
      <c r="O1116" s="29" t="str">
        <f>Замеры!AB1110</f>
        <v xml:space="preserve"> </v>
      </c>
      <c r="P1116" s="29" t="str">
        <f>Замеры!AC1110</f>
        <v xml:space="preserve"> </v>
      </c>
      <c r="Q1116" s="29" t="str">
        <f>IF(Замеры!AA1110=0," ","+")</f>
        <v xml:space="preserve"> </v>
      </c>
      <c r="R1116" s="32">
        <f>Замеры!Z1110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IF(Замеры!I1111=0," ", Замеры!I1111)</f>
        <v xml:space="preserve"> </v>
      </c>
      <c r="D1117" s="29" t="str">
        <f>IF(Замеры!AA1111=0, " ", Замеры!Y1111)</f>
        <v xml:space="preserve"> </v>
      </c>
      <c r="E1117" s="29" t="str">
        <f>CONCATENATE(Замеры!Q1111,Замеры!T1111,Замеры!S1111)</f>
        <v xml:space="preserve"> </v>
      </c>
      <c r="F1117" s="30" t="str">
        <f>IF(Замеры!AA1111=0," ","---")</f>
        <v xml:space="preserve"> </v>
      </c>
      <c r="G1117" s="31" t="str">
        <f>IF(Замеры!AA1111=0," ",Замеры!K1111)</f>
        <v xml:space="preserve"> </v>
      </c>
      <c r="H1117" s="31" t="str">
        <f>CONCATENATE(Замеры!AL1111,Замеры!AB1111,Замеры!AM1111)</f>
        <v>0 0</v>
      </c>
      <c r="I1117" s="29" t="str">
        <f>CONCATENATE(Замеры!AJ1111,Замеры!AB1111,Замеры!AK1111)</f>
        <v>0 0</v>
      </c>
      <c r="J1117" s="31" t="str">
        <f>IF(Замеры!AA1111=0," ",G1117*2.55)</f>
        <v xml:space="preserve"> </v>
      </c>
      <c r="K1117" s="29" t="str">
        <f>IF(Замеры!AA1111=0," ",Замеры!AH1111)</f>
        <v xml:space="preserve"> </v>
      </c>
      <c r="L1117" s="29" t="str">
        <f>IF(Замеры!AA1111=0," ",Замеры!AI1111)</f>
        <v xml:space="preserve"> </v>
      </c>
      <c r="M1117" s="29" t="str">
        <f>IF(Замеры!AA1111=0," ",0.1)</f>
        <v xml:space="preserve"> </v>
      </c>
      <c r="N1117" s="29" t="str">
        <f>IF(Замеры!AA1111=0," ",Замеры!AA1111)</f>
        <v xml:space="preserve"> </v>
      </c>
      <c r="O1117" s="29" t="str">
        <f>Замеры!AB1111</f>
        <v xml:space="preserve"> </v>
      </c>
      <c r="P1117" s="29" t="str">
        <f>Замеры!AC1111</f>
        <v xml:space="preserve"> </v>
      </c>
      <c r="Q1117" s="29" t="str">
        <f>IF(Замеры!AA1111=0," ","+")</f>
        <v xml:space="preserve"> </v>
      </c>
      <c r="R1117" s="32">
        <f>Замеры!Z1111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IF(Замеры!I1112=0," ", Замеры!I1112)</f>
        <v xml:space="preserve"> </v>
      </c>
      <c r="D1118" s="29" t="str">
        <f>IF(Замеры!AA1112=0, " ", Замеры!Y1112)</f>
        <v xml:space="preserve"> </v>
      </c>
      <c r="E1118" s="29" t="str">
        <f>CONCATENATE(Замеры!Q1112,Замеры!T1112,Замеры!S1112)</f>
        <v xml:space="preserve"> </v>
      </c>
      <c r="F1118" s="30" t="str">
        <f>IF(Замеры!AA1112=0," ","---")</f>
        <v xml:space="preserve"> </v>
      </c>
      <c r="G1118" s="31" t="str">
        <f>IF(Замеры!AA1112=0," ",Замеры!K1112)</f>
        <v xml:space="preserve"> </v>
      </c>
      <c r="H1118" s="31" t="str">
        <f>CONCATENATE(Замеры!AL1112,Замеры!AB1112,Замеры!AM1112)</f>
        <v>0 0</v>
      </c>
      <c r="I1118" s="29" t="str">
        <f>CONCATENATE(Замеры!AJ1112,Замеры!AB1112,Замеры!AK1112)</f>
        <v>0 0</v>
      </c>
      <c r="J1118" s="31" t="str">
        <f>IF(Замеры!AA1112=0," ",G1118*2.55)</f>
        <v xml:space="preserve"> </v>
      </c>
      <c r="K1118" s="29" t="str">
        <f>IF(Замеры!AA1112=0," ",Замеры!AH1112)</f>
        <v xml:space="preserve"> </v>
      </c>
      <c r="L1118" s="29" t="str">
        <f>IF(Замеры!AA1112=0," ",Замеры!AI1112)</f>
        <v xml:space="preserve"> </v>
      </c>
      <c r="M1118" s="29" t="str">
        <f>IF(Замеры!AA1112=0," ",0.1)</f>
        <v xml:space="preserve"> </v>
      </c>
      <c r="N1118" s="29" t="str">
        <f>IF(Замеры!AA1112=0," ",Замеры!AA1112)</f>
        <v xml:space="preserve"> </v>
      </c>
      <c r="O1118" s="29" t="str">
        <f>Замеры!AB1112</f>
        <v xml:space="preserve"> </v>
      </c>
      <c r="P1118" s="29" t="str">
        <f>Замеры!AC1112</f>
        <v xml:space="preserve"> </v>
      </c>
      <c r="Q1118" s="29" t="str">
        <f>IF(Замеры!AA1112=0," ","+")</f>
        <v xml:space="preserve"> </v>
      </c>
      <c r="R1118" s="32">
        <f>Замеры!Z1112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IF(Замеры!I1113=0," ", Замеры!I1113)</f>
        <v xml:space="preserve"> </v>
      </c>
      <c r="D1119" s="29" t="str">
        <f>IF(Замеры!AA1113=0, " ", Замеры!Y1113)</f>
        <v xml:space="preserve"> </v>
      </c>
      <c r="E1119" s="29" t="str">
        <f>CONCATENATE(Замеры!Q1113,Замеры!T1113,Замеры!S1113)</f>
        <v xml:space="preserve"> </v>
      </c>
      <c r="F1119" s="30" t="str">
        <f>IF(Замеры!AA1113=0," ","---")</f>
        <v xml:space="preserve"> </v>
      </c>
      <c r="G1119" s="31" t="str">
        <f>IF(Замеры!AA1113=0," ",Замеры!K1113)</f>
        <v xml:space="preserve"> </v>
      </c>
      <c r="H1119" s="31" t="str">
        <f>CONCATENATE(Замеры!AL1113,Замеры!AB1113,Замеры!AM1113)</f>
        <v>0 0</v>
      </c>
      <c r="I1119" s="29" t="str">
        <f>CONCATENATE(Замеры!AJ1113,Замеры!AB1113,Замеры!AK1113)</f>
        <v>0 0</v>
      </c>
      <c r="J1119" s="31" t="str">
        <f>IF(Замеры!AA1113=0," ",G1119*2.55)</f>
        <v xml:space="preserve"> </v>
      </c>
      <c r="K1119" s="29" t="str">
        <f>IF(Замеры!AA1113=0," ",Замеры!AH1113)</f>
        <v xml:space="preserve"> </v>
      </c>
      <c r="L1119" s="29" t="str">
        <f>IF(Замеры!AA1113=0," ",Замеры!AI1113)</f>
        <v xml:space="preserve"> </v>
      </c>
      <c r="M1119" s="29" t="str">
        <f>IF(Замеры!AA1113=0," ",0.1)</f>
        <v xml:space="preserve"> </v>
      </c>
      <c r="N1119" s="29" t="str">
        <f>IF(Замеры!AA1113=0," ",Замеры!AA1113)</f>
        <v xml:space="preserve"> </v>
      </c>
      <c r="O1119" s="29" t="str">
        <f>Замеры!AB1113</f>
        <v xml:space="preserve"> </v>
      </c>
      <c r="P1119" s="29" t="str">
        <f>Замеры!AC1113</f>
        <v xml:space="preserve"> </v>
      </c>
      <c r="Q1119" s="29" t="str">
        <f>IF(Замеры!AA1113=0," ","+")</f>
        <v xml:space="preserve"> </v>
      </c>
      <c r="R1119" s="32">
        <f>Замеры!Z1113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IF(Замеры!I1114=0," ", Замеры!I1114)</f>
        <v xml:space="preserve"> </v>
      </c>
      <c r="D1120" s="29" t="str">
        <f>IF(Замеры!AA1114=0, " ", Замеры!Y1114)</f>
        <v xml:space="preserve"> </v>
      </c>
      <c r="E1120" s="29" t="str">
        <f>CONCATENATE(Замеры!Q1114,Замеры!T1114,Замеры!S1114)</f>
        <v xml:space="preserve"> </v>
      </c>
      <c r="F1120" s="30" t="str">
        <f>IF(Замеры!AA1114=0," ","---")</f>
        <v xml:space="preserve"> </v>
      </c>
      <c r="G1120" s="31" t="str">
        <f>IF(Замеры!AA1114=0," ",Замеры!K1114)</f>
        <v xml:space="preserve"> </v>
      </c>
      <c r="H1120" s="31" t="str">
        <f>CONCATENATE(Замеры!AL1114,Замеры!AB1114,Замеры!AM1114)</f>
        <v>0 0</v>
      </c>
      <c r="I1120" s="29" t="str">
        <f>CONCATENATE(Замеры!AJ1114,Замеры!AB1114,Замеры!AK1114)</f>
        <v>0 0</v>
      </c>
      <c r="J1120" s="31" t="str">
        <f>IF(Замеры!AA1114=0," ",G1120*2.55)</f>
        <v xml:space="preserve"> </v>
      </c>
      <c r="K1120" s="29" t="str">
        <f>IF(Замеры!AA1114=0," ",Замеры!AH1114)</f>
        <v xml:space="preserve"> </v>
      </c>
      <c r="L1120" s="29" t="str">
        <f>IF(Замеры!AA1114=0," ",Замеры!AI1114)</f>
        <v xml:space="preserve"> </v>
      </c>
      <c r="M1120" s="29" t="str">
        <f>IF(Замеры!AA1114=0," ",0.1)</f>
        <v xml:space="preserve"> </v>
      </c>
      <c r="N1120" s="29" t="str">
        <f>IF(Замеры!AA1114=0," ",Замеры!AA1114)</f>
        <v xml:space="preserve"> </v>
      </c>
      <c r="O1120" s="29" t="str">
        <f>Замеры!AB1114</f>
        <v xml:space="preserve"> </v>
      </c>
      <c r="P1120" s="29" t="str">
        <f>Замеры!AC1114</f>
        <v xml:space="preserve"> </v>
      </c>
      <c r="Q1120" s="29" t="str">
        <f>IF(Замеры!AA1114=0," ","+")</f>
        <v xml:space="preserve"> </v>
      </c>
      <c r="R1120" s="32">
        <f>Замеры!Z1114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IF(Замеры!I1115=0," ", Замеры!I1115)</f>
        <v xml:space="preserve"> </v>
      </c>
      <c r="D1121" s="29" t="str">
        <f>IF(Замеры!AA1115=0, " ", Замеры!Y1115)</f>
        <v xml:space="preserve"> </v>
      </c>
      <c r="E1121" s="29" t="str">
        <f>CONCATENATE(Замеры!Q1115,Замеры!T1115,Замеры!S1115)</f>
        <v xml:space="preserve"> </v>
      </c>
      <c r="F1121" s="30" t="str">
        <f>IF(Замеры!AA1115=0," ","---")</f>
        <v xml:space="preserve"> </v>
      </c>
      <c r="G1121" s="31" t="str">
        <f>IF(Замеры!AA1115=0," ",Замеры!K1115)</f>
        <v xml:space="preserve"> </v>
      </c>
      <c r="H1121" s="31" t="str">
        <f>CONCATENATE(Замеры!AL1115,Замеры!AB1115,Замеры!AM1115)</f>
        <v>0 0</v>
      </c>
      <c r="I1121" s="29" t="str">
        <f>CONCATENATE(Замеры!AJ1115,Замеры!AB1115,Замеры!AK1115)</f>
        <v>0 0</v>
      </c>
      <c r="J1121" s="31" t="str">
        <f>IF(Замеры!AA1115=0," ",G1121*2.55)</f>
        <v xml:space="preserve"> </v>
      </c>
      <c r="K1121" s="29" t="str">
        <f>IF(Замеры!AA1115=0," ",Замеры!AH1115)</f>
        <v xml:space="preserve"> </v>
      </c>
      <c r="L1121" s="29" t="str">
        <f>IF(Замеры!AA1115=0," ",Замеры!AI1115)</f>
        <v xml:space="preserve"> </v>
      </c>
      <c r="M1121" s="29" t="str">
        <f>IF(Замеры!AA1115=0," ",0.1)</f>
        <v xml:space="preserve"> </v>
      </c>
      <c r="N1121" s="29" t="str">
        <f>IF(Замеры!AA1115=0," ",Замеры!AA1115)</f>
        <v xml:space="preserve"> </v>
      </c>
      <c r="O1121" s="29" t="str">
        <f>Замеры!AB1115</f>
        <v xml:space="preserve"> </v>
      </c>
      <c r="P1121" s="29" t="str">
        <f>Замеры!AC1115</f>
        <v xml:space="preserve"> </v>
      </c>
      <c r="Q1121" s="29" t="str">
        <f>IF(Замеры!AA1115=0," ","+")</f>
        <v xml:space="preserve"> </v>
      </c>
      <c r="R1121" s="32">
        <f>Замеры!Z1115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IF(Замеры!I1116=0," ", Замеры!I1116)</f>
        <v xml:space="preserve"> </v>
      </c>
      <c r="D1122" s="29" t="str">
        <f>IF(Замеры!AA1116=0, " ", Замеры!Y1116)</f>
        <v xml:space="preserve"> </v>
      </c>
      <c r="E1122" s="29" t="str">
        <f>CONCATENATE(Замеры!Q1116,Замеры!T1116,Замеры!S1116)</f>
        <v xml:space="preserve"> </v>
      </c>
      <c r="F1122" s="30" t="str">
        <f>IF(Замеры!AA1116=0," ","---")</f>
        <v xml:space="preserve"> </v>
      </c>
      <c r="G1122" s="31" t="str">
        <f>IF(Замеры!AA1116=0," ",Замеры!K1116)</f>
        <v xml:space="preserve"> </v>
      </c>
      <c r="H1122" s="31" t="str">
        <f>CONCATENATE(Замеры!AL1116,Замеры!AB1116,Замеры!AM1116)</f>
        <v>0 0</v>
      </c>
      <c r="I1122" s="29" t="str">
        <f>CONCATENATE(Замеры!AJ1116,Замеры!AB1116,Замеры!AK1116)</f>
        <v>0 0</v>
      </c>
      <c r="J1122" s="31" t="str">
        <f>IF(Замеры!AA1116=0," ",G1122*2.55)</f>
        <v xml:space="preserve"> </v>
      </c>
      <c r="K1122" s="29" t="str">
        <f>IF(Замеры!AA1116=0," ",Замеры!AH1116)</f>
        <v xml:space="preserve"> </v>
      </c>
      <c r="L1122" s="29" t="str">
        <f>IF(Замеры!AA1116=0," ",Замеры!AI1116)</f>
        <v xml:space="preserve"> </v>
      </c>
      <c r="M1122" s="29" t="str">
        <f>IF(Замеры!AA1116=0," ",0.1)</f>
        <v xml:space="preserve"> </v>
      </c>
      <c r="N1122" s="29" t="str">
        <f>IF(Замеры!AA1116=0," ",Замеры!AA1116)</f>
        <v xml:space="preserve"> </v>
      </c>
      <c r="O1122" s="29" t="str">
        <f>Замеры!AB1116</f>
        <v xml:space="preserve"> </v>
      </c>
      <c r="P1122" s="29" t="str">
        <f>Замеры!AC1116</f>
        <v xml:space="preserve"> </v>
      </c>
      <c r="Q1122" s="29" t="str">
        <f>IF(Замеры!AA1116=0," ","+")</f>
        <v xml:space="preserve"> </v>
      </c>
      <c r="R1122" s="32">
        <f>Замеры!Z1116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IF(Замеры!I1117=0," ", Замеры!I1117)</f>
        <v xml:space="preserve"> </v>
      </c>
      <c r="D1123" s="29" t="str">
        <f>IF(Замеры!AA1117=0, " ", Замеры!Y1117)</f>
        <v xml:space="preserve"> </v>
      </c>
      <c r="E1123" s="29" t="str">
        <f>CONCATENATE(Замеры!Q1117,Замеры!T1117,Замеры!S1117)</f>
        <v xml:space="preserve"> </v>
      </c>
      <c r="F1123" s="30" t="str">
        <f>IF(Замеры!AA1117=0," ","---")</f>
        <v xml:space="preserve"> </v>
      </c>
      <c r="G1123" s="31" t="str">
        <f>IF(Замеры!AA1117=0," ",Замеры!K1117)</f>
        <v xml:space="preserve"> </v>
      </c>
      <c r="H1123" s="31" t="str">
        <f>CONCATENATE(Замеры!AL1117,Замеры!AB1117,Замеры!AM1117)</f>
        <v>0 0</v>
      </c>
      <c r="I1123" s="29" t="str">
        <f>CONCATENATE(Замеры!AJ1117,Замеры!AB1117,Замеры!AK1117)</f>
        <v>0 0</v>
      </c>
      <c r="J1123" s="31" t="str">
        <f>IF(Замеры!AA1117=0," ",G1123*2.55)</f>
        <v xml:space="preserve"> </v>
      </c>
      <c r="K1123" s="29" t="str">
        <f>IF(Замеры!AA1117=0," ",Замеры!AH1117)</f>
        <v xml:space="preserve"> </v>
      </c>
      <c r="L1123" s="29" t="str">
        <f>IF(Замеры!AA1117=0," ",Замеры!AI1117)</f>
        <v xml:space="preserve"> </v>
      </c>
      <c r="M1123" s="29" t="str">
        <f>IF(Замеры!AA1117=0," ",0.1)</f>
        <v xml:space="preserve"> </v>
      </c>
      <c r="N1123" s="29" t="str">
        <f>IF(Замеры!AA1117=0," ",Замеры!AA1117)</f>
        <v xml:space="preserve"> </v>
      </c>
      <c r="O1123" s="29" t="str">
        <f>Замеры!AB1117</f>
        <v xml:space="preserve"> </v>
      </c>
      <c r="P1123" s="29" t="str">
        <f>Замеры!AC1117</f>
        <v xml:space="preserve"> </v>
      </c>
      <c r="Q1123" s="29" t="str">
        <f>IF(Замеры!AA1117=0," ","+")</f>
        <v xml:space="preserve"> </v>
      </c>
      <c r="R1123" s="32">
        <f>Замеры!Z1117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IF(Замеры!I1118=0," ", Замеры!I1118)</f>
        <v xml:space="preserve"> </v>
      </c>
      <c r="D1124" s="29" t="str">
        <f>IF(Замеры!AA1118=0, " ", Замеры!Y1118)</f>
        <v xml:space="preserve"> </v>
      </c>
      <c r="E1124" s="29" t="str">
        <f>CONCATENATE(Замеры!Q1118,Замеры!T1118,Замеры!S1118)</f>
        <v xml:space="preserve"> </v>
      </c>
      <c r="F1124" s="30" t="str">
        <f>IF(Замеры!AA1118=0," ","---")</f>
        <v xml:space="preserve"> </v>
      </c>
      <c r="G1124" s="31" t="str">
        <f>IF(Замеры!AA1118=0," ",Замеры!K1118)</f>
        <v xml:space="preserve"> </v>
      </c>
      <c r="H1124" s="31" t="str">
        <f>CONCATENATE(Замеры!AL1118,Замеры!AB1118,Замеры!AM1118)</f>
        <v>0 0</v>
      </c>
      <c r="I1124" s="29" t="str">
        <f>CONCATENATE(Замеры!AJ1118,Замеры!AB1118,Замеры!AK1118)</f>
        <v>0 0</v>
      </c>
      <c r="J1124" s="31" t="str">
        <f>IF(Замеры!AA1118=0," ",G1124*2.55)</f>
        <v xml:space="preserve"> </v>
      </c>
      <c r="K1124" s="29" t="str">
        <f>IF(Замеры!AA1118=0," ",Замеры!AH1118)</f>
        <v xml:space="preserve"> </v>
      </c>
      <c r="L1124" s="29" t="str">
        <f>IF(Замеры!AA1118=0," ",Замеры!AI1118)</f>
        <v xml:space="preserve"> </v>
      </c>
      <c r="M1124" s="29" t="str">
        <f>IF(Замеры!AA1118=0," ",0.1)</f>
        <v xml:space="preserve"> </v>
      </c>
      <c r="N1124" s="29" t="str">
        <f>IF(Замеры!AA1118=0," ",Замеры!AA1118)</f>
        <v xml:space="preserve"> </v>
      </c>
      <c r="O1124" s="29" t="str">
        <f>Замеры!AB1118</f>
        <v xml:space="preserve"> </v>
      </c>
      <c r="P1124" s="29" t="str">
        <f>Замеры!AC1118</f>
        <v xml:space="preserve"> </v>
      </c>
      <c r="Q1124" s="29" t="str">
        <f>IF(Замеры!AA1118=0," ","+")</f>
        <v xml:space="preserve"> </v>
      </c>
      <c r="R1124" s="32">
        <f>Замеры!Z1118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IF(Замеры!I1119=0," ", Замеры!I1119)</f>
        <v xml:space="preserve"> </v>
      </c>
      <c r="D1125" s="29" t="str">
        <f>IF(Замеры!AA1119=0, " ", Замеры!Y1119)</f>
        <v xml:space="preserve"> </v>
      </c>
      <c r="E1125" s="29" t="str">
        <f>CONCATENATE(Замеры!Q1119,Замеры!T1119,Замеры!S1119)</f>
        <v xml:space="preserve"> </v>
      </c>
      <c r="F1125" s="30" t="str">
        <f>IF(Замеры!AA1119=0," ","---")</f>
        <v xml:space="preserve"> </v>
      </c>
      <c r="G1125" s="31" t="str">
        <f>IF(Замеры!AA1119=0," ",Замеры!K1119)</f>
        <v xml:space="preserve"> </v>
      </c>
      <c r="H1125" s="31" t="str">
        <f>CONCATENATE(Замеры!AL1119,Замеры!AB1119,Замеры!AM1119)</f>
        <v>0 0</v>
      </c>
      <c r="I1125" s="29" t="str">
        <f>CONCATENATE(Замеры!AJ1119,Замеры!AB1119,Замеры!AK1119)</f>
        <v>0 0</v>
      </c>
      <c r="J1125" s="31" t="str">
        <f>IF(Замеры!AA1119=0," ",G1125*2.55)</f>
        <v xml:space="preserve"> </v>
      </c>
      <c r="K1125" s="29" t="str">
        <f>IF(Замеры!AA1119=0," ",Замеры!AH1119)</f>
        <v xml:space="preserve"> </v>
      </c>
      <c r="L1125" s="29" t="str">
        <f>IF(Замеры!AA1119=0," ",Замеры!AI1119)</f>
        <v xml:space="preserve"> </v>
      </c>
      <c r="M1125" s="29" t="str">
        <f>IF(Замеры!AA1119=0," ",0.1)</f>
        <v xml:space="preserve"> </v>
      </c>
      <c r="N1125" s="29" t="str">
        <f>IF(Замеры!AA1119=0," ",Замеры!AA1119)</f>
        <v xml:space="preserve"> </v>
      </c>
      <c r="O1125" s="29" t="str">
        <f>Замеры!AB1119</f>
        <v xml:space="preserve"> </v>
      </c>
      <c r="P1125" s="29" t="str">
        <f>Замеры!AC1119</f>
        <v xml:space="preserve"> </v>
      </c>
      <c r="Q1125" s="29" t="str">
        <f>IF(Замеры!AA1119=0," ","+")</f>
        <v xml:space="preserve"> </v>
      </c>
      <c r="R1125" s="32">
        <f>Замеры!Z1119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IF(Замеры!I1120=0," ", Замеры!I1120)</f>
        <v xml:space="preserve"> </v>
      </c>
      <c r="D1126" s="29" t="str">
        <f>IF(Замеры!AA1120=0, " ", Замеры!Y1120)</f>
        <v xml:space="preserve"> </v>
      </c>
      <c r="E1126" s="29" t="str">
        <f>CONCATENATE(Замеры!Q1120,Замеры!T1120,Замеры!S1120)</f>
        <v xml:space="preserve"> </v>
      </c>
      <c r="F1126" s="30" t="str">
        <f>IF(Замеры!AA1120=0," ","---")</f>
        <v xml:space="preserve"> </v>
      </c>
      <c r="G1126" s="31" t="str">
        <f>IF(Замеры!AA1120=0," ",Замеры!K1120)</f>
        <v xml:space="preserve"> </v>
      </c>
      <c r="H1126" s="31" t="str">
        <f>CONCATENATE(Замеры!AL1120,Замеры!AB1120,Замеры!AM1120)</f>
        <v>0 0</v>
      </c>
      <c r="I1126" s="29" t="str">
        <f>CONCATENATE(Замеры!AJ1120,Замеры!AB1120,Замеры!AK1120)</f>
        <v>0 0</v>
      </c>
      <c r="J1126" s="31" t="str">
        <f>IF(Замеры!AA1120=0," ",G1126*2.55)</f>
        <v xml:space="preserve"> </v>
      </c>
      <c r="K1126" s="29" t="str">
        <f>IF(Замеры!AA1120=0," ",Замеры!AH1120)</f>
        <v xml:space="preserve"> </v>
      </c>
      <c r="L1126" s="29" t="str">
        <f>IF(Замеры!AA1120=0," ",Замеры!AI1120)</f>
        <v xml:space="preserve"> </v>
      </c>
      <c r="M1126" s="29" t="str">
        <f>IF(Замеры!AA1120=0," ",0.1)</f>
        <v xml:space="preserve"> </v>
      </c>
      <c r="N1126" s="29" t="str">
        <f>IF(Замеры!AA1120=0," ",Замеры!AA1120)</f>
        <v xml:space="preserve"> </v>
      </c>
      <c r="O1126" s="29" t="str">
        <f>Замеры!AB1120</f>
        <v xml:space="preserve"> </v>
      </c>
      <c r="P1126" s="29" t="str">
        <f>Замеры!AC1120</f>
        <v xml:space="preserve"> </v>
      </c>
      <c r="Q1126" s="29" t="str">
        <f>IF(Замеры!AA1120=0," ","+")</f>
        <v xml:space="preserve"> </v>
      </c>
      <c r="R1126" s="32">
        <f>Замеры!Z1120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IF(Замеры!I1121=0," ", Замеры!I1121)</f>
        <v xml:space="preserve"> </v>
      </c>
      <c r="D1127" s="29" t="str">
        <f>IF(Замеры!AA1121=0, " ", Замеры!Y1121)</f>
        <v xml:space="preserve"> </v>
      </c>
      <c r="E1127" s="29" t="str">
        <f>CONCATENATE(Замеры!Q1121,Замеры!T1121,Замеры!S1121)</f>
        <v xml:space="preserve"> </v>
      </c>
      <c r="F1127" s="30" t="str">
        <f>IF(Замеры!AA1121=0," ","---")</f>
        <v xml:space="preserve"> </v>
      </c>
      <c r="G1127" s="31" t="str">
        <f>IF(Замеры!AA1121=0," ",Замеры!K1121)</f>
        <v xml:space="preserve"> </v>
      </c>
      <c r="H1127" s="31" t="str">
        <f>CONCATENATE(Замеры!AL1121,Замеры!AB1121,Замеры!AM1121)</f>
        <v>0 0</v>
      </c>
      <c r="I1127" s="29" t="str">
        <f>CONCATENATE(Замеры!AJ1121,Замеры!AB1121,Замеры!AK1121)</f>
        <v>0 0</v>
      </c>
      <c r="J1127" s="31" t="str">
        <f>IF(Замеры!AA1121=0," ",G1127*2.55)</f>
        <v xml:space="preserve"> </v>
      </c>
      <c r="K1127" s="29" t="str">
        <f>IF(Замеры!AA1121=0," ",Замеры!AH1121)</f>
        <v xml:space="preserve"> </v>
      </c>
      <c r="L1127" s="29" t="str">
        <f>IF(Замеры!AA1121=0," ",Замеры!AI1121)</f>
        <v xml:space="preserve"> </v>
      </c>
      <c r="M1127" s="29" t="str">
        <f>IF(Замеры!AA1121=0," ",0.1)</f>
        <v xml:space="preserve"> </v>
      </c>
      <c r="N1127" s="29" t="str">
        <f>IF(Замеры!AA1121=0," ",Замеры!AA1121)</f>
        <v xml:space="preserve"> </v>
      </c>
      <c r="O1127" s="29" t="str">
        <f>Замеры!AB1121</f>
        <v xml:space="preserve"> </v>
      </c>
      <c r="P1127" s="29" t="str">
        <f>Замеры!AC1121</f>
        <v xml:space="preserve"> </v>
      </c>
      <c r="Q1127" s="29" t="str">
        <f>IF(Замеры!AA1121=0," ","+")</f>
        <v xml:space="preserve"> </v>
      </c>
      <c r="R1127" s="32">
        <f>Замеры!Z1121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IF(Замеры!I1122=0," ", Замеры!I1122)</f>
        <v xml:space="preserve"> </v>
      </c>
      <c r="D1128" s="29" t="str">
        <f>IF(Замеры!AA1122=0, " ", Замеры!Y1122)</f>
        <v xml:space="preserve"> </v>
      </c>
      <c r="E1128" s="29" t="str">
        <f>CONCATENATE(Замеры!Q1122,Замеры!T1122,Замеры!S1122)</f>
        <v xml:space="preserve"> </v>
      </c>
      <c r="F1128" s="30" t="str">
        <f>IF(Замеры!AA1122=0," ","---")</f>
        <v xml:space="preserve"> </v>
      </c>
      <c r="G1128" s="31" t="str">
        <f>IF(Замеры!AA1122=0," ",Замеры!K1122)</f>
        <v xml:space="preserve"> </v>
      </c>
      <c r="H1128" s="31" t="str">
        <f>CONCATENATE(Замеры!AL1122,Замеры!AB1122,Замеры!AM1122)</f>
        <v>0 0</v>
      </c>
      <c r="I1128" s="29" t="str">
        <f>CONCATENATE(Замеры!AJ1122,Замеры!AB1122,Замеры!AK1122)</f>
        <v>0 0</v>
      </c>
      <c r="J1128" s="31" t="str">
        <f>IF(Замеры!AA1122=0," ",G1128*2.55)</f>
        <v xml:space="preserve"> </v>
      </c>
      <c r="K1128" s="29" t="str">
        <f>IF(Замеры!AA1122=0," ",Замеры!AH1122)</f>
        <v xml:space="preserve"> </v>
      </c>
      <c r="L1128" s="29" t="str">
        <f>IF(Замеры!AA1122=0," ",Замеры!AI1122)</f>
        <v xml:space="preserve"> </v>
      </c>
      <c r="M1128" s="29" t="str">
        <f>IF(Замеры!AA1122=0," ",0.1)</f>
        <v xml:space="preserve"> </v>
      </c>
      <c r="N1128" s="29" t="str">
        <f>IF(Замеры!AA1122=0," ",Замеры!AA1122)</f>
        <v xml:space="preserve"> </v>
      </c>
      <c r="O1128" s="29" t="str">
        <f>Замеры!AB1122</f>
        <v xml:space="preserve"> </v>
      </c>
      <c r="P1128" s="29" t="str">
        <f>Замеры!AC1122</f>
        <v xml:space="preserve"> </v>
      </c>
      <c r="Q1128" s="29" t="str">
        <f>IF(Замеры!AA1122=0," ","+")</f>
        <v xml:space="preserve"> </v>
      </c>
      <c r="R1128" s="32">
        <f>Замеры!Z1122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IF(Замеры!I1123=0," ", Замеры!I1123)</f>
        <v xml:space="preserve"> </v>
      </c>
      <c r="D1129" s="29" t="str">
        <f>IF(Замеры!AA1123=0, " ", Замеры!Y1123)</f>
        <v xml:space="preserve"> </v>
      </c>
      <c r="E1129" s="29" t="str">
        <f>CONCATENATE(Замеры!Q1123,Замеры!T1123,Замеры!S1123)</f>
        <v xml:space="preserve"> </v>
      </c>
      <c r="F1129" s="30" t="str">
        <f>IF(Замеры!AA1123=0," ","---")</f>
        <v xml:space="preserve"> </v>
      </c>
      <c r="G1129" s="31" t="str">
        <f>IF(Замеры!AA1123=0," ",Замеры!K1123)</f>
        <v xml:space="preserve"> </v>
      </c>
      <c r="H1129" s="31" t="str">
        <f>CONCATENATE(Замеры!AL1123,Замеры!AB1123,Замеры!AM1123)</f>
        <v>0 0</v>
      </c>
      <c r="I1129" s="29" t="str">
        <f>CONCATENATE(Замеры!AJ1123,Замеры!AB1123,Замеры!AK1123)</f>
        <v>0 0</v>
      </c>
      <c r="J1129" s="31" t="str">
        <f>IF(Замеры!AA1123=0," ",G1129*2.55)</f>
        <v xml:space="preserve"> </v>
      </c>
      <c r="K1129" s="29" t="str">
        <f>IF(Замеры!AA1123=0," ",Замеры!AH1123)</f>
        <v xml:space="preserve"> </v>
      </c>
      <c r="L1129" s="29" t="str">
        <f>IF(Замеры!AA1123=0," ",Замеры!AI1123)</f>
        <v xml:space="preserve"> </v>
      </c>
      <c r="M1129" s="29" t="str">
        <f>IF(Замеры!AA1123=0," ",0.1)</f>
        <v xml:space="preserve"> </v>
      </c>
      <c r="N1129" s="29" t="str">
        <f>IF(Замеры!AA1123=0," ",Замеры!AA1123)</f>
        <v xml:space="preserve"> </v>
      </c>
      <c r="O1129" s="29" t="str">
        <f>Замеры!AB1123</f>
        <v xml:space="preserve"> </v>
      </c>
      <c r="P1129" s="29" t="str">
        <f>Замеры!AC1123</f>
        <v xml:space="preserve"> </v>
      </c>
      <c r="Q1129" s="29" t="str">
        <f>IF(Замеры!AA1123=0," ","+")</f>
        <v xml:space="preserve"> </v>
      </c>
      <c r="R1129" s="32">
        <f>Замеры!Z1123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IF(Замеры!I1124=0," ", Замеры!I1124)</f>
        <v xml:space="preserve"> </v>
      </c>
      <c r="D1130" s="29" t="str">
        <f>IF(Замеры!AA1124=0, " ", Замеры!Y1124)</f>
        <v xml:space="preserve"> </v>
      </c>
      <c r="E1130" s="29" t="str">
        <f>CONCATENATE(Замеры!Q1124,Замеры!T1124,Замеры!S1124)</f>
        <v xml:space="preserve"> </v>
      </c>
      <c r="F1130" s="30" t="str">
        <f>IF(Замеры!AA1124=0," ","---")</f>
        <v xml:space="preserve"> </v>
      </c>
      <c r="G1130" s="31" t="str">
        <f>IF(Замеры!AA1124=0," ",Замеры!K1124)</f>
        <v xml:space="preserve"> </v>
      </c>
      <c r="H1130" s="31" t="str">
        <f>CONCATENATE(Замеры!AL1124,Замеры!AB1124,Замеры!AM1124)</f>
        <v>0 0</v>
      </c>
      <c r="I1130" s="29" t="str">
        <f>CONCATENATE(Замеры!AJ1124,Замеры!AB1124,Замеры!AK1124)</f>
        <v>0 0</v>
      </c>
      <c r="J1130" s="31" t="str">
        <f>IF(Замеры!AA1124=0," ",G1130*2.55)</f>
        <v xml:space="preserve"> </v>
      </c>
      <c r="K1130" s="29" t="str">
        <f>IF(Замеры!AA1124=0," ",Замеры!AH1124)</f>
        <v xml:space="preserve"> </v>
      </c>
      <c r="L1130" s="29" t="str">
        <f>IF(Замеры!AA1124=0," ",Замеры!AI1124)</f>
        <v xml:space="preserve"> </v>
      </c>
      <c r="M1130" s="29" t="str">
        <f>IF(Замеры!AA1124=0," ",0.1)</f>
        <v xml:space="preserve"> </v>
      </c>
      <c r="N1130" s="29" t="str">
        <f>IF(Замеры!AA1124=0," ",Замеры!AA1124)</f>
        <v xml:space="preserve"> </v>
      </c>
      <c r="O1130" s="29" t="str">
        <f>Замеры!AB1124</f>
        <v xml:space="preserve"> </v>
      </c>
      <c r="P1130" s="29" t="str">
        <f>Замеры!AC1124</f>
        <v xml:space="preserve"> </v>
      </c>
      <c r="Q1130" s="29" t="str">
        <f>IF(Замеры!AA1124=0," ","+")</f>
        <v xml:space="preserve"> </v>
      </c>
      <c r="R1130" s="32">
        <f>Замеры!Z1124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IF(Замеры!I1125=0," ", Замеры!I1125)</f>
        <v xml:space="preserve"> </v>
      </c>
      <c r="D1131" s="29" t="str">
        <f>IF(Замеры!AA1125=0, " ", Замеры!Y1125)</f>
        <v xml:space="preserve"> </v>
      </c>
      <c r="E1131" s="29" t="str">
        <f>CONCATENATE(Замеры!Q1125,Замеры!T1125,Замеры!S1125)</f>
        <v xml:space="preserve"> </v>
      </c>
      <c r="F1131" s="30" t="str">
        <f>IF(Замеры!AA1125=0," ","---")</f>
        <v xml:space="preserve"> </v>
      </c>
      <c r="G1131" s="31" t="str">
        <f>IF(Замеры!AA1125=0," ",Замеры!K1125)</f>
        <v xml:space="preserve"> </v>
      </c>
      <c r="H1131" s="31" t="str">
        <f>CONCATENATE(Замеры!AL1125,Замеры!AB1125,Замеры!AM1125)</f>
        <v>0 0</v>
      </c>
      <c r="I1131" s="29" t="str">
        <f>CONCATENATE(Замеры!AJ1125,Замеры!AB1125,Замеры!AK1125)</f>
        <v>0 0</v>
      </c>
      <c r="J1131" s="31" t="str">
        <f>IF(Замеры!AA1125=0," ",G1131*2.55)</f>
        <v xml:space="preserve"> </v>
      </c>
      <c r="K1131" s="29" t="str">
        <f>IF(Замеры!AA1125=0," ",Замеры!AH1125)</f>
        <v xml:space="preserve"> </v>
      </c>
      <c r="L1131" s="29" t="str">
        <f>IF(Замеры!AA1125=0," ",Замеры!AI1125)</f>
        <v xml:space="preserve"> </v>
      </c>
      <c r="M1131" s="29" t="str">
        <f>IF(Замеры!AA1125=0," ",0.1)</f>
        <v xml:space="preserve"> </v>
      </c>
      <c r="N1131" s="29" t="str">
        <f>IF(Замеры!AA1125=0," ",Замеры!AA1125)</f>
        <v xml:space="preserve"> </v>
      </c>
      <c r="O1131" s="29" t="str">
        <f>Замеры!AB1125</f>
        <v xml:space="preserve"> </v>
      </c>
      <c r="P1131" s="29" t="str">
        <f>Замеры!AC1125</f>
        <v xml:space="preserve"> </v>
      </c>
      <c r="Q1131" s="29" t="str">
        <f>IF(Замеры!AA1125=0," ","+")</f>
        <v xml:space="preserve"> </v>
      </c>
      <c r="R1131" s="32">
        <f>Замеры!Z1125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IF(Замеры!I1126=0," ", Замеры!I1126)</f>
        <v xml:space="preserve"> </v>
      </c>
      <c r="D1132" s="29" t="str">
        <f>IF(Замеры!AA1126=0, " ", Замеры!Y1126)</f>
        <v xml:space="preserve"> </v>
      </c>
      <c r="E1132" s="29" t="str">
        <f>CONCATENATE(Замеры!Q1126,Замеры!T1126,Замеры!S1126)</f>
        <v xml:space="preserve"> </v>
      </c>
      <c r="F1132" s="30" t="str">
        <f>IF(Замеры!AA1126=0," ","---")</f>
        <v xml:space="preserve"> </v>
      </c>
      <c r="G1132" s="31" t="str">
        <f>IF(Замеры!AA1126=0," ",Замеры!K1126)</f>
        <v xml:space="preserve"> </v>
      </c>
      <c r="H1132" s="31" t="str">
        <f>CONCATENATE(Замеры!AL1126,Замеры!AB1126,Замеры!AM1126)</f>
        <v>0 0</v>
      </c>
      <c r="I1132" s="29" t="str">
        <f>CONCATENATE(Замеры!AJ1126,Замеры!AB1126,Замеры!AK1126)</f>
        <v>0 0</v>
      </c>
      <c r="J1132" s="31" t="str">
        <f>IF(Замеры!AA1126=0," ",G1132*2.55)</f>
        <v xml:space="preserve"> </v>
      </c>
      <c r="K1132" s="29" t="str">
        <f>IF(Замеры!AA1126=0," ",Замеры!AH1126)</f>
        <v xml:space="preserve"> </v>
      </c>
      <c r="L1132" s="29" t="str">
        <f>IF(Замеры!AA1126=0," ",Замеры!AI1126)</f>
        <v xml:space="preserve"> </v>
      </c>
      <c r="M1132" s="29" t="str">
        <f>IF(Замеры!AA1126=0," ",0.1)</f>
        <v xml:space="preserve"> </v>
      </c>
      <c r="N1132" s="29" t="str">
        <f>IF(Замеры!AA1126=0," ",Замеры!AA1126)</f>
        <v xml:space="preserve"> </v>
      </c>
      <c r="O1132" s="29" t="str">
        <f>Замеры!AB1126</f>
        <v xml:space="preserve"> </v>
      </c>
      <c r="P1132" s="29" t="str">
        <f>Замеры!AC1126</f>
        <v xml:space="preserve"> </v>
      </c>
      <c r="Q1132" s="29" t="str">
        <f>IF(Замеры!AA1126=0," ","+")</f>
        <v xml:space="preserve"> </v>
      </c>
      <c r="R1132" s="32">
        <f>Замеры!Z1126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IF(Замеры!I1127=0," ", Замеры!I1127)</f>
        <v xml:space="preserve"> </v>
      </c>
      <c r="D1133" s="29" t="str">
        <f>IF(Замеры!AA1127=0, " ", Замеры!Y1127)</f>
        <v xml:space="preserve"> </v>
      </c>
      <c r="E1133" s="29" t="str">
        <f>CONCATENATE(Замеры!Q1127,Замеры!T1127,Замеры!S1127)</f>
        <v xml:space="preserve"> </v>
      </c>
      <c r="F1133" s="30" t="str">
        <f>IF(Замеры!AA1127=0," ","---")</f>
        <v xml:space="preserve"> </v>
      </c>
      <c r="G1133" s="31" t="str">
        <f>IF(Замеры!AA1127=0," ",Замеры!K1127)</f>
        <v xml:space="preserve"> </v>
      </c>
      <c r="H1133" s="31" t="str">
        <f>CONCATENATE(Замеры!AL1127,Замеры!AB1127,Замеры!AM1127)</f>
        <v>0 0</v>
      </c>
      <c r="I1133" s="29" t="str">
        <f>CONCATENATE(Замеры!AJ1127,Замеры!AB1127,Замеры!AK1127)</f>
        <v>0 0</v>
      </c>
      <c r="J1133" s="31" t="str">
        <f>IF(Замеры!AA1127=0," ",G1133*2.55)</f>
        <v xml:space="preserve"> </v>
      </c>
      <c r="K1133" s="29" t="str">
        <f>IF(Замеры!AA1127=0," ",Замеры!AH1127)</f>
        <v xml:space="preserve"> </v>
      </c>
      <c r="L1133" s="29" t="str">
        <f>IF(Замеры!AA1127=0," ",Замеры!AI1127)</f>
        <v xml:space="preserve"> </v>
      </c>
      <c r="M1133" s="29" t="str">
        <f>IF(Замеры!AA1127=0," ",0.1)</f>
        <v xml:space="preserve"> </v>
      </c>
      <c r="N1133" s="29" t="str">
        <f>IF(Замеры!AA1127=0," ",Замеры!AA1127)</f>
        <v xml:space="preserve"> </v>
      </c>
      <c r="O1133" s="29" t="str">
        <f>Замеры!AB1127</f>
        <v xml:space="preserve"> </v>
      </c>
      <c r="P1133" s="29" t="str">
        <f>Замеры!AC1127</f>
        <v xml:space="preserve"> </v>
      </c>
      <c r="Q1133" s="29" t="str">
        <f>IF(Замеры!AA1127=0," ","+")</f>
        <v xml:space="preserve"> </v>
      </c>
      <c r="R1133" s="32">
        <f>Замеры!Z1127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IF(Замеры!I1128=0," ", Замеры!I1128)</f>
        <v xml:space="preserve"> </v>
      </c>
      <c r="D1134" s="29" t="str">
        <f>IF(Замеры!AA1128=0, " ", Замеры!Y1128)</f>
        <v xml:space="preserve"> </v>
      </c>
      <c r="E1134" s="29" t="str">
        <f>CONCATENATE(Замеры!Q1128,Замеры!T1128,Замеры!S1128)</f>
        <v xml:space="preserve"> </v>
      </c>
      <c r="F1134" s="30" t="str">
        <f>IF(Замеры!AA1128=0," ","---")</f>
        <v xml:space="preserve"> </v>
      </c>
      <c r="G1134" s="31" t="str">
        <f>IF(Замеры!AA1128=0," ",Замеры!K1128)</f>
        <v xml:space="preserve"> </v>
      </c>
      <c r="H1134" s="31" t="str">
        <f>CONCATENATE(Замеры!AL1128,Замеры!AB1128,Замеры!AM1128)</f>
        <v>0 0</v>
      </c>
      <c r="I1134" s="29" t="str">
        <f>CONCATENATE(Замеры!AJ1128,Замеры!AB1128,Замеры!AK1128)</f>
        <v>0 0</v>
      </c>
      <c r="J1134" s="31" t="str">
        <f>IF(Замеры!AA1128=0," ",G1134*2.55)</f>
        <v xml:space="preserve"> </v>
      </c>
      <c r="K1134" s="29" t="str">
        <f>IF(Замеры!AA1128=0," ",Замеры!AH1128)</f>
        <v xml:space="preserve"> </v>
      </c>
      <c r="L1134" s="29" t="str">
        <f>IF(Замеры!AA1128=0," ",Замеры!AI1128)</f>
        <v xml:space="preserve"> </v>
      </c>
      <c r="M1134" s="29" t="str">
        <f>IF(Замеры!AA1128=0," ",0.1)</f>
        <v xml:space="preserve"> </v>
      </c>
      <c r="N1134" s="29" t="str">
        <f>IF(Замеры!AA1128=0," ",Замеры!AA1128)</f>
        <v xml:space="preserve"> </v>
      </c>
      <c r="O1134" s="29" t="str">
        <f>Замеры!AB1128</f>
        <v xml:space="preserve"> </v>
      </c>
      <c r="P1134" s="29" t="str">
        <f>Замеры!AC1128</f>
        <v xml:space="preserve"> </v>
      </c>
      <c r="Q1134" s="29" t="str">
        <f>IF(Замеры!AA1128=0," ","+")</f>
        <v xml:space="preserve"> </v>
      </c>
      <c r="R1134" s="32">
        <f>Замеры!Z1128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IF(Замеры!I1129=0," ", Замеры!I1129)</f>
        <v xml:space="preserve"> </v>
      </c>
      <c r="D1135" s="29" t="str">
        <f>IF(Замеры!AA1129=0, " ", Замеры!Y1129)</f>
        <v xml:space="preserve"> </v>
      </c>
      <c r="E1135" s="29" t="str">
        <f>CONCATENATE(Замеры!Q1129,Замеры!T1129,Замеры!S1129)</f>
        <v xml:space="preserve"> </v>
      </c>
      <c r="F1135" s="30" t="str">
        <f>IF(Замеры!AA1129=0," ","---")</f>
        <v xml:space="preserve"> </v>
      </c>
      <c r="G1135" s="31" t="str">
        <f>IF(Замеры!AA1129=0," ",Замеры!K1129)</f>
        <v xml:space="preserve"> </v>
      </c>
      <c r="H1135" s="31" t="str">
        <f>CONCATENATE(Замеры!AL1129,Замеры!AB1129,Замеры!AM1129)</f>
        <v>0 0</v>
      </c>
      <c r="I1135" s="29" t="str">
        <f>CONCATENATE(Замеры!AJ1129,Замеры!AB1129,Замеры!AK1129)</f>
        <v>0 0</v>
      </c>
      <c r="J1135" s="31" t="str">
        <f>IF(Замеры!AA1129=0," ",G1135*2.55)</f>
        <v xml:space="preserve"> </v>
      </c>
      <c r="K1135" s="29" t="str">
        <f>IF(Замеры!AA1129=0," ",Замеры!AH1129)</f>
        <v xml:space="preserve"> </v>
      </c>
      <c r="L1135" s="29" t="str">
        <f>IF(Замеры!AA1129=0," ",Замеры!AI1129)</f>
        <v xml:space="preserve"> </v>
      </c>
      <c r="M1135" s="29" t="str">
        <f>IF(Замеры!AA1129=0," ",0.1)</f>
        <v xml:space="preserve"> </v>
      </c>
      <c r="N1135" s="29" t="str">
        <f>IF(Замеры!AA1129=0," ",Замеры!AA1129)</f>
        <v xml:space="preserve"> </v>
      </c>
      <c r="O1135" s="29" t="str">
        <f>Замеры!AB1129</f>
        <v xml:space="preserve"> </v>
      </c>
      <c r="P1135" s="29" t="str">
        <f>Замеры!AC1129</f>
        <v xml:space="preserve"> </v>
      </c>
      <c r="Q1135" s="29" t="str">
        <f>IF(Замеры!AA1129=0," ","+")</f>
        <v xml:space="preserve"> </v>
      </c>
      <c r="R1135" s="32">
        <f>Замеры!Z1129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IF(Замеры!I1130=0," ", Замеры!I1130)</f>
        <v xml:space="preserve"> </v>
      </c>
      <c r="D1136" s="29" t="str">
        <f>IF(Замеры!AA1130=0, " ", Замеры!Y1130)</f>
        <v xml:space="preserve"> </v>
      </c>
      <c r="E1136" s="29" t="str">
        <f>CONCATENATE(Замеры!Q1130,Замеры!T1130,Замеры!S1130)</f>
        <v xml:space="preserve"> </v>
      </c>
      <c r="F1136" s="30" t="str">
        <f>IF(Замеры!AA1130=0," ","---")</f>
        <v xml:space="preserve"> </v>
      </c>
      <c r="G1136" s="31" t="str">
        <f>IF(Замеры!AA1130=0," ",Замеры!K1130)</f>
        <v xml:space="preserve"> </v>
      </c>
      <c r="H1136" s="31" t="str">
        <f>CONCATENATE(Замеры!AL1130,Замеры!AB1130,Замеры!AM1130)</f>
        <v>0 0</v>
      </c>
      <c r="I1136" s="29" t="str">
        <f>CONCATENATE(Замеры!AJ1130,Замеры!AB1130,Замеры!AK1130)</f>
        <v>0 0</v>
      </c>
      <c r="J1136" s="31" t="str">
        <f>IF(Замеры!AA1130=0," ",G1136*2.55)</f>
        <v xml:space="preserve"> </v>
      </c>
      <c r="K1136" s="29" t="str">
        <f>IF(Замеры!AA1130=0," ",Замеры!AH1130)</f>
        <v xml:space="preserve"> </v>
      </c>
      <c r="L1136" s="29" t="str">
        <f>IF(Замеры!AA1130=0," ",Замеры!AI1130)</f>
        <v xml:space="preserve"> </v>
      </c>
      <c r="M1136" s="29" t="str">
        <f>IF(Замеры!AA1130=0," ",0.1)</f>
        <v xml:space="preserve"> </v>
      </c>
      <c r="N1136" s="29" t="str">
        <f>IF(Замеры!AA1130=0," ",Замеры!AA1130)</f>
        <v xml:space="preserve"> </v>
      </c>
      <c r="O1136" s="29" t="str">
        <f>Замеры!AB1130</f>
        <v xml:space="preserve"> </v>
      </c>
      <c r="P1136" s="29" t="str">
        <f>Замеры!AC1130</f>
        <v xml:space="preserve"> </v>
      </c>
      <c r="Q1136" s="29" t="str">
        <f>IF(Замеры!AA1130=0," ","+")</f>
        <v xml:space="preserve"> </v>
      </c>
      <c r="R1136" s="32">
        <f>Замеры!Z1130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IF(Замеры!I1131=0," ", Замеры!I1131)</f>
        <v xml:space="preserve"> </v>
      </c>
      <c r="D1137" s="29" t="str">
        <f>IF(Замеры!AA1131=0, " ", Замеры!Y1131)</f>
        <v xml:space="preserve"> </v>
      </c>
      <c r="E1137" s="29" t="str">
        <f>CONCATENATE(Замеры!Q1131,Замеры!T1131,Замеры!S1131)</f>
        <v xml:space="preserve"> </v>
      </c>
      <c r="F1137" s="30" t="str">
        <f>IF(Замеры!AA1131=0," ","---")</f>
        <v xml:space="preserve"> </v>
      </c>
      <c r="G1137" s="31" t="str">
        <f>IF(Замеры!AA1131=0," ",Замеры!K1131)</f>
        <v xml:space="preserve"> </v>
      </c>
      <c r="H1137" s="31" t="str">
        <f>CONCATENATE(Замеры!AL1131,Замеры!AB1131,Замеры!AM1131)</f>
        <v>0 0</v>
      </c>
      <c r="I1137" s="29" t="str">
        <f>CONCATENATE(Замеры!AJ1131,Замеры!AB1131,Замеры!AK1131)</f>
        <v>0 0</v>
      </c>
      <c r="J1137" s="31" t="str">
        <f>IF(Замеры!AA1131=0," ",G1137*2.55)</f>
        <v xml:space="preserve"> </v>
      </c>
      <c r="K1137" s="29" t="str">
        <f>IF(Замеры!AA1131=0," ",Замеры!AH1131)</f>
        <v xml:space="preserve"> </v>
      </c>
      <c r="L1137" s="29" t="str">
        <f>IF(Замеры!AA1131=0," ",Замеры!AI1131)</f>
        <v xml:space="preserve"> </v>
      </c>
      <c r="M1137" s="29" t="str">
        <f>IF(Замеры!AA1131=0," ",0.1)</f>
        <v xml:space="preserve"> </v>
      </c>
      <c r="N1137" s="29" t="str">
        <f>IF(Замеры!AA1131=0," ",Замеры!AA1131)</f>
        <v xml:space="preserve"> </v>
      </c>
      <c r="O1137" s="29" t="str">
        <f>Замеры!AB1131</f>
        <v xml:space="preserve"> </v>
      </c>
      <c r="P1137" s="29" t="str">
        <f>Замеры!AC1131</f>
        <v xml:space="preserve"> </v>
      </c>
      <c r="Q1137" s="29" t="str">
        <f>IF(Замеры!AA1131=0," ","+")</f>
        <v xml:space="preserve"> </v>
      </c>
      <c r="R1137" s="32">
        <f>Замеры!Z1131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IF(Замеры!I1132=0," ", Замеры!I1132)</f>
        <v xml:space="preserve"> </v>
      </c>
      <c r="D1138" s="29" t="str">
        <f>IF(Замеры!AA1132=0, " ", Замеры!Y1132)</f>
        <v xml:space="preserve"> </v>
      </c>
      <c r="E1138" s="29" t="str">
        <f>CONCATENATE(Замеры!Q1132,Замеры!T1132,Замеры!S1132)</f>
        <v xml:space="preserve"> </v>
      </c>
      <c r="F1138" s="30" t="str">
        <f>IF(Замеры!AA1132=0," ","---")</f>
        <v xml:space="preserve"> </v>
      </c>
      <c r="G1138" s="31" t="str">
        <f>IF(Замеры!AA1132=0," ",Замеры!K1132)</f>
        <v xml:space="preserve"> </v>
      </c>
      <c r="H1138" s="31" t="str">
        <f>CONCATENATE(Замеры!AL1132,Замеры!AB1132,Замеры!AM1132)</f>
        <v>0 0</v>
      </c>
      <c r="I1138" s="29" t="str">
        <f>CONCATENATE(Замеры!AJ1132,Замеры!AB1132,Замеры!AK1132)</f>
        <v>0 0</v>
      </c>
      <c r="J1138" s="31" t="str">
        <f>IF(Замеры!AA1132=0," ",G1138*2.55)</f>
        <v xml:space="preserve"> </v>
      </c>
      <c r="K1138" s="29" t="str">
        <f>IF(Замеры!AA1132=0," ",Замеры!AH1132)</f>
        <v xml:space="preserve"> </v>
      </c>
      <c r="L1138" s="29" t="str">
        <f>IF(Замеры!AA1132=0," ",Замеры!AI1132)</f>
        <v xml:space="preserve"> </v>
      </c>
      <c r="M1138" s="29" t="str">
        <f>IF(Замеры!AA1132=0," ",0.1)</f>
        <v xml:space="preserve"> </v>
      </c>
      <c r="N1138" s="29" t="str">
        <f>IF(Замеры!AA1132=0," ",Замеры!AA1132)</f>
        <v xml:space="preserve"> </v>
      </c>
      <c r="O1138" s="29" t="str">
        <f>Замеры!AB1132</f>
        <v xml:space="preserve"> </v>
      </c>
      <c r="P1138" s="29" t="str">
        <f>Замеры!AC1132</f>
        <v xml:space="preserve"> </v>
      </c>
      <c r="Q1138" s="29" t="str">
        <f>IF(Замеры!AA1132=0," ","+")</f>
        <v xml:space="preserve"> </v>
      </c>
      <c r="R1138" s="32">
        <f>Замеры!Z1132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IF(Замеры!I1133=0," ", Замеры!I1133)</f>
        <v xml:space="preserve"> </v>
      </c>
      <c r="D1139" s="29" t="str">
        <f>IF(Замеры!AA1133=0, " ", Замеры!Y1133)</f>
        <v xml:space="preserve"> </v>
      </c>
      <c r="E1139" s="29" t="str">
        <f>CONCATENATE(Замеры!Q1133,Замеры!T1133,Замеры!S1133)</f>
        <v xml:space="preserve"> </v>
      </c>
      <c r="F1139" s="30" t="str">
        <f>IF(Замеры!AA1133=0," ","---")</f>
        <v xml:space="preserve"> </v>
      </c>
      <c r="G1139" s="31" t="str">
        <f>IF(Замеры!AA1133=0," ",Замеры!K1133)</f>
        <v xml:space="preserve"> </v>
      </c>
      <c r="H1139" s="31" t="str">
        <f>CONCATENATE(Замеры!AL1133,Замеры!AB1133,Замеры!AM1133)</f>
        <v>0 0</v>
      </c>
      <c r="I1139" s="29" t="str">
        <f>CONCATENATE(Замеры!AJ1133,Замеры!AB1133,Замеры!AK1133)</f>
        <v>0 0</v>
      </c>
      <c r="J1139" s="31" t="str">
        <f>IF(Замеры!AA1133=0," ",G1139*2.55)</f>
        <v xml:space="preserve"> </v>
      </c>
      <c r="K1139" s="29" t="str">
        <f>IF(Замеры!AA1133=0," ",Замеры!AH1133)</f>
        <v xml:space="preserve"> </v>
      </c>
      <c r="L1139" s="29" t="str">
        <f>IF(Замеры!AA1133=0," ",Замеры!AI1133)</f>
        <v xml:space="preserve"> </v>
      </c>
      <c r="M1139" s="29" t="str">
        <f>IF(Замеры!AA1133=0," ",0.1)</f>
        <v xml:space="preserve"> </v>
      </c>
      <c r="N1139" s="29" t="str">
        <f>IF(Замеры!AA1133=0," ",Замеры!AA1133)</f>
        <v xml:space="preserve"> </v>
      </c>
      <c r="O1139" s="29" t="str">
        <f>Замеры!AB1133</f>
        <v xml:space="preserve"> </v>
      </c>
      <c r="P1139" s="29" t="str">
        <f>Замеры!AC1133</f>
        <v xml:space="preserve"> </v>
      </c>
      <c r="Q1139" s="29" t="str">
        <f>IF(Замеры!AA1133=0," ","+")</f>
        <v xml:space="preserve"> </v>
      </c>
      <c r="R1139" s="32">
        <f>Замеры!Z1133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IF(Замеры!I1134=0," ", Замеры!I1134)</f>
        <v xml:space="preserve"> </v>
      </c>
      <c r="D1140" s="29" t="str">
        <f>IF(Замеры!AA1134=0, " ", Замеры!Y1134)</f>
        <v xml:space="preserve"> </v>
      </c>
      <c r="E1140" s="29" t="str">
        <f>CONCATENATE(Замеры!Q1134,Замеры!T1134,Замеры!S1134)</f>
        <v xml:space="preserve"> </v>
      </c>
      <c r="F1140" s="30" t="str">
        <f>IF(Замеры!AA1134=0," ","---")</f>
        <v xml:space="preserve"> </v>
      </c>
      <c r="G1140" s="31" t="str">
        <f>IF(Замеры!AA1134=0," ",Замеры!K1134)</f>
        <v xml:space="preserve"> </v>
      </c>
      <c r="H1140" s="31" t="str">
        <f>CONCATENATE(Замеры!AL1134,Замеры!AB1134,Замеры!AM1134)</f>
        <v>0 0</v>
      </c>
      <c r="I1140" s="29" t="str">
        <f>CONCATENATE(Замеры!AJ1134,Замеры!AB1134,Замеры!AK1134)</f>
        <v>0 0</v>
      </c>
      <c r="J1140" s="31" t="str">
        <f>IF(Замеры!AA1134=0," ",G1140*2.55)</f>
        <v xml:space="preserve"> </v>
      </c>
      <c r="K1140" s="29" t="str">
        <f>IF(Замеры!AA1134=0," ",Замеры!AH1134)</f>
        <v xml:space="preserve"> </v>
      </c>
      <c r="L1140" s="29" t="str">
        <f>IF(Замеры!AA1134=0," ",Замеры!AI1134)</f>
        <v xml:space="preserve"> </v>
      </c>
      <c r="M1140" s="29" t="str">
        <f>IF(Замеры!AA1134=0," ",0.1)</f>
        <v xml:space="preserve"> </v>
      </c>
      <c r="N1140" s="29" t="str">
        <f>IF(Замеры!AA1134=0," ",Замеры!AA1134)</f>
        <v xml:space="preserve"> </v>
      </c>
      <c r="O1140" s="29" t="str">
        <f>Замеры!AB1134</f>
        <v xml:space="preserve"> </v>
      </c>
      <c r="P1140" s="29" t="str">
        <f>Замеры!AC1134</f>
        <v xml:space="preserve"> </v>
      </c>
      <c r="Q1140" s="29" t="str">
        <f>IF(Замеры!AA1134=0," ","+")</f>
        <v xml:space="preserve"> </v>
      </c>
      <c r="R1140" s="32">
        <f>Замеры!Z1134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IF(Замеры!I1135=0," ", Замеры!I1135)</f>
        <v xml:space="preserve"> </v>
      </c>
      <c r="D1141" s="29" t="str">
        <f>IF(Замеры!AA1135=0, " ", Замеры!Y1135)</f>
        <v xml:space="preserve"> </v>
      </c>
      <c r="E1141" s="29" t="str">
        <f>CONCATENATE(Замеры!Q1135,Замеры!T1135,Замеры!S1135)</f>
        <v xml:space="preserve"> </v>
      </c>
      <c r="F1141" s="30" t="str">
        <f>IF(Замеры!AA1135=0," ","---")</f>
        <v xml:space="preserve"> </v>
      </c>
      <c r="G1141" s="31" t="str">
        <f>IF(Замеры!AA1135=0," ",Замеры!K1135)</f>
        <v xml:space="preserve"> </v>
      </c>
      <c r="H1141" s="31" t="str">
        <f>CONCATENATE(Замеры!AL1135,Замеры!AB1135,Замеры!AM1135)</f>
        <v>0 0</v>
      </c>
      <c r="I1141" s="29" t="str">
        <f>CONCATENATE(Замеры!AJ1135,Замеры!AB1135,Замеры!AK1135)</f>
        <v>0 0</v>
      </c>
      <c r="J1141" s="31" t="str">
        <f>IF(Замеры!AA1135=0," ",G1141*2.55)</f>
        <v xml:space="preserve"> </v>
      </c>
      <c r="K1141" s="29" t="str">
        <f>IF(Замеры!AA1135=0," ",Замеры!AH1135)</f>
        <v xml:space="preserve"> </v>
      </c>
      <c r="L1141" s="29" t="str">
        <f>IF(Замеры!AA1135=0," ",Замеры!AI1135)</f>
        <v xml:space="preserve"> </v>
      </c>
      <c r="M1141" s="29" t="str">
        <f>IF(Замеры!AA1135=0," ",0.1)</f>
        <v xml:space="preserve"> </v>
      </c>
      <c r="N1141" s="29" t="str">
        <f>IF(Замеры!AA1135=0," ",Замеры!AA1135)</f>
        <v xml:space="preserve"> </v>
      </c>
      <c r="O1141" s="29" t="str">
        <f>Замеры!AB1135</f>
        <v xml:space="preserve"> </v>
      </c>
      <c r="P1141" s="29" t="str">
        <f>Замеры!AC1135</f>
        <v xml:space="preserve"> </v>
      </c>
      <c r="Q1141" s="29" t="str">
        <f>IF(Замеры!AA1135=0," ","+")</f>
        <v xml:space="preserve"> </v>
      </c>
      <c r="R1141" s="32">
        <f>Замеры!Z1135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IF(Замеры!I1136=0," ", Замеры!I1136)</f>
        <v xml:space="preserve"> </v>
      </c>
      <c r="D1142" s="29" t="str">
        <f>IF(Замеры!AA1136=0, " ", Замеры!Y1136)</f>
        <v xml:space="preserve"> </v>
      </c>
      <c r="E1142" s="29" t="str">
        <f>CONCATENATE(Замеры!Q1136,Замеры!T1136,Замеры!S1136)</f>
        <v xml:space="preserve"> </v>
      </c>
      <c r="F1142" s="30" t="str">
        <f>IF(Замеры!AA1136=0," ","---")</f>
        <v xml:space="preserve"> </v>
      </c>
      <c r="G1142" s="31" t="str">
        <f>IF(Замеры!AA1136=0," ",Замеры!K1136)</f>
        <v xml:space="preserve"> </v>
      </c>
      <c r="H1142" s="31" t="str">
        <f>CONCATENATE(Замеры!AL1136,Замеры!AB1136,Замеры!AM1136)</f>
        <v>0 0</v>
      </c>
      <c r="I1142" s="29" t="str">
        <f>CONCATENATE(Замеры!AJ1136,Замеры!AB1136,Замеры!AK1136)</f>
        <v>0 0</v>
      </c>
      <c r="J1142" s="31" t="str">
        <f>IF(Замеры!AA1136=0," ",G1142*2.55)</f>
        <v xml:space="preserve"> </v>
      </c>
      <c r="K1142" s="29" t="str">
        <f>IF(Замеры!AA1136=0," ",Замеры!AH1136)</f>
        <v xml:space="preserve"> </v>
      </c>
      <c r="L1142" s="29" t="str">
        <f>IF(Замеры!AA1136=0," ",Замеры!AI1136)</f>
        <v xml:space="preserve"> </v>
      </c>
      <c r="M1142" s="29" t="str">
        <f>IF(Замеры!AA1136=0," ",0.1)</f>
        <v xml:space="preserve"> </v>
      </c>
      <c r="N1142" s="29" t="str">
        <f>IF(Замеры!AA1136=0," ",Замеры!AA1136)</f>
        <v xml:space="preserve"> </v>
      </c>
      <c r="O1142" s="29" t="str">
        <f>Замеры!AB1136</f>
        <v xml:space="preserve"> </v>
      </c>
      <c r="P1142" s="29" t="str">
        <f>Замеры!AC1136</f>
        <v xml:space="preserve"> </v>
      </c>
      <c r="Q1142" s="29" t="str">
        <f>IF(Замеры!AA1136=0," ","+")</f>
        <v xml:space="preserve"> </v>
      </c>
      <c r="R1142" s="32">
        <f>Замеры!Z1136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IF(Замеры!I1137=0," ", Замеры!I1137)</f>
        <v xml:space="preserve"> </v>
      </c>
      <c r="D1143" s="29" t="str">
        <f>IF(Замеры!AA1137=0, " ", Замеры!Y1137)</f>
        <v xml:space="preserve"> </v>
      </c>
      <c r="E1143" s="29" t="str">
        <f>CONCATENATE(Замеры!Q1137,Замеры!T1137,Замеры!S1137)</f>
        <v xml:space="preserve"> </v>
      </c>
      <c r="F1143" s="30" t="str">
        <f>IF(Замеры!AA1137=0," ","---")</f>
        <v xml:space="preserve"> </v>
      </c>
      <c r="G1143" s="31" t="str">
        <f>IF(Замеры!AA1137=0," ",Замеры!K1137)</f>
        <v xml:space="preserve"> </v>
      </c>
      <c r="H1143" s="31" t="str">
        <f>CONCATENATE(Замеры!AL1137,Замеры!AB1137,Замеры!AM1137)</f>
        <v>0 0</v>
      </c>
      <c r="I1143" s="29" t="str">
        <f>CONCATENATE(Замеры!AJ1137,Замеры!AB1137,Замеры!AK1137)</f>
        <v>0 0</v>
      </c>
      <c r="J1143" s="31" t="str">
        <f>IF(Замеры!AA1137=0," ",G1143*2.55)</f>
        <v xml:space="preserve"> </v>
      </c>
      <c r="K1143" s="29" t="str">
        <f>IF(Замеры!AA1137=0," ",Замеры!AH1137)</f>
        <v xml:space="preserve"> </v>
      </c>
      <c r="L1143" s="29" t="str">
        <f>IF(Замеры!AA1137=0," ",Замеры!AI1137)</f>
        <v xml:space="preserve"> </v>
      </c>
      <c r="M1143" s="29" t="str">
        <f>IF(Замеры!AA1137=0," ",0.1)</f>
        <v xml:space="preserve"> </v>
      </c>
      <c r="N1143" s="29" t="str">
        <f>IF(Замеры!AA1137=0," ",Замеры!AA1137)</f>
        <v xml:space="preserve"> </v>
      </c>
      <c r="O1143" s="29" t="str">
        <f>Замеры!AB1137</f>
        <v xml:space="preserve"> </v>
      </c>
      <c r="P1143" s="29" t="str">
        <f>Замеры!AC1137</f>
        <v xml:space="preserve"> </v>
      </c>
      <c r="Q1143" s="29" t="str">
        <f>IF(Замеры!AA1137=0," ","+")</f>
        <v xml:space="preserve"> </v>
      </c>
      <c r="R1143" s="32">
        <f>Замеры!Z1137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IF(Замеры!I1138=0," ", Замеры!I1138)</f>
        <v xml:space="preserve"> </v>
      </c>
      <c r="D1144" s="29" t="str">
        <f>IF(Замеры!AA1138=0, " ", Замеры!Y1138)</f>
        <v xml:space="preserve"> </v>
      </c>
      <c r="E1144" s="29" t="str">
        <f>CONCATENATE(Замеры!Q1138,Замеры!T1138,Замеры!S1138)</f>
        <v xml:space="preserve"> </v>
      </c>
      <c r="F1144" s="30" t="str">
        <f>IF(Замеры!AA1138=0," ","---")</f>
        <v xml:space="preserve"> </v>
      </c>
      <c r="G1144" s="31" t="str">
        <f>IF(Замеры!AA1138=0," ",Замеры!K1138)</f>
        <v xml:space="preserve"> </v>
      </c>
      <c r="H1144" s="31" t="str">
        <f>CONCATENATE(Замеры!AL1138,Замеры!AB1138,Замеры!AM1138)</f>
        <v>0 0</v>
      </c>
      <c r="I1144" s="29" t="str">
        <f>CONCATENATE(Замеры!AJ1138,Замеры!AB1138,Замеры!AK1138)</f>
        <v>0 0</v>
      </c>
      <c r="J1144" s="31" t="str">
        <f>IF(Замеры!AA1138=0," ",G1144*2.55)</f>
        <v xml:space="preserve"> </v>
      </c>
      <c r="K1144" s="29" t="str">
        <f>IF(Замеры!AA1138=0," ",Замеры!AH1138)</f>
        <v xml:space="preserve"> </v>
      </c>
      <c r="L1144" s="29" t="str">
        <f>IF(Замеры!AA1138=0," ",Замеры!AI1138)</f>
        <v xml:space="preserve"> </v>
      </c>
      <c r="M1144" s="29" t="str">
        <f>IF(Замеры!AA1138=0," ",0.1)</f>
        <v xml:space="preserve"> </v>
      </c>
      <c r="N1144" s="29" t="str">
        <f>IF(Замеры!AA1138=0," ",Замеры!AA1138)</f>
        <v xml:space="preserve"> </v>
      </c>
      <c r="O1144" s="29" t="str">
        <f>Замеры!AB1138</f>
        <v xml:space="preserve"> </v>
      </c>
      <c r="P1144" s="29" t="str">
        <f>Замеры!AC1138</f>
        <v xml:space="preserve"> </v>
      </c>
      <c r="Q1144" s="29" t="str">
        <f>IF(Замеры!AA1138=0," ","+")</f>
        <v xml:space="preserve"> </v>
      </c>
      <c r="R1144" s="32">
        <f>Замеры!Z1138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IF(Замеры!I1139=0," ", Замеры!I1139)</f>
        <v xml:space="preserve"> </v>
      </c>
      <c r="D1145" s="29" t="str">
        <f>IF(Замеры!AA1139=0, " ", Замеры!Y1139)</f>
        <v xml:space="preserve"> </v>
      </c>
      <c r="E1145" s="29" t="str">
        <f>CONCATENATE(Замеры!Q1139,Замеры!T1139,Замеры!S1139)</f>
        <v xml:space="preserve"> </v>
      </c>
      <c r="F1145" s="30" t="str">
        <f>IF(Замеры!AA1139=0," ","---")</f>
        <v xml:space="preserve"> </v>
      </c>
      <c r="G1145" s="31" t="str">
        <f>IF(Замеры!AA1139=0," ",Замеры!K1139)</f>
        <v xml:space="preserve"> </v>
      </c>
      <c r="H1145" s="31" t="str">
        <f>CONCATENATE(Замеры!AL1139,Замеры!AB1139,Замеры!AM1139)</f>
        <v>0 0</v>
      </c>
      <c r="I1145" s="29" t="str">
        <f>CONCATENATE(Замеры!AJ1139,Замеры!AB1139,Замеры!AK1139)</f>
        <v>0 0</v>
      </c>
      <c r="J1145" s="31" t="str">
        <f>IF(Замеры!AA1139=0," ",G1145*2.55)</f>
        <v xml:space="preserve"> </v>
      </c>
      <c r="K1145" s="29" t="str">
        <f>IF(Замеры!AA1139=0," ",Замеры!AH1139)</f>
        <v xml:space="preserve"> </v>
      </c>
      <c r="L1145" s="29" t="str">
        <f>IF(Замеры!AA1139=0," ",Замеры!AI1139)</f>
        <v xml:space="preserve"> </v>
      </c>
      <c r="M1145" s="29" t="str">
        <f>IF(Замеры!AA1139=0," ",0.1)</f>
        <v xml:space="preserve"> </v>
      </c>
      <c r="N1145" s="29" t="str">
        <f>IF(Замеры!AA1139=0," ",Замеры!AA1139)</f>
        <v xml:space="preserve"> </v>
      </c>
      <c r="O1145" s="29" t="str">
        <f>Замеры!AB1139</f>
        <v xml:space="preserve"> </v>
      </c>
      <c r="P1145" s="29" t="str">
        <f>Замеры!AC1139</f>
        <v xml:space="preserve"> </v>
      </c>
      <c r="Q1145" s="29" t="str">
        <f>IF(Замеры!AA1139=0," ","+")</f>
        <v xml:space="preserve"> </v>
      </c>
      <c r="R1145" s="32">
        <f>Замеры!Z1139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IF(Замеры!I1140=0," ", Замеры!I1140)</f>
        <v xml:space="preserve"> </v>
      </c>
      <c r="D1146" s="29" t="str">
        <f>IF(Замеры!AA1140=0, " ", Замеры!Y1140)</f>
        <v xml:space="preserve"> </v>
      </c>
      <c r="E1146" s="29" t="str">
        <f>CONCATENATE(Замеры!Q1140,Замеры!T1140,Замеры!S1140)</f>
        <v xml:space="preserve"> </v>
      </c>
      <c r="F1146" s="30" t="str">
        <f>IF(Замеры!AA1140=0," ","---")</f>
        <v xml:space="preserve"> </v>
      </c>
      <c r="G1146" s="31" t="str">
        <f>IF(Замеры!AA1140=0," ",Замеры!K1140)</f>
        <v xml:space="preserve"> </v>
      </c>
      <c r="H1146" s="31" t="str">
        <f>CONCATENATE(Замеры!AL1140,Замеры!AB1140,Замеры!AM1140)</f>
        <v>0 0</v>
      </c>
      <c r="I1146" s="29" t="str">
        <f>CONCATENATE(Замеры!AJ1140,Замеры!AB1140,Замеры!AK1140)</f>
        <v>0 0</v>
      </c>
      <c r="J1146" s="31" t="str">
        <f>IF(Замеры!AA1140=0," ",G1146*2.55)</f>
        <v xml:space="preserve"> </v>
      </c>
      <c r="K1146" s="29" t="str">
        <f>IF(Замеры!AA1140=0," ",Замеры!AH1140)</f>
        <v xml:space="preserve"> </v>
      </c>
      <c r="L1146" s="29" t="str">
        <f>IF(Замеры!AA1140=0," ",Замеры!AI1140)</f>
        <v xml:space="preserve"> </v>
      </c>
      <c r="M1146" s="29" t="str">
        <f>IF(Замеры!AA1140=0," ",0.1)</f>
        <v xml:space="preserve"> </v>
      </c>
      <c r="N1146" s="29" t="str">
        <f>IF(Замеры!AA1140=0," ",Замеры!AA1140)</f>
        <v xml:space="preserve"> </v>
      </c>
      <c r="O1146" s="29" t="str">
        <f>Замеры!AB1140</f>
        <v xml:space="preserve"> </v>
      </c>
      <c r="P1146" s="29" t="str">
        <f>Замеры!AC1140</f>
        <v xml:space="preserve"> </v>
      </c>
      <c r="Q1146" s="29" t="str">
        <f>IF(Замеры!AA1140=0," ","+")</f>
        <v xml:space="preserve"> </v>
      </c>
      <c r="R1146" s="32">
        <f>Замеры!Z1140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IF(Замеры!I1141=0," ", Замеры!I1141)</f>
        <v xml:space="preserve"> </v>
      </c>
      <c r="D1147" s="29" t="str">
        <f>IF(Замеры!AA1141=0, " ", Замеры!Y1141)</f>
        <v xml:space="preserve"> </v>
      </c>
      <c r="E1147" s="29" t="str">
        <f>CONCATENATE(Замеры!Q1141,Замеры!T1141,Замеры!S1141)</f>
        <v xml:space="preserve"> </v>
      </c>
      <c r="F1147" s="30" t="str">
        <f>IF(Замеры!AA1141=0," ","---")</f>
        <v xml:space="preserve"> </v>
      </c>
      <c r="G1147" s="31" t="str">
        <f>IF(Замеры!AA1141=0," ",Замеры!K1141)</f>
        <v xml:space="preserve"> </v>
      </c>
      <c r="H1147" s="31" t="str">
        <f>CONCATENATE(Замеры!AL1141,Замеры!AB1141,Замеры!AM1141)</f>
        <v>0 0</v>
      </c>
      <c r="I1147" s="29" t="str">
        <f>CONCATENATE(Замеры!AJ1141,Замеры!AB1141,Замеры!AK1141)</f>
        <v>0 0</v>
      </c>
      <c r="J1147" s="31" t="str">
        <f>IF(Замеры!AA1141=0," ",G1147*2.55)</f>
        <v xml:space="preserve"> </v>
      </c>
      <c r="K1147" s="29" t="str">
        <f>IF(Замеры!AA1141=0," ",Замеры!AH1141)</f>
        <v xml:space="preserve"> </v>
      </c>
      <c r="L1147" s="29" t="str">
        <f>IF(Замеры!AA1141=0," ",Замеры!AI1141)</f>
        <v xml:space="preserve"> </v>
      </c>
      <c r="M1147" s="29" t="str">
        <f>IF(Замеры!AA1141=0," ",0.1)</f>
        <v xml:space="preserve"> </v>
      </c>
      <c r="N1147" s="29" t="str">
        <f>IF(Замеры!AA1141=0," ",Замеры!AA1141)</f>
        <v xml:space="preserve"> </v>
      </c>
      <c r="O1147" s="29" t="str">
        <f>Замеры!AB1141</f>
        <v xml:space="preserve"> </v>
      </c>
      <c r="P1147" s="29" t="str">
        <f>Замеры!AC1141</f>
        <v xml:space="preserve"> </v>
      </c>
      <c r="Q1147" s="29" t="str">
        <f>IF(Замеры!AA1141=0," ","+")</f>
        <v xml:space="preserve"> </v>
      </c>
      <c r="R1147" s="32">
        <f>Замеры!Z1141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IF(Замеры!I1142=0," ", Замеры!I1142)</f>
        <v xml:space="preserve"> </v>
      </c>
      <c r="D1148" s="29" t="str">
        <f>IF(Замеры!AA1142=0, " ", Замеры!Y1142)</f>
        <v xml:space="preserve"> </v>
      </c>
      <c r="E1148" s="29" t="str">
        <f>CONCATENATE(Замеры!Q1142,Замеры!T1142,Замеры!S1142)</f>
        <v xml:space="preserve"> </v>
      </c>
      <c r="F1148" s="30" t="str">
        <f>IF(Замеры!AA1142=0," ","---")</f>
        <v xml:space="preserve"> </v>
      </c>
      <c r="G1148" s="31" t="str">
        <f>IF(Замеры!AA1142=0," ",Замеры!K1142)</f>
        <v xml:space="preserve"> </v>
      </c>
      <c r="H1148" s="31" t="str">
        <f>CONCATENATE(Замеры!AL1142,Замеры!AB1142,Замеры!AM1142)</f>
        <v>0 0</v>
      </c>
      <c r="I1148" s="29" t="str">
        <f>CONCATENATE(Замеры!AJ1142,Замеры!AB1142,Замеры!AK1142)</f>
        <v>0 0</v>
      </c>
      <c r="J1148" s="31" t="str">
        <f>IF(Замеры!AA1142=0," ",G1148*2.55)</f>
        <v xml:space="preserve"> </v>
      </c>
      <c r="K1148" s="29" t="str">
        <f>IF(Замеры!AA1142=0," ",Замеры!AH1142)</f>
        <v xml:space="preserve"> </v>
      </c>
      <c r="L1148" s="29" t="str">
        <f>IF(Замеры!AA1142=0," ",Замеры!AI1142)</f>
        <v xml:space="preserve"> </v>
      </c>
      <c r="M1148" s="29" t="str">
        <f>IF(Замеры!AA1142=0," ",0.1)</f>
        <v xml:space="preserve"> </v>
      </c>
      <c r="N1148" s="29" t="str">
        <f>IF(Замеры!AA1142=0," ",Замеры!AA1142)</f>
        <v xml:space="preserve"> </v>
      </c>
      <c r="O1148" s="29" t="str">
        <f>Замеры!AB1142</f>
        <v xml:space="preserve"> </v>
      </c>
      <c r="P1148" s="29" t="str">
        <f>Замеры!AC1142</f>
        <v xml:space="preserve"> </v>
      </c>
      <c r="Q1148" s="29" t="str">
        <f>IF(Замеры!AA1142=0," ","+")</f>
        <v xml:space="preserve"> </v>
      </c>
      <c r="R1148" s="32">
        <f>Замеры!Z1142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IF(Замеры!I1143=0," ", Замеры!I1143)</f>
        <v xml:space="preserve"> </v>
      </c>
      <c r="D1149" s="29" t="str">
        <f>IF(Замеры!AA1143=0, " ", Замеры!Y1143)</f>
        <v xml:space="preserve"> </v>
      </c>
      <c r="E1149" s="29" t="str">
        <f>CONCATENATE(Замеры!Q1143,Замеры!T1143,Замеры!S1143)</f>
        <v xml:space="preserve"> </v>
      </c>
      <c r="F1149" s="30" t="str">
        <f>IF(Замеры!AA1143=0," ","---")</f>
        <v xml:space="preserve"> </v>
      </c>
      <c r="G1149" s="31" t="str">
        <f>IF(Замеры!AA1143=0," ",Замеры!K1143)</f>
        <v xml:space="preserve"> </v>
      </c>
      <c r="H1149" s="31" t="str">
        <f>CONCATENATE(Замеры!AL1143,Замеры!AB1143,Замеры!AM1143)</f>
        <v>0 0</v>
      </c>
      <c r="I1149" s="29" t="str">
        <f>CONCATENATE(Замеры!AJ1143,Замеры!AB1143,Замеры!AK1143)</f>
        <v>0 0</v>
      </c>
      <c r="J1149" s="31" t="str">
        <f>IF(Замеры!AA1143=0," ",G1149*2.55)</f>
        <v xml:space="preserve"> </v>
      </c>
      <c r="K1149" s="29" t="str">
        <f>IF(Замеры!AA1143=0," ",Замеры!AH1143)</f>
        <v xml:space="preserve"> </v>
      </c>
      <c r="L1149" s="29" t="str">
        <f>IF(Замеры!AA1143=0," ",Замеры!AI1143)</f>
        <v xml:space="preserve"> </v>
      </c>
      <c r="M1149" s="29" t="str">
        <f>IF(Замеры!AA1143=0," ",0.1)</f>
        <v xml:space="preserve"> </v>
      </c>
      <c r="N1149" s="29" t="str">
        <f>IF(Замеры!AA1143=0," ",Замеры!AA1143)</f>
        <v xml:space="preserve"> </v>
      </c>
      <c r="O1149" s="29" t="str">
        <f>Замеры!AB1143</f>
        <v xml:space="preserve"> </v>
      </c>
      <c r="P1149" s="29" t="str">
        <f>Замеры!AC1143</f>
        <v xml:space="preserve"> </v>
      </c>
      <c r="Q1149" s="29" t="str">
        <f>IF(Замеры!AA1143=0," ","+")</f>
        <v xml:space="preserve"> </v>
      </c>
      <c r="R1149" s="32">
        <f>Замеры!Z1143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IF(Замеры!I1144=0," ", Замеры!I1144)</f>
        <v xml:space="preserve"> </v>
      </c>
      <c r="D1150" s="29" t="str">
        <f>IF(Замеры!AA1144=0, " ", Замеры!Y1144)</f>
        <v xml:space="preserve"> </v>
      </c>
      <c r="E1150" s="29" t="str">
        <f>CONCATENATE(Замеры!Q1144,Замеры!T1144,Замеры!S1144)</f>
        <v xml:space="preserve"> </v>
      </c>
      <c r="F1150" s="30" t="str">
        <f>IF(Замеры!AA1144=0," ","---")</f>
        <v xml:space="preserve"> </v>
      </c>
      <c r="G1150" s="31" t="str">
        <f>IF(Замеры!AA1144=0," ",Замеры!K1144)</f>
        <v xml:space="preserve"> </v>
      </c>
      <c r="H1150" s="31" t="str">
        <f>CONCATENATE(Замеры!AL1144,Замеры!AB1144,Замеры!AM1144)</f>
        <v>0 0</v>
      </c>
      <c r="I1150" s="29" t="str">
        <f>CONCATENATE(Замеры!AJ1144,Замеры!AB1144,Замеры!AK1144)</f>
        <v>0 0</v>
      </c>
      <c r="J1150" s="31" t="str">
        <f>IF(Замеры!AA1144=0," ",G1150*2.55)</f>
        <v xml:space="preserve"> </v>
      </c>
      <c r="K1150" s="29" t="str">
        <f>IF(Замеры!AA1144=0," ",Замеры!AH1144)</f>
        <v xml:space="preserve"> </v>
      </c>
      <c r="L1150" s="29" t="str">
        <f>IF(Замеры!AA1144=0," ",Замеры!AI1144)</f>
        <v xml:space="preserve"> </v>
      </c>
      <c r="M1150" s="29" t="str">
        <f>IF(Замеры!AA1144=0," ",0.1)</f>
        <v xml:space="preserve"> </v>
      </c>
      <c r="N1150" s="29" t="str">
        <f>IF(Замеры!AA1144=0," ",Замеры!AA1144)</f>
        <v xml:space="preserve"> </v>
      </c>
      <c r="O1150" s="29" t="str">
        <f>Замеры!AB1144</f>
        <v xml:space="preserve"> </v>
      </c>
      <c r="P1150" s="29" t="str">
        <f>Замеры!AC1144</f>
        <v xml:space="preserve"> </v>
      </c>
      <c r="Q1150" s="29" t="str">
        <f>IF(Замеры!AA1144=0," ","+")</f>
        <v xml:space="preserve"> </v>
      </c>
      <c r="R1150" s="32">
        <f>Замеры!Z1144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IF(Замеры!I1145=0," ", Замеры!I1145)</f>
        <v xml:space="preserve"> </v>
      </c>
      <c r="D1151" s="29" t="str">
        <f>IF(Замеры!AA1145=0, " ", Замеры!Y1145)</f>
        <v xml:space="preserve"> </v>
      </c>
      <c r="E1151" s="29" t="str">
        <f>CONCATENATE(Замеры!Q1145,Замеры!T1145,Замеры!S1145)</f>
        <v xml:space="preserve"> </v>
      </c>
      <c r="F1151" s="30" t="str">
        <f>IF(Замеры!AA1145=0," ","---")</f>
        <v xml:space="preserve"> </v>
      </c>
      <c r="G1151" s="31" t="str">
        <f>IF(Замеры!AA1145=0," ",Замеры!K1145)</f>
        <v xml:space="preserve"> </v>
      </c>
      <c r="H1151" s="31" t="str">
        <f>CONCATENATE(Замеры!AL1145,Замеры!AB1145,Замеры!AM1145)</f>
        <v>0 0</v>
      </c>
      <c r="I1151" s="29" t="str">
        <f>CONCATENATE(Замеры!AJ1145,Замеры!AB1145,Замеры!AK1145)</f>
        <v>0 0</v>
      </c>
      <c r="J1151" s="31" t="str">
        <f>IF(Замеры!AA1145=0," ",G1151*2.55)</f>
        <v xml:space="preserve"> </v>
      </c>
      <c r="K1151" s="29" t="str">
        <f>IF(Замеры!AA1145=0," ",Замеры!AH1145)</f>
        <v xml:space="preserve"> </v>
      </c>
      <c r="L1151" s="29" t="str">
        <f>IF(Замеры!AA1145=0," ",Замеры!AI1145)</f>
        <v xml:space="preserve"> </v>
      </c>
      <c r="M1151" s="29" t="str">
        <f>IF(Замеры!AA1145=0," ",0.1)</f>
        <v xml:space="preserve"> </v>
      </c>
      <c r="N1151" s="29" t="str">
        <f>IF(Замеры!AA1145=0," ",Замеры!AA1145)</f>
        <v xml:space="preserve"> </v>
      </c>
      <c r="O1151" s="29" t="str">
        <f>Замеры!AB1145</f>
        <v xml:space="preserve"> </v>
      </c>
      <c r="P1151" s="29" t="str">
        <f>Замеры!AC1145</f>
        <v xml:space="preserve"> </v>
      </c>
      <c r="Q1151" s="29" t="str">
        <f>IF(Замеры!AA1145=0," ","+")</f>
        <v xml:space="preserve"> </v>
      </c>
      <c r="R1151" s="32">
        <f>Замеры!Z1145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IF(Замеры!I1146=0," ", Замеры!I1146)</f>
        <v xml:space="preserve"> </v>
      </c>
      <c r="D1152" s="29" t="str">
        <f>IF(Замеры!AA1146=0, " ", Замеры!Y1146)</f>
        <v xml:space="preserve"> </v>
      </c>
      <c r="E1152" s="29" t="str">
        <f>CONCATENATE(Замеры!Q1146,Замеры!T1146,Замеры!S1146)</f>
        <v xml:space="preserve"> </v>
      </c>
      <c r="F1152" s="30" t="str">
        <f>IF(Замеры!AA1146=0," ","---")</f>
        <v xml:space="preserve"> </v>
      </c>
      <c r="G1152" s="31" t="str">
        <f>IF(Замеры!AA1146=0," ",Замеры!K1146)</f>
        <v xml:space="preserve"> </v>
      </c>
      <c r="H1152" s="31" t="str">
        <f>CONCATENATE(Замеры!AL1146,Замеры!AB1146,Замеры!AM1146)</f>
        <v>0 0</v>
      </c>
      <c r="I1152" s="29" t="str">
        <f>CONCATENATE(Замеры!AJ1146,Замеры!AB1146,Замеры!AK1146)</f>
        <v>0 0</v>
      </c>
      <c r="J1152" s="31" t="str">
        <f>IF(Замеры!AA1146=0," ",G1152*2.55)</f>
        <v xml:space="preserve"> </v>
      </c>
      <c r="K1152" s="29" t="str">
        <f>IF(Замеры!AA1146=0," ",Замеры!AH1146)</f>
        <v xml:space="preserve"> </v>
      </c>
      <c r="L1152" s="29" t="str">
        <f>IF(Замеры!AA1146=0," ",Замеры!AI1146)</f>
        <v xml:space="preserve"> </v>
      </c>
      <c r="M1152" s="29" t="str">
        <f>IF(Замеры!AA1146=0," ",0.1)</f>
        <v xml:space="preserve"> </v>
      </c>
      <c r="N1152" s="29" t="str">
        <f>IF(Замеры!AA1146=0," ",Замеры!AA1146)</f>
        <v xml:space="preserve"> </v>
      </c>
      <c r="O1152" s="29" t="str">
        <f>Замеры!AB1146</f>
        <v xml:space="preserve"> </v>
      </c>
      <c r="P1152" s="29" t="str">
        <f>Замеры!AC1146</f>
        <v xml:space="preserve"> </v>
      </c>
      <c r="Q1152" s="29" t="str">
        <f>IF(Замеры!AA1146=0," ","+")</f>
        <v xml:space="preserve"> </v>
      </c>
      <c r="R1152" s="32">
        <f>Замеры!Z1146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IF(Замеры!I1147=0," ", Замеры!I1147)</f>
        <v xml:space="preserve"> </v>
      </c>
      <c r="D1153" s="29" t="str">
        <f>IF(Замеры!AA1147=0, " ", Замеры!Y1147)</f>
        <v xml:space="preserve"> </v>
      </c>
      <c r="E1153" s="29" t="str">
        <f>CONCATENATE(Замеры!Q1147,Замеры!T1147,Замеры!S1147)</f>
        <v xml:space="preserve"> </v>
      </c>
      <c r="F1153" s="30" t="str">
        <f>IF(Замеры!AA1147=0," ","---")</f>
        <v xml:space="preserve"> </v>
      </c>
      <c r="G1153" s="31" t="str">
        <f>IF(Замеры!AA1147=0," ",Замеры!K1147)</f>
        <v xml:space="preserve"> </v>
      </c>
      <c r="H1153" s="31" t="str">
        <f>CONCATENATE(Замеры!AL1147,Замеры!AB1147,Замеры!AM1147)</f>
        <v>0 0</v>
      </c>
      <c r="I1153" s="29" t="str">
        <f>CONCATENATE(Замеры!AJ1147,Замеры!AB1147,Замеры!AK1147)</f>
        <v>0 0</v>
      </c>
      <c r="J1153" s="31" t="str">
        <f>IF(Замеры!AA1147=0," ",G1153*2.55)</f>
        <v xml:space="preserve"> </v>
      </c>
      <c r="K1153" s="29" t="str">
        <f>IF(Замеры!AA1147=0," ",Замеры!AH1147)</f>
        <v xml:space="preserve"> </v>
      </c>
      <c r="L1153" s="29" t="str">
        <f>IF(Замеры!AA1147=0," ",Замеры!AI1147)</f>
        <v xml:space="preserve"> </v>
      </c>
      <c r="M1153" s="29" t="str">
        <f>IF(Замеры!AA1147=0," ",0.1)</f>
        <v xml:space="preserve"> </v>
      </c>
      <c r="N1153" s="29" t="str">
        <f>IF(Замеры!AA1147=0," ",Замеры!AA1147)</f>
        <v xml:space="preserve"> </v>
      </c>
      <c r="O1153" s="29" t="str">
        <f>Замеры!AB1147</f>
        <v xml:space="preserve"> </v>
      </c>
      <c r="P1153" s="29" t="str">
        <f>Замеры!AC1147</f>
        <v xml:space="preserve"> </v>
      </c>
      <c r="Q1153" s="29" t="str">
        <f>IF(Замеры!AA1147=0," ","+")</f>
        <v xml:space="preserve"> </v>
      </c>
      <c r="R1153" s="32">
        <f>Замеры!Z1147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IF(Замеры!I1148=0," ", Замеры!I1148)</f>
        <v xml:space="preserve"> </v>
      </c>
      <c r="D1154" s="29" t="str">
        <f>IF(Замеры!AA1148=0, " ", Замеры!Y1148)</f>
        <v xml:space="preserve"> </v>
      </c>
      <c r="E1154" s="29" t="str">
        <f>CONCATENATE(Замеры!Q1148,Замеры!T1148,Замеры!S1148)</f>
        <v xml:space="preserve"> </v>
      </c>
      <c r="F1154" s="30" t="str">
        <f>IF(Замеры!AA1148=0," ","---")</f>
        <v xml:space="preserve"> </v>
      </c>
      <c r="G1154" s="31" t="str">
        <f>IF(Замеры!AA1148=0," ",Замеры!K1148)</f>
        <v xml:space="preserve"> </v>
      </c>
      <c r="H1154" s="31" t="str">
        <f>CONCATENATE(Замеры!AL1148,Замеры!AB1148,Замеры!AM1148)</f>
        <v>0 0</v>
      </c>
      <c r="I1154" s="29" t="str">
        <f>CONCATENATE(Замеры!AJ1148,Замеры!AB1148,Замеры!AK1148)</f>
        <v>0 0</v>
      </c>
      <c r="J1154" s="31" t="str">
        <f>IF(Замеры!AA1148=0," ",G1154*2.55)</f>
        <v xml:space="preserve"> </v>
      </c>
      <c r="K1154" s="29" t="str">
        <f>IF(Замеры!AA1148=0," ",Замеры!AH1148)</f>
        <v xml:space="preserve"> </v>
      </c>
      <c r="L1154" s="29" t="str">
        <f>IF(Замеры!AA1148=0," ",Замеры!AI1148)</f>
        <v xml:space="preserve"> </v>
      </c>
      <c r="M1154" s="29" t="str">
        <f>IF(Замеры!AA1148=0," ",0.1)</f>
        <v xml:space="preserve"> </v>
      </c>
      <c r="N1154" s="29" t="str">
        <f>IF(Замеры!AA1148=0," ",Замеры!AA1148)</f>
        <v xml:space="preserve"> </v>
      </c>
      <c r="O1154" s="29" t="str">
        <f>Замеры!AB1148</f>
        <v xml:space="preserve"> </v>
      </c>
      <c r="P1154" s="29" t="str">
        <f>Замеры!AC1148</f>
        <v xml:space="preserve"> </v>
      </c>
      <c r="Q1154" s="29" t="str">
        <f>IF(Замеры!AA1148=0," ","+")</f>
        <v xml:space="preserve"> </v>
      </c>
      <c r="R1154" s="32">
        <f>Замеры!Z1148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IF(Замеры!I1149=0," ", Замеры!I1149)</f>
        <v xml:space="preserve"> </v>
      </c>
      <c r="D1155" s="29" t="str">
        <f>IF(Замеры!AA1149=0, " ", Замеры!Y1149)</f>
        <v xml:space="preserve"> </v>
      </c>
      <c r="E1155" s="29" t="str">
        <f>CONCATENATE(Замеры!Q1149,Замеры!T1149,Замеры!S1149)</f>
        <v xml:space="preserve"> </v>
      </c>
      <c r="F1155" s="30" t="str">
        <f>IF(Замеры!AA1149=0," ","---")</f>
        <v xml:space="preserve"> </v>
      </c>
      <c r="G1155" s="31" t="str">
        <f>IF(Замеры!AA1149=0," ",Замеры!K1149)</f>
        <v xml:space="preserve"> </v>
      </c>
      <c r="H1155" s="31" t="str">
        <f>CONCATENATE(Замеры!AL1149,Замеры!AB1149,Замеры!AM1149)</f>
        <v>0 0</v>
      </c>
      <c r="I1155" s="29" t="str">
        <f>CONCATENATE(Замеры!AJ1149,Замеры!AB1149,Замеры!AK1149)</f>
        <v>0 0</v>
      </c>
      <c r="J1155" s="31" t="str">
        <f>IF(Замеры!AA1149=0," ",G1155*2.55)</f>
        <v xml:space="preserve"> </v>
      </c>
      <c r="K1155" s="29" t="str">
        <f>IF(Замеры!AA1149=0," ",Замеры!AH1149)</f>
        <v xml:space="preserve"> </v>
      </c>
      <c r="L1155" s="29" t="str">
        <f>IF(Замеры!AA1149=0," ",Замеры!AI1149)</f>
        <v xml:space="preserve"> </v>
      </c>
      <c r="M1155" s="29" t="str">
        <f>IF(Замеры!AA1149=0," ",0.1)</f>
        <v xml:space="preserve"> </v>
      </c>
      <c r="N1155" s="29" t="str">
        <f>IF(Замеры!AA1149=0," ",Замеры!AA1149)</f>
        <v xml:space="preserve"> </v>
      </c>
      <c r="O1155" s="29" t="str">
        <f>Замеры!AB1149</f>
        <v xml:space="preserve"> </v>
      </c>
      <c r="P1155" s="29" t="str">
        <f>Замеры!AC1149</f>
        <v xml:space="preserve"> </v>
      </c>
      <c r="Q1155" s="29" t="str">
        <f>IF(Замеры!AA1149=0," ","+")</f>
        <v xml:space="preserve"> </v>
      </c>
      <c r="R1155" s="32">
        <f>Замеры!Z1149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IF(Замеры!I1150=0," ", Замеры!I1150)</f>
        <v xml:space="preserve"> </v>
      </c>
      <c r="D1156" s="29" t="str">
        <f>IF(Замеры!AA1150=0, " ", Замеры!Y1150)</f>
        <v xml:space="preserve"> </v>
      </c>
      <c r="E1156" s="29" t="str">
        <f>CONCATENATE(Замеры!Q1150,Замеры!T1150,Замеры!S1150)</f>
        <v xml:space="preserve"> </v>
      </c>
      <c r="F1156" s="30" t="str">
        <f>IF(Замеры!AA1150=0," ","---")</f>
        <v xml:space="preserve"> </v>
      </c>
      <c r="G1156" s="31" t="str">
        <f>IF(Замеры!AA1150=0," ",Замеры!K1150)</f>
        <v xml:space="preserve"> </v>
      </c>
      <c r="H1156" s="31" t="str">
        <f>CONCATENATE(Замеры!AL1150,Замеры!AB1150,Замеры!AM1150)</f>
        <v>0 0</v>
      </c>
      <c r="I1156" s="29" t="str">
        <f>CONCATENATE(Замеры!AJ1150,Замеры!AB1150,Замеры!AK1150)</f>
        <v>0 0</v>
      </c>
      <c r="J1156" s="31" t="str">
        <f>IF(Замеры!AA1150=0," ",G1156*2.55)</f>
        <v xml:space="preserve"> </v>
      </c>
      <c r="K1156" s="29" t="str">
        <f>IF(Замеры!AA1150=0," ",Замеры!AH1150)</f>
        <v xml:space="preserve"> </v>
      </c>
      <c r="L1156" s="29" t="str">
        <f>IF(Замеры!AA1150=0," ",Замеры!AI1150)</f>
        <v xml:space="preserve"> </v>
      </c>
      <c r="M1156" s="29" t="str">
        <f>IF(Замеры!AA1150=0," ",0.1)</f>
        <v xml:space="preserve"> </v>
      </c>
      <c r="N1156" s="29" t="str">
        <f>IF(Замеры!AA1150=0," ",Замеры!AA1150)</f>
        <v xml:space="preserve"> </v>
      </c>
      <c r="O1156" s="29" t="str">
        <f>Замеры!AB1150</f>
        <v xml:space="preserve"> </v>
      </c>
      <c r="P1156" s="29" t="str">
        <f>Замеры!AC1150</f>
        <v xml:space="preserve"> </v>
      </c>
      <c r="Q1156" s="29" t="str">
        <f>IF(Замеры!AA1150=0," ","+")</f>
        <v xml:space="preserve"> </v>
      </c>
      <c r="R1156" s="32">
        <f>Замеры!Z1150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IF(Замеры!I1151=0," ", Замеры!I1151)</f>
        <v xml:space="preserve"> </v>
      </c>
      <c r="D1157" s="29" t="str">
        <f>IF(Замеры!AA1151=0, " ", Замеры!Y1151)</f>
        <v xml:space="preserve"> </v>
      </c>
      <c r="E1157" s="29" t="str">
        <f>CONCATENATE(Замеры!Q1151,Замеры!T1151,Замеры!S1151)</f>
        <v xml:space="preserve"> </v>
      </c>
      <c r="F1157" s="30" t="str">
        <f>IF(Замеры!AA1151=0," ","---")</f>
        <v xml:space="preserve"> </v>
      </c>
      <c r="G1157" s="31" t="str">
        <f>IF(Замеры!AA1151=0," ",Замеры!K1151)</f>
        <v xml:space="preserve"> </v>
      </c>
      <c r="H1157" s="31" t="str">
        <f>CONCATENATE(Замеры!AL1151,Замеры!AB1151,Замеры!AM1151)</f>
        <v>0 0</v>
      </c>
      <c r="I1157" s="29" t="str">
        <f>CONCATENATE(Замеры!AJ1151,Замеры!AB1151,Замеры!AK1151)</f>
        <v>0 0</v>
      </c>
      <c r="J1157" s="31" t="str">
        <f>IF(Замеры!AA1151=0," ",G1157*2.55)</f>
        <v xml:space="preserve"> </v>
      </c>
      <c r="K1157" s="29" t="str">
        <f>IF(Замеры!AA1151=0," ",Замеры!AH1151)</f>
        <v xml:space="preserve"> </v>
      </c>
      <c r="L1157" s="29" t="str">
        <f>IF(Замеры!AA1151=0," ",Замеры!AI1151)</f>
        <v xml:space="preserve"> </v>
      </c>
      <c r="M1157" s="29" t="str">
        <f>IF(Замеры!AA1151=0," ",0.1)</f>
        <v xml:space="preserve"> </v>
      </c>
      <c r="N1157" s="29" t="str">
        <f>IF(Замеры!AA1151=0," ",Замеры!AA1151)</f>
        <v xml:space="preserve"> </v>
      </c>
      <c r="O1157" s="29" t="str">
        <f>Замеры!AB1151</f>
        <v xml:space="preserve"> </v>
      </c>
      <c r="P1157" s="29" t="str">
        <f>Замеры!AC1151</f>
        <v xml:space="preserve"> </v>
      </c>
      <c r="Q1157" s="29" t="str">
        <f>IF(Замеры!AA1151=0," ","+")</f>
        <v xml:space="preserve"> </v>
      </c>
      <c r="R1157" s="32">
        <f>Замеры!Z1151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IF(Замеры!I1152=0," ", Замеры!I1152)</f>
        <v xml:space="preserve"> </v>
      </c>
      <c r="D1158" s="29" t="str">
        <f>IF(Замеры!AA1152=0, " ", Замеры!Y1152)</f>
        <v xml:space="preserve"> </v>
      </c>
      <c r="E1158" s="29" t="str">
        <f>CONCATENATE(Замеры!Q1152,Замеры!T1152,Замеры!S1152)</f>
        <v xml:space="preserve"> </v>
      </c>
      <c r="F1158" s="30" t="str">
        <f>IF(Замеры!AA1152=0," ","---")</f>
        <v xml:space="preserve"> </v>
      </c>
      <c r="G1158" s="31" t="str">
        <f>IF(Замеры!AA1152=0," ",Замеры!K1152)</f>
        <v xml:space="preserve"> </v>
      </c>
      <c r="H1158" s="31" t="str">
        <f>CONCATENATE(Замеры!AL1152,Замеры!AB1152,Замеры!AM1152)</f>
        <v>0 0</v>
      </c>
      <c r="I1158" s="29" t="str">
        <f>CONCATENATE(Замеры!AJ1152,Замеры!AB1152,Замеры!AK1152)</f>
        <v>0 0</v>
      </c>
      <c r="J1158" s="31" t="str">
        <f>IF(Замеры!AA1152=0," ",G1158*2.55)</f>
        <v xml:space="preserve"> </v>
      </c>
      <c r="K1158" s="29" t="str">
        <f>IF(Замеры!AA1152=0," ",Замеры!AH1152)</f>
        <v xml:space="preserve"> </v>
      </c>
      <c r="L1158" s="29" t="str">
        <f>IF(Замеры!AA1152=0," ",Замеры!AI1152)</f>
        <v xml:space="preserve"> </v>
      </c>
      <c r="M1158" s="29" t="str">
        <f>IF(Замеры!AA1152=0," ",0.1)</f>
        <v xml:space="preserve"> </v>
      </c>
      <c r="N1158" s="29" t="str">
        <f>IF(Замеры!AA1152=0," ",Замеры!AA1152)</f>
        <v xml:space="preserve"> </v>
      </c>
      <c r="O1158" s="29" t="str">
        <f>Замеры!AB1152</f>
        <v xml:space="preserve"> </v>
      </c>
      <c r="P1158" s="29" t="str">
        <f>Замеры!AC1152</f>
        <v xml:space="preserve"> </v>
      </c>
      <c r="Q1158" s="29" t="str">
        <f>IF(Замеры!AA1152=0," ","+")</f>
        <v xml:space="preserve"> </v>
      </c>
      <c r="R1158" s="32">
        <f>Замеры!Z1152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IF(Замеры!I1153=0," ", Замеры!I1153)</f>
        <v xml:space="preserve"> </v>
      </c>
      <c r="D1159" s="29" t="str">
        <f>IF(Замеры!AA1153=0, " ", Замеры!Y1153)</f>
        <v xml:space="preserve"> </v>
      </c>
      <c r="E1159" s="29" t="str">
        <f>CONCATENATE(Замеры!Q1153,Замеры!T1153,Замеры!S1153)</f>
        <v xml:space="preserve"> </v>
      </c>
      <c r="F1159" s="30" t="str">
        <f>IF(Замеры!AA1153=0," ","---")</f>
        <v xml:space="preserve"> </v>
      </c>
      <c r="G1159" s="31" t="str">
        <f>IF(Замеры!AA1153=0," ",Замеры!K1153)</f>
        <v xml:space="preserve"> </v>
      </c>
      <c r="H1159" s="31" t="str">
        <f>CONCATENATE(Замеры!AL1153,Замеры!AB1153,Замеры!AM1153)</f>
        <v>0 0</v>
      </c>
      <c r="I1159" s="29" t="str">
        <f>CONCATENATE(Замеры!AJ1153,Замеры!AB1153,Замеры!AK1153)</f>
        <v>0 0</v>
      </c>
      <c r="J1159" s="31" t="str">
        <f>IF(Замеры!AA1153=0," ",G1159*2.55)</f>
        <v xml:space="preserve"> </v>
      </c>
      <c r="K1159" s="29" t="str">
        <f>IF(Замеры!AA1153=0," ",Замеры!AH1153)</f>
        <v xml:space="preserve"> </v>
      </c>
      <c r="L1159" s="29" t="str">
        <f>IF(Замеры!AA1153=0," ",Замеры!AI1153)</f>
        <v xml:space="preserve"> </v>
      </c>
      <c r="M1159" s="29" t="str">
        <f>IF(Замеры!AA1153=0," ",0.1)</f>
        <v xml:space="preserve"> </v>
      </c>
      <c r="N1159" s="29" t="str">
        <f>IF(Замеры!AA1153=0," ",Замеры!AA1153)</f>
        <v xml:space="preserve"> </v>
      </c>
      <c r="O1159" s="29" t="str">
        <f>Замеры!AB1153</f>
        <v xml:space="preserve"> </v>
      </c>
      <c r="P1159" s="29" t="str">
        <f>Замеры!AC1153</f>
        <v xml:space="preserve"> </v>
      </c>
      <c r="Q1159" s="29" t="str">
        <f>IF(Замеры!AA1153=0," ","+")</f>
        <v xml:space="preserve"> </v>
      </c>
      <c r="R1159" s="32">
        <f>Замеры!Z1153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IF(Замеры!I1154=0," ", Замеры!I1154)</f>
        <v xml:space="preserve"> </v>
      </c>
      <c r="D1160" s="29" t="str">
        <f>IF(Замеры!AA1154=0, " ", Замеры!Y1154)</f>
        <v xml:space="preserve"> </v>
      </c>
      <c r="E1160" s="29" t="str">
        <f>CONCATENATE(Замеры!Q1154,Замеры!T1154,Замеры!S1154)</f>
        <v xml:space="preserve"> </v>
      </c>
      <c r="F1160" s="30" t="str">
        <f>IF(Замеры!AA1154=0," ","---")</f>
        <v xml:space="preserve"> </v>
      </c>
      <c r="G1160" s="31" t="str">
        <f>IF(Замеры!AA1154=0," ",Замеры!K1154)</f>
        <v xml:space="preserve"> </v>
      </c>
      <c r="H1160" s="31" t="str">
        <f>CONCATENATE(Замеры!AL1154,Замеры!AB1154,Замеры!AM1154)</f>
        <v>0 0</v>
      </c>
      <c r="I1160" s="29" t="str">
        <f>CONCATENATE(Замеры!AJ1154,Замеры!AB1154,Замеры!AK1154)</f>
        <v>0 0</v>
      </c>
      <c r="J1160" s="31" t="str">
        <f>IF(Замеры!AA1154=0," ",G1160*2.55)</f>
        <v xml:space="preserve"> </v>
      </c>
      <c r="K1160" s="29" t="str">
        <f>IF(Замеры!AA1154=0," ",Замеры!AH1154)</f>
        <v xml:space="preserve"> </v>
      </c>
      <c r="L1160" s="29" t="str">
        <f>IF(Замеры!AA1154=0," ",Замеры!AI1154)</f>
        <v xml:space="preserve"> </v>
      </c>
      <c r="M1160" s="29" t="str">
        <f>IF(Замеры!AA1154=0," ",0.1)</f>
        <v xml:space="preserve"> </v>
      </c>
      <c r="N1160" s="29" t="str">
        <f>IF(Замеры!AA1154=0," ",Замеры!AA1154)</f>
        <v xml:space="preserve"> </v>
      </c>
      <c r="O1160" s="29" t="str">
        <f>Замеры!AB1154</f>
        <v xml:space="preserve"> </v>
      </c>
      <c r="P1160" s="29" t="str">
        <f>Замеры!AC1154</f>
        <v xml:space="preserve"> </v>
      </c>
      <c r="Q1160" s="29" t="str">
        <f>IF(Замеры!AA1154=0," ","+")</f>
        <v xml:space="preserve"> </v>
      </c>
      <c r="R1160" s="32">
        <f>Замеры!Z1154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IF(Замеры!I1155=0," ", Замеры!I1155)</f>
        <v xml:space="preserve"> </v>
      </c>
      <c r="D1161" s="29" t="str">
        <f>IF(Замеры!AA1155=0, " ", Замеры!Y1155)</f>
        <v xml:space="preserve"> </v>
      </c>
      <c r="E1161" s="29" t="str">
        <f>CONCATENATE(Замеры!Q1155,Замеры!T1155,Замеры!S1155)</f>
        <v xml:space="preserve"> </v>
      </c>
      <c r="F1161" s="30" t="str">
        <f>IF(Замеры!AA1155=0," ","---")</f>
        <v xml:space="preserve"> </v>
      </c>
      <c r="G1161" s="31" t="str">
        <f>IF(Замеры!AA1155=0," ",Замеры!K1155)</f>
        <v xml:space="preserve"> </v>
      </c>
      <c r="H1161" s="31" t="str">
        <f>CONCATENATE(Замеры!AL1155,Замеры!AB1155,Замеры!AM1155)</f>
        <v>0 0</v>
      </c>
      <c r="I1161" s="29" t="str">
        <f>CONCATENATE(Замеры!AJ1155,Замеры!AB1155,Замеры!AK1155)</f>
        <v>0 0</v>
      </c>
      <c r="J1161" s="31" t="str">
        <f>IF(Замеры!AA1155=0," ",G1161*2.55)</f>
        <v xml:space="preserve"> </v>
      </c>
      <c r="K1161" s="29" t="str">
        <f>IF(Замеры!AA1155=0," ",Замеры!AH1155)</f>
        <v xml:space="preserve"> </v>
      </c>
      <c r="L1161" s="29" t="str">
        <f>IF(Замеры!AA1155=0," ",Замеры!AI1155)</f>
        <v xml:space="preserve"> </v>
      </c>
      <c r="M1161" s="29" t="str">
        <f>IF(Замеры!AA1155=0," ",0.1)</f>
        <v xml:space="preserve"> </v>
      </c>
      <c r="N1161" s="29" t="str">
        <f>IF(Замеры!AA1155=0," ",Замеры!AA1155)</f>
        <v xml:space="preserve"> </v>
      </c>
      <c r="O1161" s="29" t="str">
        <f>Замеры!AB1155</f>
        <v xml:space="preserve"> </v>
      </c>
      <c r="P1161" s="29" t="str">
        <f>Замеры!AC1155</f>
        <v xml:space="preserve"> </v>
      </c>
      <c r="Q1161" s="29" t="str">
        <f>IF(Замеры!AA1155=0," ","+")</f>
        <v xml:space="preserve"> </v>
      </c>
      <c r="R1161" s="32">
        <f>Замеры!Z1155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IF(Замеры!I1156=0," ", Замеры!I1156)</f>
        <v xml:space="preserve"> </v>
      </c>
      <c r="D1162" s="29" t="str">
        <f>IF(Замеры!AA1156=0, " ", Замеры!Y1156)</f>
        <v xml:space="preserve"> </v>
      </c>
      <c r="E1162" s="29" t="str">
        <f>CONCATENATE(Замеры!Q1156,Замеры!T1156,Замеры!S1156)</f>
        <v xml:space="preserve"> </v>
      </c>
      <c r="F1162" s="30" t="str">
        <f>IF(Замеры!AA1156=0," ","---")</f>
        <v xml:space="preserve"> </v>
      </c>
      <c r="G1162" s="31" t="str">
        <f>IF(Замеры!AA1156=0," ",Замеры!K1156)</f>
        <v xml:space="preserve"> </v>
      </c>
      <c r="H1162" s="31" t="str">
        <f>CONCATENATE(Замеры!AL1156,Замеры!AB1156,Замеры!AM1156)</f>
        <v>0 0</v>
      </c>
      <c r="I1162" s="29" t="str">
        <f>CONCATENATE(Замеры!AJ1156,Замеры!AB1156,Замеры!AK1156)</f>
        <v>0 0</v>
      </c>
      <c r="J1162" s="31" t="str">
        <f>IF(Замеры!AA1156=0," ",G1162*2.55)</f>
        <v xml:space="preserve"> </v>
      </c>
      <c r="K1162" s="29" t="str">
        <f>IF(Замеры!AA1156=0," ",Замеры!AH1156)</f>
        <v xml:space="preserve"> </v>
      </c>
      <c r="L1162" s="29" t="str">
        <f>IF(Замеры!AA1156=0," ",Замеры!AI1156)</f>
        <v xml:space="preserve"> </v>
      </c>
      <c r="M1162" s="29" t="str">
        <f>IF(Замеры!AA1156=0," ",0.1)</f>
        <v xml:space="preserve"> </v>
      </c>
      <c r="N1162" s="29" t="str">
        <f>IF(Замеры!AA1156=0," ",Замеры!AA1156)</f>
        <v xml:space="preserve"> </v>
      </c>
      <c r="O1162" s="29" t="str">
        <f>Замеры!AB1156</f>
        <v xml:space="preserve"> </v>
      </c>
      <c r="P1162" s="29" t="str">
        <f>Замеры!AC1156</f>
        <v xml:space="preserve"> </v>
      </c>
      <c r="Q1162" s="29" t="str">
        <f>IF(Замеры!AA1156=0," ","+")</f>
        <v xml:space="preserve"> </v>
      </c>
      <c r="R1162" s="32">
        <f>Замеры!Z1156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IF(Замеры!I1157=0," ", Замеры!I1157)</f>
        <v xml:space="preserve"> </v>
      </c>
      <c r="D1163" s="29" t="str">
        <f>IF(Замеры!AA1157=0, " ", Замеры!Y1157)</f>
        <v xml:space="preserve"> </v>
      </c>
      <c r="E1163" s="29" t="str">
        <f>CONCATENATE(Замеры!Q1157,Замеры!T1157,Замеры!S1157)</f>
        <v xml:space="preserve"> </v>
      </c>
      <c r="F1163" s="30" t="str">
        <f>IF(Замеры!AA1157=0," ","---")</f>
        <v xml:space="preserve"> </v>
      </c>
      <c r="G1163" s="31" t="str">
        <f>IF(Замеры!AA1157=0," ",Замеры!K1157)</f>
        <v xml:space="preserve"> </v>
      </c>
      <c r="H1163" s="31" t="str">
        <f>CONCATENATE(Замеры!AL1157,Замеры!AB1157,Замеры!AM1157)</f>
        <v>0 0</v>
      </c>
      <c r="I1163" s="29" t="str">
        <f>CONCATENATE(Замеры!AJ1157,Замеры!AB1157,Замеры!AK1157)</f>
        <v>0 0</v>
      </c>
      <c r="J1163" s="31" t="str">
        <f>IF(Замеры!AA1157=0," ",G1163*2.55)</f>
        <v xml:space="preserve"> </v>
      </c>
      <c r="K1163" s="29" t="str">
        <f>IF(Замеры!AA1157=0," ",Замеры!AH1157)</f>
        <v xml:space="preserve"> </v>
      </c>
      <c r="L1163" s="29" t="str">
        <f>IF(Замеры!AA1157=0," ",Замеры!AI1157)</f>
        <v xml:space="preserve"> </v>
      </c>
      <c r="M1163" s="29" t="str">
        <f>IF(Замеры!AA1157=0," ",0.1)</f>
        <v xml:space="preserve"> </v>
      </c>
      <c r="N1163" s="29" t="str">
        <f>IF(Замеры!AA1157=0," ",Замеры!AA1157)</f>
        <v xml:space="preserve"> </v>
      </c>
      <c r="O1163" s="29" t="str">
        <f>Замеры!AB1157</f>
        <v xml:space="preserve"> </v>
      </c>
      <c r="P1163" s="29" t="str">
        <f>Замеры!AC1157</f>
        <v xml:space="preserve"> </v>
      </c>
      <c r="Q1163" s="29" t="str">
        <f>IF(Замеры!AA1157=0," ","+")</f>
        <v xml:space="preserve"> </v>
      </c>
      <c r="R1163" s="32">
        <f>Замеры!Z1157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IF(Замеры!I1158=0," ", Замеры!I1158)</f>
        <v xml:space="preserve"> </v>
      </c>
      <c r="D1164" s="29" t="str">
        <f>IF(Замеры!AA1158=0, " ", Замеры!Y1158)</f>
        <v xml:space="preserve"> </v>
      </c>
      <c r="E1164" s="29" t="str">
        <f>CONCATENATE(Замеры!Q1158,Замеры!T1158,Замеры!S1158)</f>
        <v xml:space="preserve"> </v>
      </c>
      <c r="F1164" s="30" t="str">
        <f>IF(Замеры!AA1158=0," ","---")</f>
        <v xml:space="preserve"> </v>
      </c>
      <c r="G1164" s="31" t="str">
        <f>IF(Замеры!AA1158=0," ",Замеры!K1158)</f>
        <v xml:space="preserve"> </v>
      </c>
      <c r="H1164" s="31" t="str">
        <f>CONCATENATE(Замеры!AL1158,Замеры!AB1158,Замеры!AM1158)</f>
        <v>0 0</v>
      </c>
      <c r="I1164" s="29" t="str">
        <f>CONCATENATE(Замеры!AJ1158,Замеры!AB1158,Замеры!AK1158)</f>
        <v>0 0</v>
      </c>
      <c r="J1164" s="31" t="str">
        <f>IF(Замеры!AA1158=0," ",G1164*2.55)</f>
        <v xml:space="preserve"> </v>
      </c>
      <c r="K1164" s="29" t="str">
        <f>IF(Замеры!AA1158=0," ",Замеры!AH1158)</f>
        <v xml:space="preserve"> </v>
      </c>
      <c r="L1164" s="29" t="str">
        <f>IF(Замеры!AA1158=0," ",Замеры!AI1158)</f>
        <v xml:space="preserve"> </v>
      </c>
      <c r="M1164" s="29" t="str">
        <f>IF(Замеры!AA1158=0," ",0.1)</f>
        <v xml:space="preserve"> </v>
      </c>
      <c r="N1164" s="29" t="str">
        <f>IF(Замеры!AA1158=0," ",Замеры!AA1158)</f>
        <v xml:space="preserve"> </v>
      </c>
      <c r="O1164" s="29" t="str">
        <f>Замеры!AB1158</f>
        <v xml:space="preserve"> </v>
      </c>
      <c r="P1164" s="29" t="str">
        <f>Замеры!AC1158</f>
        <v xml:space="preserve"> </v>
      </c>
      <c r="Q1164" s="29" t="str">
        <f>IF(Замеры!AA1158=0," ","+")</f>
        <v xml:space="preserve"> </v>
      </c>
      <c r="R1164" s="32">
        <f>Замеры!Z1158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IF(Замеры!I1159=0," ", Замеры!I1159)</f>
        <v xml:space="preserve"> </v>
      </c>
      <c r="D1165" s="29" t="str">
        <f>IF(Замеры!AA1159=0, " ", Замеры!Y1159)</f>
        <v xml:space="preserve"> </v>
      </c>
      <c r="E1165" s="29" t="str">
        <f>CONCATENATE(Замеры!Q1159,Замеры!T1159,Замеры!S1159)</f>
        <v xml:space="preserve"> </v>
      </c>
      <c r="F1165" s="30" t="str">
        <f>IF(Замеры!AA1159=0," ","---")</f>
        <v xml:space="preserve"> </v>
      </c>
      <c r="G1165" s="31" t="str">
        <f>IF(Замеры!AA1159=0," ",Замеры!K1159)</f>
        <v xml:space="preserve"> </v>
      </c>
      <c r="H1165" s="31" t="str">
        <f>CONCATENATE(Замеры!AL1159,Замеры!AB1159,Замеры!AM1159)</f>
        <v>0 0</v>
      </c>
      <c r="I1165" s="29" t="str">
        <f>CONCATENATE(Замеры!AJ1159,Замеры!AB1159,Замеры!AK1159)</f>
        <v>0 0</v>
      </c>
      <c r="J1165" s="31" t="str">
        <f>IF(Замеры!AA1159=0," ",G1165*2.55)</f>
        <v xml:space="preserve"> </v>
      </c>
      <c r="K1165" s="29" t="str">
        <f>IF(Замеры!AA1159=0," ",Замеры!AH1159)</f>
        <v xml:space="preserve"> </v>
      </c>
      <c r="L1165" s="29" t="str">
        <f>IF(Замеры!AA1159=0," ",Замеры!AI1159)</f>
        <v xml:space="preserve"> </v>
      </c>
      <c r="M1165" s="29" t="str">
        <f>IF(Замеры!AA1159=0," ",0.1)</f>
        <v xml:space="preserve"> </v>
      </c>
      <c r="N1165" s="29" t="str">
        <f>IF(Замеры!AA1159=0," ",Замеры!AA1159)</f>
        <v xml:space="preserve"> </v>
      </c>
      <c r="O1165" s="29" t="str">
        <f>Замеры!AB1159</f>
        <v xml:space="preserve"> </v>
      </c>
      <c r="P1165" s="29" t="str">
        <f>Замеры!AC1159</f>
        <v xml:space="preserve"> </v>
      </c>
      <c r="Q1165" s="29" t="str">
        <f>IF(Замеры!AA1159=0," ","+")</f>
        <v xml:space="preserve"> </v>
      </c>
      <c r="R1165" s="32">
        <f>Замеры!Z1159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IF(Замеры!I1160=0," ", Замеры!I1160)</f>
        <v xml:space="preserve"> </v>
      </c>
      <c r="D1166" s="29" t="str">
        <f>IF(Замеры!AA1160=0, " ", Замеры!Y1160)</f>
        <v xml:space="preserve"> </v>
      </c>
      <c r="E1166" s="29" t="str">
        <f>CONCATENATE(Замеры!Q1160,Замеры!T1160,Замеры!S1160)</f>
        <v xml:space="preserve"> </v>
      </c>
      <c r="F1166" s="30" t="str">
        <f>IF(Замеры!AA1160=0," ","---")</f>
        <v xml:space="preserve"> </v>
      </c>
      <c r="G1166" s="31" t="str">
        <f>IF(Замеры!AA1160=0," ",Замеры!K1160)</f>
        <v xml:space="preserve"> </v>
      </c>
      <c r="H1166" s="31" t="str">
        <f>CONCATENATE(Замеры!AL1160,Замеры!AB1160,Замеры!AM1160)</f>
        <v>0 0</v>
      </c>
      <c r="I1166" s="29" t="str">
        <f>CONCATENATE(Замеры!AJ1160,Замеры!AB1160,Замеры!AK1160)</f>
        <v>0 0</v>
      </c>
      <c r="J1166" s="31" t="str">
        <f>IF(Замеры!AA1160=0," ",G1166*2.55)</f>
        <v xml:space="preserve"> </v>
      </c>
      <c r="K1166" s="29" t="str">
        <f>IF(Замеры!AA1160=0," ",Замеры!AH1160)</f>
        <v xml:space="preserve"> </v>
      </c>
      <c r="L1166" s="29" t="str">
        <f>IF(Замеры!AA1160=0," ",Замеры!AI1160)</f>
        <v xml:space="preserve"> </v>
      </c>
      <c r="M1166" s="29" t="str">
        <f>IF(Замеры!AA1160=0," ",0.1)</f>
        <v xml:space="preserve"> </v>
      </c>
      <c r="N1166" s="29" t="str">
        <f>IF(Замеры!AA1160=0," ",Замеры!AA1160)</f>
        <v xml:space="preserve"> </v>
      </c>
      <c r="O1166" s="29" t="str">
        <f>Замеры!AB1160</f>
        <v xml:space="preserve"> </v>
      </c>
      <c r="P1166" s="29" t="str">
        <f>Замеры!AC1160</f>
        <v xml:space="preserve"> </v>
      </c>
      <c r="Q1166" s="29" t="str">
        <f>IF(Замеры!AA1160=0," ","+")</f>
        <v xml:space="preserve"> </v>
      </c>
      <c r="R1166" s="32">
        <f>Замеры!Z1160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IF(Замеры!I1161=0," ", Замеры!I1161)</f>
        <v xml:space="preserve"> </v>
      </c>
      <c r="D1167" s="29" t="str">
        <f>IF(Замеры!AA1161=0, " ", Замеры!Y1161)</f>
        <v xml:space="preserve"> </v>
      </c>
      <c r="E1167" s="29" t="str">
        <f>CONCATENATE(Замеры!Q1161,Замеры!T1161,Замеры!S1161)</f>
        <v xml:space="preserve"> </v>
      </c>
      <c r="F1167" s="30" t="str">
        <f>IF(Замеры!AA1161=0," ","---")</f>
        <v xml:space="preserve"> </v>
      </c>
      <c r="G1167" s="31" t="str">
        <f>IF(Замеры!AA1161=0," ",Замеры!K1161)</f>
        <v xml:space="preserve"> </v>
      </c>
      <c r="H1167" s="31" t="str">
        <f>CONCATENATE(Замеры!AL1161,Замеры!AB1161,Замеры!AM1161)</f>
        <v>0 0</v>
      </c>
      <c r="I1167" s="29" t="str">
        <f>CONCATENATE(Замеры!AJ1161,Замеры!AB1161,Замеры!AK1161)</f>
        <v>0 0</v>
      </c>
      <c r="J1167" s="31" t="str">
        <f>IF(Замеры!AA1161=0," ",G1167*2.55)</f>
        <v xml:space="preserve"> </v>
      </c>
      <c r="K1167" s="29" t="str">
        <f>IF(Замеры!AA1161=0," ",Замеры!AH1161)</f>
        <v xml:space="preserve"> </v>
      </c>
      <c r="L1167" s="29" t="str">
        <f>IF(Замеры!AA1161=0," ",Замеры!AI1161)</f>
        <v xml:space="preserve"> </v>
      </c>
      <c r="M1167" s="29" t="str">
        <f>IF(Замеры!AA1161=0," ",0.1)</f>
        <v xml:space="preserve"> </v>
      </c>
      <c r="N1167" s="29" t="str">
        <f>IF(Замеры!AA1161=0," ",Замеры!AA1161)</f>
        <v xml:space="preserve"> </v>
      </c>
      <c r="O1167" s="29" t="str">
        <f>Замеры!AB1161</f>
        <v xml:space="preserve"> </v>
      </c>
      <c r="P1167" s="29" t="str">
        <f>Замеры!AC1161</f>
        <v xml:space="preserve"> </v>
      </c>
      <c r="Q1167" s="29" t="str">
        <f>IF(Замеры!AA1161=0," ","+")</f>
        <v xml:space="preserve"> </v>
      </c>
      <c r="R1167" s="32">
        <f>Замеры!Z1161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IF(Замеры!I1162=0," ", Замеры!I1162)</f>
        <v xml:space="preserve"> </v>
      </c>
      <c r="D1168" s="29" t="str">
        <f>IF(Замеры!AA1162=0, " ", Замеры!Y1162)</f>
        <v xml:space="preserve"> </v>
      </c>
      <c r="E1168" s="29" t="str">
        <f>CONCATENATE(Замеры!Q1162,Замеры!T1162,Замеры!S1162)</f>
        <v xml:space="preserve"> </v>
      </c>
      <c r="F1168" s="30" t="str">
        <f>IF(Замеры!AA1162=0," ","---")</f>
        <v xml:space="preserve"> </v>
      </c>
      <c r="G1168" s="31" t="str">
        <f>IF(Замеры!AA1162=0," ",Замеры!K1162)</f>
        <v xml:space="preserve"> </v>
      </c>
      <c r="H1168" s="31" t="str">
        <f>CONCATENATE(Замеры!AL1162,Замеры!AB1162,Замеры!AM1162)</f>
        <v>0 0</v>
      </c>
      <c r="I1168" s="29" t="str">
        <f>CONCATENATE(Замеры!AJ1162,Замеры!AB1162,Замеры!AK1162)</f>
        <v>0 0</v>
      </c>
      <c r="J1168" s="31" t="str">
        <f>IF(Замеры!AA1162=0," ",G1168*2.55)</f>
        <v xml:space="preserve"> </v>
      </c>
      <c r="K1168" s="29" t="str">
        <f>IF(Замеры!AA1162=0," ",Замеры!AH1162)</f>
        <v xml:space="preserve"> </v>
      </c>
      <c r="L1168" s="29" t="str">
        <f>IF(Замеры!AA1162=0," ",Замеры!AI1162)</f>
        <v xml:space="preserve"> </v>
      </c>
      <c r="M1168" s="29" t="str">
        <f>IF(Замеры!AA1162=0," ",0.1)</f>
        <v xml:space="preserve"> </v>
      </c>
      <c r="N1168" s="29" t="str">
        <f>IF(Замеры!AA1162=0," ",Замеры!AA1162)</f>
        <v xml:space="preserve"> </v>
      </c>
      <c r="O1168" s="29" t="str">
        <f>Замеры!AB1162</f>
        <v xml:space="preserve"> </v>
      </c>
      <c r="P1168" s="29" t="str">
        <f>Замеры!AC1162</f>
        <v xml:space="preserve"> </v>
      </c>
      <c r="Q1168" s="29" t="str">
        <f>IF(Замеры!AA1162=0," ","+")</f>
        <v xml:space="preserve"> </v>
      </c>
      <c r="R1168" s="32">
        <f>Замеры!Z1162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IF(Замеры!I1163=0," ", Замеры!I1163)</f>
        <v xml:space="preserve"> </v>
      </c>
      <c r="D1169" s="29" t="str">
        <f>IF(Замеры!AA1163=0, " ", Замеры!Y1163)</f>
        <v xml:space="preserve"> </v>
      </c>
      <c r="E1169" s="29" t="str">
        <f>CONCATENATE(Замеры!Q1163,Замеры!T1163,Замеры!S1163)</f>
        <v xml:space="preserve"> </v>
      </c>
      <c r="F1169" s="30" t="str">
        <f>IF(Замеры!AA1163=0," ","---")</f>
        <v xml:space="preserve"> </v>
      </c>
      <c r="G1169" s="31" t="str">
        <f>IF(Замеры!AA1163=0," ",Замеры!K1163)</f>
        <v xml:space="preserve"> </v>
      </c>
      <c r="H1169" s="31" t="str">
        <f>CONCATENATE(Замеры!AL1163,Замеры!AB1163,Замеры!AM1163)</f>
        <v>0 0</v>
      </c>
      <c r="I1169" s="29" t="str">
        <f>CONCATENATE(Замеры!AJ1163,Замеры!AB1163,Замеры!AK1163)</f>
        <v>0 0</v>
      </c>
      <c r="J1169" s="31" t="str">
        <f>IF(Замеры!AA1163=0," ",G1169*2.55)</f>
        <v xml:space="preserve"> </v>
      </c>
      <c r="K1169" s="29" t="str">
        <f>IF(Замеры!AA1163=0," ",Замеры!AH1163)</f>
        <v xml:space="preserve"> </v>
      </c>
      <c r="L1169" s="29" t="str">
        <f>IF(Замеры!AA1163=0," ",Замеры!AI1163)</f>
        <v xml:space="preserve"> </v>
      </c>
      <c r="M1169" s="29" t="str">
        <f>IF(Замеры!AA1163=0," ",0.1)</f>
        <v xml:space="preserve"> </v>
      </c>
      <c r="N1169" s="29" t="str">
        <f>IF(Замеры!AA1163=0," ",Замеры!AA1163)</f>
        <v xml:space="preserve"> </v>
      </c>
      <c r="O1169" s="29" t="str">
        <f>Замеры!AB1163</f>
        <v xml:space="preserve"> </v>
      </c>
      <c r="P1169" s="29" t="str">
        <f>Замеры!AC1163</f>
        <v xml:space="preserve"> </v>
      </c>
      <c r="Q1169" s="29" t="str">
        <f>IF(Замеры!AA1163=0," ","+")</f>
        <v xml:space="preserve"> </v>
      </c>
      <c r="R1169" s="32">
        <f>Замеры!Z1163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IF(Замеры!I1164=0," ", Замеры!I1164)</f>
        <v xml:space="preserve"> </v>
      </c>
      <c r="D1170" s="29" t="str">
        <f>IF(Замеры!AA1164=0, " ", Замеры!Y1164)</f>
        <v xml:space="preserve"> </v>
      </c>
      <c r="E1170" s="29" t="str">
        <f>CONCATENATE(Замеры!Q1164,Замеры!T1164,Замеры!S1164)</f>
        <v xml:space="preserve"> </v>
      </c>
      <c r="F1170" s="30" t="str">
        <f>IF(Замеры!AA1164=0," ","---")</f>
        <v xml:space="preserve"> </v>
      </c>
      <c r="G1170" s="31" t="str">
        <f>IF(Замеры!AA1164=0," ",Замеры!K1164)</f>
        <v xml:space="preserve"> </v>
      </c>
      <c r="H1170" s="31" t="str">
        <f>CONCATENATE(Замеры!AL1164,Замеры!AB1164,Замеры!AM1164)</f>
        <v>0 0</v>
      </c>
      <c r="I1170" s="29" t="str">
        <f>CONCATENATE(Замеры!AJ1164,Замеры!AB1164,Замеры!AK1164)</f>
        <v>0 0</v>
      </c>
      <c r="J1170" s="31" t="str">
        <f>IF(Замеры!AA1164=0," ",G1170*2.55)</f>
        <v xml:space="preserve"> </v>
      </c>
      <c r="K1170" s="29" t="str">
        <f>IF(Замеры!AA1164=0," ",Замеры!AH1164)</f>
        <v xml:space="preserve"> </v>
      </c>
      <c r="L1170" s="29" t="str">
        <f>IF(Замеры!AA1164=0," ",Замеры!AI1164)</f>
        <v xml:space="preserve"> </v>
      </c>
      <c r="M1170" s="29" t="str">
        <f>IF(Замеры!AA1164=0," ",0.1)</f>
        <v xml:space="preserve"> </v>
      </c>
      <c r="N1170" s="29" t="str">
        <f>IF(Замеры!AA1164=0," ",Замеры!AA1164)</f>
        <v xml:space="preserve"> </v>
      </c>
      <c r="O1170" s="29" t="str">
        <f>Замеры!AB1164</f>
        <v xml:space="preserve"> </v>
      </c>
      <c r="P1170" s="29" t="str">
        <f>Замеры!AC1164</f>
        <v xml:space="preserve"> </v>
      </c>
      <c r="Q1170" s="29" t="str">
        <f>IF(Замеры!AA1164=0," ","+")</f>
        <v xml:space="preserve"> </v>
      </c>
      <c r="R1170" s="32">
        <f>Замеры!Z1164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IF(Замеры!I1165=0," ", Замеры!I1165)</f>
        <v xml:space="preserve"> </v>
      </c>
      <c r="D1171" s="29" t="str">
        <f>IF(Замеры!AA1165=0, " ", Замеры!Y1165)</f>
        <v xml:space="preserve"> </v>
      </c>
      <c r="E1171" s="29" t="str">
        <f>CONCATENATE(Замеры!Q1165,Замеры!T1165,Замеры!S1165)</f>
        <v xml:space="preserve"> </v>
      </c>
      <c r="F1171" s="30" t="str">
        <f>IF(Замеры!AA1165=0," ","---")</f>
        <v xml:space="preserve"> </v>
      </c>
      <c r="G1171" s="31" t="str">
        <f>IF(Замеры!AA1165=0," ",Замеры!K1165)</f>
        <v xml:space="preserve"> </v>
      </c>
      <c r="H1171" s="31" t="str">
        <f>CONCATENATE(Замеры!AL1165,Замеры!AB1165,Замеры!AM1165)</f>
        <v>0 0</v>
      </c>
      <c r="I1171" s="29" t="str">
        <f>CONCATENATE(Замеры!AJ1165,Замеры!AB1165,Замеры!AK1165)</f>
        <v>0 0</v>
      </c>
      <c r="J1171" s="31" t="str">
        <f>IF(Замеры!AA1165=0," ",G1171*2.55)</f>
        <v xml:space="preserve"> </v>
      </c>
      <c r="K1171" s="29" t="str">
        <f>IF(Замеры!AA1165=0," ",Замеры!AH1165)</f>
        <v xml:space="preserve"> </v>
      </c>
      <c r="L1171" s="29" t="str">
        <f>IF(Замеры!AA1165=0," ",Замеры!AI1165)</f>
        <v xml:space="preserve"> </v>
      </c>
      <c r="M1171" s="29" t="str">
        <f>IF(Замеры!AA1165=0," ",0.1)</f>
        <v xml:space="preserve"> </v>
      </c>
      <c r="N1171" s="29" t="str">
        <f>IF(Замеры!AA1165=0," ",Замеры!AA1165)</f>
        <v xml:space="preserve"> </v>
      </c>
      <c r="O1171" s="29" t="str">
        <f>Замеры!AB1165</f>
        <v xml:space="preserve"> </v>
      </c>
      <c r="P1171" s="29" t="str">
        <f>Замеры!AC1165</f>
        <v xml:space="preserve"> </v>
      </c>
      <c r="Q1171" s="29" t="str">
        <f>IF(Замеры!AA1165=0," ","+")</f>
        <v xml:space="preserve"> </v>
      </c>
      <c r="R1171" s="32">
        <f>Замеры!Z1165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IF(Замеры!I1166=0," ", Замеры!I1166)</f>
        <v xml:space="preserve"> </v>
      </c>
      <c r="D1172" s="29" t="str">
        <f>IF(Замеры!AA1166=0, " ", Замеры!Y1166)</f>
        <v xml:space="preserve"> </v>
      </c>
      <c r="E1172" s="29" t="str">
        <f>CONCATENATE(Замеры!Q1166,Замеры!T1166,Замеры!S1166)</f>
        <v xml:space="preserve"> </v>
      </c>
      <c r="F1172" s="30" t="str">
        <f>IF(Замеры!AA1166=0," ","---")</f>
        <v xml:space="preserve"> </v>
      </c>
      <c r="G1172" s="31" t="str">
        <f>IF(Замеры!AA1166=0," ",Замеры!K1166)</f>
        <v xml:space="preserve"> </v>
      </c>
      <c r="H1172" s="31" t="str">
        <f>CONCATENATE(Замеры!AL1166,Замеры!AB1166,Замеры!AM1166)</f>
        <v>0 0</v>
      </c>
      <c r="I1172" s="29" t="str">
        <f>CONCATENATE(Замеры!AJ1166,Замеры!AB1166,Замеры!AK1166)</f>
        <v>0 0</v>
      </c>
      <c r="J1172" s="31" t="str">
        <f>IF(Замеры!AA1166=0," ",G1172*2.55)</f>
        <v xml:space="preserve"> </v>
      </c>
      <c r="K1172" s="29" t="str">
        <f>IF(Замеры!AA1166=0," ",Замеры!AH1166)</f>
        <v xml:space="preserve"> </v>
      </c>
      <c r="L1172" s="29" t="str">
        <f>IF(Замеры!AA1166=0," ",Замеры!AI1166)</f>
        <v xml:space="preserve"> </v>
      </c>
      <c r="M1172" s="29" t="str">
        <f>IF(Замеры!AA1166=0," ",0.1)</f>
        <v xml:space="preserve"> </v>
      </c>
      <c r="N1172" s="29" t="str">
        <f>IF(Замеры!AA1166=0," ",Замеры!AA1166)</f>
        <v xml:space="preserve"> </v>
      </c>
      <c r="O1172" s="29" t="str">
        <f>Замеры!AB1166</f>
        <v xml:space="preserve"> </v>
      </c>
      <c r="P1172" s="29" t="str">
        <f>Замеры!AC1166</f>
        <v xml:space="preserve"> </v>
      </c>
      <c r="Q1172" s="29" t="str">
        <f>IF(Замеры!AA1166=0," ","+")</f>
        <v xml:space="preserve"> </v>
      </c>
      <c r="R1172" s="32">
        <f>Замеры!Z1166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IF(Замеры!I1167=0," ", Замеры!I1167)</f>
        <v xml:space="preserve"> </v>
      </c>
      <c r="D1173" s="29" t="str">
        <f>IF(Замеры!AA1167=0, " ", Замеры!Y1167)</f>
        <v xml:space="preserve"> </v>
      </c>
      <c r="E1173" s="29" t="str">
        <f>CONCATENATE(Замеры!Q1167,Замеры!T1167,Замеры!S1167)</f>
        <v xml:space="preserve"> </v>
      </c>
      <c r="F1173" s="30" t="str">
        <f>IF(Замеры!AA1167=0," ","---")</f>
        <v xml:space="preserve"> </v>
      </c>
      <c r="G1173" s="31" t="str">
        <f>IF(Замеры!AA1167=0," ",Замеры!K1167)</f>
        <v xml:space="preserve"> </v>
      </c>
      <c r="H1173" s="31" t="str">
        <f>CONCATENATE(Замеры!AL1167,Замеры!AB1167,Замеры!AM1167)</f>
        <v>0 0</v>
      </c>
      <c r="I1173" s="29" t="str">
        <f>CONCATENATE(Замеры!AJ1167,Замеры!AB1167,Замеры!AK1167)</f>
        <v>0 0</v>
      </c>
      <c r="J1173" s="31" t="str">
        <f>IF(Замеры!AA1167=0," ",G1173*2.55)</f>
        <v xml:space="preserve"> </v>
      </c>
      <c r="K1173" s="29" t="str">
        <f>IF(Замеры!AA1167=0," ",Замеры!AH1167)</f>
        <v xml:space="preserve"> </v>
      </c>
      <c r="L1173" s="29" t="str">
        <f>IF(Замеры!AA1167=0," ",Замеры!AI1167)</f>
        <v xml:space="preserve"> </v>
      </c>
      <c r="M1173" s="29" t="str">
        <f>IF(Замеры!AA1167=0," ",0.1)</f>
        <v xml:space="preserve"> </v>
      </c>
      <c r="N1173" s="29" t="str">
        <f>IF(Замеры!AA1167=0," ",Замеры!AA1167)</f>
        <v xml:space="preserve"> </v>
      </c>
      <c r="O1173" s="29" t="str">
        <f>Замеры!AB1167</f>
        <v xml:space="preserve"> </v>
      </c>
      <c r="P1173" s="29" t="str">
        <f>Замеры!AC1167</f>
        <v xml:space="preserve"> </v>
      </c>
      <c r="Q1173" s="29" t="str">
        <f>IF(Замеры!AA1167=0," ","+")</f>
        <v xml:space="preserve"> </v>
      </c>
      <c r="R1173" s="32">
        <f>Замеры!Z1167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IF(Замеры!I1168=0," ", Замеры!I1168)</f>
        <v xml:space="preserve"> </v>
      </c>
      <c r="D1174" s="29" t="str">
        <f>IF(Замеры!AA1168=0, " ", Замеры!Y1168)</f>
        <v xml:space="preserve"> </v>
      </c>
      <c r="E1174" s="29" t="str">
        <f>CONCATENATE(Замеры!Q1168,Замеры!T1168,Замеры!S1168)</f>
        <v xml:space="preserve"> </v>
      </c>
      <c r="F1174" s="30" t="str">
        <f>IF(Замеры!AA1168=0," ","---")</f>
        <v xml:space="preserve"> </v>
      </c>
      <c r="G1174" s="31" t="str">
        <f>IF(Замеры!AA1168=0," ",Замеры!K1168)</f>
        <v xml:space="preserve"> </v>
      </c>
      <c r="H1174" s="31" t="str">
        <f>CONCATENATE(Замеры!AL1168,Замеры!AB1168,Замеры!AM1168)</f>
        <v>0 0</v>
      </c>
      <c r="I1174" s="29" t="str">
        <f>CONCATENATE(Замеры!AJ1168,Замеры!AB1168,Замеры!AK1168)</f>
        <v>0 0</v>
      </c>
      <c r="J1174" s="31" t="str">
        <f>IF(Замеры!AA1168=0," ",G1174*2.55)</f>
        <v xml:space="preserve"> </v>
      </c>
      <c r="K1174" s="29" t="str">
        <f>IF(Замеры!AA1168=0," ",Замеры!AH1168)</f>
        <v xml:space="preserve"> </v>
      </c>
      <c r="L1174" s="29" t="str">
        <f>IF(Замеры!AA1168=0," ",Замеры!AI1168)</f>
        <v xml:space="preserve"> </v>
      </c>
      <c r="M1174" s="29" t="str">
        <f>IF(Замеры!AA1168=0," ",0.1)</f>
        <v xml:space="preserve"> </v>
      </c>
      <c r="N1174" s="29" t="str">
        <f>IF(Замеры!AA1168=0," ",Замеры!AA1168)</f>
        <v xml:space="preserve"> </v>
      </c>
      <c r="O1174" s="29" t="str">
        <f>Замеры!AB1168</f>
        <v xml:space="preserve"> </v>
      </c>
      <c r="P1174" s="29" t="str">
        <f>Замеры!AC1168</f>
        <v xml:space="preserve"> </v>
      </c>
      <c r="Q1174" s="29" t="str">
        <f>IF(Замеры!AA1168=0," ","+")</f>
        <v xml:space="preserve"> </v>
      </c>
      <c r="R1174" s="32">
        <f>Замеры!Z1168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IF(Замеры!I1169=0," ", Замеры!I1169)</f>
        <v xml:space="preserve"> </v>
      </c>
      <c r="D1175" s="29" t="str">
        <f>IF(Замеры!AA1169=0, " ", Замеры!Y1169)</f>
        <v xml:space="preserve"> </v>
      </c>
      <c r="E1175" s="29" t="str">
        <f>CONCATENATE(Замеры!Q1169,Замеры!T1169,Замеры!S1169)</f>
        <v xml:space="preserve"> </v>
      </c>
      <c r="F1175" s="30" t="str">
        <f>IF(Замеры!AA1169=0," ","---")</f>
        <v xml:space="preserve"> </v>
      </c>
      <c r="G1175" s="31" t="str">
        <f>IF(Замеры!AA1169=0," ",Замеры!K1169)</f>
        <v xml:space="preserve"> </v>
      </c>
      <c r="H1175" s="31" t="str">
        <f>CONCATENATE(Замеры!AL1169,Замеры!AB1169,Замеры!AM1169)</f>
        <v>0 0</v>
      </c>
      <c r="I1175" s="29" t="str">
        <f>CONCATENATE(Замеры!AJ1169,Замеры!AB1169,Замеры!AK1169)</f>
        <v>0 0</v>
      </c>
      <c r="J1175" s="31" t="str">
        <f>IF(Замеры!AA1169=0," ",G1175*2.55)</f>
        <v xml:space="preserve"> </v>
      </c>
      <c r="K1175" s="29" t="str">
        <f>IF(Замеры!AA1169=0," ",Замеры!AH1169)</f>
        <v xml:space="preserve"> </v>
      </c>
      <c r="L1175" s="29" t="str">
        <f>IF(Замеры!AA1169=0," ",Замеры!AI1169)</f>
        <v xml:space="preserve"> </v>
      </c>
      <c r="M1175" s="29" t="str">
        <f>IF(Замеры!AA1169=0," ",0.1)</f>
        <v xml:space="preserve"> </v>
      </c>
      <c r="N1175" s="29" t="str">
        <f>IF(Замеры!AA1169=0," ",Замеры!AA1169)</f>
        <v xml:space="preserve"> </v>
      </c>
      <c r="O1175" s="29" t="str">
        <f>Замеры!AB1169</f>
        <v xml:space="preserve"> </v>
      </c>
      <c r="P1175" s="29" t="str">
        <f>Замеры!AC1169</f>
        <v xml:space="preserve"> </v>
      </c>
      <c r="Q1175" s="29" t="str">
        <f>IF(Замеры!AA1169=0," ","+")</f>
        <v xml:space="preserve"> </v>
      </c>
      <c r="R1175" s="32">
        <f>Замеры!Z1169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IF(Замеры!I1170=0," ", Замеры!I1170)</f>
        <v xml:space="preserve"> </v>
      </c>
      <c r="D1176" s="29" t="str">
        <f>IF(Замеры!AA1170=0, " ", Замеры!Y1170)</f>
        <v xml:space="preserve"> </v>
      </c>
      <c r="E1176" s="29" t="str">
        <f>CONCATENATE(Замеры!Q1170,Замеры!T1170,Замеры!S1170)</f>
        <v xml:space="preserve"> </v>
      </c>
      <c r="F1176" s="30" t="str">
        <f>IF(Замеры!AA1170=0," ","---")</f>
        <v xml:space="preserve"> </v>
      </c>
      <c r="G1176" s="31" t="str">
        <f>IF(Замеры!AA1170=0," ",Замеры!K1170)</f>
        <v xml:space="preserve"> </v>
      </c>
      <c r="H1176" s="31" t="str">
        <f>CONCATENATE(Замеры!AL1170,Замеры!AB1170,Замеры!AM1170)</f>
        <v>0 0</v>
      </c>
      <c r="I1176" s="29" t="str">
        <f>CONCATENATE(Замеры!AJ1170,Замеры!AB1170,Замеры!AK1170)</f>
        <v>0 0</v>
      </c>
      <c r="J1176" s="31" t="str">
        <f>IF(Замеры!AA1170=0," ",G1176*2.55)</f>
        <v xml:space="preserve"> </v>
      </c>
      <c r="K1176" s="29" t="str">
        <f>IF(Замеры!AA1170=0," ",Замеры!AH1170)</f>
        <v xml:space="preserve"> </v>
      </c>
      <c r="L1176" s="29" t="str">
        <f>IF(Замеры!AA1170=0," ",Замеры!AI1170)</f>
        <v xml:space="preserve"> </v>
      </c>
      <c r="M1176" s="29" t="str">
        <f>IF(Замеры!AA1170=0," ",0.1)</f>
        <v xml:space="preserve"> </v>
      </c>
      <c r="N1176" s="29" t="str">
        <f>IF(Замеры!AA1170=0," ",Замеры!AA1170)</f>
        <v xml:space="preserve"> </v>
      </c>
      <c r="O1176" s="29" t="str">
        <f>Замеры!AB1170</f>
        <v xml:space="preserve"> </v>
      </c>
      <c r="P1176" s="29" t="str">
        <f>Замеры!AC1170</f>
        <v xml:space="preserve"> </v>
      </c>
      <c r="Q1176" s="29" t="str">
        <f>IF(Замеры!AA1170=0," ","+")</f>
        <v xml:space="preserve"> </v>
      </c>
      <c r="R1176" s="32">
        <f>Замеры!Z1170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IF(Замеры!I1171=0," ", Замеры!I1171)</f>
        <v xml:space="preserve"> </v>
      </c>
      <c r="D1177" s="29" t="str">
        <f>IF(Замеры!AA1171=0, " ", Замеры!Y1171)</f>
        <v xml:space="preserve"> </v>
      </c>
      <c r="E1177" s="29" t="str">
        <f>CONCATENATE(Замеры!Q1171,Замеры!T1171,Замеры!S1171)</f>
        <v xml:space="preserve"> </v>
      </c>
      <c r="F1177" s="30" t="str">
        <f>IF(Замеры!AA1171=0," ","---")</f>
        <v xml:space="preserve"> </v>
      </c>
      <c r="G1177" s="31" t="str">
        <f>IF(Замеры!AA1171=0," ",Замеры!K1171)</f>
        <v xml:space="preserve"> </v>
      </c>
      <c r="H1177" s="31" t="str">
        <f>CONCATENATE(Замеры!AL1171,Замеры!AB1171,Замеры!AM1171)</f>
        <v>0 0</v>
      </c>
      <c r="I1177" s="29" t="str">
        <f>CONCATENATE(Замеры!AJ1171,Замеры!AB1171,Замеры!AK1171)</f>
        <v>0 0</v>
      </c>
      <c r="J1177" s="31" t="str">
        <f>IF(Замеры!AA1171=0," ",G1177*2.55)</f>
        <v xml:space="preserve"> </v>
      </c>
      <c r="K1177" s="29" t="str">
        <f>IF(Замеры!AA1171=0," ",Замеры!AH1171)</f>
        <v xml:space="preserve"> </v>
      </c>
      <c r="L1177" s="29" t="str">
        <f>IF(Замеры!AA1171=0," ",Замеры!AI1171)</f>
        <v xml:space="preserve"> </v>
      </c>
      <c r="M1177" s="29" t="str">
        <f>IF(Замеры!AA1171=0," ",0.1)</f>
        <v xml:space="preserve"> </v>
      </c>
      <c r="N1177" s="29" t="str">
        <f>IF(Замеры!AA1171=0," ",Замеры!AA1171)</f>
        <v xml:space="preserve"> </v>
      </c>
      <c r="O1177" s="29" t="str">
        <f>Замеры!AB1171</f>
        <v xml:space="preserve"> </v>
      </c>
      <c r="P1177" s="29" t="str">
        <f>Замеры!AC1171</f>
        <v xml:space="preserve"> </v>
      </c>
      <c r="Q1177" s="29" t="str">
        <f>IF(Замеры!AA1171=0," ","+")</f>
        <v xml:space="preserve"> </v>
      </c>
      <c r="R1177" s="32">
        <f>Замеры!Z1171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IF(Замеры!I1172=0," ", Замеры!I1172)</f>
        <v xml:space="preserve"> </v>
      </c>
      <c r="D1178" s="29" t="str">
        <f>IF(Замеры!AA1172=0, " ", Замеры!Y1172)</f>
        <v xml:space="preserve"> </v>
      </c>
      <c r="E1178" s="29" t="str">
        <f>CONCATENATE(Замеры!Q1172,Замеры!T1172,Замеры!S1172)</f>
        <v xml:space="preserve"> </v>
      </c>
      <c r="F1178" s="30" t="str">
        <f>IF(Замеры!AA1172=0," ","---")</f>
        <v xml:space="preserve"> </v>
      </c>
      <c r="G1178" s="31" t="str">
        <f>IF(Замеры!AA1172=0," ",Замеры!K1172)</f>
        <v xml:space="preserve"> </v>
      </c>
      <c r="H1178" s="31" t="str">
        <f>CONCATENATE(Замеры!AL1172,Замеры!AB1172,Замеры!AM1172)</f>
        <v>0 0</v>
      </c>
      <c r="I1178" s="29" t="str">
        <f>CONCATENATE(Замеры!AJ1172,Замеры!AB1172,Замеры!AK1172)</f>
        <v>0 0</v>
      </c>
      <c r="J1178" s="31" t="str">
        <f>IF(Замеры!AA1172=0," ",G1178*2.55)</f>
        <v xml:space="preserve"> </v>
      </c>
      <c r="K1178" s="29" t="str">
        <f>IF(Замеры!AA1172=0," ",Замеры!AH1172)</f>
        <v xml:space="preserve"> </v>
      </c>
      <c r="L1178" s="29" t="str">
        <f>IF(Замеры!AA1172=0," ",Замеры!AI1172)</f>
        <v xml:space="preserve"> </v>
      </c>
      <c r="M1178" s="29" t="str">
        <f>IF(Замеры!AA1172=0," ",0.1)</f>
        <v xml:space="preserve"> </v>
      </c>
      <c r="N1178" s="29" t="str">
        <f>IF(Замеры!AA1172=0," ",Замеры!AA1172)</f>
        <v xml:space="preserve"> </v>
      </c>
      <c r="O1178" s="29" t="str">
        <f>Замеры!AB1172</f>
        <v xml:space="preserve"> </v>
      </c>
      <c r="P1178" s="29" t="str">
        <f>Замеры!AC1172</f>
        <v xml:space="preserve"> </v>
      </c>
      <c r="Q1178" s="29" t="str">
        <f>IF(Замеры!AA1172=0," ","+")</f>
        <v xml:space="preserve"> </v>
      </c>
      <c r="R1178" s="32">
        <f>Замеры!Z1172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IF(Замеры!I1173=0," ", Замеры!I1173)</f>
        <v xml:space="preserve"> </v>
      </c>
      <c r="D1179" s="29" t="str">
        <f>IF(Замеры!AA1173=0, " ", Замеры!Y1173)</f>
        <v xml:space="preserve"> </v>
      </c>
      <c r="E1179" s="29" t="str">
        <f>CONCATENATE(Замеры!Q1173,Замеры!T1173,Замеры!S1173)</f>
        <v xml:space="preserve"> </v>
      </c>
      <c r="F1179" s="30" t="str">
        <f>IF(Замеры!AA1173=0," ","---")</f>
        <v xml:space="preserve"> </v>
      </c>
      <c r="G1179" s="31" t="str">
        <f>IF(Замеры!AA1173=0," ",Замеры!K1173)</f>
        <v xml:space="preserve"> </v>
      </c>
      <c r="H1179" s="31" t="str">
        <f>CONCATENATE(Замеры!AL1173,Замеры!AB1173,Замеры!AM1173)</f>
        <v>0 0</v>
      </c>
      <c r="I1179" s="29" t="str">
        <f>CONCATENATE(Замеры!AJ1173,Замеры!AB1173,Замеры!AK1173)</f>
        <v>0 0</v>
      </c>
      <c r="J1179" s="31" t="str">
        <f>IF(Замеры!AA1173=0," ",G1179*2.55)</f>
        <v xml:space="preserve"> </v>
      </c>
      <c r="K1179" s="29" t="str">
        <f>IF(Замеры!AA1173=0," ",Замеры!AH1173)</f>
        <v xml:space="preserve"> </v>
      </c>
      <c r="L1179" s="29" t="str">
        <f>IF(Замеры!AA1173=0," ",Замеры!AI1173)</f>
        <v xml:space="preserve"> </v>
      </c>
      <c r="M1179" s="29" t="str">
        <f>IF(Замеры!AA1173=0," ",0.1)</f>
        <v xml:space="preserve"> </v>
      </c>
      <c r="N1179" s="29" t="str">
        <f>IF(Замеры!AA1173=0," ",Замеры!AA1173)</f>
        <v xml:space="preserve"> </v>
      </c>
      <c r="O1179" s="29" t="str">
        <f>Замеры!AB1173</f>
        <v xml:space="preserve"> </v>
      </c>
      <c r="P1179" s="29" t="str">
        <f>Замеры!AC1173</f>
        <v xml:space="preserve"> </v>
      </c>
      <c r="Q1179" s="29" t="str">
        <f>IF(Замеры!AA1173=0," ","+")</f>
        <v xml:space="preserve"> </v>
      </c>
      <c r="R1179" s="32">
        <f>Замеры!Z1173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IF(Замеры!I1174=0," ", Замеры!I1174)</f>
        <v xml:space="preserve"> </v>
      </c>
      <c r="D1180" s="29" t="str">
        <f>IF(Замеры!AA1174=0, " ", Замеры!Y1174)</f>
        <v xml:space="preserve"> </v>
      </c>
      <c r="E1180" s="29" t="str">
        <f>CONCATENATE(Замеры!Q1174,Замеры!T1174,Замеры!S1174)</f>
        <v xml:space="preserve"> </v>
      </c>
      <c r="F1180" s="30" t="str">
        <f>IF(Замеры!AA1174=0," ","---")</f>
        <v xml:space="preserve"> </v>
      </c>
      <c r="G1180" s="31" t="str">
        <f>IF(Замеры!AA1174=0," ",Замеры!K1174)</f>
        <v xml:space="preserve"> </v>
      </c>
      <c r="H1180" s="31" t="str">
        <f>CONCATENATE(Замеры!AL1174,Замеры!AB1174,Замеры!AM1174)</f>
        <v>0 0</v>
      </c>
      <c r="I1180" s="29" t="str">
        <f>CONCATENATE(Замеры!AJ1174,Замеры!AB1174,Замеры!AK1174)</f>
        <v>0 0</v>
      </c>
      <c r="J1180" s="31" t="str">
        <f>IF(Замеры!AA1174=0," ",G1180*2.55)</f>
        <v xml:space="preserve"> </v>
      </c>
      <c r="K1180" s="29" t="str">
        <f>IF(Замеры!AA1174=0," ",Замеры!AH1174)</f>
        <v xml:space="preserve"> </v>
      </c>
      <c r="L1180" s="29" t="str">
        <f>IF(Замеры!AA1174=0," ",Замеры!AI1174)</f>
        <v xml:space="preserve"> </v>
      </c>
      <c r="M1180" s="29" t="str">
        <f>IF(Замеры!AA1174=0," ",0.1)</f>
        <v xml:space="preserve"> </v>
      </c>
      <c r="N1180" s="29" t="str">
        <f>IF(Замеры!AA1174=0," ",Замеры!AA1174)</f>
        <v xml:space="preserve"> </v>
      </c>
      <c r="O1180" s="29" t="str">
        <f>Замеры!AB1174</f>
        <v xml:space="preserve"> </v>
      </c>
      <c r="P1180" s="29" t="str">
        <f>Замеры!AC1174</f>
        <v xml:space="preserve"> </v>
      </c>
      <c r="Q1180" s="29" t="str">
        <f>IF(Замеры!AA1174=0," ","+")</f>
        <v xml:space="preserve"> </v>
      </c>
      <c r="R1180" s="32">
        <f>Замеры!Z1174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IF(Замеры!I1175=0," ", Замеры!I1175)</f>
        <v xml:space="preserve"> </v>
      </c>
      <c r="D1181" s="29" t="str">
        <f>IF(Замеры!AA1175=0, " ", Замеры!Y1175)</f>
        <v xml:space="preserve"> </v>
      </c>
      <c r="E1181" s="29" t="str">
        <f>CONCATENATE(Замеры!Q1175,Замеры!T1175,Замеры!S1175)</f>
        <v xml:space="preserve"> </v>
      </c>
      <c r="F1181" s="30" t="str">
        <f>IF(Замеры!AA1175=0," ","---")</f>
        <v xml:space="preserve"> </v>
      </c>
      <c r="G1181" s="31" t="str">
        <f>IF(Замеры!AA1175=0," ",Замеры!K1175)</f>
        <v xml:space="preserve"> </v>
      </c>
      <c r="H1181" s="31" t="str">
        <f>CONCATENATE(Замеры!AL1175,Замеры!AB1175,Замеры!AM1175)</f>
        <v>0 0</v>
      </c>
      <c r="I1181" s="29" t="str">
        <f>CONCATENATE(Замеры!AJ1175,Замеры!AB1175,Замеры!AK1175)</f>
        <v>0 0</v>
      </c>
      <c r="J1181" s="31" t="str">
        <f>IF(Замеры!AA1175=0," ",G1181*2.55)</f>
        <v xml:space="preserve"> </v>
      </c>
      <c r="K1181" s="29" t="str">
        <f>IF(Замеры!AA1175=0," ",Замеры!AH1175)</f>
        <v xml:space="preserve"> </v>
      </c>
      <c r="L1181" s="29" t="str">
        <f>IF(Замеры!AA1175=0," ",Замеры!AI1175)</f>
        <v xml:space="preserve"> </v>
      </c>
      <c r="M1181" s="29" t="str">
        <f>IF(Замеры!AA1175=0," ",0.1)</f>
        <v xml:space="preserve"> </v>
      </c>
      <c r="N1181" s="29" t="str">
        <f>IF(Замеры!AA1175=0," ",Замеры!AA1175)</f>
        <v xml:space="preserve"> </v>
      </c>
      <c r="O1181" s="29" t="str">
        <f>Замеры!AB1175</f>
        <v xml:space="preserve"> </v>
      </c>
      <c r="P1181" s="29" t="str">
        <f>Замеры!AC1175</f>
        <v xml:space="preserve"> </v>
      </c>
      <c r="Q1181" s="29" t="str">
        <f>IF(Замеры!AA1175=0," ","+")</f>
        <v xml:space="preserve"> </v>
      </c>
      <c r="R1181" s="32">
        <f>Замеры!Z1175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IF(Замеры!I1176=0," ", Замеры!I1176)</f>
        <v xml:space="preserve"> </v>
      </c>
      <c r="D1182" s="29" t="str">
        <f>IF(Замеры!AA1176=0, " ", Замеры!Y1176)</f>
        <v xml:space="preserve"> </v>
      </c>
      <c r="E1182" s="29" t="str">
        <f>CONCATENATE(Замеры!Q1176,Замеры!T1176,Замеры!S1176)</f>
        <v xml:space="preserve"> </v>
      </c>
      <c r="F1182" s="30" t="str">
        <f>IF(Замеры!AA1176=0," ","---")</f>
        <v xml:space="preserve"> </v>
      </c>
      <c r="G1182" s="31" t="str">
        <f>IF(Замеры!AA1176=0," ",Замеры!K1176)</f>
        <v xml:space="preserve"> </v>
      </c>
      <c r="H1182" s="31" t="str">
        <f>CONCATENATE(Замеры!AL1176,Замеры!AB1176,Замеры!AM1176)</f>
        <v>0 0</v>
      </c>
      <c r="I1182" s="29" t="str">
        <f>CONCATENATE(Замеры!AJ1176,Замеры!AB1176,Замеры!AK1176)</f>
        <v>0 0</v>
      </c>
      <c r="J1182" s="31" t="str">
        <f>IF(Замеры!AA1176=0," ",G1182*2.55)</f>
        <v xml:space="preserve"> </v>
      </c>
      <c r="K1182" s="29" t="str">
        <f>IF(Замеры!AA1176=0," ",Замеры!AH1176)</f>
        <v xml:space="preserve"> </v>
      </c>
      <c r="L1182" s="29" t="str">
        <f>IF(Замеры!AA1176=0," ",Замеры!AI1176)</f>
        <v xml:space="preserve"> </v>
      </c>
      <c r="M1182" s="29" t="str">
        <f>IF(Замеры!AA1176=0," ",0.1)</f>
        <v xml:space="preserve"> </v>
      </c>
      <c r="N1182" s="29" t="str">
        <f>IF(Замеры!AA1176=0," ",Замеры!AA1176)</f>
        <v xml:space="preserve"> </v>
      </c>
      <c r="O1182" s="29" t="str">
        <f>Замеры!AB1176</f>
        <v xml:space="preserve"> </v>
      </c>
      <c r="P1182" s="29" t="str">
        <f>Замеры!AC1176</f>
        <v xml:space="preserve"> </v>
      </c>
      <c r="Q1182" s="29" t="str">
        <f>IF(Замеры!AA1176=0," ","+")</f>
        <v xml:space="preserve"> </v>
      </c>
      <c r="R1182" s="32">
        <f>Замеры!Z1176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IF(Замеры!I1177=0," ", Замеры!I1177)</f>
        <v xml:space="preserve"> </v>
      </c>
      <c r="D1183" s="29" t="str">
        <f>IF(Замеры!AA1177=0, " ", Замеры!Y1177)</f>
        <v xml:space="preserve"> </v>
      </c>
      <c r="E1183" s="29" t="str">
        <f>CONCATENATE(Замеры!Q1177,Замеры!T1177,Замеры!S1177)</f>
        <v xml:space="preserve"> </v>
      </c>
      <c r="F1183" s="30" t="str">
        <f>IF(Замеры!AA1177=0," ","---")</f>
        <v xml:space="preserve"> </v>
      </c>
      <c r="G1183" s="31" t="str">
        <f>IF(Замеры!AA1177=0," ",Замеры!K1177)</f>
        <v xml:space="preserve"> </v>
      </c>
      <c r="H1183" s="31" t="str">
        <f>CONCATENATE(Замеры!AL1177,Замеры!AB1177,Замеры!AM1177)</f>
        <v>0 0</v>
      </c>
      <c r="I1183" s="29" t="str">
        <f>CONCATENATE(Замеры!AJ1177,Замеры!AB1177,Замеры!AK1177)</f>
        <v>0 0</v>
      </c>
      <c r="J1183" s="31" t="str">
        <f>IF(Замеры!AA1177=0," ",G1183*2.55)</f>
        <v xml:space="preserve"> </v>
      </c>
      <c r="K1183" s="29" t="str">
        <f>IF(Замеры!AA1177=0," ",Замеры!AH1177)</f>
        <v xml:space="preserve"> </v>
      </c>
      <c r="L1183" s="29" t="str">
        <f>IF(Замеры!AA1177=0," ",Замеры!AI1177)</f>
        <v xml:space="preserve"> </v>
      </c>
      <c r="M1183" s="29" t="str">
        <f>IF(Замеры!AA1177=0," ",0.1)</f>
        <v xml:space="preserve"> </v>
      </c>
      <c r="N1183" s="29" t="str">
        <f>IF(Замеры!AA1177=0," ",Замеры!AA1177)</f>
        <v xml:space="preserve"> </v>
      </c>
      <c r="O1183" s="29" t="str">
        <f>Замеры!AB1177</f>
        <v xml:space="preserve"> </v>
      </c>
      <c r="P1183" s="29" t="str">
        <f>Замеры!AC1177</f>
        <v xml:space="preserve"> </v>
      </c>
      <c r="Q1183" s="29" t="str">
        <f>IF(Замеры!AA1177=0," ","+")</f>
        <v xml:space="preserve"> </v>
      </c>
      <c r="R1183" s="32">
        <f>Замеры!Z1177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IF(Замеры!I1178=0," ", Замеры!I1178)</f>
        <v xml:space="preserve"> </v>
      </c>
      <c r="D1184" s="29" t="str">
        <f>IF(Замеры!AA1178=0, " ", Замеры!Y1178)</f>
        <v xml:space="preserve"> </v>
      </c>
      <c r="E1184" s="29" t="str">
        <f>CONCATENATE(Замеры!Q1178,Замеры!T1178,Замеры!S1178)</f>
        <v xml:space="preserve"> </v>
      </c>
      <c r="F1184" s="30" t="str">
        <f>IF(Замеры!AA1178=0," ","---")</f>
        <v xml:space="preserve"> </v>
      </c>
      <c r="G1184" s="31" t="str">
        <f>IF(Замеры!AA1178=0," ",Замеры!K1178)</f>
        <v xml:space="preserve"> </v>
      </c>
      <c r="H1184" s="31" t="str">
        <f>CONCATENATE(Замеры!AL1178,Замеры!AB1178,Замеры!AM1178)</f>
        <v>0 0</v>
      </c>
      <c r="I1184" s="29" t="str">
        <f>CONCATENATE(Замеры!AJ1178,Замеры!AB1178,Замеры!AK1178)</f>
        <v>0 0</v>
      </c>
      <c r="J1184" s="31" t="str">
        <f>IF(Замеры!AA1178=0," ",G1184*2.55)</f>
        <v xml:space="preserve"> </v>
      </c>
      <c r="K1184" s="29" t="str">
        <f>IF(Замеры!AA1178=0," ",Замеры!AH1178)</f>
        <v xml:space="preserve"> </v>
      </c>
      <c r="L1184" s="29" t="str">
        <f>IF(Замеры!AA1178=0," ",Замеры!AI1178)</f>
        <v xml:space="preserve"> </v>
      </c>
      <c r="M1184" s="29" t="str">
        <f>IF(Замеры!AA1178=0," ",0.1)</f>
        <v xml:space="preserve"> </v>
      </c>
      <c r="N1184" s="29" t="str">
        <f>IF(Замеры!AA1178=0," ",Замеры!AA1178)</f>
        <v xml:space="preserve"> </v>
      </c>
      <c r="O1184" s="29" t="str">
        <f>Замеры!AB1178</f>
        <v xml:space="preserve"> </v>
      </c>
      <c r="P1184" s="29" t="str">
        <f>Замеры!AC1178</f>
        <v xml:space="preserve"> </v>
      </c>
      <c r="Q1184" s="29" t="str">
        <f>IF(Замеры!AA1178=0," ","+")</f>
        <v xml:space="preserve"> </v>
      </c>
      <c r="R1184" s="32">
        <f>Замеры!Z1178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IF(Замеры!I1179=0," ", Замеры!I1179)</f>
        <v xml:space="preserve"> </v>
      </c>
      <c r="D1185" s="29" t="str">
        <f>IF(Замеры!AA1179=0, " ", Замеры!Y1179)</f>
        <v xml:space="preserve"> </v>
      </c>
      <c r="E1185" s="29" t="str">
        <f>CONCATENATE(Замеры!Q1179,Замеры!T1179,Замеры!S1179)</f>
        <v xml:space="preserve"> </v>
      </c>
      <c r="F1185" s="30" t="str">
        <f>IF(Замеры!AA1179=0," ","---")</f>
        <v xml:space="preserve"> </v>
      </c>
      <c r="G1185" s="31" t="str">
        <f>IF(Замеры!AA1179=0," ",Замеры!K1179)</f>
        <v xml:space="preserve"> </v>
      </c>
      <c r="H1185" s="31" t="str">
        <f>CONCATENATE(Замеры!AL1179,Замеры!AB1179,Замеры!AM1179)</f>
        <v>0 0</v>
      </c>
      <c r="I1185" s="29" t="str">
        <f>CONCATENATE(Замеры!AJ1179,Замеры!AB1179,Замеры!AK1179)</f>
        <v>0 0</v>
      </c>
      <c r="J1185" s="31" t="str">
        <f>IF(Замеры!AA1179=0," ",G1185*2.55)</f>
        <v xml:space="preserve"> </v>
      </c>
      <c r="K1185" s="29" t="str">
        <f>IF(Замеры!AA1179=0," ",Замеры!AH1179)</f>
        <v xml:space="preserve"> </v>
      </c>
      <c r="L1185" s="29" t="str">
        <f>IF(Замеры!AA1179=0," ",Замеры!AI1179)</f>
        <v xml:space="preserve"> </v>
      </c>
      <c r="M1185" s="29" t="str">
        <f>IF(Замеры!AA1179=0," ",0.1)</f>
        <v xml:space="preserve"> </v>
      </c>
      <c r="N1185" s="29" t="str">
        <f>IF(Замеры!AA1179=0," ",Замеры!AA1179)</f>
        <v xml:space="preserve"> </v>
      </c>
      <c r="O1185" s="29" t="str">
        <f>Замеры!AB1179</f>
        <v xml:space="preserve"> </v>
      </c>
      <c r="P1185" s="29" t="str">
        <f>Замеры!AC1179</f>
        <v xml:space="preserve"> </v>
      </c>
      <c r="Q1185" s="29" t="str">
        <f>IF(Замеры!AA1179=0," ","+")</f>
        <v xml:space="preserve"> </v>
      </c>
      <c r="R1185" s="32">
        <f>Замеры!Z1179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IF(Замеры!I1180=0," ", Замеры!I1180)</f>
        <v xml:space="preserve"> </v>
      </c>
      <c r="D1186" s="29" t="str">
        <f>IF(Замеры!AA1180=0, " ", Замеры!Y1180)</f>
        <v xml:space="preserve"> </v>
      </c>
      <c r="E1186" s="29" t="str">
        <f>CONCATENATE(Замеры!Q1180,Замеры!T1180,Замеры!S1180)</f>
        <v xml:space="preserve"> </v>
      </c>
      <c r="F1186" s="30" t="str">
        <f>IF(Замеры!AA1180=0," ","---")</f>
        <v xml:space="preserve"> </v>
      </c>
      <c r="G1186" s="31" t="str">
        <f>IF(Замеры!AA1180=0," ",Замеры!K1180)</f>
        <v xml:space="preserve"> </v>
      </c>
      <c r="H1186" s="31" t="str">
        <f>CONCATENATE(Замеры!AL1180,Замеры!AB1180,Замеры!AM1180)</f>
        <v>0 0</v>
      </c>
      <c r="I1186" s="29" t="str">
        <f>CONCATENATE(Замеры!AJ1180,Замеры!AB1180,Замеры!AK1180)</f>
        <v>0 0</v>
      </c>
      <c r="J1186" s="31" t="str">
        <f>IF(Замеры!AA1180=0," ",G1186*2.55)</f>
        <v xml:space="preserve"> </v>
      </c>
      <c r="K1186" s="29" t="str">
        <f>IF(Замеры!AA1180=0," ",Замеры!AH1180)</f>
        <v xml:space="preserve"> </v>
      </c>
      <c r="L1186" s="29" t="str">
        <f>IF(Замеры!AA1180=0," ",Замеры!AI1180)</f>
        <v xml:space="preserve"> </v>
      </c>
      <c r="M1186" s="29" t="str">
        <f>IF(Замеры!AA1180=0," ",0.1)</f>
        <v xml:space="preserve"> </v>
      </c>
      <c r="N1186" s="29" t="str">
        <f>IF(Замеры!AA1180=0," ",Замеры!AA1180)</f>
        <v xml:space="preserve"> </v>
      </c>
      <c r="O1186" s="29" t="str">
        <f>Замеры!AB1180</f>
        <v xml:space="preserve"> </v>
      </c>
      <c r="P1186" s="29" t="str">
        <f>Замеры!AC1180</f>
        <v xml:space="preserve"> </v>
      </c>
      <c r="Q1186" s="29" t="str">
        <f>IF(Замеры!AA1180=0," ","+")</f>
        <v xml:space="preserve"> </v>
      </c>
      <c r="R1186" s="32">
        <f>Замеры!Z1180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IF(Замеры!I1181=0," ", Замеры!I1181)</f>
        <v xml:space="preserve"> </v>
      </c>
      <c r="D1187" s="29" t="str">
        <f>IF(Замеры!AA1181=0, " ", Замеры!Y1181)</f>
        <v xml:space="preserve"> </v>
      </c>
      <c r="E1187" s="29" t="str">
        <f>CONCATENATE(Замеры!Q1181,Замеры!T1181,Замеры!S1181)</f>
        <v xml:space="preserve"> </v>
      </c>
      <c r="F1187" s="30" t="str">
        <f>IF(Замеры!AA1181=0," ","---")</f>
        <v xml:space="preserve"> </v>
      </c>
      <c r="G1187" s="31" t="str">
        <f>IF(Замеры!AA1181=0," ",Замеры!K1181)</f>
        <v xml:space="preserve"> </v>
      </c>
      <c r="H1187" s="31" t="str">
        <f>CONCATENATE(Замеры!AL1181,Замеры!AB1181,Замеры!AM1181)</f>
        <v>0 0</v>
      </c>
      <c r="I1187" s="29" t="str">
        <f>CONCATENATE(Замеры!AJ1181,Замеры!AB1181,Замеры!AK1181)</f>
        <v>0 0</v>
      </c>
      <c r="J1187" s="31" t="str">
        <f>IF(Замеры!AA1181=0," ",G1187*2.55)</f>
        <v xml:space="preserve"> </v>
      </c>
      <c r="K1187" s="29" t="str">
        <f>IF(Замеры!AA1181=0," ",Замеры!AH1181)</f>
        <v xml:space="preserve"> </v>
      </c>
      <c r="L1187" s="29" t="str">
        <f>IF(Замеры!AA1181=0," ",Замеры!AI1181)</f>
        <v xml:space="preserve"> </v>
      </c>
      <c r="M1187" s="29" t="str">
        <f>IF(Замеры!AA1181=0," ",0.1)</f>
        <v xml:space="preserve"> </v>
      </c>
      <c r="N1187" s="29" t="str">
        <f>IF(Замеры!AA1181=0," ",Замеры!AA1181)</f>
        <v xml:space="preserve"> </v>
      </c>
      <c r="O1187" s="29" t="str">
        <f>Замеры!AB1181</f>
        <v xml:space="preserve"> </v>
      </c>
      <c r="P1187" s="29" t="str">
        <f>Замеры!AC1181</f>
        <v xml:space="preserve"> </v>
      </c>
      <c r="Q1187" s="29" t="str">
        <f>IF(Замеры!AA1181=0," ","+")</f>
        <v xml:space="preserve"> </v>
      </c>
      <c r="R1187" s="32">
        <f>Замеры!Z1181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IF(Замеры!I1182=0," ", Замеры!I1182)</f>
        <v xml:space="preserve"> </v>
      </c>
      <c r="D1188" s="29" t="str">
        <f>IF(Замеры!AA1182=0, " ", Замеры!Y1182)</f>
        <v xml:space="preserve"> </v>
      </c>
      <c r="E1188" s="29" t="str">
        <f>CONCATENATE(Замеры!Q1182,Замеры!T1182,Замеры!S1182)</f>
        <v xml:space="preserve"> </v>
      </c>
      <c r="F1188" s="30" t="str">
        <f>IF(Замеры!AA1182=0," ","---")</f>
        <v xml:space="preserve"> </v>
      </c>
      <c r="G1188" s="31" t="str">
        <f>IF(Замеры!AA1182=0," ",Замеры!K1182)</f>
        <v xml:space="preserve"> </v>
      </c>
      <c r="H1188" s="31" t="str">
        <f>CONCATENATE(Замеры!AL1182,Замеры!AB1182,Замеры!AM1182)</f>
        <v>0 0</v>
      </c>
      <c r="I1188" s="29" t="str">
        <f>CONCATENATE(Замеры!AJ1182,Замеры!AB1182,Замеры!AK1182)</f>
        <v>0 0</v>
      </c>
      <c r="J1188" s="31" t="str">
        <f>IF(Замеры!AA1182=0," ",G1188*2.55)</f>
        <v xml:space="preserve"> </v>
      </c>
      <c r="K1188" s="29" t="str">
        <f>IF(Замеры!AA1182=0," ",Замеры!AH1182)</f>
        <v xml:space="preserve"> </v>
      </c>
      <c r="L1188" s="29" t="str">
        <f>IF(Замеры!AA1182=0," ",Замеры!AI1182)</f>
        <v xml:space="preserve"> </v>
      </c>
      <c r="M1188" s="29" t="str">
        <f>IF(Замеры!AA1182=0," ",0.1)</f>
        <v xml:space="preserve"> </v>
      </c>
      <c r="N1188" s="29" t="str">
        <f>IF(Замеры!AA1182=0," ",Замеры!AA1182)</f>
        <v xml:space="preserve"> </v>
      </c>
      <c r="O1188" s="29" t="str">
        <f>Замеры!AB1182</f>
        <v xml:space="preserve"> </v>
      </c>
      <c r="P1188" s="29" t="str">
        <f>Замеры!AC1182</f>
        <v xml:space="preserve"> </v>
      </c>
      <c r="Q1188" s="29" t="str">
        <f>IF(Замеры!AA1182=0," ","+")</f>
        <v xml:space="preserve"> </v>
      </c>
      <c r="R1188" s="32">
        <f>Замеры!Z1182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IF(Замеры!I1183=0," ", Замеры!I1183)</f>
        <v xml:space="preserve"> </v>
      </c>
      <c r="D1189" s="29" t="str">
        <f>IF(Замеры!AA1183=0, " ", Замеры!Y1183)</f>
        <v xml:space="preserve"> </v>
      </c>
      <c r="E1189" s="29" t="str">
        <f>CONCATENATE(Замеры!Q1183,Замеры!T1183,Замеры!S1183)</f>
        <v xml:space="preserve"> </v>
      </c>
      <c r="F1189" s="30" t="str">
        <f>IF(Замеры!AA1183=0," ","---")</f>
        <v xml:space="preserve"> </v>
      </c>
      <c r="G1189" s="31" t="str">
        <f>IF(Замеры!AA1183=0," ",Замеры!K1183)</f>
        <v xml:space="preserve"> </v>
      </c>
      <c r="H1189" s="31" t="str">
        <f>CONCATENATE(Замеры!AL1183,Замеры!AB1183,Замеры!AM1183)</f>
        <v>0 0</v>
      </c>
      <c r="I1189" s="29" t="str">
        <f>CONCATENATE(Замеры!AJ1183,Замеры!AB1183,Замеры!AK1183)</f>
        <v>0 0</v>
      </c>
      <c r="J1189" s="31" t="str">
        <f>IF(Замеры!AA1183=0," ",G1189*2.55)</f>
        <v xml:space="preserve"> </v>
      </c>
      <c r="K1189" s="29" t="str">
        <f>IF(Замеры!AA1183=0," ",Замеры!AH1183)</f>
        <v xml:space="preserve"> </v>
      </c>
      <c r="L1189" s="29" t="str">
        <f>IF(Замеры!AA1183=0," ",Замеры!AI1183)</f>
        <v xml:space="preserve"> </v>
      </c>
      <c r="M1189" s="29" t="str">
        <f>IF(Замеры!AA1183=0," ",0.1)</f>
        <v xml:space="preserve"> </v>
      </c>
      <c r="N1189" s="29" t="str">
        <f>IF(Замеры!AA1183=0," ",Замеры!AA1183)</f>
        <v xml:space="preserve"> </v>
      </c>
      <c r="O1189" s="29" t="str">
        <f>Замеры!AB1183</f>
        <v xml:space="preserve"> </v>
      </c>
      <c r="P1189" s="29" t="str">
        <f>Замеры!AC1183</f>
        <v xml:space="preserve"> </v>
      </c>
      <c r="Q1189" s="29" t="str">
        <f>IF(Замеры!AA1183=0," ","+")</f>
        <v xml:space="preserve"> </v>
      </c>
      <c r="R1189" s="32">
        <f>Замеры!Z1183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IF(Замеры!I1184=0," ", Замеры!I1184)</f>
        <v xml:space="preserve"> </v>
      </c>
      <c r="D1190" s="29" t="str">
        <f>IF(Замеры!AA1184=0, " ", Замеры!Y1184)</f>
        <v xml:space="preserve"> </v>
      </c>
      <c r="E1190" s="29" t="str">
        <f>CONCATENATE(Замеры!Q1184,Замеры!T1184,Замеры!S1184)</f>
        <v xml:space="preserve"> </v>
      </c>
      <c r="F1190" s="30" t="str">
        <f>IF(Замеры!AA1184=0," ","---")</f>
        <v xml:space="preserve"> </v>
      </c>
      <c r="G1190" s="31" t="str">
        <f>IF(Замеры!AA1184=0," ",Замеры!K1184)</f>
        <v xml:space="preserve"> </v>
      </c>
      <c r="H1190" s="31" t="str">
        <f>CONCATENATE(Замеры!AL1184,Замеры!AB1184,Замеры!AM1184)</f>
        <v>0 0</v>
      </c>
      <c r="I1190" s="29" t="str">
        <f>CONCATENATE(Замеры!AJ1184,Замеры!AB1184,Замеры!AK1184)</f>
        <v>0 0</v>
      </c>
      <c r="J1190" s="31" t="str">
        <f>IF(Замеры!AA1184=0," ",G1190*2.55)</f>
        <v xml:space="preserve"> </v>
      </c>
      <c r="K1190" s="29" t="str">
        <f>IF(Замеры!AA1184=0," ",Замеры!AH1184)</f>
        <v xml:space="preserve"> </v>
      </c>
      <c r="L1190" s="29" t="str">
        <f>IF(Замеры!AA1184=0," ",Замеры!AI1184)</f>
        <v xml:space="preserve"> </v>
      </c>
      <c r="M1190" s="29" t="str">
        <f>IF(Замеры!AA1184=0," ",0.1)</f>
        <v xml:space="preserve"> </v>
      </c>
      <c r="N1190" s="29" t="str">
        <f>IF(Замеры!AA1184=0," ",Замеры!AA1184)</f>
        <v xml:space="preserve"> </v>
      </c>
      <c r="O1190" s="29" t="str">
        <f>Замеры!AB1184</f>
        <v xml:space="preserve"> </v>
      </c>
      <c r="P1190" s="29" t="str">
        <f>Замеры!AC1184</f>
        <v xml:space="preserve"> </v>
      </c>
      <c r="Q1190" s="29" t="str">
        <f>IF(Замеры!AA1184=0," ","+")</f>
        <v xml:space="preserve"> </v>
      </c>
      <c r="R1190" s="32">
        <f>Замеры!Z1184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IF(Замеры!I1185=0," ", Замеры!I1185)</f>
        <v xml:space="preserve"> </v>
      </c>
      <c r="D1191" s="29" t="str">
        <f>IF(Замеры!AA1185=0, " ", Замеры!Y1185)</f>
        <v xml:space="preserve"> </v>
      </c>
      <c r="E1191" s="29" t="str">
        <f>CONCATENATE(Замеры!Q1185,Замеры!T1185,Замеры!S1185)</f>
        <v xml:space="preserve"> </v>
      </c>
      <c r="F1191" s="30" t="str">
        <f>IF(Замеры!AA1185=0," ","---")</f>
        <v xml:space="preserve"> </v>
      </c>
      <c r="G1191" s="31" t="str">
        <f>IF(Замеры!AA1185=0," ",Замеры!K1185)</f>
        <v xml:space="preserve"> </v>
      </c>
      <c r="H1191" s="31" t="str">
        <f>CONCATENATE(Замеры!AL1185,Замеры!AB1185,Замеры!AM1185)</f>
        <v>0 0</v>
      </c>
      <c r="I1191" s="29" t="str">
        <f>CONCATENATE(Замеры!AJ1185,Замеры!AB1185,Замеры!AK1185)</f>
        <v>0 0</v>
      </c>
      <c r="J1191" s="31" t="str">
        <f>IF(Замеры!AA1185=0," ",G1191*2.55)</f>
        <v xml:space="preserve"> </v>
      </c>
      <c r="K1191" s="29" t="str">
        <f>IF(Замеры!AA1185=0," ",Замеры!AH1185)</f>
        <v xml:space="preserve"> </v>
      </c>
      <c r="L1191" s="29" t="str">
        <f>IF(Замеры!AA1185=0," ",Замеры!AI1185)</f>
        <v xml:space="preserve"> </v>
      </c>
      <c r="M1191" s="29" t="str">
        <f>IF(Замеры!AA1185=0," ",0.1)</f>
        <v xml:space="preserve"> </v>
      </c>
      <c r="N1191" s="29" t="str">
        <f>IF(Замеры!AA1185=0," ",Замеры!AA1185)</f>
        <v xml:space="preserve"> </v>
      </c>
      <c r="O1191" s="29" t="str">
        <f>Замеры!AB1185</f>
        <v xml:space="preserve"> </v>
      </c>
      <c r="P1191" s="29" t="str">
        <f>Замеры!AC1185</f>
        <v xml:space="preserve"> </v>
      </c>
      <c r="Q1191" s="29" t="str">
        <f>IF(Замеры!AA1185=0," ","+")</f>
        <v xml:space="preserve"> </v>
      </c>
      <c r="R1191" s="32">
        <f>Замеры!Z1185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IF(Замеры!I1186=0," ", Замеры!I1186)</f>
        <v xml:space="preserve"> </v>
      </c>
      <c r="D1192" s="29" t="str">
        <f>IF(Замеры!AA1186=0, " ", Замеры!Y1186)</f>
        <v xml:space="preserve"> </v>
      </c>
      <c r="E1192" s="29" t="str">
        <f>CONCATENATE(Замеры!Q1186,Замеры!T1186,Замеры!S1186)</f>
        <v xml:space="preserve"> </v>
      </c>
      <c r="F1192" s="30" t="str">
        <f>IF(Замеры!AA1186=0," ","---")</f>
        <v xml:space="preserve"> </v>
      </c>
      <c r="G1192" s="31" t="str">
        <f>IF(Замеры!AA1186=0," ",Замеры!K1186)</f>
        <v xml:space="preserve"> </v>
      </c>
      <c r="H1192" s="31" t="str">
        <f>CONCATENATE(Замеры!AL1186,Замеры!AB1186,Замеры!AM1186)</f>
        <v>0 0</v>
      </c>
      <c r="I1192" s="29" t="str">
        <f>CONCATENATE(Замеры!AJ1186,Замеры!AB1186,Замеры!AK1186)</f>
        <v>0 0</v>
      </c>
      <c r="J1192" s="31" t="str">
        <f>IF(Замеры!AA1186=0," ",G1192*2.55)</f>
        <v xml:space="preserve"> </v>
      </c>
      <c r="K1192" s="29" t="str">
        <f>IF(Замеры!AA1186=0," ",Замеры!AH1186)</f>
        <v xml:space="preserve"> </v>
      </c>
      <c r="L1192" s="29" t="str">
        <f>IF(Замеры!AA1186=0," ",Замеры!AI1186)</f>
        <v xml:space="preserve"> </v>
      </c>
      <c r="M1192" s="29" t="str">
        <f>IF(Замеры!AA1186=0," ",0.1)</f>
        <v xml:space="preserve"> </v>
      </c>
      <c r="N1192" s="29" t="str">
        <f>IF(Замеры!AA1186=0," ",Замеры!AA1186)</f>
        <v xml:space="preserve"> </v>
      </c>
      <c r="O1192" s="29" t="str">
        <f>Замеры!AB1186</f>
        <v xml:space="preserve"> </v>
      </c>
      <c r="P1192" s="29" t="str">
        <f>Замеры!AC1186</f>
        <v xml:space="preserve"> </v>
      </c>
      <c r="Q1192" s="29" t="str">
        <f>IF(Замеры!AA1186=0," ","+")</f>
        <v xml:space="preserve"> </v>
      </c>
      <c r="R1192" s="32">
        <f>Замеры!Z1186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IF(Замеры!I1187=0," ", Замеры!I1187)</f>
        <v xml:space="preserve"> </v>
      </c>
      <c r="D1193" s="29" t="str">
        <f>IF(Замеры!AA1187=0, " ", Замеры!Y1187)</f>
        <v xml:space="preserve"> </v>
      </c>
      <c r="E1193" s="29" t="str">
        <f>CONCATENATE(Замеры!Q1187,Замеры!T1187,Замеры!S1187)</f>
        <v xml:space="preserve"> </v>
      </c>
      <c r="F1193" s="30" t="str">
        <f>IF(Замеры!AA1187=0," ","---")</f>
        <v xml:space="preserve"> </v>
      </c>
      <c r="G1193" s="31" t="str">
        <f>IF(Замеры!AA1187=0," ",Замеры!K1187)</f>
        <v xml:space="preserve"> </v>
      </c>
      <c r="H1193" s="31" t="str">
        <f>CONCATENATE(Замеры!AL1187,Замеры!AB1187,Замеры!AM1187)</f>
        <v>0 0</v>
      </c>
      <c r="I1193" s="29" t="str">
        <f>CONCATENATE(Замеры!AJ1187,Замеры!AB1187,Замеры!AK1187)</f>
        <v>0 0</v>
      </c>
      <c r="J1193" s="31" t="str">
        <f>IF(Замеры!AA1187=0," ",G1193*2.55)</f>
        <v xml:space="preserve"> </v>
      </c>
      <c r="K1193" s="29" t="str">
        <f>IF(Замеры!AA1187=0," ",Замеры!AH1187)</f>
        <v xml:space="preserve"> </v>
      </c>
      <c r="L1193" s="29" t="str">
        <f>IF(Замеры!AA1187=0," ",Замеры!AI1187)</f>
        <v xml:space="preserve"> </v>
      </c>
      <c r="M1193" s="29" t="str">
        <f>IF(Замеры!AA1187=0," ",0.1)</f>
        <v xml:space="preserve"> </v>
      </c>
      <c r="N1193" s="29" t="str">
        <f>IF(Замеры!AA1187=0," ",Замеры!AA1187)</f>
        <v xml:space="preserve"> </v>
      </c>
      <c r="O1193" s="29" t="str">
        <f>Замеры!AB1187</f>
        <v xml:space="preserve"> </v>
      </c>
      <c r="P1193" s="29" t="str">
        <f>Замеры!AC1187</f>
        <v xml:space="preserve"> </v>
      </c>
      <c r="Q1193" s="29" t="str">
        <f>IF(Замеры!AA1187=0," ","+")</f>
        <v xml:space="preserve"> </v>
      </c>
      <c r="R1193" s="32">
        <f>Замеры!Z1187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IF(Замеры!I1188=0," ", Замеры!I1188)</f>
        <v xml:space="preserve"> </v>
      </c>
      <c r="D1194" s="29" t="str">
        <f>IF(Замеры!AA1188=0, " ", Замеры!Y1188)</f>
        <v xml:space="preserve"> </v>
      </c>
      <c r="E1194" s="29" t="str">
        <f>CONCATENATE(Замеры!Q1188,Замеры!T1188,Замеры!S1188)</f>
        <v xml:space="preserve"> </v>
      </c>
      <c r="F1194" s="30" t="str">
        <f>IF(Замеры!AA1188=0," ","---")</f>
        <v xml:space="preserve"> </v>
      </c>
      <c r="G1194" s="31" t="str">
        <f>IF(Замеры!AA1188=0," ",Замеры!K1188)</f>
        <v xml:space="preserve"> </v>
      </c>
      <c r="H1194" s="31" t="str">
        <f>CONCATENATE(Замеры!AL1188,Замеры!AB1188,Замеры!AM1188)</f>
        <v>0 0</v>
      </c>
      <c r="I1194" s="29" t="str">
        <f>CONCATENATE(Замеры!AJ1188,Замеры!AB1188,Замеры!AK1188)</f>
        <v>0 0</v>
      </c>
      <c r="J1194" s="31" t="str">
        <f>IF(Замеры!AA1188=0," ",G1194*2.55)</f>
        <v xml:space="preserve"> </v>
      </c>
      <c r="K1194" s="29" t="str">
        <f>IF(Замеры!AA1188=0," ",Замеры!AH1188)</f>
        <v xml:space="preserve"> </v>
      </c>
      <c r="L1194" s="29" t="str">
        <f>IF(Замеры!AA1188=0," ",Замеры!AI1188)</f>
        <v xml:space="preserve"> </v>
      </c>
      <c r="M1194" s="29" t="str">
        <f>IF(Замеры!AA1188=0," ",0.1)</f>
        <v xml:space="preserve"> </v>
      </c>
      <c r="N1194" s="29" t="str">
        <f>IF(Замеры!AA1188=0," ",Замеры!AA1188)</f>
        <v xml:space="preserve"> </v>
      </c>
      <c r="O1194" s="29" t="str">
        <f>Замеры!AB1188</f>
        <v xml:space="preserve"> </v>
      </c>
      <c r="P1194" s="29" t="str">
        <f>Замеры!AC1188</f>
        <v xml:space="preserve"> </v>
      </c>
      <c r="Q1194" s="29" t="str">
        <f>IF(Замеры!AA1188=0," ","+")</f>
        <v xml:space="preserve"> </v>
      </c>
      <c r="R1194" s="32">
        <f>Замеры!Z1188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IF(Замеры!I1189=0," ", Замеры!I1189)</f>
        <v xml:space="preserve"> </v>
      </c>
      <c r="D1195" s="29" t="str">
        <f>IF(Замеры!AA1189=0, " ", Замеры!Y1189)</f>
        <v xml:space="preserve"> </v>
      </c>
      <c r="E1195" s="29" t="str">
        <f>CONCATENATE(Замеры!Q1189,Замеры!T1189,Замеры!S1189)</f>
        <v xml:space="preserve"> </v>
      </c>
      <c r="F1195" s="30" t="str">
        <f>IF(Замеры!AA1189=0," ","---")</f>
        <v xml:space="preserve"> </v>
      </c>
      <c r="G1195" s="31" t="str">
        <f>IF(Замеры!AA1189=0," ",Замеры!K1189)</f>
        <v xml:space="preserve"> </v>
      </c>
      <c r="H1195" s="31" t="str">
        <f>CONCATENATE(Замеры!AL1189,Замеры!AB1189,Замеры!AM1189)</f>
        <v>0 0</v>
      </c>
      <c r="I1195" s="29" t="str">
        <f>CONCATENATE(Замеры!AJ1189,Замеры!AB1189,Замеры!AK1189)</f>
        <v>0 0</v>
      </c>
      <c r="J1195" s="31" t="str">
        <f>IF(Замеры!AA1189=0," ",G1195*2.55)</f>
        <v xml:space="preserve"> </v>
      </c>
      <c r="K1195" s="29" t="str">
        <f>IF(Замеры!AA1189=0," ",Замеры!AH1189)</f>
        <v xml:space="preserve"> </v>
      </c>
      <c r="L1195" s="29" t="str">
        <f>IF(Замеры!AA1189=0," ",Замеры!AI1189)</f>
        <v xml:space="preserve"> </v>
      </c>
      <c r="M1195" s="29" t="str">
        <f>IF(Замеры!AA1189=0," ",0.1)</f>
        <v xml:space="preserve"> </v>
      </c>
      <c r="N1195" s="29" t="str">
        <f>IF(Замеры!AA1189=0," ",Замеры!AA1189)</f>
        <v xml:space="preserve"> </v>
      </c>
      <c r="O1195" s="29" t="str">
        <f>Замеры!AB1189</f>
        <v xml:space="preserve"> </v>
      </c>
      <c r="P1195" s="29" t="str">
        <f>Замеры!AC1189</f>
        <v xml:space="preserve"> </v>
      </c>
      <c r="Q1195" s="29" t="str">
        <f>IF(Замеры!AA1189=0," ","+")</f>
        <v xml:space="preserve"> </v>
      </c>
      <c r="R1195" s="32">
        <f>Замеры!Z1189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IF(Замеры!I1190=0," ", Замеры!I1190)</f>
        <v xml:space="preserve"> </v>
      </c>
      <c r="D1196" s="29" t="str">
        <f>IF(Замеры!AA1190=0, " ", Замеры!Y1190)</f>
        <v xml:space="preserve"> </v>
      </c>
      <c r="E1196" s="29" t="str">
        <f>CONCATENATE(Замеры!Q1190,Замеры!T1190,Замеры!S1190)</f>
        <v xml:space="preserve"> </v>
      </c>
      <c r="F1196" s="30" t="str">
        <f>IF(Замеры!AA1190=0," ","---")</f>
        <v xml:space="preserve"> </v>
      </c>
      <c r="G1196" s="31" t="str">
        <f>IF(Замеры!AA1190=0," ",Замеры!K1190)</f>
        <v xml:space="preserve"> </v>
      </c>
      <c r="H1196" s="31" t="str">
        <f>CONCATENATE(Замеры!AL1190,Замеры!AB1190,Замеры!AM1190)</f>
        <v>0 0</v>
      </c>
      <c r="I1196" s="29" t="str">
        <f>CONCATENATE(Замеры!AJ1190,Замеры!AB1190,Замеры!AK1190)</f>
        <v>0 0</v>
      </c>
      <c r="J1196" s="31" t="str">
        <f>IF(Замеры!AA1190=0," ",G1196*2.55)</f>
        <v xml:space="preserve"> </v>
      </c>
      <c r="K1196" s="29" t="str">
        <f>IF(Замеры!AA1190=0," ",Замеры!AH1190)</f>
        <v xml:space="preserve"> </v>
      </c>
      <c r="L1196" s="29" t="str">
        <f>IF(Замеры!AA1190=0," ",Замеры!AI1190)</f>
        <v xml:space="preserve"> </v>
      </c>
      <c r="M1196" s="29" t="str">
        <f>IF(Замеры!AA1190=0," ",0.1)</f>
        <v xml:space="preserve"> </v>
      </c>
      <c r="N1196" s="29" t="str">
        <f>IF(Замеры!AA1190=0," ",Замеры!AA1190)</f>
        <v xml:space="preserve"> </v>
      </c>
      <c r="O1196" s="29" t="str">
        <f>Замеры!AB1190</f>
        <v xml:space="preserve"> </v>
      </c>
      <c r="P1196" s="29" t="str">
        <f>Замеры!AC1190</f>
        <v xml:space="preserve"> </v>
      </c>
      <c r="Q1196" s="29" t="str">
        <f>IF(Замеры!AA1190=0," ","+")</f>
        <v xml:space="preserve"> </v>
      </c>
      <c r="R1196" s="32">
        <f>Замеры!Z1190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IF(Замеры!I1191=0," ", Замеры!I1191)</f>
        <v xml:space="preserve"> </v>
      </c>
      <c r="D1197" s="29" t="str">
        <f>IF(Замеры!AA1191=0, " ", Замеры!Y1191)</f>
        <v xml:space="preserve"> </v>
      </c>
      <c r="E1197" s="29" t="str">
        <f>CONCATENATE(Замеры!Q1191,Замеры!T1191,Замеры!S1191)</f>
        <v xml:space="preserve"> </v>
      </c>
      <c r="F1197" s="30" t="str">
        <f>IF(Замеры!AA1191=0," ","---")</f>
        <v xml:space="preserve"> </v>
      </c>
      <c r="G1197" s="31" t="str">
        <f>IF(Замеры!AA1191=0," ",Замеры!K1191)</f>
        <v xml:space="preserve"> </v>
      </c>
      <c r="H1197" s="31" t="str">
        <f>CONCATENATE(Замеры!AL1191,Замеры!AB1191,Замеры!AM1191)</f>
        <v>0 0</v>
      </c>
      <c r="I1197" s="29" t="str">
        <f>CONCATENATE(Замеры!AJ1191,Замеры!AB1191,Замеры!AK1191)</f>
        <v>0 0</v>
      </c>
      <c r="J1197" s="31" t="str">
        <f>IF(Замеры!AA1191=0," ",G1197*2.55)</f>
        <v xml:space="preserve"> </v>
      </c>
      <c r="K1197" s="29" t="str">
        <f>IF(Замеры!AA1191=0," ",Замеры!AH1191)</f>
        <v xml:space="preserve"> </v>
      </c>
      <c r="L1197" s="29" t="str">
        <f>IF(Замеры!AA1191=0," ",Замеры!AI1191)</f>
        <v xml:space="preserve"> </v>
      </c>
      <c r="M1197" s="29" t="str">
        <f>IF(Замеры!AA1191=0," ",0.1)</f>
        <v xml:space="preserve"> </v>
      </c>
      <c r="N1197" s="29" t="str">
        <f>IF(Замеры!AA1191=0," ",Замеры!AA1191)</f>
        <v xml:space="preserve"> </v>
      </c>
      <c r="O1197" s="29" t="str">
        <f>Замеры!AB1191</f>
        <v xml:space="preserve"> </v>
      </c>
      <c r="P1197" s="29" t="str">
        <f>Замеры!AC1191</f>
        <v xml:space="preserve"> </v>
      </c>
      <c r="Q1197" s="29" t="str">
        <f>IF(Замеры!AA1191=0," ","+")</f>
        <v xml:space="preserve"> </v>
      </c>
      <c r="R1197" s="32">
        <f>Замеры!Z1191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IF(Замеры!I1192=0," ", Замеры!I1192)</f>
        <v xml:space="preserve"> </v>
      </c>
      <c r="D1198" s="29" t="str">
        <f>IF(Замеры!AA1192=0, " ", Замеры!Y1192)</f>
        <v xml:space="preserve"> </v>
      </c>
      <c r="E1198" s="29" t="str">
        <f>CONCATENATE(Замеры!Q1192,Замеры!T1192,Замеры!S1192)</f>
        <v xml:space="preserve"> </v>
      </c>
      <c r="F1198" s="30" t="str">
        <f>IF(Замеры!AA1192=0," ","---")</f>
        <v xml:space="preserve"> </v>
      </c>
      <c r="G1198" s="31" t="str">
        <f>IF(Замеры!AA1192=0," ",Замеры!K1192)</f>
        <v xml:space="preserve"> </v>
      </c>
      <c r="H1198" s="31" t="str">
        <f>CONCATENATE(Замеры!AL1192,Замеры!AB1192,Замеры!AM1192)</f>
        <v>0 0</v>
      </c>
      <c r="I1198" s="29" t="str">
        <f>CONCATENATE(Замеры!AJ1192,Замеры!AB1192,Замеры!AK1192)</f>
        <v>0 0</v>
      </c>
      <c r="J1198" s="31" t="str">
        <f>IF(Замеры!AA1192=0," ",G1198*2.55)</f>
        <v xml:space="preserve"> </v>
      </c>
      <c r="K1198" s="29" t="str">
        <f>IF(Замеры!AA1192=0," ",Замеры!AH1192)</f>
        <v xml:space="preserve"> </v>
      </c>
      <c r="L1198" s="29" t="str">
        <f>IF(Замеры!AA1192=0," ",Замеры!AI1192)</f>
        <v xml:space="preserve"> </v>
      </c>
      <c r="M1198" s="29" t="str">
        <f>IF(Замеры!AA1192=0," ",0.1)</f>
        <v xml:space="preserve"> </v>
      </c>
      <c r="N1198" s="29" t="str">
        <f>IF(Замеры!AA1192=0," ",Замеры!AA1192)</f>
        <v xml:space="preserve"> </v>
      </c>
      <c r="O1198" s="29" t="str">
        <f>Замеры!AB1192</f>
        <v xml:space="preserve"> </v>
      </c>
      <c r="P1198" s="29" t="str">
        <f>Замеры!AC1192</f>
        <v xml:space="preserve"> </v>
      </c>
      <c r="Q1198" s="29" t="str">
        <f>IF(Замеры!AA1192=0," ","+")</f>
        <v xml:space="preserve"> </v>
      </c>
      <c r="R1198" s="32">
        <f>Замеры!Z1192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IF(Замеры!I1193=0," ", Замеры!I1193)</f>
        <v xml:space="preserve"> </v>
      </c>
      <c r="D1199" s="29" t="str">
        <f>IF(Замеры!AA1193=0, " ", Замеры!Y1193)</f>
        <v xml:space="preserve"> </v>
      </c>
      <c r="E1199" s="29" t="str">
        <f>CONCATENATE(Замеры!Q1193,Замеры!T1193,Замеры!S1193)</f>
        <v xml:space="preserve"> </v>
      </c>
      <c r="F1199" s="30" t="str">
        <f>IF(Замеры!AA1193=0," ","---")</f>
        <v xml:space="preserve"> </v>
      </c>
      <c r="G1199" s="31" t="str">
        <f>IF(Замеры!AA1193=0," ",Замеры!K1193)</f>
        <v xml:space="preserve"> </v>
      </c>
      <c r="H1199" s="31" t="str">
        <f>CONCATENATE(Замеры!AL1193,Замеры!AB1193,Замеры!AM1193)</f>
        <v>0 0</v>
      </c>
      <c r="I1199" s="29" t="str">
        <f>CONCATENATE(Замеры!AJ1193,Замеры!AB1193,Замеры!AK1193)</f>
        <v>0 0</v>
      </c>
      <c r="J1199" s="31" t="str">
        <f>IF(Замеры!AA1193=0," ",G1199*2.55)</f>
        <v xml:space="preserve"> </v>
      </c>
      <c r="K1199" s="29" t="str">
        <f>IF(Замеры!AA1193=0," ",Замеры!AH1193)</f>
        <v xml:space="preserve"> </v>
      </c>
      <c r="L1199" s="29" t="str">
        <f>IF(Замеры!AA1193=0," ",Замеры!AI1193)</f>
        <v xml:space="preserve"> </v>
      </c>
      <c r="M1199" s="29" t="str">
        <f>IF(Замеры!AA1193=0," ",0.1)</f>
        <v xml:space="preserve"> </v>
      </c>
      <c r="N1199" s="29" t="str">
        <f>IF(Замеры!AA1193=0," ",Замеры!AA1193)</f>
        <v xml:space="preserve"> </v>
      </c>
      <c r="O1199" s="29" t="str">
        <f>Замеры!AB1193</f>
        <v xml:space="preserve"> </v>
      </c>
      <c r="P1199" s="29" t="str">
        <f>Замеры!AC1193</f>
        <v xml:space="preserve"> </v>
      </c>
      <c r="Q1199" s="29" t="str">
        <f>IF(Замеры!AA1193=0," ","+")</f>
        <v xml:space="preserve"> </v>
      </c>
      <c r="R1199" s="32">
        <f>Замеры!Z1193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IF(Замеры!I1194=0," ", Замеры!I1194)</f>
        <v xml:space="preserve"> </v>
      </c>
      <c r="D1200" s="29" t="str">
        <f>IF(Замеры!AA1194=0, " ", Замеры!Y1194)</f>
        <v xml:space="preserve"> </v>
      </c>
      <c r="E1200" s="29" t="str">
        <f>CONCATENATE(Замеры!Q1194,Замеры!T1194,Замеры!S1194)</f>
        <v xml:space="preserve"> </v>
      </c>
      <c r="F1200" s="30" t="str">
        <f>IF(Замеры!AA1194=0," ","---")</f>
        <v xml:space="preserve"> </v>
      </c>
      <c r="G1200" s="31" t="str">
        <f>IF(Замеры!AA1194=0," ",Замеры!K1194)</f>
        <v xml:space="preserve"> </v>
      </c>
      <c r="H1200" s="31" t="str">
        <f>CONCATENATE(Замеры!AL1194,Замеры!AB1194,Замеры!AM1194)</f>
        <v>0 0</v>
      </c>
      <c r="I1200" s="29" t="str">
        <f>CONCATENATE(Замеры!AJ1194,Замеры!AB1194,Замеры!AK1194)</f>
        <v>0 0</v>
      </c>
      <c r="J1200" s="31" t="str">
        <f>IF(Замеры!AA1194=0," ",G1200*2.55)</f>
        <v xml:space="preserve"> </v>
      </c>
      <c r="K1200" s="29" t="str">
        <f>IF(Замеры!AA1194=0," ",Замеры!AH1194)</f>
        <v xml:space="preserve"> </v>
      </c>
      <c r="L1200" s="29" t="str">
        <f>IF(Замеры!AA1194=0," ",Замеры!AI1194)</f>
        <v xml:space="preserve"> </v>
      </c>
      <c r="M1200" s="29" t="str">
        <f>IF(Замеры!AA1194=0," ",0.1)</f>
        <v xml:space="preserve"> </v>
      </c>
      <c r="N1200" s="29" t="str">
        <f>IF(Замеры!AA1194=0," ",Замеры!AA1194)</f>
        <v xml:space="preserve"> </v>
      </c>
      <c r="O1200" s="29" t="str">
        <f>Замеры!AB1194</f>
        <v xml:space="preserve"> </v>
      </c>
      <c r="P1200" s="29" t="str">
        <f>Замеры!AC1194</f>
        <v xml:space="preserve"> </v>
      </c>
      <c r="Q1200" s="29" t="str">
        <f>IF(Замеры!AA1194=0," ","+")</f>
        <v xml:space="preserve"> </v>
      </c>
      <c r="R1200" s="32">
        <f>Замеры!Z1194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IF(Замеры!I1195=0," ", Замеры!I1195)</f>
        <v xml:space="preserve"> </v>
      </c>
      <c r="D1201" s="29" t="str">
        <f>IF(Замеры!AA1195=0, " ", Замеры!Y1195)</f>
        <v xml:space="preserve"> </v>
      </c>
      <c r="E1201" s="29" t="str">
        <f>CONCATENATE(Замеры!Q1195,Замеры!T1195,Замеры!S1195)</f>
        <v xml:space="preserve"> </v>
      </c>
      <c r="F1201" s="30" t="str">
        <f>IF(Замеры!AA1195=0," ","---")</f>
        <v xml:space="preserve"> </v>
      </c>
      <c r="G1201" s="31" t="str">
        <f>IF(Замеры!AA1195=0," ",Замеры!K1195)</f>
        <v xml:space="preserve"> </v>
      </c>
      <c r="H1201" s="31" t="str">
        <f>CONCATENATE(Замеры!AL1195,Замеры!AB1195,Замеры!AM1195)</f>
        <v>0 0</v>
      </c>
      <c r="I1201" s="29" t="str">
        <f>CONCATENATE(Замеры!AJ1195,Замеры!AB1195,Замеры!AK1195)</f>
        <v>0 0</v>
      </c>
      <c r="J1201" s="31" t="str">
        <f>IF(Замеры!AA1195=0," ",G1201*2.55)</f>
        <v xml:space="preserve"> </v>
      </c>
      <c r="K1201" s="29" t="str">
        <f>IF(Замеры!AA1195=0," ",Замеры!AH1195)</f>
        <v xml:space="preserve"> </v>
      </c>
      <c r="L1201" s="29" t="str">
        <f>IF(Замеры!AA1195=0," ",Замеры!AI1195)</f>
        <v xml:space="preserve"> </v>
      </c>
      <c r="M1201" s="29" t="str">
        <f>IF(Замеры!AA1195=0," ",0.1)</f>
        <v xml:space="preserve"> </v>
      </c>
      <c r="N1201" s="29" t="str">
        <f>IF(Замеры!AA1195=0," ",Замеры!AA1195)</f>
        <v xml:space="preserve"> </v>
      </c>
      <c r="O1201" s="29" t="str">
        <f>Замеры!AB1195</f>
        <v xml:space="preserve"> </v>
      </c>
      <c r="P1201" s="29" t="str">
        <f>Замеры!AC1195</f>
        <v xml:space="preserve"> </v>
      </c>
      <c r="Q1201" s="29" t="str">
        <f>IF(Замеры!AA1195=0," ","+")</f>
        <v xml:space="preserve"> </v>
      </c>
      <c r="R1201" s="32">
        <f>Замеры!Z1195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IF(Замеры!I1196=0," ", Замеры!I1196)</f>
        <v xml:space="preserve"> </v>
      </c>
      <c r="D1202" s="29" t="str">
        <f>IF(Замеры!AA1196=0, " ", Замеры!Y1196)</f>
        <v xml:space="preserve"> </v>
      </c>
      <c r="E1202" s="29" t="str">
        <f>CONCATENATE(Замеры!Q1196,Замеры!T1196,Замеры!S1196)</f>
        <v xml:space="preserve"> </v>
      </c>
      <c r="F1202" s="30" t="str">
        <f>IF(Замеры!AA1196=0," ","---")</f>
        <v xml:space="preserve"> </v>
      </c>
      <c r="G1202" s="31" t="str">
        <f>IF(Замеры!AA1196=0," ",Замеры!K1196)</f>
        <v xml:space="preserve"> </v>
      </c>
      <c r="H1202" s="31" t="str">
        <f>CONCATENATE(Замеры!AL1196,Замеры!AB1196,Замеры!AM1196)</f>
        <v>0 0</v>
      </c>
      <c r="I1202" s="29" t="str">
        <f>CONCATENATE(Замеры!AJ1196,Замеры!AB1196,Замеры!AK1196)</f>
        <v>0 0</v>
      </c>
      <c r="J1202" s="31" t="str">
        <f>IF(Замеры!AA1196=0," ",G1202*2.55)</f>
        <v xml:space="preserve"> </v>
      </c>
      <c r="K1202" s="29" t="str">
        <f>IF(Замеры!AA1196=0," ",Замеры!AH1196)</f>
        <v xml:space="preserve"> </v>
      </c>
      <c r="L1202" s="29" t="str">
        <f>IF(Замеры!AA1196=0," ",Замеры!AI1196)</f>
        <v xml:space="preserve"> </v>
      </c>
      <c r="M1202" s="29" t="str">
        <f>IF(Замеры!AA1196=0," ",0.1)</f>
        <v xml:space="preserve"> </v>
      </c>
      <c r="N1202" s="29" t="str">
        <f>IF(Замеры!AA1196=0," ",Замеры!AA1196)</f>
        <v xml:space="preserve"> </v>
      </c>
      <c r="O1202" s="29" t="str">
        <f>Замеры!AB1196</f>
        <v xml:space="preserve"> </v>
      </c>
      <c r="P1202" s="29" t="str">
        <f>Замеры!AC1196</f>
        <v xml:space="preserve"> </v>
      </c>
      <c r="Q1202" s="29" t="str">
        <f>IF(Замеры!AA1196=0," ","+")</f>
        <v xml:space="preserve"> </v>
      </c>
      <c r="R1202" s="32">
        <f>Замеры!Z1196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IF(Замеры!I1197=0," ", Замеры!I1197)</f>
        <v xml:space="preserve"> </v>
      </c>
      <c r="D1203" s="29" t="str">
        <f>IF(Замеры!AA1197=0, " ", Замеры!Y1197)</f>
        <v xml:space="preserve"> </v>
      </c>
      <c r="E1203" s="29" t="str">
        <f>CONCATENATE(Замеры!Q1197,Замеры!T1197,Замеры!S1197)</f>
        <v xml:space="preserve"> </v>
      </c>
      <c r="F1203" s="30" t="str">
        <f>IF(Замеры!AA1197=0," ","---")</f>
        <v xml:space="preserve"> </v>
      </c>
      <c r="G1203" s="31" t="str">
        <f>IF(Замеры!AA1197=0," ",Замеры!K1197)</f>
        <v xml:space="preserve"> </v>
      </c>
      <c r="H1203" s="31" t="str">
        <f>CONCATENATE(Замеры!AL1197,Замеры!AB1197,Замеры!AM1197)</f>
        <v>0 0</v>
      </c>
      <c r="I1203" s="29" t="str">
        <f>CONCATENATE(Замеры!AJ1197,Замеры!AB1197,Замеры!AK1197)</f>
        <v>0 0</v>
      </c>
      <c r="J1203" s="31" t="str">
        <f>IF(Замеры!AA1197=0," ",G1203*2.55)</f>
        <v xml:space="preserve"> </v>
      </c>
      <c r="K1203" s="29" t="str">
        <f>IF(Замеры!AA1197=0," ",Замеры!AH1197)</f>
        <v xml:space="preserve"> </v>
      </c>
      <c r="L1203" s="29" t="str">
        <f>IF(Замеры!AA1197=0," ",Замеры!AI1197)</f>
        <v xml:space="preserve"> </v>
      </c>
      <c r="M1203" s="29" t="str">
        <f>IF(Замеры!AA1197=0," ",0.1)</f>
        <v xml:space="preserve"> </v>
      </c>
      <c r="N1203" s="29" t="str">
        <f>IF(Замеры!AA1197=0," ",Замеры!AA1197)</f>
        <v xml:space="preserve"> </v>
      </c>
      <c r="O1203" s="29" t="str">
        <f>Замеры!AB1197</f>
        <v xml:space="preserve"> </v>
      </c>
      <c r="P1203" s="29" t="str">
        <f>Замеры!AC1197</f>
        <v xml:space="preserve"> </v>
      </c>
      <c r="Q1203" s="29" t="str">
        <f>IF(Замеры!AA1197=0," ","+")</f>
        <v xml:space="preserve"> </v>
      </c>
      <c r="R1203" s="32">
        <f>Замеры!Z1197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IF(Замеры!I1198=0," ", Замеры!I1198)</f>
        <v xml:space="preserve"> </v>
      </c>
      <c r="D1204" s="29" t="str">
        <f>IF(Замеры!AA1198=0, " ", Замеры!Y1198)</f>
        <v xml:space="preserve"> </v>
      </c>
      <c r="E1204" s="29" t="str">
        <f>CONCATENATE(Замеры!Q1198,Замеры!T1198,Замеры!S1198)</f>
        <v xml:space="preserve"> </v>
      </c>
      <c r="F1204" s="30" t="str">
        <f>IF(Замеры!AA1198=0," ","---")</f>
        <v xml:space="preserve"> </v>
      </c>
      <c r="G1204" s="31" t="str">
        <f>IF(Замеры!AA1198=0," ",Замеры!K1198)</f>
        <v xml:space="preserve"> </v>
      </c>
      <c r="H1204" s="31" t="str">
        <f>CONCATENATE(Замеры!AL1198,Замеры!AB1198,Замеры!AM1198)</f>
        <v>0 0</v>
      </c>
      <c r="I1204" s="29" t="str">
        <f>CONCATENATE(Замеры!AJ1198,Замеры!AB1198,Замеры!AK1198)</f>
        <v>0 0</v>
      </c>
      <c r="J1204" s="31" t="str">
        <f>IF(Замеры!AA1198=0," ",G1204*2.55)</f>
        <v xml:space="preserve"> </v>
      </c>
      <c r="K1204" s="29" t="str">
        <f>IF(Замеры!AA1198=0," ",Замеры!AH1198)</f>
        <v xml:space="preserve"> </v>
      </c>
      <c r="L1204" s="29" t="str">
        <f>IF(Замеры!AA1198=0," ",Замеры!AI1198)</f>
        <v xml:space="preserve"> </v>
      </c>
      <c r="M1204" s="29" t="str">
        <f>IF(Замеры!AA1198=0," ",0.1)</f>
        <v xml:space="preserve"> </v>
      </c>
      <c r="N1204" s="29" t="str">
        <f>IF(Замеры!AA1198=0," ",Замеры!AA1198)</f>
        <v xml:space="preserve"> </v>
      </c>
      <c r="O1204" s="29" t="str">
        <f>Замеры!AB1198</f>
        <v xml:space="preserve"> </v>
      </c>
      <c r="P1204" s="29" t="str">
        <f>Замеры!AC1198</f>
        <v xml:space="preserve"> </v>
      </c>
      <c r="Q1204" s="29" t="str">
        <f>IF(Замеры!AA1198=0," ","+")</f>
        <v xml:space="preserve"> </v>
      </c>
      <c r="R1204" s="32">
        <f>Замеры!Z1198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IF(Замеры!I1199=0," ", Замеры!I1199)</f>
        <v xml:space="preserve"> </v>
      </c>
      <c r="D1205" s="29" t="str">
        <f>IF(Замеры!AA1199=0, " ", Замеры!Y1199)</f>
        <v xml:space="preserve"> </v>
      </c>
      <c r="E1205" s="29" t="str">
        <f>CONCATENATE(Замеры!Q1199,Замеры!T1199,Замеры!S1199)</f>
        <v xml:space="preserve"> </v>
      </c>
      <c r="F1205" s="30" t="str">
        <f>IF(Замеры!AA1199=0," ","---")</f>
        <v xml:space="preserve"> </v>
      </c>
      <c r="G1205" s="31" t="str">
        <f>IF(Замеры!AA1199=0," ",Замеры!K1199)</f>
        <v xml:space="preserve"> </v>
      </c>
      <c r="H1205" s="31" t="str">
        <f>CONCATENATE(Замеры!AL1199,Замеры!AB1199,Замеры!AM1199)</f>
        <v>0 0</v>
      </c>
      <c r="I1205" s="29" t="str">
        <f>CONCATENATE(Замеры!AJ1199,Замеры!AB1199,Замеры!AK1199)</f>
        <v>0 0</v>
      </c>
      <c r="J1205" s="31" t="str">
        <f>IF(Замеры!AA1199=0," ",G1205*2.55)</f>
        <v xml:space="preserve"> </v>
      </c>
      <c r="K1205" s="29" t="str">
        <f>IF(Замеры!AA1199=0," ",Замеры!AH1199)</f>
        <v xml:space="preserve"> </v>
      </c>
      <c r="L1205" s="29" t="str">
        <f>IF(Замеры!AA1199=0," ",Замеры!AI1199)</f>
        <v xml:space="preserve"> </v>
      </c>
      <c r="M1205" s="29" t="str">
        <f>IF(Замеры!AA1199=0," ",0.1)</f>
        <v xml:space="preserve"> </v>
      </c>
      <c r="N1205" s="29" t="str">
        <f>IF(Замеры!AA1199=0," ",Замеры!AA1199)</f>
        <v xml:space="preserve"> </v>
      </c>
      <c r="O1205" s="29" t="str">
        <f>Замеры!AB1199</f>
        <v xml:space="preserve"> </v>
      </c>
      <c r="P1205" s="29" t="str">
        <f>Замеры!AC1199</f>
        <v xml:space="preserve"> </v>
      </c>
      <c r="Q1205" s="29" t="str">
        <f>IF(Замеры!AA1199=0," ","+")</f>
        <v xml:space="preserve"> </v>
      </c>
      <c r="R1205" s="32">
        <f>Замеры!Z1199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IF(Замеры!I1200=0," ", Замеры!I1200)</f>
        <v xml:space="preserve"> </v>
      </c>
      <c r="D1206" s="29" t="str">
        <f>IF(Замеры!AA1200=0, " ", Замеры!Y1200)</f>
        <v xml:space="preserve"> </v>
      </c>
      <c r="E1206" s="29" t="str">
        <f>CONCATENATE(Замеры!Q1200,Замеры!T1200,Замеры!S1200)</f>
        <v xml:space="preserve"> </v>
      </c>
      <c r="F1206" s="30" t="str">
        <f>IF(Замеры!AA1200=0," ","---")</f>
        <v xml:space="preserve"> </v>
      </c>
      <c r="G1206" s="31" t="str">
        <f>IF(Замеры!AA1200=0," ",Замеры!K1200)</f>
        <v xml:space="preserve"> </v>
      </c>
      <c r="H1206" s="31" t="str">
        <f>CONCATENATE(Замеры!AL1200,Замеры!AB1200,Замеры!AM1200)</f>
        <v>0 0</v>
      </c>
      <c r="I1206" s="29" t="str">
        <f>CONCATENATE(Замеры!AJ1200,Замеры!AB1200,Замеры!AK1200)</f>
        <v>0 0</v>
      </c>
      <c r="J1206" s="31" t="str">
        <f>IF(Замеры!AA1200=0," ",G1206*2.55)</f>
        <v xml:space="preserve"> </v>
      </c>
      <c r="K1206" s="29" t="str">
        <f>IF(Замеры!AA1200=0," ",Замеры!AH1200)</f>
        <v xml:space="preserve"> </v>
      </c>
      <c r="L1206" s="29" t="str">
        <f>IF(Замеры!AA1200=0," ",Замеры!AI1200)</f>
        <v xml:space="preserve"> </v>
      </c>
      <c r="M1206" s="29" t="str">
        <f>IF(Замеры!AA1200=0," ",0.1)</f>
        <v xml:space="preserve"> </v>
      </c>
      <c r="N1206" s="29" t="str">
        <f>IF(Замеры!AA1200=0," ",Замеры!AA1200)</f>
        <v xml:space="preserve"> </v>
      </c>
      <c r="O1206" s="29" t="str">
        <f>Замеры!AB1200</f>
        <v xml:space="preserve"> </v>
      </c>
      <c r="P1206" s="29" t="str">
        <f>Замеры!AC1200</f>
        <v xml:space="preserve"> </v>
      </c>
      <c r="Q1206" s="29" t="str">
        <f>IF(Замеры!AA1200=0," ","+")</f>
        <v xml:space="preserve"> </v>
      </c>
      <c r="R1206" s="32">
        <f>Замеры!Z1200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IF(Замеры!I1201=0," ", Замеры!I1201)</f>
        <v xml:space="preserve"> </v>
      </c>
      <c r="D1207" s="29" t="str">
        <f>IF(Замеры!AA1201=0, " ", Замеры!Y1201)</f>
        <v xml:space="preserve"> </v>
      </c>
      <c r="E1207" s="29" t="str">
        <f>CONCATENATE(Замеры!Q1201,Замеры!T1201,Замеры!S1201)</f>
        <v xml:space="preserve"> </v>
      </c>
      <c r="F1207" s="30" t="str">
        <f>IF(Замеры!AA1201=0," ","---")</f>
        <v xml:space="preserve"> </v>
      </c>
      <c r="G1207" s="31" t="str">
        <f>IF(Замеры!AA1201=0," ",Замеры!K1201)</f>
        <v xml:space="preserve"> </v>
      </c>
      <c r="H1207" s="31" t="str">
        <f>CONCATENATE(Замеры!AL1201,Замеры!AB1201,Замеры!AM1201)</f>
        <v>0 0</v>
      </c>
      <c r="I1207" s="29" t="str">
        <f>CONCATENATE(Замеры!AJ1201,Замеры!AB1201,Замеры!AK1201)</f>
        <v>0 0</v>
      </c>
      <c r="J1207" s="31" t="str">
        <f>IF(Замеры!AA1201=0," ",G1207*2.55)</f>
        <v xml:space="preserve"> </v>
      </c>
      <c r="K1207" s="29" t="str">
        <f>IF(Замеры!AA1201=0," ",Замеры!AH1201)</f>
        <v xml:space="preserve"> </v>
      </c>
      <c r="L1207" s="29" t="str">
        <f>IF(Замеры!AA1201=0," ",Замеры!AI1201)</f>
        <v xml:space="preserve"> </v>
      </c>
      <c r="M1207" s="29" t="str">
        <f>IF(Замеры!AA1201=0," ",0.1)</f>
        <v xml:space="preserve"> </v>
      </c>
      <c r="N1207" s="29" t="str">
        <f>IF(Замеры!AA1201=0," ",Замеры!AA1201)</f>
        <v xml:space="preserve"> </v>
      </c>
      <c r="O1207" s="29" t="str">
        <f>Замеры!AB1201</f>
        <v xml:space="preserve"> </v>
      </c>
      <c r="P1207" s="29" t="str">
        <f>Замеры!AC1201</f>
        <v xml:space="preserve"> </v>
      </c>
      <c r="Q1207" s="29" t="str">
        <f>IF(Замеры!AA1201=0," ","+")</f>
        <v xml:space="preserve"> </v>
      </c>
      <c r="R1207" s="32">
        <f>Замеры!Z1201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IF(Замеры!I1202=0," ", Замеры!I1202)</f>
        <v xml:space="preserve"> </v>
      </c>
      <c r="D1208" s="29" t="str">
        <f>IF(Замеры!AA1202=0, " ", Замеры!Y1202)</f>
        <v xml:space="preserve"> </v>
      </c>
      <c r="E1208" s="29" t="str">
        <f>CONCATENATE(Замеры!Q1202,Замеры!T1202,Замеры!S1202)</f>
        <v xml:space="preserve"> </v>
      </c>
      <c r="F1208" s="30" t="str">
        <f>IF(Замеры!AA1202=0," ","---")</f>
        <v xml:space="preserve"> </v>
      </c>
      <c r="G1208" s="31" t="str">
        <f>IF(Замеры!AA1202=0," ",Замеры!K1202)</f>
        <v xml:space="preserve"> </v>
      </c>
      <c r="H1208" s="31" t="str">
        <f>CONCATENATE(Замеры!AL1202,Замеры!AB1202,Замеры!AM1202)</f>
        <v>0 0</v>
      </c>
      <c r="I1208" s="29" t="str">
        <f>CONCATENATE(Замеры!AJ1202,Замеры!AB1202,Замеры!AK1202)</f>
        <v>0 0</v>
      </c>
      <c r="J1208" s="31" t="str">
        <f>IF(Замеры!AA1202=0," ",G1208*2.55)</f>
        <v xml:space="preserve"> </v>
      </c>
      <c r="K1208" s="29" t="str">
        <f>IF(Замеры!AA1202=0," ",Замеры!AH1202)</f>
        <v xml:space="preserve"> </v>
      </c>
      <c r="L1208" s="29" t="str">
        <f>IF(Замеры!AA1202=0," ",Замеры!AI1202)</f>
        <v xml:space="preserve"> </v>
      </c>
      <c r="M1208" s="29" t="str">
        <f>IF(Замеры!AA1202=0," ",0.1)</f>
        <v xml:space="preserve"> </v>
      </c>
      <c r="N1208" s="29" t="str">
        <f>IF(Замеры!AA1202=0," ",Замеры!AA1202)</f>
        <v xml:space="preserve"> </v>
      </c>
      <c r="O1208" s="29" t="str">
        <f>Замеры!AB1202</f>
        <v xml:space="preserve"> </v>
      </c>
      <c r="P1208" s="29" t="str">
        <f>Замеры!AC1202</f>
        <v xml:space="preserve"> </v>
      </c>
      <c r="Q1208" s="29" t="str">
        <f>IF(Замеры!AA1202=0," ","+")</f>
        <v xml:space="preserve"> </v>
      </c>
      <c r="R1208" s="32">
        <f>Замеры!Z1202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IF(Замеры!I1203=0," ", Замеры!I1203)</f>
        <v xml:space="preserve"> </v>
      </c>
      <c r="D1209" s="29" t="str">
        <f>IF(Замеры!AA1203=0, " ", Замеры!Y1203)</f>
        <v xml:space="preserve"> </v>
      </c>
      <c r="E1209" s="29" t="str">
        <f>CONCATENATE(Замеры!Q1203,Замеры!T1203,Замеры!S1203)</f>
        <v xml:space="preserve"> </v>
      </c>
      <c r="F1209" s="30" t="str">
        <f>IF(Замеры!AA1203=0," ","---")</f>
        <v xml:space="preserve"> </v>
      </c>
      <c r="G1209" s="31" t="str">
        <f>IF(Замеры!AA1203=0," ",Замеры!K1203)</f>
        <v xml:space="preserve"> </v>
      </c>
      <c r="H1209" s="31" t="str">
        <f>CONCATENATE(Замеры!AL1203,Замеры!AB1203,Замеры!AM1203)</f>
        <v>0 0</v>
      </c>
      <c r="I1209" s="29" t="str">
        <f>CONCATENATE(Замеры!AJ1203,Замеры!AB1203,Замеры!AK1203)</f>
        <v>0 0</v>
      </c>
      <c r="J1209" s="31" t="str">
        <f>IF(Замеры!AA1203=0," ",G1209*2.55)</f>
        <v xml:space="preserve"> </v>
      </c>
      <c r="K1209" s="29" t="str">
        <f>IF(Замеры!AA1203=0," ",Замеры!AH1203)</f>
        <v xml:space="preserve"> </v>
      </c>
      <c r="L1209" s="29" t="str">
        <f>IF(Замеры!AA1203=0," ",Замеры!AI1203)</f>
        <v xml:space="preserve"> </v>
      </c>
      <c r="M1209" s="29" t="str">
        <f>IF(Замеры!AA1203=0," ",0.1)</f>
        <v xml:space="preserve"> </v>
      </c>
      <c r="N1209" s="29" t="str">
        <f>IF(Замеры!AA1203=0," ",Замеры!AA1203)</f>
        <v xml:space="preserve"> </v>
      </c>
      <c r="O1209" s="29" t="str">
        <f>Замеры!AB1203</f>
        <v xml:space="preserve"> </v>
      </c>
      <c r="P1209" s="29" t="str">
        <f>Замеры!AC1203</f>
        <v xml:space="preserve"> </v>
      </c>
      <c r="Q1209" s="29" t="str">
        <f>IF(Замеры!AA1203=0," ","+")</f>
        <v xml:space="preserve"> </v>
      </c>
      <c r="R1209" s="32">
        <f>Замеры!Z1203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IF(Замеры!I1204=0," ", Замеры!I1204)</f>
        <v xml:space="preserve"> </v>
      </c>
      <c r="D1210" s="29" t="str">
        <f>IF(Замеры!AA1204=0, " ", Замеры!Y1204)</f>
        <v xml:space="preserve"> </v>
      </c>
      <c r="E1210" s="29" t="str">
        <f>CONCATENATE(Замеры!Q1204,Замеры!T1204,Замеры!S1204)</f>
        <v xml:space="preserve"> </v>
      </c>
      <c r="F1210" s="30" t="str">
        <f>IF(Замеры!AA1204=0," ","---")</f>
        <v xml:space="preserve"> </v>
      </c>
      <c r="G1210" s="31" t="str">
        <f>IF(Замеры!AA1204=0," ",Замеры!K1204)</f>
        <v xml:space="preserve"> </v>
      </c>
      <c r="H1210" s="31" t="str">
        <f>CONCATENATE(Замеры!AL1204,Замеры!AB1204,Замеры!AM1204)</f>
        <v>0 0</v>
      </c>
      <c r="I1210" s="29" t="str">
        <f>CONCATENATE(Замеры!AJ1204,Замеры!AB1204,Замеры!AK1204)</f>
        <v>0 0</v>
      </c>
      <c r="J1210" s="31" t="str">
        <f>IF(Замеры!AA1204=0," ",G1210*2.55)</f>
        <v xml:space="preserve"> </v>
      </c>
      <c r="K1210" s="29" t="str">
        <f>IF(Замеры!AA1204=0," ",Замеры!AH1204)</f>
        <v xml:space="preserve"> </v>
      </c>
      <c r="L1210" s="29" t="str">
        <f>IF(Замеры!AA1204=0," ",Замеры!AI1204)</f>
        <v xml:space="preserve"> </v>
      </c>
      <c r="M1210" s="29" t="str">
        <f>IF(Замеры!AA1204=0," ",0.1)</f>
        <v xml:space="preserve"> </v>
      </c>
      <c r="N1210" s="29" t="str">
        <f>IF(Замеры!AA1204=0," ",Замеры!AA1204)</f>
        <v xml:space="preserve"> </v>
      </c>
      <c r="O1210" s="29" t="str">
        <f>Замеры!AB1204</f>
        <v xml:space="preserve"> </v>
      </c>
      <c r="P1210" s="29" t="str">
        <f>Замеры!AC1204</f>
        <v xml:space="preserve"> </v>
      </c>
      <c r="Q1210" s="29" t="str">
        <f>IF(Замеры!AA1204=0," ","+")</f>
        <v xml:space="preserve"> </v>
      </c>
      <c r="R1210" s="32">
        <f>Замеры!Z1204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IF(Замеры!I1205=0," ", Замеры!I1205)</f>
        <v xml:space="preserve"> </v>
      </c>
      <c r="D1211" s="29" t="str">
        <f>IF(Замеры!AA1205=0, " ", Замеры!Y1205)</f>
        <v xml:space="preserve"> </v>
      </c>
      <c r="E1211" s="29" t="str">
        <f>CONCATENATE(Замеры!Q1205,Замеры!T1205,Замеры!S1205)</f>
        <v xml:space="preserve"> </v>
      </c>
      <c r="F1211" s="30" t="str">
        <f>IF(Замеры!AA1205=0," ","---")</f>
        <v xml:space="preserve"> </v>
      </c>
      <c r="G1211" s="31" t="str">
        <f>IF(Замеры!AA1205=0," ",Замеры!K1205)</f>
        <v xml:space="preserve"> </v>
      </c>
      <c r="H1211" s="31" t="str">
        <f>CONCATENATE(Замеры!AL1205,Замеры!AB1205,Замеры!AM1205)</f>
        <v>0 0</v>
      </c>
      <c r="I1211" s="29" t="str">
        <f>CONCATENATE(Замеры!AJ1205,Замеры!AB1205,Замеры!AK1205)</f>
        <v>0 0</v>
      </c>
      <c r="J1211" s="31" t="str">
        <f>IF(Замеры!AA1205=0," ",G1211*2.55)</f>
        <v xml:space="preserve"> </v>
      </c>
      <c r="K1211" s="29" t="str">
        <f>IF(Замеры!AA1205=0," ",Замеры!AH1205)</f>
        <v xml:space="preserve"> </v>
      </c>
      <c r="L1211" s="29" t="str">
        <f>IF(Замеры!AA1205=0," ",Замеры!AI1205)</f>
        <v xml:space="preserve"> </v>
      </c>
      <c r="M1211" s="29" t="str">
        <f>IF(Замеры!AA1205=0," ",0.1)</f>
        <v xml:space="preserve"> </v>
      </c>
      <c r="N1211" s="29" t="str">
        <f>IF(Замеры!AA1205=0," ",Замеры!AA1205)</f>
        <v xml:space="preserve"> </v>
      </c>
      <c r="O1211" s="29" t="str">
        <f>Замеры!AB1205</f>
        <v xml:space="preserve"> </v>
      </c>
      <c r="P1211" s="29" t="str">
        <f>Замеры!AC1205</f>
        <v xml:space="preserve"> </v>
      </c>
      <c r="Q1211" s="29" t="str">
        <f>IF(Замеры!AA1205=0," ","+")</f>
        <v xml:space="preserve"> </v>
      </c>
      <c r="R1211" s="32">
        <f>Замеры!Z1205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IF(Замеры!I1206=0," ", Замеры!I1206)</f>
        <v xml:space="preserve"> </v>
      </c>
      <c r="D1212" s="29" t="str">
        <f>IF(Замеры!AA1206=0, " ", Замеры!Y1206)</f>
        <v xml:space="preserve"> </v>
      </c>
      <c r="E1212" s="29" t="str">
        <f>CONCATENATE(Замеры!Q1206,Замеры!T1206,Замеры!S1206)</f>
        <v xml:space="preserve"> </v>
      </c>
      <c r="F1212" s="30" t="str">
        <f>IF(Замеры!AA1206=0," ","---")</f>
        <v xml:space="preserve"> </v>
      </c>
      <c r="G1212" s="31" t="str">
        <f>IF(Замеры!AA1206=0," ",Замеры!K1206)</f>
        <v xml:space="preserve"> </v>
      </c>
      <c r="H1212" s="31" t="str">
        <f>CONCATENATE(Замеры!AL1206,Замеры!AB1206,Замеры!AM1206)</f>
        <v>0 0</v>
      </c>
      <c r="I1212" s="29" t="str">
        <f>CONCATENATE(Замеры!AJ1206,Замеры!AB1206,Замеры!AK1206)</f>
        <v>0 0</v>
      </c>
      <c r="J1212" s="31" t="str">
        <f>IF(Замеры!AA1206=0," ",G1212*2.55)</f>
        <v xml:space="preserve"> </v>
      </c>
      <c r="K1212" s="29" t="str">
        <f>IF(Замеры!AA1206=0," ",Замеры!AH1206)</f>
        <v xml:space="preserve"> </v>
      </c>
      <c r="L1212" s="29" t="str">
        <f>IF(Замеры!AA1206=0," ",Замеры!AI1206)</f>
        <v xml:space="preserve"> </v>
      </c>
      <c r="M1212" s="29" t="str">
        <f>IF(Замеры!AA1206=0," ",0.1)</f>
        <v xml:space="preserve"> </v>
      </c>
      <c r="N1212" s="29" t="str">
        <f>IF(Замеры!AA1206=0," ",Замеры!AA1206)</f>
        <v xml:space="preserve"> </v>
      </c>
      <c r="O1212" s="29" t="str">
        <f>Замеры!AB1206</f>
        <v xml:space="preserve"> </v>
      </c>
      <c r="P1212" s="29" t="str">
        <f>Замеры!AC1206</f>
        <v xml:space="preserve"> </v>
      </c>
      <c r="Q1212" s="29" t="str">
        <f>IF(Замеры!AA1206=0," ","+")</f>
        <v xml:space="preserve"> </v>
      </c>
      <c r="R1212" s="32">
        <f>Замеры!Z1206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IF(Замеры!I1207=0," ", Замеры!I1207)</f>
        <v xml:space="preserve"> </v>
      </c>
      <c r="D1213" s="29" t="str">
        <f>IF(Замеры!AA1207=0, " ", Замеры!Y1207)</f>
        <v xml:space="preserve"> </v>
      </c>
      <c r="E1213" s="29" t="str">
        <f>CONCATENATE(Замеры!Q1207,Замеры!T1207,Замеры!S1207)</f>
        <v xml:space="preserve"> </v>
      </c>
      <c r="F1213" s="30" t="str">
        <f>IF(Замеры!AA1207=0," ","---")</f>
        <v xml:space="preserve"> </v>
      </c>
      <c r="G1213" s="31" t="str">
        <f>IF(Замеры!AA1207=0," ",Замеры!K1207)</f>
        <v xml:space="preserve"> </v>
      </c>
      <c r="H1213" s="31" t="str">
        <f>CONCATENATE(Замеры!AL1207,Замеры!AB1207,Замеры!AM1207)</f>
        <v>0 0</v>
      </c>
      <c r="I1213" s="29" t="str">
        <f>CONCATENATE(Замеры!AJ1207,Замеры!AB1207,Замеры!AK1207)</f>
        <v>0 0</v>
      </c>
      <c r="J1213" s="31" t="str">
        <f>IF(Замеры!AA1207=0," ",G1213*2.55)</f>
        <v xml:space="preserve"> </v>
      </c>
      <c r="K1213" s="29" t="str">
        <f>IF(Замеры!AA1207=0," ",Замеры!AH1207)</f>
        <v xml:space="preserve"> </v>
      </c>
      <c r="L1213" s="29" t="str">
        <f>IF(Замеры!AA1207=0," ",Замеры!AI1207)</f>
        <v xml:space="preserve"> </v>
      </c>
      <c r="M1213" s="29" t="str">
        <f>IF(Замеры!AA1207=0," ",0.1)</f>
        <v xml:space="preserve"> </v>
      </c>
      <c r="N1213" s="29" t="str">
        <f>IF(Замеры!AA1207=0," ",Замеры!AA1207)</f>
        <v xml:space="preserve"> </v>
      </c>
      <c r="O1213" s="29" t="str">
        <f>Замеры!AB1207</f>
        <v xml:space="preserve"> </v>
      </c>
      <c r="P1213" s="29" t="str">
        <f>Замеры!AC1207</f>
        <v xml:space="preserve"> </v>
      </c>
      <c r="Q1213" s="29" t="str">
        <f>IF(Замеры!AA1207=0," ","+")</f>
        <v xml:space="preserve"> </v>
      </c>
      <c r="R1213" s="32">
        <f>Замеры!Z1207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IF(Замеры!I1208=0," ", Замеры!I1208)</f>
        <v xml:space="preserve"> </v>
      </c>
      <c r="D1214" s="29" t="str">
        <f>IF(Замеры!AA1208=0, " ", Замеры!Y1208)</f>
        <v xml:space="preserve"> </v>
      </c>
      <c r="E1214" s="29" t="str">
        <f>CONCATENATE(Замеры!Q1208,Замеры!T1208,Замеры!S1208)</f>
        <v xml:space="preserve"> </v>
      </c>
      <c r="F1214" s="30" t="str">
        <f>IF(Замеры!AA1208=0," ","---")</f>
        <v xml:space="preserve"> </v>
      </c>
      <c r="G1214" s="31" t="str">
        <f>IF(Замеры!AA1208=0," ",Замеры!K1208)</f>
        <v xml:space="preserve"> </v>
      </c>
      <c r="H1214" s="31" t="str">
        <f>CONCATENATE(Замеры!AL1208,Замеры!AB1208,Замеры!AM1208)</f>
        <v>0 0</v>
      </c>
      <c r="I1214" s="29" t="str">
        <f>CONCATENATE(Замеры!AJ1208,Замеры!AB1208,Замеры!AK1208)</f>
        <v>0 0</v>
      </c>
      <c r="J1214" s="31" t="str">
        <f>IF(Замеры!AA1208=0," ",G1214*2.55)</f>
        <v xml:space="preserve"> </v>
      </c>
      <c r="K1214" s="29" t="str">
        <f>IF(Замеры!AA1208=0," ",Замеры!AH1208)</f>
        <v xml:space="preserve"> </v>
      </c>
      <c r="L1214" s="29" t="str">
        <f>IF(Замеры!AA1208=0," ",Замеры!AI1208)</f>
        <v xml:space="preserve"> </v>
      </c>
      <c r="M1214" s="29" t="str">
        <f>IF(Замеры!AA1208=0," ",0.1)</f>
        <v xml:space="preserve"> </v>
      </c>
      <c r="N1214" s="29" t="str">
        <f>IF(Замеры!AA1208=0," ",Замеры!AA1208)</f>
        <v xml:space="preserve"> </v>
      </c>
      <c r="O1214" s="29" t="str">
        <f>Замеры!AB1208</f>
        <v xml:space="preserve"> </v>
      </c>
      <c r="P1214" s="29" t="str">
        <f>Замеры!AC1208</f>
        <v xml:space="preserve"> </v>
      </c>
      <c r="Q1214" s="29" t="str">
        <f>IF(Замеры!AA1208=0," ","+")</f>
        <v xml:space="preserve"> </v>
      </c>
      <c r="R1214" s="32">
        <f>Замеры!Z1208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IF(Замеры!I1209=0," ", Замеры!I1209)</f>
        <v xml:space="preserve"> </v>
      </c>
      <c r="D1215" s="29" t="str">
        <f>IF(Замеры!AA1209=0, " ", Замеры!Y1209)</f>
        <v xml:space="preserve"> </v>
      </c>
      <c r="E1215" s="29" t="str">
        <f>CONCATENATE(Замеры!Q1209,Замеры!T1209,Замеры!S1209)</f>
        <v xml:space="preserve"> </v>
      </c>
      <c r="F1215" s="30" t="str">
        <f>IF(Замеры!AA1209=0," ","---")</f>
        <v xml:space="preserve"> </v>
      </c>
      <c r="G1215" s="31" t="str">
        <f>IF(Замеры!AA1209=0," ",Замеры!K1209)</f>
        <v xml:space="preserve"> </v>
      </c>
      <c r="H1215" s="31" t="str">
        <f>CONCATENATE(Замеры!AL1209,Замеры!AB1209,Замеры!AM1209)</f>
        <v>0 0</v>
      </c>
      <c r="I1215" s="29" t="str">
        <f>CONCATENATE(Замеры!AJ1209,Замеры!AB1209,Замеры!AK1209)</f>
        <v>0 0</v>
      </c>
      <c r="J1215" s="31" t="str">
        <f>IF(Замеры!AA1209=0," ",G1215*2.55)</f>
        <v xml:space="preserve"> </v>
      </c>
      <c r="K1215" s="29" t="str">
        <f>IF(Замеры!AA1209=0," ",Замеры!AH1209)</f>
        <v xml:space="preserve"> </v>
      </c>
      <c r="L1215" s="29" t="str">
        <f>IF(Замеры!AA1209=0," ",Замеры!AI1209)</f>
        <v xml:space="preserve"> </v>
      </c>
      <c r="M1215" s="29" t="str">
        <f>IF(Замеры!AA1209=0," ",0.1)</f>
        <v xml:space="preserve"> </v>
      </c>
      <c r="N1215" s="29" t="str">
        <f>IF(Замеры!AA1209=0," ",Замеры!AA1209)</f>
        <v xml:space="preserve"> </v>
      </c>
      <c r="O1215" s="29" t="str">
        <f>Замеры!AB1209</f>
        <v xml:space="preserve"> </v>
      </c>
      <c r="P1215" s="29" t="str">
        <f>Замеры!AC1209</f>
        <v xml:space="preserve"> </v>
      </c>
      <c r="Q1215" s="29" t="str">
        <f>IF(Замеры!AA1209=0," ","+")</f>
        <v xml:space="preserve"> </v>
      </c>
      <c r="R1215" s="32">
        <f>Замеры!Z1209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IF(Замеры!I1210=0," ", Замеры!I1210)</f>
        <v xml:space="preserve"> </v>
      </c>
      <c r="D1216" s="29" t="str">
        <f>IF(Замеры!AA1210=0, " ", Замеры!Y1210)</f>
        <v xml:space="preserve"> </v>
      </c>
      <c r="E1216" s="29" t="str">
        <f>CONCATENATE(Замеры!Q1210,Замеры!T1210,Замеры!S1210)</f>
        <v xml:space="preserve"> </v>
      </c>
      <c r="F1216" s="30" t="str">
        <f>IF(Замеры!AA1210=0," ","---")</f>
        <v xml:space="preserve"> </v>
      </c>
      <c r="G1216" s="31" t="str">
        <f>IF(Замеры!AA1210=0," ",Замеры!K1210)</f>
        <v xml:space="preserve"> </v>
      </c>
      <c r="H1216" s="31" t="str">
        <f>CONCATENATE(Замеры!AL1210,Замеры!AB1210,Замеры!AM1210)</f>
        <v>0 0</v>
      </c>
      <c r="I1216" s="29" t="str">
        <f>CONCATENATE(Замеры!AJ1210,Замеры!AB1210,Замеры!AK1210)</f>
        <v>0 0</v>
      </c>
      <c r="J1216" s="31" t="str">
        <f>IF(Замеры!AA1210=0," ",G1216*2.55)</f>
        <v xml:space="preserve"> </v>
      </c>
      <c r="K1216" s="29" t="str">
        <f>IF(Замеры!AA1210=0," ",Замеры!AH1210)</f>
        <v xml:space="preserve"> </v>
      </c>
      <c r="L1216" s="29" t="str">
        <f>IF(Замеры!AA1210=0," ",Замеры!AI1210)</f>
        <v xml:space="preserve"> </v>
      </c>
      <c r="M1216" s="29" t="str">
        <f>IF(Замеры!AA1210=0," ",0.1)</f>
        <v xml:space="preserve"> </v>
      </c>
      <c r="N1216" s="29" t="str">
        <f>IF(Замеры!AA1210=0," ",Замеры!AA1210)</f>
        <v xml:space="preserve"> </v>
      </c>
      <c r="O1216" s="29" t="str">
        <f>Замеры!AB1210</f>
        <v xml:space="preserve"> </v>
      </c>
      <c r="P1216" s="29" t="str">
        <f>Замеры!AC1210</f>
        <v xml:space="preserve"> </v>
      </c>
      <c r="Q1216" s="29" t="str">
        <f>IF(Замеры!AA1210=0," ","+")</f>
        <v xml:space="preserve"> </v>
      </c>
      <c r="R1216" s="32">
        <f>Замеры!Z1210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IF(Замеры!I1211=0," ", Замеры!I1211)</f>
        <v xml:space="preserve"> </v>
      </c>
      <c r="D1217" s="29" t="str">
        <f>IF(Замеры!AA1211=0, " ", Замеры!Y1211)</f>
        <v xml:space="preserve"> </v>
      </c>
      <c r="E1217" s="29" t="str">
        <f>CONCATENATE(Замеры!Q1211,Замеры!T1211,Замеры!S1211)</f>
        <v xml:space="preserve"> </v>
      </c>
      <c r="F1217" s="30" t="str">
        <f>IF(Замеры!AA1211=0," ","---")</f>
        <v xml:space="preserve"> </v>
      </c>
      <c r="G1217" s="31" t="str">
        <f>IF(Замеры!AA1211=0," ",Замеры!K1211)</f>
        <v xml:space="preserve"> </v>
      </c>
      <c r="H1217" s="31" t="str">
        <f>CONCATENATE(Замеры!AL1211,Замеры!AB1211,Замеры!AM1211)</f>
        <v>0 0</v>
      </c>
      <c r="I1217" s="29" t="str">
        <f>CONCATENATE(Замеры!AJ1211,Замеры!AB1211,Замеры!AK1211)</f>
        <v>0 0</v>
      </c>
      <c r="J1217" s="31" t="str">
        <f>IF(Замеры!AA1211=0," ",G1217*2.55)</f>
        <v xml:space="preserve"> </v>
      </c>
      <c r="K1217" s="29" t="str">
        <f>IF(Замеры!AA1211=0," ",Замеры!AH1211)</f>
        <v xml:space="preserve"> </v>
      </c>
      <c r="L1217" s="29" t="str">
        <f>IF(Замеры!AA1211=0," ",Замеры!AI1211)</f>
        <v xml:space="preserve"> </v>
      </c>
      <c r="M1217" s="29" t="str">
        <f>IF(Замеры!AA1211=0," ",0.1)</f>
        <v xml:space="preserve"> </v>
      </c>
      <c r="N1217" s="29" t="str">
        <f>IF(Замеры!AA1211=0," ",Замеры!AA1211)</f>
        <v xml:space="preserve"> </v>
      </c>
      <c r="O1217" s="29" t="str">
        <f>Замеры!AB1211</f>
        <v xml:space="preserve"> </v>
      </c>
      <c r="P1217" s="29" t="str">
        <f>Замеры!AC1211</f>
        <v xml:space="preserve"> </v>
      </c>
      <c r="Q1217" s="29" t="str">
        <f>IF(Замеры!AA1211=0," ","+")</f>
        <v xml:space="preserve"> </v>
      </c>
      <c r="R1217" s="32">
        <f>Замеры!Z1211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IF(Замеры!I1212=0," ", Замеры!I1212)</f>
        <v xml:space="preserve"> </v>
      </c>
      <c r="D1218" s="29" t="str">
        <f>IF(Замеры!AA1212=0, " ", Замеры!Y1212)</f>
        <v xml:space="preserve"> </v>
      </c>
      <c r="E1218" s="29" t="str">
        <f>CONCATENATE(Замеры!Q1212,Замеры!T1212,Замеры!S1212)</f>
        <v xml:space="preserve"> </v>
      </c>
      <c r="F1218" s="30" t="str">
        <f>IF(Замеры!AA1212=0," ","---")</f>
        <v xml:space="preserve"> </v>
      </c>
      <c r="G1218" s="31" t="str">
        <f>IF(Замеры!AA1212=0," ",Замеры!K1212)</f>
        <v xml:space="preserve"> </v>
      </c>
      <c r="H1218" s="31" t="str">
        <f>CONCATENATE(Замеры!AL1212,Замеры!AB1212,Замеры!AM1212)</f>
        <v>0 0</v>
      </c>
      <c r="I1218" s="29" t="str">
        <f>CONCATENATE(Замеры!AJ1212,Замеры!AB1212,Замеры!AK1212)</f>
        <v>0 0</v>
      </c>
      <c r="J1218" s="31" t="str">
        <f>IF(Замеры!AA1212=0," ",G1218*2.55)</f>
        <v xml:space="preserve"> </v>
      </c>
      <c r="K1218" s="29" t="str">
        <f>IF(Замеры!AA1212=0," ",Замеры!AH1212)</f>
        <v xml:space="preserve"> </v>
      </c>
      <c r="L1218" s="29" t="str">
        <f>IF(Замеры!AA1212=0," ",Замеры!AI1212)</f>
        <v xml:space="preserve"> </v>
      </c>
      <c r="M1218" s="29" t="str">
        <f>IF(Замеры!AA1212=0," ",0.1)</f>
        <v xml:space="preserve"> </v>
      </c>
      <c r="N1218" s="29" t="str">
        <f>IF(Замеры!AA1212=0," ",Замеры!AA1212)</f>
        <v xml:space="preserve"> </v>
      </c>
      <c r="O1218" s="29" t="str">
        <f>Замеры!AB1212</f>
        <v xml:space="preserve"> </v>
      </c>
      <c r="P1218" s="29" t="str">
        <f>Замеры!AC1212</f>
        <v xml:space="preserve"> </v>
      </c>
      <c r="Q1218" s="29" t="str">
        <f>IF(Замеры!AA1212=0," ","+")</f>
        <v xml:space="preserve"> </v>
      </c>
      <c r="R1218" s="32">
        <f>Замеры!Z1212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IF(Замеры!I1213=0," ", Замеры!I1213)</f>
        <v xml:space="preserve"> </v>
      </c>
      <c r="D1219" s="29" t="str">
        <f>IF(Замеры!AA1213=0, " ", Замеры!Y1213)</f>
        <v xml:space="preserve"> </v>
      </c>
      <c r="E1219" s="29" t="str">
        <f>CONCATENATE(Замеры!Q1213,Замеры!T1213,Замеры!S1213)</f>
        <v xml:space="preserve"> </v>
      </c>
      <c r="F1219" s="30" t="str">
        <f>IF(Замеры!AA1213=0," ","---")</f>
        <v xml:space="preserve"> </v>
      </c>
      <c r="G1219" s="31" t="str">
        <f>IF(Замеры!AA1213=0," ",Замеры!K1213)</f>
        <v xml:space="preserve"> </v>
      </c>
      <c r="H1219" s="31" t="str">
        <f>CONCATENATE(Замеры!AL1213,Замеры!AB1213,Замеры!AM1213)</f>
        <v>0 0</v>
      </c>
      <c r="I1219" s="29" t="str">
        <f>CONCATENATE(Замеры!AJ1213,Замеры!AB1213,Замеры!AK1213)</f>
        <v>0 0</v>
      </c>
      <c r="J1219" s="31" t="str">
        <f>IF(Замеры!AA1213=0," ",G1219*2.55)</f>
        <v xml:space="preserve"> </v>
      </c>
      <c r="K1219" s="29" t="str">
        <f>IF(Замеры!AA1213=0," ",Замеры!AH1213)</f>
        <v xml:space="preserve"> </v>
      </c>
      <c r="L1219" s="29" t="str">
        <f>IF(Замеры!AA1213=0," ",Замеры!AI1213)</f>
        <v xml:space="preserve"> </v>
      </c>
      <c r="M1219" s="29" t="str">
        <f>IF(Замеры!AA1213=0," ",0.1)</f>
        <v xml:space="preserve"> </v>
      </c>
      <c r="N1219" s="29" t="str">
        <f>IF(Замеры!AA1213=0," ",Замеры!AA1213)</f>
        <v xml:space="preserve"> </v>
      </c>
      <c r="O1219" s="29" t="str">
        <f>Замеры!AB1213</f>
        <v xml:space="preserve"> </v>
      </c>
      <c r="P1219" s="29" t="str">
        <f>Замеры!AC1213</f>
        <v xml:space="preserve"> </v>
      </c>
      <c r="Q1219" s="29" t="str">
        <f>IF(Замеры!AA1213=0," ","+")</f>
        <v xml:space="preserve"> </v>
      </c>
      <c r="R1219" s="32">
        <f>Замеры!Z1213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IF(Замеры!I1214=0," ", Замеры!I1214)</f>
        <v xml:space="preserve"> </v>
      </c>
      <c r="D1220" s="29" t="str">
        <f>IF(Замеры!AA1214=0, " ", Замеры!Y1214)</f>
        <v xml:space="preserve"> </v>
      </c>
      <c r="E1220" s="29" t="str">
        <f>CONCATENATE(Замеры!Q1214,Замеры!T1214,Замеры!S1214)</f>
        <v xml:space="preserve"> </v>
      </c>
      <c r="F1220" s="30" t="str">
        <f>IF(Замеры!AA1214=0," ","---")</f>
        <v xml:space="preserve"> </v>
      </c>
      <c r="G1220" s="31" t="str">
        <f>IF(Замеры!AA1214=0," ",Замеры!K1214)</f>
        <v xml:space="preserve"> </v>
      </c>
      <c r="H1220" s="31" t="str">
        <f>CONCATENATE(Замеры!AL1214,Замеры!AB1214,Замеры!AM1214)</f>
        <v>0 0</v>
      </c>
      <c r="I1220" s="29" t="str">
        <f>CONCATENATE(Замеры!AJ1214,Замеры!AB1214,Замеры!AK1214)</f>
        <v>0 0</v>
      </c>
      <c r="J1220" s="31" t="str">
        <f>IF(Замеры!AA1214=0," ",G1220*2.55)</f>
        <v xml:space="preserve"> </v>
      </c>
      <c r="K1220" s="29" t="str">
        <f>IF(Замеры!AA1214=0," ",Замеры!AH1214)</f>
        <v xml:space="preserve"> </v>
      </c>
      <c r="L1220" s="29" t="str">
        <f>IF(Замеры!AA1214=0," ",Замеры!AI1214)</f>
        <v xml:space="preserve"> </v>
      </c>
      <c r="M1220" s="29" t="str">
        <f>IF(Замеры!AA1214=0," ",0.1)</f>
        <v xml:space="preserve"> </v>
      </c>
      <c r="N1220" s="29" t="str">
        <f>IF(Замеры!AA1214=0," ",Замеры!AA1214)</f>
        <v xml:space="preserve"> </v>
      </c>
      <c r="O1220" s="29" t="str">
        <f>Замеры!AB1214</f>
        <v xml:space="preserve"> </v>
      </c>
      <c r="P1220" s="29" t="str">
        <f>Замеры!AC1214</f>
        <v xml:space="preserve"> </v>
      </c>
      <c r="Q1220" s="29" t="str">
        <f>IF(Замеры!AA1214=0," ","+")</f>
        <v xml:space="preserve"> </v>
      </c>
      <c r="R1220" s="32">
        <f>Замеры!Z1214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IF(Замеры!I1215=0," ", Замеры!I1215)</f>
        <v xml:space="preserve"> </v>
      </c>
      <c r="D1221" s="29" t="str">
        <f>IF(Замеры!AA1215=0, " ", Замеры!Y1215)</f>
        <v xml:space="preserve"> </v>
      </c>
      <c r="E1221" s="29" t="str">
        <f>CONCATENATE(Замеры!Q1215,Замеры!T1215,Замеры!S1215)</f>
        <v xml:space="preserve"> </v>
      </c>
      <c r="F1221" s="30" t="str">
        <f>IF(Замеры!AA1215=0," ","---")</f>
        <v xml:space="preserve"> </v>
      </c>
      <c r="G1221" s="31" t="str">
        <f>IF(Замеры!AA1215=0," ",Замеры!K1215)</f>
        <v xml:space="preserve"> </v>
      </c>
      <c r="H1221" s="31" t="str">
        <f>CONCATENATE(Замеры!AL1215,Замеры!AB1215,Замеры!AM1215)</f>
        <v>0 0</v>
      </c>
      <c r="I1221" s="29" t="str">
        <f>CONCATENATE(Замеры!AJ1215,Замеры!AB1215,Замеры!AK1215)</f>
        <v>0 0</v>
      </c>
      <c r="J1221" s="31" t="str">
        <f>IF(Замеры!AA1215=0," ",G1221*2.55)</f>
        <v xml:space="preserve"> </v>
      </c>
      <c r="K1221" s="29" t="str">
        <f>IF(Замеры!AA1215=0," ",Замеры!AH1215)</f>
        <v xml:space="preserve"> </v>
      </c>
      <c r="L1221" s="29" t="str">
        <f>IF(Замеры!AA1215=0," ",Замеры!AI1215)</f>
        <v xml:space="preserve"> </v>
      </c>
      <c r="M1221" s="29" t="str">
        <f>IF(Замеры!AA1215=0," ",0.1)</f>
        <v xml:space="preserve"> </v>
      </c>
      <c r="N1221" s="29" t="str">
        <f>IF(Замеры!AA1215=0," ",Замеры!AA1215)</f>
        <v xml:space="preserve"> </v>
      </c>
      <c r="O1221" s="29" t="str">
        <f>Замеры!AB1215</f>
        <v xml:space="preserve"> </v>
      </c>
      <c r="P1221" s="29" t="str">
        <f>Замеры!AC1215</f>
        <v xml:space="preserve"> </v>
      </c>
      <c r="Q1221" s="29" t="str">
        <f>IF(Замеры!AA1215=0," ","+")</f>
        <v xml:space="preserve"> </v>
      </c>
      <c r="R1221" s="32">
        <f>Замеры!Z1215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IF(Замеры!I1216=0," ", Замеры!I1216)</f>
        <v xml:space="preserve"> </v>
      </c>
      <c r="D1222" s="29" t="str">
        <f>IF(Замеры!AA1216=0, " ", Замеры!Y1216)</f>
        <v xml:space="preserve"> </v>
      </c>
      <c r="E1222" s="29" t="str">
        <f>CONCATENATE(Замеры!Q1216,Замеры!T1216,Замеры!S1216)</f>
        <v xml:space="preserve"> </v>
      </c>
      <c r="F1222" s="30" t="str">
        <f>IF(Замеры!AA1216=0," ","---")</f>
        <v xml:space="preserve"> </v>
      </c>
      <c r="G1222" s="31" t="str">
        <f>IF(Замеры!AA1216=0," ",Замеры!K1216)</f>
        <v xml:space="preserve"> </v>
      </c>
      <c r="H1222" s="31" t="str">
        <f>CONCATENATE(Замеры!AL1216,Замеры!AB1216,Замеры!AM1216)</f>
        <v>0 0</v>
      </c>
      <c r="I1222" s="29" t="str">
        <f>CONCATENATE(Замеры!AJ1216,Замеры!AB1216,Замеры!AK1216)</f>
        <v>0 0</v>
      </c>
      <c r="J1222" s="31" t="str">
        <f>IF(Замеры!AA1216=0," ",G1222*2.55)</f>
        <v xml:space="preserve"> </v>
      </c>
      <c r="K1222" s="29" t="str">
        <f>IF(Замеры!AA1216=0," ",Замеры!AH1216)</f>
        <v xml:space="preserve"> </v>
      </c>
      <c r="L1222" s="29" t="str">
        <f>IF(Замеры!AA1216=0," ",Замеры!AI1216)</f>
        <v xml:space="preserve"> </v>
      </c>
      <c r="M1222" s="29" t="str">
        <f>IF(Замеры!AA1216=0," ",0.1)</f>
        <v xml:space="preserve"> </v>
      </c>
      <c r="N1222" s="29" t="str">
        <f>IF(Замеры!AA1216=0," ",Замеры!AA1216)</f>
        <v xml:space="preserve"> </v>
      </c>
      <c r="O1222" s="29" t="str">
        <f>Замеры!AB1216</f>
        <v xml:space="preserve"> </v>
      </c>
      <c r="P1222" s="29" t="str">
        <f>Замеры!AC1216</f>
        <v xml:space="preserve"> </v>
      </c>
      <c r="Q1222" s="29" t="str">
        <f>IF(Замеры!AA1216=0," ","+")</f>
        <v xml:space="preserve"> </v>
      </c>
      <c r="R1222" s="32">
        <f>Замеры!Z1216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IF(Замеры!I1217=0," ", Замеры!I1217)</f>
        <v xml:space="preserve"> </v>
      </c>
      <c r="D1223" s="29" t="str">
        <f>IF(Замеры!AA1217=0, " ", Замеры!Y1217)</f>
        <v xml:space="preserve"> </v>
      </c>
      <c r="E1223" s="29" t="str">
        <f>CONCATENATE(Замеры!Q1217,Замеры!T1217,Замеры!S1217)</f>
        <v xml:space="preserve"> </v>
      </c>
      <c r="F1223" s="30" t="str">
        <f>IF(Замеры!AA1217=0," ","---")</f>
        <v xml:space="preserve"> </v>
      </c>
      <c r="G1223" s="31" t="str">
        <f>IF(Замеры!AA1217=0," ",Замеры!K1217)</f>
        <v xml:space="preserve"> </v>
      </c>
      <c r="H1223" s="31" t="str">
        <f>CONCATENATE(Замеры!AL1217,Замеры!AB1217,Замеры!AM1217)</f>
        <v>0 0</v>
      </c>
      <c r="I1223" s="29" t="str">
        <f>CONCATENATE(Замеры!AJ1217,Замеры!AB1217,Замеры!AK1217)</f>
        <v>0 0</v>
      </c>
      <c r="J1223" s="31" t="str">
        <f>IF(Замеры!AA1217=0," ",G1223*2.55)</f>
        <v xml:space="preserve"> </v>
      </c>
      <c r="K1223" s="29" t="str">
        <f>IF(Замеры!AA1217=0," ",Замеры!AH1217)</f>
        <v xml:space="preserve"> </v>
      </c>
      <c r="L1223" s="29" t="str">
        <f>IF(Замеры!AA1217=0," ",Замеры!AI1217)</f>
        <v xml:space="preserve"> </v>
      </c>
      <c r="M1223" s="29" t="str">
        <f>IF(Замеры!AA1217=0," ",0.1)</f>
        <v xml:space="preserve"> </v>
      </c>
      <c r="N1223" s="29" t="str">
        <f>IF(Замеры!AA1217=0," ",Замеры!AA1217)</f>
        <v xml:space="preserve"> </v>
      </c>
      <c r="O1223" s="29" t="str">
        <f>Замеры!AB1217</f>
        <v xml:space="preserve"> </v>
      </c>
      <c r="P1223" s="29" t="str">
        <f>Замеры!AC1217</f>
        <v xml:space="preserve"> </v>
      </c>
      <c r="Q1223" s="29" t="str">
        <f>IF(Замеры!AA1217=0," ","+")</f>
        <v xml:space="preserve"> </v>
      </c>
      <c r="R1223" s="32">
        <f>Замеры!Z1217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IF(Замеры!I1218=0," ", Замеры!I1218)</f>
        <v xml:space="preserve"> </v>
      </c>
      <c r="D1224" s="29" t="str">
        <f>IF(Замеры!AA1218=0, " ", Замеры!Y1218)</f>
        <v xml:space="preserve"> </v>
      </c>
      <c r="E1224" s="29" t="str">
        <f>CONCATENATE(Замеры!Q1218,Замеры!T1218,Замеры!S1218)</f>
        <v xml:space="preserve"> </v>
      </c>
      <c r="F1224" s="30" t="str">
        <f>IF(Замеры!AA1218=0," ","---")</f>
        <v xml:space="preserve"> </v>
      </c>
      <c r="G1224" s="31" t="str">
        <f>IF(Замеры!AA1218=0," ",Замеры!K1218)</f>
        <v xml:space="preserve"> </v>
      </c>
      <c r="H1224" s="31" t="str">
        <f>CONCATENATE(Замеры!AL1218,Замеры!AB1218,Замеры!AM1218)</f>
        <v>0 0</v>
      </c>
      <c r="I1224" s="29" t="str">
        <f>CONCATENATE(Замеры!AJ1218,Замеры!AB1218,Замеры!AK1218)</f>
        <v>0 0</v>
      </c>
      <c r="J1224" s="31" t="str">
        <f>IF(Замеры!AA1218=0," ",G1224*2.55)</f>
        <v xml:space="preserve"> </v>
      </c>
      <c r="K1224" s="29" t="str">
        <f>IF(Замеры!AA1218=0," ",Замеры!AH1218)</f>
        <v xml:space="preserve"> </v>
      </c>
      <c r="L1224" s="29" t="str">
        <f>IF(Замеры!AA1218=0," ",Замеры!AI1218)</f>
        <v xml:space="preserve"> </v>
      </c>
      <c r="M1224" s="29" t="str">
        <f>IF(Замеры!AA1218=0," ",0.1)</f>
        <v xml:space="preserve"> </v>
      </c>
      <c r="N1224" s="29" t="str">
        <f>IF(Замеры!AA1218=0," ",Замеры!AA1218)</f>
        <v xml:space="preserve"> </v>
      </c>
      <c r="O1224" s="29" t="str">
        <f>Замеры!AB1218</f>
        <v xml:space="preserve"> </v>
      </c>
      <c r="P1224" s="29" t="str">
        <f>Замеры!AC1218</f>
        <v xml:space="preserve"> </v>
      </c>
      <c r="Q1224" s="29" t="str">
        <f>IF(Замеры!AA1218=0," ","+")</f>
        <v xml:space="preserve"> </v>
      </c>
      <c r="R1224" s="32">
        <f>Замеры!Z1218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IF(Замеры!I1219=0," ", Замеры!I1219)</f>
        <v xml:space="preserve"> </v>
      </c>
      <c r="D1225" s="29" t="str">
        <f>IF(Замеры!AA1219=0, " ", Замеры!Y1219)</f>
        <v xml:space="preserve"> </v>
      </c>
      <c r="E1225" s="29" t="str">
        <f>CONCATENATE(Замеры!Q1219,Замеры!T1219,Замеры!S1219)</f>
        <v xml:space="preserve"> </v>
      </c>
      <c r="F1225" s="30" t="str">
        <f>IF(Замеры!AA1219=0," ","---")</f>
        <v xml:space="preserve"> </v>
      </c>
      <c r="G1225" s="31" t="str">
        <f>IF(Замеры!AA1219=0," ",Замеры!K1219)</f>
        <v xml:space="preserve"> </v>
      </c>
      <c r="H1225" s="31" t="str">
        <f>CONCATENATE(Замеры!AL1219,Замеры!AB1219,Замеры!AM1219)</f>
        <v>0 0</v>
      </c>
      <c r="I1225" s="29" t="str">
        <f>CONCATENATE(Замеры!AJ1219,Замеры!AB1219,Замеры!AK1219)</f>
        <v>0 0</v>
      </c>
      <c r="J1225" s="31" t="str">
        <f>IF(Замеры!AA1219=0," ",G1225*2.55)</f>
        <v xml:space="preserve"> </v>
      </c>
      <c r="K1225" s="29" t="str">
        <f>IF(Замеры!AA1219=0," ",Замеры!AH1219)</f>
        <v xml:space="preserve"> </v>
      </c>
      <c r="L1225" s="29" t="str">
        <f>IF(Замеры!AA1219=0," ",Замеры!AI1219)</f>
        <v xml:space="preserve"> </v>
      </c>
      <c r="M1225" s="29" t="str">
        <f>IF(Замеры!AA1219=0," ",0.1)</f>
        <v xml:space="preserve"> </v>
      </c>
      <c r="N1225" s="29" t="str">
        <f>IF(Замеры!AA1219=0," ",Замеры!AA1219)</f>
        <v xml:space="preserve"> </v>
      </c>
      <c r="O1225" s="29" t="str">
        <f>Замеры!AB1219</f>
        <v xml:space="preserve"> </v>
      </c>
      <c r="P1225" s="29" t="str">
        <f>Замеры!AC1219</f>
        <v xml:space="preserve"> </v>
      </c>
      <c r="Q1225" s="29" t="str">
        <f>IF(Замеры!AA1219=0," ","+")</f>
        <v xml:space="preserve"> </v>
      </c>
      <c r="R1225" s="32">
        <f>Замеры!Z1219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IF(Замеры!I1220=0," ", Замеры!I1220)</f>
        <v xml:space="preserve"> </v>
      </c>
      <c r="D1226" s="29" t="str">
        <f>IF(Замеры!AA1220=0, " ", Замеры!Y1220)</f>
        <v xml:space="preserve"> </v>
      </c>
      <c r="E1226" s="29" t="str">
        <f>CONCATENATE(Замеры!Q1220,Замеры!T1220,Замеры!S1220)</f>
        <v xml:space="preserve"> </v>
      </c>
      <c r="F1226" s="30" t="str">
        <f>IF(Замеры!AA1220=0," ","---")</f>
        <v xml:space="preserve"> </v>
      </c>
      <c r="G1226" s="31" t="str">
        <f>IF(Замеры!AA1220=0," ",Замеры!K1220)</f>
        <v xml:space="preserve"> </v>
      </c>
      <c r="H1226" s="31" t="str">
        <f>CONCATENATE(Замеры!AL1220,Замеры!AB1220,Замеры!AM1220)</f>
        <v>0 0</v>
      </c>
      <c r="I1226" s="29" t="str">
        <f>CONCATENATE(Замеры!AJ1220,Замеры!AB1220,Замеры!AK1220)</f>
        <v>0 0</v>
      </c>
      <c r="J1226" s="31" t="str">
        <f>IF(Замеры!AA1220=0," ",G1226*2.55)</f>
        <v xml:space="preserve"> </v>
      </c>
      <c r="K1226" s="29" t="str">
        <f>IF(Замеры!AA1220=0," ",Замеры!AH1220)</f>
        <v xml:space="preserve"> </v>
      </c>
      <c r="L1226" s="29" t="str">
        <f>IF(Замеры!AA1220=0," ",Замеры!AI1220)</f>
        <v xml:space="preserve"> </v>
      </c>
      <c r="M1226" s="29" t="str">
        <f>IF(Замеры!AA1220=0," ",0.1)</f>
        <v xml:space="preserve"> </v>
      </c>
      <c r="N1226" s="29" t="str">
        <f>IF(Замеры!AA1220=0," ",Замеры!AA1220)</f>
        <v xml:space="preserve"> </v>
      </c>
      <c r="O1226" s="29" t="str">
        <f>Замеры!AB1220</f>
        <v xml:space="preserve"> </v>
      </c>
      <c r="P1226" s="29" t="str">
        <f>Замеры!AC1220</f>
        <v xml:space="preserve"> </v>
      </c>
      <c r="Q1226" s="29" t="str">
        <f>IF(Замеры!AA1220=0," ","+")</f>
        <v xml:space="preserve"> </v>
      </c>
      <c r="R1226" s="32">
        <f>Замеры!Z1220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IF(Замеры!I1221=0," ", Замеры!I1221)</f>
        <v xml:space="preserve"> </v>
      </c>
      <c r="D1227" s="29" t="str">
        <f>IF(Замеры!AA1221=0, " ", Замеры!Y1221)</f>
        <v xml:space="preserve"> </v>
      </c>
      <c r="E1227" s="29" t="str">
        <f>CONCATENATE(Замеры!Q1221,Замеры!T1221,Замеры!S1221)</f>
        <v xml:space="preserve"> </v>
      </c>
      <c r="F1227" s="30" t="str">
        <f>IF(Замеры!AA1221=0," ","---")</f>
        <v xml:space="preserve"> </v>
      </c>
      <c r="G1227" s="31" t="str">
        <f>IF(Замеры!AA1221=0," ",Замеры!K1221)</f>
        <v xml:space="preserve"> </v>
      </c>
      <c r="H1227" s="31" t="str">
        <f>CONCATENATE(Замеры!AL1221,Замеры!AB1221,Замеры!AM1221)</f>
        <v>0 0</v>
      </c>
      <c r="I1227" s="29" t="str">
        <f>CONCATENATE(Замеры!AJ1221,Замеры!AB1221,Замеры!AK1221)</f>
        <v>0 0</v>
      </c>
      <c r="J1227" s="31" t="str">
        <f>IF(Замеры!AA1221=0," ",G1227*2.55)</f>
        <v xml:space="preserve"> </v>
      </c>
      <c r="K1227" s="29" t="str">
        <f>IF(Замеры!AA1221=0," ",Замеры!AH1221)</f>
        <v xml:space="preserve"> </v>
      </c>
      <c r="L1227" s="29" t="str">
        <f>IF(Замеры!AA1221=0," ",Замеры!AI1221)</f>
        <v xml:space="preserve"> </v>
      </c>
      <c r="M1227" s="29" t="str">
        <f>IF(Замеры!AA1221=0," ",0.1)</f>
        <v xml:space="preserve"> </v>
      </c>
      <c r="N1227" s="29" t="str">
        <f>IF(Замеры!AA1221=0," ",Замеры!AA1221)</f>
        <v xml:space="preserve"> </v>
      </c>
      <c r="O1227" s="29" t="str">
        <f>Замеры!AB1221</f>
        <v xml:space="preserve"> </v>
      </c>
      <c r="P1227" s="29" t="str">
        <f>Замеры!AC1221</f>
        <v xml:space="preserve"> </v>
      </c>
      <c r="Q1227" s="29" t="str">
        <f>IF(Замеры!AA1221=0," ","+")</f>
        <v xml:space="preserve"> </v>
      </c>
      <c r="R1227" s="32">
        <f>Замеры!Z1221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IF(Замеры!I1222=0," ", Замеры!I1222)</f>
        <v xml:space="preserve"> </v>
      </c>
      <c r="D1228" s="29" t="str">
        <f>IF(Замеры!AA1222=0, " ", Замеры!Y1222)</f>
        <v xml:space="preserve"> </v>
      </c>
      <c r="E1228" s="29" t="str">
        <f>CONCATENATE(Замеры!Q1222,Замеры!T1222,Замеры!S1222)</f>
        <v xml:space="preserve"> </v>
      </c>
      <c r="F1228" s="30" t="str">
        <f>IF(Замеры!AA1222=0," ","---")</f>
        <v xml:space="preserve"> </v>
      </c>
      <c r="G1228" s="31" t="str">
        <f>IF(Замеры!AA1222=0," ",Замеры!K1222)</f>
        <v xml:space="preserve"> </v>
      </c>
      <c r="H1228" s="31" t="str">
        <f>CONCATENATE(Замеры!AL1222,Замеры!AB1222,Замеры!AM1222)</f>
        <v>0 0</v>
      </c>
      <c r="I1228" s="29" t="str">
        <f>CONCATENATE(Замеры!AJ1222,Замеры!AB1222,Замеры!AK1222)</f>
        <v>0 0</v>
      </c>
      <c r="J1228" s="31" t="str">
        <f>IF(Замеры!AA1222=0," ",G1228*2.55)</f>
        <v xml:space="preserve"> </v>
      </c>
      <c r="K1228" s="29" t="str">
        <f>IF(Замеры!AA1222=0," ",Замеры!AH1222)</f>
        <v xml:space="preserve"> </v>
      </c>
      <c r="L1228" s="29" t="str">
        <f>IF(Замеры!AA1222=0," ",Замеры!AI1222)</f>
        <v xml:space="preserve"> </v>
      </c>
      <c r="M1228" s="29" t="str">
        <f>IF(Замеры!AA1222=0," ",0.1)</f>
        <v xml:space="preserve"> </v>
      </c>
      <c r="N1228" s="29" t="str">
        <f>IF(Замеры!AA1222=0," ",Замеры!AA1222)</f>
        <v xml:space="preserve"> </v>
      </c>
      <c r="O1228" s="29" t="str">
        <f>Замеры!AB1222</f>
        <v xml:space="preserve"> </v>
      </c>
      <c r="P1228" s="29" t="str">
        <f>Замеры!AC1222</f>
        <v xml:space="preserve"> </v>
      </c>
      <c r="Q1228" s="29" t="str">
        <f>IF(Замеры!AA1222=0," ","+")</f>
        <v xml:space="preserve"> </v>
      </c>
      <c r="R1228" s="32">
        <f>Замеры!Z1222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IF(Замеры!I1223=0," ", Замеры!I1223)</f>
        <v xml:space="preserve"> </v>
      </c>
      <c r="D1229" s="29" t="str">
        <f>IF(Замеры!AA1223=0, " ", Замеры!Y1223)</f>
        <v xml:space="preserve"> </v>
      </c>
      <c r="E1229" s="29" t="str">
        <f>CONCATENATE(Замеры!Q1223,Замеры!T1223,Замеры!S1223)</f>
        <v xml:space="preserve"> </v>
      </c>
      <c r="F1229" s="30" t="str">
        <f>IF(Замеры!AA1223=0," ","---")</f>
        <v xml:space="preserve"> </v>
      </c>
      <c r="G1229" s="31" t="str">
        <f>IF(Замеры!AA1223=0," ",Замеры!K1223)</f>
        <v xml:space="preserve"> </v>
      </c>
      <c r="H1229" s="31" t="str">
        <f>CONCATENATE(Замеры!AL1223,Замеры!AB1223,Замеры!AM1223)</f>
        <v>0 0</v>
      </c>
      <c r="I1229" s="29" t="str">
        <f>CONCATENATE(Замеры!AJ1223,Замеры!AB1223,Замеры!AK1223)</f>
        <v>0 0</v>
      </c>
      <c r="J1229" s="31" t="str">
        <f>IF(Замеры!AA1223=0," ",G1229*2.55)</f>
        <v xml:space="preserve"> </v>
      </c>
      <c r="K1229" s="29" t="str">
        <f>IF(Замеры!AA1223=0," ",Замеры!AH1223)</f>
        <v xml:space="preserve"> </v>
      </c>
      <c r="L1229" s="29" t="str">
        <f>IF(Замеры!AA1223=0," ",Замеры!AI1223)</f>
        <v xml:space="preserve"> </v>
      </c>
      <c r="M1229" s="29" t="str">
        <f>IF(Замеры!AA1223=0," ",0.1)</f>
        <v xml:space="preserve"> </v>
      </c>
      <c r="N1229" s="29" t="str">
        <f>IF(Замеры!AA1223=0," ",Замеры!AA1223)</f>
        <v xml:space="preserve"> </v>
      </c>
      <c r="O1229" s="29" t="str">
        <f>Замеры!AB1223</f>
        <v xml:space="preserve"> </v>
      </c>
      <c r="P1229" s="29" t="str">
        <f>Замеры!AC1223</f>
        <v xml:space="preserve"> </v>
      </c>
      <c r="Q1229" s="29" t="str">
        <f>IF(Замеры!AA1223=0," ","+")</f>
        <v xml:space="preserve"> </v>
      </c>
      <c r="R1229" s="32">
        <f>Замеры!Z1223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IF(Замеры!I1224=0," ", Замеры!I1224)</f>
        <v xml:space="preserve"> </v>
      </c>
      <c r="D1230" s="29" t="str">
        <f>IF(Замеры!AA1224=0, " ", Замеры!Y1224)</f>
        <v xml:space="preserve"> </v>
      </c>
      <c r="E1230" s="29" t="str">
        <f>CONCATENATE(Замеры!Q1224,Замеры!T1224,Замеры!S1224)</f>
        <v xml:space="preserve"> </v>
      </c>
      <c r="F1230" s="30" t="str">
        <f>IF(Замеры!AA1224=0," ","---")</f>
        <v xml:space="preserve"> </v>
      </c>
      <c r="G1230" s="31" t="str">
        <f>IF(Замеры!AA1224=0," ",Замеры!K1224)</f>
        <v xml:space="preserve"> </v>
      </c>
      <c r="H1230" s="31" t="str">
        <f>CONCATENATE(Замеры!AL1224,Замеры!AB1224,Замеры!AM1224)</f>
        <v>0 0</v>
      </c>
      <c r="I1230" s="29" t="str">
        <f>CONCATENATE(Замеры!AJ1224,Замеры!AB1224,Замеры!AK1224)</f>
        <v>0 0</v>
      </c>
      <c r="J1230" s="31" t="str">
        <f>IF(Замеры!AA1224=0," ",G1230*2.55)</f>
        <v xml:space="preserve"> </v>
      </c>
      <c r="K1230" s="29" t="str">
        <f>IF(Замеры!AA1224=0," ",Замеры!AH1224)</f>
        <v xml:space="preserve"> </v>
      </c>
      <c r="L1230" s="29" t="str">
        <f>IF(Замеры!AA1224=0," ",Замеры!AI1224)</f>
        <v xml:space="preserve"> </v>
      </c>
      <c r="M1230" s="29" t="str">
        <f>IF(Замеры!AA1224=0," ",0.1)</f>
        <v xml:space="preserve"> </v>
      </c>
      <c r="N1230" s="29" t="str">
        <f>IF(Замеры!AA1224=0," ",Замеры!AA1224)</f>
        <v xml:space="preserve"> </v>
      </c>
      <c r="O1230" s="29" t="str">
        <f>Замеры!AB1224</f>
        <v xml:space="preserve"> </v>
      </c>
      <c r="P1230" s="29" t="str">
        <f>Замеры!AC1224</f>
        <v xml:space="preserve"> </v>
      </c>
      <c r="Q1230" s="29" t="str">
        <f>IF(Замеры!AA1224=0," ","+")</f>
        <v xml:space="preserve"> </v>
      </c>
      <c r="R1230" s="32">
        <f>Замеры!Z1224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IF(Замеры!I1225=0," ", Замеры!I1225)</f>
        <v xml:space="preserve"> </v>
      </c>
      <c r="D1231" s="29" t="str">
        <f>IF(Замеры!AA1225=0, " ", Замеры!Y1225)</f>
        <v xml:space="preserve"> </v>
      </c>
      <c r="E1231" s="29" t="str">
        <f>CONCATENATE(Замеры!Q1225,Замеры!T1225,Замеры!S1225)</f>
        <v xml:space="preserve"> </v>
      </c>
      <c r="F1231" s="30" t="str">
        <f>IF(Замеры!AA1225=0," ","---")</f>
        <v xml:space="preserve"> </v>
      </c>
      <c r="G1231" s="31" t="str">
        <f>IF(Замеры!AA1225=0," ",Замеры!K1225)</f>
        <v xml:space="preserve"> </v>
      </c>
      <c r="H1231" s="31" t="str">
        <f>CONCATENATE(Замеры!AL1225,Замеры!AB1225,Замеры!AM1225)</f>
        <v>0 0</v>
      </c>
      <c r="I1231" s="29" t="str">
        <f>CONCATENATE(Замеры!AJ1225,Замеры!AB1225,Замеры!AK1225)</f>
        <v>0 0</v>
      </c>
      <c r="J1231" s="31" t="str">
        <f>IF(Замеры!AA1225=0," ",G1231*2.55)</f>
        <v xml:space="preserve"> </v>
      </c>
      <c r="K1231" s="29" t="str">
        <f>IF(Замеры!AA1225=0," ",Замеры!AH1225)</f>
        <v xml:space="preserve"> </v>
      </c>
      <c r="L1231" s="29" t="str">
        <f>IF(Замеры!AA1225=0," ",Замеры!AI1225)</f>
        <v xml:space="preserve"> </v>
      </c>
      <c r="M1231" s="29" t="str">
        <f>IF(Замеры!AA1225=0," ",0.1)</f>
        <v xml:space="preserve"> </v>
      </c>
      <c r="N1231" s="29" t="str">
        <f>IF(Замеры!AA1225=0," ",Замеры!AA1225)</f>
        <v xml:space="preserve"> </v>
      </c>
      <c r="O1231" s="29" t="str">
        <f>Замеры!AB1225</f>
        <v xml:space="preserve"> </v>
      </c>
      <c r="P1231" s="29" t="str">
        <f>Замеры!AC1225</f>
        <v xml:space="preserve"> </v>
      </c>
      <c r="Q1231" s="29" t="str">
        <f>IF(Замеры!AA1225=0," ","+")</f>
        <v xml:space="preserve"> </v>
      </c>
      <c r="R1231" s="32">
        <f>Замеры!Z1225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IF(Замеры!I1226=0," ", Замеры!I1226)</f>
        <v xml:space="preserve"> </v>
      </c>
      <c r="D1232" s="29" t="str">
        <f>IF(Замеры!AA1226=0, " ", Замеры!Y1226)</f>
        <v xml:space="preserve"> </v>
      </c>
      <c r="E1232" s="29" t="str">
        <f>CONCATENATE(Замеры!Q1226,Замеры!T1226,Замеры!S1226)</f>
        <v xml:space="preserve"> </v>
      </c>
      <c r="F1232" s="30" t="str">
        <f>IF(Замеры!AA1226=0," ","---")</f>
        <v xml:space="preserve"> </v>
      </c>
      <c r="G1232" s="31" t="str">
        <f>IF(Замеры!AA1226=0," ",Замеры!K1226)</f>
        <v xml:space="preserve"> </v>
      </c>
      <c r="H1232" s="31" t="str">
        <f>CONCATENATE(Замеры!AL1226,Замеры!AB1226,Замеры!AM1226)</f>
        <v>0 0</v>
      </c>
      <c r="I1232" s="29" t="str">
        <f>CONCATENATE(Замеры!AJ1226,Замеры!AB1226,Замеры!AK1226)</f>
        <v>0 0</v>
      </c>
      <c r="J1232" s="31" t="str">
        <f>IF(Замеры!AA1226=0," ",G1232*2.55)</f>
        <v xml:space="preserve"> </v>
      </c>
      <c r="K1232" s="29" t="str">
        <f>IF(Замеры!AA1226=0," ",Замеры!AH1226)</f>
        <v xml:space="preserve"> </v>
      </c>
      <c r="L1232" s="29" t="str">
        <f>IF(Замеры!AA1226=0," ",Замеры!AI1226)</f>
        <v xml:space="preserve"> </v>
      </c>
      <c r="M1232" s="29" t="str">
        <f>IF(Замеры!AA1226=0," ",0.1)</f>
        <v xml:space="preserve"> </v>
      </c>
      <c r="N1232" s="29" t="str">
        <f>IF(Замеры!AA1226=0," ",Замеры!AA1226)</f>
        <v xml:space="preserve"> </v>
      </c>
      <c r="O1232" s="29" t="str">
        <f>Замеры!AB1226</f>
        <v xml:space="preserve"> </v>
      </c>
      <c r="P1232" s="29" t="str">
        <f>Замеры!AC1226</f>
        <v xml:space="preserve"> </v>
      </c>
      <c r="Q1232" s="29" t="str">
        <f>IF(Замеры!AA1226=0," ","+")</f>
        <v xml:space="preserve"> </v>
      </c>
      <c r="R1232" s="32">
        <f>Замеры!Z1226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IF(Замеры!I1227=0," ", Замеры!I1227)</f>
        <v xml:space="preserve"> </v>
      </c>
      <c r="D1233" s="29" t="str">
        <f>IF(Замеры!AA1227=0, " ", Замеры!Y1227)</f>
        <v xml:space="preserve"> </v>
      </c>
      <c r="E1233" s="29" t="str">
        <f>CONCATENATE(Замеры!Q1227,Замеры!T1227,Замеры!S1227)</f>
        <v xml:space="preserve"> </v>
      </c>
      <c r="F1233" s="30" t="str">
        <f>IF(Замеры!AA1227=0," ","---")</f>
        <v xml:space="preserve"> </v>
      </c>
      <c r="G1233" s="31" t="str">
        <f>IF(Замеры!AA1227=0," ",Замеры!K1227)</f>
        <v xml:space="preserve"> </v>
      </c>
      <c r="H1233" s="31" t="str">
        <f>CONCATENATE(Замеры!AL1227,Замеры!AB1227,Замеры!AM1227)</f>
        <v>0 0</v>
      </c>
      <c r="I1233" s="29" t="str">
        <f>CONCATENATE(Замеры!AJ1227,Замеры!AB1227,Замеры!AK1227)</f>
        <v>0 0</v>
      </c>
      <c r="J1233" s="31" t="str">
        <f>IF(Замеры!AA1227=0," ",G1233*2.55)</f>
        <v xml:space="preserve"> </v>
      </c>
      <c r="K1233" s="29" t="str">
        <f>IF(Замеры!AA1227=0," ",Замеры!AH1227)</f>
        <v xml:space="preserve"> </v>
      </c>
      <c r="L1233" s="29" t="str">
        <f>IF(Замеры!AA1227=0," ",Замеры!AI1227)</f>
        <v xml:space="preserve"> </v>
      </c>
      <c r="M1233" s="29" t="str">
        <f>IF(Замеры!AA1227=0," ",0.1)</f>
        <v xml:space="preserve"> </v>
      </c>
      <c r="N1233" s="29" t="str">
        <f>IF(Замеры!AA1227=0," ",Замеры!AA1227)</f>
        <v xml:space="preserve"> </v>
      </c>
      <c r="O1233" s="29" t="str">
        <f>Замеры!AB1227</f>
        <v xml:space="preserve"> </v>
      </c>
      <c r="P1233" s="29" t="str">
        <f>Замеры!AC1227</f>
        <v xml:space="preserve"> </v>
      </c>
      <c r="Q1233" s="29" t="str">
        <f>IF(Замеры!AA1227=0," ","+")</f>
        <v xml:space="preserve"> </v>
      </c>
      <c r="R1233" s="32">
        <f>Замеры!Z1227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IF(Замеры!I1228=0," ", Замеры!I1228)</f>
        <v xml:space="preserve"> </v>
      </c>
      <c r="D1234" s="29" t="str">
        <f>IF(Замеры!AA1228=0, " ", Замеры!Y1228)</f>
        <v xml:space="preserve"> </v>
      </c>
      <c r="E1234" s="29" t="str">
        <f>CONCATENATE(Замеры!Q1228,Замеры!T1228,Замеры!S1228)</f>
        <v xml:space="preserve"> </v>
      </c>
      <c r="F1234" s="30" t="str">
        <f>IF(Замеры!AA1228=0," ","---")</f>
        <v xml:space="preserve"> </v>
      </c>
      <c r="G1234" s="31" t="str">
        <f>IF(Замеры!AA1228=0," ",Замеры!K1228)</f>
        <v xml:space="preserve"> </v>
      </c>
      <c r="H1234" s="31" t="str">
        <f>CONCATENATE(Замеры!AL1228,Замеры!AB1228,Замеры!AM1228)</f>
        <v>0 0</v>
      </c>
      <c r="I1234" s="29" t="str">
        <f>CONCATENATE(Замеры!AJ1228,Замеры!AB1228,Замеры!AK1228)</f>
        <v>0 0</v>
      </c>
      <c r="J1234" s="31" t="str">
        <f>IF(Замеры!AA1228=0," ",G1234*2.55)</f>
        <v xml:space="preserve"> </v>
      </c>
      <c r="K1234" s="29" t="str">
        <f>IF(Замеры!AA1228=0," ",Замеры!AH1228)</f>
        <v xml:space="preserve"> </v>
      </c>
      <c r="L1234" s="29" t="str">
        <f>IF(Замеры!AA1228=0," ",Замеры!AI1228)</f>
        <v xml:space="preserve"> </v>
      </c>
      <c r="M1234" s="29" t="str">
        <f>IF(Замеры!AA1228=0," ",0.1)</f>
        <v xml:space="preserve"> </v>
      </c>
      <c r="N1234" s="29" t="str">
        <f>IF(Замеры!AA1228=0," ",Замеры!AA1228)</f>
        <v xml:space="preserve"> </v>
      </c>
      <c r="O1234" s="29" t="str">
        <f>Замеры!AB1228</f>
        <v xml:space="preserve"> </v>
      </c>
      <c r="P1234" s="29" t="str">
        <f>Замеры!AC1228</f>
        <v xml:space="preserve"> </v>
      </c>
      <c r="Q1234" s="29" t="str">
        <f>IF(Замеры!AA1228=0," ","+")</f>
        <v xml:space="preserve"> </v>
      </c>
      <c r="R1234" s="32">
        <f>Замеры!Z1228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IF(Замеры!I1229=0," ", Замеры!I1229)</f>
        <v xml:space="preserve"> </v>
      </c>
      <c r="D1235" s="29" t="str">
        <f>IF(Замеры!AA1229=0, " ", Замеры!Y1229)</f>
        <v xml:space="preserve"> </v>
      </c>
      <c r="E1235" s="29" t="str">
        <f>CONCATENATE(Замеры!Q1229,Замеры!T1229,Замеры!S1229)</f>
        <v xml:space="preserve"> </v>
      </c>
      <c r="F1235" s="30" t="str">
        <f>IF(Замеры!AA1229=0," ","---")</f>
        <v xml:space="preserve"> </v>
      </c>
      <c r="G1235" s="31" t="str">
        <f>IF(Замеры!AA1229=0," ",Замеры!K1229)</f>
        <v xml:space="preserve"> </v>
      </c>
      <c r="H1235" s="31" t="str">
        <f>CONCATENATE(Замеры!AL1229,Замеры!AB1229,Замеры!AM1229)</f>
        <v>0 0</v>
      </c>
      <c r="I1235" s="29" t="str">
        <f>CONCATENATE(Замеры!AJ1229,Замеры!AB1229,Замеры!AK1229)</f>
        <v>0 0</v>
      </c>
      <c r="J1235" s="31" t="str">
        <f>IF(Замеры!AA1229=0," ",G1235*2.55)</f>
        <v xml:space="preserve"> </v>
      </c>
      <c r="K1235" s="29" t="str">
        <f>IF(Замеры!AA1229=0," ",Замеры!AH1229)</f>
        <v xml:space="preserve"> </v>
      </c>
      <c r="L1235" s="29" t="str">
        <f>IF(Замеры!AA1229=0," ",Замеры!AI1229)</f>
        <v xml:space="preserve"> </v>
      </c>
      <c r="M1235" s="29" t="str">
        <f>IF(Замеры!AA1229=0," ",0.1)</f>
        <v xml:space="preserve"> </v>
      </c>
      <c r="N1235" s="29" t="str">
        <f>IF(Замеры!AA1229=0," ",Замеры!AA1229)</f>
        <v xml:space="preserve"> </v>
      </c>
      <c r="O1235" s="29" t="str">
        <f>Замеры!AB1229</f>
        <v xml:space="preserve"> </v>
      </c>
      <c r="P1235" s="29" t="str">
        <f>Замеры!AC1229</f>
        <v xml:space="preserve"> </v>
      </c>
      <c r="Q1235" s="29" t="str">
        <f>IF(Замеры!AA1229=0," ","+")</f>
        <v xml:space="preserve"> </v>
      </c>
      <c r="R1235" s="32">
        <f>Замеры!Z1229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IF(Замеры!I1230=0," ", Замеры!I1230)</f>
        <v xml:space="preserve"> </v>
      </c>
      <c r="D1236" s="29" t="str">
        <f>IF(Замеры!AA1230=0, " ", Замеры!Y1230)</f>
        <v xml:space="preserve"> </v>
      </c>
      <c r="E1236" s="29" t="str">
        <f>CONCATENATE(Замеры!Q1230,Замеры!T1230,Замеры!S1230)</f>
        <v xml:space="preserve"> </v>
      </c>
      <c r="F1236" s="30" t="str">
        <f>IF(Замеры!AA1230=0," ","---")</f>
        <v xml:space="preserve"> </v>
      </c>
      <c r="G1236" s="31" t="str">
        <f>IF(Замеры!AA1230=0," ",Замеры!K1230)</f>
        <v xml:space="preserve"> </v>
      </c>
      <c r="H1236" s="31" t="str">
        <f>CONCATENATE(Замеры!AL1230,Замеры!AB1230,Замеры!AM1230)</f>
        <v>0 0</v>
      </c>
      <c r="I1236" s="29" t="str">
        <f>CONCATENATE(Замеры!AJ1230,Замеры!AB1230,Замеры!AK1230)</f>
        <v>0 0</v>
      </c>
      <c r="J1236" s="31" t="str">
        <f>IF(Замеры!AA1230=0," ",G1236*2.55)</f>
        <v xml:space="preserve"> </v>
      </c>
      <c r="K1236" s="29" t="str">
        <f>IF(Замеры!AA1230=0," ",Замеры!AH1230)</f>
        <v xml:space="preserve"> </v>
      </c>
      <c r="L1236" s="29" t="str">
        <f>IF(Замеры!AA1230=0," ",Замеры!AI1230)</f>
        <v xml:space="preserve"> </v>
      </c>
      <c r="M1236" s="29" t="str">
        <f>IF(Замеры!AA1230=0," ",0.1)</f>
        <v xml:space="preserve"> </v>
      </c>
      <c r="N1236" s="29" t="str">
        <f>IF(Замеры!AA1230=0," ",Замеры!AA1230)</f>
        <v xml:space="preserve"> </v>
      </c>
      <c r="O1236" s="29" t="str">
        <f>Замеры!AB1230</f>
        <v xml:space="preserve"> </v>
      </c>
      <c r="P1236" s="29" t="str">
        <f>Замеры!AC1230</f>
        <v xml:space="preserve"> </v>
      </c>
      <c r="Q1236" s="29" t="str">
        <f>IF(Замеры!AA1230=0," ","+")</f>
        <v xml:space="preserve"> </v>
      </c>
      <c r="R1236" s="32">
        <f>Замеры!Z1230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IF(Замеры!I1231=0," ", Замеры!I1231)</f>
        <v xml:space="preserve"> </v>
      </c>
      <c r="D1237" s="29" t="str">
        <f>IF(Замеры!AA1231=0, " ", Замеры!Y1231)</f>
        <v xml:space="preserve"> </v>
      </c>
      <c r="E1237" s="29" t="str">
        <f>CONCATENATE(Замеры!Q1231,Замеры!T1231,Замеры!S1231)</f>
        <v xml:space="preserve"> </v>
      </c>
      <c r="F1237" s="30" t="str">
        <f>IF(Замеры!AA1231=0," ","---")</f>
        <v xml:space="preserve"> </v>
      </c>
      <c r="G1237" s="31" t="str">
        <f>IF(Замеры!AA1231=0," ",Замеры!K1231)</f>
        <v xml:space="preserve"> </v>
      </c>
      <c r="H1237" s="31" t="str">
        <f>CONCATENATE(Замеры!AL1231,Замеры!AB1231,Замеры!AM1231)</f>
        <v>0 0</v>
      </c>
      <c r="I1237" s="29" t="str">
        <f>CONCATENATE(Замеры!AJ1231,Замеры!AB1231,Замеры!AK1231)</f>
        <v>0 0</v>
      </c>
      <c r="J1237" s="31" t="str">
        <f>IF(Замеры!AA1231=0," ",G1237*2.55)</f>
        <v xml:space="preserve"> </v>
      </c>
      <c r="K1237" s="29" t="str">
        <f>IF(Замеры!AA1231=0," ",Замеры!AH1231)</f>
        <v xml:space="preserve"> </v>
      </c>
      <c r="L1237" s="29" t="str">
        <f>IF(Замеры!AA1231=0," ",Замеры!AI1231)</f>
        <v xml:space="preserve"> </v>
      </c>
      <c r="M1237" s="29" t="str">
        <f>IF(Замеры!AA1231=0," ",0.1)</f>
        <v xml:space="preserve"> </v>
      </c>
      <c r="N1237" s="29" t="str">
        <f>IF(Замеры!AA1231=0," ",Замеры!AA1231)</f>
        <v xml:space="preserve"> </v>
      </c>
      <c r="O1237" s="29" t="str">
        <f>Замеры!AB1231</f>
        <v xml:space="preserve"> </v>
      </c>
      <c r="P1237" s="29" t="str">
        <f>Замеры!AC1231</f>
        <v xml:space="preserve"> </v>
      </c>
      <c r="Q1237" s="29" t="str">
        <f>IF(Замеры!AA1231=0," ","+")</f>
        <v xml:space="preserve"> </v>
      </c>
      <c r="R1237" s="32">
        <f>Замеры!Z1231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IF(Замеры!I1232=0," ", Замеры!I1232)</f>
        <v xml:space="preserve"> </v>
      </c>
      <c r="D1238" s="29" t="str">
        <f>IF(Замеры!AA1232=0, " ", Замеры!Y1232)</f>
        <v xml:space="preserve"> </v>
      </c>
      <c r="E1238" s="29" t="str">
        <f>CONCATENATE(Замеры!Q1232,Замеры!T1232,Замеры!S1232)</f>
        <v xml:space="preserve"> </v>
      </c>
      <c r="F1238" s="30" t="str">
        <f>IF(Замеры!AA1232=0," ","---")</f>
        <v xml:space="preserve"> </v>
      </c>
      <c r="G1238" s="31" t="str">
        <f>IF(Замеры!AA1232=0," ",Замеры!K1232)</f>
        <v xml:space="preserve"> </v>
      </c>
      <c r="H1238" s="31" t="str">
        <f>CONCATENATE(Замеры!AL1232,Замеры!AB1232,Замеры!AM1232)</f>
        <v>0 0</v>
      </c>
      <c r="I1238" s="29" t="str">
        <f>CONCATENATE(Замеры!AJ1232,Замеры!AB1232,Замеры!AK1232)</f>
        <v>0 0</v>
      </c>
      <c r="J1238" s="31" t="str">
        <f>IF(Замеры!AA1232=0," ",G1238*2.55)</f>
        <v xml:space="preserve"> </v>
      </c>
      <c r="K1238" s="29" t="str">
        <f>IF(Замеры!AA1232=0," ",Замеры!AH1232)</f>
        <v xml:space="preserve"> </v>
      </c>
      <c r="L1238" s="29" t="str">
        <f>IF(Замеры!AA1232=0," ",Замеры!AI1232)</f>
        <v xml:space="preserve"> </v>
      </c>
      <c r="M1238" s="29" t="str">
        <f>IF(Замеры!AA1232=0," ",0.1)</f>
        <v xml:space="preserve"> </v>
      </c>
      <c r="N1238" s="29" t="str">
        <f>IF(Замеры!AA1232=0," ",Замеры!AA1232)</f>
        <v xml:space="preserve"> </v>
      </c>
      <c r="O1238" s="29" t="str">
        <f>Замеры!AB1232</f>
        <v xml:space="preserve"> </v>
      </c>
      <c r="P1238" s="29" t="str">
        <f>Замеры!AC1232</f>
        <v xml:space="preserve"> </v>
      </c>
      <c r="Q1238" s="29" t="str">
        <f>IF(Замеры!AA1232=0," ","+")</f>
        <v xml:space="preserve"> </v>
      </c>
      <c r="R1238" s="32">
        <f>Замеры!Z1232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IF(Замеры!I1233=0," ", Замеры!I1233)</f>
        <v xml:space="preserve"> </v>
      </c>
      <c r="D1239" s="29" t="str">
        <f>IF(Замеры!AA1233=0, " ", Замеры!Y1233)</f>
        <v xml:space="preserve"> </v>
      </c>
      <c r="E1239" s="29" t="str">
        <f>CONCATENATE(Замеры!Q1233,Замеры!T1233,Замеры!S1233)</f>
        <v xml:space="preserve"> </v>
      </c>
      <c r="F1239" s="30" t="str">
        <f>IF(Замеры!AA1233=0," ","---")</f>
        <v xml:space="preserve"> </v>
      </c>
      <c r="G1239" s="31" t="str">
        <f>IF(Замеры!AA1233=0," ",Замеры!K1233)</f>
        <v xml:space="preserve"> </v>
      </c>
      <c r="H1239" s="31" t="str">
        <f>CONCATENATE(Замеры!AL1233,Замеры!AB1233,Замеры!AM1233)</f>
        <v>0 0</v>
      </c>
      <c r="I1239" s="29" t="str">
        <f>CONCATENATE(Замеры!AJ1233,Замеры!AB1233,Замеры!AK1233)</f>
        <v>0 0</v>
      </c>
      <c r="J1239" s="31" t="str">
        <f>IF(Замеры!AA1233=0," ",G1239*2.55)</f>
        <v xml:space="preserve"> </v>
      </c>
      <c r="K1239" s="29" t="str">
        <f>IF(Замеры!AA1233=0," ",Замеры!AH1233)</f>
        <v xml:space="preserve"> </v>
      </c>
      <c r="L1239" s="29" t="str">
        <f>IF(Замеры!AA1233=0," ",Замеры!AI1233)</f>
        <v xml:space="preserve"> </v>
      </c>
      <c r="M1239" s="29" t="str">
        <f>IF(Замеры!AA1233=0," ",0.1)</f>
        <v xml:space="preserve"> </v>
      </c>
      <c r="N1239" s="29" t="str">
        <f>IF(Замеры!AA1233=0," ",Замеры!AA1233)</f>
        <v xml:space="preserve"> </v>
      </c>
      <c r="O1239" s="29" t="str">
        <f>Замеры!AB1233</f>
        <v xml:space="preserve"> </v>
      </c>
      <c r="P1239" s="29" t="str">
        <f>Замеры!AC1233</f>
        <v xml:space="preserve"> </v>
      </c>
      <c r="Q1239" s="29" t="str">
        <f>IF(Замеры!AA1233=0," ","+")</f>
        <v xml:space="preserve"> </v>
      </c>
      <c r="R1239" s="32">
        <f>Замеры!Z1233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IF(Замеры!I1234=0," ", Замеры!I1234)</f>
        <v xml:space="preserve"> </v>
      </c>
      <c r="D1240" s="29" t="str">
        <f>IF(Замеры!AA1234=0, " ", Замеры!Y1234)</f>
        <v xml:space="preserve"> </v>
      </c>
      <c r="E1240" s="29" t="str">
        <f>CONCATENATE(Замеры!Q1234,Замеры!T1234,Замеры!S1234)</f>
        <v xml:space="preserve"> </v>
      </c>
      <c r="F1240" s="30" t="str">
        <f>IF(Замеры!AA1234=0," ","---")</f>
        <v xml:space="preserve"> </v>
      </c>
      <c r="G1240" s="31" t="str">
        <f>IF(Замеры!AA1234=0," ",Замеры!K1234)</f>
        <v xml:space="preserve"> </v>
      </c>
      <c r="H1240" s="31" t="str">
        <f>CONCATENATE(Замеры!AL1234,Замеры!AB1234,Замеры!AM1234)</f>
        <v>0 0</v>
      </c>
      <c r="I1240" s="29" t="str">
        <f>CONCATENATE(Замеры!AJ1234,Замеры!AB1234,Замеры!AK1234)</f>
        <v>0 0</v>
      </c>
      <c r="J1240" s="31" t="str">
        <f>IF(Замеры!AA1234=0," ",G1240*2.55)</f>
        <v xml:space="preserve"> </v>
      </c>
      <c r="K1240" s="29" t="str">
        <f>IF(Замеры!AA1234=0," ",Замеры!AH1234)</f>
        <v xml:space="preserve"> </v>
      </c>
      <c r="L1240" s="29" t="str">
        <f>IF(Замеры!AA1234=0," ",Замеры!AI1234)</f>
        <v xml:space="preserve"> </v>
      </c>
      <c r="M1240" s="29" t="str">
        <f>IF(Замеры!AA1234=0," ",0.1)</f>
        <v xml:space="preserve"> </v>
      </c>
      <c r="N1240" s="29" t="str">
        <f>IF(Замеры!AA1234=0," ",Замеры!AA1234)</f>
        <v xml:space="preserve"> </v>
      </c>
      <c r="O1240" s="29" t="str">
        <f>Замеры!AB1234</f>
        <v xml:space="preserve"> </v>
      </c>
      <c r="P1240" s="29" t="str">
        <f>Замеры!AC1234</f>
        <v xml:space="preserve"> </v>
      </c>
      <c r="Q1240" s="29" t="str">
        <f>IF(Замеры!AA1234=0," ","+")</f>
        <v xml:space="preserve"> </v>
      </c>
      <c r="R1240" s="32">
        <f>Замеры!Z1234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IF(Замеры!I1235=0," ", Замеры!I1235)</f>
        <v xml:space="preserve"> </v>
      </c>
      <c r="D1241" s="29" t="str">
        <f>IF(Замеры!AA1235=0, " ", Замеры!Y1235)</f>
        <v xml:space="preserve"> </v>
      </c>
      <c r="E1241" s="29" t="str">
        <f>CONCATENATE(Замеры!Q1235,Замеры!T1235,Замеры!S1235)</f>
        <v xml:space="preserve"> </v>
      </c>
      <c r="F1241" s="30" t="str">
        <f>IF(Замеры!AA1235=0," ","---")</f>
        <v xml:space="preserve"> </v>
      </c>
      <c r="G1241" s="31" t="str">
        <f>IF(Замеры!AA1235=0," ",Замеры!K1235)</f>
        <v xml:space="preserve"> </v>
      </c>
      <c r="H1241" s="31" t="str">
        <f>CONCATENATE(Замеры!AL1235,Замеры!AB1235,Замеры!AM1235)</f>
        <v>0 0</v>
      </c>
      <c r="I1241" s="29" t="str">
        <f>CONCATENATE(Замеры!AJ1235,Замеры!AB1235,Замеры!AK1235)</f>
        <v>0 0</v>
      </c>
      <c r="J1241" s="31" t="str">
        <f>IF(Замеры!AA1235=0," ",G1241*2.55)</f>
        <v xml:space="preserve"> </v>
      </c>
      <c r="K1241" s="29" t="str">
        <f>IF(Замеры!AA1235=0," ",Замеры!AH1235)</f>
        <v xml:space="preserve"> </v>
      </c>
      <c r="L1241" s="29" t="str">
        <f>IF(Замеры!AA1235=0," ",Замеры!AI1235)</f>
        <v xml:space="preserve"> </v>
      </c>
      <c r="M1241" s="29" t="str">
        <f>IF(Замеры!AA1235=0," ",0.1)</f>
        <v xml:space="preserve"> </v>
      </c>
      <c r="N1241" s="29" t="str">
        <f>IF(Замеры!AA1235=0," ",Замеры!AA1235)</f>
        <v xml:space="preserve"> </v>
      </c>
      <c r="O1241" s="29" t="str">
        <f>Замеры!AB1235</f>
        <v xml:space="preserve"> </v>
      </c>
      <c r="P1241" s="29" t="str">
        <f>Замеры!AC1235</f>
        <v xml:space="preserve"> </v>
      </c>
      <c r="Q1241" s="29" t="str">
        <f>IF(Замеры!AA1235=0," ","+")</f>
        <v xml:space="preserve"> </v>
      </c>
      <c r="R1241" s="32">
        <f>Замеры!Z1235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IF(Замеры!I1236=0," ", Замеры!I1236)</f>
        <v xml:space="preserve"> </v>
      </c>
      <c r="D1242" s="29" t="str">
        <f>IF(Замеры!AA1236=0, " ", Замеры!Y1236)</f>
        <v xml:space="preserve"> </v>
      </c>
      <c r="E1242" s="29" t="str">
        <f>CONCATENATE(Замеры!Q1236,Замеры!T1236,Замеры!S1236)</f>
        <v xml:space="preserve"> </v>
      </c>
      <c r="F1242" s="30" t="str">
        <f>IF(Замеры!AA1236=0," ","---")</f>
        <v xml:space="preserve"> </v>
      </c>
      <c r="G1242" s="31" t="str">
        <f>IF(Замеры!AA1236=0," ",Замеры!K1236)</f>
        <v xml:space="preserve"> </v>
      </c>
      <c r="H1242" s="31" t="str">
        <f>CONCATENATE(Замеры!AL1236,Замеры!AB1236,Замеры!AM1236)</f>
        <v>0 0</v>
      </c>
      <c r="I1242" s="29" t="str">
        <f>CONCATENATE(Замеры!AJ1236,Замеры!AB1236,Замеры!AK1236)</f>
        <v>0 0</v>
      </c>
      <c r="J1242" s="31" t="str">
        <f>IF(Замеры!AA1236=0," ",G1242*2.55)</f>
        <v xml:space="preserve"> </v>
      </c>
      <c r="K1242" s="29" t="str">
        <f>IF(Замеры!AA1236=0," ",Замеры!AH1236)</f>
        <v xml:space="preserve"> </v>
      </c>
      <c r="L1242" s="29" t="str">
        <f>IF(Замеры!AA1236=0," ",Замеры!AI1236)</f>
        <v xml:space="preserve"> </v>
      </c>
      <c r="M1242" s="29" t="str">
        <f>IF(Замеры!AA1236=0," ",0.1)</f>
        <v xml:space="preserve"> </v>
      </c>
      <c r="N1242" s="29" t="str">
        <f>IF(Замеры!AA1236=0," ",Замеры!AA1236)</f>
        <v xml:space="preserve"> </v>
      </c>
      <c r="O1242" s="29" t="str">
        <f>Замеры!AB1236</f>
        <v xml:space="preserve"> </v>
      </c>
      <c r="P1242" s="29" t="str">
        <f>Замеры!AC1236</f>
        <v xml:space="preserve"> </v>
      </c>
      <c r="Q1242" s="29" t="str">
        <f>IF(Замеры!AA1236=0," ","+")</f>
        <v xml:space="preserve"> </v>
      </c>
      <c r="R1242" s="32">
        <f>Замеры!Z1236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IF(Замеры!I1237=0," ", Замеры!I1237)</f>
        <v xml:space="preserve"> </v>
      </c>
      <c r="D1243" s="29" t="str">
        <f>IF(Замеры!AA1237=0, " ", Замеры!Y1237)</f>
        <v xml:space="preserve"> </v>
      </c>
      <c r="E1243" s="29" t="str">
        <f>CONCATENATE(Замеры!Q1237,Замеры!T1237,Замеры!S1237)</f>
        <v xml:space="preserve"> </v>
      </c>
      <c r="F1243" s="30" t="str">
        <f>IF(Замеры!AA1237=0," ","---")</f>
        <v xml:space="preserve"> </v>
      </c>
      <c r="G1243" s="31" t="str">
        <f>IF(Замеры!AA1237=0," ",Замеры!K1237)</f>
        <v xml:space="preserve"> </v>
      </c>
      <c r="H1243" s="31" t="str">
        <f>CONCATENATE(Замеры!AL1237,Замеры!AB1237,Замеры!AM1237)</f>
        <v>0 0</v>
      </c>
      <c r="I1243" s="29" t="str">
        <f>CONCATENATE(Замеры!AJ1237,Замеры!AB1237,Замеры!AK1237)</f>
        <v>0 0</v>
      </c>
      <c r="J1243" s="31" t="str">
        <f>IF(Замеры!AA1237=0," ",G1243*2.55)</f>
        <v xml:space="preserve"> </v>
      </c>
      <c r="K1243" s="29" t="str">
        <f>IF(Замеры!AA1237=0," ",Замеры!AH1237)</f>
        <v xml:space="preserve"> </v>
      </c>
      <c r="L1243" s="29" t="str">
        <f>IF(Замеры!AA1237=0," ",Замеры!AI1237)</f>
        <v xml:space="preserve"> </v>
      </c>
      <c r="M1243" s="29" t="str">
        <f>IF(Замеры!AA1237=0," ",0.1)</f>
        <v xml:space="preserve"> </v>
      </c>
      <c r="N1243" s="29" t="str">
        <f>IF(Замеры!AA1237=0," ",Замеры!AA1237)</f>
        <v xml:space="preserve"> </v>
      </c>
      <c r="O1243" s="29" t="str">
        <f>Замеры!AB1237</f>
        <v xml:space="preserve"> </v>
      </c>
      <c r="P1243" s="29" t="str">
        <f>Замеры!AC1237</f>
        <v xml:space="preserve"> </v>
      </c>
      <c r="Q1243" s="29" t="str">
        <f>IF(Замеры!AA1237=0," ","+")</f>
        <v xml:space="preserve"> </v>
      </c>
      <c r="R1243" s="32">
        <f>Замеры!Z1237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IF(Замеры!I1238=0," ", Замеры!I1238)</f>
        <v xml:space="preserve"> </v>
      </c>
      <c r="D1244" s="29" t="str">
        <f>IF(Замеры!AA1238=0, " ", Замеры!Y1238)</f>
        <v xml:space="preserve"> </v>
      </c>
      <c r="E1244" s="29" t="str">
        <f>CONCATENATE(Замеры!Q1238,Замеры!T1238,Замеры!S1238)</f>
        <v xml:space="preserve"> </v>
      </c>
      <c r="F1244" s="30" t="str">
        <f>IF(Замеры!AA1238=0," ","---")</f>
        <v xml:space="preserve"> </v>
      </c>
      <c r="G1244" s="31" t="str">
        <f>IF(Замеры!AA1238=0," ",Замеры!K1238)</f>
        <v xml:space="preserve"> </v>
      </c>
      <c r="H1244" s="31" t="str">
        <f>CONCATENATE(Замеры!AL1238,Замеры!AB1238,Замеры!AM1238)</f>
        <v>0 0</v>
      </c>
      <c r="I1244" s="29" t="str">
        <f>CONCATENATE(Замеры!AJ1238,Замеры!AB1238,Замеры!AK1238)</f>
        <v>0 0</v>
      </c>
      <c r="J1244" s="31" t="str">
        <f>IF(Замеры!AA1238=0," ",G1244*2.55)</f>
        <v xml:space="preserve"> </v>
      </c>
      <c r="K1244" s="29" t="str">
        <f>IF(Замеры!AA1238=0," ",Замеры!AH1238)</f>
        <v xml:space="preserve"> </v>
      </c>
      <c r="L1244" s="29" t="str">
        <f>IF(Замеры!AA1238=0," ",Замеры!AI1238)</f>
        <v xml:space="preserve"> </v>
      </c>
      <c r="M1244" s="29" t="str">
        <f>IF(Замеры!AA1238=0," ",0.1)</f>
        <v xml:space="preserve"> </v>
      </c>
      <c r="N1244" s="29" t="str">
        <f>IF(Замеры!AA1238=0," ",Замеры!AA1238)</f>
        <v xml:space="preserve"> </v>
      </c>
      <c r="O1244" s="29" t="str">
        <f>Замеры!AB1238</f>
        <v xml:space="preserve"> </v>
      </c>
      <c r="P1244" s="29" t="str">
        <f>Замеры!AC1238</f>
        <v xml:space="preserve"> </v>
      </c>
      <c r="Q1244" s="29" t="str">
        <f>IF(Замеры!AA1238=0," ","+")</f>
        <v xml:space="preserve"> </v>
      </c>
      <c r="R1244" s="32">
        <f>Замеры!Z1238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IF(Замеры!I1239=0," ", Замеры!I1239)</f>
        <v xml:space="preserve"> </v>
      </c>
      <c r="D1245" s="29" t="str">
        <f>IF(Замеры!AA1239=0, " ", Замеры!Y1239)</f>
        <v xml:space="preserve"> </v>
      </c>
      <c r="E1245" s="29" t="str">
        <f>CONCATENATE(Замеры!Q1239,Замеры!T1239,Замеры!S1239)</f>
        <v xml:space="preserve"> </v>
      </c>
      <c r="F1245" s="30" t="str">
        <f>IF(Замеры!AA1239=0," ","---")</f>
        <v xml:space="preserve"> </v>
      </c>
      <c r="G1245" s="31" t="str">
        <f>IF(Замеры!AA1239=0," ",Замеры!K1239)</f>
        <v xml:space="preserve"> </v>
      </c>
      <c r="H1245" s="31" t="str">
        <f>CONCATENATE(Замеры!AL1239,Замеры!AB1239,Замеры!AM1239)</f>
        <v>0 0</v>
      </c>
      <c r="I1245" s="29" t="str">
        <f>CONCATENATE(Замеры!AJ1239,Замеры!AB1239,Замеры!AK1239)</f>
        <v>0 0</v>
      </c>
      <c r="J1245" s="31" t="str">
        <f>IF(Замеры!AA1239=0," ",G1245*2.55)</f>
        <v xml:space="preserve"> </v>
      </c>
      <c r="K1245" s="29" t="str">
        <f>IF(Замеры!AA1239=0," ",Замеры!AH1239)</f>
        <v xml:space="preserve"> </v>
      </c>
      <c r="L1245" s="29" t="str">
        <f>IF(Замеры!AA1239=0," ",Замеры!AI1239)</f>
        <v xml:space="preserve"> </v>
      </c>
      <c r="M1245" s="29" t="str">
        <f>IF(Замеры!AA1239=0," ",0.1)</f>
        <v xml:space="preserve"> </v>
      </c>
      <c r="N1245" s="29" t="str">
        <f>IF(Замеры!AA1239=0," ",Замеры!AA1239)</f>
        <v xml:space="preserve"> </v>
      </c>
      <c r="O1245" s="29" t="str">
        <f>Замеры!AB1239</f>
        <v xml:space="preserve"> </v>
      </c>
      <c r="P1245" s="29" t="str">
        <f>Замеры!AC1239</f>
        <v xml:space="preserve"> </v>
      </c>
      <c r="Q1245" s="29" t="str">
        <f>IF(Замеры!AA1239=0," ","+")</f>
        <v xml:space="preserve"> </v>
      </c>
      <c r="R1245" s="32">
        <f>Замеры!Z1239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IF(Замеры!I1240=0," ", Замеры!I1240)</f>
        <v xml:space="preserve"> </v>
      </c>
      <c r="D1246" s="29" t="str">
        <f>IF(Замеры!AA1240=0, " ", Замеры!Y1240)</f>
        <v xml:space="preserve"> </v>
      </c>
      <c r="E1246" s="29" t="str">
        <f>CONCATENATE(Замеры!Q1240,Замеры!T1240,Замеры!S1240)</f>
        <v xml:space="preserve"> </v>
      </c>
      <c r="F1246" s="30" t="str">
        <f>IF(Замеры!AA1240=0," ","---")</f>
        <v xml:space="preserve"> </v>
      </c>
      <c r="G1246" s="31" t="str">
        <f>IF(Замеры!AA1240=0," ",Замеры!K1240)</f>
        <v xml:space="preserve"> </v>
      </c>
      <c r="H1246" s="31" t="str">
        <f>CONCATENATE(Замеры!AL1240,Замеры!AB1240,Замеры!AM1240)</f>
        <v>0 0</v>
      </c>
      <c r="I1246" s="29" t="str">
        <f>CONCATENATE(Замеры!AJ1240,Замеры!AB1240,Замеры!AK1240)</f>
        <v>0 0</v>
      </c>
      <c r="J1246" s="31" t="str">
        <f>IF(Замеры!AA1240=0," ",G1246*2.55)</f>
        <v xml:space="preserve"> </v>
      </c>
      <c r="K1246" s="29" t="str">
        <f>IF(Замеры!AA1240=0," ",Замеры!AH1240)</f>
        <v xml:space="preserve"> </v>
      </c>
      <c r="L1246" s="29" t="str">
        <f>IF(Замеры!AA1240=0," ",Замеры!AI1240)</f>
        <v xml:space="preserve"> </v>
      </c>
      <c r="M1246" s="29" t="str">
        <f>IF(Замеры!AA1240=0," ",0.1)</f>
        <v xml:space="preserve"> </v>
      </c>
      <c r="N1246" s="29" t="str">
        <f>IF(Замеры!AA1240=0," ",Замеры!AA1240)</f>
        <v xml:space="preserve"> </v>
      </c>
      <c r="O1246" s="29" t="str">
        <f>Замеры!AB1240</f>
        <v xml:space="preserve"> </v>
      </c>
      <c r="P1246" s="29" t="str">
        <f>Замеры!AC1240</f>
        <v xml:space="preserve"> </v>
      </c>
      <c r="Q1246" s="29" t="str">
        <f>IF(Замеры!AA1240=0," ","+")</f>
        <v xml:space="preserve"> </v>
      </c>
      <c r="R1246" s="32">
        <f>Замеры!Z1240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IF(Замеры!I1241=0," ", Замеры!I1241)</f>
        <v xml:space="preserve"> </v>
      </c>
      <c r="D1247" s="29" t="str">
        <f>IF(Замеры!AA1241=0, " ", Замеры!Y1241)</f>
        <v xml:space="preserve"> </v>
      </c>
      <c r="E1247" s="29" t="str">
        <f>CONCATENATE(Замеры!Q1241,Замеры!T1241,Замеры!S1241)</f>
        <v xml:space="preserve"> </v>
      </c>
      <c r="F1247" s="30" t="str">
        <f>IF(Замеры!AA1241=0," ","---")</f>
        <v xml:space="preserve"> </v>
      </c>
      <c r="G1247" s="31" t="str">
        <f>IF(Замеры!AA1241=0," ",Замеры!K1241)</f>
        <v xml:space="preserve"> </v>
      </c>
      <c r="H1247" s="31" t="str">
        <f>CONCATENATE(Замеры!AL1241,Замеры!AB1241,Замеры!AM1241)</f>
        <v>0 0</v>
      </c>
      <c r="I1247" s="29" t="str">
        <f>CONCATENATE(Замеры!AJ1241,Замеры!AB1241,Замеры!AK1241)</f>
        <v>0 0</v>
      </c>
      <c r="J1247" s="31" t="str">
        <f>IF(Замеры!AA1241=0," ",G1247*2.55)</f>
        <v xml:space="preserve"> </v>
      </c>
      <c r="K1247" s="29" t="str">
        <f>IF(Замеры!AA1241=0," ",Замеры!AH1241)</f>
        <v xml:space="preserve"> </v>
      </c>
      <c r="L1247" s="29" t="str">
        <f>IF(Замеры!AA1241=0," ",Замеры!AI1241)</f>
        <v xml:space="preserve"> </v>
      </c>
      <c r="M1247" s="29" t="str">
        <f>IF(Замеры!AA1241=0," ",0.1)</f>
        <v xml:space="preserve"> </v>
      </c>
      <c r="N1247" s="29" t="str">
        <f>IF(Замеры!AA1241=0," ",Замеры!AA1241)</f>
        <v xml:space="preserve"> </v>
      </c>
      <c r="O1247" s="29" t="str">
        <f>Замеры!AB1241</f>
        <v xml:space="preserve"> </v>
      </c>
      <c r="P1247" s="29" t="str">
        <f>Замеры!AC1241</f>
        <v xml:space="preserve"> </v>
      </c>
      <c r="Q1247" s="29" t="str">
        <f>IF(Замеры!AA1241=0," ","+")</f>
        <v xml:space="preserve"> </v>
      </c>
      <c r="R1247" s="32">
        <f>Замеры!Z1241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IF(Замеры!I1242=0," ", Замеры!I1242)</f>
        <v xml:space="preserve"> </v>
      </c>
      <c r="D1248" s="29" t="str">
        <f>IF(Замеры!AA1242=0, " ", Замеры!Y1242)</f>
        <v xml:space="preserve"> </v>
      </c>
      <c r="E1248" s="29" t="str">
        <f>CONCATENATE(Замеры!Q1242,Замеры!T1242,Замеры!S1242)</f>
        <v xml:space="preserve"> </v>
      </c>
      <c r="F1248" s="30" t="str">
        <f>IF(Замеры!AA1242=0," ","---")</f>
        <v xml:space="preserve"> </v>
      </c>
      <c r="G1248" s="31" t="str">
        <f>IF(Замеры!AA1242=0," ",Замеры!K1242)</f>
        <v xml:space="preserve"> </v>
      </c>
      <c r="H1248" s="31" t="str">
        <f>CONCATENATE(Замеры!AL1242,Замеры!AB1242,Замеры!AM1242)</f>
        <v>0 0</v>
      </c>
      <c r="I1248" s="29" t="str">
        <f>CONCATENATE(Замеры!AJ1242,Замеры!AB1242,Замеры!AK1242)</f>
        <v>0 0</v>
      </c>
      <c r="J1248" s="31" t="str">
        <f>IF(Замеры!AA1242=0," ",G1248*2.55)</f>
        <v xml:space="preserve"> </v>
      </c>
      <c r="K1248" s="29" t="str">
        <f>IF(Замеры!AA1242=0," ",Замеры!AH1242)</f>
        <v xml:space="preserve"> </v>
      </c>
      <c r="L1248" s="29" t="str">
        <f>IF(Замеры!AA1242=0," ",Замеры!AI1242)</f>
        <v xml:space="preserve"> </v>
      </c>
      <c r="M1248" s="29" t="str">
        <f>IF(Замеры!AA1242=0," ",0.1)</f>
        <v xml:space="preserve"> </v>
      </c>
      <c r="N1248" s="29" t="str">
        <f>IF(Замеры!AA1242=0," ",Замеры!AA1242)</f>
        <v xml:space="preserve"> </v>
      </c>
      <c r="O1248" s="29" t="str">
        <f>Замеры!AB1242</f>
        <v xml:space="preserve"> </v>
      </c>
      <c r="P1248" s="29" t="str">
        <f>Замеры!AC1242</f>
        <v xml:space="preserve"> </v>
      </c>
      <c r="Q1248" s="29" t="str">
        <f>IF(Замеры!AA1242=0," ","+")</f>
        <v xml:space="preserve"> </v>
      </c>
      <c r="R1248" s="32">
        <f>Замеры!Z1242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IF(Замеры!I1243=0," ", Замеры!I1243)</f>
        <v xml:space="preserve"> </v>
      </c>
      <c r="D1249" s="29" t="str">
        <f>IF(Замеры!AA1243=0, " ", Замеры!Y1243)</f>
        <v xml:space="preserve"> </v>
      </c>
      <c r="E1249" s="29" t="str">
        <f>CONCATENATE(Замеры!Q1243,Замеры!T1243,Замеры!S1243)</f>
        <v xml:space="preserve"> </v>
      </c>
      <c r="F1249" s="30" t="str">
        <f>IF(Замеры!AA1243=0," ","---")</f>
        <v xml:space="preserve"> </v>
      </c>
      <c r="G1249" s="31" t="str">
        <f>IF(Замеры!AA1243=0," ",Замеры!K1243)</f>
        <v xml:space="preserve"> </v>
      </c>
      <c r="H1249" s="31" t="str">
        <f>CONCATENATE(Замеры!AL1243,Замеры!AB1243,Замеры!AM1243)</f>
        <v>0 0</v>
      </c>
      <c r="I1249" s="29" t="str">
        <f>CONCATENATE(Замеры!AJ1243,Замеры!AB1243,Замеры!AK1243)</f>
        <v>0 0</v>
      </c>
      <c r="J1249" s="31" t="str">
        <f>IF(Замеры!AA1243=0," ",G1249*2.55)</f>
        <v xml:space="preserve"> </v>
      </c>
      <c r="K1249" s="29" t="str">
        <f>IF(Замеры!AA1243=0," ",Замеры!AH1243)</f>
        <v xml:space="preserve"> </v>
      </c>
      <c r="L1249" s="29" t="str">
        <f>IF(Замеры!AA1243=0," ",Замеры!AI1243)</f>
        <v xml:space="preserve"> </v>
      </c>
      <c r="M1249" s="29" t="str">
        <f>IF(Замеры!AA1243=0," ",0.1)</f>
        <v xml:space="preserve"> </v>
      </c>
      <c r="N1249" s="29" t="str">
        <f>IF(Замеры!AA1243=0," ",Замеры!AA1243)</f>
        <v xml:space="preserve"> </v>
      </c>
      <c r="O1249" s="29" t="str">
        <f>Замеры!AB1243</f>
        <v xml:space="preserve"> </v>
      </c>
      <c r="P1249" s="29" t="str">
        <f>Замеры!AC1243</f>
        <v xml:space="preserve"> </v>
      </c>
      <c r="Q1249" s="29" t="str">
        <f>IF(Замеры!AA1243=0," ","+")</f>
        <v xml:space="preserve"> </v>
      </c>
      <c r="R1249" s="32">
        <f>Замеры!Z1243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IF(Замеры!I1244=0," ", Замеры!I1244)</f>
        <v xml:space="preserve"> </v>
      </c>
      <c r="D1250" s="29" t="str">
        <f>IF(Замеры!AA1244=0, " ", Замеры!Y1244)</f>
        <v xml:space="preserve"> </v>
      </c>
      <c r="E1250" s="29" t="str">
        <f>CONCATENATE(Замеры!Q1244,Замеры!T1244,Замеры!S1244)</f>
        <v xml:space="preserve"> </v>
      </c>
      <c r="F1250" s="30" t="str">
        <f>IF(Замеры!AA1244=0," ","---")</f>
        <v xml:space="preserve"> </v>
      </c>
      <c r="G1250" s="31" t="str">
        <f>IF(Замеры!AA1244=0," ",Замеры!K1244)</f>
        <v xml:space="preserve"> </v>
      </c>
      <c r="H1250" s="31" t="str">
        <f>CONCATENATE(Замеры!AL1244,Замеры!AB1244,Замеры!AM1244)</f>
        <v>0 0</v>
      </c>
      <c r="I1250" s="29" t="str">
        <f>CONCATENATE(Замеры!AJ1244,Замеры!AB1244,Замеры!AK1244)</f>
        <v>0 0</v>
      </c>
      <c r="J1250" s="31" t="str">
        <f>IF(Замеры!AA1244=0," ",G1250*2.55)</f>
        <v xml:space="preserve"> </v>
      </c>
      <c r="K1250" s="29" t="str">
        <f>IF(Замеры!AA1244=0," ",Замеры!AH1244)</f>
        <v xml:space="preserve"> </v>
      </c>
      <c r="L1250" s="29" t="str">
        <f>IF(Замеры!AA1244=0," ",Замеры!AI1244)</f>
        <v xml:space="preserve"> </v>
      </c>
      <c r="M1250" s="29" t="str">
        <f>IF(Замеры!AA1244=0," ",0.1)</f>
        <v xml:space="preserve"> </v>
      </c>
      <c r="N1250" s="29" t="str">
        <f>IF(Замеры!AA1244=0," ",Замеры!AA1244)</f>
        <v xml:space="preserve"> </v>
      </c>
      <c r="O1250" s="29" t="str">
        <f>Замеры!AB1244</f>
        <v xml:space="preserve"> </v>
      </c>
      <c r="P1250" s="29" t="str">
        <f>Замеры!AC1244</f>
        <v xml:space="preserve"> </v>
      </c>
      <c r="Q1250" s="29" t="str">
        <f>IF(Замеры!AA1244=0," ","+")</f>
        <v xml:space="preserve"> </v>
      </c>
      <c r="R1250" s="32">
        <f>Замеры!Z1244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IF(Замеры!I1245=0," ", Замеры!I1245)</f>
        <v xml:space="preserve"> </v>
      </c>
      <c r="D1251" s="29" t="str">
        <f>IF(Замеры!AA1245=0, " ", Замеры!Y1245)</f>
        <v xml:space="preserve"> </v>
      </c>
      <c r="E1251" s="29" t="str">
        <f>CONCATENATE(Замеры!Q1245,Замеры!T1245,Замеры!S1245)</f>
        <v xml:space="preserve"> </v>
      </c>
      <c r="F1251" s="30" t="str">
        <f>IF(Замеры!AA1245=0," ","---")</f>
        <v xml:space="preserve"> </v>
      </c>
      <c r="G1251" s="31" t="str">
        <f>IF(Замеры!AA1245=0," ",Замеры!K1245)</f>
        <v xml:space="preserve"> </v>
      </c>
      <c r="H1251" s="31" t="str">
        <f>CONCATENATE(Замеры!AL1245,Замеры!AB1245,Замеры!AM1245)</f>
        <v>0 0</v>
      </c>
      <c r="I1251" s="29" t="str">
        <f>CONCATENATE(Замеры!AJ1245,Замеры!AB1245,Замеры!AK1245)</f>
        <v>0 0</v>
      </c>
      <c r="J1251" s="31" t="str">
        <f>IF(Замеры!AA1245=0," ",G1251*2.55)</f>
        <v xml:space="preserve"> </v>
      </c>
      <c r="K1251" s="29" t="str">
        <f>IF(Замеры!AA1245=0," ",Замеры!AH1245)</f>
        <v xml:space="preserve"> </v>
      </c>
      <c r="L1251" s="29" t="str">
        <f>IF(Замеры!AA1245=0," ",Замеры!AI1245)</f>
        <v xml:space="preserve"> </v>
      </c>
      <c r="M1251" s="29" t="str">
        <f>IF(Замеры!AA1245=0," ",0.1)</f>
        <v xml:space="preserve"> </v>
      </c>
      <c r="N1251" s="29" t="str">
        <f>IF(Замеры!AA1245=0," ",Замеры!AA1245)</f>
        <v xml:space="preserve"> </v>
      </c>
      <c r="O1251" s="29" t="str">
        <f>Замеры!AB1245</f>
        <v xml:space="preserve"> </v>
      </c>
      <c r="P1251" s="29" t="str">
        <f>Замеры!AC1245</f>
        <v xml:space="preserve"> </v>
      </c>
      <c r="Q1251" s="29" t="str">
        <f>IF(Замеры!AA1245=0," ","+")</f>
        <v xml:space="preserve"> </v>
      </c>
      <c r="R1251" s="32">
        <f>Замеры!Z1245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IF(Замеры!I1246=0," ", Замеры!I1246)</f>
        <v xml:space="preserve"> </v>
      </c>
      <c r="D1252" s="29" t="str">
        <f>IF(Замеры!AA1246=0, " ", Замеры!Y1246)</f>
        <v xml:space="preserve"> </v>
      </c>
      <c r="E1252" s="29" t="str">
        <f>CONCATENATE(Замеры!Q1246,Замеры!T1246,Замеры!S1246)</f>
        <v xml:space="preserve"> </v>
      </c>
      <c r="F1252" s="30" t="str">
        <f>IF(Замеры!AA1246=0," ","---")</f>
        <v xml:space="preserve"> </v>
      </c>
      <c r="G1252" s="31" t="str">
        <f>IF(Замеры!AA1246=0," ",Замеры!K1246)</f>
        <v xml:space="preserve"> </v>
      </c>
      <c r="H1252" s="31" t="str">
        <f>CONCATENATE(Замеры!AL1246,Замеры!AB1246,Замеры!AM1246)</f>
        <v>0 0</v>
      </c>
      <c r="I1252" s="29" t="str">
        <f>CONCATENATE(Замеры!AJ1246,Замеры!AB1246,Замеры!AK1246)</f>
        <v>0 0</v>
      </c>
      <c r="J1252" s="31" t="str">
        <f>IF(Замеры!AA1246=0," ",G1252*2.55)</f>
        <v xml:space="preserve"> </v>
      </c>
      <c r="K1252" s="29" t="str">
        <f>IF(Замеры!AA1246=0," ",Замеры!AH1246)</f>
        <v xml:space="preserve"> </v>
      </c>
      <c r="L1252" s="29" t="str">
        <f>IF(Замеры!AA1246=0," ",Замеры!AI1246)</f>
        <v xml:space="preserve"> </v>
      </c>
      <c r="M1252" s="29" t="str">
        <f>IF(Замеры!AA1246=0," ",0.1)</f>
        <v xml:space="preserve"> </v>
      </c>
      <c r="N1252" s="29" t="str">
        <f>IF(Замеры!AA1246=0," ",Замеры!AA1246)</f>
        <v xml:space="preserve"> </v>
      </c>
      <c r="O1252" s="29" t="str">
        <f>Замеры!AB1246</f>
        <v xml:space="preserve"> </v>
      </c>
      <c r="P1252" s="29" t="str">
        <f>Замеры!AC1246</f>
        <v xml:space="preserve"> </v>
      </c>
      <c r="Q1252" s="29" t="str">
        <f>IF(Замеры!AA1246=0," ","+")</f>
        <v xml:space="preserve"> </v>
      </c>
      <c r="R1252" s="32">
        <f>Замеры!Z1246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IF(Замеры!I1247=0," ", Замеры!I1247)</f>
        <v xml:space="preserve"> </v>
      </c>
      <c r="D1253" s="29" t="str">
        <f>IF(Замеры!AA1247=0, " ", Замеры!Y1247)</f>
        <v xml:space="preserve"> </v>
      </c>
      <c r="E1253" s="29" t="str">
        <f>CONCATENATE(Замеры!Q1247,Замеры!T1247,Замеры!S1247)</f>
        <v xml:space="preserve"> </v>
      </c>
      <c r="F1253" s="30" t="str">
        <f>IF(Замеры!AA1247=0," ","---")</f>
        <v xml:space="preserve"> </v>
      </c>
      <c r="G1253" s="31" t="str">
        <f>IF(Замеры!AA1247=0," ",Замеры!K1247)</f>
        <v xml:space="preserve"> </v>
      </c>
      <c r="H1253" s="31" t="str">
        <f>CONCATENATE(Замеры!AL1247,Замеры!AB1247,Замеры!AM1247)</f>
        <v>0 0</v>
      </c>
      <c r="I1253" s="29" t="str">
        <f>CONCATENATE(Замеры!AJ1247,Замеры!AB1247,Замеры!AK1247)</f>
        <v>0 0</v>
      </c>
      <c r="J1253" s="31" t="str">
        <f>IF(Замеры!AA1247=0," ",G1253*2.55)</f>
        <v xml:space="preserve"> </v>
      </c>
      <c r="K1253" s="29" t="str">
        <f>IF(Замеры!AA1247=0," ",Замеры!AH1247)</f>
        <v xml:space="preserve"> </v>
      </c>
      <c r="L1253" s="29" t="str">
        <f>IF(Замеры!AA1247=0," ",Замеры!AI1247)</f>
        <v xml:space="preserve"> </v>
      </c>
      <c r="M1253" s="29" t="str">
        <f>IF(Замеры!AA1247=0," ",0.1)</f>
        <v xml:space="preserve"> </v>
      </c>
      <c r="N1253" s="29" t="str">
        <f>IF(Замеры!AA1247=0," ",Замеры!AA1247)</f>
        <v xml:space="preserve"> </v>
      </c>
      <c r="O1253" s="29" t="str">
        <f>Замеры!AB1247</f>
        <v xml:space="preserve"> </v>
      </c>
      <c r="P1253" s="29" t="str">
        <f>Замеры!AC1247</f>
        <v xml:space="preserve"> </v>
      </c>
      <c r="Q1253" s="29" t="str">
        <f>IF(Замеры!AA1247=0," ","+")</f>
        <v xml:space="preserve"> </v>
      </c>
      <c r="R1253" s="32">
        <f>Замеры!Z1247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IF(Замеры!I1248=0," ", Замеры!I1248)</f>
        <v xml:space="preserve"> </v>
      </c>
      <c r="D1254" s="29" t="str">
        <f>IF(Замеры!AA1248=0, " ", Замеры!Y1248)</f>
        <v xml:space="preserve"> </v>
      </c>
      <c r="E1254" s="29" t="str">
        <f>CONCATENATE(Замеры!Q1248,Замеры!T1248,Замеры!S1248)</f>
        <v xml:space="preserve"> </v>
      </c>
      <c r="F1254" s="30" t="str">
        <f>IF(Замеры!AA1248=0," ","---")</f>
        <v xml:space="preserve"> </v>
      </c>
      <c r="G1254" s="31" t="str">
        <f>IF(Замеры!AA1248=0," ",Замеры!K1248)</f>
        <v xml:space="preserve"> </v>
      </c>
      <c r="H1254" s="31" t="str">
        <f>CONCATENATE(Замеры!AL1248,Замеры!AB1248,Замеры!AM1248)</f>
        <v>0 0</v>
      </c>
      <c r="I1254" s="29" t="str">
        <f>CONCATENATE(Замеры!AJ1248,Замеры!AB1248,Замеры!AK1248)</f>
        <v>0 0</v>
      </c>
      <c r="J1254" s="31" t="str">
        <f>IF(Замеры!AA1248=0," ",G1254*2.55)</f>
        <v xml:space="preserve"> </v>
      </c>
      <c r="K1254" s="29" t="str">
        <f>IF(Замеры!AA1248=0," ",Замеры!AH1248)</f>
        <v xml:space="preserve"> </v>
      </c>
      <c r="L1254" s="29" t="str">
        <f>IF(Замеры!AA1248=0," ",Замеры!AI1248)</f>
        <v xml:space="preserve"> </v>
      </c>
      <c r="M1254" s="29" t="str">
        <f>IF(Замеры!AA1248=0," ",0.1)</f>
        <v xml:space="preserve"> </v>
      </c>
      <c r="N1254" s="29" t="str">
        <f>IF(Замеры!AA1248=0," ",Замеры!AA1248)</f>
        <v xml:space="preserve"> </v>
      </c>
      <c r="O1254" s="29" t="str">
        <f>Замеры!AB1248</f>
        <v xml:space="preserve"> </v>
      </c>
      <c r="P1254" s="29" t="str">
        <f>Замеры!AC1248</f>
        <v xml:space="preserve"> </v>
      </c>
      <c r="Q1254" s="29" t="str">
        <f>IF(Замеры!AA1248=0," ","+")</f>
        <v xml:space="preserve"> </v>
      </c>
      <c r="R1254" s="32">
        <f>Замеры!Z1248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IF(Замеры!I1249=0," ", Замеры!I1249)</f>
        <v xml:space="preserve"> </v>
      </c>
      <c r="D1255" s="29" t="str">
        <f>IF(Замеры!AA1249=0, " ", Замеры!Y1249)</f>
        <v xml:space="preserve"> </v>
      </c>
      <c r="E1255" s="29" t="str">
        <f>CONCATENATE(Замеры!Q1249,Замеры!T1249,Замеры!S1249)</f>
        <v xml:space="preserve"> </v>
      </c>
      <c r="F1255" s="30" t="str">
        <f>IF(Замеры!AA1249=0," ","---")</f>
        <v xml:space="preserve"> </v>
      </c>
      <c r="G1255" s="31" t="str">
        <f>IF(Замеры!AA1249=0," ",Замеры!K1249)</f>
        <v xml:space="preserve"> </v>
      </c>
      <c r="H1255" s="31" t="str">
        <f>CONCATENATE(Замеры!AL1249,Замеры!AB1249,Замеры!AM1249)</f>
        <v>0 0</v>
      </c>
      <c r="I1255" s="29" t="str">
        <f>CONCATENATE(Замеры!AJ1249,Замеры!AB1249,Замеры!AK1249)</f>
        <v>0 0</v>
      </c>
      <c r="J1255" s="31" t="str">
        <f>IF(Замеры!AA1249=0," ",G1255*2.55)</f>
        <v xml:space="preserve"> </v>
      </c>
      <c r="K1255" s="29" t="str">
        <f>IF(Замеры!AA1249=0," ",Замеры!AH1249)</f>
        <v xml:space="preserve"> </v>
      </c>
      <c r="L1255" s="29" t="str">
        <f>IF(Замеры!AA1249=0," ",Замеры!AI1249)</f>
        <v xml:space="preserve"> </v>
      </c>
      <c r="M1255" s="29" t="str">
        <f>IF(Замеры!AA1249=0," ",0.1)</f>
        <v xml:space="preserve"> </v>
      </c>
      <c r="N1255" s="29" t="str">
        <f>IF(Замеры!AA1249=0," ",Замеры!AA1249)</f>
        <v xml:space="preserve"> </v>
      </c>
      <c r="O1255" s="29" t="str">
        <f>Замеры!AB1249</f>
        <v xml:space="preserve"> </v>
      </c>
      <c r="P1255" s="29" t="str">
        <f>Замеры!AC1249</f>
        <v xml:space="preserve"> </v>
      </c>
      <c r="Q1255" s="29" t="str">
        <f>IF(Замеры!AA1249=0," ","+")</f>
        <v xml:space="preserve"> </v>
      </c>
      <c r="R1255" s="32">
        <f>Замеры!Z1249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IF(Замеры!I1250=0," ", Замеры!I1250)</f>
        <v xml:space="preserve"> </v>
      </c>
      <c r="D1256" s="29" t="str">
        <f>IF(Замеры!AA1250=0, " ", Замеры!Y1250)</f>
        <v xml:space="preserve"> </v>
      </c>
      <c r="E1256" s="29" t="str">
        <f>CONCATENATE(Замеры!Q1250,Замеры!T1250,Замеры!S1250)</f>
        <v xml:space="preserve"> </v>
      </c>
      <c r="F1256" s="30" t="str">
        <f>IF(Замеры!AA1250=0," ","---")</f>
        <v xml:space="preserve"> </v>
      </c>
      <c r="G1256" s="31" t="str">
        <f>IF(Замеры!AA1250=0," ",Замеры!K1250)</f>
        <v xml:space="preserve"> </v>
      </c>
      <c r="H1256" s="31" t="str">
        <f>CONCATENATE(Замеры!AL1250,Замеры!AB1250,Замеры!AM1250)</f>
        <v>0 0</v>
      </c>
      <c r="I1256" s="29" t="str">
        <f>CONCATENATE(Замеры!AJ1250,Замеры!AB1250,Замеры!AK1250)</f>
        <v>0 0</v>
      </c>
      <c r="J1256" s="31" t="str">
        <f>IF(Замеры!AA1250=0," ",G1256*2.55)</f>
        <v xml:space="preserve"> </v>
      </c>
      <c r="K1256" s="29" t="str">
        <f>IF(Замеры!AA1250=0," ",Замеры!AH1250)</f>
        <v xml:space="preserve"> </v>
      </c>
      <c r="L1256" s="29" t="str">
        <f>IF(Замеры!AA1250=0," ",Замеры!AI1250)</f>
        <v xml:space="preserve"> </v>
      </c>
      <c r="M1256" s="29" t="str">
        <f>IF(Замеры!AA1250=0," ",0.1)</f>
        <v xml:space="preserve"> </v>
      </c>
      <c r="N1256" s="29" t="str">
        <f>IF(Замеры!AA1250=0," ",Замеры!AA1250)</f>
        <v xml:space="preserve"> </v>
      </c>
      <c r="O1256" s="29" t="str">
        <f>Замеры!AB1250</f>
        <v xml:space="preserve"> </v>
      </c>
      <c r="P1256" s="29" t="str">
        <f>Замеры!AC1250</f>
        <v xml:space="preserve"> </v>
      </c>
      <c r="Q1256" s="29" t="str">
        <f>IF(Замеры!AA1250=0," ","+")</f>
        <v xml:space="preserve"> </v>
      </c>
      <c r="R1256" s="32">
        <f>Замеры!Z1250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IF(Замеры!I1251=0," ", Замеры!I1251)</f>
        <v xml:space="preserve"> </v>
      </c>
      <c r="D1257" s="29" t="str">
        <f>IF(Замеры!AA1251=0, " ", Замеры!Y1251)</f>
        <v xml:space="preserve"> </v>
      </c>
      <c r="E1257" s="29" t="str">
        <f>CONCATENATE(Замеры!Q1251,Замеры!T1251,Замеры!S1251)</f>
        <v xml:space="preserve"> </v>
      </c>
      <c r="F1257" s="30" t="str">
        <f>IF(Замеры!AA1251=0," ","---")</f>
        <v xml:space="preserve"> </v>
      </c>
      <c r="G1257" s="31" t="str">
        <f>IF(Замеры!AA1251=0," ",Замеры!K1251)</f>
        <v xml:space="preserve"> </v>
      </c>
      <c r="H1257" s="31" t="str">
        <f>CONCATENATE(Замеры!AL1251,Замеры!AB1251,Замеры!AM1251)</f>
        <v>0 0</v>
      </c>
      <c r="I1257" s="29" t="str">
        <f>CONCATENATE(Замеры!AJ1251,Замеры!AB1251,Замеры!AK1251)</f>
        <v>0 0</v>
      </c>
      <c r="J1257" s="31" t="str">
        <f>IF(Замеры!AA1251=0," ",G1257*2.55)</f>
        <v xml:space="preserve"> </v>
      </c>
      <c r="K1257" s="29" t="str">
        <f>IF(Замеры!AA1251=0," ",Замеры!AH1251)</f>
        <v xml:space="preserve"> </v>
      </c>
      <c r="L1257" s="29" t="str">
        <f>IF(Замеры!AA1251=0," ",Замеры!AI1251)</f>
        <v xml:space="preserve"> </v>
      </c>
      <c r="M1257" s="29" t="str">
        <f>IF(Замеры!AA1251=0," ",0.1)</f>
        <v xml:space="preserve"> </v>
      </c>
      <c r="N1257" s="29" t="str">
        <f>IF(Замеры!AA1251=0," ",Замеры!AA1251)</f>
        <v xml:space="preserve"> </v>
      </c>
      <c r="O1257" s="29" t="str">
        <f>Замеры!AB1251</f>
        <v xml:space="preserve"> </v>
      </c>
      <c r="P1257" s="29" t="str">
        <f>Замеры!AC1251</f>
        <v xml:space="preserve"> </v>
      </c>
      <c r="Q1257" s="29" t="str">
        <f>IF(Замеры!AA1251=0," ","+")</f>
        <v xml:space="preserve"> </v>
      </c>
      <c r="R1257" s="32">
        <f>Замеры!Z1251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IF(Замеры!I1252=0," ", Замеры!I1252)</f>
        <v xml:space="preserve"> </v>
      </c>
      <c r="D1258" s="29" t="str">
        <f>IF(Замеры!AA1252=0, " ", Замеры!Y1252)</f>
        <v xml:space="preserve"> </v>
      </c>
      <c r="E1258" s="29" t="str">
        <f>CONCATENATE(Замеры!Q1252,Замеры!T1252,Замеры!S1252)</f>
        <v xml:space="preserve"> </v>
      </c>
      <c r="F1258" s="30" t="str">
        <f>IF(Замеры!AA1252=0," ","---")</f>
        <v xml:space="preserve"> </v>
      </c>
      <c r="G1258" s="31" t="str">
        <f>IF(Замеры!AA1252=0," ",Замеры!K1252)</f>
        <v xml:space="preserve"> </v>
      </c>
      <c r="H1258" s="31" t="str">
        <f>CONCATENATE(Замеры!AL1252,Замеры!AB1252,Замеры!AM1252)</f>
        <v>0 0</v>
      </c>
      <c r="I1258" s="29" t="str">
        <f>CONCATENATE(Замеры!AJ1252,Замеры!AB1252,Замеры!AK1252)</f>
        <v>0 0</v>
      </c>
      <c r="J1258" s="31" t="str">
        <f>IF(Замеры!AA1252=0," ",G1258*2.55)</f>
        <v xml:space="preserve"> </v>
      </c>
      <c r="K1258" s="29" t="str">
        <f>IF(Замеры!AA1252=0," ",Замеры!AH1252)</f>
        <v xml:space="preserve"> </v>
      </c>
      <c r="L1258" s="29" t="str">
        <f>IF(Замеры!AA1252=0," ",Замеры!AI1252)</f>
        <v xml:space="preserve"> </v>
      </c>
      <c r="M1258" s="29" t="str">
        <f>IF(Замеры!AA1252=0," ",0.1)</f>
        <v xml:space="preserve"> </v>
      </c>
      <c r="N1258" s="29" t="str">
        <f>IF(Замеры!AA1252=0," ",Замеры!AA1252)</f>
        <v xml:space="preserve"> </v>
      </c>
      <c r="O1258" s="29" t="str">
        <f>Замеры!AB1252</f>
        <v xml:space="preserve"> </v>
      </c>
      <c r="P1258" s="29" t="str">
        <f>Замеры!AC1252</f>
        <v xml:space="preserve"> </v>
      </c>
      <c r="Q1258" s="29" t="str">
        <f>IF(Замеры!AA1252=0," ","+")</f>
        <v xml:space="preserve"> </v>
      </c>
      <c r="R1258" s="32">
        <f>Замеры!Z1252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IF(Замеры!I1253=0," ", Замеры!I1253)</f>
        <v xml:space="preserve"> </v>
      </c>
      <c r="D1259" s="29" t="str">
        <f>IF(Замеры!AA1253=0, " ", Замеры!Y1253)</f>
        <v xml:space="preserve"> </v>
      </c>
      <c r="E1259" s="29" t="str">
        <f>CONCATENATE(Замеры!Q1253,Замеры!T1253,Замеры!S1253)</f>
        <v xml:space="preserve"> </v>
      </c>
      <c r="F1259" s="30" t="str">
        <f>IF(Замеры!AA1253=0," ","---")</f>
        <v xml:space="preserve"> </v>
      </c>
      <c r="G1259" s="31" t="str">
        <f>IF(Замеры!AA1253=0," ",Замеры!K1253)</f>
        <v xml:space="preserve"> </v>
      </c>
      <c r="H1259" s="31" t="str">
        <f>CONCATENATE(Замеры!AL1253,Замеры!AB1253,Замеры!AM1253)</f>
        <v>0 0</v>
      </c>
      <c r="I1259" s="29" t="str">
        <f>CONCATENATE(Замеры!AJ1253,Замеры!AB1253,Замеры!AK1253)</f>
        <v>0 0</v>
      </c>
      <c r="J1259" s="31" t="str">
        <f>IF(Замеры!AA1253=0," ",G1259*2.55)</f>
        <v xml:space="preserve"> </v>
      </c>
      <c r="K1259" s="29" t="str">
        <f>IF(Замеры!AA1253=0," ",Замеры!AH1253)</f>
        <v xml:space="preserve"> </v>
      </c>
      <c r="L1259" s="29" t="str">
        <f>IF(Замеры!AA1253=0," ",Замеры!AI1253)</f>
        <v xml:space="preserve"> </v>
      </c>
      <c r="M1259" s="29" t="str">
        <f>IF(Замеры!AA1253=0," ",0.1)</f>
        <v xml:space="preserve"> </v>
      </c>
      <c r="N1259" s="29" t="str">
        <f>IF(Замеры!AA1253=0," ",Замеры!AA1253)</f>
        <v xml:space="preserve"> </v>
      </c>
      <c r="O1259" s="29" t="str">
        <f>Замеры!AB1253</f>
        <v xml:space="preserve"> </v>
      </c>
      <c r="P1259" s="29" t="str">
        <f>Замеры!AC1253</f>
        <v xml:space="preserve"> </v>
      </c>
      <c r="Q1259" s="29" t="str">
        <f>IF(Замеры!AA1253=0," ","+")</f>
        <v xml:space="preserve"> </v>
      </c>
      <c r="R1259" s="32">
        <f>Замеры!Z1253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IF(Замеры!I1254=0," ", Замеры!I1254)</f>
        <v xml:space="preserve"> </v>
      </c>
      <c r="D1260" s="29" t="str">
        <f>IF(Замеры!AA1254=0, " ", Замеры!Y1254)</f>
        <v xml:space="preserve"> </v>
      </c>
      <c r="E1260" s="29" t="str">
        <f>CONCATENATE(Замеры!Q1254,Замеры!T1254,Замеры!S1254)</f>
        <v xml:space="preserve"> </v>
      </c>
      <c r="F1260" s="30" t="str">
        <f>IF(Замеры!AA1254=0," ","---")</f>
        <v xml:space="preserve"> </v>
      </c>
      <c r="G1260" s="31" t="str">
        <f>IF(Замеры!AA1254=0," ",Замеры!K1254)</f>
        <v xml:space="preserve"> </v>
      </c>
      <c r="H1260" s="31" t="str">
        <f>CONCATENATE(Замеры!AL1254,Замеры!AB1254,Замеры!AM1254)</f>
        <v>0 0</v>
      </c>
      <c r="I1260" s="29" t="str">
        <f>CONCATENATE(Замеры!AJ1254,Замеры!AB1254,Замеры!AK1254)</f>
        <v>0 0</v>
      </c>
      <c r="J1260" s="31" t="str">
        <f>IF(Замеры!AA1254=0," ",G1260*2.55)</f>
        <v xml:space="preserve"> </v>
      </c>
      <c r="K1260" s="29" t="str">
        <f>IF(Замеры!AA1254=0," ",Замеры!AH1254)</f>
        <v xml:space="preserve"> </v>
      </c>
      <c r="L1260" s="29" t="str">
        <f>IF(Замеры!AA1254=0," ",Замеры!AI1254)</f>
        <v xml:space="preserve"> </v>
      </c>
      <c r="M1260" s="29" t="str">
        <f>IF(Замеры!AA1254=0," ",0.1)</f>
        <v xml:space="preserve"> </v>
      </c>
      <c r="N1260" s="29" t="str">
        <f>IF(Замеры!AA1254=0," ",Замеры!AA1254)</f>
        <v xml:space="preserve"> </v>
      </c>
      <c r="O1260" s="29" t="str">
        <f>Замеры!AB1254</f>
        <v xml:space="preserve"> </v>
      </c>
      <c r="P1260" s="29" t="str">
        <f>Замеры!AC1254</f>
        <v xml:space="preserve"> </v>
      </c>
      <c r="Q1260" s="29" t="str">
        <f>IF(Замеры!AA1254=0," ","+")</f>
        <v xml:space="preserve"> </v>
      </c>
      <c r="R1260" s="32">
        <f>Замеры!Z1254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IF(Замеры!I1255=0," ", Замеры!I1255)</f>
        <v xml:space="preserve"> </v>
      </c>
      <c r="D1261" s="29" t="str">
        <f>IF(Замеры!AA1255=0, " ", Замеры!Y1255)</f>
        <v xml:space="preserve"> </v>
      </c>
      <c r="E1261" s="29" t="str">
        <f>CONCATENATE(Замеры!Q1255,Замеры!T1255,Замеры!S1255)</f>
        <v xml:space="preserve"> </v>
      </c>
      <c r="F1261" s="30" t="str">
        <f>IF(Замеры!AA1255=0," ","---")</f>
        <v xml:space="preserve"> </v>
      </c>
      <c r="G1261" s="31" t="str">
        <f>IF(Замеры!AA1255=0," ",Замеры!K1255)</f>
        <v xml:space="preserve"> </v>
      </c>
      <c r="H1261" s="31" t="str">
        <f>CONCATENATE(Замеры!AL1255,Замеры!AB1255,Замеры!AM1255)</f>
        <v>0 0</v>
      </c>
      <c r="I1261" s="29" t="str">
        <f>CONCATENATE(Замеры!AJ1255,Замеры!AB1255,Замеры!AK1255)</f>
        <v>0 0</v>
      </c>
      <c r="J1261" s="31" t="str">
        <f>IF(Замеры!AA1255=0," ",G1261*2.55)</f>
        <v xml:space="preserve"> </v>
      </c>
      <c r="K1261" s="29" t="str">
        <f>IF(Замеры!AA1255=0," ",Замеры!AH1255)</f>
        <v xml:space="preserve"> </v>
      </c>
      <c r="L1261" s="29" t="str">
        <f>IF(Замеры!AA1255=0," ",Замеры!AI1255)</f>
        <v xml:space="preserve"> </v>
      </c>
      <c r="M1261" s="29" t="str">
        <f>IF(Замеры!AA1255=0," ",0.1)</f>
        <v xml:space="preserve"> </v>
      </c>
      <c r="N1261" s="29" t="str">
        <f>IF(Замеры!AA1255=0," ",Замеры!AA1255)</f>
        <v xml:space="preserve"> </v>
      </c>
      <c r="O1261" s="29" t="str">
        <f>Замеры!AB1255</f>
        <v xml:space="preserve"> </v>
      </c>
      <c r="P1261" s="29" t="str">
        <f>Замеры!AC1255</f>
        <v xml:space="preserve"> </v>
      </c>
      <c r="Q1261" s="29" t="str">
        <f>IF(Замеры!AA1255=0," ","+")</f>
        <v xml:space="preserve"> </v>
      </c>
      <c r="R1261" s="32">
        <f>Замеры!Z1255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IF(Замеры!I1256=0," ", Замеры!I1256)</f>
        <v xml:space="preserve"> </v>
      </c>
      <c r="D1262" s="29" t="str">
        <f>IF(Замеры!AA1256=0, " ", Замеры!Y1256)</f>
        <v xml:space="preserve"> </v>
      </c>
      <c r="E1262" s="29" t="str">
        <f>CONCATENATE(Замеры!Q1256,Замеры!T1256,Замеры!S1256)</f>
        <v xml:space="preserve"> </v>
      </c>
      <c r="F1262" s="30" t="str">
        <f>IF(Замеры!AA1256=0," ","---")</f>
        <v xml:space="preserve"> </v>
      </c>
      <c r="G1262" s="31" t="str">
        <f>IF(Замеры!AA1256=0," ",Замеры!K1256)</f>
        <v xml:space="preserve"> </v>
      </c>
      <c r="H1262" s="31" t="str">
        <f>CONCATENATE(Замеры!AL1256,Замеры!AB1256,Замеры!AM1256)</f>
        <v>0 0</v>
      </c>
      <c r="I1262" s="29" t="str">
        <f>CONCATENATE(Замеры!AJ1256,Замеры!AB1256,Замеры!AK1256)</f>
        <v>0 0</v>
      </c>
      <c r="J1262" s="31" t="str">
        <f>IF(Замеры!AA1256=0," ",G1262*2.55)</f>
        <v xml:space="preserve"> </v>
      </c>
      <c r="K1262" s="29" t="str">
        <f>IF(Замеры!AA1256=0," ",Замеры!AH1256)</f>
        <v xml:space="preserve"> </v>
      </c>
      <c r="L1262" s="29" t="str">
        <f>IF(Замеры!AA1256=0," ",Замеры!AI1256)</f>
        <v xml:space="preserve"> </v>
      </c>
      <c r="M1262" s="29" t="str">
        <f>IF(Замеры!AA1256=0," ",0.1)</f>
        <v xml:space="preserve"> </v>
      </c>
      <c r="N1262" s="29" t="str">
        <f>IF(Замеры!AA1256=0," ",Замеры!AA1256)</f>
        <v xml:space="preserve"> </v>
      </c>
      <c r="O1262" s="29" t="str">
        <f>Замеры!AB1256</f>
        <v xml:space="preserve"> </v>
      </c>
      <c r="P1262" s="29" t="str">
        <f>Замеры!AC1256</f>
        <v xml:space="preserve"> </v>
      </c>
      <c r="Q1262" s="29" t="str">
        <f>IF(Замеры!AA1256=0," ","+")</f>
        <v xml:space="preserve"> </v>
      </c>
      <c r="R1262" s="32">
        <f>Замеры!Z1256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IF(Замеры!I1257=0," ", Замеры!I1257)</f>
        <v xml:space="preserve"> </v>
      </c>
      <c r="D1263" s="29" t="str">
        <f>IF(Замеры!AA1257=0, " ", Замеры!Y1257)</f>
        <v xml:space="preserve"> </v>
      </c>
      <c r="E1263" s="29" t="str">
        <f>CONCATENATE(Замеры!Q1257,Замеры!T1257,Замеры!S1257)</f>
        <v xml:space="preserve"> </v>
      </c>
      <c r="F1263" s="30" t="str">
        <f>IF(Замеры!AA1257=0," ","---")</f>
        <v xml:space="preserve"> </v>
      </c>
      <c r="G1263" s="31" t="str">
        <f>IF(Замеры!AA1257=0," ",Замеры!K1257)</f>
        <v xml:space="preserve"> </v>
      </c>
      <c r="H1263" s="31" t="str">
        <f>CONCATENATE(Замеры!AL1257,Замеры!AB1257,Замеры!AM1257)</f>
        <v>0 0</v>
      </c>
      <c r="I1263" s="29" t="str">
        <f>CONCATENATE(Замеры!AJ1257,Замеры!AB1257,Замеры!AK1257)</f>
        <v>0 0</v>
      </c>
      <c r="J1263" s="31" t="str">
        <f>IF(Замеры!AA1257=0," ",G1263*2.55)</f>
        <v xml:space="preserve"> </v>
      </c>
      <c r="K1263" s="29" t="str">
        <f>IF(Замеры!AA1257=0," ",Замеры!AH1257)</f>
        <v xml:space="preserve"> </v>
      </c>
      <c r="L1263" s="29" t="str">
        <f>IF(Замеры!AA1257=0," ",Замеры!AI1257)</f>
        <v xml:space="preserve"> </v>
      </c>
      <c r="M1263" s="29" t="str">
        <f>IF(Замеры!AA1257=0," ",0.1)</f>
        <v xml:space="preserve"> </v>
      </c>
      <c r="N1263" s="29" t="str">
        <f>IF(Замеры!AA1257=0," ",Замеры!AA1257)</f>
        <v xml:space="preserve"> </v>
      </c>
      <c r="O1263" s="29" t="str">
        <f>Замеры!AB1257</f>
        <v xml:space="preserve"> </v>
      </c>
      <c r="P1263" s="29" t="str">
        <f>Замеры!AC1257</f>
        <v xml:space="preserve"> </v>
      </c>
      <c r="Q1263" s="29" t="str">
        <f>IF(Замеры!AA1257=0," ","+")</f>
        <v xml:space="preserve"> </v>
      </c>
      <c r="R1263" s="32">
        <f>Замеры!Z1257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IF(Замеры!I1258=0," ", Замеры!I1258)</f>
        <v xml:space="preserve"> </v>
      </c>
      <c r="D1264" s="29" t="str">
        <f>IF(Замеры!AA1258=0, " ", Замеры!Y1258)</f>
        <v xml:space="preserve"> </v>
      </c>
      <c r="E1264" s="29" t="str">
        <f>CONCATENATE(Замеры!Q1258,Замеры!T1258,Замеры!S1258)</f>
        <v xml:space="preserve"> </v>
      </c>
      <c r="F1264" s="30" t="str">
        <f>IF(Замеры!AA1258=0," ","---")</f>
        <v xml:space="preserve"> </v>
      </c>
      <c r="G1264" s="31" t="str">
        <f>IF(Замеры!AA1258=0," ",Замеры!K1258)</f>
        <v xml:space="preserve"> </v>
      </c>
      <c r="H1264" s="31" t="str">
        <f>CONCATENATE(Замеры!AL1258,Замеры!AB1258,Замеры!AM1258)</f>
        <v>0 0</v>
      </c>
      <c r="I1264" s="29" t="str">
        <f>CONCATENATE(Замеры!AJ1258,Замеры!AB1258,Замеры!AK1258)</f>
        <v>0 0</v>
      </c>
      <c r="J1264" s="31" t="str">
        <f>IF(Замеры!AA1258=0," ",G1264*2.55)</f>
        <v xml:space="preserve"> </v>
      </c>
      <c r="K1264" s="29" t="str">
        <f>IF(Замеры!AA1258=0," ",Замеры!AH1258)</f>
        <v xml:space="preserve"> </v>
      </c>
      <c r="L1264" s="29" t="str">
        <f>IF(Замеры!AA1258=0," ",Замеры!AI1258)</f>
        <v xml:space="preserve"> </v>
      </c>
      <c r="M1264" s="29" t="str">
        <f>IF(Замеры!AA1258=0," ",0.1)</f>
        <v xml:space="preserve"> </v>
      </c>
      <c r="N1264" s="29" t="str">
        <f>IF(Замеры!AA1258=0," ",Замеры!AA1258)</f>
        <v xml:space="preserve"> </v>
      </c>
      <c r="O1264" s="29" t="str">
        <f>Замеры!AB1258</f>
        <v xml:space="preserve"> </v>
      </c>
      <c r="P1264" s="29" t="str">
        <f>Замеры!AC1258</f>
        <v xml:space="preserve"> </v>
      </c>
      <c r="Q1264" s="29" t="str">
        <f>IF(Замеры!AA1258=0," ","+")</f>
        <v xml:space="preserve"> </v>
      </c>
      <c r="R1264" s="32">
        <f>Замеры!Z1258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IF(Замеры!I1259=0," ", Замеры!I1259)</f>
        <v xml:space="preserve"> </v>
      </c>
      <c r="D1265" s="29" t="str">
        <f>IF(Замеры!AA1259=0, " ", Замеры!Y1259)</f>
        <v xml:space="preserve"> </v>
      </c>
      <c r="E1265" s="29" t="str">
        <f>CONCATENATE(Замеры!Q1259,Замеры!T1259,Замеры!S1259)</f>
        <v xml:space="preserve"> </v>
      </c>
      <c r="F1265" s="30" t="str">
        <f>IF(Замеры!AA1259=0," ","---")</f>
        <v xml:space="preserve"> </v>
      </c>
      <c r="G1265" s="31" t="str">
        <f>IF(Замеры!AA1259=0," ",Замеры!K1259)</f>
        <v xml:space="preserve"> </v>
      </c>
      <c r="H1265" s="31" t="str">
        <f>CONCATENATE(Замеры!AL1259,Замеры!AB1259,Замеры!AM1259)</f>
        <v>0 0</v>
      </c>
      <c r="I1265" s="29" t="str">
        <f>CONCATENATE(Замеры!AJ1259,Замеры!AB1259,Замеры!AK1259)</f>
        <v>0 0</v>
      </c>
      <c r="J1265" s="31" t="str">
        <f>IF(Замеры!AA1259=0," ",G1265*2.55)</f>
        <v xml:space="preserve"> </v>
      </c>
      <c r="K1265" s="29" t="str">
        <f>IF(Замеры!AA1259=0," ",Замеры!AH1259)</f>
        <v xml:space="preserve"> </v>
      </c>
      <c r="L1265" s="29" t="str">
        <f>IF(Замеры!AA1259=0," ",Замеры!AI1259)</f>
        <v xml:space="preserve"> </v>
      </c>
      <c r="M1265" s="29" t="str">
        <f>IF(Замеры!AA1259=0," ",0.1)</f>
        <v xml:space="preserve"> </v>
      </c>
      <c r="N1265" s="29" t="str">
        <f>IF(Замеры!AA1259=0," ",Замеры!AA1259)</f>
        <v xml:space="preserve"> </v>
      </c>
      <c r="O1265" s="29" t="str">
        <f>Замеры!AB1259</f>
        <v xml:space="preserve"> </v>
      </c>
      <c r="P1265" s="29" t="str">
        <f>Замеры!AC1259</f>
        <v xml:space="preserve"> </v>
      </c>
      <c r="Q1265" s="29" t="str">
        <f>IF(Замеры!AA1259=0," ","+")</f>
        <v xml:space="preserve"> </v>
      </c>
      <c r="R1265" s="32">
        <f>Замеры!Z1259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IF(Замеры!I1260=0," ", Замеры!I1260)</f>
        <v xml:space="preserve"> </v>
      </c>
      <c r="D1266" s="29" t="str">
        <f>IF(Замеры!AA1260=0, " ", Замеры!Y1260)</f>
        <v xml:space="preserve"> </v>
      </c>
      <c r="E1266" s="29" t="str">
        <f>CONCATENATE(Замеры!Q1260,Замеры!T1260,Замеры!S1260)</f>
        <v xml:space="preserve"> </v>
      </c>
      <c r="F1266" s="30" t="str">
        <f>IF(Замеры!AA1260=0," ","---")</f>
        <v xml:space="preserve"> </v>
      </c>
      <c r="G1266" s="31" t="str">
        <f>IF(Замеры!AA1260=0," ",Замеры!K1260)</f>
        <v xml:space="preserve"> </v>
      </c>
      <c r="H1266" s="31" t="str">
        <f>CONCATENATE(Замеры!AL1260,Замеры!AB1260,Замеры!AM1260)</f>
        <v>0 0</v>
      </c>
      <c r="I1266" s="29" t="str">
        <f>CONCATENATE(Замеры!AJ1260,Замеры!AB1260,Замеры!AK1260)</f>
        <v>0 0</v>
      </c>
      <c r="J1266" s="31" t="str">
        <f>IF(Замеры!AA1260=0," ",G1266*2.55)</f>
        <v xml:space="preserve"> </v>
      </c>
      <c r="K1266" s="29" t="str">
        <f>IF(Замеры!AA1260=0," ",Замеры!AH1260)</f>
        <v xml:space="preserve"> </v>
      </c>
      <c r="L1266" s="29" t="str">
        <f>IF(Замеры!AA1260=0," ",Замеры!AI1260)</f>
        <v xml:space="preserve"> </v>
      </c>
      <c r="M1266" s="29" t="str">
        <f>IF(Замеры!AA1260=0," ",0.1)</f>
        <v xml:space="preserve"> </v>
      </c>
      <c r="N1266" s="29" t="str">
        <f>IF(Замеры!AA1260=0," ",Замеры!AA1260)</f>
        <v xml:space="preserve"> </v>
      </c>
      <c r="O1266" s="29" t="str">
        <f>Замеры!AB1260</f>
        <v xml:space="preserve"> </v>
      </c>
      <c r="P1266" s="29" t="str">
        <f>Замеры!AC1260</f>
        <v xml:space="preserve"> </v>
      </c>
      <c r="Q1266" s="29" t="str">
        <f>IF(Замеры!AA1260=0," ","+")</f>
        <v xml:space="preserve"> </v>
      </c>
      <c r="R1266" s="32">
        <f>Замеры!Z1260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IF(Замеры!I1261=0," ", Замеры!I1261)</f>
        <v xml:space="preserve"> </v>
      </c>
      <c r="D1267" s="29" t="str">
        <f>IF(Замеры!AA1261=0, " ", Замеры!Y1261)</f>
        <v xml:space="preserve"> </v>
      </c>
      <c r="E1267" s="29" t="str">
        <f>CONCATENATE(Замеры!Q1261,Замеры!T1261,Замеры!S1261)</f>
        <v xml:space="preserve"> </v>
      </c>
      <c r="F1267" s="30" t="str">
        <f>IF(Замеры!AA1261=0," ","---")</f>
        <v xml:space="preserve"> </v>
      </c>
      <c r="G1267" s="31" t="str">
        <f>IF(Замеры!AA1261=0," ",Замеры!K1261)</f>
        <v xml:space="preserve"> </v>
      </c>
      <c r="H1267" s="31" t="str">
        <f>CONCATENATE(Замеры!AL1261,Замеры!AB1261,Замеры!AM1261)</f>
        <v>0 0</v>
      </c>
      <c r="I1267" s="29" t="str">
        <f>CONCATENATE(Замеры!AJ1261,Замеры!AB1261,Замеры!AK1261)</f>
        <v>0 0</v>
      </c>
      <c r="J1267" s="31" t="str">
        <f>IF(Замеры!AA1261=0," ",G1267*2.55)</f>
        <v xml:space="preserve"> </v>
      </c>
      <c r="K1267" s="29" t="str">
        <f>IF(Замеры!AA1261=0," ",Замеры!AH1261)</f>
        <v xml:space="preserve"> </v>
      </c>
      <c r="L1267" s="29" t="str">
        <f>IF(Замеры!AA1261=0," ",Замеры!AI1261)</f>
        <v xml:space="preserve"> </v>
      </c>
      <c r="M1267" s="29" t="str">
        <f>IF(Замеры!AA1261=0," ",0.1)</f>
        <v xml:space="preserve"> </v>
      </c>
      <c r="N1267" s="29" t="str">
        <f>IF(Замеры!AA1261=0," ",Замеры!AA1261)</f>
        <v xml:space="preserve"> </v>
      </c>
      <c r="O1267" s="29" t="str">
        <f>Замеры!AB1261</f>
        <v xml:space="preserve"> </v>
      </c>
      <c r="P1267" s="29" t="str">
        <f>Замеры!AC1261</f>
        <v xml:space="preserve"> </v>
      </c>
      <c r="Q1267" s="29" t="str">
        <f>IF(Замеры!AA1261=0," ","+")</f>
        <v xml:space="preserve"> </v>
      </c>
      <c r="R1267" s="32">
        <f>Замеры!Z1261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IF(Замеры!I1262=0," ", Замеры!I1262)</f>
        <v xml:space="preserve"> </v>
      </c>
      <c r="D1268" s="29" t="str">
        <f>IF(Замеры!AA1262=0, " ", Замеры!Y1262)</f>
        <v xml:space="preserve"> </v>
      </c>
      <c r="E1268" s="29" t="str">
        <f>CONCATENATE(Замеры!Q1262,Замеры!T1262,Замеры!S1262)</f>
        <v xml:space="preserve"> </v>
      </c>
      <c r="F1268" s="30" t="str">
        <f>IF(Замеры!AA1262=0," ","---")</f>
        <v xml:space="preserve"> </v>
      </c>
      <c r="G1268" s="31" t="str">
        <f>IF(Замеры!AA1262=0," ",Замеры!K1262)</f>
        <v xml:space="preserve"> </v>
      </c>
      <c r="H1268" s="31" t="str">
        <f>CONCATENATE(Замеры!AL1262,Замеры!AB1262,Замеры!AM1262)</f>
        <v>0 0</v>
      </c>
      <c r="I1268" s="29" t="str">
        <f>CONCATENATE(Замеры!AJ1262,Замеры!AB1262,Замеры!AK1262)</f>
        <v>0 0</v>
      </c>
      <c r="J1268" s="31" t="str">
        <f>IF(Замеры!AA1262=0," ",G1268*2.55)</f>
        <v xml:space="preserve"> </v>
      </c>
      <c r="K1268" s="29" t="str">
        <f>IF(Замеры!AA1262=0," ",Замеры!AH1262)</f>
        <v xml:space="preserve"> </v>
      </c>
      <c r="L1268" s="29" t="str">
        <f>IF(Замеры!AA1262=0," ",Замеры!AI1262)</f>
        <v xml:space="preserve"> </v>
      </c>
      <c r="M1268" s="29" t="str">
        <f>IF(Замеры!AA1262=0," ",0.1)</f>
        <v xml:space="preserve"> </v>
      </c>
      <c r="N1268" s="29" t="str">
        <f>IF(Замеры!AA1262=0," ",Замеры!AA1262)</f>
        <v xml:space="preserve"> </v>
      </c>
      <c r="O1268" s="29" t="str">
        <f>Замеры!AB1262</f>
        <v xml:space="preserve"> </v>
      </c>
      <c r="P1268" s="29" t="str">
        <f>Замеры!AC1262</f>
        <v xml:space="preserve"> </v>
      </c>
      <c r="Q1268" s="29" t="str">
        <f>IF(Замеры!AA1262=0," ","+")</f>
        <v xml:space="preserve"> </v>
      </c>
      <c r="R1268" s="32">
        <f>Замеры!Z1262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IF(Замеры!I1263=0," ", Замеры!I1263)</f>
        <v xml:space="preserve"> </v>
      </c>
      <c r="D1269" s="29" t="str">
        <f>IF(Замеры!AA1263=0, " ", Замеры!Y1263)</f>
        <v xml:space="preserve"> </v>
      </c>
      <c r="E1269" s="29" t="str">
        <f>CONCATENATE(Замеры!Q1263,Замеры!T1263,Замеры!S1263)</f>
        <v xml:space="preserve"> </v>
      </c>
      <c r="F1269" s="30" t="str">
        <f>IF(Замеры!AA1263=0," ","---")</f>
        <v xml:space="preserve"> </v>
      </c>
      <c r="G1269" s="31" t="str">
        <f>IF(Замеры!AA1263=0," ",Замеры!K1263)</f>
        <v xml:space="preserve"> </v>
      </c>
      <c r="H1269" s="31" t="str">
        <f>CONCATENATE(Замеры!AL1263,Замеры!AB1263,Замеры!AM1263)</f>
        <v>0 0</v>
      </c>
      <c r="I1269" s="29" t="str">
        <f>CONCATENATE(Замеры!AJ1263,Замеры!AB1263,Замеры!AK1263)</f>
        <v>0 0</v>
      </c>
      <c r="J1269" s="31" t="str">
        <f>IF(Замеры!AA1263=0," ",G1269*2.55)</f>
        <v xml:space="preserve"> </v>
      </c>
      <c r="K1269" s="29" t="str">
        <f>IF(Замеры!AA1263=0," ",Замеры!AH1263)</f>
        <v xml:space="preserve"> </v>
      </c>
      <c r="L1269" s="29" t="str">
        <f>IF(Замеры!AA1263=0," ",Замеры!AI1263)</f>
        <v xml:space="preserve"> </v>
      </c>
      <c r="M1269" s="29" t="str">
        <f>IF(Замеры!AA1263=0," ",0.1)</f>
        <v xml:space="preserve"> </v>
      </c>
      <c r="N1269" s="29" t="str">
        <f>IF(Замеры!AA1263=0," ",Замеры!AA1263)</f>
        <v xml:space="preserve"> </v>
      </c>
      <c r="O1269" s="29" t="str">
        <f>Замеры!AB1263</f>
        <v xml:space="preserve"> </v>
      </c>
      <c r="P1269" s="29" t="str">
        <f>Замеры!AC1263</f>
        <v xml:space="preserve"> </v>
      </c>
      <c r="Q1269" s="29" t="str">
        <f>IF(Замеры!AA1263=0," ","+")</f>
        <v xml:space="preserve"> </v>
      </c>
      <c r="R1269" s="32">
        <f>Замеры!Z1263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IF(Замеры!I1264=0," ", Замеры!I1264)</f>
        <v xml:space="preserve"> </v>
      </c>
      <c r="D1270" s="29" t="str">
        <f>IF(Замеры!AA1264=0, " ", Замеры!Y1264)</f>
        <v xml:space="preserve"> </v>
      </c>
      <c r="E1270" s="29" t="str">
        <f>CONCATENATE(Замеры!Q1264,Замеры!T1264,Замеры!S1264)</f>
        <v xml:space="preserve"> </v>
      </c>
      <c r="F1270" s="30" t="str">
        <f>IF(Замеры!AA1264=0," ","---")</f>
        <v xml:space="preserve"> </v>
      </c>
      <c r="G1270" s="31" t="str">
        <f>IF(Замеры!AA1264=0," ",Замеры!K1264)</f>
        <v xml:space="preserve"> </v>
      </c>
      <c r="H1270" s="31" t="str">
        <f>CONCATENATE(Замеры!AL1264,Замеры!AB1264,Замеры!AM1264)</f>
        <v>0 0</v>
      </c>
      <c r="I1270" s="29" t="str">
        <f>CONCATENATE(Замеры!AJ1264,Замеры!AB1264,Замеры!AK1264)</f>
        <v>0 0</v>
      </c>
      <c r="J1270" s="31" t="str">
        <f>IF(Замеры!AA1264=0," ",G1270*2.55)</f>
        <v xml:space="preserve"> </v>
      </c>
      <c r="K1270" s="29" t="str">
        <f>IF(Замеры!AA1264=0," ",Замеры!AH1264)</f>
        <v xml:space="preserve"> </v>
      </c>
      <c r="L1270" s="29" t="str">
        <f>IF(Замеры!AA1264=0," ",Замеры!AI1264)</f>
        <v xml:space="preserve"> </v>
      </c>
      <c r="M1270" s="29" t="str">
        <f>IF(Замеры!AA1264=0," ",0.1)</f>
        <v xml:space="preserve"> </v>
      </c>
      <c r="N1270" s="29" t="str">
        <f>IF(Замеры!AA1264=0," ",Замеры!AA1264)</f>
        <v xml:space="preserve"> </v>
      </c>
      <c r="O1270" s="29" t="str">
        <f>Замеры!AB1264</f>
        <v xml:space="preserve"> </v>
      </c>
      <c r="P1270" s="29" t="str">
        <f>Замеры!AC1264</f>
        <v xml:space="preserve"> </v>
      </c>
      <c r="Q1270" s="29" t="str">
        <f>IF(Замеры!AA1264=0," ","+")</f>
        <v xml:space="preserve"> </v>
      </c>
      <c r="R1270" s="32">
        <f>Замеры!Z1264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IF(Замеры!I1265=0," ", Замеры!I1265)</f>
        <v xml:space="preserve"> </v>
      </c>
      <c r="D1271" s="29" t="str">
        <f>IF(Замеры!AA1265=0, " ", Замеры!Y1265)</f>
        <v xml:space="preserve"> </v>
      </c>
      <c r="E1271" s="29" t="str">
        <f>CONCATENATE(Замеры!Q1265,Замеры!T1265,Замеры!S1265)</f>
        <v xml:space="preserve"> </v>
      </c>
      <c r="F1271" s="30" t="str">
        <f>IF(Замеры!AA1265=0," ","---")</f>
        <v xml:space="preserve"> </v>
      </c>
      <c r="G1271" s="31" t="str">
        <f>IF(Замеры!AA1265=0," ",Замеры!K1265)</f>
        <v xml:space="preserve"> </v>
      </c>
      <c r="H1271" s="31" t="str">
        <f>CONCATENATE(Замеры!AL1265,Замеры!AB1265,Замеры!AM1265)</f>
        <v>0 0</v>
      </c>
      <c r="I1271" s="29" t="str">
        <f>CONCATENATE(Замеры!AJ1265,Замеры!AB1265,Замеры!AK1265)</f>
        <v>0 0</v>
      </c>
      <c r="J1271" s="31" t="str">
        <f>IF(Замеры!AA1265=0," ",G1271*2.55)</f>
        <v xml:space="preserve"> </v>
      </c>
      <c r="K1271" s="29" t="str">
        <f>IF(Замеры!AA1265=0," ",Замеры!AH1265)</f>
        <v xml:space="preserve"> </v>
      </c>
      <c r="L1271" s="29" t="str">
        <f>IF(Замеры!AA1265=0," ",Замеры!AI1265)</f>
        <v xml:space="preserve"> </v>
      </c>
      <c r="M1271" s="29" t="str">
        <f>IF(Замеры!AA1265=0," ",0.1)</f>
        <v xml:space="preserve"> </v>
      </c>
      <c r="N1271" s="29" t="str">
        <f>IF(Замеры!AA1265=0," ",Замеры!AA1265)</f>
        <v xml:space="preserve"> </v>
      </c>
      <c r="O1271" s="29" t="str">
        <f>Замеры!AB1265</f>
        <v xml:space="preserve"> </v>
      </c>
      <c r="P1271" s="29" t="str">
        <f>Замеры!AC1265</f>
        <v xml:space="preserve"> </v>
      </c>
      <c r="Q1271" s="29" t="str">
        <f>IF(Замеры!AA1265=0," ","+")</f>
        <v xml:space="preserve"> </v>
      </c>
      <c r="R1271" s="32">
        <f>Замеры!Z1265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IF(Замеры!I1266=0," ", Замеры!I1266)</f>
        <v xml:space="preserve"> </v>
      </c>
      <c r="D1272" s="29" t="str">
        <f>IF(Замеры!AA1266=0, " ", Замеры!Y1266)</f>
        <v xml:space="preserve"> </v>
      </c>
      <c r="E1272" s="29" t="str">
        <f>CONCATENATE(Замеры!Q1266,Замеры!T1266,Замеры!S1266)</f>
        <v xml:space="preserve"> </v>
      </c>
      <c r="F1272" s="30" t="str">
        <f>IF(Замеры!AA1266=0," ","---")</f>
        <v xml:space="preserve"> </v>
      </c>
      <c r="G1272" s="31" t="str">
        <f>IF(Замеры!AA1266=0," ",Замеры!K1266)</f>
        <v xml:space="preserve"> </v>
      </c>
      <c r="H1272" s="31" t="str">
        <f>CONCATENATE(Замеры!AL1266,Замеры!AB1266,Замеры!AM1266)</f>
        <v>0 0</v>
      </c>
      <c r="I1272" s="29" t="str">
        <f>CONCATENATE(Замеры!AJ1266,Замеры!AB1266,Замеры!AK1266)</f>
        <v>0 0</v>
      </c>
      <c r="J1272" s="31" t="str">
        <f>IF(Замеры!AA1266=0," ",G1272*2.55)</f>
        <v xml:space="preserve"> </v>
      </c>
      <c r="K1272" s="29" t="str">
        <f>IF(Замеры!AA1266=0," ",Замеры!AH1266)</f>
        <v xml:space="preserve"> </v>
      </c>
      <c r="L1272" s="29" t="str">
        <f>IF(Замеры!AA1266=0," ",Замеры!AI1266)</f>
        <v xml:space="preserve"> </v>
      </c>
      <c r="M1272" s="29" t="str">
        <f>IF(Замеры!AA1266=0," ",0.1)</f>
        <v xml:space="preserve"> </v>
      </c>
      <c r="N1272" s="29" t="str">
        <f>IF(Замеры!AA1266=0," ",Замеры!AA1266)</f>
        <v xml:space="preserve"> </v>
      </c>
      <c r="O1272" s="29" t="str">
        <f>Замеры!AB1266</f>
        <v xml:space="preserve"> </v>
      </c>
      <c r="P1272" s="29" t="str">
        <f>Замеры!AC1266</f>
        <v xml:space="preserve"> </v>
      </c>
      <c r="Q1272" s="29" t="str">
        <f>IF(Замеры!AA1266=0," ","+")</f>
        <v xml:space="preserve"> </v>
      </c>
      <c r="R1272" s="32">
        <f>Замеры!Z1266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IF(Замеры!I1267=0," ", Замеры!I1267)</f>
        <v xml:space="preserve"> </v>
      </c>
      <c r="D1273" s="29" t="str">
        <f>IF(Замеры!AA1267=0, " ", Замеры!Y1267)</f>
        <v xml:space="preserve"> </v>
      </c>
      <c r="E1273" s="29" t="str">
        <f>CONCATENATE(Замеры!Q1267,Замеры!T1267,Замеры!S1267)</f>
        <v xml:space="preserve"> </v>
      </c>
      <c r="F1273" s="30" t="str">
        <f>IF(Замеры!AA1267=0," ","---")</f>
        <v xml:space="preserve"> </v>
      </c>
      <c r="G1273" s="31" t="str">
        <f>IF(Замеры!AA1267=0," ",Замеры!K1267)</f>
        <v xml:space="preserve"> </v>
      </c>
      <c r="H1273" s="31" t="str">
        <f>CONCATENATE(Замеры!AL1267,Замеры!AB1267,Замеры!AM1267)</f>
        <v>0 0</v>
      </c>
      <c r="I1273" s="29" t="str">
        <f>CONCATENATE(Замеры!AJ1267,Замеры!AB1267,Замеры!AK1267)</f>
        <v>0 0</v>
      </c>
      <c r="J1273" s="31" t="str">
        <f>IF(Замеры!AA1267=0," ",G1273*2.55)</f>
        <v xml:space="preserve"> </v>
      </c>
      <c r="K1273" s="29" t="str">
        <f>IF(Замеры!AA1267=0," ",Замеры!AH1267)</f>
        <v xml:space="preserve"> </v>
      </c>
      <c r="L1273" s="29" t="str">
        <f>IF(Замеры!AA1267=0," ",Замеры!AI1267)</f>
        <v xml:space="preserve"> </v>
      </c>
      <c r="M1273" s="29" t="str">
        <f>IF(Замеры!AA1267=0," ",0.1)</f>
        <v xml:space="preserve"> </v>
      </c>
      <c r="N1273" s="29" t="str">
        <f>IF(Замеры!AA1267=0," ",Замеры!AA1267)</f>
        <v xml:space="preserve"> </v>
      </c>
      <c r="O1273" s="29" t="str">
        <f>Замеры!AB1267</f>
        <v xml:space="preserve"> </v>
      </c>
      <c r="P1273" s="29" t="str">
        <f>Замеры!AC1267</f>
        <v xml:space="preserve"> </v>
      </c>
      <c r="Q1273" s="29" t="str">
        <f>IF(Замеры!AA1267=0," ","+")</f>
        <v xml:space="preserve"> </v>
      </c>
      <c r="R1273" s="32">
        <f>Замеры!Z1267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IF(Замеры!I1268=0," ", Замеры!I1268)</f>
        <v xml:space="preserve"> </v>
      </c>
      <c r="D1274" s="29" t="str">
        <f>IF(Замеры!AA1268=0, " ", Замеры!Y1268)</f>
        <v xml:space="preserve"> </v>
      </c>
      <c r="E1274" s="29" t="str">
        <f>CONCATENATE(Замеры!Q1268,Замеры!T1268,Замеры!S1268)</f>
        <v xml:space="preserve"> </v>
      </c>
      <c r="F1274" s="30" t="str">
        <f>IF(Замеры!AA1268=0," ","---")</f>
        <v xml:space="preserve"> </v>
      </c>
      <c r="G1274" s="31" t="str">
        <f>IF(Замеры!AA1268=0," ",Замеры!K1268)</f>
        <v xml:space="preserve"> </v>
      </c>
      <c r="H1274" s="31" t="str">
        <f>CONCATENATE(Замеры!AL1268,Замеры!AB1268,Замеры!AM1268)</f>
        <v>0 0</v>
      </c>
      <c r="I1274" s="29" t="str">
        <f>CONCATENATE(Замеры!AJ1268,Замеры!AB1268,Замеры!AK1268)</f>
        <v>0 0</v>
      </c>
      <c r="J1274" s="31" t="str">
        <f>IF(Замеры!AA1268=0," ",G1274*2.55)</f>
        <v xml:space="preserve"> </v>
      </c>
      <c r="K1274" s="29" t="str">
        <f>IF(Замеры!AA1268=0," ",Замеры!AH1268)</f>
        <v xml:space="preserve"> </v>
      </c>
      <c r="L1274" s="29" t="str">
        <f>IF(Замеры!AA1268=0," ",Замеры!AI1268)</f>
        <v xml:space="preserve"> </v>
      </c>
      <c r="M1274" s="29" t="str">
        <f>IF(Замеры!AA1268=0," ",0.1)</f>
        <v xml:space="preserve"> </v>
      </c>
      <c r="N1274" s="29" t="str">
        <f>IF(Замеры!AA1268=0," ",Замеры!AA1268)</f>
        <v xml:space="preserve"> </v>
      </c>
      <c r="O1274" s="29" t="str">
        <f>Замеры!AB1268</f>
        <v xml:space="preserve"> </v>
      </c>
      <c r="P1274" s="29" t="str">
        <f>Замеры!AC1268</f>
        <v xml:space="preserve"> </v>
      </c>
      <c r="Q1274" s="29" t="str">
        <f>IF(Замеры!AA1268=0," ","+")</f>
        <v xml:space="preserve"> </v>
      </c>
      <c r="R1274" s="32">
        <f>Замеры!Z1268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IF(Замеры!I1269=0," ", Замеры!I1269)</f>
        <v xml:space="preserve"> </v>
      </c>
      <c r="D1275" s="29" t="str">
        <f>IF(Замеры!AA1269=0, " ", Замеры!Y1269)</f>
        <v xml:space="preserve"> </v>
      </c>
      <c r="E1275" s="29" t="str">
        <f>CONCATENATE(Замеры!Q1269,Замеры!T1269,Замеры!S1269)</f>
        <v xml:space="preserve"> </v>
      </c>
      <c r="F1275" s="30" t="str">
        <f>IF(Замеры!AA1269=0," ","---")</f>
        <v xml:space="preserve"> </v>
      </c>
      <c r="G1275" s="31" t="str">
        <f>IF(Замеры!AA1269=0," ",Замеры!K1269)</f>
        <v xml:space="preserve"> </v>
      </c>
      <c r="H1275" s="31" t="str">
        <f>CONCATENATE(Замеры!AL1269,Замеры!AB1269,Замеры!AM1269)</f>
        <v>0 0</v>
      </c>
      <c r="I1275" s="29" t="str">
        <f>CONCATENATE(Замеры!AJ1269,Замеры!AB1269,Замеры!AK1269)</f>
        <v>0 0</v>
      </c>
      <c r="J1275" s="31" t="str">
        <f>IF(Замеры!AA1269=0," ",G1275*2.55)</f>
        <v xml:space="preserve"> </v>
      </c>
      <c r="K1275" s="29" t="str">
        <f>IF(Замеры!AA1269=0," ",Замеры!AH1269)</f>
        <v xml:space="preserve"> </v>
      </c>
      <c r="L1275" s="29" t="str">
        <f>IF(Замеры!AA1269=0," ",Замеры!AI1269)</f>
        <v xml:space="preserve"> </v>
      </c>
      <c r="M1275" s="29" t="str">
        <f>IF(Замеры!AA1269=0," ",0.1)</f>
        <v xml:space="preserve"> </v>
      </c>
      <c r="N1275" s="29" t="str">
        <f>IF(Замеры!AA1269=0," ",Замеры!AA1269)</f>
        <v xml:space="preserve"> </v>
      </c>
      <c r="O1275" s="29" t="str">
        <f>Замеры!AB1269</f>
        <v xml:space="preserve"> </v>
      </c>
      <c r="P1275" s="29" t="str">
        <f>Замеры!AC1269</f>
        <v xml:space="preserve"> </v>
      </c>
      <c r="Q1275" s="29" t="str">
        <f>IF(Замеры!AA1269=0," ","+")</f>
        <v xml:space="preserve"> </v>
      </c>
      <c r="R1275" s="32">
        <f>Замеры!Z1269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IF(Замеры!I1270=0," ", Замеры!I1270)</f>
        <v xml:space="preserve"> </v>
      </c>
      <c r="D1276" s="29" t="str">
        <f>IF(Замеры!AA1270=0, " ", Замеры!Y1270)</f>
        <v xml:space="preserve"> </v>
      </c>
      <c r="E1276" s="29" t="str">
        <f>CONCATENATE(Замеры!Q1270,Замеры!T1270,Замеры!S1270)</f>
        <v xml:space="preserve"> </v>
      </c>
      <c r="F1276" s="30" t="str">
        <f>IF(Замеры!AA1270=0," ","---")</f>
        <v xml:space="preserve"> </v>
      </c>
      <c r="G1276" s="31" t="str">
        <f>IF(Замеры!AA1270=0," ",Замеры!K1270)</f>
        <v xml:space="preserve"> </v>
      </c>
      <c r="H1276" s="31" t="str">
        <f>CONCATENATE(Замеры!AL1270,Замеры!AB1270,Замеры!AM1270)</f>
        <v>0 0</v>
      </c>
      <c r="I1276" s="29" t="str">
        <f>CONCATENATE(Замеры!AJ1270,Замеры!AB1270,Замеры!AK1270)</f>
        <v>0 0</v>
      </c>
      <c r="J1276" s="31" t="str">
        <f>IF(Замеры!AA1270=0," ",G1276*2.55)</f>
        <v xml:space="preserve"> </v>
      </c>
      <c r="K1276" s="29" t="str">
        <f>IF(Замеры!AA1270=0," ",Замеры!AH1270)</f>
        <v xml:space="preserve"> </v>
      </c>
      <c r="L1276" s="29" t="str">
        <f>IF(Замеры!AA1270=0," ",Замеры!AI1270)</f>
        <v xml:space="preserve"> </v>
      </c>
      <c r="M1276" s="29" t="str">
        <f>IF(Замеры!AA1270=0," ",0.1)</f>
        <v xml:space="preserve"> </v>
      </c>
      <c r="N1276" s="29" t="str">
        <f>IF(Замеры!AA1270=0," ",Замеры!AA1270)</f>
        <v xml:space="preserve"> </v>
      </c>
      <c r="O1276" s="29" t="str">
        <f>Замеры!AB1270</f>
        <v xml:space="preserve"> </v>
      </c>
      <c r="P1276" s="29" t="str">
        <f>Замеры!AC1270</f>
        <v xml:space="preserve"> </v>
      </c>
      <c r="Q1276" s="29" t="str">
        <f>IF(Замеры!AA1270=0," ","+")</f>
        <v xml:space="preserve"> </v>
      </c>
      <c r="R1276" s="32">
        <f>Замеры!Z1270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IF(Замеры!I1271=0," ", Замеры!I1271)</f>
        <v xml:space="preserve"> </v>
      </c>
      <c r="D1277" s="29" t="str">
        <f>IF(Замеры!AA1271=0, " ", Замеры!Y1271)</f>
        <v xml:space="preserve"> </v>
      </c>
      <c r="E1277" s="29" t="str">
        <f>CONCATENATE(Замеры!Q1271,Замеры!T1271,Замеры!S1271)</f>
        <v xml:space="preserve"> </v>
      </c>
      <c r="F1277" s="30" t="str">
        <f>IF(Замеры!AA1271=0," ","---")</f>
        <v xml:space="preserve"> </v>
      </c>
      <c r="G1277" s="31" t="str">
        <f>IF(Замеры!AA1271=0," ",Замеры!K1271)</f>
        <v xml:space="preserve"> </v>
      </c>
      <c r="H1277" s="31" t="str">
        <f>CONCATENATE(Замеры!AL1271,Замеры!AB1271,Замеры!AM1271)</f>
        <v>0 0</v>
      </c>
      <c r="I1277" s="29" t="str">
        <f>CONCATENATE(Замеры!AJ1271,Замеры!AB1271,Замеры!AK1271)</f>
        <v>0 0</v>
      </c>
      <c r="J1277" s="31" t="str">
        <f>IF(Замеры!AA1271=0," ",G1277*2.55)</f>
        <v xml:space="preserve"> </v>
      </c>
      <c r="K1277" s="29" t="str">
        <f>IF(Замеры!AA1271=0," ",Замеры!AH1271)</f>
        <v xml:space="preserve"> </v>
      </c>
      <c r="L1277" s="29" t="str">
        <f>IF(Замеры!AA1271=0," ",Замеры!AI1271)</f>
        <v xml:space="preserve"> </v>
      </c>
      <c r="M1277" s="29" t="str">
        <f>IF(Замеры!AA1271=0," ",0.1)</f>
        <v xml:space="preserve"> </v>
      </c>
      <c r="N1277" s="29" t="str">
        <f>IF(Замеры!AA1271=0," ",Замеры!AA1271)</f>
        <v xml:space="preserve"> </v>
      </c>
      <c r="O1277" s="29" t="str">
        <f>Замеры!AB1271</f>
        <v xml:space="preserve"> </v>
      </c>
      <c r="P1277" s="29" t="str">
        <f>Замеры!AC1271</f>
        <v xml:space="preserve"> </v>
      </c>
      <c r="Q1277" s="29" t="str">
        <f>IF(Замеры!AA1271=0," ","+")</f>
        <v xml:space="preserve"> </v>
      </c>
      <c r="R1277" s="32">
        <f>Замеры!Z1271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IF(Замеры!I1272=0," ", Замеры!I1272)</f>
        <v xml:space="preserve"> </v>
      </c>
      <c r="D1278" s="29" t="str">
        <f>IF(Замеры!AA1272=0, " ", Замеры!Y1272)</f>
        <v xml:space="preserve"> </v>
      </c>
      <c r="E1278" s="29" t="str">
        <f>CONCATENATE(Замеры!Q1272,Замеры!T1272,Замеры!S1272)</f>
        <v xml:space="preserve"> </v>
      </c>
      <c r="F1278" s="30" t="str">
        <f>IF(Замеры!AA1272=0," ","---")</f>
        <v xml:space="preserve"> </v>
      </c>
      <c r="G1278" s="31" t="str">
        <f>IF(Замеры!AA1272=0," ",Замеры!K1272)</f>
        <v xml:space="preserve"> </v>
      </c>
      <c r="H1278" s="31" t="str">
        <f>CONCATENATE(Замеры!AL1272,Замеры!AB1272,Замеры!AM1272)</f>
        <v>0 0</v>
      </c>
      <c r="I1278" s="29" t="str">
        <f>CONCATENATE(Замеры!AJ1272,Замеры!AB1272,Замеры!AK1272)</f>
        <v>0 0</v>
      </c>
      <c r="J1278" s="31" t="str">
        <f>IF(Замеры!AA1272=0," ",G1278*2.55)</f>
        <v xml:space="preserve"> </v>
      </c>
      <c r="K1278" s="29" t="str">
        <f>IF(Замеры!AA1272=0," ",Замеры!AH1272)</f>
        <v xml:space="preserve"> </v>
      </c>
      <c r="L1278" s="29" t="str">
        <f>IF(Замеры!AA1272=0," ",Замеры!AI1272)</f>
        <v xml:space="preserve"> </v>
      </c>
      <c r="M1278" s="29" t="str">
        <f>IF(Замеры!AA1272=0," ",0.1)</f>
        <v xml:space="preserve"> </v>
      </c>
      <c r="N1278" s="29" t="str">
        <f>IF(Замеры!AA1272=0," ",Замеры!AA1272)</f>
        <v xml:space="preserve"> </v>
      </c>
      <c r="O1278" s="29" t="str">
        <f>Замеры!AB1272</f>
        <v xml:space="preserve"> </v>
      </c>
      <c r="P1278" s="29" t="str">
        <f>Замеры!AC1272</f>
        <v xml:space="preserve"> </v>
      </c>
      <c r="Q1278" s="29" t="str">
        <f>IF(Замеры!AA1272=0," ","+")</f>
        <v xml:space="preserve"> </v>
      </c>
      <c r="R1278" s="32">
        <f>Замеры!Z1272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IF(Замеры!I1273=0," ", Замеры!I1273)</f>
        <v xml:space="preserve"> </v>
      </c>
      <c r="D1279" s="29" t="str">
        <f>IF(Замеры!AA1273=0, " ", Замеры!Y1273)</f>
        <v xml:space="preserve"> </v>
      </c>
      <c r="E1279" s="29" t="str">
        <f>CONCATENATE(Замеры!Q1273,Замеры!T1273,Замеры!S1273)</f>
        <v xml:space="preserve"> </v>
      </c>
      <c r="F1279" s="30" t="str">
        <f>IF(Замеры!AA1273=0," ","---")</f>
        <v xml:space="preserve"> </v>
      </c>
      <c r="G1279" s="31" t="str">
        <f>IF(Замеры!AA1273=0," ",Замеры!K1273)</f>
        <v xml:space="preserve"> </v>
      </c>
      <c r="H1279" s="31" t="str">
        <f>CONCATENATE(Замеры!AL1273,Замеры!AB1273,Замеры!AM1273)</f>
        <v>0 0</v>
      </c>
      <c r="I1279" s="29" t="str">
        <f>CONCATENATE(Замеры!AJ1273,Замеры!AB1273,Замеры!AK1273)</f>
        <v>0 0</v>
      </c>
      <c r="J1279" s="31" t="str">
        <f>IF(Замеры!AA1273=0," ",G1279*2.55)</f>
        <v xml:space="preserve"> </v>
      </c>
      <c r="K1279" s="29" t="str">
        <f>IF(Замеры!AA1273=0," ",Замеры!AH1273)</f>
        <v xml:space="preserve"> </v>
      </c>
      <c r="L1279" s="29" t="str">
        <f>IF(Замеры!AA1273=0," ",Замеры!AI1273)</f>
        <v xml:space="preserve"> </v>
      </c>
      <c r="M1279" s="29" t="str">
        <f>IF(Замеры!AA1273=0," ",0.1)</f>
        <v xml:space="preserve"> </v>
      </c>
      <c r="N1279" s="29" t="str">
        <f>IF(Замеры!AA1273=0," ",Замеры!AA1273)</f>
        <v xml:space="preserve"> </v>
      </c>
      <c r="O1279" s="29" t="str">
        <f>Замеры!AB1273</f>
        <v xml:space="preserve"> </v>
      </c>
      <c r="P1279" s="29" t="str">
        <f>Замеры!AC1273</f>
        <v xml:space="preserve"> </v>
      </c>
      <c r="Q1279" s="29" t="str">
        <f>IF(Замеры!AA1273=0," ","+")</f>
        <v xml:space="preserve"> </v>
      </c>
      <c r="R1279" s="32">
        <f>Замеры!Z1273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IF(Замеры!I1274=0," ", Замеры!I1274)</f>
        <v xml:space="preserve"> </v>
      </c>
      <c r="D1280" s="29" t="str">
        <f>IF(Замеры!AA1274=0, " ", Замеры!Y1274)</f>
        <v xml:space="preserve"> </v>
      </c>
      <c r="E1280" s="29" t="str">
        <f>CONCATENATE(Замеры!Q1274,Замеры!T1274,Замеры!S1274)</f>
        <v xml:space="preserve"> </v>
      </c>
      <c r="F1280" s="30" t="str">
        <f>IF(Замеры!AA1274=0," ","---")</f>
        <v xml:space="preserve"> </v>
      </c>
      <c r="G1280" s="31" t="str">
        <f>IF(Замеры!AA1274=0," ",Замеры!K1274)</f>
        <v xml:space="preserve"> </v>
      </c>
      <c r="H1280" s="31" t="str">
        <f>CONCATENATE(Замеры!AL1274,Замеры!AB1274,Замеры!AM1274)</f>
        <v>0 0</v>
      </c>
      <c r="I1280" s="29" t="str">
        <f>CONCATENATE(Замеры!AJ1274,Замеры!AB1274,Замеры!AK1274)</f>
        <v>0 0</v>
      </c>
      <c r="J1280" s="31" t="str">
        <f>IF(Замеры!AA1274=0," ",G1280*2.55)</f>
        <v xml:space="preserve"> </v>
      </c>
      <c r="K1280" s="29" t="str">
        <f>IF(Замеры!AA1274=0," ",Замеры!AH1274)</f>
        <v xml:space="preserve"> </v>
      </c>
      <c r="L1280" s="29" t="str">
        <f>IF(Замеры!AA1274=0," ",Замеры!AI1274)</f>
        <v xml:space="preserve"> </v>
      </c>
      <c r="M1280" s="29" t="str">
        <f>IF(Замеры!AA1274=0," ",0.1)</f>
        <v xml:space="preserve"> </v>
      </c>
      <c r="N1280" s="29" t="str">
        <f>IF(Замеры!AA1274=0," ",Замеры!AA1274)</f>
        <v xml:space="preserve"> </v>
      </c>
      <c r="O1280" s="29" t="str">
        <f>Замеры!AB1274</f>
        <v xml:space="preserve"> </v>
      </c>
      <c r="P1280" s="29" t="str">
        <f>Замеры!AC1274</f>
        <v xml:space="preserve"> </v>
      </c>
      <c r="Q1280" s="29" t="str">
        <f>IF(Замеры!AA1274=0," ","+")</f>
        <v xml:space="preserve"> </v>
      </c>
      <c r="R1280" s="32">
        <f>Замеры!Z1274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IF(Замеры!I1275=0," ", Замеры!I1275)</f>
        <v xml:space="preserve"> </v>
      </c>
      <c r="D1281" s="29" t="str">
        <f>IF(Замеры!AA1275=0, " ", Замеры!Y1275)</f>
        <v xml:space="preserve"> </v>
      </c>
      <c r="E1281" s="29" t="str">
        <f>CONCATENATE(Замеры!Q1275,Замеры!T1275,Замеры!S1275)</f>
        <v xml:space="preserve"> </v>
      </c>
      <c r="F1281" s="30" t="str">
        <f>IF(Замеры!AA1275=0," ","---")</f>
        <v xml:space="preserve"> </v>
      </c>
      <c r="G1281" s="31" t="str">
        <f>IF(Замеры!AA1275=0," ",Замеры!K1275)</f>
        <v xml:space="preserve"> </v>
      </c>
      <c r="H1281" s="31" t="str">
        <f>CONCATENATE(Замеры!AL1275,Замеры!AB1275,Замеры!AM1275)</f>
        <v>0 0</v>
      </c>
      <c r="I1281" s="29" t="str">
        <f>CONCATENATE(Замеры!AJ1275,Замеры!AB1275,Замеры!AK1275)</f>
        <v>0 0</v>
      </c>
      <c r="J1281" s="31" t="str">
        <f>IF(Замеры!AA1275=0," ",G1281*2.55)</f>
        <v xml:space="preserve"> </v>
      </c>
      <c r="K1281" s="29" t="str">
        <f>IF(Замеры!AA1275=0," ",Замеры!AH1275)</f>
        <v xml:space="preserve"> </v>
      </c>
      <c r="L1281" s="29" t="str">
        <f>IF(Замеры!AA1275=0," ",Замеры!AI1275)</f>
        <v xml:space="preserve"> </v>
      </c>
      <c r="M1281" s="29" t="str">
        <f>IF(Замеры!AA1275=0," ",0.1)</f>
        <v xml:space="preserve"> </v>
      </c>
      <c r="N1281" s="29" t="str">
        <f>IF(Замеры!AA1275=0," ",Замеры!AA1275)</f>
        <v xml:space="preserve"> </v>
      </c>
      <c r="O1281" s="29" t="str">
        <f>Замеры!AB1275</f>
        <v xml:space="preserve"> </v>
      </c>
      <c r="P1281" s="29" t="str">
        <f>Замеры!AC1275</f>
        <v xml:space="preserve"> </v>
      </c>
      <c r="Q1281" s="29" t="str">
        <f>IF(Замеры!AA1275=0," ","+")</f>
        <v xml:space="preserve"> </v>
      </c>
      <c r="R1281" s="32">
        <f>Замеры!Z1275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IF(Замеры!I1276=0," ", Замеры!I1276)</f>
        <v xml:space="preserve"> </v>
      </c>
      <c r="D1282" s="29" t="str">
        <f>IF(Замеры!AA1276=0, " ", Замеры!Y1276)</f>
        <v xml:space="preserve"> </v>
      </c>
      <c r="E1282" s="29" t="str">
        <f>CONCATENATE(Замеры!Q1276,Замеры!T1276,Замеры!S1276)</f>
        <v xml:space="preserve"> </v>
      </c>
      <c r="F1282" s="30" t="str">
        <f>IF(Замеры!AA1276=0," ","---")</f>
        <v xml:space="preserve"> </v>
      </c>
      <c r="G1282" s="31" t="str">
        <f>IF(Замеры!AA1276=0," ",Замеры!K1276)</f>
        <v xml:space="preserve"> </v>
      </c>
      <c r="H1282" s="31" t="str">
        <f>CONCATENATE(Замеры!AL1276,Замеры!AB1276,Замеры!AM1276)</f>
        <v>0 0</v>
      </c>
      <c r="I1282" s="29" t="str">
        <f>CONCATENATE(Замеры!AJ1276,Замеры!AB1276,Замеры!AK1276)</f>
        <v>0 0</v>
      </c>
      <c r="J1282" s="31" t="str">
        <f>IF(Замеры!AA1276=0," ",G1282*2.55)</f>
        <v xml:space="preserve"> </v>
      </c>
      <c r="K1282" s="29" t="str">
        <f>IF(Замеры!AA1276=0," ",Замеры!AH1276)</f>
        <v xml:space="preserve"> </v>
      </c>
      <c r="L1282" s="29" t="str">
        <f>IF(Замеры!AA1276=0," ",Замеры!AI1276)</f>
        <v xml:space="preserve"> </v>
      </c>
      <c r="M1282" s="29" t="str">
        <f>IF(Замеры!AA1276=0," ",0.1)</f>
        <v xml:space="preserve"> </v>
      </c>
      <c r="N1282" s="29" t="str">
        <f>IF(Замеры!AA1276=0," ",Замеры!AA1276)</f>
        <v xml:space="preserve"> </v>
      </c>
      <c r="O1282" s="29" t="str">
        <f>Замеры!AB1276</f>
        <v xml:space="preserve"> </v>
      </c>
      <c r="P1282" s="29" t="str">
        <f>Замеры!AC1276</f>
        <v xml:space="preserve"> </v>
      </c>
      <c r="Q1282" s="29" t="str">
        <f>IF(Замеры!AA1276=0," ","+")</f>
        <v xml:space="preserve"> </v>
      </c>
      <c r="R1282" s="32">
        <f>Замеры!Z1276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IF(Замеры!I1277=0," ", Замеры!I1277)</f>
        <v xml:space="preserve"> </v>
      </c>
      <c r="D1283" s="29" t="str">
        <f>IF(Замеры!AA1277=0, " ", Замеры!Y1277)</f>
        <v xml:space="preserve"> </v>
      </c>
      <c r="E1283" s="29" t="str">
        <f>CONCATENATE(Замеры!Q1277,Замеры!T1277,Замеры!S1277)</f>
        <v xml:space="preserve"> </v>
      </c>
      <c r="F1283" s="30" t="str">
        <f>IF(Замеры!AA1277=0," ","---")</f>
        <v xml:space="preserve"> </v>
      </c>
      <c r="G1283" s="31" t="str">
        <f>IF(Замеры!AA1277=0," ",Замеры!K1277)</f>
        <v xml:space="preserve"> </v>
      </c>
      <c r="H1283" s="31" t="str">
        <f>CONCATENATE(Замеры!AL1277,Замеры!AB1277,Замеры!AM1277)</f>
        <v>0 0</v>
      </c>
      <c r="I1283" s="29" t="str">
        <f>CONCATENATE(Замеры!AJ1277,Замеры!AB1277,Замеры!AK1277)</f>
        <v>0 0</v>
      </c>
      <c r="J1283" s="31" t="str">
        <f>IF(Замеры!AA1277=0," ",G1283*2.55)</f>
        <v xml:space="preserve"> </v>
      </c>
      <c r="K1283" s="29" t="str">
        <f>IF(Замеры!AA1277=0," ",Замеры!AH1277)</f>
        <v xml:space="preserve"> </v>
      </c>
      <c r="L1283" s="29" t="str">
        <f>IF(Замеры!AA1277=0," ",Замеры!AI1277)</f>
        <v xml:space="preserve"> </v>
      </c>
      <c r="M1283" s="29" t="str">
        <f>IF(Замеры!AA1277=0," ",0.1)</f>
        <v xml:space="preserve"> </v>
      </c>
      <c r="N1283" s="29" t="str">
        <f>IF(Замеры!AA1277=0," ",Замеры!AA1277)</f>
        <v xml:space="preserve"> </v>
      </c>
      <c r="O1283" s="29" t="str">
        <f>Замеры!AB1277</f>
        <v xml:space="preserve"> </v>
      </c>
      <c r="P1283" s="29" t="str">
        <f>Замеры!AC1277</f>
        <v xml:space="preserve"> </v>
      </c>
      <c r="Q1283" s="29" t="str">
        <f>IF(Замеры!AA1277=0," ","+")</f>
        <v xml:space="preserve"> </v>
      </c>
      <c r="R1283" s="32">
        <f>Замеры!Z1277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IF(Замеры!I1278=0," ", Замеры!I1278)</f>
        <v xml:space="preserve"> </v>
      </c>
      <c r="D1284" s="29" t="str">
        <f>IF(Замеры!AA1278=0, " ", Замеры!Y1278)</f>
        <v xml:space="preserve"> </v>
      </c>
      <c r="E1284" s="29" t="str">
        <f>CONCATENATE(Замеры!Q1278,Замеры!T1278,Замеры!S1278)</f>
        <v xml:space="preserve"> </v>
      </c>
      <c r="F1284" s="30" t="str">
        <f>IF(Замеры!AA1278=0," ","---")</f>
        <v xml:space="preserve"> </v>
      </c>
      <c r="G1284" s="31" t="str">
        <f>IF(Замеры!AA1278=0," ",Замеры!K1278)</f>
        <v xml:space="preserve"> </v>
      </c>
      <c r="H1284" s="31" t="str">
        <f>CONCATENATE(Замеры!AL1278,Замеры!AB1278,Замеры!AM1278)</f>
        <v>0 0</v>
      </c>
      <c r="I1284" s="29" t="str">
        <f>CONCATENATE(Замеры!AJ1278,Замеры!AB1278,Замеры!AK1278)</f>
        <v>0 0</v>
      </c>
      <c r="J1284" s="31" t="str">
        <f>IF(Замеры!AA1278=0," ",G1284*2.55)</f>
        <v xml:space="preserve"> </v>
      </c>
      <c r="K1284" s="29" t="str">
        <f>IF(Замеры!AA1278=0," ",Замеры!AH1278)</f>
        <v xml:space="preserve"> </v>
      </c>
      <c r="L1284" s="29" t="str">
        <f>IF(Замеры!AA1278=0," ",Замеры!AI1278)</f>
        <v xml:space="preserve"> </v>
      </c>
      <c r="M1284" s="29" t="str">
        <f>IF(Замеры!AA1278=0," ",0.1)</f>
        <v xml:space="preserve"> </v>
      </c>
      <c r="N1284" s="29" t="str">
        <f>IF(Замеры!AA1278=0," ",Замеры!AA1278)</f>
        <v xml:space="preserve"> </v>
      </c>
      <c r="O1284" s="29" t="str">
        <f>Замеры!AB1278</f>
        <v xml:space="preserve"> </v>
      </c>
      <c r="P1284" s="29" t="str">
        <f>Замеры!AC1278</f>
        <v xml:space="preserve"> </v>
      </c>
      <c r="Q1284" s="29" t="str">
        <f>IF(Замеры!AA1278=0," ","+")</f>
        <v xml:space="preserve"> </v>
      </c>
      <c r="R1284" s="32">
        <f>Замеры!Z1278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IF(Замеры!I1279=0," ", Замеры!I1279)</f>
        <v xml:space="preserve"> </v>
      </c>
      <c r="D1285" s="29" t="str">
        <f>IF(Замеры!AA1279=0, " ", Замеры!Y1279)</f>
        <v xml:space="preserve"> </v>
      </c>
      <c r="E1285" s="29" t="str">
        <f>CONCATENATE(Замеры!Q1279,Замеры!T1279,Замеры!S1279)</f>
        <v xml:space="preserve"> </v>
      </c>
      <c r="F1285" s="30" t="str">
        <f>IF(Замеры!AA1279=0," ","---")</f>
        <v xml:space="preserve"> </v>
      </c>
      <c r="G1285" s="31" t="str">
        <f>IF(Замеры!AA1279=0," ",Замеры!K1279)</f>
        <v xml:space="preserve"> </v>
      </c>
      <c r="H1285" s="31" t="str">
        <f>CONCATENATE(Замеры!AL1279,Замеры!AB1279,Замеры!AM1279)</f>
        <v>0 0</v>
      </c>
      <c r="I1285" s="29" t="str">
        <f>CONCATENATE(Замеры!AJ1279,Замеры!AB1279,Замеры!AK1279)</f>
        <v>0 0</v>
      </c>
      <c r="J1285" s="31" t="str">
        <f>IF(Замеры!AA1279=0," ",G1285*2.55)</f>
        <v xml:space="preserve"> </v>
      </c>
      <c r="K1285" s="29" t="str">
        <f>IF(Замеры!AA1279=0," ",Замеры!AH1279)</f>
        <v xml:space="preserve"> </v>
      </c>
      <c r="L1285" s="29" t="str">
        <f>IF(Замеры!AA1279=0," ",Замеры!AI1279)</f>
        <v xml:space="preserve"> </v>
      </c>
      <c r="M1285" s="29" t="str">
        <f>IF(Замеры!AA1279=0," ",0.1)</f>
        <v xml:space="preserve"> </v>
      </c>
      <c r="N1285" s="29" t="str">
        <f>IF(Замеры!AA1279=0," ",Замеры!AA1279)</f>
        <v xml:space="preserve"> </v>
      </c>
      <c r="O1285" s="29" t="str">
        <f>Замеры!AB1279</f>
        <v xml:space="preserve"> </v>
      </c>
      <c r="P1285" s="29" t="str">
        <f>Замеры!AC1279</f>
        <v xml:space="preserve"> </v>
      </c>
      <c r="Q1285" s="29" t="str">
        <f>IF(Замеры!AA1279=0," ","+")</f>
        <v xml:space="preserve"> </v>
      </c>
      <c r="R1285" s="32">
        <f>Замеры!Z1279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IF(Замеры!I1280=0," ", Замеры!I1280)</f>
        <v xml:space="preserve"> </v>
      </c>
      <c r="D1286" s="29" t="str">
        <f>IF(Замеры!AA1280=0, " ", Замеры!Y1280)</f>
        <v xml:space="preserve"> </v>
      </c>
      <c r="E1286" s="29" t="str">
        <f>CONCATENATE(Замеры!Q1280,Замеры!T1280,Замеры!S1280)</f>
        <v xml:space="preserve"> </v>
      </c>
      <c r="F1286" s="30" t="str">
        <f>IF(Замеры!AA1280=0," ","---")</f>
        <v xml:space="preserve"> </v>
      </c>
      <c r="G1286" s="31" t="str">
        <f>IF(Замеры!AA1280=0," ",Замеры!K1280)</f>
        <v xml:space="preserve"> </v>
      </c>
      <c r="H1286" s="31" t="str">
        <f>CONCATENATE(Замеры!AL1280,Замеры!AB1280,Замеры!AM1280)</f>
        <v>0 0</v>
      </c>
      <c r="I1286" s="29" t="str">
        <f>CONCATENATE(Замеры!AJ1280,Замеры!AB1280,Замеры!AK1280)</f>
        <v>0 0</v>
      </c>
      <c r="J1286" s="31" t="str">
        <f>IF(Замеры!AA1280=0," ",G1286*2.55)</f>
        <v xml:space="preserve"> </v>
      </c>
      <c r="K1286" s="29" t="str">
        <f>IF(Замеры!AA1280=0," ",Замеры!AH1280)</f>
        <v xml:space="preserve"> </v>
      </c>
      <c r="L1286" s="29" t="str">
        <f>IF(Замеры!AA1280=0," ",Замеры!AI1280)</f>
        <v xml:space="preserve"> </v>
      </c>
      <c r="M1286" s="29" t="str">
        <f>IF(Замеры!AA1280=0," ",0.1)</f>
        <v xml:space="preserve"> </v>
      </c>
      <c r="N1286" s="29" t="str">
        <f>IF(Замеры!AA1280=0," ",Замеры!AA1280)</f>
        <v xml:space="preserve"> </v>
      </c>
      <c r="O1286" s="29" t="str">
        <f>Замеры!AB1280</f>
        <v xml:space="preserve"> </v>
      </c>
      <c r="P1286" s="29" t="str">
        <f>Замеры!AC1280</f>
        <v xml:space="preserve"> </v>
      </c>
      <c r="Q1286" s="29" t="str">
        <f>IF(Замеры!AA1280=0," ","+")</f>
        <v xml:space="preserve"> </v>
      </c>
      <c r="R1286" s="32">
        <f>Замеры!Z1280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IF(Замеры!I1281=0," ", Замеры!I1281)</f>
        <v xml:space="preserve"> </v>
      </c>
      <c r="D1287" s="29" t="str">
        <f>IF(Замеры!AA1281=0, " ", Замеры!Y1281)</f>
        <v xml:space="preserve"> </v>
      </c>
      <c r="E1287" s="29" t="str">
        <f>CONCATENATE(Замеры!Q1281,Замеры!T1281,Замеры!S1281)</f>
        <v xml:space="preserve"> </v>
      </c>
      <c r="F1287" s="30" t="str">
        <f>IF(Замеры!AA1281=0," ","---")</f>
        <v xml:space="preserve"> </v>
      </c>
      <c r="G1287" s="31" t="str">
        <f>IF(Замеры!AA1281=0," ",Замеры!K1281)</f>
        <v xml:space="preserve"> </v>
      </c>
      <c r="H1287" s="31" t="str">
        <f>CONCATENATE(Замеры!AL1281,Замеры!AB1281,Замеры!AM1281)</f>
        <v>0 0</v>
      </c>
      <c r="I1287" s="29" t="str">
        <f>CONCATENATE(Замеры!AJ1281,Замеры!AB1281,Замеры!AK1281)</f>
        <v>0 0</v>
      </c>
      <c r="J1287" s="31" t="str">
        <f>IF(Замеры!AA1281=0," ",G1287*2.55)</f>
        <v xml:space="preserve"> </v>
      </c>
      <c r="K1287" s="29" t="str">
        <f>IF(Замеры!AA1281=0," ",Замеры!AH1281)</f>
        <v xml:space="preserve"> </v>
      </c>
      <c r="L1287" s="29" t="str">
        <f>IF(Замеры!AA1281=0," ",Замеры!AI1281)</f>
        <v xml:space="preserve"> </v>
      </c>
      <c r="M1287" s="29" t="str">
        <f>IF(Замеры!AA1281=0," ",0.1)</f>
        <v xml:space="preserve"> </v>
      </c>
      <c r="N1287" s="29" t="str">
        <f>IF(Замеры!AA1281=0," ",Замеры!AA1281)</f>
        <v xml:space="preserve"> </v>
      </c>
      <c r="O1287" s="29" t="str">
        <f>Замеры!AB1281</f>
        <v xml:space="preserve"> </v>
      </c>
      <c r="P1287" s="29" t="str">
        <f>Замеры!AC1281</f>
        <v xml:space="preserve"> </v>
      </c>
      <c r="Q1287" s="29" t="str">
        <f>IF(Замеры!AA1281=0," ","+")</f>
        <v xml:space="preserve"> </v>
      </c>
      <c r="R1287" s="32">
        <f>Замеры!Z1281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IF(Замеры!I1282=0," ", Замеры!I1282)</f>
        <v xml:space="preserve"> </v>
      </c>
      <c r="D1288" s="29" t="str">
        <f>IF(Замеры!AA1282=0, " ", Замеры!Y1282)</f>
        <v xml:space="preserve"> </v>
      </c>
      <c r="E1288" s="29" t="str">
        <f>CONCATENATE(Замеры!Q1282,Замеры!T1282,Замеры!S1282)</f>
        <v xml:space="preserve"> </v>
      </c>
      <c r="F1288" s="30" t="str">
        <f>IF(Замеры!AA1282=0," ","---")</f>
        <v xml:space="preserve"> </v>
      </c>
      <c r="G1288" s="31" t="str">
        <f>IF(Замеры!AA1282=0," ",Замеры!K1282)</f>
        <v xml:space="preserve"> </v>
      </c>
      <c r="H1288" s="31" t="str">
        <f>CONCATENATE(Замеры!AL1282,Замеры!AB1282,Замеры!AM1282)</f>
        <v>0 0</v>
      </c>
      <c r="I1288" s="29" t="str">
        <f>CONCATENATE(Замеры!AJ1282,Замеры!AB1282,Замеры!AK1282)</f>
        <v>0 0</v>
      </c>
      <c r="J1288" s="31" t="str">
        <f>IF(Замеры!AA1282=0," ",G1288*2.55)</f>
        <v xml:space="preserve"> </v>
      </c>
      <c r="K1288" s="29" t="str">
        <f>IF(Замеры!AA1282=0," ",Замеры!AH1282)</f>
        <v xml:space="preserve"> </v>
      </c>
      <c r="L1288" s="29" t="str">
        <f>IF(Замеры!AA1282=0," ",Замеры!AI1282)</f>
        <v xml:space="preserve"> </v>
      </c>
      <c r="M1288" s="29" t="str">
        <f>IF(Замеры!AA1282=0," ",0.1)</f>
        <v xml:space="preserve"> </v>
      </c>
      <c r="N1288" s="29" t="str">
        <f>IF(Замеры!AA1282=0," ",Замеры!AA1282)</f>
        <v xml:space="preserve"> </v>
      </c>
      <c r="O1288" s="29" t="str">
        <f>Замеры!AB1282</f>
        <v xml:space="preserve"> </v>
      </c>
      <c r="P1288" s="29" t="str">
        <f>Замеры!AC1282</f>
        <v xml:space="preserve"> </v>
      </c>
      <c r="Q1288" s="29" t="str">
        <f>IF(Замеры!AA1282=0," ","+")</f>
        <v xml:space="preserve"> </v>
      </c>
      <c r="R1288" s="32">
        <f>Замеры!Z1282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IF(Замеры!I1283=0," ", Замеры!I1283)</f>
        <v xml:space="preserve"> </v>
      </c>
      <c r="D1289" s="29" t="str">
        <f>IF(Замеры!AA1283=0, " ", Замеры!Y1283)</f>
        <v xml:space="preserve"> </v>
      </c>
      <c r="E1289" s="29" t="str">
        <f>CONCATENATE(Замеры!Q1283,Замеры!T1283,Замеры!S1283)</f>
        <v xml:space="preserve"> </v>
      </c>
      <c r="F1289" s="30" t="str">
        <f>IF(Замеры!AA1283=0," ","---")</f>
        <v xml:space="preserve"> </v>
      </c>
      <c r="G1289" s="31" t="str">
        <f>IF(Замеры!AA1283=0," ",Замеры!K1283)</f>
        <v xml:space="preserve"> </v>
      </c>
      <c r="H1289" s="31" t="str">
        <f>CONCATENATE(Замеры!AL1283,Замеры!AB1283,Замеры!AM1283)</f>
        <v>0 0</v>
      </c>
      <c r="I1289" s="29" t="str">
        <f>CONCATENATE(Замеры!AJ1283,Замеры!AB1283,Замеры!AK1283)</f>
        <v>0 0</v>
      </c>
      <c r="J1289" s="31" t="str">
        <f>IF(Замеры!AA1283=0," ",G1289*2.55)</f>
        <v xml:space="preserve"> </v>
      </c>
      <c r="K1289" s="29" t="str">
        <f>IF(Замеры!AA1283=0," ",Замеры!AH1283)</f>
        <v xml:space="preserve"> </v>
      </c>
      <c r="L1289" s="29" t="str">
        <f>IF(Замеры!AA1283=0," ",Замеры!AI1283)</f>
        <v xml:space="preserve"> </v>
      </c>
      <c r="M1289" s="29" t="str">
        <f>IF(Замеры!AA1283=0," ",0.1)</f>
        <v xml:space="preserve"> </v>
      </c>
      <c r="N1289" s="29" t="str">
        <f>IF(Замеры!AA1283=0," ",Замеры!AA1283)</f>
        <v xml:space="preserve"> </v>
      </c>
      <c r="O1289" s="29" t="str">
        <f>Замеры!AB1283</f>
        <v xml:space="preserve"> </v>
      </c>
      <c r="P1289" s="29" t="str">
        <f>Замеры!AC1283</f>
        <v xml:space="preserve"> </v>
      </c>
      <c r="Q1289" s="29" t="str">
        <f>IF(Замеры!AA1283=0," ","+")</f>
        <v xml:space="preserve"> </v>
      </c>
      <c r="R1289" s="32">
        <f>Замеры!Z1283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IF(Замеры!I1284=0," ", Замеры!I1284)</f>
        <v xml:space="preserve"> </v>
      </c>
      <c r="D1290" s="29" t="str">
        <f>IF(Замеры!AA1284=0, " ", Замеры!Y1284)</f>
        <v xml:space="preserve"> </v>
      </c>
      <c r="E1290" s="29" t="str">
        <f>CONCATENATE(Замеры!Q1284,Замеры!T1284,Замеры!S1284)</f>
        <v xml:space="preserve"> </v>
      </c>
      <c r="F1290" s="30" t="str">
        <f>IF(Замеры!AA1284=0," ","---")</f>
        <v xml:space="preserve"> </v>
      </c>
      <c r="G1290" s="31" t="str">
        <f>IF(Замеры!AA1284=0," ",Замеры!K1284)</f>
        <v xml:space="preserve"> </v>
      </c>
      <c r="H1290" s="31" t="str">
        <f>CONCATENATE(Замеры!AL1284,Замеры!AB1284,Замеры!AM1284)</f>
        <v>0 0</v>
      </c>
      <c r="I1290" s="29" t="str">
        <f>CONCATENATE(Замеры!AJ1284,Замеры!AB1284,Замеры!AK1284)</f>
        <v>0 0</v>
      </c>
      <c r="J1290" s="31" t="str">
        <f>IF(Замеры!AA1284=0," ",G1290*2.55)</f>
        <v xml:space="preserve"> </v>
      </c>
      <c r="K1290" s="29" t="str">
        <f>IF(Замеры!AA1284=0," ",Замеры!AH1284)</f>
        <v xml:space="preserve"> </v>
      </c>
      <c r="L1290" s="29" t="str">
        <f>IF(Замеры!AA1284=0," ",Замеры!AI1284)</f>
        <v xml:space="preserve"> </v>
      </c>
      <c r="M1290" s="29" t="str">
        <f>IF(Замеры!AA1284=0," ",0.1)</f>
        <v xml:space="preserve"> </v>
      </c>
      <c r="N1290" s="29" t="str">
        <f>IF(Замеры!AA1284=0," ",Замеры!AA1284)</f>
        <v xml:space="preserve"> </v>
      </c>
      <c r="O1290" s="29" t="str">
        <f>Замеры!AB1284</f>
        <v xml:space="preserve"> </v>
      </c>
      <c r="P1290" s="29" t="str">
        <f>Замеры!AC1284</f>
        <v xml:space="preserve"> </v>
      </c>
      <c r="Q1290" s="29" t="str">
        <f>IF(Замеры!AA1284=0," ","+")</f>
        <v xml:space="preserve"> </v>
      </c>
      <c r="R1290" s="32">
        <f>Замеры!Z1284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IF(Замеры!I1285=0," ", Замеры!I1285)</f>
        <v xml:space="preserve"> </v>
      </c>
      <c r="D1291" s="29" t="str">
        <f>IF(Замеры!AA1285=0, " ", Замеры!Y1285)</f>
        <v xml:space="preserve"> </v>
      </c>
      <c r="E1291" s="29" t="str">
        <f>CONCATENATE(Замеры!Q1285,Замеры!T1285,Замеры!S1285)</f>
        <v xml:space="preserve"> </v>
      </c>
      <c r="F1291" s="30" t="str">
        <f>IF(Замеры!AA1285=0," ","---")</f>
        <v xml:space="preserve"> </v>
      </c>
      <c r="G1291" s="31" t="str">
        <f>IF(Замеры!AA1285=0," ",Замеры!K1285)</f>
        <v xml:space="preserve"> </v>
      </c>
      <c r="H1291" s="31" t="str">
        <f>CONCATENATE(Замеры!AL1285,Замеры!AB1285,Замеры!AM1285)</f>
        <v>0 0</v>
      </c>
      <c r="I1291" s="29" t="str">
        <f>CONCATENATE(Замеры!AJ1285,Замеры!AB1285,Замеры!AK1285)</f>
        <v>0 0</v>
      </c>
      <c r="J1291" s="31" t="str">
        <f>IF(Замеры!AA1285=0," ",G1291*2.55)</f>
        <v xml:space="preserve"> </v>
      </c>
      <c r="K1291" s="29" t="str">
        <f>IF(Замеры!AA1285=0," ",Замеры!AH1285)</f>
        <v xml:space="preserve"> </v>
      </c>
      <c r="L1291" s="29" t="str">
        <f>IF(Замеры!AA1285=0," ",Замеры!AI1285)</f>
        <v xml:space="preserve"> </v>
      </c>
      <c r="M1291" s="29" t="str">
        <f>IF(Замеры!AA1285=0," ",0.1)</f>
        <v xml:space="preserve"> </v>
      </c>
      <c r="N1291" s="29" t="str">
        <f>IF(Замеры!AA1285=0," ",Замеры!AA1285)</f>
        <v xml:space="preserve"> </v>
      </c>
      <c r="O1291" s="29" t="str">
        <f>Замеры!AB1285</f>
        <v xml:space="preserve"> </v>
      </c>
      <c r="P1291" s="29" t="str">
        <f>Замеры!AC1285</f>
        <v xml:space="preserve"> </v>
      </c>
      <c r="Q1291" s="29" t="str">
        <f>IF(Замеры!AA1285=0," ","+")</f>
        <v xml:space="preserve"> </v>
      </c>
      <c r="R1291" s="32">
        <f>Замеры!Z1285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IF(Замеры!I1286=0," ", Замеры!I1286)</f>
        <v xml:space="preserve"> </v>
      </c>
      <c r="D1292" s="29" t="str">
        <f>IF(Замеры!AA1286=0, " ", Замеры!Y1286)</f>
        <v xml:space="preserve"> </v>
      </c>
      <c r="E1292" s="29" t="str">
        <f>CONCATENATE(Замеры!Q1286,Замеры!T1286,Замеры!S1286)</f>
        <v xml:space="preserve"> </v>
      </c>
      <c r="F1292" s="30" t="str">
        <f>IF(Замеры!AA1286=0," ","---")</f>
        <v xml:space="preserve"> </v>
      </c>
      <c r="G1292" s="31" t="str">
        <f>IF(Замеры!AA1286=0," ",Замеры!K1286)</f>
        <v xml:space="preserve"> </v>
      </c>
      <c r="H1292" s="31" t="str">
        <f>CONCATENATE(Замеры!AL1286,Замеры!AB1286,Замеры!AM1286)</f>
        <v>0 0</v>
      </c>
      <c r="I1292" s="29" t="str">
        <f>CONCATENATE(Замеры!AJ1286,Замеры!AB1286,Замеры!AK1286)</f>
        <v>0 0</v>
      </c>
      <c r="J1292" s="31" t="str">
        <f>IF(Замеры!AA1286=0," ",G1292*2.55)</f>
        <v xml:space="preserve"> </v>
      </c>
      <c r="K1292" s="29" t="str">
        <f>IF(Замеры!AA1286=0," ",Замеры!AH1286)</f>
        <v xml:space="preserve"> </v>
      </c>
      <c r="L1292" s="29" t="str">
        <f>IF(Замеры!AA1286=0," ",Замеры!AI1286)</f>
        <v xml:space="preserve"> </v>
      </c>
      <c r="M1292" s="29" t="str">
        <f>IF(Замеры!AA1286=0," ",0.1)</f>
        <v xml:space="preserve"> </v>
      </c>
      <c r="N1292" s="29" t="str">
        <f>IF(Замеры!AA1286=0," ",Замеры!AA1286)</f>
        <v xml:space="preserve"> </v>
      </c>
      <c r="O1292" s="29" t="str">
        <f>Замеры!AB1286</f>
        <v xml:space="preserve"> </v>
      </c>
      <c r="P1292" s="29" t="str">
        <f>Замеры!AC1286</f>
        <v xml:space="preserve"> </v>
      </c>
      <c r="Q1292" s="29" t="str">
        <f>IF(Замеры!AA1286=0," ","+")</f>
        <v xml:space="preserve"> </v>
      </c>
      <c r="R1292" s="32">
        <f>Замеры!Z1286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IF(Замеры!I1287=0," ", Замеры!I1287)</f>
        <v xml:space="preserve"> </v>
      </c>
      <c r="D1293" s="29" t="str">
        <f>IF(Замеры!AA1287=0, " ", Замеры!Y1287)</f>
        <v xml:space="preserve"> </v>
      </c>
      <c r="E1293" s="29" t="str">
        <f>CONCATENATE(Замеры!Q1287,Замеры!T1287,Замеры!S1287)</f>
        <v xml:space="preserve"> </v>
      </c>
      <c r="F1293" s="30" t="str">
        <f>IF(Замеры!AA1287=0," ","---")</f>
        <v xml:space="preserve"> </v>
      </c>
      <c r="G1293" s="31" t="str">
        <f>IF(Замеры!AA1287=0," ",Замеры!K1287)</f>
        <v xml:space="preserve"> </v>
      </c>
      <c r="H1293" s="31" t="str">
        <f>CONCATENATE(Замеры!AL1287,Замеры!AB1287,Замеры!AM1287)</f>
        <v>0 0</v>
      </c>
      <c r="I1293" s="29" t="str">
        <f>CONCATENATE(Замеры!AJ1287,Замеры!AB1287,Замеры!AK1287)</f>
        <v>0 0</v>
      </c>
      <c r="J1293" s="31" t="str">
        <f>IF(Замеры!AA1287=0," ",G1293*2.55)</f>
        <v xml:space="preserve"> </v>
      </c>
      <c r="K1293" s="29" t="str">
        <f>IF(Замеры!AA1287=0," ",Замеры!AH1287)</f>
        <v xml:space="preserve"> </v>
      </c>
      <c r="L1293" s="29" t="str">
        <f>IF(Замеры!AA1287=0," ",Замеры!AI1287)</f>
        <v xml:space="preserve"> </v>
      </c>
      <c r="M1293" s="29" t="str">
        <f>IF(Замеры!AA1287=0," ",0.1)</f>
        <v xml:space="preserve"> </v>
      </c>
      <c r="N1293" s="29" t="str">
        <f>IF(Замеры!AA1287=0," ",Замеры!AA1287)</f>
        <v xml:space="preserve"> </v>
      </c>
      <c r="O1293" s="29" t="str">
        <f>Замеры!AB1287</f>
        <v xml:space="preserve"> </v>
      </c>
      <c r="P1293" s="29" t="str">
        <f>Замеры!AC1287</f>
        <v xml:space="preserve"> </v>
      </c>
      <c r="Q1293" s="29" t="str">
        <f>IF(Замеры!AA1287=0," ","+")</f>
        <v xml:space="preserve"> </v>
      </c>
      <c r="R1293" s="32">
        <f>Замеры!Z1287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IF(Замеры!I1288=0," ", Замеры!I1288)</f>
        <v xml:space="preserve"> </v>
      </c>
      <c r="D1294" s="29" t="str">
        <f>IF(Замеры!AA1288=0, " ", Замеры!Y1288)</f>
        <v xml:space="preserve"> </v>
      </c>
      <c r="E1294" s="29" t="str">
        <f>CONCATENATE(Замеры!Q1288,Замеры!T1288,Замеры!S1288)</f>
        <v xml:space="preserve"> </v>
      </c>
      <c r="F1294" s="30" t="str">
        <f>IF(Замеры!AA1288=0," ","---")</f>
        <v xml:space="preserve"> </v>
      </c>
      <c r="G1294" s="31" t="str">
        <f>IF(Замеры!AA1288=0," ",Замеры!K1288)</f>
        <v xml:space="preserve"> </v>
      </c>
      <c r="H1294" s="31" t="str">
        <f>CONCATENATE(Замеры!AL1288,Замеры!AB1288,Замеры!AM1288)</f>
        <v>0 0</v>
      </c>
      <c r="I1294" s="29" t="str">
        <f>CONCATENATE(Замеры!AJ1288,Замеры!AB1288,Замеры!AK1288)</f>
        <v>0 0</v>
      </c>
      <c r="J1294" s="31" t="str">
        <f>IF(Замеры!AA1288=0," ",G1294*2.55)</f>
        <v xml:space="preserve"> </v>
      </c>
      <c r="K1294" s="29" t="str">
        <f>IF(Замеры!AA1288=0," ",Замеры!AH1288)</f>
        <v xml:space="preserve"> </v>
      </c>
      <c r="L1294" s="29" t="str">
        <f>IF(Замеры!AA1288=0," ",Замеры!AI1288)</f>
        <v xml:space="preserve"> </v>
      </c>
      <c r="M1294" s="29" t="str">
        <f>IF(Замеры!AA1288=0," ",0.1)</f>
        <v xml:space="preserve"> </v>
      </c>
      <c r="N1294" s="29" t="str">
        <f>IF(Замеры!AA1288=0," ",Замеры!AA1288)</f>
        <v xml:space="preserve"> </v>
      </c>
      <c r="O1294" s="29" t="str">
        <f>Замеры!AB1288</f>
        <v xml:space="preserve"> </v>
      </c>
      <c r="P1294" s="29" t="str">
        <f>Замеры!AC1288</f>
        <v xml:space="preserve"> </v>
      </c>
      <c r="Q1294" s="29" t="str">
        <f>IF(Замеры!AA1288=0," ","+")</f>
        <v xml:space="preserve"> </v>
      </c>
      <c r="R1294" s="32">
        <f>Замеры!Z1288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IF(Замеры!I1289=0," ", Замеры!I1289)</f>
        <v xml:space="preserve"> </v>
      </c>
      <c r="D1295" s="29" t="str">
        <f>IF(Замеры!AA1289=0, " ", Замеры!Y1289)</f>
        <v xml:space="preserve"> </v>
      </c>
      <c r="E1295" s="29" t="str">
        <f>CONCATENATE(Замеры!Q1289,Замеры!T1289,Замеры!S1289)</f>
        <v xml:space="preserve"> </v>
      </c>
      <c r="F1295" s="30" t="str">
        <f>IF(Замеры!AA1289=0," ","---")</f>
        <v xml:space="preserve"> </v>
      </c>
      <c r="G1295" s="31" t="str">
        <f>IF(Замеры!AA1289=0," ",Замеры!K1289)</f>
        <v xml:space="preserve"> </v>
      </c>
      <c r="H1295" s="31" t="str">
        <f>CONCATENATE(Замеры!AL1289,Замеры!AB1289,Замеры!AM1289)</f>
        <v>0 0</v>
      </c>
      <c r="I1295" s="29" t="str">
        <f>CONCATENATE(Замеры!AJ1289,Замеры!AB1289,Замеры!AK1289)</f>
        <v>0 0</v>
      </c>
      <c r="J1295" s="31" t="str">
        <f>IF(Замеры!AA1289=0," ",G1295*2.55)</f>
        <v xml:space="preserve"> </v>
      </c>
      <c r="K1295" s="29" t="str">
        <f>IF(Замеры!AA1289=0," ",Замеры!AH1289)</f>
        <v xml:space="preserve"> </v>
      </c>
      <c r="L1295" s="29" t="str">
        <f>IF(Замеры!AA1289=0," ",Замеры!AI1289)</f>
        <v xml:space="preserve"> </v>
      </c>
      <c r="M1295" s="29" t="str">
        <f>IF(Замеры!AA1289=0," ",0.1)</f>
        <v xml:space="preserve"> </v>
      </c>
      <c r="N1295" s="29" t="str">
        <f>IF(Замеры!AA1289=0," ",Замеры!AA1289)</f>
        <v xml:space="preserve"> </v>
      </c>
      <c r="O1295" s="29" t="str">
        <f>Замеры!AB1289</f>
        <v xml:space="preserve"> </v>
      </c>
      <c r="P1295" s="29" t="str">
        <f>Замеры!AC1289</f>
        <v xml:space="preserve"> </v>
      </c>
      <c r="Q1295" s="29" t="str">
        <f>IF(Замеры!AA1289=0," ","+")</f>
        <v xml:space="preserve"> </v>
      </c>
      <c r="R1295" s="32">
        <f>Замеры!Z1289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IF(Замеры!I1290=0," ", Замеры!I1290)</f>
        <v xml:space="preserve"> </v>
      </c>
      <c r="D1296" s="29" t="str">
        <f>IF(Замеры!AA1290=0, " ", Замеры!Y1290)</f>
        <v xml:space="preserve"> </v>
      </c>
      <c r="E1296" s="29" t="str">
        <f>CONCATENATE(Замеры!Q1290,Замеры!T1290,Замеры!S1290)</f>
        <v xml:space="preserve"> </v>
      </c>
      <c r="F1296" s="30" t="str">
        <f>IF(Замеры!AA1290=0," ","---")</f>
        <v xml:space="preserve"> </v>
      </c>
      <c r="G1296" s="31" t="str">
        <f>IF(Замеры!AA1290=0," ",Замеры!K1290)</f>
        <v xml:space="preserve"> </v>
      </c>
      <c r="H1296" s="31" t="str">
        <f>CONCATENATE(Замеры!AL1290,Замеры!AB1290,Замеры!AM1290)</f>
        <v>0 0</v>
      </c>
      <c r="I1296" s="29" t="str">
        <f>CONCATENATE(Замеры!AJ1290,Замеры!AB1290,Замеры!AK1290)</f>
        <v>0 0</v>
      </c>
      <c r="J1296" s="31" t="str">
        <f>IF(Замеры!AA1290=0," ",G1296*2.55)</f>
        <v xml:space="preserve"> </v>
      </c>
      <c r="K1296" s="29" t="str">
        <f>IF(Замеры!AA1290=0," ",Замеры!AH1290)</f>
        <v xml:space="preserve"> </v>
      </c>
      <c r="L1296" s="29" t="str">
        <f>IF(Замеры!AA1290=0," ",Замеры!AI1290)</f>
        <v xml:space="preserve"> </v>
      </c>
      <c r="M1296" s="29" t="str">
        <f>IF(Замеры!AA1290=0," ",0.1)</f>
        <v xml:space="preserve"> </v>
      </c>
      <c r="N1296" s="29" t="str">
        <f>IF(Замеры!AA1290=0," ",Замеры!AA1290)</f>
        <v xml:space="preserve"> </v>
      </c>
      <c r="O1296" s="29" t="str">
        <f>Замеры!AB1290</f>
        <v xml:space="preserve"> </v>
      </c>
      <c r="P1296" s="29" t="str">
        <f>Замеры!AC1290</f>
        <v xml:space="preserve"> </v>
      </c>
      <c r="Q1296" s="29" t="str">
        <f>IF(Замеры!AA1290=0," ","+")</f>
        <v xml:space="preserve"> </v>
      </c>
      <c r="R1296" s="32">
        <f>Замеры!Z1290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IF(Замеры!I1291=0," ", Замеры!I1291)</f>
        <v xml:space="preserve"> </v>
      </c>
      <c r="D1297" s="29" t="str">
        <f>IF(Замеры!AA1291=0, " ", Замеры!Y1291)</f>
        <v xml:space="preserve"> </v>
      </c>
      <c r="E1297" s="29" t="str">
        <f>CONCATENATE(Замеры!Q1291,Замеры!T1291,Замеры!S1291)</f>
        <v xml:space="preserve"> </v>
      </c>
      <c r="F1297" s="30" t="str">
        <f>IF(Замеры!AA1291=0," ","---")</f>
        <v xml:space="preserve"> </v>
      </c>
      <c r="G1297" s="31" t="str">
        <f>IF(Замеры!AA1291=0," ",Замеры!K1291)</f>
        <v xml:space="preserve"> </v>
      </c>
      <c r="H1297" s="31" t="str">
        <f>CONCATENATE(Замеры!AL1291,Замеры!AB1291,Замеры!AM1291)</f>
        <v>0 0</v>
      </c>
      <c r="I1297" s="29" t="str">
        <f>CONCATENATE(Замеры!AJ1291,Замеры!AB1291,Замеры!AK1291)</f>
        <v>0 0</v>
      </c>
      <c r="J1297" s="31" t="str">
        <f>IF(Замеры!AA1291=0," ",G1297*2.55)</f>
        <v xml:space="preserve"> </v>
      </c>
      <c r="K1297" s="29" t="str">
        <f>IF(Замеры!AA1291=0," ",Замеры!AH1291)</f>
        <v xml:space="preserve"> </v>
      </c>
      <c r="L1297" s="29" t="str">
        <f>IF(Замеры!AA1291=0," ",Замеры!AI1291)</f>
        <v xml:space="preserve"> </v>
      </c>
      <c r="M1297" s="29" t="str">
        <f>IF(Замеры!AA1291=0," ",0.1)</f>
        <v xml:space="preserve"> </v>
      </c>
      <c r="N1297" s="29" t="str">
        <f>IF(Замеры!AA1291=0," ",Замеры!AA1291)</f>
        <v xml:space="preserve"> </v>
      </c>
      <c r="O1297" s="29" t="str">
        <f>Замеры!AB1291</f>
        <v xml:space="preserve"> </v>
      </c>
      <c r="P1297" s="29" t="str">
        <f>Замеры!AC1291</f>
        <v xml:space="preserve"> </v>
      </c>
      <c r="Q1297" s="29" t="str">
        <f>IF(Замеры!AA1291=0," ","+")</f>
        <v xml:space="preserve"> </v>
      </c>
      <c r="R1297" s="32">
        <f>Замеры!Z1291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IF(Замеры!I1292=0," ", Замеры!I1292)</f>
        <v xml:space="preserve"> </v>
      </c>
      <c r="D1298" s="29" t="str">
        <f>IF(Замеры!AA1292=0, " ", Замеры!Y1292)</f>
        <v xml:space="preserve"> </v>
      </c>
      <c r="E1298" s="29" t="str">
        <f>CONCATENATE(Замеры!Q1292,Замеры!T1292,Замеры!S1292)</f>
        <v xml:space="preserve"> </v>
      </c>
      <c r="F1298" s="30" t="str">
        <f>IF(Замеры!AA1292=0," ","---")</f>
        <v xml:space="preserve"> </v>
      </c>
      <c r="G1298" s="31" t="str">
        <f>IF(Замеры!AA1292=0," ",Замеры!K1292)</f>
        <v xml:space="preserve"> </v>
      </c>
      <c r="H1298" s="31" t="str">
        <f>CONCATENATE(Замеры!AL1292,Замеры!AB1292,Замеры!AM1292)</f>
        <v>0 0</v>
      </c>
      <c r="I1298" s="29" t="str">
        <f>CONCATENATE(Замеры!AJ1292,Замеры!AB1292,Замеры!AK1292)</f>
        <v>0 0</v>
      </c>
      <c r="J1298" s="31" t="str">
        <f>IF(Замеры!AA1292=0," ",G1298*2.55)</f>
        <v xml:space="preserve"> </v>
      </c>
      <c r="K1298" s="29" t="str">
        <f>IF(Замеры!AA1292=0," ",Замеры!AH1292)</f>
        <v xml:space="preserve"> </v>
      </c>
      <c r="L1298" s="29" t="str">
        <f>IF(Замеры!AA1292=0," ",Замеры!AI1292)</f>
        <v xml:space="preserve"> </v>
      </c>
      <c r="M1298" s="29" t="str">
        <f>IF(Замеры!AA1292=0," ",0.1)</f>
        <v xml:space="preserve"> </v>
      </c>
      <c r="N1298" s="29" t="str">
        <f>IF(Замеры!AA1292=0," ",Замеры!AA1292)</f>
        <v xml:space="preserve"> </v>
      </c>
      <c r="O1298" s="29" t="str">
        <f>Замеры!AB1292</f>
        <v xml:space="preserve"> </v>
      </c>
      <c r="P1298" s="29" t="str">
        <f>Замеры!AC1292</f>
        <v xml:space="preserve"> </v>
      </c>
      <c r="Q1298" s="29" t="str">
        <f>IF(Замеры!AA1292=0," ","+")</f>
        <v xml:space="preserve"> </v>
      </c>
      <c r="R1298" s="32">
        <f>Замеры!Z1292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IF(Замеры!I1293=0," ", Замеры!I1293)</f>
        <v xml:space="preserve"> </v>
      </c>
      <c r="D1299" s="29" t="str">
        <f>IF(Замеры!AA1293=0, " ", Замеры!Y1293)</f>
        <v xml:space="preserve"> </v>
      </c>
      <c r="E1299" s="29" t="str">
        <f>CONCATENATE(Замеры!Q1293,Замеры!T1293,Замеры!S1293)</f>
        <v xml:space="preserve"> </v>
      </c>
      <c r="F1299" s="30" t="str">
        <f>IF(Замеры!AA1293=0," ","---")</f>
        <v xml:space="preserve"> </v>
      </c>
      <c r="G1299" s="31" t="str">
        <f>IF(Замеры!AA1293=0," ",Замеры!K1293)</f>
        <v xml:space="preserve"> </v>
      </c>
      <c r="H1299" s="31" t="str">
        <f>CONCATENATE(Замеры!AL1293,Замеры!AB1293,Замеры!AM1293)</f>
        <v>0 0</v>
      </c>
      <c r="I1299" s="29" t="str">
        <f>CONCATENATE(Замеры!AJ1293,Замеры!AB1293,Замеры!AK1293)</f>
        <v>0 0</v>
      </c>
      <c r="J1299" s="31" t="str">
        <f>IF(Замеры!AA1293=0," ",G1299*2.55)</f>
        <v xml:space="preserve"> </v>
      </c>
      <c r="K1299" s="29" t="str">
        <f>IF(Замеры!AA1293=0," ",Замеры!AH1293)</f>
        <v xml:space="preserve"> </v>
      </c>
      <c r="L1299" s="29" t="str">
        <f>IF(Замеры!AA1293=0," ",Замеры!AI1293)</f>
        <v xml:space="preserve"> </v>
      </c>
      <c r="M1299" s="29" t="str">
        <f>IF(Замеры!AA1293=0," ",0.1)</f>
        <v xml:space="preserve"> </v>
      </c>
      <c r="N1299" s="29" t="str">
        <f>IF(Замеры!AA1293=0," ",Замеры!AA1293)</f>
        <v xml:space="preserve"> </v>
      </c>
      <c r="O1299" s="29" t="str">
        <f>Замеры!AB1293</f>
        <v xml:space="preserve"> </v>
      </c>
      <c r="P1299" s="29" t="str">
        <f>Замеры!AC1293</f>
        <v xml:space="preserve"> </v>
      </c>
      <c r="Q1299" s="29" t="str">
        <f>IF(Замеры!AA1293=0," ","+")</f>
        <v xml:space="preserve"> </v>
      </c>
      <c r="R1299" s="32">
        <f>Замеры!Z1293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IF(Замеры!I1294=0," ", Замеры!I1294)</f>
        <v xml:space="preserve"> </v>
      </c>
      <c r="D1300" s="29" t="str">
        <f>IF(Замеры!AA1294=0, " ", Замеры!Y1294)</f>
        <v xml:space="preserve"> </v>
      </c>
      <c r="E1300" s="29" t="str">
        <f>CONCATENATE(Замеры!Q1294,Замеры!T1294,Замеры!S1294)</f>
        <v xml:space="preserve"> </v>
      </c>
      <c r="F1300" s="30" t="str">
        <f>IF(Замеры!AA1294=0," ","---")</f>
        <v xml:space="preserve"> </v>
      </c>
      <c r="G1300" s="31" t="str">
        <f>IF(Замеры!AA1294=0," ",Замеры!K1294)</f>
        <v xml:space="preserve"> </v>
      </c>
      <c r="H1300" s="31" t="str">
        <f>CONCATENATE(Замеры!AL1294,Замеры!AB1294,Замеры!AM1294)</f>
        <v>0 0</v>
      </c>
      <c r="I1300" s="29" t="str">
        <f>CONCATENATE(Замеры!AJ1294,Замеры!AB1294,Замеры!AK1294)</f>
        <v>0 0</v>
      </c>
      <c r="J1300" s="31" t="str">
        <f>IF(Замеры!AA1294=0," ",G1300*2.55)</f>
        <v xml:space="preserve"> </v>
      </c>
      <c r="K1300" s="29" t="str">
        <f>IF(Замеры!AA1294=0," ",Замеры!AH1294)</f>
        <v xml:space="preserve"> </v>
      </c>
      <c r="L1300" s="29" t="str">
        <f>IF(Замеры!AA1294=0," ",Замеры!AI1294)</f>
        <v xml:space="preserve"> </v>
      </c>
      <c r="M1300" s="29" t="str">
        <f>IF(Замеры!AA1294=0," ",0.1)</f>
        <v xml:space="preserve"> </v>
      </c>
      <c r="N1300" s="29" t="str">
        <f>IF(Замеры!AA1294=0," ",Замеры!AA1294)</f>
        <v xml:space="preserve"> </v>
      </c>
      <c r="O1300" s="29" t="str">
        <f>Замеры!AB1294</f>
        <v xml:space="preserve"> </v>
      </c>
      <c r="P1300" s="29" t="str">
        <f>Замеры!AC1294</f>
        <v xml:space="preserve"> </v>
      </c>
      <c r="Q1300" s="29" t="str">
        <f>IF(Замеры!AA1294=0," ","+")</f>
        <v xml:space="preserve"> </v>
      </c>
      <c r="R1300" s="32">
        <f>Замеры!Z1294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IF(Замеры!I1295=0," ", Замеры!I1295)</f>
        <v xml:space="preserve"> </v>
      </c>
      <c r="D1301" s="29" t="str">
        <f>IF(Замеры!AA1295=0, " ", Замеры!Y1295)</f>
        <v xml:space="preserve"> </v>
      </c>
      <c r="E1301" s="29" t="str">
        <f>CONCATENATE(Замеры!Q1295,Замеры!T1295,Замеры!S1295)</f>
        <v xml:space="preserve"> </v>
      </c>
      <c r="F1301" s="30" t="str">
        <f>IF(Замеры!AA1295=0," ","---")</f>
        <v xml:space="preserve"> </v>
      </c>
      <c r="G1301" s="31" t="str">
        <f>IF(Замеры!AA1295=0," ",Замеры!K1295)</f>
        <v xml:space="preserve"> </v>
      </c>
      <c r="H1301" s="31" t="str">
        <f>CONCATENATE(Замеры!AL1295,Замеры!AB1295,Замеры!AM1295)</f>
        <v>0 0</v>
      </c>
      <c r="I1301" s="29" t="str">
        <f>CONCATENATE(Замеры!AJ1295,Замеры!AB1295,Замеры!AK1295)</f>
        <v>0 0</v>
      </c>
      <c r="J1301" s="31" t="str">
        <f>IF(Замеры!AA1295=0," ",G1301*2.55)</f>
        <v xml:space="preserve"> </v>
      </c>
      <c r="K1301" s="29" t="str">
        <f>IF(Замеры!AA1295=0," ",Замеры!AH1295)</f>
        <v xml:space="preserve"> </v>
      </c>
      <c r="L1301" s="29" t="str">
        <f>IF(Замеры!AA1295=0," ",Замеры!AI1295)</f>
        <v xml:space="preserve"> </v>
      </c>
      <c r="M1301" s="29" t="str">
        <f>IF(Замеры!AA1295=0," ",0.1)</f>
        <v xml:space="preserve"> </v>
      </c>
      <c r="N1301" s="29" t="str">
        <f>IF(Замеры!AA1295=0," ",Замеры!AA1295)</f>
        <v xml:space="preserve"> </v>
      </c>
      <c r="O1301" s="29" t="str">
        <f>Замеры!AB1295</f>
        <v xml:space="preserve"> </v>
      </c>
      <c r="P1301" s="29" t="str">
        <f>Замеры!AC1295</f>
        <v xml:space="preserve"> </v>
      </c>
      <c r="Q1301" s="29" t="str">
        <f>IF(Замеры!AA1295=0," ","+")</f>
        <v xml:space="preserve"> </v>
      </c>
      <c r="R1301" s="32">
        <f>Замеры!Z1295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IF(Замеры!I1296=0," ", Замеры!I1296)</f>
        <v xml:space="preserve"> </v>
      </c>
      <c r="D1302" s="29" t="str">
        <f>IF(Замеры!AA1296=0, " ", Замеры!Y1296)</f>
        <v xml:space="preserve"> </v>
      </c>
      <c r="E1302" s="29" t="str">
        <f>CONCATENATE(Замеры!Q1296,Замеры!T1296,Замеры!S1296)</f>
        <v xml:space="preserve"> </v>
      </c>
      <c r="F1302" s="30" t="str">
        <f>IF(Замеры!AA1296=0," ","---")</f>
        <v xml:space="preserve"> </v>
      </c>
      <c r="G1302" s="31" t="str">
        <f>IF(Замеры!AA1296=0," ",Замеры!K1296)</f>
        <v xml:space="preserve"> </v>
      </c>
      <c r="H1302" s="31" t="str">
        <f>CONCATENATE(Замеры!AL1296,Замеры!AB1296,Замеры!AM1296)</f>
        <v>0 0</v>
      </c>
      <c r="I1302" s="29" t="str">
        <f>CONCATENATE(Замеры!AJ1296,Замеры!AB1296,Замеры!AK1296)</f>
        <v>0 0</v>
      </c>
      <c r="J1302" s="31" t="str">
        <f>IF(Замеры!AA1296=0," ",G1302*2.55)</f>
        <v xml:space="preserve"> </v>
      </c>
      <c r="K1302" s="29" t="str">
        <f>IF(Замеры!AA1296=0," ",Замеры!AH1296)</f>
        <v xml:space="preserve"> </v>
      </c>
      <c r="L1302" s="29" t="str">
        <f>IF(Замеры!AA1296=0," ",Замеры!AI1296)</f>
        <v xml:space="preserve"> </v>
      </c>
      <c r="M1302" s="29" t="str">
        <f>IF(Замеры!AA1296=0," ",0.1)</f>
        <v xml:space="preserve"> </v>
      </c>
      <c r="N1302" s="29" t="str">
        <f>IF(Замеры!AA1296=0," ",Замеры!AA1296)</f>
        <v xml:space="preserve"> </v>
      </c>
      <c r="O1302" s="29" t="str">
        <f>Замеры!AB1296</f>
        <v xml:space="preserve"> </v>
      </c>
      <c r="P1302" s="29" t="str">
        <f>Замеры!AC1296</f>
        <v xml:space="preserve"> </v>
      </c>
      <c r="Q1302" s="29" t="str">
        <f>IF(Замеры!AA1296=0," ","+")</f>
        <v xml:space="preserve"> </v>
      </c>
      <c r="R1302" s="32">
        <f>Замеры!Z1296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IF(Замеры!I1297=0," ", Замеры!I1297)</f>
        <v xml:space="preserve"> </v>
      </c>
      <c r="D1303" s="29" t="str">
        <f>IF(Замеры!AA1297=0, " ", Замеры!Y1297)</f>
        <v xml:space="preserve"> </v>
      </c>
      <c r="E1303" s="29" t="str">
        <f>CONCATENATE(Замеры!Q1297,Замеры!T1297,Замеры!S1297)</f>
        <v xml:space="preserve"> </v>
      </c>
      <c r="F1303" s="30" t="str">
        <f>IF(Замеры!AA1297=0," ","---")</f>
        <v xml:space="preserve"> </v>
      </c>
      <c r="G1303" s="31" t="str">
        <f>IF(Замеры!AA1297=0," ",Замеры!K1297)</f>
        <v xml:space="preserve"> </v>
      </c>
      <c r="H1303" s="31" t="str">
        <f>CONCATENATE(Замеры!AL1297,Замеры!AB1297,Замеры!AM1297)</f>
        <v>0 0</v>
      </c>
      <c r="I1303" s="29" t="str">
        <f>CONCATENATE(Замеры!AJ1297,Замеры!AB1297,Замеры!AK1297)</f>
        <v>0 0</v>
      </c>
      <c r="J1303" s="31" t="str">
        <f>IF(Замеры!AA1297=0," ",G1303*2.55)</f>
        <v xml:space="preserve"> </v>
      </c>
      <c r="K1303" s="29" t="str">
        <f>IF(Замеры!AA1297=0," ",Замеры!AH1297)</f>
        <v xml:space="preserve"> </v>
      </c>
      <c r="L1303" s="29" t="str">
        <f>IF(Замеры!AA1297=0," ",Замеры!AI1297)</f>
        <v xml:space="preserve"> </v>
      </c>
      <c r="M1303" s="29" t="str">
        <f>IF(Замеры!AA1297=0," ",0.1)</f>
        <v xml:space="preserve"> </v>
      </c>
      <c r="N1303" s="29" t="str">
        <f>IF(Замеры!AA1297=0," ",Замеры!AA1297)</f>
        <v xml:space="preserve"> </v>
      </c>
      <c r="O1303" s="29" t="str">
        <f>Замеры!AB1297</f>
        <v xml:space="preserve"> </v>
      </c>
      <c r="P1303" s="29" t="str">
        <f>Замеры!AC1297</f>
        <v xml:space="preserve"> </v>
      </c>
      <c r="Q1303" s="29" t="str">
        <f>IF(Замеры!AA1297=0," ","+")</f>
        <v xml:space="preserve"> </v>
      </c>
      <c r="R1303" s="32">
        <f>Замеры!Z1297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IF(Замеры!I1298=0," ", Замеры!I1298)</f>
        <v xml:space="preserve"> </v>
      </c>
      <c r="D1304" s="29" t="str">
        <f>IF(Замеры!AA1298=0, " ", Замеры!Y1298)</f>
        <v xml:space="preserve"> </v>
      </c>
      <c r="E1304" s="29" t="str">
        <f>CONCATENATE(Замеры!Q1298,Замеры!T1298,Замеры!S1298)</f>
        <v xml:space="preserve"> </v>
      </c>
      <c r="F1304" s="30" t="str">
        <f>IF(Замеры!AA1298=0," ","---")</f>
        <v xml:space="preserve"> </v>
      </c>
      <c r="G1304" s="31" t="str">
        <f>IF(Замеры!AA1298=0," ",Замеры!K1298)</f>
        <v xml:space="preserve"> </v>
      </c>
      <c r="H1304" s="31" t="str">
        <f>CONCATENATE(Замеры!AL1298,Замеры!AB1298,Замеры!AM1298)</f>
        <v>0 0</v>
      </c>
      <c r="I1304" s="29" t="str">
        <f>CONCATENATE(Замеры!AJ1298,Замеры!AB1298,Замеры!AK1298)</f>
        <v>0 0</v>
      </c>
      <c r="J1304" s="31" t="str">
        <f>IF(Замеры!AA1298=0," ",G1304*2.55)</f>
        <v xml:space="preserve"> </v>
      </c>
      <c r="K1304" s="29" t="str">
        <f>IF(Замеры!AA1298=0," ",Замеры!AH1298)</f>
        <v xml:space="preserve"> </v>
      </c>
      <c r="L1304" s="29" t="str">
        <f>IF(Замеры!AA1298=0," ",Замеры!AI1298)</f>
        <v xml:space="preserve"> </v>
      </c>
      <c r="M1304" s="29" t="str">
        <f>IF(Замеры!AA1298=0," ",0.1)</f>
        <v xml:space="preserve"> </v>
      </c>
      <c r="N1304" s="29" t="str">
        <f>IF(Замеры!AA1298=0," ",Замеры!AA1298)</f>
        <v xml:space="preserve"> </v>
      </c>
      <c r="O1304" s="29" t="str">
        <f>Замеры!AB1298</f>
        <v xml:space="preserve"> </v>
      </c>
      <c r="P1304" s="29" t="str">
        <f>Замеры!AC1298</f>
        <v xml:space="preserve"> </v>
      </c>
      <c r="Q1304" s="29" t="str">
        <f>IF(Замеры!AA1298=0," ","+")</f>
        <v xml:space="preserve"> </v>
      </c>
      <c r="R1304" s="32">
        <f>Замеры!Z1298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IF(Замеры!I1299=0," ", Замеры!I1299)</f>
        <v xml:space="preserve"> </v>
      </c>
      <c r="D1305" s="29" t="str">
        <f>IF(Замеры!AA1299=0, " ", Замеры!Y1299)</f>
        <v xml:space="preserve"> </v>
      </c>
      <c r="E1305" s="29" t="str">
        <f>CONCATENATE(Замеры!Q1299,Замеры!T1299,Замеры!S1299)</f>
        <v xml:space="preserve"> </v>
      </c>
      <c r="F1305" s="30" t="str">
        <f>IF(Замеры!AA1299=0," ","---")</f>
        <v xml:space="preserve"> </v>
      </c>
      <c r="G1305" s="31" t="str">
        <f>IF(Замеры!AA1299=0," ",Замеры!K1299)</f>
        <v xml:space="preserve"> </v>
      </c>
      <c r="H1305" s="31" t="str">
        <f>CONCATENATE(Замеры!AL1299,Замеры!AB1299,Замеры!AM1299)</f>
        <v>0 0</v>
      </c>
      <c r="I1305" s="29" t="str">
        <f>CONCATENATE(Замеры!AJ1299,Замеры!AB1299,Замеры!AK1299)</f>
        <v>0 0</v>
      </c>
      <c r="J1305" s="31" t="str">
        <f>IF(Замеры!AA1299=0," ",G1305*2.55)</f>
        <v xml:space="preserve"> </v>
      </c>
      <c r="K1305" s="29" t="str">
        <f>IF(Замеры!AA1299=0," ",Замеры!AH1299)</f>
        <v xml:space="preserve"> </v>
      </c>
      <c r="L1305" s="29" t="str">
        <f>IF(Замеры!AA1299=0," ",Замеры!AI1299)</f>
        <v xml:space="preserve"> </v>
      </c>
      <c r="M1305" s="29" t="str">
        <f>IF(Замеры!AA1299=0," ",0.1)</f>
        <v xml:space="preserve"> </v>
      </c>
      <c r="N1305" s="29" t="str">
        <f>IF(Замеры!AA1299=0," ",Замеры!AA1299)</f>
        <v xml:space="preserve"> </v>
      </c>
      <c r="O1305" s="29" t="str">
        <f>Замеры!AB1299</f>
        <v xml:space="preserve"> </v>
      </c>
      <c r="P1305" s="29" t="str">
        <f>Замеры!AC1299</f>
        <v xml:space="preserve"> </v>
      </c>
      <c r="Q1305" s="29" t="str">
        <f>IF(Замеры!AA1299=0," ","+")</f>
        <v xml:space="preserve"> </v>
      </c>
      <c r="R1305" s="32">
        <f>Замеры!Z1299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IF(Замеры!I1300=0," ", Замеры!I1300)</f>
        <v xml:space="preserve"> </v>
      </c>
      <c r="D1306" s="29" t="str">
        <f>IF(Замеры!AA1300=0, " ", Замеры!Y1300)</f>
        <v xml:space="preserve"> </v>
      </c>
      <c r="E1306" s="29" t="str">
        <f>CONCATENATE(Замеры!Q1300,Замеры!T1300,Замеры!S1300)</f>
        <v xml:space="preserve"> </v>
      </c>
      <c r="F1306" s="30" t="str">
        <f>IF(Замеры!AA1300=0," ","---")</f>
        <v xml:space="preserve"> </v>
      </c>
      <c r="G1306" s="31" t="str">
        <f>IF(Замеры!AA1300=0," ",Замеры!K1300)</f>
        <v xml:space="preserve"> </v>
      </c>
      <c r="H1306" s="31" t="str">
        <f>CONCATENATE(Замеры!AL1300,Замеры!AB1300,Замеры!AM1300)</f>
        <v>0 0</v>
      </c>
      <c r="I1306" s="29" t="str">
        <f>CONCATENATE(Замеры!AJ1300,Замеры!AB1300,Замеры!AK1300)</f>
        <v>0 0</v>
      </c>
      <c r="J1306" s="31" t="str">
        <f>IF(Замеры!AA1300=0," ",G1306*2.55)</f>
        <v xml:space="preserve"> </v>
      </c>
      <c r="K1306" s="29" t="str">
        <f>IF(Замеры!AA1300=0," ",Замеры!AH1300)</f>
        <v xml:space="preserve"> </v>
      </c>
      <c r="L1306" s="29" t="str">
        <f>IF(Замеры!AA1300=0," ",Замеры!AI1300)</f>
        <v xml:space="preserve"> </v>
      </c>
      <c r="M1306" s="29" t="str">
        <f>IF(Замеры!AA1300=0," ",0.1)</f>
        <v xml:space="preserve"> </v>
      </c>
      <c r="N1306" s="29" t="str">
        <f>IF(Замеры!AA1300=0," ",Замеры!AA1300)</f>
        <v xml:space="preserve"> </v>
      </c>
      <c r="O1306" s="29" t="str">
        <f>Замеры!AB1300</f>
        <v xml:space="preserve"> </v>
      </c>
      <c r="P1306" s="29" t="str">
        <f>Замеры!AC1300</f>
        <v xml:space="preserve"> </v>
      </c>
      <c r="Q1306" s="29" t="str">
        <f>IF(Замеры!AA1300=0," ","+")</f>
        <v xml:space="preserve"> </v>
      </c>
      <c r="R1306" s="32">
        <f>Замеры!Z1300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IF(Замеры!I1301=0," ", Замеры!I1301)</f>
        <v xml:space="preserve"> </v>
      </c>
      <c r="D1307" s="29" t="str">
        <f>IF(Замеры!AA1301=0, " ", Замеры!Y1301)</f>
        <v xml:space="preserve"> </v>
      </c>
      <c r="E1307" s="29" t="str">
        <f>CONCATENATE(Замеры!Q1301,Замеры!T1301,Замеры!S1301)</f>
        <v xml:space="preserve"> </v>
      </c>
      <c r="F1307" s="30" t="str">
        <f>IF(Замеры!AA1301=0," ","---")</f>
        <v xml:space="preserve"> </v>
      </c>
      <c r="G1307" s="31" t="str">
        <f>IF(Замеры!AA1301=0," ",Замеры!K1301)</f>
        <v xml:space="preserve"> </v>
      </c>
      <c r="H1307" s="31" t="str">
        <f>CONCATENATE(Замеры!AL1301,Замеры!AB1301,Замеры!AM1301)</f>
        <v>0 0</v>
      </c>
      <c r="I1307" s="29" t="str">
        <f>CONCATENATE(Замеры!AJ1301,Замеры!AB1301,Замеры!AK1301)</f>
        <v>0 0</v>
      </c>
      <c r="J1307" s="31" t="str">
        <f>IF(Замеры!AA1301=0," ",G1307*2.55)</f>
        <v xml:space="preserve"> </v>
      </c>
      <c r="K1307" s="29" t="str">
        <f>IF(Замеры!AA1301=0," ",Замеры!AH1301)</f>
        <v xml:space="preserve"> </v>
      </c>
      <c r="L1307" s="29" t="str">
        <f>IF(Замеры!AA1301=0," ",Замеры!AI1301)</f>
        <v xml:space="preserve"> </v>
      </c>
      <c r="M1307" s="29" t="str">
        <f>IF(Замеры!AA1301=0," ",0.1)</f>
        <v xml:space="preserve"> </v>
      </c>
      <c r="N1307" s="29" t="str">
        <f>IF(Замеры!AA1301=0," ",Замеры!AA1301)</f>
        <v xml:space="preserve"> </v>
      </c>
      <c r="O1307" s="29" t="str">
        <f>Замеры!AB1301</f>
        <v xml:space="preserve"> </v>
      </c>
      <c r="P1307" s="29" t="str">
        <f>Замеры!AC1301</f>
        <v xml:space="preserve"> </v>
      </c>
      <c r="Q1307" s="29" t="str">
        <f>IF(Замеры!AA1301=0," ","+")</f>
        <v xml:space="preserve"> </v>
      </c>
      <c r="R1307" s="32">
        <f>Замеры!Z1301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IF(Замеры!I1302=0," ", Замеры!I1302)</f>
        <v xml:space="preserve"> </v>
      </c>
      <c r="D1308" s="29" t="str">
        <f>IF(Замеры!AA1302=0, " ", Замеры!Y1302)</f>
        <v xml:space="preserve"> </v>
      </c>
      <c r="E1308" s="29" t="str">
        <f>CONCATENATE(Замеры!Q1302,Замеры!T1302,Замеры!S1302)</f>
        <v xml:space="preserve"> </v>
      </c>
      <c r="F1308" s="30" t="str">
        <f>IF(Замеры!AA1302=0," ","---")</f>
        <v xml:space="preserve"> </v>
      </c>
      <c r="G1308" s="31" t="str">
        <f>IF(Замеры!AA1302=0," ",Замеры!K1302)</f>
        <v xml:space="preserve"> </v>
      </c>
      <c r="H1308" s="31" t="str">
        <f>CONCATENATE(Замеры!AL1302,Замеры!AB1302,Замеры!AM1302)</f>
        <v>0 0</v>
      </c>
      <c r="I1308" s="29" t="str">
        <f>CONCATENATE(Замеры!AJ1302,Замеры!AB1302,Замеры!AK1302)</f>
        <v>0 0</v>
      </c>
      <c r="J1308" s="31" t="str">
        <f>IF(Замеры!AA1302=0," ",G1308*2.55)</f>
        <v xml:space="preserve"> </v>
      </c>
      <c r="K1308" s="29" t="str">
        <f>IF(Замеры!AA1302=0," ",Замеры!AH1302)</f>
        <v xml:space="preserve"> </v>
      </c>
      <c r="L1308" s="29" t="str">
        <f>IF(Замеры!AA1302=0," ",Замеры!AI1302)</f>
        <v xml:space="preserve"> </v>
      </c>
      <c r="M1308" s="29" t="str">
        <f>IF(Замеры!AA1302=0," ",0.1)</f>
        <v xml:space="preserve"> </v>
      </c>
      <c r="N1308" s="29" t="str">
        <f>IF(Замеры!AA1302=0," ",Замеры!AA1302)</f>
        <v xml:space="preserve"> </v>
      </c>
      <c r="O1308" s="29" t="str">
        <f>Замеры!AB1302</f>
        <v xml:space="preserve"> </v>
      </c>
      <c r="P1308" s="29" t="str">
        <f>Замеры!AC1302</f>
        <v xml:space="preserve"> </v>
      </c>
      <c r="Q1308" s="29" t="str">
        <f>IF(Замеры!AA1302=0," ","+")</f>
        <v xml:space="preserve"> </v>
      </c>
      <c r="R1308" s="32">
        <f>Замеры!Z1302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IF(Замеры!I1303=0," ", Замеры!I1303)</f>
        <v xml:space="preserve"> </v>
      </c>
      <c r="D1309" s="29" t="str">
        <f>IF(Замеры!AA1303=0, " ", Замеры!Y1303)</f>
        <v xml:space="preserve"> </v>
      </c>
      <c r="E1309" s="29" t="str">
        <f>CONCATENATE(Замеры!Q1303,Замеры!T1303,Замеры!S1303)</f>
        <v xml:space="preserve"> </v>
      </c>
      <c r="F1309" s="30" t="str">
        <f>IF(Замеры!AA1303=0," ","---")</f>
        <v xml:space="preserve"> </v>
      </c>
      <c r="G1309" s="31" t="str">
        <f>IF(Замеры!AA1303=0," ",Замеры!K1303)</f>
        <v xml:space="preserve"> </v>
      </c>
      <c r="H1309" s="31" t="str">
        <f>CONCATENATE(Замеры!AL1303,Замеры!AB1303,Замеры!AM1303)</f>
        <v>0 0</v>
      </c>
      <c r="I1309" s="29" t="str">
        <f>CONCATENATE(Замеры!AJ1303,Замеры!AB1303,Замеры!AK1303)</f>
        <v>0 0</v>
      </c>
      <c r="J1309" s="31" t="str">
        <f>IF(Замеры!AA1303=0," ",G1309*2.55)</f>
        <v xml:space="preserve"> </v>
      </c>
      <c r="K1309" s="29" t="str">
        <f>IF(Замеры!AA1303=0," ",Замеры!AH1303)</f>
        <v xml:space="preserve"> </v>
      </c>
      <c r="L1309" s="29" t="str">
        <f>IF(Замеры!AA1303=0," ",Замеры!AI1303)</f>
        <v xml:space="preserve"> </v>
      </c>
      <c r="M1309" s="29" t="str">
        <f>IF(Замеры!AA1303=0," ",0.1)</f>
        <v xml:space="preserve"> </v>
      </c>
      <c r="N1309" s="29" t="str">
        <f>IF(Замеры!AA1303=0," ",Замеры!AA1303)</f>
        <v xml:space="preserve"> </v>
      </c>
      <c r="O1309" s="29" t="str">
        <f>Замеры!AB1303</f>
        <v xml:space="preserve"> </v>
      </c>
      <c r="P1309" s="29" t="str">
        <f>Замеры!AC1303</f>
        <v xml:space="preserve"> </v>
      </c>
      <c r="Q1309" s="29" t="str">
        <f>IF(Замеры!AA1303=0," ","+")</f>
        <v xml:space="preserve"> </v>
      </c>
      <c r="R1309" s="32">
        <f>Замеры!Z1303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IF(Замеры!I1304=0," ", Замеры!I1304)</f>
        <v xml:space="preserve"> </v>
      </c>
      <c r="D1310" s="29" t="str">
        <f>IF(Замеры!AA1304=0, " ", Замеры!Y1304)</f>
        <v xml:space="preserve"> </v>
      </c>
      <c r="E1310" s="29" t="str">
        <f>CONCATENATE(Замеры!Q1304,Замеры!T1304,Замеры!S1304)</f>
        <v xml:space="preserve"> </v>
      </c>
      <c r="F1310" s="30" t="str">
        <f>IF(Замеры!AA1304=0," ","---")</f>
        <v xml:space="preserve"> </v>
      </c>
      <c r="G1310" s="31" t="str">
        <f>IF(Замеры!AA1304=0," ",Замеры!K1304)</f>
        <v xml:space="preserve"> </v>
      </c>
      <c r="H1310" s="31" t="str">
        <f>CONCATENATE(Замеры!AL1304,Замеры!AB1304,Замеры!AM1304)</f>
        <v>0 0</v>
      </c>
      <c r="I1310" s="29" t="str">
        <f>CONCATENATE(Замеры!AJ1304,Замеры!AB1304,Замеры!AK1304)</f>
        <v>0 0</v>
      </c>
      <c r="J1310" s="31" t="str">
        <f>IF(Замеры!AA1304=0," ",G1310*2.55)</f>
        <v xml:space="preserve"> </v>
      </c>
      <c r="K1310" s="29" t="str">
        <f>IF(Замеры!AA1304=0," ",Замеры!AH1304)</f>
        <v xml:space="preserve"> </v>
      </c>
      <c r="L1310" s="29" t="str">
        <f>IF(Замеры!AA1304=0," ",Замеры!AI1304)</f>
        <v xml:space="preserve"> </v>
      </c>
      <c r="M1310" s="29" t="str">
        <f>IF(Замеры!AA1304=0," ",0.1)</f>
        <v xml:space="preserve"> </v>
      </c>
      <c r="N1310" s="29" t="str">
        <f>IF(Замеры!AA1304=0," ",Замеры!AA1304)</f>
        <v xml:space="preserve"> </v>
      </c>
      <c r="O1310" s="29" t="str">
        <f>Замеры!AB1304</f>
        <v xml:space="preserve"> </v>
      </c>
      <c r="P1310" s="29" t="str">
        <f>Замеры!AC1304</f>
        <v xml:space="preserve"> </v>
      </c>
      <c r="Q1310" s="29" t="str">
        <f>IF(Замеры!AA1304=0," ","+")</f>
        <v xml:space="preserve"> </v>
      </c>
      <c r="R1310" s="32">
        <f>Замеры!Z1304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IF(Замеры!I1305=0," ", Замеры!I1305)</f>
        <v xml:space="preserve"> </v>
      </c>
      <c r="D1311" s="29" t="str">
        <f>IF(Замеры!AA1305=0, " ", Замеры!Y1305)</f>
        <v xml:space="preserve"> </v>
      </c>
      <c r="E1311" s="29" t="str">
        <f>CONCATENATE(Замеры!Q1305,Замеры!T1305,Замеры!S1305)</f>
        <v xml:space="preserve"> </v>
      </c>
      <c r="F1311" s="30" t="str">
        <f>IF(Замеры!AA1305=0," ","---")</f>
        <v xml:space="preserve"> </v>
      </c>
      <c r="G1311" s="31" t="str">
        <f>IF(Замеры!AA1305=0," ",Замеры!K1305)</f>
        <v xml:space="preserve"> </v>
      </c>
      <c r="H1311" s="31" t="str">
        <f>CONCATENATE(Замеры!AL1305,Замеры!AB1305,Замеры!AM1305)</f>
        <v>0 0</v>
      </c>
      <c r="I1311" s="29" t="str">
        <f>CONCATENATE(Замеры!AJ1305,Замеры!AB1305,Замеры!AK1305)</f>
        <v>0 0</v>
      </c>
      <c r="J1311" s="31" t="str">
        <f>IF(Замеры!AA1305=0," ",G1311*2.55)</f>
        <v xml:space="preserve"> </v>
      </c>
      <c r="K1311" s="29" t="str">
        <f>IF(Замеры!AA1305=0," ",Замеры!AH1305)</f>
        <v xml:space="preserve"> </v>
      </c>
      <c r="L1311" s="29" t="str">
        <f>IF(Замеры!AA1305=0," ",Замеры!AI1305)</f>
        <v xml:space="preserve"> </v>
      </c>
      <c r="M1311" s="29" t="str">
        <f>IF(Замеры!AA1305=0," ",0.1)</f>
        <v xml:space="preserve"> </v>
      </c>
      <c r="N1311" s="29" t="str">
        <f>IF(Замеры!AA1305=0," ",Замеры!AA1305)</f>
        <v xml:space="preserve"> </v>
      </c>
      <c r="O1311" s="29" t="str">
        <f>Замеры!AB1305</f>
        <v xml:space="preserve"> </v>
      </c>
      <c r="P1311" s="29" t="str">
        <f>Замеры!AC1305</f>
        <v xml:space="preserve"> </v>
      </c>
      <c r="Q1311" s="29" t="str">
        <f>IF(Замеры!AA1305=0," ","+")</f>
        <v xml:space="preserve"> </v>
      </c>
      <c r="R1311" s="32">
        <f>Замеры!Z1305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IF(Замеры!I1306=0," ", Замеры!I1306)</f>
        <v xml:space="preserve"> </v>
      </c>
      <c r="D1312" s="29" t="str">
        <f>IF(Замеры!AA1306=0, " ", Замеры!Y1306)</f>
        <v xml:space="preserve"> </v>
      </c>
      <c r="E1312" s="29" t="str">
        <f>CONCATENATE(Замеры!Q1306,Замеры!T1306,Замеры!S1306)</f>
        <v xml:space="preserve"> </v>
      </c>
      <c r="F1312" s="30" t="str">
        <f>IF(Замеры!AA1306=0," ","---")</f>
        <v xml:space="preserve"> </v>
      </c>
      <c r="G1312" s="31" t="str">
        <f>IF(Замеры!AA1306=0," ",Замеры!K1306)</f>
        <v xml:space="preserve"> </v>
      </c>
      <c r="H1312" s="31" t="str">
        <f>CONCATENATE(Замеры!AL1306,Замеры!AB1306,Замеры!AM1306)</f>
        <v>0 0</v>
      </c>
      <c r="I1312" s="29" t="str">
        <f>CONCATENATE(Замеры!AJ1306,Замеры!AB1306,Замеры!AK1306)</f>
        <v>0 0</v>
      </c>
      <c r="J1312" s="31" t="str">
        <f>IF(Замеры!AA1306=0," ",G1312*2.55)</f>
        <v xml:space="preserve"> </v>
      </c>
      <c r="K1312" s="29" t="str">
        <f>IF(Замеры!AA1306=0," ",Замеры!AH1306)</f>
        <v xml:space="preserve"> </v>
      </c>
      <c r="L1312" s="29" t="str">
        <f>IF(Замеры!AA1306=0," ",Замеры!AI1306)</f>
        <v xml:space="preserve"> </v>
      </c>
      <c r="M1312" s="29" t="str">
        <f>IF(Замеры!AA1306=0," ",0.1)</f>
        <v xml:space="preserve"> </v>
      </c>
      <c r="N1312" s="29" t="str">
        <f>IF(Замеры!AA1306=0," ",Замеры!AA1306)</f>
        <v xml:space="preserve"> </v>
      </c>
      <c r="O1312" s="29" t="str">
        <f>Замеры!AB1306</f>
        <v xml:space="preserve"> </v>
      </c>
      <c r="P1312" s="29" t="str">
        <f>Замеры!AC1306</f>
        <v xml:space="preserve"> </v>
      </c>
      <c r="Q1312" s="29" t="str">
        <f>IF(Замеры!AA1306=0," ","+")</f>
        <v xml:space="preserve"> </v>
      </c>
      <c r="R1312" s="32">
        <f>Замеры!Z1306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IF(Замеры!I1307=0," ", Замеры!I1307)</f>
        <v xml:space="preserve"> </v>
      </c>
      <c r="D1313" s="29" t="str">
        <f>IF(Замеры!AA1307=0, " ", Замеры!Y1307)</f>
        <v xml:space="preserve"> </v>
      </c>
      <c r="E1313" s="29" t="str">
        <f>CONCATENATE(Замеры!Q1307,Замеры!T1307,Замеры!S1307)</f>
        <v xml:space="preserve"> </v>
      </c>
      <c r="F1313" s="30" t="str">
        <f>IF(Замеры!AA1307=0," ","---")</f>
        <v xml:space="preserve"> </v>
      </c>
      <c r="G1313" s="31" t="str">
        <f>IF(Замеры!AA1307=0," ",Замеры!K1307)</f>
        <v xml:space="preserve"> </v>
      </c>
      <c r="H1313" s="31" t="str">
        <f>CONCATENATE(Замеры!AL1307,Замеры!AB1307,Замеры!AM1307)</f>
        <v>0 0</v>
      </c>
      <c r="I1313" s="29" t="str">
        <f>CONCATENATE(Замеры!AJ1307,Замеры!AB1307,Замеры!AK1307)</f>
        <v>0 0</v>
      </c>
      <c r="J1313" s="31" t="str">
        <f>IF(Замеры!AA1307=0," ",G1313*2.55)</f>
        <v xml:space="preserve"> </v>
      </c>
      <c r="K1313" s="29" t="str">
        <f>IF(Замеры!AA1307=0," ",Замеры!AH1307)</f>
        <v xml:space="preserve"> </v>
      </c>
      <c r="L1313" s="29" t="str">
        <f>IF(Замеры!AA1307=0," ",Замеры!AI1307)</f>
        <v xml:space="preserve"> </v>
      </c>
      <c r="M1313" s="29" t="str">
        <f>IF(Замеры!AA1307=0," ",0.1)</f>
        <v xml:space="preserve"> </v>
      </c>
      <c r="N1313" s="29" t="str">
        <f>IF(Замеры!AA1307=0," ",Замеры!AA1307)</f>
        <v xml:space="preserve"> </v>
      </c>
      <c r="O1313" s="29" t="str">
        <f>Замеры!AB1307</f>
        <v xml:space="preserve"> </v>
      </c>
      <c r="P1313" s="29" t="str">
        <f>Замеры!AC1307</f>
        <v xml:space="preserve"> </v>
      </c>
      <c r="Q1313" s="29" t="str">
        <f>IF(Замеры!AA1307=0," ","+")</f>
        <v xml:space="preserve"> </v>
      </c>
      <c r="R1313" s="32">
        <f>Замеры!Z1307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IF(Замеры!I1308=0," ", Замеры!I1308)</f>
        <v xml:space="preserve"> </v>
      </c>
      <c r="D1314" s="29" t="str">
        <f>IF(Замеры!AA1308=0, " ", Замеры!Y1308)</f>
        <v xml:space="preserve"> </v>
      </c>
      <c r="E1314" s="29" t="str">
        <f>CONCATENATE(Замеры!Q1308,Замеры!T1308,Замеры!S1308)</f>
        <v xml:space="preserve"> </v>
      </c>
      <c r="F1314" s="30" t="str">
        <f>IF(Замеры!AA1308=0," ","---")</f>
        <v xml:space="preserve"> </v>
      </c>
      <c r="G1314" s="31" t="str">
        <f>IF(Замеры!AA1308=0," ",Замеры!K1308)</f>
        <v xml:space="preserve"> </v>
      </c>
      <c r="H1314" s="31" t="str">
        <f>CONCATENATE(Замеры!AL1308,Замеры!AB1308,Замеры!AM1308)</f>
        <v>0 0</v>
      </c>
      <c r="I1314" s="29" t="str">
        <f>CONCATENATE(Замеры!AJ1308,Замеры!AB1308,Замеры!AK1308)</f>
        <v>0 0</v>
      </c>
      <c r="J1314" s="31" t="str">
        <f>IF(Замеры!AA1308=0," ",G1314*2.55)</f>
        <v xml:space="preserve"> </v>
      </c>
      <c r="K1314" s="29" t="str">
        <f>IF(Замеры!AA1308=0," ",Замеры!AH1308)</f>
        <v xml:space="preserve"> </v>
      </c>
      <c r="L1314" s="29" t="str">
        <f>IF(Замеры!AA1308=0," ",Замеры!AI1308)</f>
        <v xml:space="preserve"> </v>
      </c>
      <c r="M1314" s="29" t="str">
        <f>IF(Замеры!AA1308=0," ",0.1)</f>
        <v xml:space="preserve"> </v>
      </c>
      <c r="N1314" s="29" t="str">
        <f>IF(Замеры!AA1308=0," ",Замеры!AA1308)</f>
        <v xml:space="preserve"> </v>
      </c>
      <c r="O1314" s="29" t="str">
        <f>Замеры!AB1308</f>
        <v xml:space="preserve"> </v>
      </c>
      <c r="P1314" s="29" t="str">
        <f>Замеры!AC1308</f>
        <v xml:space="preserve"> </v>
      </c>
      <c r="Q1314" s="29" t="str">
        <f>IF(Замеры!AA1308=0," ","+")</f>
        <v xml:space="preserve"> </v>
      </c>
      <c r="R1314" s="32">
        <f>Замеры!Z1308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IF(Замеры!I1309=0," ", Замеры!I1309)</f>
        <v xml:space="preserve"> </v>
      </c>
      <c r="D1315" s="29" t="str">
        <f>IF(Замеры!AA1309=0, " ", Замеры!Y1309)</f>
        <v xml:space="preserve"> </v>
      </c>
      <c r="E1315" s="29" t="str">
        <f>CONCATENATE(Замеры!Q1309,Замеры!T1309,Замеры!S1309)</f>
        <v xml:space="preserve"> </v>
      </c>
      <c r="F1315" s="30" t="str">
        <f>IF(Замеры!AA1309=0," ","---")</f>
        <v xml:space="preserve"> </v>
      </c>
      <c r="G1315" s="31" t="str">
        <f>IF(Замеры!AA1309=0," ",Замеры!K1309)</f>
        <v xml:space="preserve"> </v>
      </c>
      <c r="H1315" s="31" t="str">
        <f>CONCATENATE(Замеры!AL1309,Замеры!AB1309,Замеры!AM1309)</f>
        <v>0 0</v>
      </c>
      <c r="I1315" s="29" t="str">
        <f>CONCATENATE(Замеры!AJ1309,Замеры!AB1309,Замеры!AK1309)</f>
        <v>0 0</v>
      </c>
      <c r="J1315" s="31" t="str">
        <f>IF(Замеры!AA1309=0," ",G1315*2.55)</f>
        <v xml:space="preserve"> </v>
      </c>
      <c r="K1315" s="29" t="str">
        <f>IF(Замеры!AA1309=0," ",Замеры!AH1309)</f>
        <v xml:space="preserve"> </v>
      </c>
      <c r="L1315" s="29" t="str">
        <f>IF(Замеры!AA1309=0," ",Замеры!AI1309)</f>
        <v xml:space="preserve"> </v>
      </c>
      <c r="M1315" s="29" t="str">
        <f>IF(Замеры!AA1309=0," ",0.1)</f>
        <v xml:space="preserve"> </v>
      </c>
      <c r="N1315" s="29" t="str">
        <f>IF(Замеры!AA1309=0," ",Замеры!AA1309)</f>
        <v xml:space="preserve"> </v>
      </c>
      <c r="O1315" s="29" t="str">
        <f>Замеры!AB1309</f>
        <v xml:space="preserve"> </v>
      </c>
      <c r="P1315" s="29" t="str">
        <f>Замеры!AC1309</f>
        <v xml:space="preserve"> </v>
      </c>
      <c r="Q1315" s="29" t="str">
        <f>IF(Замеры!AA1309=0," ","+")</f>
        <v xml:space="preserve"> </v>
      </c>
      <c r="R1315" s="32">
        <f>Замеры!Z1309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IF(Замеры!I1310=0," ", Замеры!I1310)</f>
        <v xml:space="preserve"> </v>
      </c>
      <c r="D1316" s="29" t="str">
        <f>IF(Замеры!AA1310=0, " ", Замеры!Y1310)</f>
        <v xml:space="preserve"> </v>
      </c>
      <c r="E1316" s="29" t="str">
        <f>CONCATENATE(Замеры!Q1310,Замеры!T1310,Замеры!S1310)</f>
        <v xml:space="preserve"> </v>
      </c>
      <c r="F1316" s="30" t="str">
        <f>IF(Замеры!AA1310=0," ","---")</f>
        <v xml:space="preserve"> </v>
      </c>
      <c r="G1316" s="31" t="str">
        <f>IF(Замеры!AA1310=0," ",Замеры!K1310)</f>
        <v xml:space="preserve"> </v>
      </c>
      <c r="H1316" s="31" t="str">
        <f>CONCATENATE(Замеры!AL1310,Замеры!AB1310,Замеры!AM1310)</f>
        <v>0 0</v>
      </c>
      <c r="I1316" s="29" t="str">
        <f>CONCATENATE(Замеры!AJ1310,Замеры!AB1310,Замеры!AK1310)</f>
        <v>0 0</v>
      </c>
      <c r="J1316" s="31" t="str">
        <f>IF(Замеры!AA1310=0," ",G1316*2.55)</f>
        <v xml:space="preserve"> </v>
      </c>
      <c r="K1316" s="29" t="str">
        <f>IF(Замеры!AA1310=0," ",Замеры!AH1310)</f>
        <v xml:space="preserve"> </v>
      </c>
      <c r="L1316" s="29" t="str">
        <f>IF(Замеры!AA1310=0," ",Замеры!AI1310)</f>
        <v xml:space="preserve"> </v>
      </c>
      <c r="M1316" s="29" t="str">
        <f>IF(Замеры!AA1310=0," ",0.1)</f>
        <v xml:space="preserve"> </v>
      </c>
      <c r="N1316" s="29" t="str">
        <f>IF(Замеры!AA1310=0," ",Замеры!AA1310)</f>
        <v xml:space="preserve"> </v>
      </c>
      <c r="O1316" s="29" t="str">
        <f>Замеры!AB1310</f>
        <v xml:space="preserve"> </v>
      </c>
      <c r="P1316" s="29" t="str">
        <f>Замеры!AC1310</f>
        <v xml:space="preserve"> </v>
      </c>
      <c r="Q1316" s="29" t="str">
        <f>IF(Замеры!AA1310=0," ","+")</f>
        <v xml:space="preserve"> </v>
      </c>
      <c r="R1316" s="32">
        <f>Замеры!Z1310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IF(Замеры!I1311=0," ", Замеры!I1311)</f>
        <v xml:space="preserve"> </v>
      </c>
      <c r="D1317" s="29" t="str">
        <f>IF(Замеры!AA1311=0, " ", Замеры!Y1311)</f>
        <v xml:space="preserve"> </v>
      </c>
      <c r="E1317" s="29" t="str">
        <f>CONCATENATE(Замеры!Q1311,Замеры!T1311,Замеры!S1311)</f>
        <v xml:space="preserve"> </v>
      </c>
      <c r="F1317" s="30" t="str">
        <f>IF(Замеры!AA1311=0," ","---")</f>
        <v xml:space="preserve"> </v>
      </c>
      <c r="G1317" s="31" t="str">
        <f>IF(Замеры!AA1311=0," ",Замеры!K1311)</f>
        <v xml:space="preserve"> </v>
      </c>
      <c r="H1317" s="31" t="str">
        <f>CONCATENATE(Замеры!AL1311,Замеры!AB1311,Замеры!AM1311)</f>
        <v>0 0</v>
      </c>
      <c r="I1317" s="29" t="str">
        <f>CONCATENATE(Замеры!AJ1311,Замеры!AB1311,Замеры!AK1311)</f>
        <v>0 0</v>
      </c>
      <c r="J1317" s="31" t="str">
        <f>IF(Замеры!AA1311=0," ",G1317*2.55)</f>
        <v xml:space="preserve"> </v>
      </c>
      <c r="K1317" s="29" t="str">
        <f>IF(Замеры!AA1311=0," ",Замеры!AH1311)</f>
        <v xml:space="preserve"> </v>
      </c>
      <c r="L1317" s="29" t="str">
        <f>IF(Замеры!AA1311=0," ",Замеры!AI1311)</f>
        <v xml:space="preserve"> </v>
      </c>
      <c r="M1317" s="29" t="str">
        <f>IF(Замеры!AA1311=0," ",0.1)</f>
        <v xml:space="preserve"> </v>
      </c>
      <c r="N1317" s="29" t="str">
        <f>IF(Замеры!AA1311=0," ",Замеры!AA1311)</f>
        <v xml:space="preserve"> </v>
      </c>
      <c r="O1317" s="29" t="str">
        <f>Замеры!AB1311</f>
        <v xml:space="preserve"> </v>
      </c>
      <c r="P1317" s="29" t="str">
        <f>Замеры!AC1311</f>
        <v xml:space="preserve"> </v>
      </c>
      <c r="Q1317" s="29" t="str">
        <f>IF(Замеры!AA1311=0," ","+")</f>
        <v xml:space="preserve"> </v>
      </c>
      <c r="R1317" s="32">
        <f>Замеры!Z1311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IF(Замеры!I1312=0," ", Замеры!I1312)</f>
        <v xml:space="preserve"> </v>
      </c>
      <c r="D1318" s="29" t="str">
        <f>IF(Замеры!AA1312=0, " ", Замеры!Y1312)</f>
        <v xml:space="preserve"> </v>
      </c>
      <c r="E1318" s="29" t="str">
        <f>CONCATENATE(Замеры!Q1312,Замеры!T1312,Замеры!S1312)</f>
        <v xml:space="preserve"> </v>
      </c>
      <c r="F1318" s="30" t="str">
        <f>IF(Замеры!AA1312=0," ","---")</f>
        <v xml:space="preserve"> </v>
      </c>
      <c r="G1318" s="31" t="str">
        <f>IF(Замеры!AA1312=0," ",Замеры!K1312)</f>
        <v xml:space="preserve"> </v>
      </c>
      <c r="H1318" s="31" t="str">
        <f>CONCATENATE(Замеры!AL1312,Замеры!AB1312,Замеры!AM1312)</f>
        <v>0 0</v>
      </c>
      <c r="I1318" s="29" t="str">
        <f>CONCATENATE(Замеры!AJ1312,Замеры!AB1312,Замеры!AK1312)</f>
        <v>0 0</v>
      </c>
      <c r="J1318" s="31" t="str">
        <f>IF(Замеры!AA1312=0," ",G1318*2.55)</f>
        <v xml:space="preserve"> </v>
      </c>
      <c r="K1318" s="29" t="str">
        <f>IF(Замеры!AA1312=0," ",Замеры!AH1312)</f>
        <v xml:space="preserve"> </v>
      </c>
      <c r="L1318" s="29" t="str">
        <f>IF(Замеры!AA1312=0," ",Замеры!AI1312)</f>
        <v xml:space="preserve"> </v>
      </c>
      <c r="M1318" s="29" t="str">
        <f>IF(Замеры!AA1312=0," ",0.1)</f>
        <v xml:space="preserve"> </v>
      </c>
      <c r="N1318" s="29" t="str">
        <f>IF(Замеры!AA1312=0," ",Замеры!AA1312)</f>
        <v xml:space="preserve"> </v>
      </c>
      <c r="O1318" s="29" t="str">
        <f>Замеры!AB1312</f>
        <v xml:space="preserve"> </v>
      </c>
      <c r="P1318" s="29" t="str">
        <f>Замеры!AC1312</f>
        <v xml:space="preserve"> </v>
      </c>
      <c r="Q1318" s="29" t="str">
        <f>IF(Замеры!AA1312=0," ","+")</f>
        <v xml:space="preserve"> </v>
      </c>
      <c r="R1318" s="32">
        <f>Замеры!Z1312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IF(Замеры!I1313=0," ", Замеры!I1313)</f>
        <v xml:space="preserve"> </v>
      </c>
      <c r="D1319" s="29" t="str">
        <f>IF(Замеры!AA1313=0, " ", Замеры!Y1313)</f>
        <v xml:space="preserve"> </v>
      </c>
      <c r="E1319" s="29" t="str">
        <f>CONCATENATE(Замеры!Q1313,Замеры!T1313,Замеры!S1313)</f>
        <v xml:space="preserve"> </v>
      </c>
      <c r="F1319" s="30" t="str">
        <f>IF(Замеры!AA1313=0," ","---")</f>
        <v xml:space="preserve"> </v>
      </c>
      <c r="G1319" s="31" t="str">
        <f>IF(Замеры!AA1313=0," ",Замеры!K1313)</f>
        <v xml:space="preserve"> </v>
      </c>
      <c r="H1319" s="31" t="str">
        <f>CONCATENATE(Замеры!AL1313,Замеры!AB1313,Замеры!AM1313)</f>
        <v>0 0</v>
      </c>
      <c r="I1319" s="29" t="str">
        <f>CONCATENATE(Замеры!AJ1313,Замеры!AB1313,Замеры!AK1313)</f>
        <v>0 0</v>
      </c>
      <c r="J1319" s="31" t="str">
        <f>IF(Замеры!AA1313=0," ",G1319*2.55)</f>
        <v xml:space="preserve"> </v>
      </c>
      <c r="K1319" s="29" t="str">
        <f>IF(Замеры!AA1313=0," ",Замеры!AH1313)</f>
        <v xml:space="preserve"> </v>
      </c>
      <c r="L1319" s="29" t="str">
        <f>IF(Замеры!AA1313=0," ",Замеры!AI1313)</f>
        <v xml:space="preserve"> </v>
      </c>
      <c r="M1319" s="29" t="str">
        <f>IF(Замеры!AA1313=0," ",0.1)</f>
        <v xml:space="preserve"> </v>
      </c>
      <c r="N1319" s="29" t="str">
        <f>IF(Замеры!AA1313=0," ",Замеры!AA1313)</f>
        <v xml:space="preserve"> </v>
      </c>
      <c r="O1319" s="29" t="str">
        <f>Замеры!AB1313</f>
        <v xml:space="preserve"> </v>
      </c>
      <c r="P1319" s="29" t="str">
        <f>Замеры!AC1313</f>
        <v xml:space="preserve"> </v>
      </c>
      <c r="Q1319" s="29" t="str">
        <f>IF(Замеры!AA1313=0," ","+")</f>
        <v xml:space="preserve"> </v>
      </c>
      <c r="R1319" s="32">
        <f>Замеры!Z1313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IF(Замеры!I1314=0," ", Замеры!I1314)</f>
        <v xml:space="preserve"> </v>
      </c>
      <c r="D1320" s="29" t="str">
        <f>IF(Замеры!AA1314=0, " ", Замеры!Y1314)</f>
        <v xml:space="preserve"> </v>
      </c>
      <c r="E1320" s="29" t="str">
        <f>CONCATENATE(Замеры!Q1314,Замеры!T1314,Замеры!S1314)</f>
        <v xml:space="preserve"> </v>
      </c>
      <c r="F1320" s="30" t="str">
        <f>IF(Замеры!AA1314=0," ","---")</f>
        <v xml:space="preserve"> </v>
      </c>
      <c r="G1320" s="31" t="str">
        <f>IF(Замеры!AA1314=0," ",Замеры!K1314)</f>
        <v xml:space="preserve"> </v>
      </c>
      <c r="H1320" s="31" t="str">
        <f>CONCATENATE(Замеры!AL1314,Замеры!AB1314,Замеры!AM1314)</f>
        <v>0 0</v>
      </c>
      <c r="I1320" s="29" t="str">
        <f>CONCATENATE(Замеры!AJ1314,Замеры!AB1314,Замеры!AK1314)</f>
        <v>0 0</v>
      </c>
      <c r="J1320" s="31" t="str">
        <f>IF(Замеры!AA1314=0," ",G1320*2.55)</f>
        <v xml:space="preserve"> </v>
      </c>
      <c r="K1320" s="29" t="str">
        <f>IF(Замеры!AA1314=0," ",Замеры!AH1314)</f>
        <v xml:space="preserve"> </v>
      </c>
      <c r="L1320" s="29" t="str">
        <f>IF(Замеры!AA1314=0," ",Замеры!AI1314)</f>
        <v xml:space="preserve"> </v>
      </c>
      <c r="M1320" s="29" t="str">
        <f>IF(Замеры!AA1314=0," ",0.1)</f>
        <v xml:space="preserve"> </v>
      </c>
      <c r="N1320" s="29" t="str">
        <f>IF(Замеры!AA1314=0," ",Замеры!AA1314)</f>
        <v xml:space="preserve"> </v>
      </c>
      <c r="O1320" s="29" t="str">
        <f>Замеры!AB1314</f>
        <v xml:space="preserve"> </v>
      </c>
      <c r="P1320" s="29" t="str">
        <f>Замеры!AC1314</f>
        <v xml:space="preserve"> </v>
      </c>
      <c r="Q1320" s="29" t="str">
        <f>IF(Замеры!AA1314=0," ","+")</f>
        <v xml:space="preserve"> </v>
      </c>
      <c r="R1320" s="32">
        <f>Замеры!Z1314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IF(Замеры!I1315=0," ", Замеры!I1315)</f>
        <v xml:space="preserve"> </v>
      </c>
      <c r="D1321" s="29" t="str">
        <f>IF(Замеры!AA1315=0, " ", Замеры!Y1315)</f>
        <v xml:space="preserve"> </v>
      </c>
      <c r="E1321" s="29" t="str">
        <f>CONCATENATE(Замеры!Q1315,Замеры!T1315,Замеры!S1315)</f>
        <v xml:space="preserve"> </v>
      </c>
      <c r="F1321" s="30" t="str">
        <f>IF(Замеры!AA1315=0," ","---")</f>
        <v xml:space="preserve"> </v>
      </c>
      <c r="G1321" s="31" t="str">
        <f>IF(Замеры!AA1315=0," ",Замеры!K1315)</f>
        <v xml:space="preserve"> </v>
      </c>
      <c r="H1321" s="31" t="str">
        <f>CONCATENATE(Замеры!AL1315,Замеры!AB1315,Замеры!AM1315)</f>
        <v>0 0</v>
      </c>
      <c r="I1321" s="29" t="str">
        <f>CONCATENATE(Замеры!AJ1315,Замеры!AB1315,Замеры!AK1315)</f>
        <v>0 0</v>
      </c>
      <c r="J1321" s="31" t="str">
        <f>IF(Замеры!AA1315=0," ",G1321*2.55)</f>
        <v xml:space="preserve"> </v>
      </c>
      <c r="K1321" s="29" t="str">
        <f>IF(Замеры!AA1315=0," ",Замеры!AH1315)</f>
        <v xml:space="preserve"> </v>
      </c>
      <c r="L1321" s="29" t="str">
        <f>IF(Замеры!AA1315=0," ",Замеры!AI1315)</f>
        <v xml:space="preserve"> </v>
      </c>
      <c r="M1321" s="29" t="str">
        <f>IF(Замеры!AA1315=0," ",0.1)</f>
        <v xml:space="preserve"> </v>
      </c>
      <c r="N1321" s="29" t="str">
        <f>IF(Замеры!AA1315=0," ",Замеры!AA1315)</f>
        <v xml:space="preserve"> </v>
      </c>
      <c r="O1321" s="29" t="str">
        <f>Замеры!AB1315</f>
        <v xml:space="preserve"> </v>
      </c>
      <c r="P1321" s="29" t="str">
        <f>Замеры!AC1315</f>
        <v xml:space="preserve"> </v>
      </c>
      <c r="Q1321" s="29" t="str">
        <f>IF(Замеры!AA1315=0," ","+")</f>
        <v xml:space="preserve"> </v>
      </c>
      <c r="R1321" s="32">
        <f>Замеры!Z1315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IF(Замеры!I1316=0," ", Замеры!I1316)</f>
        <v xml:space="preserve"> </v>
      </c>
      <c r="D1322" s="29" t="str">
        <f>IF(Замеры!AA1316=0, " ", Замеры!Y1316)</f>
        <v xml:space="preserve"> </v>
      </c>
      <c r="E1322" s="29" t="str">
        <f>CONCATENATE(Замеры!Q1316,Замеры!T1316,Замеры!S1316)</f>
        <v xml:space="preserve"> </v>
      </c>
      <c r="F1322" s="30" t="str">
        <f>IF(Замеры!AA1316=0," ","---")</f>
        <v xml:space="preserve"> </v>
      </c>
      <c r="G1322" s="31" t="str">
        <f>IF(Замеры!AA1316=0," ",Замеры!K1316)</f>
        <v xml:space="preserve"> </v>
      </c>
      <c r="H1322" s="31" t="str">
        <f>CONCATENATE(Замеры!AL1316,Замеры!AB1316,Замеры!AM1316)</f>
        <v>0 0</v>
      </c>
      <c r="I1322" s="29" t="str">
        <f>CONCATENATE(Замеры!AJ1316,Замеры!AB1316,Замеры!AK1316)</f>
        <v>0 0</v>
      </c>
      <c r="J1322" s="31" t="str">
        <f>IF(Замеры!AA1316=0," ",G1322*2.55)</f>
        <v xml:space="preserve"> </v>
      </c>
      <c r="K1322" s="29" t="str">
        <f>IF(Замеры!AA1316=0," ",Замеры!AH1316)</f>
        <v xml:space="preserve"> </v>
      </c>
      <c r="L1322" s="29" t="str">
        <f>IF(Замеры!AA1316=0," ",Замеры!AI1316)</f>
        <v xml:space="preserve"> </v>
      </c>
      <c r="M1322" s="29" t="str">
        <f>IF(Замеры!AA1316=0," ",0.1)</f>
        <v xml:space="preserve"> </v>
      </c>
      <c r="N1322" s="29" t="str">
        <f>IF(Замеры!AA1316=0," ",Замеры!AA1316)</f>
        <v xml:space="preserve"> </v>
      </c>
      <c r="O1322" s="29" t="str">
        <f>Замеры!AB1316</f>
        <v xml:space="preserve"> </v>
      </c>
      <c r="P1322" s="29" t="str">
        <f>Замеры!AC1316</f>
        <v xml:space="preserve"> </v>
      </c>
      <c r="Q1322" s="29" t="str">
        <f>IF(Замеры!AA1316=0," ","+")</f>
        <v xml:space="preserve"> </v>
      </c>
      <c r="R1322" s="32">
        <f>Замеры!Z1316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IF(Замеры!I1317=0," ", Замеры!I1317)</f>
        <v xml:space="preserve"> </v>
      </c>
      <c r="D1323" s="29" t="str">
        <f>IF(Замеры!AA1317=0, " ", Замеры!Y1317)</f>
        <v xml:space="preserve"> </v>
      </c>
      <c r="E1323" s="29" t="str">
        <f>CONCATENATE(Замеры!Q1317,Замеры!T1317,Замеры!S1317)</f>
        <v xml:space="preserve"> </v>
      </c>
      <c r="F1323" s="30" t="str">
        <f>IF(Замеры!AA1317=0," ","---")</f>
        <v xml:space="preserve"> </v>
      </c>
      <c r="G1323" s="31" t="str">
        <f>IF(Замеры!AA1317=0," ",Замеры!K1317)</f>
        <v xml:space="preserve"> </v>
      </c>
      <c r="H1323" s="31" t="str">
        <f>CONCATENATE(Замеры!AL1317,Замеры!AB1317,Замеры!AM1317)</f>
        <v>0 0</v>
      </c>
      <c r="I1323" s="29" t="str">
        <f>CONCATENATE(Замеры!AJ1317,Замеры!AB1317,Замеры!AK1317)</f>
        <v>0 0</v>
      </c>
      <c r="J1323" s="31" t="str">
        <f>IF(Замеры!AA1317=0," ",G1323*2.55)</f>
        <v xml:space="preserve"> </v>
      </c>
      <c r="K1323" s="29" t="str">
        <f>IF(Замеры!AA1317=0," ",Замеры!AH1317)</f>
        <v xml:space="preserve"> </v>
      </c>
      <c r="L1323" s="29" t="str">
        <f>IF(Замеры!AA1317=0," ",Замеры!AI1317)</f>
        <v xml:space="preserve"> </v>
      </c>
      <c r="M1323" s="29" t="str">
        <f>IF(Замеры!AA1317=0," ",0.1)</f>
        <v xml:space="preserve"> </v>
      </c>
      <c r="N1323" s="29" t="str">
        <f>IF(Замеры!AA1317=0," ",Замеры!AA1317)</f>
        <v xml:space="preserve"> </v>
      </c>
      <c r="O1323" s="29" t="str">
        <f>Замеры!AB1317</f>
        <v xml:space="preserve"> </v>
      </c>
      <c r="P1323" s="29" t="str">
        <f>Замеры!AC1317</f>
        <v xml:space="preserve"> </v>
      </c>
      <c r="Q1323" s="29" t="str">
        <f>IF(Замеры!AA1317=0," ","+")</f>
        <v xml:space="preserve"> </v>
      </c>
      <c r="R1323" s="32">
        <f>Замеры!Z1317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IF(Замеры!I1318=0," ", Замеры!I1318)</f>
        <v xml:space="preserve"> </v>
      </c>
      <c r="D1324" s="29" t="str">
        <f>IF(Замеры!AA1318=0, " ", Замеры!Y1318)</f>
        <v xml:space="preserve"> </v>
      </c>
      <c r="E1324" s="29" t="str">
        <f>CONCATENATE(Замеры!Q1318,Замеры!T1318,Замеры!S1318)</f>
        <v xml:space="preserve"> </v>
      </c>
      <c r="F1324" s="30" t="str">
        <f>IF(Замеры!AA1318=0," ","---")</f>
        <v xml:space="preserve"> </v>
      </c>
      <c r="G1324" s="31" t="str">
        <f>IF(Замеры!AA1318=0," ",Замеры!K1318)</f>
        <v xml:space="preserve"> </v>
      </c>
      <c r="H1324" s="31" t="str">
        <f>CONCATENATE(Замеры!AL1318,Замеры!AB1318,Замеры!AM1318)</f>
        <v>0 0</v>
      </c>
      <c r="I1324" s="29" t="str">
        <f>CONCATENATE(Замеры!AJ1318,Замеры!AB1318,Замеры!AK1318)</f>
        <v>0 0</v>
      </c>
      <c r="J1324" s="31" t="str">
        <f>IF(Замеры!AA1318=0," ",G1324*2.55)</f>
        <v xml:space="preserve"> </v>
      </c>
      <c r="K1324" s="29" t="str">
        <f>IF(Замеры!AA1318=0," ",Замеры!AH1318)</f>
        <v xml:space="preserve"> </v>
      </c>
      <c r="L1324" s="29" t="str">
        <f>IF(Замеры!AA1318=0," ",Замеры!AI1318)</f>
        <v xml:space="preserve"> </v>
      </c>
      <c r="M1324" s="29" t="str">
        <f>IF(Замеры!AA1318=0," ",0.1)</f>
        <v xml:space="preserve"> </v>
      </c>
      <c r="N1324" s="29" t="str">
        <f>IF(Замеры!AA1318=0," ",Замеры!AA1318)</f>
        <v xml:space="preserve"> </v>
      </c>
      <c r="O1324" s="29" t="str">
        <f>Замеры!AB1318</f>
        <v xml:space="preserve"> </v>
      </c>
      <c r="P1324" s="29" t="str">
        <f>Замеры!AC1318</f>
        <v xml:space="preserve"> </v>
      </c>
      <c r="Q1324" s="29" t="str">
        <f>IF(Замеры!AA1318=0," ","+")</f>
        <v xml:space="preserve"> </v>
      </c>
      <c r="R1324" s="32">
        <f>Замеры!Z1318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IF(Замеры!I1319=0," ", Замеры!I1319)</f>
        <v xml:space="preserve"> </v>
      </c>
      <c r="D1325" s="29" t="str">
        <f>IF(Замеры!AA1319=0, " ", Замеры!Y1319)</f>
        <v xml:space="preserve"> </v>
      </c>
      <c r="E1325" s="29" t="str">
        <f>CONCATENATE(Замеры!Q1319,Замеры!T1319,Замеры!S1319)</f>
        <v xml:space="preserve"> </v>
      </c>
      <c r="F1325" s="30" t="str">
        <f>IF(Замеры!AA1319=0," ","---")</f>
        <v xml:space="preserve"> </v>
      </c>
      <c r="G1325" s="31" t="str">
        <f>IF(Замеры!AA1319=0," ",Замеры!K1319)</f>
        <v xml:space="preserve"> </v>
      </c>
      <c r="H1325" s="31" t="str">
        <f>CONCATENATE(Замеры!AL1319,Замеры!AB1319,Замеры!AM1319)</f>
        <v>0 0</v>
      </c>
      <c r="I1325" s="29" t="str">
        <f>CONCATENATE(Замеры!AJ1319,Замеры!AB1319,Замеры!AK1319)</f>
        <v>0 0</v>
      </c>
      <c r="J1325" s="31" t="str">
        <f>IF(Замеры!AA1319=0," ",G1325*2.55)</f>
        <v xml:space="preserve"> </v>
      </c>
      <c r="K1325" s="29" t="str">
        <f>IF(Замеры!AA1319=0," ",Замеры!AH1319)</f>
        <v xml:space="preserve"> </v>
      </c>
      <c r="L1325" s="29" t="str">
        <f>IF(Замеры!AA1319=0," ",Замеры!AI1319)</f>
        <v xml:space="preserve"> </v>
      </c>
      <c r="M1325" s="29" t="str">
        <f>IF(Замеры!AA1319=0," ",0.1)</f>
        <v xml:space="preserve"> </v>
      </c>
      <c r="N1325" s="29" t="str">
        <f>IF(Замеры!AA1319=0," ",Замеры!AA1319)</f>
        <v xml:space="preserve"> </v>
      </c>
      <c r="O1325" s="29" t="str">
        <f>Замеры!AB1319</f>
        <v xml:space="preserve"> </v>
      </c>
      <c r="P1325" s="29" t="str">
        <f>Замеры!AC1319</f>
        <v xml:space="preserve"> </v>
      </c>
      <c r="Q1325" s="29" t="str">
        <f>IF(Замеры!AA1319=0," ","+")</f>
        <v xml:space="preserve"> </v>
      </c>
      <c r="R1325" s="32">
        <f>Замеры!Z1319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IF(Замеры!I1320=0," ", Замеры!I1320)</f>
        <v xml:space="preserve"> </v>
      </c>
      <c r="D1326" s="29" t="str">
        <f>IF(Замеры!AA1320=0, " ", Замеры!Y1320)</f>
        <v xml:space="preserve"> </v>
      </c>
      <c r="E1326" s="29" t="str">
        <f>CONCATENATE(Замеры!Q1320,Замеры!T1320,Замеры!S1320)</f>
        <v xml:space="preserve"> </v>
      </c>
      <c r="F1326" s="30" t="str">
        <f>IF(Замеры!AA1320=0," ","---")</f>
        <v xml:space="preserve"> </v>
      </c>
      <c r="G1326" s="31" t="str">
        <f>IF(Замеры!AA1320=0," ",Замеры!K1320)</f>
        <v xml:space="preserve"> </v>
      </c>
      <c r="H1326" s="31" t="str">
        <f>CONCATENATE(Замеры!AL1320,Замеры!AB1320,Замеры!AM1320)</f>
        <v>0 0</v>
      </c>
      <c r="I1326" s="29" t="str">
        <f>CONCATENATE(Замеры!AJ1320,Замеры!AB1320,Замеры!AK1320)</f>
        <v>0 0</v>
      </c>
      <c r="J1326" s="31" t="str">
        <f>IF(Замеры!AA1320=0," ",G1326*2.55)</f>
        <v xml:space="preserve"> </v>
      </c>
      <c r="K1326" s="29" t="str">
        <f>IF(Замеры!AA1320=0," ",Замеры!AH1320)</f>
        <v xml:space="preserve"> </v>
      </c>
      <c r="L1326" s="29" t="str">
        <f>IF(Замеры!AA1320=0," ",Замеры!AI1320)</f>
        <v xml:space="preserve"> </v>
      </c>
      <c r="M1326" s="29" t="str">
        <f>IF(Замеры!AA1320=0," ",0.1)</f>
        <v xml:space="preserve"> </v>
      </c>
      <c r="N1326" s="29" t="str">
        <f>IF(Замеры!AA1320=0," ",Замеры!AA1320)</f>
        <v xml:space="preserve"> </v>
      </c>
      <c r="O1326" s="29" t="str">
        <f>Замеры!AB1320</f>
        <v xml:space="preserve"> </v>
      </c>
      <c r="P1326" s="29" t="str">
        <f>Замеры!AC1320</f>
        <v xml:space="preserve"> </v>
      </c>
      <c r="Q1326" s="29" t="str">
        <f>IF(Замеры!AA1320=0," ","+")</f>
        <v xml:space="preserve"> </v>
      </c>
      <c r="R1326" s="32">
        <f>Замеры!Z1320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IF(Замеры!I1321=0," ", Замеры!I1321)</f>
        <v xml:space="preserve"> </v>
      </c>
      <c r="D1327" s="29" t="str">
        <f>IF(Замеры!AA1321=0, " ", Замеры!Y1321)</f>
        <v xml:space="preserve"> </v>
      </c>
      <c r="E1327" s="29" t="str">
        <f>CONCATENATE(Замеры!Q1321,Замеры!T1321,Замеры!S1321)</f>
        <v xml:space="preserve"> </v>
      </c>
      <c r="F1327" s="30" t="str">
        <f>IF(Замеры!AA1321=0," ","---")</f>
        <v xml:space="preserve"> </v>
      </c>
      <c r="G1327" s="31" t="str">
        <f>IF(Замеры!AA1321=0," ",Замеры!K1321)</f>
        <v xml:space="preserve"> </v>
      </c>
      <c r="H1327" s="31" t="str">
        <f>CONCATENATE(Замеры!AL1321,Замеры!AB1321,Замеры!AM1321)</f>
        <v>0 0</v>
      </c>
      <c r="I1327" s="29" t="str">
        <f>CONCATENATE(Замеры!AJ1321,Замеры!AB1321,Замеры!AK1321)</f>
        <v>0 0</v>
      </c>
      <c r="J1327" s="31" t="str">
        <f>IF(Замеры!AA1321=0," ",G1327*2.55)</f>
        <v xml:space="preserve"> </v>
      </c>
      <c r="K1327" s="29" t="str">
        <f>IF(Замеры!AA1321=0," ",Замеры!AH1321)</f>
        <v xml:space="preserve"> </v>
      </c>
      <c r="L1327" s="29" t="str">
        <f>IF(Замеры!AA1321=0," ",Замеры!AI1321)</f>
        <v xml:space="preserve"> </v>
      </c>
      <c r="M1327" s="29" t="str">
        <f>IF(Замеры!AA1321=0," ",0.1)</f>
        <v xml:space="preserve"> </v>
      </c>
      <c r="N1327" s="29" t="str">
        <f>IF(Замеры!AA1321=0," ",Замеры!AA1321)</f>
        <v xml:space="preserve"> </v>
      </c>
      <c r="O1327" s="29" t="str">
        <f>Замеры!AB1321</f>
        <v xml:space="preserve"> </v>
      </c>
      <c r="P1327" s="29" t="str">
        <f>Замеры!AC1321</f>
        <v xml:space="preserve"> </v>
      </c>
      <c r="Q1327" s="29" t="str">
        <f>IF(Замеры!AA1321=0," ","+")</f>
        <v xml:space="preserve"> </v>
      </c>
      <c r="R1327" s="32">
        <f>Замеры!Z1321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IF(Замеры!I1322=0," ", Замеры!I1322)</f>
        <v xml:space="preserve"> </v>
      </c>
      <c r="D1328" s="29" t="str">
        <f>IF(Замеры!AA1322=0, " ", Замеры!Y1322)</f>
        <v xml:space="preserve"> </v>
      </c>
      <c r="E1328" s="29" t="str">
        <f>CONCATENATE(Замеры!Q1322,Замеры!T1322,Замеры!S1322)</f>
        <v xml:space="preserve"> </v>
      </c>
      <c r="F1328" s="30" t="str">
        <f>IF(Замеры!AA1322=0," ","---")</f>
        <v xml:space="preserve"> </v>
      </c>
      <c r="G1328" s="31" t="str">
        <f>IF(Замеры!AA1322=0," ",Замеры!K1322)</f>
        <v xml:space="preserve"> </v>
      </c>
      <c r="H1328" s="31" t="str">
        <f>CONCATENATE(Замеры!AL1322,Замеры!AB1322,Замеры!AM1322)</f>
        <v>0 0</v>
      </c>
      <c r="I1328" s="29" t="str">
        <f>CONCATENATE(Замеры!AJ1322,Замеры!AB1322,Замеры!AK1322)</f>
        <v>0 0</v>
      </c>
      <c r="J1328" s="31" t="str">
        <f>IF(Замеры!AA1322=0," ",G1328*2.55)</f>
        <v xml:space="preserve"> </v>
      </c>
      <c r="K1328" s="29" t="str">
        <f>IF(Замеры!AA1322=0," ",Замеры!AH1322)</f>
        <v xml:space="preserve"> </v>
      </c>
      <c r="L1328" s="29" t="str">
        <f>IF(Замеры!AA1322=0," ",Замеры!AI1322)</f>
        <v xml:space="preserve"> </v>
      </c>
      <c r="M1328" s="29" t="str">
        <f>IF(Замеры!AA1322=0," ",0.1)</f>
        <v xml:space="preserve"> </v>
      </c>
      <c r="N1328" s="29" t="str">
        <f>IF(Замеры!AA1322=0," ",Замеры!AA1322)</f>
        <v xml:space="preserve"> </v>
      </c>
      <c r="O1328" s="29" t="str">
        <f>Замеры!AB1322</f>
        <v xml:space="preserve"> </v>
      </c>
      <c r="P1328" s="29" t="str">
        <f>Замеры!AC1322</f>
        <v xml:space="preserve"> </v>
      </c>
      <c r="Q1328" s="29" t="str">
        <f>IF(Замеры!AA1322=0," ","+")</f>
        <v xml:space="preserve"> </v>
      </c>
      <c r="R1328" s="32">
        <f>Замеры!Z1322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IF(Замеры!I1323=0," ", Замеры!I1323)</f>
        <v xml:space="preserve"> </v>
      </c>
      <c r="D1329" s="29" t="str">
        <f>IF(Замеры!AA1323=0, " ", Замеры!Y1323)</f>
        <v xml:space="preserve"> </v>
      </c>
      <c r="E1329" s="29" t="str">
        <f>CONCATENATE(Замеры!Q1323,Замеры!T1323,Замеры!S1323)</f>
        <v xml:space="preserve"> </v>
      </c>
      <c r="F1329" s="30" t="str">
        <f>IF(Замеры!AA1323=0," ","---")</f>
        <v xml:space="preserve"> </v>
      </c>
      <c r="G1329" s="31" t="str">
        <f>IF(Замеры!AA1323=0," ",Замеры!K1323)</f>
        <v xml:space="preserve"> </v>
      </c>
      <c r="H1329" s="31" t="str">
        <f>CONCATENATE(Замеры!AL1323,Замеры!AB1323,Замеры!AM1323)</f>
        <v>0 0</v>
      </c>
      <c r="I1329" s="29" t="str">
        <f>CONCATENATE(Замеры!AJ1323,Замеры!AB1323,Замеры!AK1323)</f>
        <v>0 0</v>
      </c>
      <c r="J1329" s="31" t="str">
        <f>IF(Замеры!AA1323=0," ",G1329*2.55)</f>
        <v xml:space="preserve"> </v>
      </c>
      <c r="K1329" s="29" t="str">
        <f>IF(Замеры!AA1323=0," ",Замеры!AH1323)</f>
        <v xml:space="preserve"> </v>
      </c>
      <c r="L1329" s="29" t="str">
        <f>IF(Замеры!AA1323=0," ",Замеры!AI1323)</f>
        <v xml:space="preserve"> </v>
      </c>
      <c r="M1329" s="29" t="str">
        <f>IF(Замеры!AA1323=0," ",0.1)</f>
        <v xml:space="preserve"> </v>
      </c>
      <c r="N1329" s="29" t="str">
        <f>IF(Замеры!AA1323=0," ",Замеры!AA1323)</f>
        <v xml:space="preserve"> </v>
      </c>
      <c r="O1329" s="29" t="str">
        <f>Замеры!AB1323</f>
        <v xml:space="preserve"> </v>
      </c>
      <c r="P1329" s="29" t="str">
        <f>Замеры!AC1323</f>
        <v xml:space="preserve"> </v>
      </c>
      <c r="Q1329" s="29" t="str">
        <f>IF(Замеры!AA1323=0," ","+")</f>
        <v xml:space="preserve"> </v>
      </c>
      <c r="R1329" s="32">
        <f>Замеры!Z1323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IF(Замеры!I1324=0," ", Замеры!I1324)</f>
        <v xml:space="preserve"> </v>
      </c>
      <c r="D1330" s="29" t="str">
        <f>IF(Замеры!AA1324=0, " ", Замеры!Y1324)</f>
        <v xml:space="preserve"> </v>
      </c>
      <c r="E1330" s="29" t="str">
        <f>CONCATENATE(Замеры!Q1324,Замеры!T1324,Замеры!S1324)</f>
        <v xml:space="preserve"> </v>
      </c>
      <c r="F1330" s="30" t="str">
        <f>IF(Замеры!AA1324=0," ","---")</f>
        <v xml:space="preserve"> </v>
      </c>
      <c r="G1330" s="31" t="str">
        <f>IF(Замеры!AA1324=0," ",Замеры!K1324)</f>
        <v xml:space="preserve"> </v>
      </c>
      <c r="H1330" s="31" t="str">
        <f>CONCATENATE(Замеры!AL1324,Замеры!AB1324,Замеры!AM1324)</f>
        <v>0 0</v>
      </c>
      <c r="I1330" s="29" t="str">
        <f>CONCATENATE(Замеры!AJ1324,Замеры!AB1324,Замеры!AK1324)</f>
        <v>0 0</v>
      </c>
      <c r="J1330" s="31" t="str">
        <f>IF(Замеры!AA1324=0," ",G1330*2.55)</f>
        <v xml:space="preserve"> </v>
      </c>
      <c r="K1330" s="29" t="str">
        <f>IF(Замеры!AA1324=0," ",Замеры!AH1324)</f>
        <v xml:space="preserve"> </v>
      </c>
      <c r="L1330" s="29" t="str">
        <f>IF(Замеры!AA1324=0," ",Замеры!AI1324)</f>
        <v xml:space="preserve"> </v>
      </c>
      <c r="M1330" s="29" t="str">
        <f>IF(Замеры!AA1324=0," ",0.1)</f>
        <v xml:space="preserve"> </v>
      </c>
      <c r="N1330" s="29" t="str">
        <f>IF(Замеры!AA1324=0," ",Замеры!AA1324)</f>
        <v xml:space="preserve"> </v>
      </c>
      <c r="O1330" s="29" t="str">
        <f>Замеры!AB1324</f>
        <v xml:space="preserve"> </v>
      </c>
      <c r="P1330" s="29" t="str">
        <f>Замеры!AC1324</f>
        <v xml:space="preserve"> </v>
      </c>
      <c r="Q1330" s="29" t="str">
        <f>IF(Замеры!AA1324=0," ","+")</f>
        <v xml:space="preserve"> </v>
      </c>
      <c r="R1330" s="32">
        <f>Замеры!Z1324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IF(Замеры!I1325=0," ", Замеры!I1325)</f>
        <v xml:space="preserve"> </v>
      </c>
      <c r="D1331" s="29" t="str">
        <f>IF(Замеры!AA1325=0, " ", Замеры!Y1325)</f>
        <v xml:space="preserve"> </v>
      </c>
      <c r="E1331" s="29" t="str">
        <f>CONCATENATE(Замеры!Q1325,Замеры!T1325,Замеры!S1325)</f>
        <v xml:space="preserve"> </v>
      </c>
      <c r="F1331" s="30" t="str">
        <f>IF(Замеры!AA1325=0," ","---")</f>
        <v xml:space="preserve"> </v>
      </c>
      <c r="G1331" s="31" t="str">
        <f>IF(Замеры!AA1325=0," ",Замеры!K1325)</f>
        <v xml:space="preserve"> </v>
      </c>
      <c r="H1331" s="31" t="str">
        <f>CONCATENATE(Замеры!AL1325,Замеры!AB1325,Замеры!AM1325)</f>
        <v>0 0</v>
      </c>
      <c r="I1331" s="29" t="str">
        <f>CONCATENATE(Замеры!AJ1325,Замеры!AB1325,Замеры!AK1325)</f>
        <v>0 0</v>
      </c>
      <c r="J1331" s="31" t="str">
        <f>IF(Замеры!AA1325=0," ",G1331*2.55)</f>
        <v xml:space="preserve"> </v>
      </c>
      <c r="K1331" s="29" t="str">
        <f>IF(Замеры!AA1325=0," ",Замеры!AH1325)</f>
        <v xml:space="preserve"> </v>
      </c>
      <c r="L1331" s="29" t="str">
        <f>IF(Замеры!AA1325=0," ",Замеры!AI1325)</f>
        <v xml:space="preserve"> </v>
      </c>
      <c r="M1331" s="29" t="str">
        <f>IF(Замеры!AA1325=0," ",0.1)</f>
        <v xml:space="preserve"> </v>
      </c>
      <c r="N1331" s="29" t="str">
        <f>IF(Замеры!AA1325=0," ",Замеры!AA1325)</f>
        <v xml:space="preserve"> </v>
      </c>
      <c r="O1331" s="29" t="str">
        <f>Замеры!AB1325</f>
        <v xml:space="preserve"> </v>
      </c>
      <c r="P1331" s="29" t="str">
        <f>Замеры!AC1325</f>
        <v xml:space="preserve"> </v>
      </c>
      <c r="Q1331" s="29" t="str">
        <f>IF(Замеры!AA1325=0," ","+")</f>
        <v xml:space="preserve"> </v>
      </c>
      <c r="R1331" s="32">
        <f>Замеры!Z1325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IF(Замеры!I1326=0," ", Замеры!I1326)</f>
        <v xml:space="preserve"> </v>
      </c>
      <c r="D1332" s="29" t="str">
        <f>IF(Замеры!AA1326=0, " ", Замеры!Y1326)</f>
        <v xml:space="preserve"> </v>
      </c>
      <c r="E1332" s="29" t="str">
        <f>CONCATENATE(Замеры!Q1326,Замеры!T1326,Замеры!S1326)</f>
        <v xml:space="preserve"> </v>
      </c>
      <c r="F1332" s="30" t="str">
        <f>IF(Замеры!AA1326=0," ","---")</f>
        <v xml:space="preserve"> </v>
      </c>
      <c r="G1332" s="31" t="str">
        <f>IF(Замеры!AA1326=0," ",Замеры!K1326)</f>
        <v xml:space="preserve"> </v>
      </c>
      <c r="H1332" s="31" t="str">
        <f>CONCATENATE(Замеры!AL1326,Замеры!AB1326,Замеры!AM1326)</f>
        <v>0 0</v>
      </c>
      <c r="I1332" s="29" t="str">
        <f>CONCATENATE(Замеры!AJ1326,Замеры!AB1326,Замеры!AK1326)</f>
        <v>0 0</v>
      </c>
      <c r="J1332" s="31" t="str">
        <f>IF(Замеры!AA1326=0," ",G1332*2.55)</f>
        <v xml:space="preserve"> </v>
      </c>
      <c r="K1332" s="29" t="str">
        <f>IF(Замеры!AA1326=0," ",Замеры!AH1326)</f>
        <v xml:space="preserve"> </v>
      </c>
      <c r="L1332" s="29" t="str">
        <f>IF(Замеры!AA1326=0," ",Замеры!AI1326)</f>
        <v xml:space="preserve"> </v>
      </c>
      <c r="M1332" s="29" t="str">
        <f>IF(Замеры!AA1326=0," ",0.1)</f>
        <v xml:space="preserve"> </v>
      </c>
      <c r="N1332" s="29" t="str">
        <f>IF(Замеры!AA1326=0," ",Замеры!AA1326)</f>
        <v xml:space="preserve"> </v>
      </c>
      <c r="O1332" s="29" t="str">
        <f>Замеры!AB1326</f>
        <v xml:space="preserve"> </v>
      </c>
      <c r="P1332" s="29" t="str">
        <f>Замеры!AC1326</f>
        <v xml:space="preserve"> </v>
      </c>
      <c r="Q1332" s="29" t="str">
        <f>IF(Замеры!AA1326=0," ","+")</f>
        <v xml:space="preserve"> </v>
      </c>
      <c r="R1332" s="32">
        <f>Замеры!Z1326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IF(Замеры!I1327=0," ", Замеры!I1327)</f>
        <v xml:space="preserve"> </v>
      </c>
      <c r="D1333" s="29" t="str">
        <f>IF(Замеры!AA1327=0, " ", Замеры!Y1327)</f>
        <v xml:space="preserve"> </v>
      </c>
      <c r="E1333" s="29" t="str">
        <f>CONCATENATE(Замеры!Q1327,Замеры!T1327,Замеры!S1327)</f>
        <v xml:space="preserve"> </v>
      </c>
      <c r="F1333" s="30" t="str">
        <f>IF(Замеры!AA1327=0," ","---")</f>
        <v xml:space="preserve"> </v>
      </c>
      <c r="G1333" s="31" t="str">
        <f>IF(Замеры!AA1327=0," ",Замеры!K1327)</f>
        <v xml:space="preserve"> </v>
      </c>
      <c r="H1333" s="31" t="str">
        <f>CONCATENATE(Замеры!AL1327,Замеры!AB1327,Замеры!AM1327)</f>
        <v>0 0</v>
      </c>
      <c r="I1333" s="29" t="str">
        <f>CONCATENATE(Замеры!AJ1327,Замеры!AB1327,Замеры!AK1327)</f>
        <v>0 0</v>
      </c>
      <c r="J1333" s="31" t="str">
        <f>IF(Замеры!AA1327=0," ",G1333*2.55)</f>
        <v xml:space="preserve"> </v>
      </c>
      <c r="K1333" s="29" t="str">
        <f>IF(Замеры!AA1327=0," ",Замеры!AH1327)</f>
        <v xml:space="preserve"> </v>
      </c>
      <c r="L1333" s="29" t="str">
        <f>IF(Замеры!AA1327=0," ",Замеры!AI1327)</f>
        <v xml:space="preserve"> </v>
      </c>
      <c r="M1333" s="29" t="str">
        <f>IF(Замеры!AA1327=0," ",0.1)</f>
        <v xml:space="preserve"> </v>
      </c>
      <c r="N1333" s="29" t="str">
        <f>IF(Замеры!AA1327=0," ",Замеры!AA1327)</f>
        <v xml:space="preserve"> </v>
      </c>
      <c r="O1333" s="29" t="str">
        <f>Замеры!AB1327</f>
        <v xml:space="preserve"> </v>
      </c>
      <c r="P1333" s="29" t="str">
        <f>Замеры!AC1327</f>
        <v xml:space="preserve"> </v>
      </c>
      <c r="Q1333" s="29" t="str">
        <f>IF(Замеры!AA1327=0," ","+")</f>
        <v xml:space="preserve"> </v>
      </c>
      <c r="R1333" s="32">
        <f>Замеры!Z1327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IF(Замеры!I1328=0," ", Замеры!I1328)</f>
        <v xml:space="preserve"> </v>
      </c>
      <c r="D1334" s="29" t="str">
        <f>IF(Замеры!AA1328=0, " ", Замеры!Y1328)</f>
        <v xml:space="preserve"> </v>
      </c>
      <c r="E1334" s="29" t="str">
        <f>CONCATENATE(Замеры!Q1328,Замеры!T1328,Замеры!S1328)</f>
        <v xml:space="preserve"> </v>
      </c>
      <c r="F1334" s="30" t="str">
        <f>IF(Замеры!AA1328=0," ","---")</f>
        <v xml:space="preserve"> </v>
      </c>
      <c r="G1334" s="31" t="str">
        <f>IF(Замеры!AA1328=0," ",Замеры!K1328)</f>
        <v xml:space="preserve"> </v>
      </c>
      <c r="H1334" s="31" t="str">
        <f>CONCATENATE(Замеры!AL1328,Замеры!AB1328,Замеры!AM1328)</f>
        <v>0 0</v>
      </c>
      <c r="I1334" s="29" t="str">
        <f>CONCATENATE(Замеры!AJ1328,Замеры!AB1328,Замеры!AK1328)</f>
        <v>0 0</v>
      </c>
      <c r="J1334" s="31" t="str">
        <f>IF(Замеры!AA1328=0," ",G1334*2.55)</f>
        <v xml:space="preserve"> </v>
      </c>
      <c r="K1334" s="29" t="str">
        <f>IF(Замеры!AA1328=0," ",Замеры!AH1328)</f>
        <v xml:space="preserve"> </v>
      </c>
      <c r="L1334" s="29" t="str">
        <f>IF(Замеры!AA1328=0," ",Замеры!AI1328)</f>
        <v xml:space="preserve"> </v>
      </c>
      <c r="M1334" s="29" t="str">
        <f>IF(Замеры!AA1328=0," ",0.1)</f>
        <v xml:space="preserve"> </v>
      </c>
      <c r="N1334" s="29" t="str">
        <f>IF(Замеры!AA1328=0," ",Замеры!AA1328)</f>
        <v xml:space="preserve"> </v>
      </c>
      <c r="O1334" s="29" t="str">
        <f>Замеры!AB1328</f>
        <v xml:space="preserve"> </v>
      </c>
      <c r="P1334" s="29" t="str">
        <f>Замеры!AC1328</f>
        <v xml:space="preserve"> </v>
      </c>
      <c r="Q1334" s="29" t="str">
        <f>IF(Замеры!AA1328=0," ","+")</f>
        <v xml:space="preserve"> </v>
      </c>
      <c r="R1334" s="32">
        <f>Замеры!Z1328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IF(Замеры!I1329=0," ", Замеры!I1329)</f>
        <v xml:space="preserve"> </v>
      </c>
      <c r="D1335" s="29" t="str">
        <f>IF(Замеры!AA1329=0, " ", Замеры!Y1329)</f>
        <v xml:space="preserve"> </v>
      </c>
      <c r="E1335" s="29" t="str">
        <f>CONCATENATE(Замеры!Q1329,Замеры!T1329,Замеры!S1329)</f>
        <v xml:space="preserve"> </v>
      </c>
      <c r="F1335" s="30" t="str">
        <f>IF(Замеры!AA1329=0," ","---")</f>
        <v xml:space="preserve"> </v>
      </c>
      <c r="G1335" s="31" t="str">
        <f>IF(Замеры!AA1329=0," ",Замеры!K1329)</f>
        <v xml:space="preserve"> </v>
      </c>
      <c r="H1335" s="31" t="str">
        <f>CONCATENATE(Замеры!AL1329,Замеры!AB1329,Замеры!AM1329)</f>
        <v>0 0</v>
      </c>
      <c r="I1335" s="29" t="str">
        <f>CONCATENATE(Замеры!AJ1329,Замеры!AB1329,Замеры!AK1329)</f>
        <v>0 0</v>
      </c>
      <c r="J1335" s="31" t="str">
        <f>IF(Замеры!AA1329=0," ",G1335*2.55)</f>
        <v xml:space="preserve"> </v>
      </c>
      <c r="K1335" s="29" t="str">
        <f>IF(Замеры!AA1329=0," ",Замеры!AH1329)</f>
        <v xml:space="preserve"> </v>
      </c>
      <c r="L1335" s="29" t="str">
        <f>IF(Замеры!AA1329=0," ",Замеры!AI1329)</f>
        <v xml:space="preserve"> </v>
      </c>
      <c r="M1335" s="29" t="str">
        <f>IF(Замеры!AA1329=0," ",0.1)</f>
        <v xml:space="preserve"> </v>
      </c>
      <c r="N1335" s="29" t="str">
        <f>IF(Замеры!AA1329=0," ",Замеры!AA1329)</f>
        <v xml:space="preserve"> </v>
      </c>
      <c r="O1335" s="29" t="str">
        <f>Замеры!AB1329</f>
        <v xml:space="preserve"> </v>
      </c>
      <c r="P1335" s="29" t="str">
        <f>Замеры!AC1329</f>
        <v xml:space="preserve"> </v>
      </c>
      <c r="Q1335" s="29" t="str">
        <f>IF(Замеры!AA1329=0," ","+")</f>
        <v xml:space="preserve"> </v>
      </c>
      <c r="R1335" s="32">
        <f>Замеры!Z1329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IF(Замеры!I1330=0," ", Замеры!I1330)</f>
        <v xml:space="preserve"> </v>
      </c>
      <c r="D1336" s="29" t="str">
        <f>IF(Замеры!AA1330=0, " ", Замеры!Y1330)</f>
        <v xml:space="preserve"> </v>
      </c>
      <c r="E1336" s="29" t="str">
        <f>CONCATENATE(Замеры!Q1330,Замеры!T1330,Замеры!S1330)</f>
        <v xml:space="preserve"> </v>
      </c>
      <c r="F1336" s="30" t="str">
        <f>IF(Замеры!AA1330=0," ","---")</f>
        <v xml:space="preserve"> </v>
      </c>
      <c r="G1336" s="31" t="str">
        <f>IF(Замеры!AA1330=0," ",Замеры!K1330)</f>
        <v xml:space="preserve"> </v>
      </c>
      <c r="H1336" s="31" t="str">
        <f>CONCATENATE(Замеры!AL1330,Замеры!AB1330,Замеры!AM1330)</f>
        <v>0 0</v>
      </c>
      <c r="I1336" s="29" t="str">
        <f>CONCATENATE(Замеры!AJ1330,Замеры!AB1330,Замеры!AK1330)</f>
        <v>0 0</v>
      </c>
      <c r="J1336" s="31" t="str">
        <f>IF(Замеры!AA1330=0," ",G1336*2.55)</f>
        <v xml:space="preserve"> </v>
      </c>
      <c r="K1336" s="29" t="str">
        <f>IF(Замеры!AA1330=0," ",Замеры!AH1330)</f>
        <v xml:space="preserve"> </v>
      </c>
      <c r="L1336" s="29" t="str">
        <f>IF(Замеры!AA1330=0," ",Замеры!AI1330)</f>
        <v xml:space="preserve"> </v>
      </c>
      <c r="M1336" s="29" t="str">
        <f>IF(Замеры!AA1330=0," ",0.1)</f>
        <v xml:space="preserve"> </v>
      </c>
      <c r="N1336" s="29" t="str">
        <f>IF(Замеры!AA1330=0," ",Замеры!AA1330)</f>
        <v xml:space="preserve"> </v>
      </c>
      <c r="O1336" s="29" t="str">
        <f>Замеры!AB1330</f>
        <v xml:space="preserve"> </v>
      </c>
      <c r="P1336" s="29" t="str">
        <f>Замеры!AC1330</f>
        <v xml:space="preserve"> </v>
      </c>
      <c r="Q1336" s="29" t="str">
        <f>IF(Замеры!AA1330=0," ","+")</f>
        <v xml:space="preserve"> </v>
      </c>
      <c r="R1336" s="32">
        <f>Замеры!Z1330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IF(Замеры!I1331=0," ", Замеры!I1331)</f>
        <v xml:space="preserve"> </v>
      </c>
      <c r="D1337" s="29" t="str">
        <f>IF(Замеры!AA1331=0, " ", Замеры!Y1331)</f>
        <v xml:space="preserve"> </v>
      </c>
      <c r="E1337" s="29" t="str">
        <f>CONCATENATE(Замеры!Q1331,Замеры!T1331,Замеры!S1331)</f>
        <v xml:space="preserve"> </v>
      </c>
      <c r="F1337" s="30" t="str">
        <f>IF(Замеры!AA1331=0," ","---")</f>
        <v xml:space="preserve"> </v>
      </c>
      <c r="G1337" s="31" t="str">
        <f>IF(Замеры!AA1331=0," ",Замеры!K1331)</f>
        <v xml:space="preserve"> </v>
      </c>
      <c r="H1337" s="31" t="str">
        <f>CONCATENATE(Замеры!AL1331,Замеры!AB1331,Замеры!AM1331)</f>
        <v>0 0</v>
      </c>
      <c r="I1337" s="29" t="str">
        <f>CONCATENATE(Замеры!AJ1331,Замеры!AB1331,Замеры!AK1331)</f>
        <v>0 0</v>
      </c>
      <c r="J1337" s="31" t="str">
        <f>IF(Замеры!AA1331=0," ",G1337*2.55)</f>
        <v xml:space="preserve"> </v>
      </c>
      <c r="K1337" s="29" t="str">
        <f>IF(Замеры!AA1331=0," ",Замеры!AH1331)</f>
        <v xml:space="preserve"> </v>
      </c>
      <c r="L1337" s="29" t="str">
        <f>IF(Замеры!AA1331=0," ",Замеры!AI1331)</f>
        <v xml:space="preserve"> </v>
      </c>
      <c r="M1337" s="29" t="str">
        <f>IF(Замеры!AA1331=0," ",0.1)</f>
        <v xml:space="preserve"> </v>
      </c>
      <c r="N1337" s="29" t="str">
        <f>IF(Замеры!AA1331=0," ",Замеры!AA1331)</f>
        <v xml:space="preserve"> </v>
      </c>
      <c r="O1337" s="29" t="str">
        <f>Замеры!AB1331</f>
        <v xml:space="preserve"> </v>
      </c>
      <c r="P1337" s="29" t="str">
        <f>Замеры!AC1331</f>
        <v xml:space="preserve"> </v>
      </c>
      <c r="Q1337" s="29" t="str">
        <f>IF(Замеры!AA1331=0," ","+")</f>
        <v xml:space="preserve"> </v>
      </c>
      <c r="R1337" s="32">
        <f>Замеры!Z1331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IF(Замеры!I1332=0," ", Замеры!I1332)</f>
        <v xml:space="preserve"> </v>
      </c>
      <c r="D1338" s="29" t="str">
        <f>IF(Замеры!AA1332=0, " ", Замеры!Y1332)</f>
        <v xml:space="preserve"> </v>
      </c>
      <c r="E1338" s="29" t="str">
        <f>CONCATENATE(Замеры!Q1332,Замеры!T1332,Замеры!S1332)</f>
        <v xml:space="preserve"> </v>
      </c>
      <c r="F1338" s="30" t="str">
        <f>IF(Замеры!AA1332=0," ","---")</f>
        <v xml:space="preserve"> </v>
      </c>
      <c r="G1338" s="31" t="str">
        <f>IF(Замеры!AA1332=0," ",Замеры!K1332)</f>
        <v xml:space="preserve"> </v>
      </c>
      <c r="H1338" s="31" t="str">
        <f>CONCATENATE(Замеры!AL1332,Замеры!AB1332,Замеры!AM1332)</f>
        <v>0 0</v>
      </c>
      <c r="I1338" s="29" t="str">
        <f>CONCATENATE(Замеры!AJ1332,Замеры!AB1332,Замеры!AK1332)</f>
        <v>0 0</v>
      </c>
      <c r="J1338" s="31" t="str">
        <f>IF(Замеры!AA1332=0," ",G1338*2.55)</f>
        <v xml:space="preserve"> </v>
      </c>
      <c r="K1338" s="29" t="str">
        <f>IF(Замеры!AA1332=0," ",Замеры!AH1332)</f>
        <v xml:space="preserve"> </v>
      </c>
      <c r="L1338" s="29" t="str">
        <f>IF(Замеры!AA1332=0," ",Замеры!AI1332)</f>
        <v xml:space="preserve"> </v>
      </c>
      <c r="M1338" s="29" t="str">
        <f>IF(Замеры!AA1332=0," ",0.1)</f>
        <v xml:space="preserve"> </v>
      </c>
      <c r="N1338" s="29" t="str">
        <f>IF(Замеры!AA1332=0," ",Замеры!AA1332)</f>
        <v xml:space="preserve"> </v>
      </c>
      <c r="O1338" s="29" t="str">
        <f>Замеры!AB1332</f>
        <v xml:space="preserve"> </v>
      </c>
      <c r="P1338" s="29" t="str">
        <f>Замеры!AC1332</f>
        <v xml:space="preserve"> </v>
      </c>
      <c r="Q1338" s="29" t="str">
        <f>IF(Замеры!AA1332=0," ","+")</f>
        <v xml:space="preserve"> </v>
      </c>
      <c r="R1338" s="32">
        <f>Замеры!Z1332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IF(Замеры!I1333=0," ", Замеры!I1333)</f>
        <v xml:space="preserve"> </v>
      </c>
      <c r="D1339" s="29" t="str">
        <f>IF(Замеры!AA1333=0, " ", Замеры!Y1333)</f>
        <v xml:space="preserve"> </v>
      </c>
      <c r="E1339" s="29" t="str">
        <f>CONCATENATE(Замеры!Q1333,Замеры!T1333,Замеры!S1333)</f>
        <v xml:space="preserve"> </v>
      </c>
      <c r="F1339" s="30" t="str">
        <f>IF(Замеры!AA1333=0," ","---")</f>
        <v xml:space="preserve"> </v>
      </c>
      <c r="G1339" s="31" t="str">
        <f>IF(Замеры!AA1333=0," ",Замеры!K1333)</f>
        <v xml:space="preserve"> </v>
      </c>
      <c r="H1339" s="31" t="str">
        <f>CONCATENATE(Замеры!AL1333,Замеры!AB1333,Замеры!AM1333)</f>
        <v>0 0</v>
      </c>
      <c r="I1339" s="29" t="str">
        <f>CONCATENATE(Замеры!AJ1333,Замеры!AB1333,Замеры!AK1333)</f>
        <v>0 0</v>
      </c>
      <c r="J1339" s="31" t="str">
        <f>IF(Замеры!AA1333=0," ",G1339*2.55)</f>
        <v xml:space="preserve"> </v>
      </c>
      <c r="K1339" s="29" t="str">
        <f>IF(Замеры!AA1333=0," ",Замеры!AH1333)</f>
        <v xml:space="preserve"> </v>
      </c>
      <c r="L1339" s="29" t="str">
        <f>IF(Замеры!AA1333=0," ",Замеры!AI1333)</f>
        <v xml:space="preserve"> </v>
      </c>
      <c r="M1339" s="29" t="str">
        <f>IF(Замеры!AA1333=0," ",0.1)</f>
        <v xml:space="preserve"> </v>
      </c>
      <c r="N1339" s="29" t="str">
        <f>IF(Замеры!AA1333=0," ",Замеры!AA1333)</f>
        <v xml:space="preserve"> </v>
      </c>
      <c r="O1339" s="29" t="str">
        <f>Замеры!AB1333</f>
        <v xml:space="preserve"> </v>
      </c>
      <c r="P1339" s="29" t="str">
        <f>Замеры!AC1333</f>
        <v xml:space="preserve"> </v>
      </c>
      <c r="Q1339" s="29" t="str">
        <f>IF(Замеры!AA1333=0," ","+")</f>
        <v xml:space="preserve"> </v>
      </c>
      <c r="R1339" s="32">
        <f>Замеры!Z1333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IF(Замеры!I1334=0," ", Замеры!I1334)</f>
        <v xml:space="preserve"> </v>
      </c>
      <c r="D1340" s="29" t="str">
        <f>IF(Замеры!AA1334=0, " ", Замеры!Y1334)</f>
        <v xml:space="preserve"> </v>
      </c>
      <c r="E1340" s="29" t="str">
        <f>CONCATENATE(Замеры!Q1334,Замеры!T1334,Замеры!S1334)</f>
        <v xml:space="preserve"> </v>
      </c>
      <c r="F1340" s="30" t="str">
        <f>IF(Замеры!AA1334=0," ","---")</f>
        <v xml:space="preserve"> </v>
      </c>
      <c r="G1340" s="31" t="str">
        <f>IF(Замеры!AA1334=0," ",Замеры!K1334)</f>
        <v xml:space="preserve"> </v>
      </c>
      <c r="H1340" s="31" t="str">
        <f>CONCATENATE(Замеры!AL1334,Замеры!AB1334,Замеры!AM1334)</f>
        <v>0 0</v>
      </c>
      <c r="I1340" s="29" t="str">
        <f>CONCATENATE(Замеры!AJ1334,Замеры!AB1334,Замеры!AK1334)</f>
        <v>0 0</v>
      </c>
      <c r="J1340" s="31" t="str">
        <f>IF(Замеры!AA1334=0," ",G1340*2.55)</f>
        <v xml:space="preserve"> </v>
      </c>
      <c r="K1340" s="29" t="str">
        <f>IF(Замеры!AA1334=0," ",Замеры!AH1334)</f>
        <v xml:space="preserve"> </v>
      </c>
      <c r="L1340" s="29" t="str">
        <f>IF(Замеры!AA1334=0," ",Замеры!AI1334)</f>
        <v xml:space="preserve"> </v>
      </c>
      <c r="M1340" s="29" t="str">
        <f>IF(Замеры!AA1334=0," ",0.1)</f>
        <v xml:space="preserve"> </v>
      </c>
      <c r="N1340" s="29" t="str">
        <f>IF(Замеры!AA1334=0," ",Замеры!AA1334)</f>
        <v xml:space="preserve"> </v>
      </c>
      <c r="O1340" s="29" t="str">
        <f>Замеры!AB1334</f>
        <v xml:space="preserve"> </v>
      </c>
      <c r="P1340" s="29" t="str">
        <f>Замеры!AC1334</f>
        <v xml:space="preserve"> </v>
      </c>
      <c r="Q1340" s="29" t="str">
        <f>IF(Замеры!AA1334=0," ","+")</f>
        <v xml:space="preserve"> </v>
      </c>
      <c r="R1340" s="32">
        <f>Замеры!Z1334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IF(Замеры!I1335=0," ", Замеры!I1335)</f>
        <v xml:space="preserve"> </v>
      </c>
      <c r="D1341" s="29" t="str">
        <f>IF(Замеры!AA1335=0, " ", Замеры!Y1335)</f>
        <v xml:space="preserve"> </v>
      </c>
      <c r="E1341" s="29" t="str">
        <f>CONCATENATE(Замеры!Q1335,Замеры!T1335,Замеры!S1335)</f>
        <v xml:space="preserve"> </v>
      </c>
      <c r="F1341" s="30" t="str">
        <f>IF(Замеры!AA1335=0," ","---")</f>
        <v xml:space="preserve"> </v>
      </c>
      <c r="G1341" s="31" t="str">
        <f>IF(Замеры!AA1335=0," ",Замеры!K1335)</f>
        <v xml:space="preserve"> </v>
      </c>
      <c r="H1341" s="31" t="str">
        <f>CONCATENATE(Замеры!AL1335,Замеры!AB1335,Замеры!AM1335)</f>
        <v>0 0</v>
      </c>
      <c r="I1341" s="29" t="str">
        <f>CONCATENATE(Замеры!AJ1335,Замеры!AB1335,Замеры!AK1335)</f>
        <v>0 0</v>
      </c>
      <c r="J1341" s="31" t="str">
        <f>IF(Замеры!AA1335=0," ",G1341*2.55)</f>
        <v xml:space="preserve"> </v>
      </c>
      <c r="K1341" s="29" t="str">
        <f>IF(Замеры!AA1335=0," ",Замеры!AH1335)</f>
        <v xml:space="preserve"> </v>
      </c>
      <c r="L1341" s="29" t="str">
        <f>IF(Замеры!AA1335=0," ",Замеры!AI1335)</f>
        <v xml:space="preserve"> </v>
      </c>
      <c r="M1341" s="29" t="str">
        <f>IF(Замеры!AA1335=0," ",0.1)</f>
        <v xml:space="preserve"> </v>
      </c>
      <c r="N1341" s="29" t="str">
        <f>IF(Замеры!AA1335=0," ",Замеры!AA1335)</f>
        <v xml:space="preserve"> </v>
      </c>
      <c r="O1341" s="29" t="str">
        <f>Замеры!AB1335</f>
        <v xml:space="preserve"> </v>
      </c>
      <c r="P1341" s="29" t="str">
        <f>Замеры!AC1335</f>
        <v xml:space="preserve"> </v>
      </c>
      <c r="Q1341" s="29" t="str">
        <f>IF(Замеры!AA1335=0," ","+")</f>
        <v xml:space="preserve"> </v>
      </c>
      <c r="R1341" s="32">
        <f>Замеры!Z1335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IF(Замеры!I1336=0," ", Замеры!I1336)</f>
        <v xml:space="preserve"> </v>
      </c>
      <c r="D1342" s="29" t="str">
        <f>IF(Замеры!AA1336=0, " ", Замеры!Y1336)</f>
        <v xml:space="preserve"> </v>
      </c>
      <c r="E1342" s="29" t="str">
        <f>CONCATENATE(Замеры!Q1336,Замеры!T1336,Замеры!S1336)</f>
        <v xml:space="preserve"> </v>
      </c>
      <c r="F1342" s="30" t="str">
        <f>IF(Замеры!AA1336=0," ","---")</f>
        <v xml:space="preserve"> </v>
      </c>
      <c r="G1342" s="31" t="str">
        <f>IF(Замеры!AA1336=0," ",Замеры!K1336)</f>
        <v xml:space="preserve"> </v>
      </c>
      <c r="H1342" s="31" t="str">
        <f>CONCATENATE(Замеры!AL1336,Замеры!AB1336,Замеры!AM1336)</f>
        <v>0 0</v>
      </c>
      <c r="I1342" s="29" t="str">
        <f>CONCATENATE(Замеры!AJ1336,Замеры!AB1336,Замеры!AK1336)</f>
        <v>0 0</v>
      </c>
      <c r="J1342" s="31" t="str">
        <f>IF(Замеры!AA1336=0," ",G1342*2.55)</f>
        <v xml:space="preserve"> </v>
      </c>
      <c r="K1342" s="29" t="str">
        <f>IF(Замеры!AA1336=0," ",Замеры!AH1336)</f>
        <v xml:space="preserve"> </v>
      </c>
      <c r="L1342" s="29" t="str">
        <f>IF(Замеры!AA1336=0," ",Замеры!AI1336)</f>
        <v xml:space="preserve"> </v>
      </c>
      <c r="M1342" s="29" t="str">
        <f>IF(Замеры!AA1336=0," ",0.1)</f>
        <v xml:space="preserve"> </v>
      </c>
      <c r="N1342" s="29" t="str">
        <f>IF(Замеры!AA1336=0," ",Замеры!AA1336)</f>
        <v xml:space="preserve"> </v>
      </c>
      <c r="O1342" s="29" t="str">
        <f>Замеры!AB1336</f>
        <v xml:space="preserve"> </v>
      </c>
      <c r="P1342" s="29" t="str">
        <f>Замеры!AC1336</f>
        <v xml:space="preserve"> </v>
      </c>
      <c r="Q1342" s="29" t="str">
        <f>IF(Замеры!AA1336=0," ","+")</f>
        <v xml:space="preserve"> </v>
      </c>
      <c r="R1342" s="32">
        <f>Замеры!Z1336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IF(Замеры!I1337=0," ", Замеры!I1337)</f>
        <v xml:space="preserve"> </v>
      </c>
      <c r="D1343" s="29" t="str">
        <f>IF(Замеры!AA1337=0, " ", Замеры!Y1337)</f>
        <v xml:space="preserve"> </v>
      </c>
      <c r="E1343" s="29" t="str">
        <f>CONCATENATE(Замеры!Q1337,Замеры!T1337,Замеры!S1337)</f>
        <v xml:space="preserve"> </v>
      </c>
      <c r="F1343" s="30" t="str">
        <f>IF(Замеры!AA1337=0," ","---")</f>
        <v xml:space="preserve"> </v>
      </c>
      <c r="G1343" s="31" t="str">
        <f>IF(Замеры!AA1337=0," ",Замеры!K1337)</f>
        <v xml:space="preserve"> </v>
      </c>
      <c r="H1343" s="31" t="str">
        <f>CONCATENATE(Замеры!AL1337,Замеры!AB1337,Замеры!AM1337)</f>
        <v>0 0</v>
      </c>
      <c r="I1343" s="29" t="str">
        <f>CONCATENATE(Замеры!AJ1337,Замеры!AB1337,Замеры!AK1337)</f>
        <v>0 0</v>
      </c>
      <c r="J1343" s="31" t="str">
        <f>IF(Замеры!AA1337=0," ",G1343*2.55)</f>
        <v xml:space="preserve"> </v>
      </c>
      <c r="K1343" s="29" t="str">
        <f>IF(Замеры!AA1337=0," ",Замеры!AH1337)</f>
        <v xml:space="preserve"> </v>
      </c>
      <c r="L1343" s="29" t="str">
        <f>IF(Замеры!AA1337=0," ",Замеры!AI1337)</f>
        <v xml:space="preserve"> </v>
      </c>
      <c r="M1343" s="29" t="str">
        <f>IF(Замеры!AA1337=0," ",0.1)</f>
        <v xml:space="preserve"> </v>
      </c>
      <c r="N1343" s="29" t="str">
        <f>IF(Замеры!AA1337=0," ",Замеры!AA1337)</f>
        <v xml:space="preserve"> </v>
      </c>
      <c r="O1343" s="29" t="str">
        <f>Замеры!AB1337</f>
        <v xml:space="preserve"> </v>
      </c>
      <c r="P1343" s="29" t="str">
        <f>Замеры!AC1337</f>
        <v xml:space="preserve"> </v>
      </c>
      <c r="Q1343" s="29" t="str">
        <f>IF(Замеры!AA1337=0," ","+")</f>
        <v xml:space="preserve"> </v>
      </c>
      <c r="R1343" s="32">
        <f>Замеры!Z1337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IF(Замеры!I1338=0," ", Замеры!I1338)</f>
        <v xml:space="preserve"> </v>
      </c>
      <c r="D1344" s="29" t="str">
        <f>IF(Замеры!AA1338=0, " ", Замеры!Y1338)</f>
        <v xml:space="preserve"> </v>
      </c>
      <c r="E1344" s="29" t="str">
        <f>CONCATENATE(Замеры!Q1338,Замеры!T1338,Замеры!S1338)</f>
        <v xml:space="preserve"> </v>
      </c>
      <c r="F1344" s="30" t="str">
        <f>IF(Замеры!AA1338=0," ","---")</f>
        <v xml:space="preserve"> </v>
      </c>
      <c r="G1344" s="31" t="str">
        <f>IF(Замеры!AA1338=0," ",Замеры!K1338)</f>
        <v xml:space="preserve"> </v>
      </c>
      <c r="H1344" s="31" t="str">
        <f>CONCATENATE(Замеры!AL1338,Замеры!AB1338,Замеры!AM1338)</f>
        <v>0 0</v>
      </c>
      <c r="I1344" s="29" t="str">
        <f>CONCATENATE(Замеры!AJ1338,Замеры!AB1338,Замеры!AK1338)</f>
        <v>0 0</v>
      </c>
      <c r="J1344" s="31" t="str">
        <f>IF(Замеры!AA1338=0," ",G1344*2.55)</f>
        <v xml:space="preserve"> </v>
      </c>
      <c r="K1344" s="29" t="str">
        <f>IF(Замеры!AA1338=0," ",Замеры!AH1338)</f>
        <v xml:space="preserve"> </v>
      </c>
      <c r="L1344" s="29" t="str">
        <f>IF(Замеры!AA1338=0," ",Замеры!AI1338)</f>
        <v xml:space="preserve"> </v>
      </c>
      <c r="M1344" s="29" t="str">
        <f>IF(Замеры!AA1338=0," ",0.1)</f>
        <v xml:space="preserve"> </v>
      </c>
      <c r="N1344" s="29" t="str">
        <f>IF(Замеры!AA1338=0," ",Замеры!AA1338)</f>
        <v xml:space="preserve"> </v>
      </c>
      <c r="O1344" s="29" t="str">
        <f>Замеры!AB1338</f>
        <v xml:space="preserve"> </v>
      </c>
      <c r="P1344" s="29" t="str">
        <f>Замеры!AC1338</f>
        <v xml:space="preserve"> </v>
      </c>
      <c r="Q1344" s="29" t="str">
        <f>IF(Замеры!AA1338=0," ","+")</f>
        <v xml:space="preserve"> </v>
      </c>
      <c r="R1344" s="32">
        <f>Замеры!Z1338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IF(Замеры!I1339=0," ", Замеры!I1339)</f>
        <v xml:space="preserve"> </v>
      </c>
      <c r="D1345" s="29" t="str">
        <f>IF(Замеры!AA1339=0, " ", Замеры!Y1339)</f>
        <v xml:space="preserve"> </v>
      </c>
      <c r="E1345" s="29" t="str">
        <f>CONCATENATE(Замеры!Q1339,Замеры!T1339,Замеры!S1339)</f>
        <v xml:space="preserve"> </v>
      </c>
      <c r="F1345" s="30" t="str">
        <f>IF(Замеры!AA1339=0," ","---")</f>
        <v xml:space="preserve"> </v>
      </c>
      <c r="G1345" s="31" t="str">
        <f>IF(Замеры!AA1339=0," ",Замеры!K1339)</f>
        <v xml:space="preserve"> </v>
      </c>
      <c r="H1345" s="31" t="str">
        <f>CONCATENATE(Замеры!AL1339,Замеры!AB1339,Замеры!AM1339)</f>
        <v>0 0</v>
      </c>
      <c r="I1345" s="29" t="str">
        <f>CONCATENATE(Замеры!AJ1339,Замеры!AB1339,Замеры!AK1339)</f>
        <v>0 0</v>
      </c>
      <c r="J1345" s="31" t="str">
        <f>IF(Замеры!AA1339=0," ",G1345*2.55)</f>
        <v xml:space="preserve"> </v>
      </c>
      <c r="K1345" s="29" t="str">
        <f>IF(Замеры!AA1339=0," ",Замеры!AH1339)</f>
        <v xml:space="preserve"> </v>
      </c>
      <c r="L1345" s="29" t="str">
        <f>IF(Замеры!AA1339=0," ",Замеры!AI1339)</f>
        <v xml:space="preserve"> </v>
      </c>
      <c r="M1345" s="29" t="str">
        <f>IF(Замеры!AA1339=0," ",0.1)</f>
        <v xml:space="preserve"> </v>
      </c>
      <c r="N1345" s="29" t="str">
        <f>IF(Замеры!AA1339=0," ",Замеры!AA1339)</f>
        <v xml:space="preserve"> </v>
      </c>
      <c r="O1345" s="29" t="str">
        <f>Замеры!AB1339</f>
        <v xml:space="preserve"> </v>
      </c>
      <c r="P1345" s="29" t="str">
        <f>Замеры!AC1339</f>
        <v xml:space="preserve"> </v>
      </c>
      <c r="Q1345" s="29" t="str">
        <f>IF(Замеры!AA1339=0," ","+")</f>
        <v xml:space="preserve"> </v>
      </c>
      <c r="R1345" s="32">
        <f>Замеры!Z1339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IF(Замеры!I1340=0," ", Замеры!I1340)</f>
        <v xml:space="preserve"> </v>
      </c>
      <c r="D1346" s="29" t="str">
        <f>IF(Замеры!AA1340=0, " ", Замеры!Y1340)</f>
        <v xml:space="preserve"> </v>
      </c>
      <c r="E1346" s="29" t="str">
        <f>CONCATENATE(Замеры!Q1340,Замеры!T1340,Замеры!S1340)</f>
        <v xml:space="preserve"> </v>
      </c>
      <c r="F1346" s="30" t="str">
        <f>IF(Замеры!AA1340=0," ","---")</f>
        <v xml:space="preserve"> </v>
      </c>
      <c r="G1346" s="31" t="str">
        <f>IF(Замеры!AA1340=0," ",Замеры!K1340)</f>
        <v xml:space="preserve"> </v>
      </c>
      <c r="H1346" s="31" t="str">
        <f>CONCATENATE(Замеры!AL1340,Замеры!AB1340,Замеры!AM1340)</f>
        <v>0 0</v>
      </c>
      <c r="I1346" s="29" t="str">
        <f>CONCATENATE(Замеры!AJ1340,Замеры!AB1340,Замеры!AK1340)</f>
        <v>0 0</v>
      </c>
      <c r="J1346" s="31" t="str">
        <f>IF(Замеры!AA1340=0," ",G1346*2.55)</f>
        <v xml:space="preserve"> </v>
      </c>
      <c r="K1346" s="29" t="str">
        <f>IF(Замеры!AA1340=0," ",Замеры!AH1340)</f>
        <v xml:space="preserve"> </v>
      </c>
      <c r="L1346" s="29" t="str">
        <f>IF(Замеры!AA1340=0," ",Замеры!AI1340)</f>
        <v xml:space="preserve"> </v>
      </c>
      <c r="M1346" s="29" t="str">
        <f>IF(Замеры!AA1340=0," ",0.1)</f>
        <v xml:space="preserve"> </v>
      </c>
      <c r="N1346" s="29" t="str">
        <f>IF(Замеры!AA1340=0," ",Замеры!AA1340)</f>
        <v xml:space="preserve"> </v>
      </c>
      <c r="O1346" s="29" t="str">
        <f>Замеры!AB1340</f>
        <v xml:space="preserve"> </v>
      </c>
      <c r="P1346" s="29" t="str">
        <f>Замеры!AC1340</f>
        <v xml:space="preserve"> </v>
      </c>
      <c r="Q1346" s="29" t="str">
        <f>IF(Замеры!AA1340=0," ","+")</f>
        <v xml:space="preserve"> </v>
      </c>
      <c r="R1346" s="32">
        <f>Замеры!Z1340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IF(Замеры!I1341=0," ", Замеры!I1341)</f>
        <v xml:space="preserve"> </v>
      </c>
      <c r="D1347" s="29" t="str">
        <f>IF(Замеры!AA1341=0, " ", Замеры!Y1341)</f>
        <v xml:space="preserve"> </v>
      </c>
      <c r="E1347" s="29" t="str">
        <f>CONCATENATE(Замеры!Q1341,Замеры!T1341,Замеры!S1341)</f>
        <v xml:space="preserve"> </v>
      </c>
      <c r="F1347" s="30" t="str">
        <f>IF(Замеры!AA1341=0," ","---")</f>
        <v xml:space="preserve"> </v>
      </c>
      <c r="G1347" s="31" t="str">
        <f>IF(Замеры!AA1341=0," ",Замеры!K1341)</f>
        <v xml:space="preserve"> </v>
      </c>
      <c r="H1347" s="31" t="str">
        <f>CONCATENATE(Замеры!AL1341,Замеры!AB1341,Замеры!AM1341)</f>
        <v>0 0</v>
      </c>
      <c r="I1347" s="29" t="str">
        <f>CONCATENATE(Замеры!AJ1341,Замеры!AB1341,Замеры!AK1341)</f>
        <v>0 0</v>
      </c>
      <c r="J1347" s="31" t="str">
        <f>IF(Замеры!AA1341=0," ",G1347*2.55)</f>
        <v xml:space="preserve"> </v>
      </c>
      <c r="K1347" s="29" t="str">
        <f>IF(Замеры!AA1341=0," ",Замеры!AH1341)</f>
        <v xml:space="preserve"> </v>
      </c>
      <c r="L1347" s="29" t="str">
        <f>IF(Замеры!AA1341=0," ",Замеры!AI1341)</f>
        <v xml:space="preserve"> </v>
      </c>
      <c r="M1347" s="29" t="str">
        <f>IF(Замеры!AA1341=0," ",0.1)</f>
        <v xml:space="preserve"> </v>
      </c>
      <c r="N1347" s="29" t="str">
        <f>IF(Замеры!AA1341=0," ",Замеры!AA1341)</f>
        <v xml:space="preserve"> </v>
      </c>
      <c r="O1347" s="29" t="str">
        <f>Замеры!AB1341</f>
        <v xml:space="preserve"> </v>
      </c>
      <c r="P1347" s="29" t="str">
        <f>Замеры!AC1341</f>
        <v xml:space="preserve"> </v>
      </c>
      <c r="Q1347" s="29" t="str">
        <f>IF(Замеры!AA1341=0," ","+")</f>
        <v xml:space="preserve"> </v>
      </c>
      <c r="R1347" s="32">
        <f>Замеры!Z1341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IF(Замеры!I1342=0," ", Замеры!I1342)</f>
        <v xml:space="preserve"> </v>
      </c>
      <c r="D1348" s="29" t="str">
        <f>IF(Замеры!AA1342=0, " ", Замеры!Y1342)</f>
        <v xml:space="preserve"> </v>
      </c>
      <c r="E1348" s="29" t="str">
        <f>CONCATENATE(Замеры!Q1342,Замеры!T1342,Замеры!S1342)</f>
        <v xml:space="preserve"> </v>
      </c>
      <c r="F1348" s="30" t="str">
        <f>IF(Замеры!AA1342=0," ","---")</f>
        <v xml:space="preserve"> </v>
      </c>
      <c r="G1348" s="31" t="str">
        <f>IF(Замеры!AA1342=0," ",Замеры!K1342)</f>
        <v xml:space="preserve"> </v>
      </c>
      <c r="H1348" s="31" t="str">
        <f>CONCATENATE(Замеры!AL1342,Замеры!AB1342,Замеры!AM1342)</f>
        <v>0 0</v>
      </c>
      <c r="I1348" s="29" t="str">
        <f>CONCATENATE(Замеры!AJ1342,Замеры!AB1342,Замеры!AK1342)</f>
        <v>0 0</v>
      </c>
      <c r="J1348" s="31" t="str">
        <f>IF(Замеры!AA1342=0," ",G1348*2.55)</f>
        <v xml:space="preserve"> </v>
      </c>
      <c r="K1348" s="29" t="str">
        <f>IF(Замеры!AA1342=0," ",Замеры!AH1342)</f>
        <v xml:space="preserve"> </v>
      </c>
      <c r="L1348" s="29" t="str">
        <f>IF(Замеры!AA1342=0," ",Замеры!AI1342)</f>
        <v xml:space="preserve"> </v>
      </c>
      <c r="M1348" s="29" t="str">
        <f>IF(Замеры!AA1342=0," ",0.1)</f>
        <v xml:space="preserve"> </v>
      </c>
      <c r="N1348" s="29" t="str">
        <f>IF(Замеры!AA1342=0," ",Замеры!AA1342)</f>
        <v xml:space="preserve"> </v>
      </c>
      <c r="O1348" s="29" t="str">
        <f>Замеры!AB1342</f>
        <v xml:space="preserve"> </v>
      </c>
      <c r="P1348" s="29" t="str">
        <f>Замеры!AC1342</f>
        <v xml:space="preserve"> </v>
      </c>
      <c r="Q1348" s="29" t="str">
        <f>IF(Замеры!AA1342=0," ","+")</f>
        <v xml:space="preserve"> </v>
      </c>
      <c r="R1348" s="32">
        <f>Замеры!Z1342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IF(Замеры!I1343=0," ", Замеры!I1343)</f>
        <v xml:space="preserve"> </v>
      </c>
      <c r="D1349" s="29" t="str">
        <f>IF(Замеры!AA1343=0, " ", Замеры!Y1343)</f>
        <v xml:space="preserve"> </v>
      </c>
      <c r="E1349" s="29" t="str">
        <f>CONCATENATE(Замеры!Q1343,Замеры!T1343,Замеры!S1343)</f>
        <v xml:space="preserve"> </v>
      </c>
      <c r="F1349" s="30" t="str">
        <f>IF(Замеры!AA1343=0," ","---")</f>
        <v xml:space="preserve"> </v>
      </c>
      <c r="G1349" s="31" t="str">
        <f>IF(Замеры!AA1343=0," ",Замеры!K1343)</f>
        <v xml:space="preserve"> </v>
      </c>
      <c r="H1349" s="31" t="str">
        <f>CONCATENATE(Замеры!AL1343,Замеры!AB1343,Замеры!AM1343)</f>
        <v>0 0</v>
      </c>
      <c r="I1349" s="29" t="str">
        <f>CONCATENATE(Замеры!AJ1343,Замеры!AB1343,Замеры!AK1343)</f>
        <v>0 0</v>
      </c>
      <c r="J1349" s="31" t="str">
        <f>IF(Замеры!AA1343=0," ",G1349*2.55)</f>
        <v xml:space="preserve"> </v>
      </c>
      <c r="K1349" s="29" t="str">
        <f>IF(Замеры!AA1343=0," ",Замеры!AH1343)</f>
        <v xml:space="preserve"> </v>
      </c>
      <c r="L1349" s="29" t="str">
        <f>IF(Замеры!AA1343=0," ",Замеры!AI1343)</f>
        <v xml:space="preserve"> </v>
      </c>
      <c r="M1349" s="29" t="str">
        <f>IF(Замеры!AA1343=0," ",0.1)</f>
        <v xml:space="preserve"> </v>
      </c>
      <c r="N1349" s="29" t="str">
        <f>IF(Замеры!AA1343=0," ",Замеры!AA1343)</f>
        <v xml:space="preserve"> </v>
      </c>
      <c r="O1349" s="29" t="str">
        <f>Замеры!AB1343</f>
        <v xml:space="preserve"> </v>
      </c>
      <c r="P1349" s="29" t="str">
        <f>Замеры!AC1343</f>
        <v xml:space="preserve"> </v>
      </c>
      <c r="Q1349" s="29" t="str">
        <f>IF(Замеры!AA1343=0," ","+")</f>
        <v xml:space="preserve"> </v>
      </c>
      <c r="R1349" s="32">
        <f>Замеры!Z1343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IF(Замеры!I1344=0," ", Замеры!I1344)</f>
        <v xml:space="preserve"> </v>
      </c>
      <c r="D1350" s="29" t="str">
        <f>IF(Замеры!AA1344=0, " ", Замеры!Y1344)</f>
        <v xml:space="preserve"> </v>
      </c>
      <c r="E1350" s="29" t="str">
        <f>CONCATENATE(Замеры!Q1344,Замеры!T1344,Замеры!S1344)</f>
        <v xml:space="preserve"> </v>
      </c>
      <c r="F1350" s="30" t="str">
        <f>IF(Замеры!AA1344=0," ","---")</f>
        <v xml:space="preserve"> </v>
      </c>
      <c r="G1350" s="31" t="str">
        <f>IF(Замеры!AA1344=0," ",Замеры!K1344)</f>
        <v xml:space="preserve"> </v>
      </c>
      <c r="H1350" s="31" t="str">
        <f>CONCATENATE(Замеры!AL1344,Замеры!AB1344,Замеры!AM1344)</f>
        <v>0 0</v>
      </c>
      <c r="I1350" s="29" t="str">
        <f>CONCATENATE(Замеры!AJ1344,Замеры!AB1344,Замеры!AK1344)</f>
        <v>0 0</v>
      </c>
      <c r="J1350" s="31" t="str">
        <f>IF(Замеры!AA1344=0," ",G1350*2.55)</f>
        <v xml:space="preserve"> </v>
      </c>
      <c r="K1350" s="29" t="str">
        <f>IF(Замеры!AA1344=0," ",Замеры!AH1344)</f>
        <v xml:space="preserve"> </v>
      </c>
      <c r="L1350" s="29" t="str">
        <f>IF(Замеры!AA1344=0," ",Замеры!AI1344)</f>
        <v xml:space="preserve"> </v>
      </c>
      <c r="M1350" s="29" t="str">
        <f>IF(Замеры!AA1344=0," ",0.1)</f>
        <v xml:space="preserve"> </v>
      </c>
      <c r="N1350" s="29" t="str">
        <f>IF(Замеры!AA1344=0," ",Замеры!AA1344)</f>
        <v xml:space="preserve"> </v>
      </c>
      <c r="O1350" s="29" t="str">
        <f>Замеры!AB1344</f>
        <v xml:space="preserve"> </v>
      </c>
      <c r="P1350" s="29" t="str">
        <f>Замеры!AC1344</f>
        <v xml:space="preserve"> </v>
      </c>
      <c r="Q1350" s="29" t="str">
        <f>IF(Замеры!AA1344=0," ","+")</f>
        <v xml:space="preserve"> </v>
      </c>
      <c r="R1350" s="32">
        <f>Замеры!Z1344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IF(Замеры!I1345=0," ", Замеры!I1345)</f>
        <v xml:space="preserve"> </v>
      </c>
      <c r="D1351" s="29" t="str">
        <f>IF(Замеры!AA1345=0, " ", Замеры!Y1345)</f>
        <v xml:space="preserve"> </v>
      </c>
      <c r="E1351" s="29" t="str">
        <f>CONCATENATE(Замеры!Q1345,Замеры!T1345,Замеры!S1345)</f>
        <v xml:space="preserve"> </v>
      </c>
      <c r="F1351" s="30" t="str">
        <f>IF(Замеры!AA1345=0," ","---")</f>
        <v xml:space="preserve"> </v>
      </c>
      <c r="G1351" s="31" t="str">
        <f>IF(Замеры!AA1345=0," ",Замеры!K1345)</f>
        <v xml:space="preserve"> </v>
      </c>
      <c r="H1351" s="31" t="str">
        <f>CONCATENATE(Замеры!AL1345,Замеры!AB1345,Замеры!AM1345)</f>
        <v>0 0</v>
      </c>
      <c r="I1351" s="29" t="str">
        <f>CONCATENATE(Замеры!AJ1345,Замеры!AB1345,Замеры!AK1345)</f>
        <v>0 0</v>
      </c>
      <c r="J1351" s="31" t="str">
        <f>IF(Замеры!AA1345=0," ",G1351*2.55)</f>
        <v xml:space="preserve"> </v>
      </c>
      <c r="K1351" s="29" t="str">
        <f>IF(Замеры!AA1345=0," ",Замеры!AH1345)</f>
        <v xml:space="preserve"> </v>
      </c>
      <c r="L1351" s="29" t="str">
        <f>IF(Замеры!AA1345=0," ",Замеры!AI1345)</f>
        <v xml:space="preserve"> </v>
      </c>
      <c r="M1351" s="29" t="str">
        <f>IF(Замеры!AA1345=0," ",0.1)</f>
        <v xml:space="preserve"> </v>
      </c>
      <c r="N1351" s="29" t="str">
        <f>IF(Замеры!AA1345=0," ",Замеры!AA1345)</f>
        <v xml:space="preserve"> </v>
      </c>
      <c r="O1351" s="29" t="str">
        <f>Замеры!AB1345</f>
        <v xml:space="preserve"> </v>
      </c>
      <c r="P1351" s="29" t="str">
        <f>Замеры!AC1345</f>
        <v xml:space="preserve"> </v>
      </c>
      <c r="Q1351" s="29" t="str">
        <f>IF(Замеры!AA1345=0," ","+")</f>
        <v xml:space="preserve"> </v>
      </c>
      <c r="R1351" s="32">
        <f>Замеры!Z1345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IF(Замеры!I1346=0," ", Замеры!I1346)</f>
        <v xml:space="preserve"> </v>
      </c>
      <c r="D1352" s="29" t="str">
        <f>IF(Замеры!AA1346=0, " ", Замеры!Y1346)</f>
        <v xml:space="preserve"> </v>
      </c>
      <c r="E1352" s="29" t="str">
        <f>CONCATENATE(Замеры!Q1346,Замеры!T1346,Замеры!S1346)</f>
        <v xml:space="preserve"> </v>
      </c>
      <c r="F1352" s="30" t="str">
        <f>IF(Замеры!AA1346=0," ","---")</f>
        <v xml:space="preserve"> </v>
      </c>
      <c r="G1352" s="31" t="str">
        <f>IF(Замеры!AA1346=0," ",Замеры!K1346)</f>
        <v xml:space="preserve"> </v>
      </c>
      <c r="H1352" s="31" t="str">
        <f>CONCATENATE(Замеры!AL1346,Замеры!AB1346,Замеры!AM1346)</f>
        <v>0 0</v>
      </c>
      <c r="I1352" s="29" t="str">
        <f>CONCATENATE(Замеры!AJ1346,Замеры!AB1346,Замеры!AK1346)</f>
        <v>0 0</v>
      </c>
      <c r="J1352" s="31" t="str">
        <f>IF(Замеры!AA1346=0," ",G1352*2.55)</f>
        <v xml:space="preserve"> </v>
      </c>
      <c r="K1352" s="29" t="str">
        <f>IF(Замеры!AA1346=0," ",Замеры!AH1346)</f>
        <v xml:space="preserve"> </v>
      </c>
      <c r="L1352" s="29" t="str">
        <f>IF(Замеры!AA1346=0," ",Замеры!AI1346)</f>
        <v xml:space="preserve"> </v>
      </c>
      <c r="M1352" s="29" t="str">
        <f>IF(Замеры!AA1346=0," ",0.1)</f>
        <v xml:space="preserve"> </v>
      </c>
      <c r="N1352" s="29" t="str">
        <f>IF(Замеры!AA1346=0," ",Замеры!AA1346)</f>
        <v xml:space="preserve"> </v>
      </c>
      <c r="O1352" s="29" t="str">
        <f>Замеры!AB1346</f>
        <v xml:space="preserve"> </v>
      </c>
      <c r="P1352" s="29" t="str">
        <f>Замеры!AC1346</f>
        <v xml:space="preserve"> </v>
      </c>
      <c r="Q1352" s="29" t="str">
        <f>IF(Замеры!AA1346=0," ","+")</f>
        <v xml:space="preserve"> </v>
      </c>
      <c r="R1352" s="32">
        <f>Замеры!Z1346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IF(Замеры!I1347=0," ", Замеры!I1347)</f>
        <v xml:space="preserve"> </v>
      </c>
      <c r="D1353" s="29" t="str">
        <f>IF(Замеры!AA1347=0, " ", Замеры!Y1347)</f>
        <v xml:space="preserve"> </v>
      </c>
      <c r="E1353" s="29" t="str">
        <f>CONCATENATE(Замеры!Q1347,Замеры!T1347,Замеры!S1347)</f>
        <v xml:space="preserve"> </v>
      </c>
      <c r="F1353" s="30" t="str">
        <f>IF(Замеры!AA1347=0," ","---")</f>
        <v xml:space="preserve"> </v>
      </c>
      <c r="G1353" s="31" t="str">
        <f>IF(Замеры!AA1347=0," ",Замеры!K1347)</f>
        <v xml:space="preserve"> </v>
      </c>
      <c r="H1353" s="31" t="str">
        <f>CONCATENATE(Замеры!AL1347,Замеры!AB1347,Замеры!AM1347)</f>
        <v>0 0</v>
      </c>
      <c r="I1353" s="29" t="str">
        <f>CONCATENATE(Замеры!AJ1347,Замеры!AB1347,Замеры!AK1347)</f>
        <v>0 0</v>
      </c>
      <c r="J1353" s="31" t="str">
        <f>IF(Замеры!AA1347=0," ",G1353*2.55)</f>
        <v xml:space="preserve"> </v>
      </c>
      <c r="K1353" s="29" t="str">
        <f>IF(Замеры!AA1347=0," ",Замеры!AH1347)</f>
        <v xml:space="preserve"> </v>
      </c>
      <c r="L1353" s="29" t="str">
        <f>IF(Замеры!AA1347=0," ",Замеры!AI1347)</f>
        <v xml:space="preserve"> </v>
      </c>
      <c r="M1353" s="29" t="str">
        <f>IF(Замеры!AA1347=0," ",0.1)</f>
        <v xml:space="preserve"> </v>
      </c>
      <c r="N1353" s="29" t="str">
        <f>IF(Замеры!AA1347=0," ",Замеры!AA1347)</f>
        <v xml:space="preserve"> </v>
      </c>
      <c r="O1353" s="29" t="str">
        <f>Замеры!AB1347</f>
        <v xml:space="preserve"> </v>
      </c>
      <c r="P1353" s="29" t="str">
        <f>Замеры!AC1347</f>
        <v xml:space="preserve"> </v>
      </c>
      <c r="Q1353" s="29" t="str">
        <f>IF(Замеры!AA1347=0," ","+")</f>
        <v xml:space="preserve"> </v>
      </c>
      <c r="R1353" s="32">
        <f>Замеры!Z1347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IF(Замеры!I1348=0," ", Замеры!I1348)</f>
        <v xml:space="preserve"> </v>
      </c>
      <c r="D1354" s="29" t="str">
        <f>IF(Замеры!AA1348=0, " ", Замеры!Y1348)</f>
        <v xml:space="preserve"> </v>
      </c>
      <c r="E1354" s="29" t="str">
        <f>CONCATENATE(Замеры!Q1348,Замеры!T1348,Замеры!S1348)</f>
        <v xml:space="preserve"> </v>
      </c>
      <c r="F1354" s="30" t="str">
        <f>IF(Замеры!AA1348=0," ","---")</f>
        <v xml:space="preserve"> </v>
      </c>
      <c r="G1354" s="31" t="str">
        <f>IF(Замеры!AA1348=0," ",Замеры!K1348)</f>
        <v xml:space="preserve"> </v>
      </c>
      <c r="H1354" s="31" t="str">
        <f>CONCATENATE(Замеры!AL1348,Замеры!AB1348,Замеры!AM1348)</f>
        <v>0 0</v>
      </c>
      <c r="I1354" s="29" t="str">
        <f>CONCATENATE(Замеры!AJ1348,Замеры!AB1348,Замеры!AK1348)</f>
        <v>0 0</v>
      </c>
      <c r="J1354" s="31" t="str">
        <f>IF(Замеры!AA1348=0," ",G1354*2.55)</f>
        <v xml:space="preserve"> </v>
      </c>
      <c r="K1354" s="29" t="str">
        <f>IF(Замеры!AA1348=0," ",Замеры!AH1348)</f>
        <v xml:space="preserve"> </v>
      </c>
      <c r="L1354" s="29" t="str">
        <f>IF(Замеры!AA1348=0," ",Замеры!AI1348)</f>
        <v xml:space="preserve"> </v>
      </c>
      <c r="M1354" s="29" t="str">
        <f>IF(Замеры!AA1348=0," ",0.1)</f>
        <v xml:space="preserve"> </v>
      </c>
      <c r="N1354" s="29" t="str">
        <f>IF(Замеры!AA1348=0," ",Замеры!AA1348)</f>
        <v xml:space="preserve"> </v>
      </c>
      <c r="O1354" s="29" t="str">
        <f>Замеры!AB1348</f>
        <v xml:space="preserve"> </v>
      </c>
      <c r="P1354" s="29" t="str">
        <f>Замеры!AC1348</f>
        <v xml:space="preserve"> </v>
      </c>
      <c r="Q1354" s="29" t="str">
        <f>IF(Замеры!AA1348=0," ","+")</f>
        <v xml:space="preserve"> </v>
      </c>
      <c r="R1354" s="32">
        <f>Замеры!Z1348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IF(Замеры!I1349=0," ", Замеры!I1349)</f>
        <v xml:space="preserve"> </v>
      </c>
      <c r="D1355" s="29" t="str">
        <f>IF(Замеры!AA1349=0, " ", Замеры!Y1349)</f>
        <v xml:space="preserve"> </v>
      </c>
      <c r="E1355" s="29" t="str">
        <f>CONCATENATE(Замеры!Q1349,Замеры!T1349,Замеры!S1349)</f>
        <v xml:space="preserve"> </v>
      </c>
      <c r="F1355" s="30" t="str">
        <f>IF(Замеры!AA1349=0," ","---")</f>
        <v xml:space="preserve"> </v>
      </c>
      <c r="G1355" s="31" t="str">
        <f>IF(Замеры!AA1349=0," ",Замеры!K1349)</f>
        <v xml:space="preserve"> </v>
      </c>
      <c r="H1355" s="31" t="str">
        <f>CONCATENATE(Замеры!AL1349,Замеры!AB1349,Замеры!AM1349)</f>
        <v>0 0</v>
      </c>
      <c r="I1355" s="29" t="str">
        <f>CONCATENATE(Замеры!AJ1349,Замеры!AB1349,Замеры!AK1349)</f>
        <v>0 0</v>
      </c>
      <c r="J1355" s="31" t="str">
        <f>IF(Замеры!AA1349=0," ",G1355*2.55)</f>
        <v xml:space="preserve"> </v>
      </c>
      <c r="K1355" s="29" t="str">
        <f>IF(Замеры!AA1349=0," ",Замеры!AH1349)</f>
        <v xml:space="preserve"> </v>
      </c>
      <c r="L1355" s="29" t="str">
        <f>IF(Замеры!AA1349=0," ",Замеры!AI1349)</f>
        <v xml:space="preserve"> </v>
      </c>
      <c r="M1355" s="29" t="str">
        <f>IF(Замеры!AA1349=0," ",0.1)</f>
        <v xml:space="preserve"> </v>
      </c>
      <c r="N1355" s="29" t="str">
        <f>IF(Замеры!AA1349=0," ",Замеры!AA1349)</f>
        <v xml:space="preserve"> </v>
      </c>
      <c r="O1355" s="29" t="str">
        <f>Замеры!AB1349</f>
        <v xml:space="preserve"> </v>
      </c>
      <c r="P1355" s="29" t="str">
        <f>Замеры!AC1349</f>
        <v xml:space="preserve"> </v>
      </c>
      <c r="Q1355" s="29" t="str">
        <f>IF(Замеры!AA1349=0," ","+")</f>
        <v xml:space="preserve"> </v>
      </c>
      <c r="R1355" s="32">
        <f>Замеры!Z1349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IF(Замеры!I1350=0," ", Замеры!I1350)</f>
        <v xml:space="preserve"> </v>
      </c>
      <c r="D1356" s="29" t="str">
        <f>IF(Замеры!AA1350=0, " ", Замеры!Y1350)</f>
        <v xml:space="preserve"> </v>
      </c>
      <c r="E1356" s="29" t="str">
        <f>CONCATENATE(Замеры!Q1350,Замеры!T1350,Замеры!S1350)</f>
        <v xml:space="preserve"> </v>
      </c>
      <c r="F1356" s="30" t="str">
        <f>IF(Замеры!AA1350=0," ","---")</f>
        <v xml:space="preserve"> </v>
      </c>
      <c r="G1356" s="31" t="str">
        <f>IF(Замеры!AA1350=0," ",Замеры!K1350)</f>
        <v xml:space="preserve"> </v>
      </c>
      <c r="H1356" s="31" t="str">
        <f>CONCATENATE(Замеры!AL1350,Замеры!AB1350,Замеры!AM1350)</f>
        <v>0 0</v>
      </c>
      <c r="I1356" s="29" t="str">
        <f>CONCATENATE(Замеры!AJ1350,Замеры!AB1350,Замеры!AK1350)</f>
        <v>0 0</v>
      </c>
      <c r="J1356" s="31" t="str">
        <f>IF(Замеры!AA1350=0," ",G1356*2.55)</f>
        <v xml:space="preserve"> </v>
      </c>
      <c r="K1356" s="29" t="str">
        <f>IF(Замеры!AA1350=0," ",Замеры!AH1350)</f>
        <v xml:space="preserve"> </v>
      </c>
      <c r="L1356" s="29" t="str">
        <f>IF(Замеры!AA1350=0," ",Замеры!AI1350)</f>
        <v xml:space="preserve"> </v>
      </c>
      <c r="M1356" s="29" t="str">
        <f>IF(Замеры!AA1350=0," ",0.1)</f>
        <v xml:space="preserve"> </v>
      </c>
      <c r="N1356" s="29" t="str">
        <f>IF(Замеры!AA1350=0," ",Замеры!AA1350)</f>
        <v xml:space="preserve"> </v>
      </c>
      <c r="O1356" s="29" t="str">
        <f>Замеры!AB1350</f>
        <v xml:space="preserve"> </v>
      </c>
      <c r="P1356" s="29" t="str">
        <f>Замеры!AC1350</f>
        <v xml:space="preserve"> </v>
      </c>
      <c r="Q1356" s="29" t="str">
        <f>IF(Замеры!AA1350=0," ","+")</f>
        <v xml:space="preserve"> </v>
      </c>
      <c r="R1356" s="32">
        <f>Замеры!Z1350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IF(Замеры!I1351=0," ", Замеры!I1351)</f>
        <v xml:space="preserve"> </v>
      </c>
      <c r="D1357" s="29" t="str">
        <f>IF(Замеры!AA1351=0, " ", Замеры!Y1351)</f>
        <v xml:space="preserve"> </v>
      </c>
      <c r="E1357" s="29" t="str">
        <f>CONCATENATE(Замеры!Q1351,Замеры!T1351,Замеры!S1351)</f>
        <v xml:space="preserve"> </v>
      </c>
      <c r="F1357" s="30" t="str">
        <f>IF(Замеры!AA1351=0," ","---")</f>
        <v xml:space="preserve"> </v>
      </c>
      <c r="G1357" s="31" t="str">
        <f>IF(Замеры!AA1351=0," ",Замеры!K1351)</f>
        <v xml:space="preserve"> </v>
      </c>
      <c r="H1357" s="31" t="str">
        <f>CONCATENATE(Замеры!AL1351,Замеры!AB1351,Замеры!AM1351)</f>
        <v>0 0</v>
      </c>
      <c r="I1357" s="29" t="str">
        <f>CONCATENATE(Замеры!AJ1351,Замеры!AB1351,Замеры!AK1351)</f>
        <v>0 0</v>
      </c>
      <c r="J1357" s="31" t="str">
        <f>IF(Замеры!AA1351=0," ",G1357*2.55)</f>
        <v xml:space="preserve"> </v>
      </c>
      <c r="K1357" s="29" t="str">
        <f>IF(Замеры!AA1351=0," ",Замеры!AH1351)</f>
        <v xml:space="preserve"> </v>
      </c>
      <c r="L1357" s="29" t="str">
        <f>IF(Замеры!AA1351=0," ",Замеры!AI1351)</f>
        <v xml:space="preserve"> </v>
      </c>
      <c r="M1357" s="29" t="str">
        <f>IF(Замеры!AA1351=0," ",0.1)</f>
        <v xml:space="preserve"> </v>
      </c>
      <c r="N1357" s="29" t="str">
        <f>IF(Замеры!AA1351=0," ",Замеры!AA1351)</f>
        <v xml:space="preserve"> </v>
      </c>
      <c r="O1357" s="29" t="str">
        <f>Замеры!AB1351</f>
        <v xml:space="preserve"> </v>
      </c>
      <c r="P1357" s="29" t="str">
        <f>Замеры!AC1351</f>
        <v xml:space="preserve"> </v>
      </c>
      <c r="Q1357" s="29" t="str">
        <f>IF(Замеры!AA1351=0," ","+")</f>
        <v xml:space="preserve"> </v>
      </c>
      <c r="R1357" s="32">
        <f>Замеры!Z1351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IF(Замеры!I1352=0," ", Замеры!I1352)</f>
        <v xml:space="preserve"> </v>
      </c>
      <c r="D1358" s="29" t="str">
        <f>IF(Замеры!AA1352=0, " ", Замеры!Y1352)</f>
        <v xml:space="preserve"> </v>
      </c>
      <c r="E1358" s="29" t="str">
        <f>CONCATENATE(Замеры!Q1352,Замеры!T1352,Замеры!S1352)</f>
        <v xml:space="preserve"> </v>
      </c>
      <c r="F1358" s="30" t="str">
        <f>IF(Замеры!AA1352=0," ","---")</f>
        <v xml:space="preserve"> </v>
      </c>
      <c r="G1358" s="31" t="str">
        <f>IF(Замеры!AA1352=0," ",Замеры!K1352)</f>
        <v xml:space="preserve"> </v>
      </c>
      <c r="H1358" s="31" t="str">
        <f>CONCATENATE(Замеры!AL1352,Замеры!AB1352,Замеры!AM1352)</f>
        <v>0 0</v>
      </c>
      <c r="I1358" s="29" t="str">
        <f>CONCATENATE(Замеры!AJ1352,Замеры!AB1352,Замеры!AK1352)</f>
        <v>0 0</v>
      </c>
      <c r="J1358" s="31" t="str">
        <f>IF(Замеры!AA1352=0," ",G1358*2.55)</f>
        <v xml:space="preserve"> </v>
      </c>
      <c r="K1358" s="29" t="str">
        <f>IF(Замеры!AA1352=0," ",Замеры!AH1352)</f>
        <v xml:space="preserve"> </v>
      </c>
      <c r="L1358" s="29" t="str">
        <f>IF(Замеры!AA1352=0," ",Замеры!AI1352)</f>
        <v xml:space="preserve"> </v>
      </c>
      <c r="M1358" s="29" t="str">
        <f>IF(Замеры!AA1352=0," ",0.1)</f>
        <v xml:space="preserve"> </v>
      </c>
      <c r="N1358" s="29" t="str">
        <f>IF(Замеры!AA1352=0," ",Замеры!AA1352)</f>
        <v xml:space="preserve"> </v>
      </c>
      <c r="O1358" s="29" t="str">
        <f>Замеры!AB1352</f>
        <v xml:space="preserve"> </v>
      </c>
      <c r="P1358" s="29" t="str">
        <f>Замеры!AC1352</f>
        <v xml:space="preserve"> </v>
      </c>
      <c r="Q1358" s="29" t="str">
        <f>IF(Замеры!AA1352=0," ","+")</f>
        <v xml:space="preserve"> </v>
      </c>
      <c r="R1358" s="32">
        <f>Замеры!Z1352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IF(Замеры!I1353=0," ", Замеры!I1353)</f>
        <v xml:space="preserve"> </v>
      </c>
      <c r="D1359" s="29" t="str">
        <f>IF(Замеры!AA1353=0, " ", Замеры!Y1353)</f>
        <v xml:space="preserve"> </v>
      </c>
      <c r="E1359" s="29" t="str">
        <f>CONCATENATE(Замеры!Q1353,Замеры!T1353,Замеры!S1353)</f>
        <v xml:space="preserve"> </v>
      </c>
      <c r="F1359" s="30" t="str">
        <f>IF(Замеры!AA1353=0," ","---")</f>
        <v xml:space="preserve"> </v>
      </c>
      <c r="G1359" s="31" t="str">
        <f>IF(Замеры!AA1353=0," ",Замеры!K1353)</f>
        <v xml:space="preserve"> </v>
      </c>
      <c r="H1359" s="31" t="str">
        <f>CONCATENATE(Замеры!AL1353,Замеры!AB1353,Замеры!AM1353)</f>
        <v>0 0</v>
      </c>
      <c r="I1359" s="29" t="str">
        <f>CONCATENATE(Замеры!AJ1353,Замеры!AB1353,Замеры!AK1353)</f>
        <v>0 0</v>
      </c>
      <c r="J1359" s="31" t="str">
        <f>IF(Замеры!AA1353=0," ",G1359*2.55)</f>
        <v xml:space="preserve"> </v>
      </c>
      <c r="K1359" s="29" t="str">
        <f>IF(Замеры!AA1353=0," ",Замеры!AH1353)</f>
        <v xml:space="preserve"> </v>
      </c>
      <c r="L1359" s="29" t="str">
        <f>IF(Замеры!AA1353=0," ",Замеры!AI1353)</f>
        <v xml:space="preserve"> </v>
      </c>
      <c r="M1359" s="29" t="str">
        <f>IF(Замеры!AA1353=0," ",0.1)</f>
        <v xml:space="preserve"> </v>
      </c>
      <c r="N1359" s="29" t="str">
        <f>IF(Замеры!AA1353=0," ",Замеры!AA1353)</f>
        <v xml:space="preserve"> </v>
      </c>
      <c r="O1359" s="29" t="str">
        <f>Замеры!AB1353</f>
        <v xml:space="preserve"> </v>
      </c>
      <c r="P1359" s="29" t="str">
        <f>Замеры!AC1353</f>
        <v xml:space="preserve"> </v>
      </c>
      <c r="Q1359" s="29" t="str">
        <f>IF(Замеры!AA1353=0," ","+")</f>
        <v xml:space="preserve"> </v>
      </c>
      <c r="R1359" s="32">
        <f>Замеры!Z1353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IF(Замеры!I1354=0," ", Замеры!I1354)</f>
        <v xml:space="preserve"> </v>
      </c>
      <c r="D1360" s="29" t="str">
        <f>IF(Замеры!AA1354=0, " ", Замеры!Y1354)</f>
        <v xml:space="preserve"> </v>
      </c>
      <c r="E1360" s="29" t="str">
        <f>CONCATENATE(Замеры!Q1354,Замеры!T1354,Замеры!S1354)</f>
        <v xml:space="preserve"> </v>
      </c>
      <c r="F1360" s="30" t="str">
        <f>IF(Замеры!AA1354=0," ","---")</f>
        <v xml:space="preserve"> </v>
      </c>
      <c r="G1360" s="31" t="str">
        <f>IF(Замеры!AA1354=0," ",Замеры!K1354)</f>
        <v xml:space="preserve"> </v>
      </c>
      <c r="H1360" s="31" t="str">
        <f>CONCATENATE(Замеры!AL1354,Замеры!AB1354,Замеры!AM1354)</f>
        <v>0 0</v>
      </c>
      <c r="I1360" s="29" t="str">
        <f>CONCATENATE(Замеры!AJ1354,Замеры!AB1354,Замеры!AK1354)</f>
        <v>0 0</v>
      </c>
      <c r="J1360" s="31" t="str">
        <f>IF(Замеры!AA1354=0," ",G1360*2.55)</f>
        <v xml:space="preserve"> </v>
      </c>
      <c r="K1360" s="29" t="str">
        <f>IF(Замеры!AA1354=0," ",Замеры!AH1354)</f>
        <v xml:space="preserve"> </v>
      </c>
      <c r="L1360" s="29" t="str">
        <f>IF(Замеры!AA1354=0," ",Замеры!AI1354)</f>
        <v xml:space="preserve"> </v>
      </c>
      <c r="M1360" s="29" t="str">
        <f>IF(Замеры!AA1354=0," ",0.1)</f>
        <v xml:space="preserve"> </v>
      </c>
      <c r="N1360" s="29" t="str">
        <f>IF(Замеры!AA1354=0," ",Замеры!AA1354)</f>
        <v xml:space="preserve"> </v>
      </c>
      <c r="O1360" s="29" t="str">
        <f>Замеры!AB1354</f>
        <v xml:space="preserve"> </v>
      </c>
      <c r="P1360" s="29" t="str">
        <f>Замеры!AC1354</f>
        <v xml:space="preserve"> </v>
      </c>
      <c r="Q1360" s="29" t="str">
        <f>IF(Замеры!AA1354=0," ","+")</f>
        <v xml:space="preserve"> </v>
      </c>
      <c r="R1360" s="32">
        <f>Замеры!Z1354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IF(Замеры!I1355=0," ", Замеры!I1355)</f>
        <v xml:space="preserve"> </v>
      </c>
      <c r="D1361" s="29" t="str">
        <f>IF(Замеры!AA1355=0, " ", Замеры!Y1355)</f>
        <v xml:space="preserve"> </v>
      </c>
      <c r="E1361" s="29" t="str">
        <f>CONCATENATE(Замеры!Q1355,Замеры!T1355,Замеры!S1355)</f>
        <v xml:space="preserve"> </v>
      </c>
      <c r="F1361" s="30" t="str">
        <f>IF(Замеры!AA1355=0," ","---")</f>
        <v xml:space="preserve"> </v>
      </c>
      <c r="G1361" s="31" t="str">
        <f>IF(Замеры!AA1355=0," ",Замеры!K1355)</f>
        <v xml:space="preserve"> </v>
      </c>
      <c r="H1361" s="31" t="str">
        <f>CONCATENATE(Замеры!AL1355,Замеры!AB1355,Замеры!AM1355)</f>
        <v>0 0</v>
      </c>
      <c r="I1361" s="29" t="str">
        <f>CONCATENATE(Замеры!AJ1355,Замеры!AB1355,Замеры!AK1355)</f>
        <v>0 0</v>
      </c>
      <c r="J1361" s="31" t="str">
        <f>IF(Замеры!AA1355=0," ",G1361*2.55)</f>
        <v xml:space="preserve"> </v>
      </c>
      <c r="K1361" s="29" t="str">
        <f>IF(Замеры!AA1355=0," ",Замеры!AH1355)</f>
        <v xml:space="preserve"> </v>
      </c>
      <c r="L1361" s="29" t="str">
        <f>IF(Замеры!AA1355=0," ",Замеры!AI1355)</f>
        <v xml:space="preserve"> </v>
      </c>
      <c r="M1361" s="29" t="str">
        <f>IF(Замеры!AA1355=0," ",0.1)</f>
        <v xml:space="preserve"> </v>
      </c>
      <c r="N1361" s="29" t="str">
        <f>IF(Замеры!AA1355=0," ",Замеры!AA1355)</f>
        <v xml:space="preserve"> </v>
      </c>
      <c r="O1361" s="29" t="str">
        <f>Замеры!AB1355</f>
        <v xml:space="preserve"> </v>
      </c>
      <c r="P1361" s="29" t="str">
        <f>Замеры!AC1355</f>
        <v xml:space="preserve"> </v>
      </c>
      <c r="Q1361" s="29" t="str">
        <f>IF(Замеры!AA1355=0," ","+")</f>
        <v xml:space="preserve"> </v>
      </c>
      <c r="R1361" s="32">
        <f>Замеры!Z1355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IF(Замеры!I1356=0," ", Замеры!I1356)</f>
        <v xml:space="preserve"> </v>
      </c>
      <c r="D1362" s="29" t="str">
        <f>IF(Замеры!AA1356=0, " ", Замеры!Y1356)</f>
        <v xml:space="preserve"> </v>
      </c>
      <c r="E1362" s="29" t="str">
        <f>CONCATENATE(Замеры!Q1356,Замеры!T1356,Замеры!S1356)</f>
        <v xml:space="preserve"> </v>
      </c>
      <c r="F1362" s="30" t="str">
        <f>IF(Замеры!AA1356=0," ","---")</f>
        <v xml:space="preserve"> </v>
      </c>
      <c r="G1362" s="31" t="str">
        <f>IF(Замеры!AA1356=0," ",Замеры!K1356)</f>
        <v xml:space="preserve"> </v>
      </c>
      <c r="H1362" s="31" t="str">
        <f>CONCATENATE(Замеры!AL1356,Замеры!AB1356,Замеры!AM1356)</f>
        <v>0 0</v>
      </c>
      <c r="I1362" s="29" t="str">
        <f>CONCATENATE(Замеры!AJ1356,Замеры!AB1356,Замеры!AK1356)</f>
        <v>0 0</v>
      </c>
      <c r="J1362" s="31" t="str">
        <f>IF(Замеры!AA1356=0," ",G1362*2.55)</f>
        <v xml:space="preserve"> </v>
      </c>
      <c r="K1362" s="29" t="str">
        <f>IF(Замеры!AA1356=0," ",Замеры!AH1356)</f>
        <v xml:space="preserve"> </v>
      </c>
      <c r="L1362" s="29" t="str">
        <f>IF(Замеры!AA1356=0," ",Замеры!AI1356)</f>
        <v xml:space="preserve"> </v>
      </c>
      <c r="M1362" s="29" t="str">
        <f>IF(Замеры!AA1356=0," ",0.1)</f>
        <v xml:space="preserve"> </v>
      </c>
      <c r="N1362" s="29" t="str">
        <f>IF(Замеры!AA1356=0," ",Замеры!AA1356)</f>
        <v xml:space="preserve"> </v>
      </c>
      <c r="O1362" s="29" t="str">
        <f>Замеры!AB1356</f>
        <v xml:space="preserve"> </v>
      </c>
      <c r="P1362" s="29" t="str">
        <f>Замеры!AC1356</f>
        <v xml:space="preserve"> </v>
      </c>
      <c r="Q1362" s="29" t="str">
        <f>IF(Замеры!AA1356=0," ","+")</f>
        <v xml:space="preserve"> </v>
      </c>
      <c r="R1362" s="32">
        <f>Замеры!Z1356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IF(Замеры!I1357=0," ", Замеры!I1357)</f>
        <v xml:space="preserve"> </v>
      </c>
      <c r="D1363" s="29" t="str">
        <f>IF(Замеры!AA1357=0, " ", Замеры!Y1357)</f>
        <v xml:space="preserve"> </v>
      </c>
      <c r="E1363" s="29" t="str">
        <f>CONCATENATE(Замеры!Q1357,Замеры!T1357,Замеры!S1357)</f>
        <v xml:space="preserve"> </v>
      </c>
      <c r="F1363" s="30" t="str">
        <f>IF(Замеры!AA1357=0," ","---")</f>
        <v xml:space="preserve"> </v>
      </c>
      <c r="G1363" s="31" t="str">
        <f>IF(Замеры!AA1357=0," ",Замеры!K1357)</f>
        <v xml:space="preserve"> </v>
      </c>
      <c r="H1363" s="31" t="str">
        <f>CONCATENATE(Замеры!AL1357,Замеры!AB1357,Замеры!AM1357)</f>
        <v>0 0</v>
      </c>
      <c r="I1363" s="29" t="str">
        <f>CONCATENATE(Замеры!AJ1357,Замеры!AB1357,Замеры!AK1357)</f>
        <v>0 0</v>
      </c>
      <c r="J1363" s="31" t="str">
        <f>IF(Замеры!AA1357=0," ",G1363*2.55)</f>
        <v xml:space="preserve"> </v>
      </c>
      <c r="K1363" s="29" t="str">
        <f>IF(Замеры!AA1357=0," ",Замеры!AH1357)</f>
        <v xml:space="preserve"> </v>
      </c>
      <c r="L1363" s="29" t="str">
        <f>IF(Замеры!AA1357=0," ",Замеры!AI1357)</f>
        <v xml:space="preserve"> </v>
      </c>
      <c r="M1363" s="29" t="str">
        <f>IF(Замеры!AA1357=0," ",0.1)</f>
        <v xml:space="preserve"> </v>
      </c>
      <c r="N1363" s="29" t="str">
        <f>IF(Замеры!AA1357=0," ",Замеры!AA1357)</f>
        <v xml:space="preserve"> </v>
      </c>
      <c r="O1363" s="29" t="str">
        <f>Замеры!AB1357</f>
        <v xml:space="preserve"> </v>
      </c>
      <c r="P1363" s="29" t="str">
        <f>Замеры!AC1357</f>
        <v xml:space="preserve"> </v>
      </c>
      <c r="Q1363" s="29" t="str">
        <f>IF(Замеры!AA1357=0," ","+")</f>
        <v xml:space="preserve"> </v>
      </c>
      <c r="R1363" s="32">
        <f>Замеры!Z1357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IF(Замеры!I1358=0," ", Замеры!I1358)</f>
        <v xml:space="preserve"> </v>
      </c>
      <c r="D1364" s="29" t="str">
        <f>IF(Замеры!AA1358=0, " ", Замеры!Y1358)</f>
        <v xml:space="preserve"> </v>
      </c>
      <c r="E1364" s="29" t="str">
        <f>CONCATENATE(Замеры!Q1358,Замеры!T1358,Замеры!S1358)</f>
        <v xml:space="preserve"> </v>
      </c>
      <c r="F1364" s="30" t="str">
        <f>IF(Замеры!AA1358=0," ","---")</f>
        <v xml:space="preserve"> </v>
      </c>
      <c r="G1364" s="31" t="str">
        <f>IF(Замеры!AA1358=0," ",Замеры!K1358)</f>
        <v xml:space="preserve"> </v>
      </c>
      <c r="H1364" s="31" t="str">
        <f>CONCATENATE(Замеры!AL1358,Замеры!AB1358,Замеры!AM1358)</f>
        <v>0 0</v>
      </c>
      <c r="I1364" s="29" t="str">
        <f>CONCATENATE(Замеры!AJ1358,Замеры!AB1358,Замеры!AK1358)</f>
        <v>0 0</v>
      </c>
      <c r="J1364" s="31" t="str">
        <f>IF(Замеры!AA1358=0," ",G1364*2.55)</f>
        <v xml:space="preserve"> </v>
      </c>
      <c r="K1364" s="29" t="str">
        <f>IF(Замеры!AA1358=0," ",Замеры!AH1358)</f>
        <v xml:space="preserve"> </v>
      </c>
      <c r="L1364" s="29" t="str">
        <f>IF(Замеры!AA1358=0," ",Замеры!AI1358)</f>
        <v xml:space="preserve"> </v>
      </c>
      <c r="M1364" s="29" t="str">
        <f>IF(Замеры!AA1358=0," ",0.1)</f>
        <v xml:space="preserve"> </v>
      </c>
      <c r="N1364" s="29" t="str">
        <f>IF(Замеры!AA1358=0," ",Замеры!AA1358)</f>
        <v xml:space="preserve"> </v>
      </c>
      <c r="O1364" s="29" t="str">
        <f>Замеры!AB1358</f>
        <v xml:space="preserve"> </v>
      </c>
      <c r="P1364" s="29" t="str">
        <f>Замеры!AC1358</f>
        <v xml:space="preserve"> </v>
      </c>
      <c r="Q1364" s="29" t="str">
        <f>IF(Замеры!AA1358=0," ","+")</f>
        <v xml:space="preserve"> </v>
      </c>
      <c r="R1364" s="32">
        <f>Замеры!Z1358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IF(Замеры!I1359=0," ", Замеры!I1359)</f>
        <v xml:space="preserve"> </v>
      </c>
      <c r="D1365" s="29" t="str">
        <f>IF(Замеры!AA1359=0, " ", Замеры!Y1359)</f>
        <v xml:space="preserve"> </v>
      </c>
      <c r="E1365" s="29" t="str">
        <f>CONCATENATE(Замеры!Q1359,Замеры!T1359,Замеры!S1359)</f>
        <v xml:space="preserve"> </v>
      </c>
      <c r="F1365" s="30" t="str">
        <f>IF(Замеры!AA1359=0," ","---")</f>
        <v xml:space="preserve"> </v>
      </c>
      <c r="G1365" s="31" t="str">
        <f>IF(Замеры!AA1359=0," ",Замеры!K1359)</f>
        <v xml:space="preserve"> </v>
      </c>
      <c r="H1365" s="31" t="str">
        <f>CONCATENATE(Замеры!AL1359,Замеры!AB1359,Замеры!AM1359)</f>
        <v>0 0</v>
      </c>
      <c r="I1365" s="29" t="str">
        <f>CONCATENATE(Замеры!AJ1359,Замеры!AB1359,Замеры!AK1359)</f>
        <v>0 0</v>
      </c>
      <c r="J1365" s="31" t="str">
        <f>IF(Замеры!AA1359=0," ",G1365*2.55)</f>
        <v xml:space="preserve"> </v>
      </c>
      <c r="K1365" s="29" t="str">
        <f>IF(Замеры!AA1359=0," ",Замеры!AH1359)</f>
        <v xml:space="preserve"> </v>
      </c>
      <c r="L1365" s="29" t="str">
        <f>IF(Замеры!AA1359=0," ",Замеры!AI1359)</f>
        <v xml:space="preserve"> </v>
      </c>
      <c r="M1365" s="29" t="str">
        <f>IF(Замеры!AA1359=0," ",0.1)</f>
        <v xml:space="preserve"> </v>
      </c>
      <c r="N1365" s="29" t="str">
        <f>IF(Замеры!AA1359=0," ",Замеры!AA1359)</f>
        <v xml:space="preserve"> </v>
      </c>
      <c r="O1365" s="29" t="str">
        <f>Замеры!AB1359</f>
        <v xml:space="preserve"> </v>
      </c>
      <c r="P1365" s="29" t="str">
        <f>Замеры!AC1359</f>
        <v xml:space="preserve"> </v>
      </c>
      <c r="Q1365" s="29" t="str">
        <f>IF(Замеры!AA1359=0," ","+")</f>
        <v xml:space="preserve"> </v>
      </c>
      <c r="R1365" s="32">
        <f>Замеры!Z1359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IF(Замеры!I1360=0," ", Замеры!I1360)</f>
        <v xml:space="preserve"> </v>
      </c>
      <c r="D1366" s="29" t="str">
        <f>IF(Замеры!AA1360=0, " ", Замеры!Y1360)</f>
        <v xml:space="preserve"> </v>
      </c>
      <c r="E1366" s="29" t="str">
        <f>CONCATENATE(Замеры!Q1360,Замеры!T1360,Замеры!S1360)</f>
        <v xml:space="preserve"> </v>
      </c>
      <c r="F1366" s="30" t="str">
        <f>IF(Замеры!AA1360=0," ","---")</f>
        <v xml:space="preserve"> </v>
      </c>
      <c r="G1366" s="31" t="str">
        <f>IF(Замеры!AA1360=0," ",Замеры!K1360)</f>
        <v xml:space="preserve"> </v>
      </c>
      <c r="H1366" s="31" t="str">
        <f>CONCATENATE(Замеры!AL1360,Замеры!AB1360,Замеры!AM1360)</f>
        <v>0 0</v>
      </c>
      <c r="I1366" s="29" t="str">
        <f>CONCATENATE(Замеры!AJ1360,Замеры!AB1360,Замеры!AK1360)</f>
        <v>0 0</v>
      </c>
      <c r="J1366" s="31" t="str">
        <f>IF(Замеры!AA1360=0," ",G1366*2.55)</f>
        <v xml:space="preserve"> </v>
      </c>
      <c r="K1366" s="29" t="str">
        <f>IF(Замеры!AA1360=0," ",Замеры!AH1360)</f>
        <v xml:space="preserve"> </v>
      </c>
      <c r="L1366" s="29" t="str">
        <f>IF(Замеры!AA1360=0," ",Замеры!AI1360)</f>
        <v xml:space="preserve"> </v>
      </c>
      <c r="M1366" s="29" t="str">
        <f>IF(Замеры!AA1360=0," ",0.1)</f>
        <v xml:space="preserve"> </v>
      </c>
      <c r="N1366" s="29" t="str">
        <f>IF(Замеры!AA1360=0," ",Замеры!AA1360)</f>
        <v xml:space="preserve"> </v>
      </c>
      <c r="O1366" s="29" t="str">
        <f>Замеры!AB1360</f>
        <v xml:space="preserve"> </v>
      </c>
      <c r="P1366" s="29" t="str">
        <f>Замеры!AC1360</f>
        <v xml:space="preserve"> </v>
      </c>
      <c r="Q1366" s="29" t="str">
        <f>IF(Замеры!AA1360=0," ","+")</f>
        <v xml:space="preserve"> </v>
      </c>
      <c r="R1366" s="32">
        <f>Замеры!Z1360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IF(Замеры!I1361=0," ", Замеры!I1361)</f>
        <v xml:space="preserve"> </v>
      </c>
      <c r="D1367" s="29" t="str">
        <f>IF(Замеры!AA1361=0, " ", Замеры!Y1361)</f>
        <v xml:space="preserve"> </v>
      </c>
      <c r="E1367" s="29" t="str">
        <f>CONCATENATE(Замеры!Q1361,Замеры!T1361,Замеры!S1361)</f>
        <v xml:space="preserve"> </v>
      </c>
      <c r="F1367" s="30" t="str">
        <f>IF(Замеры!AA1361=0," ","---")</f>
        <v xml:space="preserve"> </v>
      </c>
      <c r="G1367" s="31" t="str">
        <f>IF(Замеры!AA1361=0," ",Замеры!K1361)</f>
        <v xml:space="preserve"> </v>
      </c>
      <c r="H1367" s="31" t="str">
        <f>CONCATENATE(Замеры!AL1361,Замеры!AB1361,Замеры!AM1361)</f>
        <v>0 0</v>
      </c>
      <c r="I1367" s="29" t="str">
        <f>CONCATENATE(Замеры!AJ1361,Замеры!AB1361,Замеры!AK1361)</f>
        <v>0 0</v>
      </c>
      <c r="J1367" s="31" t="str">
        <f>IF(Замеры!AA1361=0," ",G1367*2.55)</f>
        <v xml:space="preserve"> </v>
      </c>
      <c r="K1367" s="29" t="str">
        <f>IF(Замеры!AA1361=0," ",Замеры!AH1361)</f>
        <v xml:space="preserve"> </v>
      </c>
      <c r="L1367" s="29" t="str">
        <f>IF(Замеры!AA1361=0," ",Замеры!AI1361)</f>
        <v xml:space="preserve"> </v>
      </c>
      <c r="M1367" s="29" t="str">
        <f>IF(Замеры!AA1361=0," ",0.1)</f>
        <v xml:space="preserve"> </v>
      </c>
      <c r="N1367" s="29" t="str">
        <f>IF(Замеры!AA1361=0," ",Замеры!AA1361)</f>
        <v xml:space="preserve"> </v>
      </c>
      <c r="O1367" s="29" t="str">
        <f>Замеры!AB1361</f>
        <v xml:space="preserve"> </v>
      </c>
      <c r="P1367" s="29" t="str">
        <f>Замеры!AC1361</f>
        <v xml:space="preserve"> </v>
      </c>
      <c r="Q1367" s="29" t="str">
        <f>IF(Замеры!AA1361=0," ","+")</f>
        <v xml:space="preserve"> </v>
      </c>
      <c r="R1367" s="32">
        <f>Замеры!Z1361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IF(Замеры!I1362=0," ", Замеры!I1362)</f>
        <v xml:space="preserve"> </v>
      </c>
      <c r="D1368" s="29" t="str">
        <f>IF(Замеры!AA1362=0, " ", Замеры!Y1362)</f>
        <v xml:space="preserve"> </v>
      </c>
      <c r="E1368" s="29" t="str">
        <f>CONCATENATE(Замеры!Q1362,Замеры!T1362,Замеры!S1362)</f>
        <v xml:space="preserve"> </v>
      </c>
      <c r="F1368" s="30" t="str">
        <f>IF(Замеры!AA1362=0," ","---")</f>
        <v xml:space="preserve"> </v>
      </c>
      <c r="G1368" s="31" t="str">
        <f>IF(Замеры!AA1362=0," ",Замеры!K1362)</f>
        <v xml:space="preserve"> </v>
      </c>
      <c r="H1368" s="31" t="str">
        <f>CONCATENATE(Замеры!AL1362,Замеры!AB1362,Замеры!AM1362)</f>
        <v>0 0</v>
      </c>
      <c r="I1368" s="29" t="str">
        <f>CONCATENATE(Замеры!AJ1362,Замеры!AB1362,Замеры!AK1362)</f>
        <v>0 0</v>
      </c>
      <c r="J1368" s="31" t="str">
        <f>IF(Замеры!AA1362=0," ",G1368*2.55)</f>
        <v xml:space="preserve"> </v>
      </c>
      <c r="K1368" s="29" t="str">
        <f>IF(Замеры!AA1362=0," ",Замеры!AH1362)</f>
        <v xml:space="preserve"> </v>
      </c>
      <c r="L1368" s="29" t="str">
        <f>IF(Замеры!AA1362=0," ",Замеры!AI1362)</f>
        <v xml:space="preserve"> </v>
      </c>
      <c r="M1368" s="29" t="str">
        <f>IF(Замеры!AA1362=0," ",0.1)</f>
        <v xml:space="preserve"> </v>
      </c>
      <c r="N1368" s="29" t="str">
        <f>IF(Замеры!AA1362=0," ",Замеры!AA1362)</f>
        <v xml:space="preserve"> </v>
      </c>
      <c r="O1368" s="29" t="str">
        <f>Замеры!AB1362</f>
        <v xml:space="preserve"> </v>
      </c>
      <c r="P1368" s="29" t="str">
        <f>Замеры!AC1362</f>
        <v xml:space="preserve"> </v>
      </c>
      <c r="Q1368" s="29" t="str">
        <f>IF(Замеры!AA1362=0," ","+")</f>
        <v xml:space="preserve"> </v>
      </c>
      <c r="R1368" s="32">
        <f>Замеры!Z1362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IF(Замеры!I1363=0," ", Замеры!I1363)</f>
        <v xml:space="preserve"> </v>
      </c>
      <c r="D1369" s="29" t="str">
        <f>IF(Замеры!AA1363=0, " ", Замеры!Y1363)</f>
        <v xml:space="preserve"> </v>
      </c>
      <c r="E1369" s="29" t="str">
        <f>CONCATENATE(Замеры!Q1363,Замеры!T1363,Замеры!S1363)</f>
        <v xml:space="preserve"> </v>
      </c>
      <c r="F1369" s="30" t="str">
        <f>IF(Замеры!AA1363=0," ","---")</f>
        <v xml:space="preserve"> </v>
      </c>
      <c r="G1369" s="31" t="str">
        <f>IF(Замеры!AA1363=0," ",Замеры!K1363)</f>
        <v xml:space="preserve"> </v>
      </c>
      <c r="H1369" s="31" t="str">
        <f>CONCATENATE(Замеры!AL1363,Замеры!AB1363,Замеры!AM1363)</f>
        <v>0 0</v>
      </c>
      <c r="I1369" s="29" t="str">
        <f>CONCATENATE(Замеры!AJ1363,Замеры!AB1363,Замеры!AK1363)</f>
        <v>0 0</v>
      </c>
      <c r="J1369" s="31" t="str">
        <f>IF(Замеры!AA1363=0," ",G1369*2.55)</f>
        <v xml:space="preserve"> </v>
      </c>
      <c r="K1369" s="29" t="str">
        <f>IF(Замеры!AA1363=0," ",Замеры!AH1363)</f>
        <v xml:space="preserve"> </v>
      </c>
      <c r="L1369" s="29" t="str">
        <f>IF(Замеры!AA1363=0," ",Замеры!AI1363)</f>
        <v xml:space="preserve"> </v>
      </c>
      <c r="M1369" s="29" t="str">
        <f>IF(Замеры!AA1363=0," ",0.1)</f>
        <v xml:space="preserve"> </v>
      </c>
      <c r="N1369" s="29" t="str">
        <f>IF(Замеры!AA1363=0," ",Замеры!AA1363)</f>
        <v xml:space="preserve"> </v>
      </c>
      <c r="O1369" s="29" t="str">
        <f>Замеры!AB1363</f>
        <v xml:space="preserve"> </v>
      </c>
      <c r="P1369" s="29" t="str">
        <f>Замеры!AC1363</f>
        <v xml:space="preserve"> </v>
      </c>
      <c r="Q1369" s="29" t="str">
        <f>IF(Замеры!AA1363=0," ","+")</f>
        <v xml:space="preserve"> </v>
      </c>
      <c r="R1369" s="32">
        <f>Замеры!Z1363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IF(Замеры!I1364=0," ", Замеры!I1364)</f>
        <v xml:space="preserve"> </v>
      </c>
      <c r="D1370" s="29" t="str">
        <f>IF(Замеры!AA1364=0, " ", Замеры!Y1364)</f>
        <v xml:space="preserve"> </v>
      </c>
      <c r="E1370" s="29" t="str">
        <f>CONCATENATE(Замеры!Q1364,Замеры!T1364,Замеры!S1364)</f>
        <v xml:space="preserve"> </v>
      </c>
      <c r="F1370" s="30" t="str">
        <f>IF(Замеры!AA1364=0," ","---")</f>
        <v xml:space="preserve"> </v>
      </c>
      <c r="G1370" s="31" t="str">
        <f>IF(Замеры!AA1364=0," ",Замеры!K1364)</f>
        <v xml:space="preserve"> </v>
      </c>
      <c r="H1370" s="31" t="str">
        <f>CONCATENATE(Замеры!AL1364,Замеры!AB1364,Замеры!AM1364)</f>
        <v>0 0</v>
      </c>
      <c r="I1370" s="29" t="str">
        <f>CONCATENATE(Замеры!AJ1364,Замеры!AB1364,Замеры!AK1364)</f>
        <v>0 0</v>
      </c>
      <c r="J1370" s="31" t="str">
        <f>IF(Замеры!AA1364=0," ",G1370*2.55)</f>
        <v xml:space="preserve"> </v>
      </c>
      <c r="K1370" s="29" t="str">
        <f>IF(Замеры!AA1364=0," ",Замеры!AH1364)</f>
        <v xml:space="preserve"> </v>
      </c>
      <c r="L1370" s="29" t="str">
        <f>IF(Замеры!AA1364=0," ",Замеры!AI1364)</f>
        <v xml:space="preserve"> </v>
      </c>
      <c r="M1370" s="29" t="str">
        <f>IF(Замеры!AA1364=0," ",0.1)</f>
        <v xml:space="preserve"> </v>
      </c>
      <c r="N1370" s="29" t="str">
        <f>IF(Замеры!AA1364=0," ",Замеры!AA1364)</f>
        <v xml:space="preserve"> </v>
      </c>
      <c r="O1370" s="29" t="str">
        <f>Замеры!AB1364</f>
        <v xml:space="preserve"> </v>
      </c>
      <c r="P1370" s="29" t="str">
        <f>Замеры!AC1364</f>
        <v xml:space="preserve"> </v>
      </c>
      <c r="Q1370" s="29" t="str">
        <f>IF(Замеры!AA1364=0," ","+")</f>
        <v xml:space="preserve"> </v>
      </c>
      <c r="R1370" s="32">
        <f>Замеры!Z1364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IF(Замеры!I1365=0," ", Замеры!I1365)</f>
        <v xml:space="preserve"> </v>
      </c>
      <c r="D1371" s="29" t="str">
        <f>IF(Замеры!AA1365=0, " ", Замеры!Y1365)</f>
        <v xml:space="preserve"> </v>
      </c>
      <c r="E1371" s="29" t="str">
        <f>CONCATENATE(Замеры!Q1365,Замеры!T1365,Замеры!S1365)</f>
        <v xml:space="preserve"> </v>
      </c>
      <c r="F1371" s="30" t="str">
        <f>IF(Замеры!AA1365=0," ","---")</f>
        <v xml:space="preserve"> </v>
      </c>
      <c r="G1371" s="31" t="str">
        <f>IF(Замеры!AA1365=0," ",Замеры!K1365)</f>
        <v xml:space="preserve"> </v>
      </c>
      <c r="H1371" s="31" t="str">
        <f>CONCATENATE(Замеры!AL1365,Замеры!AB1365,Замеры!AM1365)</f>
        <v>0 0</v>
      </c>
      <c r="I1371" s="29" t="str">
        <f>CONCATENATE(Замеры!AJ1365,Замеры!AB1365,Замеры!AK1365)</f>
        <v>0 0</v>
      </c>
      <c r="J1371" s="31" t="str">
        <f>IF(Замеры!AA1365=0," ",G1371*2.55)</f>
        <v xml:space="preserve"> </v>
      </c>
      <c r="K1371" s="29" t="str">
        <f>IF(Замеры!AA1365=0," ",Замеры!AH1365)</f>
        <v xml:space="preserve"> </v>
      </c>
      <c r="L1371" s="29" t="str">
        <f>IF(Замеры!AA1365=0," ",Замеры!AI1365)</f>
        <v xml:space="preserve"> </v>
      </c>
      <c r="M1371" s="29" t="str">
        <f>IF(Замеры!AA1365=0," ",0.1)</f>
        <v xml:space="preserve"> </v>
      </c>
      <c r="N1371" s="29" t="str">
        <f>IF(Замеры!AA1365=0," ",Замеры!AA1365)</f>
        <v xml:space="preserve"> </v>
      </c>
      <c r="O1371" s="29" t="str">
        <f>Замеры!AB1365</f>
        <v xml:space="preserve"> </v>
      </c>
      <c r="P1371" s="29" t="str">
        <f>Замеры!AC1365</f>
        <v xml:space="preserve"> </v>
      </c>
      <c r="Q1371" s="29" t="str">
        <f>IF(Замеры!AA1365=0," ","+")</f>
        <v xml:space="preserve"> </v>
      </c>
      <c r="R1371" s="32">
        <f>Замеры!Z1365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IF(Замеры!I1366=0," ", Замеры!I1366)</f>
        <v xml:space="preserve"> </v>
      </c>
      <c r="D1372" s="29" t="str">
        <f>IF(Замеры!AA1366=0, " ", Замеры!Y1366)</f>
        <v xml:space="preserve"> </v>
      </c>
      <c r="E1372" s="29" t="str">
        <f>CONCATENATE(Замеры!Q1366,Замеры!T1366,Замеры!S1366)</f>
        <v xml:space="preserve"> </v>
      </c>
      <c r="F1372" s="30" t="str">
        <f>IF(Замеры!AA1366=0," ","---")</f>
        <v xml:space="preserve"> </v>
      </c>
      <c r="G1372" s="31" t="str">
        <f>IF(Замеры!AA1366=0," ",Замеры!K1366)</f>
        <v xml:space="preserve"> </v>
      </c>
      <c r="H1372" s="31" t="str">
        <f>CONCATENATE(Замеры!AL1366,Замеры!AB1366,Замеры!AM1366)</f>
        <v>0 0</v>
      </c>
      <c r="I1372" s="29" t="str">
        <f>CONCATENATE(Замеры!AJ1366,Замеры!AB1366,Замеры!AK1366)</f>
        <v>0 0</v>
      </c>
      <c r="J1372" s="31" t="str">
        <f>IF(Замеры!AA1366=0," ",G1372*2.55)</f>
        <v xml:space="preserve"> </v>
      </c>
      <c r="K1372" s="29" t="str">
        <f>IF(Замеры!AA1366=0," ",Замеры!AH1366)</f>
        <v xml:space="preserve"> </v>
      </c>
      <c r="L1372" s="29" t="str">
        <f>IF(Замеры!AA1366=0," ",Замеры!AI1366)</f>
        <v xml:space="preserve"> </v>
      </c>
      <c r="M1372" s="29" t="str">
        <f>IF(Замеры!AA1366=0," ",0.1)</f>
        <v xml:space="preserve"> </v>
      </c>
      <c r="N1372" s="29" t="str">
        <f>IF(Замеры!AA1366=0," ",Замеры!AA1366)</f>
        <v xml:space="preserve"> </v>
      </c>
      <c r="O1372" s="29" t="str">
        <f>Замеры!AB1366</f>
        <v xml:space="preserve"> </v>
      </c>
      <c r="P1372" s="29" t="str">
        <f>Замеры!AC1366</f>
        <v xml:space="preserve"> </v>
      </c>
      <c r="Q1372" s="29" t="str">
        <f>IF(Замеры!AA1366=0," ","+")</f>
        <v xml:space="preserve"> </v>
      </c>
      <c r="R1372" s="32">
        <f>Замеры!Z1366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IF(Замеры!I1367=0," ", Замеры!I1367)</f>
        <v xml:space="preserve"> </v>
      </c>
      <c r="D1373" s="29" t="str">
        <f>IF(Замеры!AA1367=0, " ", Замеры!Y1367)</f>
        <v xml:space="preserve"> </v>
      </c>
      <c r="E1373" s="29" t="str">
        <f>CONCATENATE(Замеры!Q1367,Замеры!T1367,Замеры!S1367)</f>
        <v xml:space="preserve"> </v>
      </c>
      <c r="F1373" s="30" t="str">
        <f>IF(Замеры!AA1367=0," ","---")</f>
        <v xml:space="preserve"> </v>
      </c>
      <c r="G1373" s="31" t="str">
        <f>IF(Замеры!AA1367=0," ",Замеры!K1367)</f>
        <v xml:space="preserve"> </v>
      </c>
      <c r="H1373" s="31" t="str">
        <f>CONCATENATE(Замеры!AL1367,Замеры!AB1367,Замеры!AM1367)</f>
        <v>0 0</v>
      </c>
      <c r="I1373" s="29" t="str">
        <f>CONCATENATE(Замеры!AJ1367,Замеры!AB1367,Замеры!AK1367)</f>
        <v>0 0</v>
      </c>
      <c r="J1373" s="31" t="str">
        <f>IF(Замеры!AA1367=0," ",G1373*2.55)</f>
        <v xml:space="preserve"> </v>
      </c>
      <c r="K1373" s="29" t="str">
        <f>IF(Замеры!AA1367=0," ",Замеры!AH1367)</f>
        <v xml:space="preserve"> </v>
      </c>
      <c r="L1373" s="29" t="str">
        <f>IF(Замеры!AA1367=0," ",Замеры!AI1367)</f>
        <v xml:space="preserve"> </v>
      </c>
      <c r="M1373" s="29" t="str">
        <f>IF(Замеры!AA1367=0," ",0.1)</f>
        <v xml:space="preserve"> </v>
      </c>
      <c r="N1373" s="29" t="str">
        <f>IF(Замеры!AA1367=0," ",Замеры!AA1367)</f>
        <v xml:space="preserve"> </v>
      </c>
      <c r="O1373" s="29" t="str">
        <f>Замеры!AB1367</f>
        <v xml:space="preserve"> </v>
      </c>
      <c r="P1373" s="29" t="str">
        <f>Замеры!AC1367</f>
        <v xml:space="preserve"> </v>
      </c>
      <c r="Q1373" s="29" t="str">
        <f>IF(Замеры!AA1367=0," ","+")</f>
        <v xml:space="preserve"> </v>
      </c>
      <c r="R1373" s="32">
        <f>Замеры!Z1367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IF(Замеры!I1368=0," ", Замеры!I1368)</f>
        <v xml:space="preserve"> </v>
      </c>
      <c r="D1374" s="29" t="str">
        <f>IF(Замеры!AA1368=0, " ", Замеры!Y1368)</f>
        <v xml:space="preserve"> </v>
      </c>
      <c r="E1374" s="29" t="str">
        <f>CONCATENATE(Замеры!Q1368,Замеры!T1368,Замеры!S1368)</f>
        <v xml:space="preserve"> </v>
      </c>
      <c r="F1374" s="30" t="str">
        <f>IF(Замеры!AA1368=0," ","---")</f>
        <v xml:space="preserve"> </v>
      </c>
      <c r="G1374" s="31" t="str">
        <f>IF(Замеры!AA1368=0," ",Замеры!K1368)</f>
        <v xml:space="preserve"> </v>
      </c>
      <c r="H1374" s="31" t="str">
        <f>CONCATENATE(Замеры!AL1368,Замеры!AB1368,Замеры!AM1368)</f>
        <v>0 0</v>
      </c>
      <c r="I1374" s="29" t="str">
        <f>CONCATENATE(Замеры!AJ1368,Замеры!AB1368,Замеры!AK1368)</f>
        <v>0 0</v>
      </c>
      <c r="J1374" s="31" t="str">
        <f>IF(Замеры!AA1368=0," ",G1374*2.55)</f>
        <v xml:space="preserve"> </v>
      </c>
      <c r="K1374" s="29" t="str">
        <f>IF(Замеры!AA1368=0," ",Замеры!AH1368)</f>
        <v xml:space="preserve"> </v>
      </c>
      <c r="L1374" s="29" t="str">
        <f>IF(Замеры!AA1368=0," ",Замеры!AI1368)</f>
        <v xml:space="preserve"> </v>
      </c>
      <c r="M1374" s="29" t="str">
        <f>IF(Замеры!AA1368=0," ",0.1)</f>
        <v xml:space="preserve"> </v>
      </c>
      <c r="N1374" s="29" t="str">
        <f>IF(Замеры!AA1368=0," ",Замеры!AA1368)</f>
        <v xml:space="preserve"> </v>
      </c>
      <c r="O1374" s="29" t="str">
        <f>Замеры!AB1368</f>
        <v xml:space="preserve"> </v>
      </c>
      <c r="P1374" s="29" t="str">
        <f>Замеры!AC1368</f>
        <v xml:space="preserve"> </v>
      </c>
      <c r="Q1374" s="29" t="str">
        <f>IF(Замеры!AA1368=0," ","+")</f>
        <v xml:space="preserve"> </v>
      </c>
      <c r="R1374" s="32">
        <f>Замеры!Z1368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IF(Замеры!I1369=0," ", Замеры!I1369)</f>
        <v xml:space="preserve"> </v>
      </c>
      <c r="D1375" s="29" t="str">
        <f>IF(Замеры!AA1369=0, " ", Замеры!Y1369)</f>
        <v xml:space="preserve"> </v>
      </c>
      <c r="E1375" s="29" t="str">
        <f>CONCATENATE(Замеры!Q1369,Замеры!T1369,Замеры!S1369)</f>
        <v xml:space="preserve"> </v>
      </c>
      <c r="F1375" s="30" t="str">
        <f>IF(Замеры!AA1369=0," ","---")</f>
        <v xml:space="preserve"> </v>
      </c>
      <c r="G1375" s="31" t="str">
        <f>IF(Замеры!AA1369=0," ",Замеры!K1369)</f>
        <v xml:space="preserve"> </v>
      </c>
      <c r="H1375" s="31" t="str">
        <f>CONCATENATE(Замеры!AL1369,Замеры!AB1369,Замеры!AM1369)</f>
        <v>0 0</v>
      </c>
      <c r="I1375" s="29" t="str">
        <f>CONCATENATE(Замеры!AJ1369,Замеры!AB1369,Замеры!AK1369)</f>
        <v>0 0</v>
      </c>
      <c r="J1375" s="31" t="str">
        <f>IF(Замеры!AA1369=0," ",G1375*2.55)</f>
        <v xml:space="preserve"> </v>
      </c>
      <c r="K1375" s="29" t="str">
        <f>IF(Замеры!AA1369=0," ",Замеры!AH1369)</f>
        <v xml:space="preserve"> </v>
      </c>
      <c r="L1375" s="29" t="str">
        <f>IF(Замеры!AA1369=0," ",Замеры!AI1369)</f>
        <v xml:space="preserve"> </v>
      </c>
      <c r="M1375" s="29" t="str">
        <f>IF(Замеры!AA1369=0," ",0.1)</f>
        <v xml:space="preserve"> </v>
      </c>
      <c r="N1375" s="29" t="str">
        <f>IF(Замеры!AA1369=0," ",Замеры!AA1369)</f>
        <v xml:space="preserve"> </v>
      </c>
      <c r="O1375" s="29" t="str">
        <f>Замеры!AB1369</f>
        <v xml:space="preserve"> </v>
      </c>
      <c r="P1375" s="29" t="str">
        <f>Замеры!AC1369</f>
        <v xml:space="preserve"> </v>
      </c>
      <c r="Q1375" s="29" t="str">
        <f>IF(Замеры!AA1369=0," ","+")</f>
        <v xml:space="preserve"> </v>
      </c>
      <c r="R1375" s="32">
        <f>Замеры!Z1369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IF(Замеры!I1370=0," ", Замеры!I1370)</f>
        <v xml:space="preserve"> </v>
      </c>
      <c r="D1376" s="29" t="str">
        <f>IF(Замеры!AA1370=0, " ", Замеры!Y1370)</f>
        <v xml:space="preserve"> </v>
      </c>
      <c r="E1376" s="29" t="str">
        <f>CONCATENATE(Замеры!Q1370,Замеры!T1370,Замеры!S1370)</f>
        <v xml:space="preserve"> </v>
      </c>
      <c r="F1376" s="30" t="str">
        <f>IF(Замеры!AA1370=0," ","---")</f>
        <v xml:space="preserve"> </v>
      </c>
      <c r="G1376" s="31" t="str">
        <f>IF(Замеры!AA1370=0," ",Замеры!K1370)</f>
        <v xml:space="preserve"> </v>
      </c>
      <c r="H1376" s="31" t="str">
        <f>CONCATENATE(Замеры!AL1370,Замеры!AB1370,Замеры!AM1370)</f>
        <v>0 0</v>
      </c>
      <c r="I1376" s="29" t="str">
        <f>CONCATENATE(Замеры!AJ1370,Замеры!AB1370,Замеры!AK1370)</f>
        <v>0 0</v>
      </c>
      <c r="J1376" s="31" t="str">
        <f>IF(Замеры!AA1370=0," ",G1376*2.55)</f>
        <v xml:space="preserve"> </v>
      </c>
      <c r="K1376" s="29" t="str">
        <f>IF(Замеры!AA1370=0," ",Замеры!AH1370)</f>
        <v xml:space="preserve"> </v>
      </c>
      <c r="L1376" s="29" t="str">
        <f>IF(Замеры!AA1370=0," ",Замеры!AI1370)</f>
        <v xml:space="preserve"> </v>
      </c>
      <c r="M1376" s="29" t="str">
        <f>IF(Замеры!AA1370=0," ",0.1)</f>
        <v xml:space="preserve"> </v>
      </c>
      <c r="N1376" s="29" t="str">
        <f>IF(Замеры!AA1370=0," ",Замеры!AA1370)</f>
        <v xml:space="preserve"> </v>
      </c>
      <c r="O1376" s="29" t="str">
        <f>Замеры!AB1370</f>
        <v xml:space="preserve"> </v>
      </c>
      <c r="P1376" s="29" t="str">
        <f>Замеры!AC1370</f>
        <v xml:space="preserve"> </v>
      </c>
      <c r="Q1376" s="29" t="str">
        <f>IF(Замеры!AA1370=0," ","+")</f>
        <v xml:space="preserve"> </v>
      </c>
      <c r="R1376" s="32">
        <f>Замеры!Z1370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IF(Замеры!I1371=0," ", Замеры!I1371)</f>
        <v xml:space="preserve"> </v>
      </c>
      <c r="D1377" s="29" t="str">
        <f>IF(Замеры!AA1371=0, " ", Замеры!Y1371)</f>
        <v xml:space="preserve"> </v>
      </c>
      <c r="E1377" s="29" t="str">
        <f>CONCATENATE(Замеры!Q1371,Замеры!T1371,Замеры!S1371)</f>
        <v xml:space="preserve"> </v>
      </c>
      <c r="F1377" s="30" t="str">
        <f>IF(Замеры!AA1371=0," ","---")</f>
        <v xml:space="preserve"> </v>
      </c>
      <c r="G1377" s="31" t="str">
        <f>IF(Замеры!AA1371=0," ",Замеры!K1371)</f>
        <v xml:space="preserve"> </v>
      </c>
      <c r="H1377" s="31" t="str">
        <f>CONCATENATE(Замеры!AL1371,Замеры!AB1371,Замеры!AM1371)</f>
        <v>0 0</v>
      </c>
      <c r="I1377" s="29" t="str">
        <f>CONCATENATE(Замеры!AJ1371,Замеры!AB1371,Замеры!AK1371)</f>
        <v>0 0</v>
      </c>
      <c r="J1377" s="31" t="str">
        <f>IF(Замеры!AA1371=0," ",G1377*2.55)</f>
        <v xml:space="preserve"> </v>
      </c>
      <c r="K1377" s="29" t="str">
        <f>IF(Замеры!AA1371=0," ",Замеры!AH1371)</f>
        <v xml:space="preserve"> </v>
      </c>
      <c r="L1377" s="29" t="str">
        <f>IF(Замеры!AA1371=0," ",Замеры!AI1371)</f>
        <v xml:space="preserve"> </v>
      </c>
      <c r="M1377" s="29" t="str">
        <f>IF(Замеры!AA1371=0," ",0.1)</f>
        <v xml:space="preserve"> </v>
      </c>
      <c r="N1377" s="29" t="str">
        <f>IF(Замеры!AA1371=0," ",Замеры!AA1371)</f>
        <v xml:space="preserve"> </v>
      </c>
      <c r="O1377" s="29" t="str">
        <f>Замеры!AB1371</f>
        <v xml:space="preserve"> </v>
      </c>
      <c r="P1377" s="29" t="str">
        <f>Замеры!AC1371</f>
        <v xml:space="preserve"> </v>
      </c>
      <c r="Q1377" s="29" t="str">
        <f>IF(Замеры!AA1371=0," ","+")</f>
        <v xml:space="preserve"> </v>
      </c>
      <c r="R1377" s="32">
        <f>Замеры!Z1371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IF(Замеры!I1372=0," ", Замеры!I1372)</f>
        <v xml:space="preserve"> </v>
      </c>
      <c r="D1378" s="29" t="str">
        <f>IF(Замеры!AA1372=0, " ", Замеры!Y1372)</f>
        <v xml:space="preserve"> </v>
      </c>
      <c r="E1378" s="29" t="str">
        <f>CONCATENATE(Замеры!Q1372,Замеры!T1372,Замеры!S1372)</f>
        <v xml:space="preserve"> </v>
      </c>
      <c r="F1378" s="30" t="str">
        <f>IF(Замеры!AA1372=0," ","---")</f>
        <v xml:space="preserve"> </v>
      </c>
      <c r="G1378" s="31" t="str">
        <f>IF(Замеры!AA1372=0," ",Замеры!K1372)</f>
        <v xml:space="preserve"> </v>
      </c>
      <c r="H1378" s="31" t="str">
        <f>CONCATENATE(Замеры!AL1372,Замеры!AB1372,Замеры!AM1372)</f>
        <v>0 0</v>
      </c>
      <c r="I1378" s="29" t="str">
        <f>CONCATENATE(Замеры!AJ1372,Замеры!AB1372,Замеры!AK1372)</f>
        <v>0 0</v>
      </c>
      <c r="J1378" s="31" t="str">
        <f>IF(Замеры!AA1372=0," ",G1378*2.55)</f>
        <v xml:space="preserve"> </v>
      </c>
      <c r="K1378" s="29" t="str">
        <f>IF(Замеры!AA1372=0," ",Замеры!AH1372)</f>
        <v xml:space="preserve"> </v>
      </c>
      <c r="L1378" s="29" t="str">
        <f>IF(Замеры!AA1372=0," ",Замеры!AI1372)</f>
        <v xml:space="preserve"> </v>
      </c>
      <c r="M1378" s="29" t="str">
        <f>IF(Замеры!AA1372=0," ",0.1)</f>
        <v xml:space="preserve"> </v>
      </c>
      <c r="N1378" s="29" t="str">
        <f>IF(Замеры!AA1372=0," ",Замеры!AA1372)</f>
        <v xml:space="preserve"> </v>
      </c>
      <c r="O1378" s="29" t="str">
        <f>Замеры!AB1372</f>
        <v xml:space="preserve"> </v>
      </c>
      <c r="P1378" s="29" t="str">
        <f>Замеры!AC1372</f>
        <v xml:space="preserve"> </v>
      </c>
      <c r="Q1378" s="29" t="str">
        <f>IF(Замеры!AA1372=0," ","+")</f>
        <v xml:space="preserve"> </v>
      </c>
      <c r="R1378" s="32">
        <f>Замеры!Z1372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IF(Замеры!I1373=0," ", Замеры!I1373)</f>
        <v xml:space="preserve"> </v>
      </c>
      <c r="D1379" s="29" t="str">
        <f>IF(Замеры!AA1373=0, " ", Замеры!Y1373)</f>
        <v xml:space="preserve"> </v>
      </c>
      <c r="E1379" s="29" t="str">
        <f>CONCATENATE(Замеры!Q1373,Замеры!T1373,Замеры!S1373)</f>
        <v xml:space="preserve"> </v>
      </c>
      <c r="F1379" s="30" t="str">
        <f>IF(Замеры!AA1373=0," ","---")</f>
        <v xml:space="preserve"> </v>
      </c>
      <c r="G1379" s="31" t="str">
        <f>IF(Замеры!AA1373=0," ",Замеры!K1373)</f>
        <v xml:space="preserve"> </v>
      </c>
      <c r="H1379" s="31" t="str">
        <f>CONCATENATE(Замеры!AL1373,Замеры!AB1373,Замеры!AM1373)</f>
        <v>0 0</v>
      </c>
      <c r="I1379" s="29" t="str">
        <f>CONCATENATE(Замеры!AJ1373,Замеры!AB1373,Замеры!AK1373)</f>
        <v>0 0</v>
      </c>
      <c r="J1379" s="31" t="str">
        <f>IF(Замеры!AA1373=0," ",G1379*2.55)</f>
        <v xml:space="preserve"> </v>
      </c>
      <c r="K1379" s="29" t="str">
        <f>IF(Замеры!AA1373=0," ",Замеры!AH1373)</f>
        <v xml:space="preserve"> </v>
      </c>
      <c r="L1379" s="29" t="str">
        <f>IF(Замеры!AA1373=0," ",Замеры!AI1373)</f>
        <v xml:space="preserve"> </v>
      </c>
      <c r="M1379" s="29" t="str">
        <f>IF(Замеры!AA1373=0," ",0.1)</f>
        <v xml:space="preserve"> </v>
      </c>
      <c r="N1379" s="29" t="str">
        <f>IF(Замеры!AA1373=0," ",Замеры!AA1373)</f>
        <v xml:space="preserve"> </v>
      </c>
      <c r="O1379" s="29" t="str">
        <f>Замеры!AB1373</f>
        <v xml:space="preserve"> </v>
      </c>
      <c r="P1379" s="29" t="str">
        <f>Замеры!AC1373</f>
        <v xml:space="preserve"> </v>
      </c>
      <c r="Q1379" s="29" t="str">
        <f>IF(Замеры!AA1373=0," ","+")</f>
        <v xml:space="preserve"> </v>
      </c>
      <c r="R1379" s="32">
        <f>Замеры!Z1373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IF(Замеры!I1374=0," ", Замеры!I1374)</f>
        <v xml:space="preserve"> </v>
      </c>
      <c r="D1380" s="29" t="str">
        <f>IF(Замеры!AA1374=0, " ", Замеры!Y1374)</f>
        <v xml:space="preserve"> </v>
      </c>
      <c r="E1380" s="29" t="str">
        <f>CONCATENATE(Замеры!Q1374,Замеры!T1374,Замеры!S1374)</f>
        <v xml:space="preserve"> </v>
      </c>
      <c r="F1380" s="30" t="str">
        <f>IF(Замеры!AA1374=0," ","---")</f>
        <v xml:space="preserve"> </v>
      </c>
      <c r="G1380" s="31" t="str">
        <f>IF(Замеры!AA1374=0," ",Замеры!K1374)</f>
        <v xml:space="preserve"> </v>
      </c>
      <c r="H1380" s="31" t="str">
        <f>CONCATENATE(Замеры!AL1374,Замеры!AB1374,Замеры!AM1374)</f>
        <v>0 0</v>
      </c>
      <c r="I1380" s="29" t="str">
        <f>CONCATENATE(Замеры!AJ1374,Замеры!AB1374,Замеры!AK1374)</f>
        <v>0 0</v>
      </c>
      <c r="J1380" s="31" t="str">
        <f>IF(Замеры!AA1374=0," ",G1380*2.55)</f>
        <v xml:space="preserve"> </v>
      </c>
      <c r="K1380" s="29" t="str">
        <f>IF(Замеры!AA1374=0," ",Замеры!AH1374)</f>
        <v xml:space="preserve"> </v>
      </c>
      <c r="L1380" s="29" t="str">
        <f>IF(Замеры!AA1374=0," ",Замеры!AI1374)</f>
        <v xml:space="preserve"> </v>
      </c>
      <c r="M1380" s="29" t="str">
        <f>IF(Замеры!AA1374=0," ",0.1)</f>
        <v xml:space="preserve"> </v>
      </c>
      <c r="N1380" s="29" t="str">
        <f>IF(Замеры!AA1374=0," ",Замеры!AA1374)</f>
        <v xml:space="preserve"> </v>
      </c>
      <c r="O1380" s="29" t="str">
        <f>Замеры!AB1374</f>
        <v xml:space="preserve"> </v>
      </c>
      <c r="P1380" s="29" t="str">
        <f>Замеры!AC1374</f>
        <v xml:space="preserve"> </v>
      </c>
      <c r="Q1380" s="29" t="str">
        <f>IF(Замеры!AA1374=0," ","+")</f>
        <v xml:space="preserve"> </v>
      </c>
      <c r="R1380" s="32">
        <f>Замеры!Z1374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IF(Замеры!I1375=0," ", Замеры!I1375)</f>
        <v xml:space="preserve"> </v>
      </c>
      <c r="D1381" s="29" t="str">
        <f>IF(Замеры!AA1375=0, " ", Замеры!Y1375)</f>
        <v xml:space="preserve"> </v>
      </c>
      <c r="E1381" s="29" t="str">
        <f>CONCATENATE(Замеры!Q1375,Замеры!T1375,Замеры!S1375)</f>
        <v xml:space="preserve"> </v>
      </c>
      <c r="F1381" s="30" t="str">
        <f>IF(Замеры!AA1375=0," ","---")</f>
        <v xml:space="preserve"> </v>
      </c>
      <c r="G1381" s="31" t="str">
        <f>IF(Замеры!AA1375=0," ",Замеры!K1375)</f>
        <v xml:space="preserve"> </v>
      </c>
      <c r="H1381" s="31" t="str">
        <f>CONCATENATE(Замеры!AL1375,Замеры!AB1375,Замеры!AM1375)</f>
        <v>0 0</v>
      </c>
      <c r="I1381" s="29" t="str">
        <f>CONCATENATE(Замеры!AJ1375,Замеры!AB1375,Замеры!AK1375)</f>
        <v>0 0</v>
      </c>
      <c r="J1381" s="31" t="str">
        <f>IF(Замеры!AA1375=0," ",G1381*2.55)</f>
        <v xml:space="preserve"> </v>
      </c>
      <c r="K1381" s="29" t="str">
        <f>IF(Замеры!AA1375=0," ",Замеры!AH1375)</f>
        <v xml:space="preserve"> </v>
      </c>
      <c r="L1381" s="29" t="str">
        <f>IF(Замеры!AA1375=0," ",Замеры!AI1375)</f>
        <v xml:space="preserve"> </v>
      </c>
      <c r="M1381" s="29" t="str">
        <f>IF(Замеры!AA1375=0," ",0.1)</f>
        <v xml:space="preserve"> </v>
      </c>
      <c r="N1381" s="29" t="str">
        <f>IF(Замеры!AA1375=0," ",Замеры!AA1375)</f>
        <v xml:space="preserve"> </v>
      </c>
      <c r="O1381" s="29" t="str">
        <f>Замеры!AB1375</f>
        <v xml:space="preserve"> </v>
      </c>
      <c r="P1381" s="29" t="str">
        <f>Замеры!AC1375</f>
        <v xml:space="preserve"> </v>
      </c>
      <c r="Q1381" s="29" t="str">
        <f>IF(Замеры!AA1375=0," ","+")</f>
        <v xml:space="preserve"> </v>
      </c>
      <c r="R1381" s="32">
        <f>Замеры!Z1375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IF(Замеры!I1376=0," ", Замеры!I1376)</f>
        <v xml:space="preserve"> </v>
      </c>
      <c r="D1382" s="29" t="str">
        <f>IF(Замеры!AA1376=0, " ", Замеры!Y1376)</f>
        <v xml:space="preserve"> </v>
      </c>
      <c r="E1382" s="29" t="str">
        <f>CONCATENATE(Замеры!Q1376,Замеры!T1376,Замеры!S1376)</f>
        <v xml:space="preserve"> </v>
      </c>
      <c r="F1382" s="30" t="str">
        <f>IF(Замеры!AA1376=0," ","---")</f>
        <v xml:space="preserve"> </v>
      </c>
      <c r="G1382" s="31" t="str">
        <f>IF(Замеры!AA1376=0," ",Замеры!K1376)</f>
        <v xml:space="preserve"> </v>
      </c>
      <c r="H1382" s="31" t="str">
        <f>CONCATENATE(Замеры!AL1376,Замеры!AB1376,Замеры!AM1376)</f>
        <v>0 0</v>
      </c>
      <c r="I1382" s="29" t="str">
        <f>CONCATENATE(Замеры!AJ1376,Замеры!AB1376,Замеры!AK1376)</f>
        <v>0 0</v>
      </c>
      <c r="J1382" s="31" t="str">
        <f>IF(Замеры!AA1376=0," ",G1382*2.55)</f>
        <v xml:space="preserve"> </v>
      </c>
      <c r="K1382" s="29" t="str">
        <f>IF(Замеры!AA1376=0," ",Замеры!AH1376)</f>
        <v xml:space="preserve"> </v>
      </c>
      <c r="L1382" s="29" t="str">
        <f>IF(Замеры!AA1376=0," ",Замеры!AI1376)</f>
        <v xml:space="preserve"> </v>
      </c>
      <c r="M1382" s="29" t="str">
        <f>IF(Замеры!AA1376=0," ",0.1)</f>
        <v xml:space="preserve"> </v>
      </c>
      <c r="N1382" s="29" t="str">
        <f>IF(Замеры!AA1376=0," ",Замеры!AA1376)</f>
        <v xml:space="preserve"> </v>
      </c>
      <c r="O1382" s="29" t="str">
        <f>Замеры!AB1376</f>
        <v xml:space="preserve"> </v>
      </c>
      <c r="P1382" s="29" t="str">
        <f>Замеры!AC1376</f>
        <v xml:space="preserve"> </v>
      </c>
      <c r="Q1382" s="29" t="str">
        <f>IF(Замеры!AA1376=0," ","+")</f>
        <v xml:space="preserve"> </v>
      </c>
      <c r="R1382" s="32">
        <f>Замеры!Z1376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IF(Замеры!I1377=0," ", Замеры!I1377)</f>
        <v xml:space="preserve"> </v>
      </c>
      <c r="D1383" s="29" t="str">
        <f>IF(Замеры!AA1377=0, " ", Замеры!Y1377)</f>
        <v xml:space="preserve"> </v>
      </c>
      <c r="E1383" s="29" t="str">
        <f>CONCATENATE(Замеры!Q1377,Замеры!T1377,Замеры!S1377)</f>
        <v xml:space="preserve"> </v>
      </c>
      <c r="F1383" s="30" t="str">
        <f>IF(Замеры!AA1377=0," ","---")</f>
        <v xml:space="preserve"> </v>
      </c>
      <c r="G1383" s="31" t="str">
        <f>IF(Замеры!AA1377=0," ",Замеры!K1377)</f>
        <v xml:space="preserve"> </v>
      </c>
      <c r="H1383" s="31" t="str">
        <f>CONCATENATE(Замеры!AL1377,Замеры!AB1377,Замеры!AM1377)</f>
        <v>0 0</v>
      </c>
      <c r="I1383" s="29" t="str">
        <f>CONCATENATE(Замеры!AJ1377,Замеры!AB1377,Замеры!AK1377)</f>
        <v>0 0</v>
      </c>
      <c r="J1383" s="31" t="str">
        <f>IF(Замеры!AA1377=0," ",G1383*2.55)</f>
        <v xml:space="preserve"> </v>
      </c>
      <c r="K1383" s="29" t="str">
        <f>IF(Замеры!AA1377=0," ",Замеры!AH1377)</f>
        <v xml:space="preserve"> </v>
      </c>
      <c r="L1383" s="29" t="str">
        <f>IF(Замеры!AA1377=0," ",Замеры!AI1377)</f>
        <v xml:space="preserve"> </v>
      </c>
      <c r="M1383" s="29" t="str">
        <f>IF(Замеры!AA1377=0," ",0.1)</f>
        <v xml:space="preserve"> </v>
      </c>
      <c r="N1383" s="29" t="str">
        <f>IF(Замеры!AA1377=0," ",Замеры!AA1377)</f>
        <v xml:space="preserve"> </v>
      </c>
      <c r="O1383" s="29" t="str">
        <f>Замеры!AB1377</f>
        <v xml:space="preserve"> </v>
      </c>
      <c r="P1383" s="29" t="str">
        <f>Замеры!AC1377</f>
        <v xml:space="preserve"> </v>
      </c>
      <c r="Q1383" s="29" t="str">
        <f>IF(Замеры!AA1377=0," ","+")</f>
        <v xml:space="preserve"> </v>
      </c>
      <c r="R1383" s="32">
        <f>Замеры!Z1377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IF(Замеры!I1378=0," ", Замеры!I1378)</f>
        <v xml:space="preserve"> </v>
      </c>
      <c r="D1384" s="29" t="str">
        <f>IF(Замеры!AA1378=0, " ", Замеры!Y1378)</f>
        <v xml:space="preserve"> </v>
      </c>
      <c r="E1384" s="29" t="str">
        <f>CONCATENATE(Замеры!Q1378,Замеры!T1378,Замеры!S1378)</f>
        <v xml:space="preserve"> </v>
      </c>
      <c r="F1384" s="30" t="str">
        <f>IF(Замеры!AA1378=0," ","---")</f>
        <v xml:space="preserve"> </v>
      </c>
      <c r="G1384" s="31" t="str">
        <f>IF(Замеры!AA1378=0," ",Замеры!K1378)</f>
        <v xml:space="preserve"> </v>
      </c>
      <c r="H1384" s="31" t="str">
        <f>CONCATENATE(Замеры!AL1378,Замеры!AB1378,Замеры!AM1378)</f>
        <v>0 0</v>
      </c>
      <c r="I1384" s="29" t="str">
        <f>CONCATENATE(Замеры!AJ1378,Замеры!AB1378,Замеры!AK1378)</f>
        <v>0 0</v>
      </c>
      <c r="J1384" s="31" t="str">
        <f>IF(Замеры!AA1378=0," ",G1384*2.55)</f>
        <v xml:space="preserve"> </v>
      </c>
      <c r="K1384" s="29" t="str">
        <f>IF(Замеры!AA1378=0," ",Замеры!AH1378)</f>
        <v xml:space="preserve"> </v>
      </c>
      <c r="L1384" s="29" t="str">
        <f>IF(Замеры!AA1378=0," ",Замеры!AI1378)</f>
        <v xml:space="preserve"> </v>
      </c>
      <c r="M1384" s="29" t="str">
        <f>IF(Замеры!AA1378=0," ",0.1)</f>
        <v xml:space="preserve"> </v>
      </c>
      <c r="N1384" s="29" t="str">
        <f>IF(Замеры!AA1378=0," ",Замеры!AA1378)</f>
        <v xml:space="preserve"> </v>
      </c>
      <c r="O1384" s="29" t="str">
        <f>Замеры!AB1378</f>
        <v xml:space="preserve"> </v>
      </c>
      <c r="P1384" s="29" t="str">
        <f>Замеры!AC1378</f>
        <v xml:space="preserve"> </v>
      </c>
      <c r="Q1384" s="29" t="str">
        <f>IF(Замеры!AA1378=0," ","+")</f>
        <v xml:space="preserve"> </v>
      </c>
      <c r="R1384" s="32">
        <f>Замеры!Z1378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IF(Замеры!I1379=0," ", Замеры!I1379)</f>
        <v xml:space="preserve"> </v>
      </c>
      <c r="D1385" s="29" t="str">
        <f>IF(Замеры!AA1379=0, " ", Замеры!Y1379)</f>
        <v xml:space="preserve"> </v>
      </c>
      <c r="E1385" s="29" t="str">
        <f>CONCATENATE(Замеры!Q1379,Замеры!T1379,Замеры!S1379)</f>
        <v xml:space="preserve"> </v>
      </c>
      <c r="F1385" s="30" t="str">
        <f>IF(Замеры!AA1379=0," ","---")</f>
        <v xml:space="preserve"> </v>
      </c>
      <c r="G1385" s="31" t="str">
        <f>IF(Замеры!AA1379=0," ",Замеры!K1379)</f>
        <v xml:space="preserve"> </v>
      </c>
      <c r="H1385" s="31" t="str">
        <f>CONCATENATE(Замеры!AL1379,Замеры!AB1379,Замеры!AM1379)</f>
        <v>0 0</v>
      </c>
      <c r="I1385" s="29" t="str">
        <f>CONCATENATE(Замеры!AJ1379,Замеры!AB1379,Замеры!AK1379)</f>
        <v>0 0</v>
      </c>
      <c r="J1385" s="31" t="str">
        <f>IF(Замеры!AA1379=0," ",G1385*2.55)</f>
        <v xml:space="preserve"> </v>
      </c>
      <c r="K1385" s="29" t="str">
        <f>IF(Замеры!AA1379=0," ",Замеры!AH1379)</f>
        <v xml:space="preserve"> </v>
      </c>
      <c r="L1385" s="29" t="str">
        <f>IF(Замеры!AA1379=0," ",Замеры!AI1379)</f>
        <v xml:space="preserve"> </v>
      </c>
      <c r="M1385" s="29" t="str">
        <f>IF(Замеры!AA1379=0," ",0.1)</f>
        <v xml:space="preserve"> </v>
      </c>
      <c r="N1385" s="29" t="str">
        <f>IF(Замеры!AA1379=0," ",Замеры!AA1379)</f>
        <v xml:space="preserve"> </v>
      </c>
      <c r="O1385" s="29" t="str">
        <f>Замеры!AB1379</f>
        <v xml:space="preserve"> </v>
      </c>
      <c r="P1385" s="29" t="str">
        <f>Замеры!AC1379</f>
        <v xml:space="preserve"> </v>
      </c>
      <c r="Q1385" s="29" t="str">
        <f>IF(Замеры!AA1379=0," ","+")</f>
        <v xml:space="preserve"> </v>
      </c>
      <c r="R1385" s="32">
        <f>Замеры!Z1379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IF(Замеры!I1380=0," ", Замеры!I1380)</f>
        <v xml:space="preserve"> </v>
      </c>
      <c r="D1386" s="29" t="str">
        <f>IF(Замеры!AA1380=0, " ", Замеры!Y1380)</f>
        <v xml:space="preserve"> </v>
      </c>
      <c r="E1386" s="29" t="str">
        <f>CONCATENATE(Замеры!Q1380,Замеры!T1380,Замеры!S1380)</f>
        <v xml:space="preserve"> </v>
      </c>
      <c r="F1386" s="30" t="str">
        <f>IF(Замеры!AA1380=0," ","---")</f>
        <v xml:space="preserve"> </v>
      </c>
      <c r="G1386" s="31" t="str">
        <f>IF(Замеры!AA1380=0," ",Замеры!K1380)</f>
        <v xml:space="preserve"> </v>
      </c>
      <c r="H1386" s="31" t="str">
        <f>CONCATENATE(Замеры!AL1380,Замеры!AB1380,Замеры!AM1380)</f>
        <v>0 0</v>
      </c>
      <c r="I1386" s="29" t="str">
        <f>CONCATENATE(Замеры!AJ1380,Замеры!AB1380,Замеры!AK1380)</f>
        <v>0 0</v>
      </c>
      <c r="J1386" s="31" t="str">
        <f>IF(Замеры!AA1380=0," ",G1386*2.55)</f>
        <v xml:space="preserve"> </v>
      </c>
      <c r="K1386" s="29" t="str">
        <f>IF(Замеры!AA1380=0," ",Замеры!AH1380)</f>
        <v xml:space="preserve"> </v>
      </c>
      <c r="L1386" s="29" t="str">
        <f>IF(Замеры!AA1380=0," ",Замеры!AI1380)</f>
        <v xml:space="preserve"> </v>
      </c>
      <c r="M1386" s="29" t="str">
        <f>IF(Замеры!AA1380=0," ",0.1)</f>
        <v xml:space="preserve"> </v>
      </c>
      <c r="N1386" s="29" t="str">
        <f>IF(Замеры!AA1380=0," ",Замеры!AA1380)</f>
        <v xml:space="preserve"> </v>
      </c>
      <c r="O1386" s="29" t="str">
        <f>Замеры!AB1380</f>
        <v xml:space="preserve"> </v>
      </c>
      <c r="P1386" s="29" t="str">
        <f>Замеры!AC1380</f>
        <v xml:space="preserve"> </v>
      </c>
      <c r="Q1386" s="29" t="str">
        <f>IF(Замеры!AA1380=0," ","+")</f>
        <v xml:space="preserve"> </v>
      </c>
      <c r="R1386" s="32">
        <f>Замеры!Z1380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IF(Замеры!I1381=0," ", Замеры!I1381)</f>
        <v xml:space="preserve"> </v>
      </c>
      <c r="D1387" s="29" t="str">
        <f>IF(Замеры!AA1381=0, " ", Замеры!Y1381)</f>
        <v xml:space="preserve"> </v>
      </c>
      <c r="E1387" s="29" t="str">
        <f>CONCATENATE(Замеры!Q1381,Замеры!T1381,Замеры!S1381)</f>
        <v xml:space="preserve"> </v>
      </c>
      <c r="F1387" s="30" t="str">
        <f>IF(Замеры!AA1381=0," ","---")</f>
        <v xml:space="preserve"> </v>
      </c>
      <c r="G1387" s="31" t="str">
        <f>IF(Замеры!AA1381=0," ",Замеры!K1381)</f>
        <v xml:space="preserve"> </v>
      </c>
      <c r="H1387" s="31" t="str">
        <f>CONCATENATE(Замеры!AL1381,Замеры!AB1381,Замеры!AM1381)</f>
        <v>0 0</v>
      </c>
      <c r="I1387" s="29" t="str">
        <f>CONCATENATE(Замеры!AJ1381,Замеры!AB1381,Замеры!AK1381)</f>
        <v>0 0</v>
      </c>
      <c r="J1387" s="31" t="str">
        <f>IF(Замеры!AA1381=0," ",G1387*2.55)</f>
        <v xml:space="preserve"> </v>
      </c>
      <c r="K1387" s="29" t="str">
        <f>IF(Замеры!AA1381=0," ",Замеры!AH1381)</f>
        <v xml:space="preserve"> </v>
      </c>
      <c r="L1387" s="29" t="str">
        <f>IF(Замеры!AA1381=0," ",Замеры!AI1381)</f>
        <v xml:space="preserve"> </v>
      </c>
      <c r="M1387" s="29" t="str">
        <f>IF(Замеры!AA1381=0," ",0.1)</f>
        <v xml:space="preserve"> </v>
      </c>
      <c r="N1387" s="29" t="str">
        <f>IF(Замеры!AA1381=0," ",Замеры!AA1381)</f>
        <v xml:space="preserve"> </v>
      </c>
      <c r="O1387" s="29" t="str">
        <f>Замеры!AB1381</f>
        <v xml:space="preserve"> </v>
      </c>
      <c r="P1387" s="29" t="str">
        <f>Замеры!AC1381</f>
        <v xml:space="preserve"> </v>
      </c>
      <c r="Q1387" s="29" t="str">
        <f>IF(Замеры!AA1381=0," ","+")</f>
        <v xml:space="preserve"> </v>
      </c>
      <c r="R1387" s="32">
        <f>Замеры!Z1381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IF(Замеры!I1382=0," ", Замеры!I1382)</f>
        <v xml:space="preserve"> </v>
      </c>
      <c r="D1388" s="29" t="str">
        <f>IF(Замеры!AA1382=0, " ", Замеры!Y1382)</f>
        <v xml:space="preserve"> </v>
      </c>
      <c r="E1388" s="29" t="str">
        <f>CONCATENATE(Замеры!Q1382,Замеры!T1382,Замеры!S1382)</f>
        <v xml:space="preserve"> </v>
      </c>
      <c r="F1388" s="30" t="str">
        <f>IF(Замеры!AA1382=0," ","---")</f>
        <v xml:space="preserve"> </v>
      </c>
      <c r="G1388" s="31" t="str">
        <f>IF(Замеры!AA1382=0," ",Замеры!K1382)</f>
        <v xml:space="preserve"> </v>
      </c>
      <c r="H1388" s="31" t="str">
        <f>CONCATENATE(Замеры!AL1382,Замеры!AB1382,Замеры!AM1382)</f>
        <v>0 0</v>
      </c>
      <c r="I1388" s="29" t="str">
        <f>CONCATENATE(Замеры!AJ1382,Замеры!AB1382,Замеры!AK1382)</f>
        <v>0 0</v>
      </c>
      <c r="J1388" s="31" t="str">
        <f>IF(Замеры!AA1382=0," ",G1388*2.55)</f>
        <v xml:space="preserve"> </v>
      </c>
      <c r="K1388" s="29" t="str">
        <f>IF(Замеры!AA1382=0," ",Замеры!AH1382)</f>
        <v xml:space="preserve"> </v>
      </c>
      <c r="L1388" s="29" t="str">
        <f>IF(Замеры!AA1382=0," ",Замеры!AI1382)</f>
        <v xml:space="preserve"> </v>
      </c>
      <c r="M1388" s="29" t="str">
        <f>IF(Замеры!AA1382=0," ",0.1)</f>
        <v xml:space="preserve"> </v>
      </c>
      <c r="N1388" s="29" t="str">
        <f>IF(Замеры!AA1382=0," ",Замеры!AA1382)</f>
        <v xml:space="preserve"> </v>
      </c>
      <c r="O1388" s="29" t="str">
        <f>Замеры!AB1382</f>
        <v xml:space="preserve"> </v>
      </c>
      <c r="P1388" s="29" t="str">
        <f>Замеры!AC1382</f>
        <v xml:space="preserve"> </v>
      </c>
      <c r="Q1388" s="29" t="str">
        <f>IF(Замеры!AA1382=0," ","+")</f>
        <v xml:space="preserve"> </v>
      </c>
      <c r="R1388" s="32">
        <f>Замеры!Z1382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IF(Замеры!I1383=0," ", Замеры!I1383)</f>
        <v xml:space="preserve"> </v>
      </c>
      <c r="D1389" s="29" t="str">
        <f>IF(Замеры!AA1383=0, " ", Замеры!Y1383)</f>
        <v xml:space="preserve"> </v>
      </c>
      <c r="E1389" s="29" t="str">
        <f>CONCATENATE(Замеры!Q1383,Замеры!T1383,Замеры!S1383)</f>
        <v xml:space="preserve"> </v>
      </c>
      <c r="F1389" s="30" t="str">
        <f>IF(Замеры!AA1383=0," ","---")</f>
        <v xml:space="preserve"> </v>
      </c>
      <c r="G1389" s="31" t="str">
        <f>IF(Замеры!AA1383=0," ",Замеры!K1383)</f>
        <v xml:space="preserve"> </v>
      </c>
      <c r="H1389" s="31" t="str">
        <f>CONCATENATE(Замеры!AL1383,Замеры!AB1383,Замеры!AM1383)</f>
        <v>0 0</v>
      </c>
      <c r="I1389" s="29" t="str">
        <f>CONCATENATE(Замеры!AJ1383,Замеры!AB1383,Замеры!AK1383)</f>
        <v>0 0</v>
      </c>
      <c r="J1389" s="31" t="str">
        <f>IF(Замеры!AA1383=0," ",G1389*2.55)</f>
        <v xml:space="preserve"> </v>
      </c>
      <c r="K1389" s="29" t="str">
        <f>IF(Замеры!AA1383=0," ",Замеры!AH1383)</f>
        <v xml:space="preserve"> </v>
      </c>
      <c r="L1389" s="29" t="str">
        <f>IF(Замеры!AA1383=0," ",Замеры!AI1383)</f>
        <v xml:space="preserve"> </v>
      </c>
      <c r="M1389" s="29" t="str">
        <f>IF(Замеры!AA1383=0," ",0.1)</f>
        <v xml:space="preserve"> </v>
      </c>
      <c r="N1389" s="29" t="str">
        <f>IF(Замеры!AA1383=0," ",Замеры!AA1383)</f>
        <v xml:space="preserve"> </v>
      </c>
      <c r="O1389" s="29" t="str">
        <f>Замеры!AB1383</f>
        <v xml:space="preserve"> </v>
      </c>
      <c r="P1389" s="29" t="str">
        <f>Замеры!AC1383</f>
        <v xml:space="preserve"> </v>
      </c>
      <c r="Q1389" s="29" t="str">
        <f>IF(Замеры!AA1383=0," ","+")</f>
        <v xml:space="preserve"> </v>
      </c>
      <c r="R1389" s="32">
        <f>Замеры!Z1383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IF(Замеры!I1384=0," ", Замеры!I1384)</f>
        <v xml:space="preserve"> </v>
      </c>
      <c r="D1390" s="29" t="str">
        <f>IF(Замеры!AA1384=0, " ", Замеры!Y1384)</f>
        <v xml:space="preserve"> </v>
      </c>
      <c r="E1390" s="29" t="str">
        <f>CONCATENATE(Замеры!Q1384,Замеры!T1384,Замеры!S1384)</f>
        <v xml:space="preserve"> </v>
      </c>
      <c r="F1390" s="30" t="str">
        <f>IF(Замеры!AA1384=0," ","---")</f>
        <v xml:space="preserve"> </v>
      </c>
      <c r="G1390" s="31" t="str">
        <f>IF(Замеры!AA1384=0," ",Замеры!K1384)</f>
        <v xml:space="preserve"> </v>
      </c>
      <c r="H1390" s="31" t="str">
        <f>CONCATENATE(Замеры!AL1384,Замеры!AB1384,Замеры!AM1384)</f>
        <v>0 0</v>
      </c>
      <c r="I1390" s="29" t="str">
        <f>CONCATENATE(Замеры!AJ1384,Замеры!AB1384,Замеры!AK1384)</f>
        <v>0 0</v>
      </c>
      <c r="J1390" s="31" t="str">
        <f>IF(Замеры!AA1384=0," ",G1390*2.55)</f>
        <v xml:space="preserve"> </v>
      </c>
      <c r="K1390" s="29" t="str">
        <f>IF(Замеры!AA1384=0," ",Замеры!AH1384)</f>
        <v xml:space="preserve"> </v>
      </c>
      <c r="L1390" s="29" t="str">
        <f>IF(Замеры!AA1384=0," ",Замеры!AI1384)</f>
        <v xml:space="preserve"> </v>
      </c>
      <c r="M1390" s="29" t="str">
        <f>IF(Замеры!AA1384=0," ",0.1)</f>
        <v xml:space="preserve"> </v>
      </c>
      <c r="N1390" s="29" t="str">
        <f>IF(Замеры!AA1384=0," ",Замеры!AA1384)</f>
        <v xml:space="preserve"> </v>
      </c>
      <c r="O1390" s="29" t="str">
        <f>Замеры!AB1384</f>
        <v xml:space="preserve"> </v>
      </c>
      <c r="P1390" s="29" t="str">
        <f>Замеры!AC1384</f>
        <v xml:space="preserve"> </v>
      </c>
      <c r="Q1390" s="29" t="str">
        <f>IF(Замеры!AA1384=0," ","+")</f>
        <v xml:space="preserve"> </v>
      </c>
      <c r="R1390" s="32">
        <f>Замеры!Z1384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IF(Замеры!I1385=0," ", Замеры!I1385)</f>
        <v xml:space="preserve"> </v>
      </c>
      <c r="D1391" s="29" t="str">
        <f>IF(Замеры!AA1385=0, " ", Замеры!Y1385)</f>
        <v xml:space="preserve"> </v>
      </c>
      <c r="E1391" s="29" t="str">
        <f>CONCATENATE(Замеры!Q1385,Замеры!T1385,Замеры!S1385)</f>
        <v xml:space="preserve"> </v>
      </c>
      <c r="F1391" s="30" t="str">
        <f>IF(Замеры!AA1385=0," ","---")</f>
        <v xml:space="preserve"> </v>
      </c>
      <c r="G1391" s="31" t="str">
        <f>IF(Замеры!AA1385=0," ",Замеры!K1385)</f>
        <v xml:space="preserve"> </v>
      </c>
      <c r="H1391" s="31" t="str">
        <f>CONCATENATE(Замеры!AL1385,Замеры!AB1385,Замеры!AM1385)</f>
        <v>0 0</v>
      </c>
      <c r="I1391" s="29" t="str">
        <f>CONCATENATE(Замеры!AJ1385,Замеры!AB1385,Замеры!AK1385)</f>
        <v>0 0</v>
      </c>
      <c r="J1391" s="31" t="str">
        <f>IF(Замеры!AA1385=0," ",G1391*2.55)</f>
        <v xml:space="preserve"> </v>
      </c>
      <c r="K1391" s="29" t="str">
        <f>IF(Замеры!AA1385=0," ",Замеры!AH1385)</f>
        <v xml:space="preserve"> </v>
      </c>
      <c r="L1391" s="29" t="str">
        <f>IF(Замеры!AA1385=0," ",Замеры!AI1385)</f>
        <v xml:space="preserve"> </v>
      </c>
      <c r="M1391" s="29" t="str">
        <f>IF(Замеры!AA1385=0," ",0.1)</f>
        <v xml:space="preserve"> </v>
      </c>
      <c r="N1391" s="29" t="str">
        <f>IF(Замеры!AA1385=0," ",Замеры!AA1385)</f>
        <v xml:space="preserve"> </v>
      </c>
      <c r="O1391" s="29" t="str">
        <f>Замеры!AB1385</f>
        <v xml:space="preserve"> </v>
      </c>
      <c r="P1391" s="29" t="str">
        <f>Замеры!AC1385</f>
        <v xml:space="preserve"> </v>
      </c>
      <c r="Q1391" s="29" t="str">
        <f>IF(Замеры!AA1385=0," ","+")</f>
        <v xml:space="preserve"> </v>
      </c>
      <c r="R1391" s="32">
        <f>Замеры!Z1385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IF(Замеры!I1386=0," ", Замеры!I1386)</f>
        <v xml:space="preserve"> </v>
      </c>
      <c r="D1392" s="29" t="str">
        <f>IF(Замеры!AA1386=0, " ", Замеры!Y1386)</f>
        <v xml:space="preserve"> </v>
      </c>
      <c r="E1392" s="29" t="str">
        <f>CONCATENATE(Замеры!Q1386,Замеры!T1386,Замеры!S1386)</f>
        <v xml:space="preserve"> </v>
      </c>
      <c r="F1392" s="30" t="str">
        <f>IF(Замеры!AA1386=0," ","---")</f>
        <v xml:space="preserve"> </v>
      </c>
      <c r="G1392" s="31" t="str">
        <f>IF(Замеры!AA1386=0," ",Замеры!K1386)</f>
        <v xml:space="preserve"> </v>
      </c>
      <c r="H1392" s="31" t="str">
        <f>CONCATENATE(Замеры!AL1386,Замеры!AB1386,Замеры!AM1386)</f>
        <v>0 0</v>
      </c>
      <c r="I1392" s="29" t="str">
        <f>CONCATENATE(Замеры!AJ1386,Замеры!AB1386,Замеры!AK1386)</f>
        <v>0 0</v>
      </c>
      <c r="J1392" s="31" t="str">
        <f>IF(Замеры!AA1386=0," ",G1392*2.55)</f>
        <v xml:space="preserve"> </v>
      </c>
      <c r="K1392" s="29" t="str">
        <f>IF(Замеры!AA1386=0," ",Замеры!AH1386)</f>
        <v xml:space="preserve"> </v>
      </c>
      <c r="L1392" s="29" t="str">
        <f>IF(Замеры!AA1386=0," ",Замеры!AI1386)</f>
        <v xml:space="preserve"> </v>
      </c>
      <c r="M1392" s="29" t="str">
        <f>IF(Замеры!AA1386=0," ",0.1)</f>
        <v xml:space="preserve"> </v>
      </c>
      <c r="N1392" s="29" t="str">
        <f>IF(Замеры!AA1386=0," ",Замеры!AA1386)</f>
        <v xml:space="preserve"> </v>
      </c>
      <c r="O1392" s="29" t="str">
        <f>Замеры!AB1386</f>
        <v xml:space="preserve"> </v>
      </c>
      <c r="P1392" s="29" t="str">
        <f>Замеры!AC1386</f>
        <v xml:space="preserve"> </v>
      </c>
      <c r="Q1392" s="29" t="str">
        <f>IF(Замеры!AA1386=0," ","+")</f>
        <v xml:space="preserve"> </v>
      </c>
      <c r="R1392" s="32">
        <f>Замеры!Z1386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IF(Замеры!I1387=0," ", Замеры!I1387)</f>
        <v xml:space="preserve"> </v>
      </c>
      <c r="D1393" s="29" t="str">
        <f>IF(Замеры!AA1387=0, " ", Замеры!Y1387)</f>
        <v xml:space="preserve"> </v>
      </c>
      <c r="E1393" s="29" t="str">
        <f>CONCATENATE(Замеры!Q1387,Замеры!T1387,Замеры!S1387)</f>
        <v xml:space="preserve"> </v>
      </c>
      <c r="F1393" s="30" t="str">
        <f>IF(Замеры!AA1387=0," ","---")</f>
        <v xml:space="preserve"> </v>
      </c>
      <c r="G1393" s="31" t="str">
        <f>IF(Замеры!AA1387=0," ",Замеры!K1387)</f>
        <v xml:space="preserve"> </v>
      </c>
      <c r="H1393" s="31" t="str">
        <f>CONCATENATE(Замеры!AL1387,Замеры!AB1387,Замеры!AM1387)</f>
        <v>0 0</v>
      </c>
      <c r="I1393" s="29" t="str">
        <f>CONCATENATE(Замеры!AJ1387,Замеры!AB1387,Замеры!AK1387)</f>
        <v>0 0</v>
      </c>
      <c r="J1393" s="31" t="str">
        <f>IF(Замеры!AA1387=0," ",G1393*2.55)</f>
        <v xml:space="preserve"> </v>
      </c>
      <c r="K1393" s="29" t="str">
        <f>IF(Замеры!AA1387=0," ",Замеры!AH1387)</f>
        <v xml:space="preserve"> </v>
      </c>
      <c r="L1393" s="29" t="str">
        <f>IF(Замеры!AA1387=0," ",Замеры!AI1387)</f>
        <v xml:space="preserve"> </v>
      </c>
      <c r="M1393" s="29" t="str">
        <f>IF(Замеры!AA1387=0," ",0.1)</f>
        <v xml:space="preserve"> </v>
      </c>
      <c r="N1393" s="29" t="str">
        <f>IF(Замеры!AA1387=0," ",Замеры!AA1387)</f>
        <v xml:space="preserve"> </v>
      </c>
      <c r="O1393" s="29" t="str">
        <f>Замеры!AB1387</f>
        <v xml:space="preserve"> </v>
      </c>
      <c r="P1393" s="29" t="str">
        <f>Замеры!AC1387</f>
        <v xml:space="preserve"> </v>
      </c>
      <c r="Q1393" s="29" t="str">
        <f>IF(Замеры!AA1387=0," ","+")</f>
        <v xml:space="preserve"> </v>
      </c>
      <c r="R1393" s="32">
        <f>Замеры!Z1387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IF(Замеры!I1388=0," ", Замеры!I1388)</f>
        <v xml:space="preserve"> </v>
      </c>
      <c r="D1394" s="29" t="str">
        <f>IF(Замеры!AA1388=0, " ", Замеры!Y1388)</f>
        <v xml:space="preserve"> </v>
      </c>
      <c r="E1394" s="29" t="str">
        <f>CONCATENATE(Замеры!Q1388,Замеры!T1388,Замеры!S1388)</f>
        <v xml:space="preserve"> </v>
      </c>
      <c r="F1394" s="30" t="str">
        <f>IF(Замеры!AA1388=0," ","---")</f>
        <v xml:space="preserve"> </v>
      </c>
      <c r="G1394" s="31" t="str">
        <f>IF(Замеры!AA1388=0," ",Замеры!K1388)</f>
        <v xml:space="preserve"> </v>
      </c>
      <c r="H1394" s="31" t="str">
        <f>CONCATENATE(Замеры!AL1388,Замеры!AB1388,Замеры!AM1388)</f>
        <v>0 0</v>
      </c>
      <c r="I1394" s="29" t="str">
        <f>CONCATENATE(Замеры!AJ1388,Замеры!AB1388,Замеры!AK1388)</f>
        <v>0 0</v>
      </c>
      <c r="J1394" s="31" t="str">
        <f>IF(Замеры!AA1388=0," ",G1394*2.55)</f>
        <v xml:space="preserve"> </v>
      </c>
      <c r="K1394" s="29" t="str">
        <f>IF(Замеры!AA1388=0," ",Замеры!AH1388)</f>
        <v xml:space="preserve"> </v>
      </c>
      <c r="L1394" s="29" t="str">
        <f>IF(Замеры!AA1388=0," ",Замеры!AI1388)</f>
        <v xml:space="preserve"> </v>
      </c>
      <c r="M1394" s="29" t="str">
        <f>IF(Замеры!AA1388=0," ",0.1)</f>
        <v xml:space="preserve"> </v>
      </c>
      <c r="N1394" s="29" t="str">
        <f>IF(Замеры!AA1388=0," ",Замеры!AA1388)</f>
        <v xml:space="preserve"> </v>
      </c>
      <c r="O1394" s="29" t="str">
        <f>Замеры!AB1388</f>
        <v xml:space="preserve"> </v>
      </c>
      <c r="P1394" s="29" t="str">
        <f>Замеры!AC1388</f>
        <v xml:space="preserve"> </v>
      </c>
      <c r="Q1394" s="29" t="str">
        <f>IF(Замеры!AA1388=0," ","+")</f>
        <v xml:space="preserve"> </v>
      </c>
      <c r="R1394" s="32">
        <f>Замеры!Z1388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IF(Замеры!I1389=0," ", Замеры!I1389)</f>
        <v xml:space="preserve"> </v>
      </c>
      <c r="D1395" s="29" t="str">
        <f>IF(Замеры!AA1389=0, " ", Замеры!Y1389)</f>
        <v xml:space="preserve"> </v>
      </c>
      <c r="E1395" s="29" t="str">
        <f>CONCATENATE(Замеры!Q1389,Замеры!T1389,Замеры!S1389)</f>
        <v xml:space="preserve"> </v>
      </c>
      <c r="F1395" s="30" t="str">
        <f>IF(Замеры!AA1389=0," ","---")</f>
        <v xml:space="preserve"> </v>
      </c>
      <c r="G1395" s="31" t="str">
        <f>IF(Замеры!AA1389=0," ",Замеры!K1389)</f>
        <v xml:space="preserve"> </v>
      </c>
      <c r="H1395" s="31" t="str">
        <f>CONCATENATE(Замеры!AL1389,Замеры!AB1389,Замеры!AM1389)</f>
        <v>0 0</v>
      </c>
      <c r="I1395" s="29" t="str">
        <f>CONCATENATE(Замеры!AJ1389,Замеры!AB1389,Замеры!AK1389)</f>
        <v>0 0</v>
      </c>
      <c r="J1395" s="31" t="str">
        <f>IF(Замеры!AA1389=0," ",G1395*2.55)</f>
        <v xml:space="preserve"> </v>
      </c>
      <c r="K1395" s="29" t="str">
        <f>IF(Замеры!AA1389=0," ",Замеры!AH1389)</f>
        <v xml:space="preserve"> </v>
      </c>
      <c r="L1395" s="29" t="str">
        <f>IF(Замеры!AA1389=0," ",Замеры!AI1389)</f>
        <v xml:space="preserve"> </v>
      </c>
      <c r="M1395" s="29" t="str">
        <f>IF(Замеры!AA1389=0," ",0.1)</f>
        <v xml:space="preserve"> </v>
      </c>
      <c r="N1395" s="29" t="str">
        <f>IF(Замеры!AA1389=0," ",Замеры!AA1389)</f>
        <v xml:space="preserve"> </v>
      </c>
      <c r="O1395" s="29" t="str">
        <f>Замеры!AB1389</f>
        <v xml:space="preserve"> </v>
      </c>
      <c r="P1395" s="29" t="str">
        <f>Замеры!AC1389</f>
        <v xml:space="preserve"> </v>
      </c>
      <c r="Q1395" s="29" t="str">
        <f>IF(Замеры!AA1389=0," ","+")</f>
        <v xml:space="preserve"> </v>
      </c>
      <c r="R1395" s="32">
        <f>Замеры!Z1389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IF(Замеры!I1390=0," ", Замеры!I1390)</f>
        <v xml:space="preserve"> </v>
      </c>
      <c r="D1396" s="29" t="str">
        <f>IF(Замеры!AA1390=0, " ", Замеры!Y1390)</f>
        <v xml:space="preserve"> </v>
      </c>
      <c r="E1396" s="29" t="str">
        <f>CONCATENATE(Замеры!Q1390,Замеры!T1390,Замеры!S1390)</f>
        <v xml:space="preserve"> </v>
      </c>
      <c r="F1396" s="30" t="str">
        <f>IF(Замеры!AA1390=0," ","---")</f>
        <v xml:space="preserve"> </v>
      </c>
      <c r="G1396" s="31" t="str">
        <f>IF(Замеры!AA1390=0," ",Замеры!K1390)</f>
        <v xml:space="preserve"> </v>
      </c>
      <c r="H1396" s="31" t="str">
        <f>CONCATENATE(Замеры!AL1390,Замеры!AB1390,Замеры!AM1390)</f>
        <v>0 0</v>
      </c>
      <c r="I1396" s="29" t="str">
        <f>CONCATENATE(Замеры!AJ1390,Замеры!AB1390,Замеры!AK1390)</f>
        <v>0 0</v>
      </c>
      <c r="J1396" s="31" t="str">
        <f>IF(Замеры!AA1390=0," ",G1396*2.55)</f>
        <v xml:space="preserve"> </v>
      </c>
      <c r="K1396" s="29" t="str">
        <f>IF(Замеры!AA1390=0," ",Замеры!AH1390)</f>
        <v xml:space="preserve"> </v>
      </c>
      <c r="L1396" s="29" t="str">
        <f>IF(Замеры!AA1390=0," ",Замеры!AI1390)</f>
        <v xml:space="preserve"> </v>
      </c>
      <c r="M1396" s="29" t="str">
        <f>IF(Замеры!AA1390=0," ",0.1)</f>
        <v xml:space="preserve"> </v>
      </c>
      <c r="N1396" s="29" t="str">
        <f>IF(Замеры!AA1390=0," ",Замеры!AA1390)</f>
        <v xml:space="preserve"> </v>
      </c>
      <c r="O1396" s="29" t="str">
        <f>Замеры!AB1390</f>
        <v xml:space="preserve"> </v>
      </c>
      <c r="P1396" s="29" t="str">
        <f>Замеры!AC1390</f>
        <v xml:space="preserve"> </v>
      </c>
      <c r="Q1396" s="29" t="str">
        <f>IF(Замеры!AA1390=0," ","+")</f>
        <v xml:space="preserve"> </v>
      </c>
      <c r="R1396" s="32">
        <f>Замеры!Z1390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IF(Замеры!I1391=0," ", Замеры!I1391)</f>
        <v xml:space="preserve"> </v>
      </c>
      <c r="D1397" s="29" t="str">
        <f>IF(Замеры!AA1391=0, " ", Замеры!Y1391)</f>
        <v xml:space="preserve"> </v>
      </c>
      <c r="E1397" s="29" t="str">
        <f>CONCATENATE(Замеры!Q1391,Замеры!T1391,Замеры!S1391)</f>
        <v xml:space="preserve"> </v>
      </c>
      <c r="F1397" s="30" t="str">
        <f>IF(Замеры!AA1391=0," ","---")</f>
        <v xml:space="preserve"> </v>
      </c>
      <c r="G1397" s="31" t="str">
        <f>IF(Замеры!AA1391=0," ",Замеры!K1391)</f>
        <v xml:space="preserve"> </v>
      </c>
      <c r="H1397" s="31" t="str">
        <f>CONCATENATE(Замеры!AL1391,Замеры!AB1391,Замеры!AM1391)</f>
        <v>0 0</v>
      </c>
      <c r="I1397" s="29" t="str">
        <f>CONCATENATE(Замеры!AJ1391,Замеры!AB1391,Замеры!AK1391)</f>
        <v>0 0</v>
      </c>
      <c r="J1397" s="31" t="str">
        <f>IF(Замеры!AA1391=0," ",G1397*2.55)</f>
        <v xml:space="preserve"> </v>
      </c>
      <c r="K1397" s="29" t="str">
        <f>IF(Замеры!AA1391=0," ",Замеры!AH1391)</f>
        <v xml:space="preserve"> </v>
      </c>
      <c r="L1397" s="29" t="str">
        <f>IF(Замеры!AA1391=0," ",Замеры!AI1391)</f>
        <v xml:space="preserve"> </v>
      </c>
      <c r="M1397" s="29" t="str">
        <f>IF(Замеры!AA1391=0," ",0.1)</f>
        <v xml:space="preserve"> </v>
      </c>
      <c r="N1397" s="29" t="str">
        <f>IF(Замеры!AA1391=0," ",Замеры!AA1391)</f>
        <v xml:space="preserve"> </v>
      </c>
      <c r="O1397" s="29" t="str">
        <f>Замеры!AB1391</f>
        <v xml:space="preserve"> </v>
      </c>
      <c r="P1397" s="29" t="str">
        <f>Замеры!AC1391</f>
        <v xml:space="preserve"> </v>
      </c>
      <c r="Q1397" s="29" t="str">
        <f>IF(Замеры!AA1391=0," ","+")</f>
        <v xml:space="preserve"> </v>
      </c>
      <c r="R1397" s="32">
        <f>Замеры!Z1391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IF(Замеры!I1392=0," ", Замеры!I1392)</f>
        <v xml:space="preserve"> </v>
      </c>
      <c r="D1398" s="29" t="str">
        <f>IF(Замеры!AA1392=0, " ", Замеры!Y1392)</f>
        <v xml:space="preserve"> </v>
      </c>
      <c r="E1398" s="29" t="str">
        <f>CONCATENATE(Замеры!Q1392,Замеры!T1392,Замеры!S1392)</f>
        <v xml:space="preserve"> </v>
      </c>
      <c r="F1398" s="30" t="str">
        <f>IF(Замеры!AA1392=0," ","---")</f>
        <v xml:space="preserve"> </v>
      </c>
      <c r="G1398" s="31" t="str">
        <f>IF(Замеры!AA1392=0," ",Замеры!K1392)</f>
        <v xml:space="preserve"> </v>
      </c>
      <c r="H1398" s="31" t="str">
        <f>CONCATENATE(Замеры!AL1392,Замеры!AB1392,Замеры!AM1392)</f>
        <v>0 0</v>
      </c>
      <c r="I1398" s="29" t="str">
        <f>CONCATENATE(Замеры!AJ1392,Замеры!AB1392,Замеры!AK1392)</f>
        <v>0 0</v>
      </c>
      <c r="J1398" s="31" t="str">
        <f>IF(Замеры!AA1392=0," ",G1398*2.55)</f>
        <v xml:space="preserve"> </v>
      </c>
      <c r="K1398" s="29" t="str">
        <f>IF(Замеры!AA1392=0," ",Замеры!AH1392)</f>
        <v xml:space="preserve"> </v>
      </c>
      <c r="L1398" s="29" t="str">
        <f>IF(Замеры!AA1392=0," ",Замеры!AI1392)</f>
        <v xml:space="preserve"> </v>
      </c>
      <c r="M1398" s="29" t="str">
        <f>IF(Замеры!AA1392=0," ",0.1)</f>
        <v xml:space="preserve"> </v>
      </c>
      <c r="N1398" s="29" t="str">
        <f>IF(Замеры!AA1392=0," ",Замеры!AA1392)</f>
        <v xml:space="preserve"> </v>
      </c>
      <c r="O1398" s="29" t="str">
        <f>Замеры!AB1392</f>
        <v xml:space="preserve"> </v>
      </c>
      <c r="P1398" s="29" t="str">
        <f>Замеры!AC1392</f>
        <v xml:space="preserve"> </v>
      </c>
      <c r="Q1398" s="29" t="str">
        <f>IF(Замеры!AA1392=0," ","+")</f>
        <v xml:space="preserve"> </v>
      </c>
      <c r="R1398" s="32">
        <f>Замеры!Z1392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IF(Замеры!I1393=0," ", Замеры!I1393)</f>
        <v xml:space="preserve"> </v>
      </c>
      <c r="D1399" s="29" t="str">
        <f>IF(Замеры!AA1393=0, " ", Замеры!Y1393)</f>
        <v xml:space="preserve"> </v>
      </c>
      <c r="E1399" s="29" t="str">
        <f>CONCATENATE(Замеры!Q1393,Замеры!T1393,Замеры!S1393)</f>
        <v xml:space="preserve"> </v>
      </c>
      <c r="F1399" s="30" t="str">
        <f>IF(Замеры!AA1393=0," ","---")</f>
        <v xml:space="preserve"> </v>
      </c>
      <c r="G1399" s="31" t="str">
        <f>IF(Замеры!AA1393=0," ",Замеры!K1393)</f>
        <v xml:space="preserve"> </v>
      </c>
      <c r="H1399" s="31" t="str">
        <f>CONCATENATE(Замеры!AL1393,Замеры!AB1393,Замеры!AM1393)</f>
        <v>0 0</v>
      </c>
      <c r="I1399" s="29" t="str">
        <f>CONCATENATE(Замеры!AJ1393,Замеры!AB1393,Замеры!AK1393)</f>
        <v>0 0</v>
      </c>
      <c r="J1399" s="31" t="str">
        <f>IF(Замеры!AA1393=0," ",G1399*2.55)</f>
        <v xml:space="preserve"> </v>
      </c>
      <c r="K1399" s="29" t="str">
        <f>IF(Замеры!AA1393=0," ",Замеры!AH1393)</f>
        <v xml:space="preserve"> </v>
      </c>
      <c r="L1399" s="29" t="str">
        <f>IF(Замеры!AA1393=0," ",Замеры!AI1393)</f>
        <v xml:space="preserve"> </v>
      </c>
      <c r="M1399" s="29" t="str">
        <f>IF(Замеры!AA1393=0," ",0.1)</f>
        <v xml:space="preserve"> </v>
      </c>
      <c r="N1399" s="29" t="str">
        <f>IF(Замеры!AA1393=0," ",Замеры!AA1393)</f>
        <v xml:space="preserve"> </v>
      </c>
      <c r="O1399" s="29" t="str">
        <f>Замеры!AB1393</f>
        <v xml:space="preserve"> </v>
      </c>
      <c r="P1399" s="29" t="str">
        <f>Замеры!AC1393</f>
        <v xml:space="preserve"> </v>
      </c>
      <c r="Q1399" s="29" t="str">
        <f>IF(Замеры!AA1393=0," ","+")</f>
        <v xml:space="preserve"> </v>
      </c>
      <c r="R1399" s="32">
        <f>Замеры!Z1393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IF(Замеры!I1394=0," ", Замеры!I1394)</f>
        <v xml:space="preserve"> </v>
      </c>
      <c r="D1400" s="29" t="str">
        <f>IF(Замеры!AA1394=0, " ", Замеры!Y1394)</f>
        <v xml:space="preserve"> </v>
      </c>
      <c r="E1400" s="29" t="str">
        <f>CONCATENATE(Замеры!Q1394,Замеры!T1394,Замеры!S1394)</f>
        <v xml:space="preserve"> </v>
      </c>
      <c r="F1400" s="30" t="str">
        <f>IF(Замеры!AA1394=0," ","---")</f>
        <v xml:space="preserve"> </v>
      </c>
      <c r="G1400" s="31" t="str">
        <f>IF(Замеры!AA1394=0," ",Замеры!K1394)</f>
        <v xml:space="preserve"> </v>
      </c>
      <c r="H1400" s="31" t="str">
        <f>CONCATENATE(Замеры!AL1394,Замеры!AB1394,Замеры!AM1394)</f>
        <v>0 0</v>
      </c>
      <c r="I1400" s="29" t="str">
        <f>CONCATENATE(Замеры!AJ1394,Замеры!AB1394,Замеры!AK1394)</f>
        <v>0 0</v>
      </c>
      <c r="J1400" s="31" t="str">
        <f>IF(Замеры!AA1394=0," ",G1400*2.55)</f>
        <v xml:space="preserve"> </v>
      </c>
      <c r="K1400" s="29" t="str">
        <f>IF(Замеры!AA1394=0," ",Замеры!AH1394)</f>
        <v xml:space="preserve"> </v>
      </c>
      <c r="L1400" s="29" t="str">
        <f>IF(Замеры!AA1394=0," ",Замеры!AI1394)</f>
        <v xml:space="preserve"> </v>
      </c>
      <c r="M1400" s="29" t="str">
        <f>IF(Замеры!AA1394=0," ",0.1)</f>
        <v xml:space="preserve"> </v>
      </c>
      <c r="N1400" s="29" t="str">
        <f>IF(Замеры!AA1394=0," ",Замеры!AA1394)</f>
        <v xml:space="preserve"> </v>
      </c>
      <c r="O1400" s="29" t="str">
        <f>Замеры!AB1394</f>
        <v xml:space="preserve"> </v>
      </c>
      <c r="P1400" s="29" t="str">
        <f>Замеры!AC1394</f>
        <v xml:space="preserve"> </v>
      </c>
      <c r="Q1400" s="29" t="str">
        <f>IF(Замеры!AA1394=0," ","+")</f>
        <v xml:space="preserve"> </v>
      </c>
      <c r="R1400" s="32">
        <f>Замеры!Z1394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IF(Замеры!I1395=0," ", Замеры!I1395)</f>
        <v xml:space="preserve"> </v>
      </c>
      <c r="D1401" s="29" t="str">
        <f>IF(Замеры!AA1395=0, " ", Замеры!Y1395)</f>
        <v xml:space="preserve"> </v>
      </c>
      <c r="E1401" s="29" t="str">
        <f>CONCATENATE(Замеры!Q1395,Замеры!T1395,Замеры!S1395)</f>
        <v xml:space="preserve"> </v>
      </c>
      <c r="F1401" s="30" t="str">
        <f>IF(Замеры!AA1395=0," ","---")</f>
        <v xml:space="preserve"> </v>
      </c>
      <c r="G1401" s="31" t="str">
        <f>IF(Замеры!AA1395=0," ",Замеры!K1395)</f>
        <v xml:space="preserve"> </v>
      </c>
      <c r="H1401" s="31" t="str">
        <f>CONCATENATE(Замеры!AL1395,Замеры!AB1395,Замеры!AM1395)</f>
        <v>0 0</v>
      </c>
      <c r="I1401" s="29" t="str">
        <f>CONCATENATE(Замеры!AJ1395,Замеры!AB1395,Замеры!AK1395)</f>
        <v>0 0</v>
      </c>
      <c r="J1401" s="31" t="str">
        <f>IF(Замеры!AA1395=0," ",G1401*2.55)</f>
        <v xml:space="preserve"> </v>
      </c>
      <c r="K1401" s="29" t="str">
        <f>IF(Замеры!AA1395=0," ",Замеры!AH1395)</f>
        <v xml:space="preserve"> </v>
      </c>
      <c r="L1401" s="29" t="str">
        <f>IF(Замеры!AA1395=0," ",Замеры!AI1395)</f>
        <v xml:space="preserve"> </v>
      </c>
      <c r="M1401" s="29" t="str">
        <f>IF(Замеры!AA1395=0," ",0.1)</f>
        <v xml:space="preserve"> </v>
      </c>
      <c r="N1401" s="29" t="str">
        <f>IF(Замеры!AA1395=0," ",Замеры!AA1395)</f>
        <v xml:space="preserve"> </v>
      </c>
      <c r="O1401" s="29" t="str">
        <f>Замеры!AB1395</f>
        <v xml:space="preserve"> </v>
      </c>
      <c r="P1401" s="29" t="str">
        <f>Замеры!AC1395</f>
        <v xml:space="preserve"> </v>
      </c>
      <c r="Q1401" s="29" t="str">
        <f>IF(Замеры!AA1395=0," ","+")</f>
        <v xml:space="preserve"> </v>
      </c>
      <c r="R1401" s="32">
        <f>Замеры!Z1395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IF(Замеры!I1396=0," ", Замеры!I1396)</f>
        <v xml:space="preserve"> </v>
      </c>
      <c r="D1402" s="29" t="str">
        <f>IF(Замеры!AA1396=0, " ", Замеры!Y1396)</f>
        <v xml:space="preserve"> </v>
      </c>
      <c r="E1402" s="29" t="str">
        <f>CONCATENATE(Замеры!Q1396,Замеры!T1396,Замеры!S1396)</f>
        <v xml:space="preserve"> </v>
      </c>
      <c r="F1402" s="30" t="str">
        <f>IF(Замеры!AA1396=0," ","---")</f>
        <v xml:space="preserve"> </v>
      </c>
      <c r="G1402" s="31" t="str">
        <f>IF(Замеры!AA1396=0," ",Замеры!K1396)</f>
        <v xml:space="preserve"> </v>
      </c>
      <c r="H1402" s="31" t="str">
        <f>CONCATENATE(Замеры!AL1396,Замеры!AB1396,Замеры!AM1396)</f>
        <v>0 0</v>
      </c>
      <c r="I1402" s="29" t="str">
        <f>CONCATENATE(Замеры!AJ1396,Замеры!AB1396,Замеры!AK1396)</f>
        <v>0 0</v>
      </c>
      <c r="J1402" s="31" t="str">
        <f>IF(Замеры!AA1396=0," ",G1402*2.55)</f>
        <v xml:space="preserve"> </v>
      </c>
      <c r="K1402" s="29" t="str">
        <f>IF(Замеры!AA1396=0," ",Замеры!AH1396)</f>
        <v xml:space="preserve"> </v>
      </c>
      <c r="L1402" s="29" t="str">
        <f>IF(Замеры!AA1396=0," ",Замеры!AI1396)</f>
        <v xml:space="preserve"> </v>
      </c>
      <c r="M1402" s="29" t="str">
        <f>IF(Замеры!AA1396=0," ",0.1)</f>
        <v xml:space="preserve"> </v>
      </c>
      <c r="N1402" s="29" t="str">
        <f>IF(Замеры!AA1396=0," ",Замеры!AA1396)</f>
        <v xml:space="preserve"> </v>
      </c>
      <c r="O1402" s="29" t="str">
        <f>Замеры!AB1396</f>
        <v xml:space="preserve"> </v>
      </c>
      <c r="P1402" s="29" t="str">
        <f>Замеры!AC1396</f>
        <v xml:space="preserve"> </v>
      </c>
      <c r="Q1402" s="29" t="str">
        <f>IF(Замеры!AA1396=0," ","+")</f>
        <v xml:space="preserve"> </v>
      </c>
      <c r="R1402" s="32">
        <f>Замеры!Z1396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IF(Замеры!I1397=0," ", Замеры!I1397)</f>
        <v xml:space="preserve"> </v>
      </c>
      <c r="D1403" s="29" t="str">
        <f>IF(Замеры!AA1397=0, " ", Замеры!Y1397)</f>
        <v xml:space="preserve"> </v>
      </c>
      <c r="E1403" s="29" t="str">
        <f>CONCATENATE(Замеры!Q1397,Замеры!T1397,Замеры!S1397)</f>
        <v xml:space="preserve"> </v>
      </c>
      <c r="F1403" s="30" t="str">
        <f>IF(Замеры!AA1397=0," ","---")</f>
        <v xml:space="preserve"> </v>
      </c>
      <c r="G1403" s="31" t="str">
        <f>IF(Замеры!AA1397=0," ",Замеры!K1397)</f>
        <v xml:space="preserve"> </v>
      </c>
      <c r="H1403" s="31" t="str">
        <f>CONCATENATE(Замеры!AL1397,Замеры!AB1397,Замеры!AM1397)</f>
        <v>0 0</v>
      </c>
      <c r="I1403" s="29" t="str">
        <f>CONCATENATE(Замеры!AJ1397,Замеры!AB1397,Замеры!AK1397)</f>
        <v>0 0</v>
      </c>
      <c r="J1403" s="31" t="str">
        <f>IF(Замеры!AA1397=0," ",G1403*2.55)</f>
        <v xml:space="preserve"> </v>
      </c>
      <c r="K1403" s="29" t="str">
        <f>IF(Замеры!AA1397=0," ",Замеры!AH1397)</f>
        <v xml:space="preserve"> </v>
      </c>
      <c r="L1403" s="29" t="str">
        <f>IF(Замеры!AA1397=0," ",Замеры!AI1397)</f>
        <v xml:space="preserve"> </v>
      </c>
      <c r="M1403" s="29" t="str">
        <f>IF(Замеры!AA1397=0," ",0.1)</f>
        <v xml:space="preserve"> </v>
      </c>
      <c r="N1403" s="29" t="str">
        <f>IF(Замеры!AA1397=0," ",Замеры!AA1397)</f>
        <v xml:space="preserve"> </v>
      </c>
      <c r="O1403" s="29" t="str">
        <f>Замеры!AB1397</f>
        <v xml:space="preserve"> </v>
      </c>
      <c r="P1403" s="29" t="str">
        <f>Замеры!AC1397</f>
        <v xml:space="preserve"> </v>
      </c>
      <c r="Q1403" s="29" t="str">
        <f>IF(Замеры!AA1397=0," ","+")</f>
        <v xml:space="preserve"> </v>
      </c>
      <c r="R1403" s="32">
        <f>Замеры!Z1397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IF(Замеры!I1398=0," ", Замеры!I1398)</f>
        <v xml:space="preserve"> </v>
      </c>
      <c r="D1404" s="29" t="str">
        <f>IF(Замеры!AA1398=0, " ", Замеры!Y1398)</f>
        <v xml:space="preserve"> </v>
      </c>
      <c r="E1404" s="29" t="str">
        <f>CONCATENATE(Замеры!Q1398,Замеры!T1398,Замеры!S1398)</f>
        <v xml:space="preserve"> </v>
      </c>
      <c r="F1404" s="30" t="str">
        <f>IF(Замеры!AA1398=0," ","---")</f>
        <v xml:space="preserve"> </v>
      </c>
      <c r="G1404" s="31" t="str">
        <f>IF(Замеры!AA1398=0," ",Замеры!K1398)</f>
        <v xml:space="preserve"> </v>
      </c>
      <c r="H1404" s="31" t="str">
        <f>CONCATENATE(Замеры!AL1398,Замеры!AB1398,Замеры!AM1398)</f>
        <v>0 0</v>
      </c>
      <c r="I1404" s="29" t="str">
        <f>CONCATENATE(Замеры!AJ1398,Замеры!AB1398,Замеры!AK1398)</f>
        <v>0 0</v>
      </c>
      <c r="J1404" s="31" t="str">
        <f>IF(Замеры!AA1398=0," ",G1404*2.55)</f>
        <v xml:space="preserve"> </v>
      </c>
      <c r="K1404" s="29" t="str">
        <f>IF(Замеры!AA1398=0," ",Замеры!AH1398)</f>
        <v xml:space="preserve"> </v>
      </c>
      <c r="L1404" s="29" t="str">
        <f>IF(Замеры!AA1398=0," ",Замеры!AI1398)</f>
        <v xml:space="preserve"> </v>
      </c>
      <c r="M1404" s="29" t="str">
        <f>IF(Замеры!AA1398=0," ",0.1)</f>
        <v xml:space="preserve"> </v>
      </c>
      <c r="N1404" s="29" t="str">
        <f>IF(Замеры!AA1398=0," ",Замеры!AA1398)</f>
        <v xml:space="preserve"> </v>
      </c>
      <c r="O1404" s="29" t="str">
        <f>Замеры!AB1398</f>
        <v xml:space="preserve"> </v>
      </c>
      <c r="P1404" s="29" t="str">
        <f>Замеры!AC1398</f>
        <v xml:space="preserve"> </v>
      </c>
      <c r="Q1404" s="29" t="str">
        <f>IF(Замеры!AA1398=0," ","+")</f>
        <v xml:space="preserve"> </v>
      </c>
      <c r="R1404" s="32">
        <f>Замеры!Z1398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IF(Замеры!I1399=0," ", Замеры!I1399)</f>
        <v xml:space="preserve"> </v>
      </c>
      <c r="D1405" s="29" t="str">
        <f>IF(Замеры!AA1399=0, " ", Замеры!Y1399)</f>
        <v xml:space="preserve"> </v>
      </c>
      <c r="E1405" s="29" t="str">
        <f>CONCATENATE(Замеры!Q1399,Замеры!T1399,Замеры!S1399)</f>
        <v xml:space="preserve"> </v>
      </c>
      <c r="F1405" s="30" t="str">
        <f>IF(Замеры!AA1399=0," ","---")</f>
        <v xml:space="preserve"> </v>
      </c>
      <c r="G1405" s="31" t="str">
        <f>IF(Замеры!AA1399=0," ",Замеры!K1399)</f>
        <v xml:space="preserve"> </v>
      </c>
      <c r="H1405" s="31" t="str">
        <f>CONCATENATE(Замеры!AL1399,Замеры!AB1399,Замеры!AM1399)</f>
        <v>0 0</v>
      </c>
      <c r="I1405" s="29" t="str">
        <f>CONCATENATE(Замеры!AJ1399,Замеры!AB1399,Замеры!AK1399)</f>
        <v>0 0</v>
      </c>
      <c r="J1405" s="31" t="str">
        <f>IF(Замеры!AA1399=0," ",G1405*2.55)</f>
        <v xml:space="preserve"> </v>
      </c>
      <c r="K1405" s="29" t="str">
        <f>IF(Замеры!AA1399=0," ",Замеры!AH1399)</f>
        <v xml:space="preserve"> </v>
      </c>
      <c r="L1405" s="29" t="str">
        <f>IF(Замеры!AA1399=0," ",Замеры!AI1399)</f>
        <v xml:space="preserve"> </v>
      </c>
      <c r="M1405" s="29" t="str">
        <f>IF(Замеры!AA1399=0," ",0.1)</f>
        <v xml:space="preserve"> </v>
      </c>
      <c r="N1405" s="29" t="str">
        <f>IF(Замеры!AA1399=0," ",Замеры!AA1399)</f>
        <v xml:space="preserve"> </v>
      </c>
      <c r="O1405" s="29" t="str">
        <f>Замеры!AB1399</f>
        <v xml:space="preserve"> </v>
      </c>
      <c r="P1405" s="29" t="str">
        <f>Замеры!AC1399</f>
        <v xml:space="preserve"> </v>
      </c>
      <c r="Q1405" s="29" t="str">
        <f>IF(Замеры!AA1399=0," ","+")</f>
        <v xml:space="preserve"> </v>
      </c>
      <c r="R1405" s="32">
        <f>Замеры!Z1399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IF(Замеры!I1400=0," ", Замеры!I1400)</f>
        <v xml:space="preserve"> </v>
      </c>
      <c r="D1406" s="29" t="str">
        <f>IF(Замеры!AA1400=0, " ", Замеры!Y1400)</f>
        <v xml:space="preserve"> </v>
      </c>
      <c r="E1406" s="29" t="str">
        <f>CONCATENATE(Замеры!Q1400,Замеры!T1400,Замеры!S1400)</f>
        <v xml:space="preserve"> </v>
      </c>
      <c r="F1406" s="30" t="str">
        <f>IF(Замеры!AA1400=0," ","---")</f>
        <v xml:space="preserve"> </v>
      </c>
      <c r="G1406" s="31" t="str">
        <f>IF(Замеры!AA1400=0," ",Замеры!K1400)</f>
        <v xml:space="preserve"> </v>
      </c>
      <c r="H1406" s="31" t="str">
        <f>CONCATENATE(Замеры!AL1400,Замеры!AB1400,Замеры!AM1400)</f>
        <v>0 0</v>
      </c>
      <c r="I1406" s="29" t="str">
        <f>CONCATENATE(Замеры!AJ1400,Замеры!AB1400,Замеры!AK1400)</f>
        <v>0 0</v>
      </c>
      <c r="J1406" s="31" t="str">
        <f>IF(Замеры!AA1400=0," ",G1406*2.55)</f>
        <v xml:space="preserve"> </v>
      </c>
      <c r="K1406" s="29" t="str">
        <f>IF(Замеры!AA1400=0," ",Замеры!AH1400)</f>
        <v xml:space="preserve"> </v>
      </c>
      <c r="L1406" s="29" t="str">
        <f>IF(Замеры!AA1400=0," ",Замеры!AI1400)</f>
        <v xml:space="preserve"> </v>
      </c>
      <c r="M1406" s="29" t="str">
        <f>IF(Замеры!AA1400=0," ",0.1)</f>
        <v xml:space="preserve"> </v>
      </c>
      <c r="N1406" s="29" t="str">
        <f>IF(Замеры!AA1400=0," ",Замеры!AA1400)</f>
        <v xml:space="preserve"> </v>
      </c>
      <c r="O1406" s="29" t="str">
        <f>Замеры!AB1400</f>
        <v xml:space="preserve"> </v>
      </c>
      <c r="P1406" s="29" t="str">
        <f>Замеры!AC1400</f>
        <v xml:space="preserve"> </v>
      </c>
      <c r="Q1406" s="29" t="str">
        <f>IF(Замеры!AA1400=0," ","+")</f>
        <v xml:space="preserve"> </v>
      </c>
      <c r="R1406" s="32">
        <f>Замеры!Z1400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IF(Замеры!I1401=0," ", Замеры!I1401)</f>
        <v xml:space="preserve"> </v>
      </c>
      <c r="D1407" s="29" t="str">
        <f>IF(Замеры!AA1401=0, " ", Замеры!Y1401)</f>
        <v xml:space="preserve"> </v>
      </c>
      <c r="E1407" s="29" t="str">
        <f>CONCATENATE(Замеры!Q1401,Замеры!T1401,Замеры!S1401)</f>
        <v xml:space="preserve"> </v>
      </c>
      <c r="F1407" s="30" t="str">
        <f>IF(Замеры!AA1401=0," ","---")</f>
        <v xml:space="preserve"> </v>
      </c>
      <c r="G1407" s="31" t="str">
        <f>IF(Замеры!AA1401=0," ",Замеры!K1401)</f>
        <v xml:space="preserve"> </v>
      </c>
      <c r="H1407" s="31" t="str">
        <f>CONCATENATE(Замеры!AL1401,Замеры!AB1401,Замеры!AM1401)</f>
        <v>0 0</v>
      </c>
      <c r="I1407" s="29" t="str">
        <f>CONCATENATE(Замеры!AJ1401,Замеры!AB1401,Замеры!AK1401)</f>
        <v>0 0</v>
      </c>
      <c r="J1407" s="31" t="str">
        <f>IF(Замеры!AA1401=0," ",G1407*2.55)</f>
        <v xml:space="preserve"> </v>
      </c>
      <c r="K1407" s="29" t="str">
        <f>IF(Замеры!AA1401=0," ",Замеры!AH1401)</f>
        <v xml:space="preserve"> </v>
      </c>
      <c r="L1407" s="29" t="str">
        <f>IF(Замеры!AA1401=0," ",Замеры!AI1401)</f>
        <v xml:space="preserve"> </v>
      </c>
      <c r="M1407" s="29" t="str">
        <f>IF(Замеры!AA1401=0," ",0.1)</f>
        <v xml:space="preserve"> </v>
      </c>
      <c r="N1407" s="29" t="str">
        <f>IF(Замеры!AA1401=0," ",Замеры!AA1401)</f>
        <v xml:space="preserve"> </v>
      </c>
      <c r="O1407" s="29" t="str">
        <f>Замеры!AB1401</f>
        <v xml:space="preserve"> </v>
      </c>
      <c r="P1407" s="29" t="str">
        <f>Замеры!AC1401</f>
        <v xml:space="preserve"> </v>
      </c>
      <c r="Q1407" s="29" t="str">
        <f>IF(Замеры!AA1401=0," ","+")</f>
        <v xml:space="preserve"> </v>
      </c>
      <c r="R1407" s="32">
        <f>Замеры!Z1401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IF(Замеры!I1402=0," ", Замеры!I1402)</f>
        <v xml:space="preserve"> </v>
      </c>
      <c r="D1408" s="29" t="str">
        <f>IF(Замеры!AA1402=0, " ", Замеры!Y1402)</f>
        <v xml:space="preserve"> </v>
      </c>
      <c r="E1408" s="29" t="str">
        <f>CONCATENATE(Замеры!Q1402,Замеры!T1402,Замеры!S1402)</f>
        <v xml:space="preserve"> </v>
      </c>
      <c r="F1408" s="30" t="str">
        <f>IF(Замеры!AA1402=0," ","---")</f>
        <v xml:space="preserve"> </v>
      </c>
      <c r="G1408" s="31" t="str">
        <f>IF(Замеры!AA1402=0," ",Замеры!K1402)</f>
        <v xml:space="preserve"> </v>
      </c>
      <c r="H1408" s="31" t="str">
        <f>CONCATENATE(Замеры!AL1402,Замеры!AB1402,Замеры!AM1402)</f>
        <v>0 0</v>
      </c>
      <c r="I1408" s="29" t="str">
        <f>CONCATENATE(Замеры!AJ1402,Замеры!AB1402,Замеры!AK1402)</f>
        <v>0 0</v>
      </c>
      <c r="J1408" s="31" t="str">
        <f>IF(Замеры!AA1402=0," ",G1408*2.55)</f>
        <v xml:space="preserve"> </v>
      </c>
      <c r="K1408" s="29" t="str">
        <f>IF(Замеры!AA1402=0," ",Замеры!AH1402)</f>
        <v xml:space="preserve"> </v>
      </c>
      <c r="L1408" s="29" t="str">
        <f>IF(Замеры!AA1402=0," ",Замеры!AI1402)</f>
        <v xml:space="preserve"> </v>
      </c>
      <c r="M1408" s="29" t="str">
        <f>IF(Замеры!AA1402=0," ",0.1)</f>
        <v xml:space="preserve"> </v>
      </c>
      <c r="N1408" s="29" t="str">
        <f>IF(Замеры!AA1402=0," ",Замеры!AA1402)</f>
        <v xml:space="preserve"> </v>
      </c>
      <c r="O1408" s="29" t="str">
        <f>Замеры!AB1402</f>
        <v xml:space="preserve"> </v>
      </c>
      <c r="P1408" s="29" t="str">
        <f>Замеры!AC1402</f>
        <v xml:space="preserve"> </v>
      </c>
      <c r="Q1408" s="29" t="str">
        <f>IF(Замеры!AA1402=0," ","+")</f>
        <v xml:space="preserve"> </v>
      </c>
      <c r="R1408" s="32">
        <f>Замеры!Z1402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IF(Замеры!I1403=0," ", Замеры!I1403)</f>
        <v xml:space="preserve"> </v>
      </c>
      <c r="D1409" s="29" t="str">
        <f>IF(Замеры!AA1403=0, " ", Замеры!Y1403)</f>
        <v xml:space="preserve"> </v>
      </c>
      <c r="E1409" s="29" t="str">
        <f>CONCATENATE(Замеры!Q1403,Замеры!T1403,Замеры!S1403)</f>
        <v xml:space="preserve"> </v>
      </c>
      <c r="F1409" s="30" t="str">
        <f>IF(Замеры!AA1403=0," ","---")</f>
        <v xml:space="preserve"> </v>
      </c>
      <c r="G1409" s="31" t="str">
        <f>IF(Замеры!AA1403=0," ",Замеры!K1403)</f>
        <v xml:space="preserve"> </v>
      </c>
      <c r="H1409" s="31" t="str">
        <f>CONCATENATE(Замеры!AL1403,Замеры!AB1403,Замеры!AM1403)</f>
        <v>0 0</v>
      </c>
      <c r="I1409" s="29" t="str">
        <f>CONCATENATE(Замеры!AJ1403,Замеры!AB1403,Замеры!AK1403)</f>
        <v>0 0</v>
      </c>
      <c r="J1409" s="31" t="str">
        <f>IF(Замеры!AA1403=0," ",G1409*2.55)</f>
        <v xml:space="preserve"> </v>
      </c>
      <c r="K1409" s="29" t="str">
        <f>IF(Замеры!AA1403=0," ",Замеры!AH1403)</f>
        <v xml:space="preserve"> </v>
      </c>
      <c r="L1409" s="29" t="str">
        <f>IF(Замеры!AA1403=0," ",Замеры!AI1403)</f>
        <v xml:space="preserve"> </v>
      </c>
      <c r="M1409" s="29" t="str">
        <f>IF(Замеры!AA1403=0," ",0.1)</f>
        <v xml:space="preserve"> </v>
      </c>
      <c r="N1409" s="29" t="str">
        <f>IF(Замеры!AA1403=0," ",Замеры!AA1403)</f>
        <v xml:space="preserve"> </v>
      </c>
      <c r="O1409" s="29" t="str">
        <f>Замеры!AB1403</f>
        <v xml:space="preserve"> </v>
      </c>
      <c r="P1409" s="29" t="str">
        <f>Замеры!AC1403</f>
        <v xml:space="preserve"> </v>
      </c>
      <c r="Q1409" s="29" t="str">
        <f>IF(Замеры!AA1403=0," ","+")</f>
        <v xml:space="preserve"> </v>
      </c>
      <c r="R1409" s="32">
        <f>Замеры!Z1403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IF(Замеры!I1404=0," ", Замеры!I1404)</f>
        <v xml:space="preserve"> </v>
      </c>
      <c r="D1410" s="29" t="str">
        <f>IF(Замеры!AA1404=0, " ", Замеры!Y1404)</f>
        <v xml:space="preserve"> </v>
      </c>
      <c r="E1410" s="29" t="str">
        <f>CONCATENATE(Замеры!Q1404,Замеры!T1404,Замеры!S1404)</f>
        <v xml:space="preserve"> </v>
      </c>
      <c r="F1410" s="30" t="str">
        <f>IF(Замеры!AA1404=0," ","---")</f>
        <v xml:space="preserve"> </v>
      </c>
      <c r="G1410" s="31" t="str">
        <f>IF(Замеры!AA1404=0," ",Замеры!K1404)</f>
        <v xml:space="preserve"> </v>
      </c>
      <c r="H1410" s="31" t="str">
        <f>CONCATENATE(Замеры!AL1404,Замеры!AB1404,Замеры!AM1404)</f>
        <v>0 0</v>
      </c>
      <c r="I1410" s="29" t="str">
        <f>CONCATENATE(Замеры!AJ1404,Замеры!AB1404,Замеры!AK1404)</f>
        <v>0 0</v>
      </c>
      <c r="J1410" s="31" t="str">
        <f>IF(Замеры!AA1404=0," ",G1410*2.55)</f>
        <v xml:space="preserve"> </v>
      </c>
      <c r="K1410" s="29" t="str">
        <f>IF(Замеры!AA1404=0," ",Замеры!AH1404)</f>
        <v xml:space="preserve"> </v>
      </c>
      <c r="L1410" s="29" t="str">
        <f>IF(Замеры!AA1404=0," ",Замеры!AI1404)</f>
        <v xml:space="preserve"> </v>
      </c>
      <c r="M1410" s="29" t="str">
        <f>IF(Замеры!AA1404=0," ",0.1)</f>
        <v xml:space="preserve"> </v>
      </c>
      <c r="N1410" s="29" t="str">
        <f>IF(Замеры!AA1404=0," ",Замеры!AA1404)</f>
        <v xml:space="preserve"> </v>
      </c>
      <c r="O1410" s="29" t="str">
        <f>Замеры!AB1404</f>
        <v xml:space="preserve"> </v>
      </c>
      <c r="P1410" s="29" t="str">
        <f>Замеры!AC1404</f>
        <v xml:space="preserve"> </v>
      </c>
      <c r="Q1410" s="29" t="str">
        <f>IF(Замеры!AA1404=0," ","+")</f>
        <v xml:space="preserve"> </v>
      </c>
      <c r="R1410" s="32">
        <f>Замеры!Z1404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IF(Замеры!I1405=0," ", Замеры!I1405)</f>
        <v xml:space="preserve"> </v>
      </c>
      <c r="D1411" s="29" t="str">
        <f>IF(Замеры!AA1405=0, " ", Замеры!Y1405)</f>
        <v xml:space="preserve"> </v>
      </c>
      <c r="E1411" s="29" t="str">
        <f>CONCATENATE(Замеры!Q1405,Замеры!T1405,Замеры!S1405)</f>
        <v xml:space="preserve"> </v>
      </c>
      <c r="F1411" s="30" t="str">
        <f>IF(Замеры!AA1405=0," ","---")</f>
        <v xml:space="preserve"> </v>
      </c>
      <c r="G1411" s="31" t="str">
        <f>IF(Замеры!AA1405=0," ",Замеры!K1405)</f>
        <v xml:space="preserve"> </v>
      </c>
      <c r="H1411" s="31" t="str">
        <f>CONCATENATE(Замеры!AL1405,Замеры!AB1405,Замеры!AM1405)</f>
        <v>0 0</v>
      </c>
      <c r="I1411" s="29" t="str">
        <f>CONCATENATE(Замеры!AJ1405,Замеры!AB1405,Замеры!AK1405)</f>
        <v>0 0</v>
      </c>
      <c r="J1411" s="31" t="str">
        <f>IF(Замеры!AA1405=0," ",G1411*2.55)</f>
        <v xml:space="preserve"> </v>
      </c>
      <c r="K1411" s="29" t="str">
        <f>IF(Замеры!AA1405=0," ",Замеры!AH1405)</f>
        <v xml:space="preserve"> </v>
      </c>
      <c r="L1411" s="29" t="str">
        <f>IF(Замеры!AA1405=0," ",Замеры!AI1405)</f>
        <v xml:space="preserve"> </v>
      </c>
      <c r="M1411" s="29" t="str">
        <f>IF(Замеры!AA1405=0," ",0.1)</f>
        <v xml:space="preserve"> </v>
      </c>
      <c r="N1411" s="29" t="str">
        <f>IF(Замеры!AA1405=0," ",Замеры!AA1405)</f>
        <v xml:space="preserve"> </v>
      </c>
      <c r="O1411" s="29" t="str">
        <f>Замеры!AB1405</f>
        <v xml:space="preserve"> </v>
      </c>
      <c r="P1411" s="29" t="str">
        <f>Замеры!AC1405</f>
        <v xml:space="preserve"> </v>
      </c>
      <c r="Q1411" s="29" t="str">
        <f>IF(Замеры!AA1405=0," ","+")</f>
        <v xml:space="preserve"> </v>
      </c>
      <c r="R1411" s="32">
        <f>Замеры!Z1405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IF(Замеры!I1406=0," ", Замеры!I1406)</f>
        <v xml:space="preserve"> </v>
      </c>
      <c r="D1412" s="29" t="str">
        <f>IF(Замеры!AA1406=0, " ", Замеры!Y1406)</f>
        <v xml:space="preserve"> </v>
      </c>
      <c r="E1412" s="29" t="str">
        <f>CONCATENATE(Замеры!Q1406,Замеры!T1406,Замеры!S1406)</f>
        <v xml:space="preserve"> </v>
      </c>
      <c r="F1412" s="30" t="str">
        <f>IF(Замеры!AA1406=0," ","---")</f>
        <v xml:space="preserve"> </v>
      </c>
      <c r="G1412" s="31" t="str">
        <f>IF(Замеры!AA1406=0," ",Замеры!K1406)</f>
        <v xml:space="preserve"> </v>
      </c>
      <c r="H1412" s="31" t="str">
        <f>CONCATENATE(Замеры!AL1406,Замеры!AB1406,Замеры!AM1406)</f>
        <v>0 0</v>
      </c>
      <c r="I1412" s="29" t="str">
        <f>CONCATENATE(Замеры!AJ1406,Замеры!AB1406,Замеры!AK1406)</f>
        <v>0 0</v>
      </c>
      <c r="J1412" s="31" t="str">
        <f>IF(Замеры!AA1406=0," ",G1412*2.55)</f>
        <v xml:space="preserve"> </v>
      </c>
      <c r="K1412" s="29" t="str">
        <f>IF(Замеры!AA1406=0," ",Замеры!AH1406)</f>
        <v xml:space="preserve"> </v>
      </c>
      <c r="L1412" s="29" t="str">
        <f>IF(Замеры!AA1406=0," ",Замеры!AI1406)</f>
        <v xml:space="preserve"> </v>
      </c>
      <c r="M1412" s="29" t="str">
        <f>IF(Замеры!AA1406=0," ",0.1)</f>
        <v xml:space="preserve"> </v>
      </c>
      <c r="N1412" s="29" t="str">
        <f>IF(Замеры!AA1406=0," ",Замеры!AA1406)</f>
        <v xml:space="preserve"> </v>
      </c>
      <c r="O1412" s="29" t="str">
        <f>Замеры!AB1406</f>
        <v xml:space="preserve"> </v>
      </c>
      <c r="P1412" s="29" t="str">
        <f>Замеры!AC1406</f>
        <v xml:space="preserve"> </v>
      </c>
      <c r="Q1412" s="29" t="str">
        <f>IF(Замеры!AA1406=0," ","+")</f>
        <v xml:space="preserve"> </v>
      </c>
      <c r="R1412" s="32">
        <f>Замеры!Z1406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IF(Замеры!I1407=0," ", Замеры!I1407)</f>
        <v xml:space="preserve"> </v>
      </c>
      <c r="D1413" s="29" t="str">
        <f>IF(Замеры!AA1407=0, " ", Замеры!Y1407)</f>
        <v xml:space="preserve"> </v>
      </c>
      <c r="E1413" s="29" t="str">
        <f>CONCATENATE(Замеры!Q1407,Замеры!T1407,Замеры!S1407)</f>
        <v xml:space="preserve"> </v>
      </c>
      <c r="F1413" s="30" t="str">
        <f>IF(Замеры!AA1407=0," ","---")</f>
        <v xml:space="preserve"> </v>
      </c>
      <c r="G1413" s="31" t="str">
        <f>IF(Замеры!AA1407=0," ",Замеры!K1407)</f>
        <v xml:space="preserve"> </v>
      </c>
      <c r="H1413" s="31" t="str">
        <f>CONCATENATE(Замеры!AL1407,Замеры!AB1407,Замеры!AM1407)</f>
        <v>0 0</v>
      </c>
      <c r="I1413" s="29" t="str">
        <f>CONCATENATE(Замеры!AJ1407,Замеры!AB1407,Замеры!AK1407)</f>
        <v>0 0</v>
      </c>
      <c r="J1413" s="31" t="str">
        <f>IF(Замеры!AA1407=0," ",G1413*2.55)</f>
        <v xml:space="preserve"> </v>
      </c>
      <c r="K1413" s="29" t="str">
        <f>IF(Замеры!AA1407=0," ",Замеры!AH1407)</f>
        <v xml:space="preserve"> </v>
      </c>
      <c r="L1413" s="29" t="str">
        <f>IF(Замеры!AA1407=0," ",Замеры!AI1407)</f>
        <v xml:space="preserve"> </v>
      </c>
      <c r="M1413" s="29" t="str">
        <f>IF(Замеры!AA1407=0," ",0.1)</f>
        <v xml:space="preserve"> </v>
      </c>
      <c r="N1413" s="29" t="str">
        <f>IF(Замеры!AA1407=0," ",Замеры!AA1407)</f>
        <v xml:space="preserve"> </v>
      </c>
      <c r="O1413" s="29" t="str">
        <f>Замеры!AB1407</f>
        <v xml:space="preserve"> </v>
      </c>
      <c r="P1413" s="29" t="str">
        <f>Замеры!AC1407</f>
        <v xml:space="preserve"> </v>
      </c>
      <c r="Q1413" s="29" t="str">
        <f>IF(Замеры!AA1407=0," ","+")</f>
        <v xml:space="preserve"> </v>
      </c>
      <c r="R1413" s="32">
        <f>Замеры!Z1407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IF(Замеры!I1408=0," ", Замеры!I1408)</f>
        <v xml:space="preserve"> </v>
      </c>
      <c r="D1414" s="29" t="str">
        <f>IF(Замеры!AA1408=0, " ", Замеры!Y1408)</f>
        <v xml:space="preserve"> </v>
      </c>
      <c r="E1414" s="29" t="str">
        <f>CONCATENATE(Замеры!Q1408,Замеры!T1408,Замеры!S1408)</f>
        <v xml:space="preserve"> </v>
      </c>
      <c r="F1414" s="30" t="str">
        <f>IF(Замеры!AA1408=0," ","---")</f>
        <v xml:space="preserve"> </v>
      </c>
      <c r="G1414" s="31" t="str">
        <f>IF(Замеры!AA1408=0," ",Замеры!K1408)</f>
        <v xml:space="preserve"> </v>
      </c>
      <c r="H1414" s="31" t="str">
        <f>CONCATENATE(Замеры!AL1408,Замеры!AB1408,Замеры!AM1408)</f>
        <v>0 0</v>
      </c>
      <c r="I1414" s="29" t="str">
        <f>CONCATENATE(Замеры!AJ1408,Замеры!AB1408,Замеры!AK1408)</f>
        <v>0 0</v>
      </c>
      <c r="J1414" s="31" t="str">
        <f>IF(Замеры!AA1408=0," ",G1414*2.55)</f>
        <v xml:space="preserve"> </v>
      </c>
      <c r="K1414" s="29" t="str">
        <f>IF(Замеры!AA1408=0," ",Замеры!AH1408)</f>
        <v xml:space="preserve"> </v>
      </c>
      <c r="L1414" s="29" t="str">
        <f>IF(Замеры!AA1408=0," ",Замеры!AI1408)</f>
        <v xml:space="preserve"> </v>
      </c>
      <c r="M1414" s="29" t="str">
        <f>IF(Замеры!AA1408=0," ",0.1)</f>
        <v xml:space="preserve"> </v>
      </c>
      <c r="N1414" s="29" t="str">
        <f>IF(Замеры!AA1408=0," ",Замеры!AA1408)</f>
        <v xml:space="preserve"> </v>
      </c>
      <c r="O1414" s="29" t="str">
        <f>Замеры!AB1408</f>
        <v xml:space="preserve"> </v>
      </c>
      <c r="P1414" s="29" t="str">
        <f>Замеры!AC1408</f>
        <v xml:space="preserve"> </v>
      </c>
      <c r="Q1414" s="29" t="str">
        <f>IF(Замеры!AA1408=0," ","+")</f>
        <v xml:space="preserve"> </v>
      </c>
      <c r="R1414" s="32">
        <f>Замеры!Z1408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IF(Замеры!I1409=0," ", Замеры!I1409)</f>
        <v xml:space="preserve"> </v>
      </c>
      <c r="D1415" s="29" t="str">
        <f>IF(Замеры!AA1409=0, " ", Замеры!Y1409)</f>
        <v xml:space="preserve"> </v>
      </c>
      <c r="E1415" s="29" t="str">
        <f>CONCATENATE(Замеры!Q1409,Замеры!T1409,Замеры!S1409)</f>
        <v xml:space="preserve"> </v>
      </c>
      <c r="F1415" s="30" t="str">
        <f>IF(Замеры!AA1409=0," ","---")</f>
        <v xml:space="preserve"> </v>
      </c>
      <c r="G1415" s="31" t="str">
        <f>IF(Замеры!AA1409=0," ",Замеры!K1409)</f>
        <v xml:space="preserve"> </v>
      </c>
      <c r="H1415" s="31" t="str">
        <f>CONCATENATE(Замеры!AL1409,Замеры!AB1409,Замеры!AM1409)</f>
        <v>0 0</v>
      </c>
      <c r="I1415" s="29" t="str">
        <f>CONCATENATE(Замеры!AJ1409,Замеры!AB1409,Замеры!AK1409)</f>
        <v>0 0</v>
      </c>
      <c r="J1415" s="31" t="str">
        <f>IF(Замеры!AA1409=0," ",G1415*2.55)</f>
        <v xml:space="preserve"> </v>
      </c>
      <c r="K1415" s="29" t="str">
        <f>IF(Замеры!AA1409=0," ",Замеры!AH1409)</f>
        <v xml:space="preserve"> </v>
      </c>
      <c r="L1415" s="29" t="str">
        <f>IF(Замеры!AA1409=0," ",Замеры!AI1409)</f>
        <v xml:space="preserve"> </v>
      </c>
      <c r="M1415" s="29" t="str">
        <f>IF(Замеры!AA1409=0," ",0.1)</f>
        <v xml:space="preserve"> </v>
      </c>
      <c r="N1415" s="29" t="str">
        <f>IF(Замеры!AA1409=0," ",Замеры!AA1409)</f>
        <v xml:space="preserve"> </v>
      </c>
      <c r="O1415" s="29" t="str">
        <f>Замеры!AB1409</f>
        <v xml:space="preserve"> </v>
      </c>
      <c r="P1415" s="29" t="str">
        <f>Замеры!AC1409</f>
        <v xml:space="preserve"> </v>
      </c>
      <c r="Q1415" s="29" t="str">
        <f>IF(Замеры!AA1409=0," ","+")</f>
        <v xml:space="preserve"> </v>
      </c>
      <c r="R1415" s="32">
        <f>Замеры!Z1409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IF(Замеры!I1410=0," ", Замеры!I1410)</f>
        <v xml:space="preserve"> </v>
      </c>
      <c r="D1416" s="29" t="str">
        <f>IF(Замеры!AA1410=0, " ", Замеры!Y1410)</f>
        <v xml:space="preserve"> </v>
      </c>
      <c r="E1416" s="29" t="str">
        <f>CONCATENATE(Замеры!Q1410,Замеры!T1410,Замеры!S1410)</f>
        <v xml:space="preserve"> </v>
      </c>
      <c r="F1416" s="30" t="str">
        <f>IF(Замеры!AA1410=0," ","---")</f>
        <v xml:space="preserve"> </v>
      </c>
      <c r="G1416" s="31" t="str">
        <f>IF(Замеры!AA1410=0," ",Замеры!K1410)</f>
        <v xml:space="preserve"> </v>
      </c>
      <c r="H1416" s="31" t="str">
        <f>CONCATENATE(Замеры!AL1410,Замеры!AB1410,Замеры!AM1410)</f>
        <v>0 0</v>
      </c>
      <c r="I1416" s="29" t="str">
        <f>CONCATENATE(Замеры!AJ1410,Замеры!AB1410,Замеры!AK1410)</f>
        <v>0 0</v>
      </c>
      <c r="J1416" s="31" t="str">
        <f>IF(Замеры!AA1410=0," ",G1416*2.55)</f>
        <v xml:space="preserve"> </v>
      </c>
      <c r="K1416" s="29" t="str">
        <f>IF(Замеры!AA1410=0," ",Замеры!AH1410)</f>
        <v xml:space="preserve"> </v>
      </c>
      <c r="L1416" s="29" t="str">
        <f>IF(Замеры!AA1410=0," ",Замеры!AI1410)</f>
        <v xml:space="preserve"> </v>
      </c>
      <c r="M1416" s="29" t="str">
        <f>IF(Замеры!AA1410=0," ",0.1)</f>
        <v xml:space="preserve"> </v>
      </c>
      <c r="N1416" s="29" t="str">
        <f>IF(Замеры!AA1410=0," ",Замеры!AA1410)</f>
        <v xml:space="preserve"> </v>
      </c>
      <c r="O1416" s="29" t="str">
        <f>Замеры!AB1410</f>
        <v xml:space="preserve"> </v>
      </c>
      <c r="P1416" s="29" t="str">
        <f>Замеры!AC1410</f>
        <v xml:space="preserve"> </v>
      </c>
      <c r="Q1416" s="29" t="str">
        <f>IF(Замеры!AA1410=0," ","+")</f>
        <v xml:space="preserve"> </v>
      </c>
      <c r="R1416" s="32">
        <f>Замеры!Z1410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IF(Замеры!I1411=0," ", Замеры!I1411)</f>
        <v xml:space="preserve"> </v>
      </c>
      <c r="D1417" s="29" t="str">
        <f>IF(Замеры!AA1411=0, " ", Замеры!Y1411)</f>
        <v xml:space="preserve"> </v>
      </c>
      <c r="E1417" s="29" t="str">
        <f>CONCATENATE(Замеры!Q1411,Замеры!T1411,Замеры!S1411)</f>
        <v xml:space="preserve"> </v>
      </c>
      <c r="F1417" s="30" t="str">
        <f>IF(Замеры!AA1411=0," ","---")</f>
        <v xml:space="preserve"> </v>
      </c>
      <c r="G1417" s="31" t="str">
        <f>IF(Замеры!AA1411=0," ",Замеры!K1411)</f>
        <v xml:space="preserve"> </v>
      </c>
      <c r="H1417" s="31" t="str">
        <f>CONCATENATE(Замеры!AL1411,Замеры!AB1411,Замеры!AM1411)</f>
        <v>0 0</v>
      </c>
      <c r="I1417" s="29" t="str">
        <f>CONCATENATE(Замеры!AJ1411,Замеры!AB1411,Замеры!AK1411)</f>
        <v>0 0</v>
      </c>
      <c r="J1417" s="31" t="str">
        <f>IF(Замеры!AA1411=0," ",G1417*2.55)</f>
        <v xml:space="preserve"> </v>
      </c>
      <c r="K1417" s="29" t="str">
        <f>IF(Замеры!AA1411=0," ",Замеры!AH1411)</f>
        <v xml:space="preserve"> </v>
      </c>
      <c r="L1417" s="29" t="str">
        <f>IF(Замеры!AA1411=0," ",Замеры!AI1411)</f>
        <v xml:space="preserve"> </v>
      </c>
      <c r="M1417" s="29" t="str">
        <f>IF(Замеры!AA1411=0," ",0.1)</f>
        <v xml:space="preserve"> </v>
      </c>
      <c r="N1417" s="29" t="str">
        <f>IF(Замеры!AA1411=0," ",Замеры!AA1411)</f>
        <v xml:space="preserve"> </v>
      </c>
      <c r="O1417" s="29" t="str">
        <f>Замеры!AB1411</f>
        <v xml:space="preserve"> </v>
      </c>
      <c r="P1417" s="29" t="str">
        <f>Замеры!AC1411</f>
        <v xml:space="preserve"> </v>
      </c>
      <c r="Q1417" s="29" t="str">
        <f>IF(Замеры!AA1411=0," ","+")</f>
        <v xml:space="preserve"> </v>
      </c>
      <c r="R1417" s="32">
        <f>Замеры!Z1411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IF(Замеры!I1412=0," ", Замеры!I1412)</f>
        <v xml:space="preserve"> </v>
      </c>
      <c r="D1418" s="29" t="str">
        <f>IF(Замеры!AA1412=0, " ", Замеры!Y1412)</f>
        <v xml:space="preserve"> </v>
      </c>
      <c r="E1418" s="29" t="str">
        <f>CONCATENATE(Замеры!Q1412,Замеры!T1412,Замеры!S1412)</f>
        <v xml:space="preserve"> </v>
      </c>
      <c r="F1418" s="30" t="str">
        <f>IF(Замеры!AA1412=0," ","---")</f>
        <v xml:space="preserve"> </v>
      </c>
      <c r="G1418" s="31" t="str">
        <f>IF(Замеры!AA1412=0," ",Замеры!K1412)</f>
        <v xml:space="preserve"> </v>
      </c>
      <c r="H1418" s="31" t="str">
        <f>CONCATENATE(Замеры!AL1412,Замеры!AB1412,Замеры!AM1412)</f>
        <v>0 0</v>
      </c>
      <c r="I1418" s="29" t="str">
        <f>CONCATENATE(Замеры!AJ1412,Замеры!AB1412,Замеры!AK1412)</f>
        <v>0 0</v>
      </c>
      <c r="J1418" s="31" t="str">
        <f>IF(Замеры!AA1412=0," ",G1418*2.55)</f>
        <v xml:space="preserve"> </v>
      </c>
      <c r="K1418" s="29" t="str">
        <f>IF(Замеры!AA1412=0," ",Замеры!AH1412)</f>
        <v xml:space="preserve"> </v>
      </c>
      <c r="L1418" s="29" t="str">
        <f>IF(Замеры!AA1412=0," ",Замеры!AI1412)</f>
        <v xml:space="preserve"> </v>
      </c>
      <c r="M1418" s="29" t="str">
        <f>IF(Замеры!AA1412=0," ",0.1)</f>
        <v xml:space="preserve"> </v>
      </c>
      <c r="N1418" s="29" t="str">
        <f>IF(Замеры!AA1412=0," ",Замеры!AA1412)</f>
        <v xml:space="preserve"> </v>
      </c>
      <c r="O1418" s="29" t="str">
        <f>Замеры!AB1412</f>
        <v xml:space="preserve"> </v>
      </c>
      <c r="P1418" s="29" t="str">
        <f>Замеры!AC1412</f>
        <v xml:space="preserve"> </v>
      </c>
      <c r="Q1418" s="29" t="str">
        <f>IF(Замеры!AA1412=0," ","+")</f>
        <v xml:space="preserve"> </v>
      </c>
      <c r="R1418" s="32">
        <f>Замеры!Z1412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IF(Замеры!I1413=0," ", Замеры!I1413)</f>
        <v xml:space="preserve"> </v>
      </c>
      <c r="D1419" s="29" t="str">
        <f>IF(Замеры!AA1413=0, " ", Замеры!Y1413)</f>
        <v xml:space="preserve"> </v>
      </c>
      <c r="E1419" s="29" t="str">
        <f>CONCATENATE(Замеры!Q1413,Замеры!T1413,Замеры!S1413)</f>
        <v xml:space="preserve"> </v>
      </c>
      <c r="F1419" s="30" t="str">
        <f>IF(Замеры!AA1413=0," ","---")</f>
        <v xml:space="preserve"> </v>
      </c>
      <c r="G1419" s="31" t="str">
        <f>IF(Замеры!AA1413=0," ",Замеры!K1413)</f>
        <v xml:space="preserve"> </v>
      </c>
      <c r="H1419" s="31" t="str">
        <f>CONCATENATE(Замеры!AL1413,Замеры!AB1413,Замеры!AM1413)</f>
        <v>0 0</v>
      </c>
      <c r="I1419" s="29" t="str">
        <f>CONCATENATE(Замеры!AJ1413,Замеры!AB1413,Замеры!AK1413)</f>
        <v>0 0</v>
      </c>
      <c r="J1419" s="31" t="str">
        <f>IF(Замеры!AA1413=0," ",G1419*2.55)</f>
        <v xml:space="preserve"> </v>
      </c>
      <c r="K1419" s="29" t="str">
        <f>IF(Замеры!AA1413=0," ",Замеры!AH1413)</f>
        <v xml:space="preserve"> </v>
      </c>
      <c r="L1419" s="29" t="str">
        <f>IF(Замеры!AA1413=0," ",Замеры!AI1413)</f>
        <v xml:space="preserve"> </v>
      </c>
      <c r="M1419" s="29" t="str">
        <f>IF(Замеры!AA1413=0," ",0.1)</f>
        <v xml:space="preserve"> </v>
      </c>
      <c r="N1419" s="29" t="str">
        <f>IF(Замеры!AA1413=0," ",Замеры!AA1413)</f>
        <v xml:space="preserve"> </v>
      </c>
      <c r="O1419" s="29" t="str">
        <f>Замеры!AB1413</f>
        <v xml:space="preserve"> </v>
      </c>
      <c r="P1419" s="29" t="str">
        <f>Замеры!AC1413</f>
        <v xml:space="preserve"> </v>
      </c>
      <c r="Q1419" s="29" t="str">
        <f>IF(Замеры!AA1413=0," ","+")</f>
        <v xml:space="preserve"> </v>
      </c>
      <c r="R1419" s="32">
        <f>Замеры!Z1413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IF(Замеры!I1414=0," ", Замеры!I1414)</f>
        <v xml:space="preserve"> </v>
      </c>
      <c r="D1420" s="29" t="str">
        <f>IF(Замеры!AA1414=0, " ", Замеры!Y1414)</f>
        <v xml:space="preserve"> </v>
      </c>
      <c r="E1420" s="29" t="str">
        <f>CONCATENATE(Замеры!Q1414,Замеры!T1414,Замеры!S1414)</f>
        <v xml:space="preserve"> </v>
      </c>
      <c r="F1420" s="30" t="str">
        <f>IF(Замеры!AA1414=0," ","---")</f>
        <v xml:space="preserve"> </v>
      </c>
      <c r="G1420" s="31" t="str">
        <f>IF(Замеры!AA1414=0," ",Замеры!K1414)</f>
        <v xml:space="preserve"> </v>
      </c>
      <c r="H1420" s="31" t="str">
        <f>CONCATENATE(Замеры!AL1414,Замеры!AB1414,Замеры!AM1414)</f>
        <v>0 0</v>
      </c>
      <c r="I1420" s="29" t="str">
        <f>CONCATENATE(Замеры!AJ1414,Замеры!AB1414,Замеры!AK1414)</f>
        <v>0 0</v>
      </c>
      <c r="J1420" s="31" t="str">
        <f>IF(Замеры!AA1414=0," ",G1420*2.55)</f>
        <v xml:space="preserve"> </v>
      </c>
      <c r="K1420" s="29" t="str">
        <f>IF(Замеры!AA1414=0," ",Замеры!AH1414)</f>
        <v xml:space="preserve"> </v>
      </c>
      <c r="L1420" s="29" t="str">
        <f>IF(Замеры!AA1414=0," ",Замеры!AI1414)</f>
        <v xml:space="preserve"> </v>
      </c>
      <c r="M1420" s="29" t="str">
        <f>IF(Замеры!AA1414=0," ",0.1)</f>
        <v xml:space="preserve"> </v>
      </c>
      <c r="N1420" s="29" t="str">
        <f>IF(Замеры!AA1414=0," ",Замеры!AA1414)</f>
        <v xml:space="preserve"> </v>
      </c>
      <c r="O1420" s="29" t="str">
        <f>Замеры!AB1414</f>
        <v xml:space="preserve"> </v>
      </c>
      <c r="P1420" s="29" t="str">
        <f>Замеры!AC1414</f>
        <v xml:space="preserve"> </v>
      </c>
      <c r="Q1420" s="29" t="str">
        <f>IF(Замеры!AA1414=0," ","+")</f>
        <v xml:space="preserve"> </v>
      </c>
      <c r="R1420" s="32">
        <f>Замеры!Z1414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IF(Замеры!I1415=0," ", Замеры!I1415)</f>
        <v xml:space="preserve"> </v>
      </c>
      <c r="D1421" s="29" t="str">
        <f>IF(Замеры!AA1415=0, " ", Замеры!Y1415)</f>
        <v xml:space="preserve"> </v>
      </c>
      <c r="E1421" s="29" t="str">
        <f>CONCATENATE(Замеры!Q1415,Замеры!T1415,Замеры!S1415)</f>
        <v xml:space="preserve"> </v>
      </c>
      <c r="F1421" s="30" t="str">
        <f>IF(Замеры!AA1415=0," ","---")</f>
        <v xml:space="preserve"> </v>
      </c>
      <c r="G1421" s="31" t="str">
        <f>IF(Замеры!AA1415=0," ",Замеры!K1415)</f>
        <v xml:space="preserve"> </v>
      </c>
      <c r="H1421" s="31" t="str">
        <f>CONCATENATE(Замеры!AL1415,Замеры!AB1415,Замеры!AM1415)</f>
        <v>0 0</v>
      </c>
      <c r="I1421" s="29" t="str">
        <f>CONCATENATE(Замеры!AJ1415,Замеры!AB1415,Замеры!AK1415)</f>
        <v>0 0</v>
      </c>
      <c r="J1421" s="31" t="str">
        <f>IF(Замеры!AA1415=0," ",G1421*2.55)</f>
        <v xml:space="preserve"> </v>
      </c>
      <c r="K1421" s="29" t="str">
        <f>IF(Замеры!AA1415=0," ",Замеры!AH1415)</f>
        <v xml:space="preserve"> </v>
      </c>
      <c r="L1421" s="29" t="str">
        <f>IF(Замеры!AA1415=0," ",Замеры!AI1415)</f>
        <v xml:space="preserve"> </v>
      </c>
      <c r="M1421" s="29" t="str">
        <f>IF(Замеры!AA1415=0," ",0.1)</f>
        <v xml:space="preserve"> </v>
      </c>
      <c r="N1421" s="29" t="str">
        <f>IF(Замеры!AA1415=0," ",Замеры!AA1415)</f>
        <v xml:space="preserve"> </v>
      </c>
      <c r="O1421" s="29" t="str">
        <f>Замеры!AB1415</f>
        <v xml:space="preserve"> </v>
      </c>
      <c r="P1421" s="29" t="str">
        <f>Замеры!AC1415</f>
        <v xml:space="preserve"> </v>
      </c>
      <c r="Q1421" s="29" t="str">
        <f>IF(Замеры!AA1415=0," ","+")</f>
        <v xml:space="preserve"> </v>
      </c>
      <c r="R1421" s="32">
        <f>Замеры!Z1415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IF(Замеры!I1416=0," ", Замеры!I1416)</f>
        <v xml:space="preserve"> </v>
      </c>
      <c r="D1422" s="29" t="str">
        <f>IF(Замеры!AA1416=0, " ", Замеры!Y1416)</f>
        <v xml:space="preserve"> </v>
      </c>
      <c r="E1422" s="29" t="str">
        <f>CONCATENATE(Замеры!Q1416,Замеры!T1416,Замеры!S1416)</f>
        <v xml:space="preserve"> </v>
      </c>
      <c r="F1422" s="30" t="str">
        <f>IF(Замеры!AA1416=0," ","---")</f>
        <v xml:space="preserve"> </v>
      </c>
      <c r="G1422" s="31" t="str">
        <f>IF(Замеры!AA1416=0," ",Замеры!K1416)</f>
        <v xml:space="preserve"> </v>
      </c>
      <c r="H1422" s="31" t="str">
        <f>CONCATENATE(Замеры!AL1416,Замеры!AB1416,Замеры!AM1416)</f>
        <v>0 0</v>
      </c>
      <c r="I1422" s="29" t="str">
        <f>CONCATENATE(Замеры!AJ1416,Замеры!AB1416,Замеры!AK1416)</f>
        <v>0 0</v>
      </c>
      <c r="J1422" s="31" t="str">
        <f>IF(Замеры!AA1416=0," ",G1422*2.55)</f>
        <v xml:space="preserve"> </v>
      </c>
      <c r="K1422" s="29" t="str">
        <f>IF(Замеры!AA1416=0," ",Замеры!AH1416)</f>
        <v xml:space="preserve"> </v>
      </c>
      <c r="L1422" s="29" t="str">
        <f>IF(Замеры!AA1416=0," ",Замеры!AI1416)</f>
        <v xml:space="preserve"> </v>
      </c>
      <c r="M1422" s="29" t="str">
        <f>IF(Замеры!AA1416=0," ",0.1)</f>
        <v xml:space="preserve"> </v>
      </c>
      <c r="N1422" s="29" t="str">
        <f>IF(Замеры!AA1416=0," ",Замеры!AA1416)</f>
        <v xml:space="preserve"> </v>
      </c>
      <c r="O1422" s="29" t="str">
        <f>Замеры!AB1416</f>
        <v xml:space="preserve"> </v>
      </c>
      <c r="P1422" s="29" t="str">
        <f>Замеры!AC1416</f>
        <v xml:space="preserve"> </v>
      </c>
      <c r="Q1422" s="29" t="str">
        <f>IF(Замеры!AA1416=0," ","+")</f>
        <v xml:space="preserve"> </v>
      </c>
      <c r="R1422" s="32">
        <f>Замеры!Z1416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IF(Замеры!I1417=0," ", Замеры!I1417)</f>
        <v xml:space="preserve"> </v>
      </c>
      <c r="D1423" s="29" t="str">
        <f>IF(Замеры!AA1417=0, " ", Замеры!Y1417)</f>
        <v xml:space="preserve"> </v>
      </c>
      <c r="E1423" s="29" t="str">
        <f>CONCATENATE(Замеры!Q1417,Замеры!T1417,Замеры!S1417)</f>
        <v xml:space="preserve"> </v>
      </c>
      <c r="F1423" s="30" t="str">
        <f>IF(Замеры!AA1417=0," ","---")</f>
        <v xml:space="preserve"> </v>
      </c>
      <c r="G1423" s="31" t="str">
        <f>IF(Замеры!AA1417=0," ",Замеры!K1417)</f>
        <v xml:space="preserve"> </v>
      </c>
      <c r="H1423" s="31" t="str">
        <f>CONCATENATE(Замеры!AL1417,Замеры!AB1417,Замеры!AM1417)</f>
        <v>0 0</v>
      </c>
      <c r="I1423" s="29" t="str">
        <f>CONCATENATE(Замеры!AJ1417,Замеры!AB1417,Замеры!AK1417)</f>
        <v>0 0</v>
      </c>
      <c r="J1423" s="31" t="str">
        <f>IF(Замеры!AA1417=0," ",G1423*2.55)</f>
        <v xml:space="preserve"> </v>
      </c>
      <c r="K1423" s="29" t="str">
        <f>IF(Замеры!AA1417=0," ",Замеры!AH1417)</f>
        <v xml:space="preserve"> </v>
      </c>
      <c r="L1423" s="29" t="str">
        <f>IF(Замеры!AA1417=0," ",Замеры!AI1417)</f>
        <v xml:space="preserve"> </v>
      </c>
      <c r="M1423" s="29" t="str">
        <f>IF(Замеры!AA1417=0," ",0.1)</f>
        <v xml:space="preserve"> </v>
      </c>
      <c r="N1423" s="29" t="str">
        <f>IF(Замеры!AA1417=0," ",Замеры!AA1417)</f>
        <v xml:space="preserve"> </v>
      </c>
      <c r="O1423" s="29" t="str">
        <f>Замеры!AB1417</f>
        <v xml:space="preserve"> </v>
      </c>
      <c r="P1423" s="29" t="str">
        <f>Замеры!AC1417</f>
        <v xml:space="preserve"> </v>
      </c>
      <c r="Q1423" s="29" t="str">
        <f>IF(Замеры!AA1417=0," ","+")</f>
        <v xml:space="preserve"> </v>
      </c>
      <c r="R1423" s="32">
        <f>Замеры!Z1417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IF(Замеры!I1418=0," ", Замеры!I1418)</f>
        <v xml:space="preserve"> </v>
      </c>
      <c r="D1424" s="29" t="str">
        <f>IF(Замеры!AA1418=0, " ", Замеры!Y1418)</f>
        <v xml:space="preserve"> </v>
      </c>
      <c r="E1424" s="29" t="str">
        <f>CONCATENATE(Замеры!Q1418,Замеры!T1418,Замеры!S1418)</f>
        <v xml:space="preserve"> </v>
      </c>
      <c r="F1424" s="30" t="str">
        <f>IF(Замеры!AA1418=0," ","---")</f>
        <v xml:space="preserve"> </v>
      </c>
      <c r="G1424" s="31" t="str">
        <f>IF(Замеры!AA1418=0," ",Замеры!K1418)</f>
        <v xml:space="preserve"> </v>
      </c>
      <c r="H1424" s="31" t="str">
        <f>CONCATENATE(Замеры!AL1418,Замеры!AB1418,Замеры!AM1418)</f>
        <v>0 0</v>
      </c>
      <c r="I1424" s="29" t="str">
        <f>CONCATENATE(Замеры!AJ1418,Замеры!AB1418,Замеры!AK1418)</f>
        <v>0 0</v>
      </c>
      <c r="J1424" s="31" t="str">
        <f>IF(Замеры!AA1418=0," ",G1424*2.55)</f>
        <v xml:space="preserve"> </v>
      </c>
      <c r="K1424" s="29" t="str">
        <f>IF(Замеры!AA1418=0," ",Замеры!AH1418)</f>
        <v xml:space="preserve"> </v>
      </c>
      <c r="L1424" s="29" t="str">
        <f>IF(Замеры!AA1418=0," ",Замеры!AI1418)</f>
        <v xml:space="preserve"> </v>
      </c>
      <c r="M1424" s="29" t="str">
        <f>IF(Замеры!AA1418=0," ",0.1)</f>
        <v xml:space="preserve"> </v>
      </c>
      <c r="N1424" s="29" t="str">
        <f>IF(Замеры!AA1418=0," ",Замеры!AA1418)</f>
        <v xml:space="preserve"> </v>
      </c>
      <c r="O1424" s="29" t="str">
        <f>Замеры!AB1418</f>
        <v xml:space="preserve"> </v>
      </c>
      <c r="P1424" s="29" t="str">
        <f>Замеры!AC1418</f>
        <v xml:space="preserve"> </v>
      </c>
      <c r="Q1424" s="29" t="str">
        <f>IF(Замеры!AA1418=0," ","+")</f>
        <v xml:space="preserve"> </v>
      </c>
      <c r="R1424" s="32">
        <f>Замеры!Z1418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IF(Замеры!I1419=0," ", Замеры!I1419)</f>
        <v xml:space="preserve"> </v>
      </c>
      <c r="D1425" s="29" t="str">
        <f>IF(Замеры!AA1419=0, " ", Замеры!Y1419)</f>
        <v xml:space="preserve"> </v>
      </c>
      <c r="E1425" s="29" t="str">
        <f>CONCATENATE(Замеры!Q1419,Замеры!T1419,Замеры!S1419)</f>
        <v xml:space="preserve"> </v>
      </c>
      <c r="F1425" s="30" t="str">
        <f>IF(Замеры!AA1419=0," ","---")</f>
        <v xml:space="preserve"> </v>
      </c>
      <c r="G1425" s="31" t="str">
        <f>IF(Замеры!AA1419=0," ",Замеры!K1419)</f>
        <v xml:space="preserve"> </v>
      </c>
      <c r="H1425" s="31" t="str">
        <f>CONCATENATE(Замеры!AL1419,Замеры!AB1419,Замеры!AM1419)</f>
        <v>0 0</v>
      </c>
      <c r="I1425" s="29" t="str">
        <f>CONCATENATE(Замеры!AJ1419,Замеры!AB1419,Замеры!AK1419)</f>
        <v>0 0</v>
      </c>
      <c r="J1425" s="31" t="str">
        <f>IF(Замеры!AA1419=0," ",G1425*2.55)</f>
        <v xml:space="preserve"> </v>
      </c>
      <c r="K1425" s="29" t="str">
        <f>IF(Замеры!AA1419=0," ",Замеры!AH1419)</f>
        <v xml:space="preserve"> </v>
      </c>
      <c r="L1425" s="29" t="str">
        <f>IF(Замеры!AA1419=0," ",Замеры!AI1419)</f>
        <v xml:space="preserve"> </v>
      </c>
      <c r="M1425" s="29" t="str">
        <f>IF(Замеры!AA1419=0," ",0.1)</f>
        <v xml:space="preserve"> </v>
      </c>
      <c r="N1425" s="29" t="str">
        <f>IF(Замеры!AA1419=0," ",Замеры!AA1419)</f>
        <v xml:space="preserve"> </v>
      </c>
      <c r="O1425" s="29" t="str">
        <f>Замеры!AB1419</f>
        <v xml:space="preserve"> </v>
      </c>
      <c r="P1425" s="29" t="str">
        <f>Замеры!AC1419</f>
        <v xml:space="preserve"> </v>
      </c>
      <c r="Q1425" s="29" t="str">
        <f>IF(Замеры!AA1419=0," ","+")</f>
        <v xml:space="preserve"> </v>
      </c>
      <c r="R1425" s="32">
        <f>Замеры!Z1419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IF(Замеры!I1420=0," ", Замеры!I1420)</f>
        <v xml:space="preserve"> </v>
      </c>
      <c r="D1426" s="29" t="str">
        <f>IF(Замеры!AA1420=0, " ", Замеры!Y1420)</f>
        <v xml:space="preserve"> </v>
      </c>
      <c r="E1426" s="29" t="str">
        <f>CONCATENATE(Замеры!Q1420,Замеры!T1420,Замеры!S1420)</f>
        <v xml:space="preserve"> </v>
      </c>
      <c r="F1426" s="30" t="str">
        <f>IF(Замеры!AA1420=0," ","---")</f>
        <v xml:space="preserve"> </v>
      </c>
      <c r="G1426" s="31" t="str">
        <f>IF(Замеры!AA1420=0," ",Замеры!K1420)</f>
        <v xml:space="preserve"> </v>
      </c>
      <c r="H1426" s="31" t="str">
        <f>CONCATENATE(Замеры!AL1420,Замеры!AB1420,Замеры!AM1420)</f>
        <v>0 0</v>
      </c>
      <c r="I1426" s="29" t="str">
        <f>CONCATENATE(Замеры!AJ1420,Замеры!AB1420,Замеры!AK1420)</f>
        <v>0 0</v>
      </c>
      <c r="J1426" s="31" t="str">
        <f>IF(Замеры!AA1420=0," ",G1426*2.55)</f>
        <v xml:space="preserve"> </v>
      </c>
      <c r="K1426" s="29" t="str">
        <f>IF(Замеры!AA1420=0," ",Замеры!AH1420)</f>
        <v xml:space="preserve"> </v>
      </c>
      <c r="L1426" s="29" t="str">
        <f>IF(Замеры!AA1420=0," ",Замеры!AI1420)</f>
        <v xml:space="preserve"> </v>
      </c>
      <c r="M1426" s="29" t="str">
        <f>IF(Замеры!AA1420=0," ",0.1)</f>
        <v xml:space="preserve"> </v>
      </c>
      <c r="N1426" s="29" t="str">
        <f>IF(Замеры!AA1420=0," ",Замеры!AA1420)</f>
        <v xml:space="preserve"> </v>
      </c>
      <c r="O1426" s="29" t="str">
        <f>Замеры!AB1420</f>
        <v xml:space="preserve"> </v>
      </c>
      <c r="P1426" s="29" t="str">
        <f>Замеры!AC1420</f>
        <v xml:space="preserve"> </v>
      </c>
      <c r="Q1426" s="29" t="str">
        <f>IF(Замеры!AA1420=0," ","+")</f>
        <v xml:space="preserve"> </v>
      </c>
      <c r="R1426" s="32">
        <f>Замеры!Z1420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IF(Замеры!I1421=0," ", Замеры!I1421)</f>
        <v xml:space="preserve"> </v>
      </c>
      <c r="D1427" s="29" t="str">
        <f>IF(Замеры!AA1421=0, " ", Замеры!Y1421)</f>
        <v xml:space="preserve"> </v>
      </c>
      <c r="E1427" s="29" t="str">
        <f>CONCATENATE(Замеры!Q1421,Замеры!T1421,Замеры!S1421)</f>
        <v xml:space="preserve"> </v>
      </c>
      <c r="F1427" s="30" t="str">
        <f>IF(Замеры!AA1421=0," ","---")</f>
        <v xml:space="preserve"> </v>
      </c>
      <c r="G1427" s="31" t="str">
        <f>IF(Замеры!AA1421=0," ",Замеры!K1421)</f>
        <v xml:space="preserve"> </v>
      </c>
      <c r="H1427" s="31" t="str">
        <f>CONCATENATE(Замеры!AL1421,Замеры!AB1421,Замеры!AM1421)</f>
        <v>0 0</v>
      </c>
      <c r="I1427" s="29" t="str">
        <f>CONCATENATE(Замеры!AJ1421,Замеры!AB1421,Замеры!AK1421)</f>
        <v>0 0</v>
      </c>
      <c r="J1427" s="31" t="str">
        <f>IF(Замеры!AA1421=0," ",G1427*2.55)</f>
        <v xml:space="preserve"> </v>
      </c>
      <c r="K1427" s="29" t="str">
        <f>IF(Замеры!AA1421=0," ",Замеры!AH1421)</f>
        <v xml:space="preserve"> </v>
      </c>
      <c r="L1427" s="29" t="str">
        <f>IF(Замеры!AA1421=0," ",Замеры!AI1421)</f>
        <v xml:space="preserve"> </v>
      </c>
      <c r="M1427" s="29" t="str">
        <f>IF(Замеры!AA1421=0," ",0.1)</f>
        <v xml:space="preserve"> </v>
      </c>
      <c r="N1427" s="29" t="str">
        <f>IF(Замеры!AA1421=0," ",Замеры!AA1421)</f>
        <v xml:space="preserve"> </v>
      </c>
      <c r="O1427" s="29" t="str">
        <f>Замеры!AB1421</f>
        <v xml:space="preserve"> </v>
      </c>
      <c r="P1427" s="29" t="str">
        <f>Замеры!AC1421</f>
        <v xml:space="preserve"> </v>
      </c>
      <c r="Q1427" s="29" t="str">
        <f>IF(Замеры!AA1421=0," ","+")</f>
        <v xml:space="preserve"> </v>
      </c>
      <c r="R1427" s="32">
        <f>Замеры!Z1421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IF(Замеры!I1422=0," ", Замеры!I1422)</f>
        <v xml:space="preserve"> </v>
      </c>
      <c r="D1428" s="29" t="str">
        <f>IF(Замеры!AA1422=0, " ", Замеры!Y1422)</f>
        <v xml:space="preserve"> </v>
      </c>
      <c r="E1428" s="29" t="str">
        <f>CONCATENATE(Замеры!Q1422,Замеры!T1422,Замеры!S1422)</f>
        <v xml:space="preserve"> </v>
      </c>
      <c r="F1428" s="30" t="str">
        <f>IF(Замеры!AA1422=0," ","---")</f>
        <v xml:space="preserve"> </v>
      </c>
      <c r="G1428" s="31" t="str">
        <f>IF(Замеры!AA1422=0," ",Замеры!K1422)</f>
        <v xml:space="preserve"> </v>
      </c>
      <c r="H1428" s="31" t="str">
        <f>CONCATENATE(Замеры!AL1422,Замеры!AB1422,Замеры!AM1422)</f>
        <v>0 0</v>
      </c>
      <c r="I1428" s="29" t="str">
        <f>CONCATENATE(Замеры!AJ1422,Замеры!AB1422,Замеры!AK1422)</f>
        <v>0 0</v>
      </c>
      <c r="J1428" s="31" t="str">
        <f>IF(Замеры!AA1422=0," ",G1428*2.55)</f>
        <v xml:space="preserve"> </v>
      </c>
      <c r="K1428" s="29" t="str">
        <f>IF(Замеры!AA1422=0," ",Замеры!AH1422)</f>
        <v xml:space="preserve"> </v>
      </c>
      <c r="L1428" s="29" t="str">
        <f>IF(Замеры!AA1422=0," ",Замеры!AI1422)</f>
        <v xml:space="preserve"> </v>
      </c>
      <c r="M1428" s="29" t="str">
        <f>IF(Замеры!AA1422=0," ",0.1)</f>
        <v xml:space="preserve"> </v>
      </c>
      <c r="N1428" s="29" t="str">
        <f>IF(Замеры!AA1422=0," ",Замеры!AA1422)</f>
        <v xml:space="preserve"> </v>
      </c>
      <c r="O1428" s="29" t="str">
        <f>Замеры!AB1422</f>
        <v xml:space="preserve"> </v>
      </c>
      <c r="P1428" s="29" t="str">
        <f>Замеры!AC1422</f>
        <v xml:space="preserve"> </v>
      </c>
      <c r="Q1428" s="29" t="str">
        <f>IF(Замеры!AA1422=0," ","+")</f>
        <v xml:space="preserve"> </v>
      </c>
      <c r="R1428" s="32">
        <f>Замеры!Z1422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IF(Замеры!I1423=0," ", Замеры!I1423)</f>
        <v xml:space="preserve"> </v>
      </c>
      <c r="D1429" s="29" t="str">
        <f>IF(Замеры!AA1423=0, " ", Замеры!Y1423)</f>
        <v xml:space="preserve"> </v>
      </c>
      <c r="E1429" s="29" t="str">
        <f>CONCATENATE(Замеры!Q1423,Замеры!T1423,Замеры!S1423)</f>
        <v xml:space="preserve"> </v>
      </c>
      <c r="F1429" s="30" t="str">
        <f>IF(Замеры!AA1423=0," ","---")</f>
        <v xml:space="preserve"> </v>
      </c>
      <c r="G1429" s="31" t="str">
        <f>IF(Замеры!AA1423=0," ",Замеры!K1423)</f>
        <v xml:space="preserve"> </v>
      </c>
      <c r="H1429" s="31" t="str">
        <f>CONCATENATE(Замеры!AL1423,Замеры!AB1423,Замеры!AM1423)</f>
        <v>0 0</v>
      </c>
      <c r="I1429" s="29" t="str">
        <f>CONCATENATE(Замеры!AJ1423,Замеры!AB1423,Замеры!AK1423)</f>
        <v>0 0</v>
      </c>
      <c r="J1429" s="31" t="str">
        <f>IF(Замеры!AA1423=0," ",G1429*2.55)</f>
        <v xml:space="preserve"> </v>
      </c>
      <c r="K1429" s="29" t="str">
        <f>IF(Замеры!AA1423=0," ",Замеры!AH1423)</f>
        <v xml:space="preserve"> </v>
      </c>
      <c r="L1429" s="29" t="str">
        <f>IF(Замеры!AA1423=0," ",Замеры!AI1423)</f>
        <v xml:space="preserve"> </v>
      </c>
      <c r="M1429" s="29" t="str">
        <f>IF(Замеры!AA1423=0," ",0.1)</f>
        <v xml:space="preserve"> </v>
      </c>
      <c r="N1429" s="29" t="str">
        <f>IF(Замеры!AA1423=0," ",Замеры!AA1423)</f>
        <v xml:space="preserve"> </v>
      </c>
      <c r="O1429" s="29" t="str">
        <f>Замеры!AB1423</f>
        <v xml:space="preserve"> </v>
      </c>
      <c r="P1429" s="29" t="str">
        <f>Замеры!AC1423</f>
        <v xml:space="preserve"> </v>
      </c>
      <c r="Q1429" s="29" t="str">
        <f>IF(Замеры!AA1423=0," ","+")</f>
        <v xml:space="preserve"> </v>
      </c>
      <c r="R1429" s="32">
        <f>Замеры!Z1423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IF(Замеры!I1424=0," ", Замеры!I1424)</f>
        <v xml:space="preserve"> </v>
      </c>
      <c r="D1430" s="29" t="str">
        <f>IF(Замеры!AA1424=0, " ", Замеры!Y1424)</f>
        <v xml:space="preserve"> </v>
      </c>
      <c r="E1430" s="29" t="str">
        <f>CONCATENATE(Замеры!Q1424,Замеры!T1424,Замеры!S1424)</f>
        <v xml:space="preserve"> </v>
      </c>
      <c r="F1430" s="30" t="str">
        <f>IF(Замеры!AA1424=0," ","---")</f>
        <v xml:space="preserve"> </v>
      </c>
      <c r="G1430" s="31" t="str">
        <f>IF(Замеры!AA1424=0," ",Замеры!K1424)</f>
        <v xml:space="preserve"> </v>
      </c>
      <c r="H1430" s="31" t="str">
        <f>CONCATENATE(Замеры!AL1424,Замеры!AB1424,Замеры!AM1424)</f>
        <v>0 0</v>
      </c>
      <c r="I1430" s="29" t="str">
        <f>CONCATENATE(Замеры!AJ1424,Замеры!AB1424,Замеры!AK1424)</f>
        <v>0 0</v>
      </c>
      <c r="J1430" s="31" t="str">
        <f>IF(Замеры!AA1424=0," ",G1430*2.55)</f>
        <v xml:space="preserve"> </v>
      </c>
      <c r="K1430" s="29" t="str">
        <f>IF(Замеры!AA1424=0," ",Замеры!AH1424)</f>
        <v xml:space="preserve"> </v>
      </c>
      <c r="L1430" s="29" t="str">
        <f>IF(Замеры!AA1424=0," ",Замеры!AI1424)</f>
        <v xml:space="preserve"> </v>
      </c>
      <c r="M1430" s="29" t="str">
        <f>IF(Замеры!AA1424=0," ",0.1)</f>
        <v xml:space="preserve"> </v>
      </c>
      <c r="N1430" s="29" t="str">
        <f>IF(Замеры!AA1424=0," ",Замеры!AA1424)</f>
        <v xml:space="preserve"> </v>
      </c>
      <c r="O1430" s="29" t="str">
        <f>Замеры!AB1424</f>
        <v xml:space="preserve"> </v>
      </c>
      <c r="P1430" s="29" t="str">
        <f>Замеры!AC1424</f>
        <v xml:space="preserve"> </v>
      </c>
      <c r="Q1430" s="29" t="str">
        <f>IF(Замеры!AA1424=0," ","+")</f>
        <v xml:space="preserve"> </v>
      </c>
      <c r="R1430" s="32">
        <f>Замеры!Z1424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IF(Замеры!I1425=0," ", Замеры!I1425)</f>
        <v xml:space="preserve"> </v>
      </c>
      <c r="D1431" s="29" t="str">
        <f>IF(Замеры!AA1425=0, " ", Замеры!Y1425)</f>
        <v xml:space="preserve"> </v>
      </c>
      <c r="E1431" s="29" t="str">
        <f>CONCATENATE(Замеры!Q1425,Замеры!T1425,Замеры!S1425)</f>
        <v xml:space="preserve"> </v>
      </c>
      <c r="F1431" s="30" t="str">
        <f>IF(Замеры!AA1425=0," ","---")</f>
        <v xml:space="preserve"> </v>
      </c>
      <c r="G1431" s="31" t="str">
        <f>IF(Замеры!AA1425=0," ",Замеры!K1425)</f>
        <v xml:space="preserve"> </v>
      </c>
      <c r="H1431" s="31" t="str">
        <f>CONCATENATE(Замеры!AL1425,Замеры!AB1425,Замеры!AM1425)</f>
        <v>0 0</v>
      </c>
      <c r="I1431" s="29" t="str">
        <f>CONCATENATE(Замеры!AJ1425,Замеры!AB1425,Замеры!AK1425)</f>
        <v>0 0</v>
      </c>
      <c r="J1431" s="31" t="str">
        <f>IF(Замеры!AA1425=0," ",G1431*2.55)</f>
        <v xml:space="preserve"> </v>
      </c>
      <c r="K1431" s="29" t="str">
        <f>IF(Замеры!AA1425=0," ",Замеры!AH1425)</f>
        <v xml:space="preserve"> </v>
      </c>
      <c r="L1431" s="29" t="str">
        <f>IF(Замеры!AA1425=0," ",Замеры!AI1425)</f>
        <v xml:space="preserve"> </v>
      </c>
      <c r="M1431" s="29" t="str">
        <f>IF(Замеры!AA1425=0," ",0.1)</f>
        <v xml:space="preserve"> </v>
      </c>
      <c r="N1431" s="29" t="str">
        <f>IF(Замеры!AA1425=0," ",Замеры!AA1425)</f>
        <v xml:space="preserve"> </v>
      </c>
      <c r="O1431" s="29" t="str">
        <f>Замеры!AB1425</f>
        <v xml:space="preserve"> </v>
      </c>
      <c r="P1431" s="29" t="str">
        <f>Замеры!AC1425</f>
        <v xml:space="preserve"> </v>
      </c>
      <c r="Q1431" s="29" t="str">
        <f>IF(Замеры!AA1425=0," ","+")</f>
        <v xml:space="preserve"> </v>
      </c>
      <c r="R1431" s="32">
        <f>Замеры!Z1425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IF(Замеры!I1426=0," ", Замеры!I1426)</f>
        <v xml:space="preserve"> </v>
      </c>
      <c r="D1432" s="29" t="str">
        <f>IF(Замеры!AA1426=0, " ", Замеры!Y1426)</f>
        <v xml:space="preserve"> </v>
      </c>
      <c r="E1432" s="29" t="str">
        <f>CONCATENATE(Замеры!Q1426,Замеры!T1426,Замеры!S1426)</f>
        <v xml:space="preserve"> </v>
      </c>
      <c r="F1432" s="30" t="str">
        <f>IF(Замеры!AA1426=0," ","---")</f>
        <v xml:space="preserve"> </v>
      </c>
      <c r="G1432" s="31" t="str">
        <f>IF(Замеры!AA1426=0," ",Замеры!K1426)</f>
        <v xml:space="preserve"> </v>
      </c>
      <c r="H1432" s="31" t="str">
        <f>CONCATENATE(Замеры!AL1426,Замеры!AB1426,Замеры!AM1426)</f>
        <v>0 0</v>
      </c>
      <c r="I1432" s="29" t="str">
        <f>CONCATENATE(Замеры!AJ1426,Замеры!AB1426,Замеры!AK1426)</f>
        <v>0 0</v>
      </c>
      <c r="J1432" s="31" t="str">
        <f>IF(Замеры!AA1426=0," ",G1432*2.55)</f>
        <v xml:space="preserve"> </v>
      </c>
      <c r="K1432" s="29" t="str">
        <f>IF(Замеры!AA1426=0," ",Замеры!AH1426)</f>
        <v xml:space="preserve"> </v>
      </c>
      <c r="L1432" s="29" t="str">
        <f>IF(Замеры!AA1426=0," ",Замеры!AI1426)</f>
        <v xml:space="preserve"> </v>
      </c>
      <c r="M1432" s="29" t="str">
        <f>IF(Замеры!AA1426=0," ",0.1)</f>
        <v xml:space="preserve"> </v>
      </c>
      <c r="N1432" s="29" t="str">
        <f>IF(Замеры!AA1426=0," ",Замеры!AA1426)</f>
        <v xml:space="preserve"> </v>
      </c>
      <c r="O1432" s="29" t="str">
        <f>Замеры!AB1426</f>
        <v xml:space="preserve"> </v>
      </c>
      <c r="P1432" s="29" t="str">
        <f>Замеры!AC1426</f>
        <v xml:space="preserve"> </v>
      </c>
      <c r="Q1432" s="29" t="str">
        <f>IF(Замеры!AA1426=0," ","+")</f>
        <v xml:space="preserve"> </v>
      </c>
      <c r="R1432" s="32">
        <f>Замеры!Z1426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IF(Замеры!I1427=0," ", Замеры!I1427)</f>
        <v xml:space="preserve"> </v>
      </c>
      <c r="D1433" s="29" t="str">
        <f>IF(Замеры!AA1427=0, " ", Замеры!Y1427)</f>
        <v xml:space="preserve"> </v>
      </c>
      <c r="E1433" s="29" t="str">
        <f>CONCATENATE(Замеры!Q1427,Замеры!T1427,Замеры!S1427)</f>
        <v xml:space="preserve"> </v>
      </c>
      <c r="F1433" s="30" t="str">
        <f>IF(Замеры!AA1427=0," ","---")</f>
        <v xml:space="preserve"> </v>
      </c>
      <c r="G1433" s="31" t="str">
        <f>IF(Замеры!AA1427=0," ",Замеры!K1427)</f>
        <v xml:space="preserve"> </v>
      </c>
      <c r="H1433" s="31" t="str">
        <f>CONCATENATE(Замеры!AL1427,Замеры!AB1427,Замеры!AM1427)</f>
        <v>0 0</v>
      </c>
      <c r="I1433" s="29" t="str">
        <f>CONCATENATE(Замеры!AJ1427,Замеры!AB1427,Замеры!AK1427)</f>
        <v>0 0</v>
      </c>
      <c r="J1433" s="31" t="str">
        <f>IF(Замеры!AA1427=0," ",G1433*2.55)</f>
        <v xml:space="preserve"> </v>
      </c>
      <c r="K1433" s="29" t="str">
        <f>IF(Замеры!AA1427=0," ",Замеры!AH1427)</f>
        <v xml:space="preserve"> </v>
      </c>
      <c r="L1433" s="29" t="str">
        <f>IF(Замеры!AA1427=0," ",Замеры!AI1427)</f>
        <v xml:space="preserve"> </v>
      </c>
      <c r="M1433" s="29" t="str">
        <f>IF(Замеры!AA1427=0," ",0.1)</f>
        <v xml:space="preserve"> </v>
      </c>
      <c r="N1433" s="29" t="str">
        <f>IF(Замеры!AA1427=0," ",Замеры!AA1427)</f>
        <v xml:space="preserve"> </v>
      </c>
      <c r="O1433" s="29" t="str">
        <f>Замеры!AB1427</f>
        <v xml:space="preserve"> </v>
      </c>
      <c r="P1433" s="29" t="str">
        <f>Замеры!AC1427</f>
        <v xml:space="preserve"> </v>
      </c>
      <c r="Q1433" s="29" t="str">
        <f>IF(Замеры!AA1427=0," ","+")</f>
        <v xml:space="preserve"> </v>
      </c>
      <c r="R1433" s="32">
        <f>Замеры!Z1427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IF(Замеры!I1428=0," ", Замеры!I1428)</f>
        <v xml:space="preserve"> </v>
      </c>
      <c r="D1434" s="29" t="str">
        <f>IF(Замеры!AA1428=0, " ", Замеры!Y1428)</f>
        <v xml:space="preserve"> </v>
      </c>
      <c r="E1434" s="29" t="str">
        <f>CONCATENATE(Замеры!Q1428,Замеры!T1428,Замеры!S1428)</f>
        <v xml:space="preserve"> </v>
      </c>
      <c r="F1434" s="30" t="str">
        <f>IF(Замеры!AA1428=0," ","---")</f>
        <v xml:space="preserve"> </v>
      </c>
      <c r="G1434" s="31" t="str">
        <f>IF(Замеры!AA1428=0," ",Замеры!K1428)</f>
        <v xml:space="preserve"> </v>
      </c>
      <c r="H1434" s="31" t="str">
        <f>CONCATENATE(Замеры!AL1428,Замеры!AB1428,Замеры!AM1428)</f>
        <v>0 0</v>
      </c>
      <c r="I1434" s="29" t="str">
        <f>CONCATENATE(Замеры!AJ1428,Замеры!AB1428,Замеры!AK1428)</f>
        <v>0 0</v>
      </c>
      <c r="J1434" s="31" t="str">
        <f>IF(Замеры!AA1428=0," ",G1434*2.55)</f>
        <v xml:space="preserve"> </v>
      </c>
      <c r="K1434" s="29" t="str">
        <f>IF(Замеры!AA1428=0," ",Замеры!AH1428)</f>
        <v xml:space="preserve"> </v>
      </c>
      <c r="L1434" s="29" t="str">
        <f>IF(Замеры!AA1428=0," ",Замеры!AI1428)</f>
        <v xml:space="preserve"> </v>
      </c>
      <c r="M1434" s="29" t="str">
        <f>IF(Замеры!AA1428=0," ",0.1)</f>
        <v xml:space="preserve"> </v>
      </c>
      <c r="N1434" s="29" t="str">
        <f>IF(Замеры!AA1428=0," ",Замеры!AA1428)</f>
        <v xml:space="preserve"> </v>
      </c>
      <c r="O1434" s="29" t="str">
        <f>Замеры!AB1428</f>
        <v xml:space="preserve"> </v>
      </c>
      <c r="P1434" s="29" t="str">
        <f>Замеры!AC1428</f>
        <v xml:space="preserve"> </v>
      </c>
      <c r="Q1434" s="29" t="str">
        <f>IF(Замеры!AA1428=0," ","+")</f>
        <v xml:space="preserve"> </v>
      </c>
      <c r="R1434" s="32">
        <f>Замеры!Z1428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IF(Замеры!I1429=0," ", Замеры!I1429)</f>
        <v xml:space="preserve"> </v>
      </c>
      <c r="D1435" s="29" t="str">
        <f>IF(Замеры!AA1429=0, " ", Замеры!Y1429)</f>
        <v xml:space="preserve"> </v>
      </c>
      <c r="E1435" s="29" t="str">
        <f>CONCATENATE(Замеры!Q1429,Замеры!T1429,Замеры!S1429)</f>
        <v xml:space="preserve"> </v>
      </c>
      <c r="F1435" s="30" t="str">
        <f>IF(Замеры!AA1429=0," ","---")</f>
        <v xml:space="preserve"> </v>
      </c>
      <c r="G1435" s="31" t="str">
        <f>IF(Замеры!AA1429=0," ",Замеры!K1429)</f>
        <v xml:space="preserve"> </v>
      </c>
      <c r="H1435" s="31" t="str">
        <f>CONCATENATE(Замеры!AL1429,Замеры!AB1429,Замеры!AM1429)</f>
        <v>0 0</v>
      </c>
      <c r="I1435" s="29" t="str">
        <f>CONCATENATE(Замеры!AJ1429,Замеры!AB1429,Замеры!AK1429)</f>
        <v>0 0</v>
      </c>
      <c r="J1435" s="31" t="str">
        <f>IF(Замеры!AA1429=0," ",G1435*2.55)</f>
        <v xml:space="preserve"> </v>
      </c>
      <c r="K1435" s="29" t="str">
        <f>IF(Замеры!AA1429=0," ",Замеры!AH1429)</f>
        <v xml:space="preserve"> </v>
      </c>
      <c r="L1435" s="29" t="str">
        <f>IF(Замеры!AA1429=0," ",Замеры!AI1429)</f>
        <v xml:space="preserve"> </v>
      </c>
      <c r="M1435" s="29" t="str">
        <f>IF(Замеры!AA1429=0," ",0.1)</f>
        <v xml:space="preserve"> </v>
      </c>
      <c r="N1435" s="29" t="str">
        <f>IF(Замеры!AA1429=0," ",Замеры!AA1429)</f>
        <v xml:space="preserve"> </v>
      </c>
      <c r="O1435" s="29" t="str">
        <f>Замеры!AB1429</f>
        <v xml:space="preserve"> </v>
      </c>
      <c r="P1435" s="29" t="str">
        <f>Замеры!AC1429</f>
        <v xml:space="preserve"> </v>
      </c>
      <c r="Q1435" s="29" t="str">
        <f>IF(Замеры!AA1429=0," ","+")</f>
        <v xml:space="preserve"> </v>
      </c>
      <c r="R1435" s="32">
        <f>Замеры!Z1429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IF(Замеры!I1430=0," ", Замеры!I1430)</f>
        <v xml:space="preserve"> </v>
      </c>
      <c r="D1436" s="29" t="str">
        <f>IF(Замеры!AA1430=0, " ", Замеры!Y1430)</f>
        <v xml:space="preserve"> </v>
      </c>
      <c r="E1436" s="29" t="str">
        <f>CONCATENATE(Замеры!Q1430,Замеры!T1430,Замеры!S1430)</f>
        <v xml:space="preserve"> </v>
      </c>
      <c r="F1436" s="30" t="str">
        <f>IF(Замеры!AA1430=0," ","---")</f>
        <v xml:space="preserve"> </v>
      </c>
      <c r="G1436" s="31" t="str">
        <f>IF(Замеры!AA1430=0," ",Замеры!K1430)</f>
        <v xml:space="preserve"> </v>
      </c>
      <c r="H1436" s="31" t="str">
        <f>CONCATENATE(Замеры!AL1430,Замеры!AB1430,Замеры!AM1430)</f>
        <v>0 0</v>
      </c>
      <c r="I1436" s="29" t="str">
        <f>CONCATENATE(Замеры!AJ1430,Замеры!AB1430,Замеры!AK1430)</f>
        <v>0 0</v>
      </c>
      <c r="J1436" s="31" t="str">
        <f>IF(Замеры!AA1430=0," ",G1436*2.55)</f>
        <v xml:space="preserve"> </v>
      </c>
      <c r="K1436" s="29" t="str">
        <f>IF(Замеры!AA1430=0," ",Замеры!AH1430)</f>
        <v xml:space="preserve"> </v>
      </c>
      <c r="L1436" s="29" t="str">
        <f>IF(Замеры!AA1430=0," ",Замеры!AI1430)</f>
        <v xml:space="preserve"> </v>
      </c>
      <c r="M1436" s="29" t="str">
        <f>IF(Замеры!AA1430=0," ",0.1)</f>
        <v xml:space="preserve"> </v>
      </c>
      <c r="N1436" s="29" t="str">
        <f>IF(Замеры!AA1430=0," ",Замеры!AA1430)</f>
        <v xml:space="preserve"> </v>
      </c>
      <c r="O1436" s="29" t="str">
        <f>Замеры!AB1430</f>
        <v xml:space="preserve"> </v>
      </c>
      <c r="P1436" s="29" t="str">
        <f>Замеры!AC1430</f>
        <v xml:space="preserve"> </v>
      </c>
      <c r="Q1436" s="29" t="str">
        <f>IF(Замеры!AA1430=0," ","+")</f>
        <v xml:space="preserve"> </v>
      </c>
      <c r="R1436" s="32">
        <f>Замеры!Z1430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IF(Замеры!I1431=0," ", Замеры!I1431)</f>
        <v xml:space="preserve"> </v>
      </c>
      <c r="D1437" s="29" t="str">
        <f>IF(Замеры!AA1431=0, " ", Замеры!Y1431)</f>
        <v xml:space="preserve"> </v>
      </c>
      <c r="E1437" s="29" t="str">
        <f>CONCATENATE(Замеры!Q1431,Замеры!T1431,Замеры!S1431)</f>
        <v xml:space="preserve"> </v>
      </c>
      <c r="F1437" s="30" t="str">
        <f>IF(Замеры!AA1431=0," ","---")</f>
        <v xml:space="preserve"> </v>
      </c>
      <c r="G1437" s="31" t="str">
        <f>IF(Замеры!AA1431=0," ",Замеры!K1431)</f>
        <v xml:space="preserve"> </v>
      </c>
      <c r="H1437" s="31" t="str">
        <f>CONCATENATE(Замеры!AL1431,Замеры!AB1431,Замеры!AM1431)</f>
        <v>0 0</v>
      </c>
      <c r="I1437" s="29" t="str">
        <f>CONCATENATE(Замеры!AJ1431,Замеры!AB1431,Замеры!AK1431)</f>
        <v>0 0</v>
      </c>
      <c r="J1437" s="31" t="str">
        <f>IF(Замеры!AA1431=0," ",G1437*2.55)</f>
        <v xml:space="preserve"> </v>
      </c>
      <c r="K1437" s="29" t="str">
        <f>IF(Замеры!AA1431=0," ",Замеры!AH1431)</f>
        <v xml:space="preserve"> </v>
      </c>
      <c r="L1437" s="29" t="str">
        <f>IF(Замеры!AA1431=0," ",Замеры!AI1431)</f>
        <v xml:space="preserve"> </v>
      </c>
      <c r="M1437" s="29" t="str">
        <f>IF(Замеры!AA1431=0," ",0.1)</f>
        <v xml:space="preserve"> </v>
      </c>
      <c r="N1437" s="29" t="str">
        <f>IF(Замеры!AA1431=0," ",Замеры!AA1431)</f>
        <v xml:space="preserve"> </v>
      </c>
      <c r="O1437" s="29" t="str">
        <f>Замеры!AB1431</f>
        <v xml:space="preserve"> </v>
      </c>
      <c r="P1437" s="29" t="str">
        <f>Замеры!AC1431</f>
        <v xml:space="preserve"> </v>
      </c>
      <c r="Q1437" s="29" t="str">
        <f>IF(Замеры!AA1431=0," ","+")</f>
        <v xml:space="preserve"> </v>
      </c>
      <c r="R1437" s="32">
        <f>Замеры!Z1431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IF(Замеры!I1432=0," ", Замеры!I1432)</f>
        <v xml:space="preserve"> </v>
      </c>
      <c r="D1438" s="29" t="str">
        <f>IF(Замеры!AA1432=0, " ", Замеры!Y1432)</f>
        <v xml:space="preserve"> </v>
      </c>
      <c r="E1438" s="29" t="str">
        <f>CONCATENATE(Замеры!Q1432,Замеры!T1432,Замеры!S1432)</f>
        <v xml:space="preserve"> </v>
      </c>
      <c r="F1438" s="30" t="str">
        <f>IF(Замеры!AA1432=0," ","---")</f>
        <v xml:space="preserve"> </v>
      </c>
      <c r="G1438" s="31" t="str">
        <f>IF(Замеры!AA1432=0," ",Замеры!K1432)</f>
        <v xml:space="preserve"> </v>
      </c>
      <c r="H1438" s="31" t="str">
        <f>CONCATENATE(Замеры!AL1432,Замеры!AB1432,Замеры!AM1432)</f>
        <v>0 0</v>
      </c>
      <c r="I1438" s="29" t="str">
        <f>CONCATENATE(Замеры!AJ1432,Замеры!AB1432,Замеры!AK1432)</f>
        <v>0 0</v>
      </c>
      <c r="J1438" s="31" t="str">
        <f>IF(Замеры!AA1432=0," ",G1438*2.55)</f>
        <v xml:space="preserve"> </v>
      </c>
      <c r="K1438" s="29" t="str">
        <f>IF(Замеры!AA1432=0," ",Замеры!AH1432)</f>
        <v xml:space="preserve"> </v>
      </c>
      <c r="L1438" s="29" t="str">
        <f>IF(Замеры!AA1432=0," ",Замеры!AI1432)</f>
        <v xml:space="preserve"> </v>
      </c>
      <c r="M1438" s="29" t="str">
        <f>IF(Замеры!AA1432=0," ",0.1)</f>
        <v xml:space="preserve"> </v>
      </c>
      <c r="N1438" s="29" t="str">
        <f>IF(Замеры!AA1432=0," ",Замеры!AA1432)</f>
        <v xml:space="preserve"> </v>
      </c>
      <c r="O1438" s="29" t="str">
        <f>Замеры!AB1432</f>
        <v xml:space="preserve"> </v>
      </c>
      <c r="P1438" s="29" t="str">
        <f>Замеры!AC1432</f>
        <v xml:space="preserve"> </v>
      </c>
      <c r="Q1438" s="29" t="str">
        <f>IF(Замеры!AA1432=0," ","+")</f>
        <v xml:space="preserve"> </v>
      </c>
      <c r="R1438" s="32">
        <f>Замеры!Z1432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IF(Замеры!I1433=0," ", Замеры!I1433)</f>
        <v xml:space="preserve"> </v>
      </c>
      <c r="D1439" s="29" t="str">
        <f>IF(Замеры!AA1433=0, " ", Замеры!Y1433)</f>
        <v xml:space="preserve"> </v>
      </c>
      <c r="E1439" s="29" t="str">
        <f>CONCATENATE(Замеры!Q1433,Замеры!T1433,Замеры!S1433)</f>
        <v xml:space="preserve"> </v>
      </c>
      <c r="F1439" s="30" t="str">
        <f>IF(Замеры!AA1433=0," ","---")</f>
        <v xml:space="preserve"> </v>
      </c>
      <c r="G1439" s="31" t="str">
        <f>IF(Замеры!AA1433=0," ",Замеры!K1433)</f>
        <v xml:space="preserve"> </v>
      </c>
      <c r="H1439" s="31" t="str">
        <f>CONCATENATE(Замеры!AL1433,Замеры!AB1433,Замеры!AM1433)</f>
        <v>0 0</v>
      </c>
      <c r="I1439" s="29" t="str">
        <f>CONCATENATE(Замеры!AJ1433,Замеры!AB1433,Замеры!AK1433)</f>
        <v>0 0</v>
      </c>
      <c r="J1439" s="31" t="str">
        <f>IF(Замеры!AA1433=0," ",G1439*2.55)</f>
        <v xml:space="preserve"> </v>
      </c>
      <c r="K1439" s="29" t="str">
        <f>IF(Замеры!AA1433=0," ",Замеры!AH1433)</f>
        <v xml:space="preserve"> </v>
      </c>
      <c r="L1439" s="29" t="str">
        <f>IF(Замеры!AA1433=0," ",Замеры!AI1433)</f>
        <v xml:space="preserve"> </v>
      </c>
      <c r="M1439" s="29" t="str">
        <f>IF(Замеры!AA1433=0," ",0.1)</f>
        <v xml:space="preserve"> </v>
      </c>
      <c r="N1439" s="29" t="str">
        <f>IF(Замеры!AA1433=0," ",Замеры!AA1433)</f>
        <v xml:space="preserve"> </v>
      </c>
      <c r="O1439" s="29" t="str">
        <f>Замеры!AB1433</f>
        <v xml:space="preserve"> </v>
      </c>
      <c r="P1439" s="29" t="str">
        <f>Замеры!AC1433</f>
        <v xml:space="preserve"> </v>
      </c>
      <c r="Q1439" s="29" t="str">
        <f>IF(Замеры!AA1433=0," ","+")</f>
        <v xml:space="preserve"> </v>
      </c>
      <c r="R1439" s="32">
        <f>Замеры!Z1433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IF(Замеры!I1434=0," ", Замеры!I1434)</f>
        <v xml:space="preserve"> </v>
      </c>
      <c r="D1440" s="29" t="str">
        <f>IF(Замеры!AA1434=0, " ", Замеры!Y1434)</f>
        <v xml:space="preserve"> </v>
      </c>
      <c r="E1440" s="29" t="str">
        <f>CONCATENATE(Замеры!Q1434,Замеры!T1434,Замеры!S1434)</f>
        <v xml:space="preserve"> </v>
      </c>
      <c r="F1440" s="30" t="str">
        <f>IF(Замеры!AA1434=0," ","---")</f>
        <v xml:space="preserve"> </v>
      </c>
      <c r="G1440" s="31" t="str">
        <f>IF(Замеры!AA1434=0," ",Замеры!K1434)</f>
        <v xml:space="preserve"> </v>
      </c>
      <c r="H1440" s="31" t="str">
        <f>CONCATENATE(Замеры!AL1434,Замеры!AB1434,Замеры!AM1434)</f>
        <v>0 0</v>
      </c>
      <c r="I1440" s="29" t="str">
        <f>CONCATENATE(Замеры!AJ1434,Замеры!AB1434,Замеры!AK1434)</f>
        <v>0 0</v>
      </c>
      <c r="J1440" s="31" t="str">
        <f>IF(Замеры!AA1434=0," ",G1440*2.55)</f>
        <v xml:space="preserve"> </v>
      </c>
      <c r="K1440" s="29" t="str">
        <f>IF(Замеры!AA1434=0," ",Замеры!AH1434)</f>
        <v xml:space="preserve"> </v>
      </c>
      <c r="L1440" s="29" t="str">
        <f>IF(Замеры!AA1434=0," ",Замеры!AI1434)</f>
        <v xml:space="preserve"> </v>
      </c>
      <c r="M1440" s="29" t="str">
        <f>IF(Замеры!AA1434=0," ",0.1)</f>
        <v xml:space="preserve"> </v>
      </c>
      <c r="N1440" s="29" t="str">
        <f>IF(Замеры!AA1434=0," ",Замеры!AA1434)</f>
        <v xml:space="preserve"> </v>
      </c>
      <c r="O1440" s="29" t="str">
        <f>Замеры!AB1434</f>
        <v xml:space="preserve"> </v>
      </c>
      <c r="P1440" s="29" t="str">
        <f>Замеры!AC1434</f>
        <v xml:space="preserve"> </v>
      </c>
      <c r="Q1440" s="29" t="str">
        <f>IF(Замеры!AA1434=0," ","+")</f>
        <v xml:space="preserve"> </v>
      </c>
      <c r="R1440" s="32">
        <f>Замеры!Z1434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IF(Замеры!I1435=0," ", Замеры!I1435)</f>
        <v xml:space="preserve"> </v>
      </c>
      <c r="D1441" s="29" t="str">
        <f>IF(Замеры!AA1435=0, " ", Замеры!Y1435)</f>
        <v xml:space="preserve"> </v>
      </c>
      <c r="E1441" s="29" t="str">
        <f>CONCATENATE(Замеры!Q1435,Замеры!T1435,Замеры!S1435)</f>
        <v xml:space="preserve"> </v>
      </c>
      <c r="F1441" s="30" t="str">
        <f>IF(Замеры!AA1435=0," ","---")</f>
        <v xml:space="preserve"> </v>
      </c>
      <c r="G1441" s="31" t="str">
        <f>IF(Замеры!AA1435=0," ",Замеры!K1435)</f>
        <v xml:space="preserve"> </v>
      </c>
      <c r="H1441" s="31" t="str">
        <f>CONCATENATE(Замеры!AL1435,Замеры!AB1435,Замеры!AM1435)</f>
        <v>0 0</v>
      </c>
      <c r="I1441" s="29" t="str">
        <f>CONCATENATE(Замеры!AJ1435,Замеры!AB1435,Замеры!AK1435)</f>
        <v>0 0</v>
      </c>
      <c r="J1441" s="31" t="str">
        <f>IF(Замеры!AA1435=0," ",G1441*2.55)</f>
        <v xml:space="preserve"> </v>
      </c>
      <c r="K1441" s="29" t="str">
        <f>IF(Замеры!AA1435=0," ",Замеры!AH1435)</f>
        <v xml:space="preserve"> </v>
      </c>
      <c r="L1441" s="29" t="str">
        <f>IF(Замеры!AA1435=0," ",Замеры!AI1435)</f>
        <v xml:space="preserve"> </v>
      </c>
      <c r="M1441" s="29" t="str">
        <f>IF(Замеры!AA1435=0," ",0.1)</f>
        <v xml:space="preserve"> </v>
      </c>
      <c r="N1441" s="29" t="str">
        <f>IF(Замеры!AA1435=0," ",Замеры!AA1435)</f>
        <v xml:space="preserve"> </v>
      </c>
      <c r="O1441" s="29" t="str">
        <f>Замеры!AB1435</f>
        <v xml:space="preserve"> </v>
      </c>
      <c r="P1441" s="29" t="str">
        <f>Замеры!AC1435</f>
        <v xml:space="preserve"> </v>
      </c>
      <c r="Q1441" s="29" t="str">
        <f>IF(Замеры!AA1435=0," ","+")</f>
        <v xml:space="preserve"> </v>
      </c>
      <c r="R1441" s="32">
        <f>Замеры!Z1435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IF(Замеры!I1436=0," ", Замеры!I1436)</f>
        <v xml:space="preserve"> </v>
      </c>
      <c r="D1442" s="29" t="str">
        <f>IF(Замеры!AA1436=0, " ", Замеры!Y1436)</f>
        <v xml:space="preserve"> </v>
      </c>
      <c r="E1442" s="29" t="str">
        <f>CONCATENATE(Замеры!Q1436,Замеры!T1436,Замеры!S1436)</f>
        <v xml:space="preserve"> </v>
      </c>
      <c r="F1442" s="30" t="str">
        <f>IF(Замеры!AA1436=0," ","---")</f>
        <v xml:space="preserve"> </v>
      </c>
      <c r="G1442" s="31" t="str">
        <f>IF(Замеры!AA1436=0," ",Замеры!K1436)</f>
        <v xml:space="preserve"> </v>
      </c>
      <c r="H1442" s="31" t="str">
        <f>CONCATENATE(Замеры!AL1436,Замеры!AB1436,Замеры!AM1436)</f>
        <v>0 0</v>
      </c>
      <c r="I1442" s="29" t="str">
        <f>CONCATENATE(Замеры!AJ1436,Замеры!AB1436,Замеры!AK1436)</f>
        <v>0 0</v>
      </c>
      <c r="J1442" s="31" t="str">
        <f>IF(Замеры!AA1436=0," ",G1442*2.55)</f>
        <v xml:space="preserve"> </v>
      </c>
      <c r="K1442" s="29" t="str">
        <f>IF(Замеры!AA1436=0," ",Замеры!AH1436)</f>
        <v xml:space="preserve"> </v>
      </c>
      <c r="L1442" s="29" t="str">
        <f>IF(Замеры!AA1436=0," ",Замеры!AI1436)</f>
        <v xml:space="preserve"> </v>
      </c>
      <c r="M1442" s="29" t="str">
        <f>IF(Замеры!AA1436=0," ",0.1)</f>
        <v xml:space="preserve"> </v>
      </c>
      <c r="N1442" s="29" t="str">
        <f>IF(Замеры!AA1436=0," ",Замеры!AA1436)</f>
        <v xml:space="preserve"> </v>
      </c>
      <c r="O1442" s="29" t="str">
        <f>Замеры!AB1436</f>
        <v xml:space="preserve"> </v>
      </c>
      <c r="P1442" s="29" t="str">
        <f>Замеры!AC1436</f>
        <v xml:space="preserve"> </v>
      </c>
      <c r="Q1442" s="29" t="str">
        <f>IF(Замеры!AA1436=0," ","+")</f>
        <v xml:space="preserve"> </v>
      </c>
      <c r="R1442" s="32">
        <f>Замеры!Z1436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IF(Замеры!I1437=0," ", Замеры!I1437)</f>
        <v xml:space="preserve"> </v>
      </c>
      <c r="D1443" s="29" t="str">
        <f>IF(Замеры!AA1437=0, " ", Замеры!Y1437)</f>
        <v xml:space="preserve"> </v>
      </c>
      <c r="E1443" s="29" t="str">
        <f>CONCATENATE(Замеры!Q1437,Замеры!T1437,Замеры!S1437)</f>
        <v xml:space="preserve"> </v>
      </c>
      <c r="F1443" s="30" t="str">
        <f>IF(Замеры!AA1437=0," ","---")</f>
        <v xml:space="preserve"> </v>
      </c>
      <c r="G1443" s="31" t="str">
        <f>IF(Замеры!AA1437=0," ",Замеры!K1437)</f>
        <v xml:space="preserve"> </v>
      </c>
      <c r="H1443" s="31" t="str">
        <f>CONCATENATE(Замеры!AL1437,Замеры!AB1437,Замеры!AM1437)</f>
        <v>0 0</v>
      </c>
      <c r="I1443" s="29" t="str">
        <f>CONCATENATE(Замеры!AJ1437,Замеры!AB1437,Замеры!AK1437)</f>
        <v>0 0</v>
      </c>
      <c r="J1443" s="31" t="str">
        <f>IF(Замеры!AA1437=0," ",G1443*2.55)</f>
        <v xml:space="preserve"> </v>
      </c>
      <c r="K1443" s="29" t="str">
        <f>IF(Замеры!AA1437=0," ",Замеры!AH1437)</f>
        <v xml:space="preserve"> </v>
      </c>
      <c r="L1443" s="29" t="str">
        <f>IF(Замеры!AA1437=0," ",Замеры!AI1437)</f>
        <v xml:space="preserve"> </v>
      </c>
      <c r="M1443" s="29" t="str">
        <f>IF(Замеры!AA1437=0," ",0.1)</f>
        <v xml:space="preserve"> </v>
      </c>
      <c r="N1443" s="29" t="str">
        <f>IF(Замеры!AA1437=0," ",Замеры!AA1437)</f>
        <v xml:space="preserve"> </v>
      </c>
      <c r="O1443" s="29" t="str">
        <f>Замеры!AB1437</f>
        <v xml:space="preserve"> </v>
      </c>
      <c r="P1443" s="29" t="str">
        <f>Замеры!AC1437</f>
        <v xml:space="preserve"> </v>
      </c>
      <c r="Q1443" s="29" t="str">
        <f>IF(Замеры!AA1437=0," ","+")</f>
        <v xml:space="preserve"> </v>
      </c>
      <c r="R1443" s="32">
        <f>Замеры!Z1437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IF(Замеры!I1438=0," ", Замеры!I1438)</f>
        <v xml:space="preserve"> </v>
      </c>
      <c r="D1444" s="29" t="str">
        <f>IF(Замеры!AA1438=0, " ", Замеры!Y1438)</f>
        <v xml:space="preserve"> </v>
      </c>
      <c r="E1444" s="29" t="str">
        <f>CONCATENATE(Замеры!Q1438,Замеры!T1438,Замеры!S1438)</f>
        <v xml:space="preserve"> </v>
      </c>
      <c r="F1444" s="30" t="str">
        <f>IF(Замеры!AA1438=0," ","---")</f>
        <v xml:space="preserve"> </v>
      </c>
      <c r="G1444" s="31" t="str">
        <f>IF(Замеры!AA1438=0," ",Замеры!K1438)</f>
        <v xml:space="preserve"> </v>
      </c>
      <c r="H1444" s="31" t="str">
        <f>CONCATENATE(Замеры!AL1438,Замеры!AB1438,Замеры!AM1438)</f>
        <v>0 0</v>
      </c>
      <c r="I1444" s="29" t="str">
        <f>CONCATENATE(Замеры!AJ1438,Замеры!AB1438,Замеры!AK1438)</f>
        <v>0 0</v>
      </c>
      <c r="J1444" s="31" t="str">
        <f>IF(Замеры!AA1438=0," ",G1444*2.55)</f>
        <v xml:space="preserve"> </v>
      </c>
      <c r="K1444" s="29" t="str">
        <f>IF(Замеры!AA1438=0," ",Замеры!AH1438)</f>
        <v xml:space="preserve"> </v>
      </c>
      <c r="L1444" s="29" t="str">
        <f>IF(Замеры!AA1438=0," ",Замеры!AI1438)</f>
        <v xml:space="preserve"> </v>
      </c>
      <c r="M1444" s="29" t="str">
        <f>IF(Замеры!AA1438=0," ",0.1)</f>
        <v xml:space="preserve"> </v>
      </c>
      <c r="N1444" s="29" t="str">
        <f>IF(Замеры!AA1438=0," ",Замеры!AA1438)</f>
        <v xml:space="preserve"> </v>
      </c>
      <c r="O1444" s="29" t="str">
        <f>Замеры!AB1438</f>
        <v xml:space="preserve"> </v>
      </c>
      <c r="P1444" s="29" t="str">
        <f>Замеры!AC1438</f>
        <v xml:space="preserve"> </v>
      </c>
      <c r="Q1444" s="29" t="str">
        <f>IF(Замеры!AA1438=0," ","+")</f>
        <v xml:space="preserve"> </v>
      </c>
      <c r="R1444" s="32">
        <f>Замеры!Z1438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IF(Замеры!I1439=0," ", Замеры!I1439)</f>
        <v xml:space="preserve"> </v>
      </c>
      <c r="D1445" s="29" t="str">
        <f>IF(Замеры!AA1439=0, " ", Замеры!Y1439)</f>
        <v xml:space="preserve"> </v>
      </c>
      <c r="E1445" s="29" t="str">
        <f>CONCATENATE(Замеры!Q1439,Замеры!T1439,Замеры!S1439)</f>
        <v xml:space="preserve"> </v>
      </c>
      <c r="F1445" s="30" t="str">
        <f>IF(Замеры!AA1439=0," ","---")</f>
        <v xml:space="preserve"> </v>
      </c>
      <c r="G1445" s="31" t="str">
        <f>IF(Замеры!AA1439=0," ",Замеры!K1439)</f>
        <v xml:space="preserve"> </v>
      </c>
      <c r="H1445" s="31" t="str">
        <f>CONCATENATE(Замеры!AL1439,Замеры!AB1439,Замеры!AM1439)</f>
        <v>0 0</v>
      </c>
      <c r="I1445" s="29" t="str">
        <f>CONCATENATE(Замеры!AJ1439,Замеры!AB1439,Замеры!AK1439)</f>
        <v>0 0</v>
      </c>
      <c r="J1445" s="31" t="str">
        <f>IF(Замеры!AA1439=0," ",G1445*2.55)</f>
        <v xml:space="preserve"> </v>
      </c>
      <c r="K1445" s="29" t="str">
        <f>IF(Замеры!AA1439=0," ",Замеры!AH1439)</f>
        <v xml:space="preserve"> </v>
      </c>
      <c r="L1445" s="29" t="str">
        <f>IF(Замеры!AA1439=0," ",Замеры!AI1439)</f>
        <v xml:space="preserve"> </v>
      </c>
      <c r="M1445" s="29" t="str">
        <f>IF(Замеры!AA1439=0," ",0.1)</f>
        <v xml:space="preserve"> </v>
      </c>
      <c r="N1445" s="29" t="str">
        <f>IF(Замеры!AA1439=0," ",Замеры!AA1439)</f>
        <v xml:space="preserve"> </v>
      </c>
      <c r="O1445" s="29" t="str">
        <f>Замеры!AB1439</f>
        <v xml:space="preserve"> </v>
      </c>
      <c r="P1445" s="29" t="str">
        <f>Замеры!AC1439</f>
        <v xml:space="preserve"> </v>
      </c>
      <c r="Q1445" s="29" t="str">
        <f>IF(Замеры!AA1439=0," ","+")</f>
        <v xml:space="preserve"> </v>
      </c>
      <c r="R1445" s="32">
        <f>Замеры!Z1439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IF(Замеры!I1440=0," ", Замеры!I1440)</f>
        <v xml:space="preserve"> </v>
      </c>
      <c r="D1446" s="29" t="str">
        <f>IF(Замеры!AA1440=0, " ", Замеры!Y1440)</f>
        <v xml:space="preserve"> </v>
      </c>
      <c r="E1446" s="29" t="str">
        <f>CONCATENATE(Замеры!Q1440,Замеры!T1440,Замеры!S1440)</f>
        <v xml:space="preserve"> </v>
      </c>
      <c r="F1446" s="30" t="str">
        <f>IF(Замеры!AA1440=0," ","---")</f>
        <v xml:space="preserve"> </v>
      </c>
      <c r="G1446" s="31" t="str">
        <f>IF(Замеры!AA1440=0," ",Замеры!K1440)</f>
        <v xml:space="preserve"> </v>
      </c>
      <c r="H1446" s="31" t="str">
        <f>CONCATENATE(Замеры!AL1440,Замеры!AB1440,Замеры!AM1440)</f>
        <v>0 0</v>
      </c>
      <c r="I1446" s="29" t="str">
        <f>CONCATENATE(Замеры!AJ1440,Замеры!AB1440,Замеры!AK1440)</f>
        <v>0 0</v>
      </c>
      <c r="J1446" s="31" t="str">
        <f>IF(Замеры!AA1440=0," ",G1446*2.55)</f>
        <v xml:space="preserve"> </v>
      </c>
      <c r="K1446" s="29" t="str">
        <f>IF(Замеры!AA1440=0," ",Замеры!AH1440)</f>
        <v xml:space="preserve"> </v>
      </c>
      <c r="L1446" s="29" t="str">
        <f>IF(Замеры!AA1440=0," ",Замеры!AI1440)</f>
        <v xml:space="preserve"> </v>
      </c>
      <c r="M1446" s="29" t="str">
        <f>IF(Замеры!AA1440=0," ",0.1)</f>
        <v xml:space="preserve"> </v>
      </c>
      <c r="N1446" s="29" t="str">
        <f>IF(Замеры!AA1440=0," ",Замеры!AA1440)</f>
        <v xml:space="preserve"> </v>
      </c>
      <c r="O1446" s="29" t="str">
        <f>Замеры!AB1440</f>
        <v xml:space="preserve"> </v>
      </c>
      <c r="P1446" s="29" t="str">
        <f>Замеры!AC1440</f>
        <v xml:space="preserve"> </v>
      </c>
      <c r="Q1446" s="29" t="str">
        <f>IF(Замеры!AA1440=0," ","+")</f>
        <v xml:space="preserve"> </v>
      </c>
      <c r="R1446" s="32">
        <f>Замеры!Z1440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IF(Замеры!I1441=0," ", Замеры!I1441)</f>
        <v xml:space="preserve"> </v>
      </c>
      <c r="D1447" s="29" t="str">
        <f>IF(Замеры!AA1441=0, " ", Замеры!Y1441)</f>
        <v xml:space="preserve"> </v>
      </c>
      <c r="E1447" s="29" t="str">
        <f>CONCATENATE(Замеры!Q1441,Замеры!T1441,Замеры!S1441)</f>
        <v xml:space="preserve"> </v>
      </c>
      <c r="F1447" s="30" t="str">
        <f>IF(Замеры!AA1441=0," ","---")</f>
        <v xml:space="preserve"> </v>
      </c>
      <c r="G1447" s="31" t="str">
        <f>IF(Замеры!AA1441=0," ",Замеры!K1441)</f>
        <v xml:space="preserve"> </v>
      </c>
      <c r="H1447" s="31" t="str">
        <f>CONCATENATE(Замеры!AL1441,Замеры!AB1441,Замеры!AM1441)</f>
        <v>0 0</v>
      </c>
      <c r="I1447" s="29" t="str">
        <f>CONCATENATE(Замеры!AJ1441,Замеры!AB1441,Замеры!AK1441)</f>
        <v>0 0</v>
      </c>
      <c r="J1447" s="31" t="str">
        <f>IF(Замеры!AA1441=0," ",G1447*2.55)</f>
        <v xml:space="preserve"> </v>
      </c>
      <c r="K1447" s="29" t="str">
        <f>IF(Замеры!AA1441=0," ",Замеры!AH1441)</f>
        <v xml:space="preserve"> </v>
      </c>
      <c r="L1447" s="29" t="str">
        <f>IF(Замеры!AA1441=0," ",Замеры!AI1441)</f>
        <v xml:space="preserve"> </v>
      </c>
      <c r="M1447" s="29" t="str">
        <f>IF(Замеры!AA1441=0," ",0.1)</f>
        <v xml:space="preserve"> </v>
      </c>
      <c r="N1447" s="29" t="str">
        <f>IF(Замеры!AA1441=0," ",Замеры!AA1441)</f>
        <v xml:space="preserve"> </v>
      </c>
      <c r="O1447" s="29" t="str">
        <f>Замеры!AB1441</f>
        <v xml:space="preserve"> </v>
      </c>
      <c r="P1447" s="29" t="str">
        <f>Замеры!AC1441</f>
        <v xml:space="preserve"> </v>
      </c>
      <c r="Q1447" s="29" t="str">
        <f>IF(Замеры!AA1441=0," ","+")</f>
        <v xml:space="preserve"> </v>
      </c>
      <c r="R1447" s="32">
        <f>Замеры!Z1441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IF(Замеры!I1442=0," ", Замеры!I1442)</f>
        <v xml:space="preserve"> </v>
      </c>
      <c r="D1448" s="29" t="str">
        <f>IF(Замеры!AA1442=0, " ", Замеры!Y1442)</f>
        <v xml:space="preserve"> </v>
      </c>
      <c r="E1448" s="29" t="str">
        <f>CONCATENATE(Замеры!Q1442,Замеры!T1442,Замеры!S1442)</f>
        <v xml:space="preserve"> </v>
      </c>
      <c r="F1448" s="30" t="str">
        <f>IF(Замеры!AA1442=0," ","---")</f>
        <v xml:space="preserve"> </v>
      </c>
      <c r="G1448" s="31" t="str">
        <f>IF(Замеры!AA1442=0," ",Замеры!K1442)</f>
        <v xml:space="preserve"> </v>
      </c>
      <c r="H1448" s="31" t="str">
        <f>CONCATENATE(Замеры!AL1442,Замеры!AB1442,Замеры!AM1442)</f>
        <v>0 0</v>
      </c>
      <c r="I1448" s="29" t="str">
        <f>CONCATENATE(Замеры!AJ1442,Замеры!AB1442,Замеры!AK1442)</f>
        <v>0 0</v>
      </c>
      <c r="J1448" s="31" t="str">
        <f>IF(Замеры!AA1442=0," ",G1448*2.55)</f>
        <v xml:space="preserve"> </v>
      </c>
      <c r="K1448" s="29" t="str">
        <f>IF(Замеры!AA1442=0," ",Замеры!AH1442)</f>
        <v xml:space="preserve"> </v>
      </c>
      <c r="L1448" s="29" t="str">
        <f>IF(Замеры!AA1442=0," ",Замеры!AI1442)</f>
        <v xml:space="preserve"> </v>
      </c>
      <c r="M1448" s="29" t="str">
        <f>IF(Замеры!AA1442=0," ",0.1)</f>
        <v xml:space="preserve"> </v>
      </c>
      <c r="N1448" s="29" t="str">
        <f>IF(Замеры!AA1442=0," ",Замеры!AA1442)</f>
        <v xml:space="preserve"> </v>
      </c>
      <c r="O1448" s="29" t="str">
        <f>Замеры!AB1442</f>
        <v xml:space="preserve"> </v>
      </c>
      <c r="P1448" s="29" t="str">
        <f>Замеры!AC1442</f>
        <v xml:space="preserve"> </v>
      </c>
      <c r="Q1448" s="29" t="str">
        <f>IF(Замеры!AA1442=0," ","+")</f>
        <v xml:space="preserve"> </v>
      </c>
      <c r="R1448" s="32">
        <f>Замеры!Z1442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IF(Замеры!I1443=0," ", Замеры!I1443)</f>
        <v xml:space="preserve"> </v>
      </c>
      <c r="D1449" s="29" t="str">
        <f>IF(Замеры!AA1443=0, " ", Замеры!Y1443)</f>
        <v xml:space="preserve"> </v>
      </c>
      <c r="E1449" s="29" t="str">
        <f>CONCATENATE(Замеры!Q1443,Замеры!T1443,Замеры!S1443)</f>
        <v xml:space="preserve"> </v>
      </c>
      <c r="F1449" s="30" t="str">
        <f>IF(Замеры!AA1443=0," ","---")</f>
        <v xml:space="preserve"> </v>
      </c>
      <c r="G1449" s="31" t="str">
        <f>IF(Замеры!AA1443=0," ",Замеры!K1443)</f>
        <v xml:space="preserve"> </v>
      </c>
      <c r="H1449" s="31" t="str">
        <f>CONCATENATE(Замеры!AL1443,Замеры!AB1443,Замеры!AM1443)</f>
        <v>0 0</v>
      </c>
      <c r="I1449" s="29" t="str">
        <f>CONCATENATE(Замеры!AJ1443,Замеры!AB1443,Замеры!AK1443)</f>
        <v>0 0</v>
      </c>
      <c r="J1449" s="31" t="str">
        <f>IF(Замеры!AA1443=0," ",G1449*2.55)</f>
        <v xml:space="preserve"> </v>
      </c>
      <c r="K1449" s="29" t="str">
        <f>IF(Замеры!AA1443=0," ",Замеры!AH1443)</f>
        <v xml:space="preserve"> </v>
      </c>
      <c r="L1449" s="29" t="str">
        <f>IF(Замеры!AA1443=0," ",Замеры!AI1443)</f>
        <v xml:space="preserve"> </v>
      </c>
      <c r="M1449" s="29" t="str">
        <f>IF(Замеры!AA1443=0," ",0.1)</f>
        <v xml:space="preserve"> </v>
      </c>
      <c r="N1449" s="29" t="str">
        <f>IF(Замеры!AA1443=0," ",Замеры!AA1443)</f>
        <v xml:space="preserve"> </v>
      </c>
      <c r="O1449" s="29" t="str">
        <f>Замеры!AB1443</f>
        <v xml:space="preserve"> </v>
      </c>
      <c r="P1449" s="29" t="str">
        <f>Замеры!AC1443</f>
        <v xml:space="preserve"> </v>
      </c>
      <c r="Q1449" s="29" t="str">
        <f>IF(Замеры!AA1443=0," ","+")</f>
        <v xml:space="preserve"> </v>
      </c>
      <c r="R1449" s="32">
        <f>Замеры!Z1443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IF(Замеры!I1444=0," ", Замеры!I1444)</f>
        <v xml:space="preserve"> </v>
      </c>
      <c r="D1450" s="29" t="str">
        <f>IF(Замеры!AA1444=0, " ", Замеры!Y1444)</f>
        <v xml:space="preserve"> </v>
      </c>
      <c r="E1450" s="29" t="str">
        <f>CONCATENATE(Замеры!Q1444,Замеры!T1444,Замеры!S1444)</f>
        <v xml:space="preserve"> </v>
      </c>
      <c r="F1450" s="30" t="str">
        <f>IF(Замеры!AA1444=0," ","---")</f>
        <v xml:space="preserve"> </v>
      </c>
      <c r="G1450" s="31" t="str">
        <f>IF(Замеры!AA1444=0," ",Замеры!K1444)</f>
        <v xml:space="preserve"> </v>
      </c>
      <c r="H1450" s="31" t="str">
        <f>CONCATENATE(Замеры!AL1444,Замеры!AB1444,Замеры!AM1444)</f>
        <v>0 0</v>
      </c>
      <c r="I1450" s="29" t="str">
        <f>CONCATENATE(Замеры!AJ1444,Замеры!AB1444,Замеры!AK1444)</f>
        <v>0 0</v>
      </c>
      <c r="J1450" s="31" t="str">
        <f>IF(Замеры!AA1444=0," ",G1450*2.55)</f>
        <v xml:space="preserve"> </v>
      </c>
      <c r="K1450" s="29" t="str">
        <f>IF(Замеры!AA1444=0," ",Замеры!AH1444)</f>
        <v xml:space="preserve"> </v>
      </c>
      <c r="L1450" s="29" t="str">
        <f>IF(Замеры!AA1444=0," ",Замеры!AI1444)</f>
        <v xml:space="preserve"> </v>
      </c>
      <c r="M1450" s="29" t="str">
        <f>IF(Замеры!AA1444=0," ",0.1)</f>
        <v xml:space="preserve"> </v>
      </c>
      <c r="N1450" s="29" t="str">
        <f>IF(Замеры!AA1444=0," ",Замеры!AA1444)</f>
        <v xml:space="preserve"> </v>
      </c>
      <c r="O1450" s="29" t="str">
        <f>Замеры!AB1444</f>
        <v xml:space="preserve"> </v>
      </c>
      <c r="P1450" s="29" t="str">
        <f>Замеры!AC1444</f>
        <v xml:space="preserve"> </v>
      </c>
      <c r="Q1450" s="29" t="str">
        <f>IF(Замеры!AA1444=0," ","+")</f>
        <v xml:space="preserve"> </v>
      </c>
      <c r="R1450" s="32">
        <f>Замеры!Z1444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IF(Замеры!I1445=0," ", Замеры!I1445)</f>
        <v xml:space="preserve"> </v>
      </c>
      <c r="D1451" s="29" t="str">
        <f>IF(Замеры!AA1445=0, " ", Замеры!Y1445)</f>
        <v xml:space="preserve"> </v>
      </c>
      <c r="E1451" s="29" t="str">
        <f>CONCATENATE(Замеры!Q1445,Замеры!T1445,Замеры!S1445)</f>
        <v xml:space="preserve"> </v>
      </c>
      <c r="F1451" s="30" t="str">
        <f>IF(Замеры!AA1445=0," ","---")</f>
        <v xml:space="preserve"> </v>
      </c>
      <c r="G1451" s="31" t="str">
        <f>IF(Замеры!AA1445=0," ",Замеры!K1445)</f>
        <v xml:space="preserve"> </v>
      </c>
      <c r="H1451" s="31" t="str">
        <f>CONCATENATE(Замеры!AL1445,Замеры!AB1445,Замеры!AM1445)</f>
        <v>0 0</v>
      </c>
      <c r="I1451" s="29" t="str">
        <f>CONCATENATE(Замеры!AJ1445,Замеры!AB1445,Замеры!AK1445)</f>
        <v>0 0</v>
      </c>
      <c r="J1451" s="31" t="str">
        <f>IF(Замеры!AA1445=0," ",G1451*2.55)</f>
        <v xml:space="preserve"> </v>
      </c>
      <c r="K1451" s="29" t="str">
        <f>IF(Замеры!AA1445=0," ",Замеры!AH1445)</f>
        <v xml:space="preserve"> </v>
      </c>
      <c r="L1451" s="29" t="str">
        <f>IF(Замеры!AA1445=0," ",Замеры!AI1445)</f>
        <v xml:space="preserve"> </v>
      </c>
      <c r="M1451" s="29" t="str">
        <f>IF(Замеры!AA1445=0," ",0.1)</f>
        <v xml:space="preserve"> </v>
      </c>
      <c r="N1451" s="29" t="str">
        <f>IF(Замеры!AA1445=0," ",Замеры!AA1445)</f>
        <v xml:space="preserve"> </v>
      </c>
      <c r="O1451" s="29" t="str">
        <f>Замеры!AB1445</f>
        <v xml:space="preserve"> </v>
      </c>
      <c r="P1451" s="29" t="str">
        <f>Замеры!AC1445</f>
        <v xml:space="preserve"> </v>
      </c>
      <c r="Q1451" s="29" t="str">
        <f>IF(Замеры!AA1445=0," ","+")</f>
        <v xml:space="preserve"> </v>
      </c>
      <c r="R1451" s="32">
        <f>Замеры!Z1445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IF(Замеры!I1446=0," ", Замеры!I1446)</f>
        <v xml:space="preserve"> </v>
      </c>
      <c r="D1452" s="29" t="str">
        <f>IF(Замеры!AA1446=0, " ", Замеры!Y1446)</f>
        <v xml:space="preserve"> </v>
      </c>
      <c r="E1452" s="29" t="str">
        <f>CONCATENATE(Замеры!Q1446,Замеры!T1446,Замеры!S1446)</f>
        <v xml:space="preserve"> </v>
      </c>
      <c r="F1452" s="30" t="str">
        <f>IF(Замеры!AA1446=0," ","---")</f>
        <v xml:space="preserve"> </v>
      </c>
      <c r="G1452" s="31" t="str">
        <f>IF(Замеры!AA1446=0," ",Замеры!K1446)</f>
        <v xml:space="preserve"> </v>
      </c>
      <c r="H1452" s="31" t="str">
        <f>CONCATENATE(Замеры!AL1446,Замеры!AB1446,Замеры!AM1446)</f>
        <v>0 0</v>
      </c>
      <c r="I1452" s="29" t="str">
        <f>CONCATENATE(Замеры!AJ1446,Замеры!AB1446,Замеры!AK1446)</f>
        <v>0 0</v>
      </c>
      <c r="J1452" s="31" t="str">
        <f>IF(Замеры!AA1446=0," ",G1452*2.55)</f>
        <v xml:space="preserve"> </v>
      </c>
      <c r="K1452" s="29" t="str">
        <f>IF(Замеры!AA1446=0," ",Замеры!AH1446)</f>
        <v xml:space="preserve"> </v>
      </c>
      <c r="L1452" s="29" t="str">
        <f>IF(Замеры!AA1446=0," ",Замеры!AI1446)</f>
        <v xml:space="preserve"> </v>
      </c>
      <c r="M1452" s="29" t="str">
        <f>IF(Замеры!AA1446=0," ",0.1)</f>
        <v xml:space="preserve"> </v>
      </c>
      <c r="N1452" s="29" t="str">
        <f>IF(Замеры!AA1446=0," ",Замеры!AA1446)</f>
        <v xml:space="preserve"> </v>
      </c>
      <c r="O1452" s="29" t="str">
        <f>Замеры!AB1446</f>
        <v xml:space="preserve"> </v>
      </c>
      <c r="P1452" s="29" t="str">
        <f>Замеры!AC1446</f>
        <v xml:space="preserve"> </v>
      </c>
      <c r="Q1452" s="29" t="str">
        <f>IF(Замеры!AA1446=0," ","+")</f>
        <v xml:space="preserve"> </v>
      </c>
      <c r="R1452" s="32">
        <f>Замеры!Z1446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IF(Замеры!I1447=0," ", Замеры!I1447)</f>
        <v xml:space="preserve"> </v>
      </c>
      <c r="D1453" s="29" t="str">
        <f>IF(Замеры!AA1447=0, " ", Замеры!Y1447)</f>
        <v xml:space="preserve"> </v>
      </c>
      <c r="E1453" s="29" t="str">
        <f>CONCATENATE(Замеры!Q1447,Замеры!T1447,Замеры!S1447)</f>
        <v xml:space="preserve"> </v>
      </c>
      <c r="F1453" s="30" t="str">
        <f>IF(Замеры!AA1447=0," ","---")</f>
        <v xml:space="preserve"> </v>
      </c>
      <c r="G1453" s="31" t="str">
        <f>IF(Замеры!AA1447=0," ",Замеры!K1447)</f>
        <v xml:space="preserve"> </v>
      </c>
      <c r="H1453" s="31" t="str">
        <f>CONCATENATE(Замеры!AL1447,Замеры!AB1447,Замеры!AM1447)</f>
        <v>0 0</v>
      </c>
      <c r="I1453" s="29" t="str">
        <f>CONCATENATE(Замеры!AJ1447,Замеры!AB1447,Замеры!AK1447)</f>
        <v>0 0</v>
      </c>
      <c r="J1453" s="31" t="str">
        <f>IF(Замеры!AA1447=0," ",G1453*2.55)</f>
        <v xml:space="preserve"> </v>
      </c>
      <c r="K1453" s="29" t="str">
        <f>IF(Замеры!AA1447=0," ",Замеры!AH1447)</f>
        <v xml:space="preserve"> </v>
      </c>
      <c r="L1453" s="29" t="str">
        <f>IF(Замеры!AA1447=0," ",Замеры!AI1447)</f>
        <v xml:space="preserve"> </v>
      </c>
      <c r="M1453" s="29" t="str">
        <f>IF(Замеры!AA1447=0," ",0.1)</f>
        <v xml:space="preserve"> </v>
      </c>
      <c r="N1453" s="29" t="str">
        <f>IF(Замеры!AA1447=0," ",Замеры!AA1447)</f>
        <v xml:space="preserve"> </v>
      </c>
      <c r="O1453" s="29" t="str">
        <f>Замеры!AB1447</f>
        <v xml:space="preserve"> </v>
      </c>
      <c r="P1453" s="29" t="str">
        <f>Замеры!AC1447</f>
        <v xml:space="preserve"> </v>
      </c>
      <c r="Q1453" s="29" t="str">
        <f>IF(Замеры!AA1447=0," ","+")</f>
        <v xml:space="preserve"> </v>
      </c>
      <c r="R1453" s="32">
        <f>Замеры!Z1447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IF(Замеры!I1448=0," ", Замеры!I1448)</f>
        <v xml:space="preserve"> </v>
      </c>
      <c r="D1454" s="29" t="str">
        <f>IF(Замеры!AA1448=0, " ", Замеры!Y1448)</f>
        <v xml:space="preserve"> </v>
      </c>
      <c r="E1454" s="29" t="str">
        <f>CONCATENATE(Замеры!Q1448,Замеры!T1448,Замеры!S1448)</f>
        <v xml:space="preserve"> </v>
      </c>
      <c r="F1454" s="30" t="str">
        <f>IF(Замеры!AA1448=0," ","---")</f>
        <v xml:space="preserve"> </v>
      </c>
      <c r="G1454" s="31" t="str">
        <f>IF(Замеры!AA1448=0," ",Замеры!K1448)</f>
        <v xml:space="preserve"> </v>
      </c>
      <c r="H1454" s="31" t="str">
        <f>CONCATENATE(Замеры!AL1448,Замеры!AB1448,Замеры!AM1448)</f>
        <v>0 0</v>
      </c>
      <c r="I1454" s="29" t="str">
        <f>CONCATENATE(Замеры!AJ1448,Замеры!AB1448,Замеры!AK1448)</f>
        <v>0 0</v>
      </c>
      <c r="J1454" s="31" t="str">
        <f>IF(Замеры!AA1448=0," ",G1454*2.55)</f>
        <v xml:space="preserve"> </v>
      </c>
      <c r="K1454" s="29" t="str">
        <f>IF(Замеры!AA1448=0," ",Замеры!AH1448)</f>
        <v xml:space="preserve"> </v>
      </c>
      <c r="L1454" s="29" t="str">
        <f>IF(Замеры!AA1448=0," ",Замеры!AI1448)</f>
        <v xml:space="preserve"> </v>
      </c>
      <c r="M1454" s="29" t="str">
        <f>IF(Замеры!AA1448=0," ",0.1)</f>
        <v xml:space="preserve"> </v>
      </c>
      <c r="N1454" s="29" t="str">
        <f>IF(Замеры!AA1448=0," ",Замеры!AA1448)</f>
        <v xml:space="preserve"> </v>
      </c>
      <c r="O1454" s="29" t="str">
        <f>Замеры!AB1448</f>
        <v xml:space="preserve"> </v>
      </c>
      <c r="P1454" s="29" t="str">
        <f>Замеры!AC1448</f>
        <v xml:space="preserve"> </v>
      </c>
      <c r="Q1454" s="29" t="str">
        <f>IF(Замеры!AA1448=0," ","+")</f>
        <v xml:space="preserve"> </v>
      </c>
      <c r="R1454" s="32">
        <f>Замеры!Z1448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IF(Замеры!I1449=0," ", Замеры!I1449)</f>
        <v xml:space="preserve"> </v>
      </c>
      <c r="D1455" s="29" t="str">
        <f>IF(Замеры!AA1449=0, " ", Замеры!Y1449)</f>
        <v xml:space="preserve"> </v>
      </c>
      <c r="E1455" s="29" t="str">
        <f>CONCATENATE(Замеры!Q1449,Замеры!T1449,Замеры!S1449)</f>
        <v xml:space="preserve"> </v>
      </c>
      <c r="F1455" s="30" t="str">
        <f>IF(Замеры!AA1449=0," ","---")</f>
        <v xml:space="preserve"> </v>
      </c>
      <c r="G1455" s="31" t="str">
        <f>IF(Замеры!AA1449=0," ",Замеры!K1449)</f>
        <v xml:space="preserve"> </v>
      </c>
      <c r="H1455" s="31" t="str">
        <f>CONCATENATE(Замеры!AL1449,Замеры!AB1449,Замеры!AM1449)</f>
        <v>0 0</v>
      </c>
      <c r="I1455" s="29" t="str">
        <f>CONCATENATE(Замеры!AJ1449,Замеры!AB1449,Замеры!AK1449)</f>
        <v>0 0</v>
      </c>
      <c r="J1455" s="31" t="str">
        <f>IF(Замеры!AA1449=0," ",G1455*2.55)</f>
        <v xml:space="preserve"> </v>
      </c>
      <c r="K1455" s="29" t="str">
        <f>IF(Замеры!AA1449=0," ",Замеры!AH1449)</f>
        <v xml:space="preserve"> </v>
      </c>
      <c r="L1455" s="29" t="str">
        <f>IF(Замеры!AA1449=0," ",Замеры!AI1449)</f>
        <v xml:space="preserve"> </v>
      </c>
      <c r="M1455" s="29" t="str">
        <f>IF(Замеры!AA1449=0," ",0.1)</f>
        <v xml:space="preserve"> </v>
      </c>
      <c r="N1455" s="29" t="str">
        <f>IF(Замеры!AA1449=0," ",Замеры!AA1449)</f>
        <v xml:space="preserve"> </v>
      </c>
      <c r="O1455" s="29" t="str">
        <f>Замеры!AB1449</f>
        <v xml:space="preserve"> </v>
      </c>
      <c r="P1455" s="29" t="str">
        <f>Замеры!AC1449</f>
        <v xml:space="preserve"> </v>
      </c>
      <c r="Q1455" s="29" t="str">
        <f>IF(Замеры!AA1449=0," ","+")</f>
        <v xml:space="preserve"> </v>
      </c>
      <c r="R1455" s="32">
        <f>Замеры!Z1449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IF(Замеры!I1450=0," ", Замеры!I1450)</f>
        <v xml:space="preserve"> </v>
      </c>
      <c r="D1456" s="29" t="str">
        <f>IF(Замеры!AA1450=0, " ", Замеры!Y1450)</f>
        <v xml:space="preserve"> </v>
      </c>
      <c r="E1456" s="29" t="str">
        <f>CONCATENATE(Замеры!Q1450,Замеры!T1450,Замеры!S1450)</f>
        <v xml:space="preserve"> </v>
      </c>
      <c r="F1456" s="30" t="str">
        <f>IF(Замеры!AA1450=0," ","---")</f>
        <v xml:space="preserve"> </v>
      </c>
      <c r="G1456" s="31" t="str">
        <f>IF(Замеры!AA1450=0," ",Замеры!K1450)</f>
        <v xml:space="preserve"> </v>
      </c>
      <c r="H1456" s="31" t="str">
        <f>CONCATENATE(Замеры!AL1450,Замеры!AB1450,Замеры!AM1450)</f>
        <v>0 0</v>
      </c>
      <c r="I1456" s="29" t="str">
        <f>CONCATENATE(Замеры!AJ1450,Замеры!AB1450,Замеры!AK1450)</f>
        <v>0 0</v>
      </c>
      <c r="J1456" s="31" t="str">
        <f>IF(Замеры!AA1450=0," ",G1456*2.55)</f>
        <v xml:space="preserve"> </v>
      </c>
      <c r="K1456" s="29" t="str">
        <f>IF(Замеры!AA1450=0," ",Замеры!AH1450)</f>
        <v xml:space="preserve"> </v>
      </c>
      <c r="L1456" s="29" t="str">
        <f>IF(Замеры!AA1450=0," ",Замеры!AI1450)</f>
        <v xml:space="preserve"> </v>
      </c>
      <c r="M1456" s="29" t="str">
        <f>IF(Замеры!AA1450=0," ",0.1)</f>
        <v xml:space="preserve"> </v>
      </c>
      <c r="N1456" s="29" t="str">
        <f>IF(Замеры!AA1450=0," ",Замеры!AA1450)</f>
        <v xml:space="preserve"> </v>
      </c>
      <c r="O1456" s="29" t="str">
        <f>Замеры!AB1450</f>
        <v xml:space="preserve"> </v>
      </c>
      <c r="P1456" s="29" t="str">
        <f>Замеры!AC1450</f>
        <v xml:space="preserve"> </v>
      </c>
      <c r="Q1456" s="29" t="str">
        <f>IF(Замеры!AA1450=0," ","+")</f>
        <v xml:space="preserve"> </v>
      </c>
      <c r="R1456" s="32">
        <f>Замеры!Z1450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IF(Замеры!I1451=0," ", Замеры!I1451)</f>
        <v xml:space="preserve"> </v>
      </c>
      <c r="D1457" s="29" t="str">
        <f>IF(Замеры!AA1451=0, " ", Замеры!Y1451)</f>
        <v xml:space="preserve"> </v>
      </c>
      <c r="E1457" s="29" t="str">
        <f>CONCATENATE(Замеры!Q1451,Замеры!T1451,Замеры!S1451)</f>
        <v xml:space="preserve"> </v>
      </c>
      <c r="F1457" s="30" t="str">
        <f>IF(Замеры!AA1451=0," ","---")</f>
        <v xml:space="preserve"> </v>
      </c>
      <c r="G1457" s="31" t="str">
        <f>IF(Замеры!AA1451=0," ",Замеры!K1451)</f>
        <v xml:space="preserve"> </v>
      </c>
      <c r="H1457" s="31" t="str">
        <f>CONCATENATE(Замеры!AL1451,Замеры!AB1451,Замеры!AM1451)</f>
        <v>0 0</v>
      </c>
      <c r="I1457" s="29" t="str">
        <f>CONCATENATE(Замеры!AJ1451,Замеры!AB1451,Замеры!AK1451)</f>
        <v>0 0</v>
      </c>
      <c r="J1457" s="31" t="str">
        <f>IF(Замеры!AA1451=0," ",G1457*2.55)</f>
        <v xml:space="preserve"> </v>
      </c>
      <c r="K1457" s="29" t="str">
        <f>IF(Замеры!AA1451=0," ",Замеры!AH1451)</f>
        <v xml:space="preserve"> </v>
      </c>
      <c r="L1457" s="29" t="str">
        <f>IF(Замеры!AA1451=0," ",Замеры!AI1451)</f>
        <v xml:space="preserve"> </v>
      </c>
      <c r="M1457" s="29" t="str">
        <f>IF(Замеры!AA1451=0," ",0.1)</f>
        <v xml:space="preserve"> </v>
      </c>
      <c r="N1457" s="29" t="str">
        <f>IF(Замеры!AA1451=0," ",Замеры!AA1451)</f>
        <v xml:space="preserve"> </v>
      </c>
      <c r="O1457" s="29" t="str">
        <f>Замеры!AB1451</f>
        <v xml:space="preserve"> </v>
      </c>
      <c r="P1457" s="29" t="str">
        <f>Замеры!AC1451</f>
        <v xml:space="preserve"> </v>
      </c>
      <c r="Q1457" s="29" t="str">
        <f>IF(Замеры!AA1451=0," ","+")</f>
        <v xml:space="preserve"> </v>
      </c>
      <c r="R1457" s="32">
        <f>Замеры!Z1451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IF(Замеры!I1452=0," ", Замеры!I1452)</f>
        <v xml:space="preserve"> </v>
      </c>
      <c r="D1458" s="29" t="str">
        <f>IF(Замеры!AA1452=0, " ", Замеры!Y1452)</f>
        <v xml:space="preserve"> </v>
      </c>
      <c r="E1458" s="29" t="str">
        <f>CONCATENATE(Замеры!Q1452,Замеры!T1452,Замеры!S1452)</f>
        <v xml:space="preserve"> </v>
      </c>
      <c r="F1458" s="30" t="str">
        <f>IF(Замеры!AA1452=0," ","---")</f>
        <v xml:space="preserve"> </v>
      </c>
      <c r="G1458" s="31" t="str">
        <f>IF(Замеры!AA1452=0," ",Замеры!K1452)</f>
        <v xml:space="preserve"> </v>
      </c>
      <c r="H1458" s="31" t="str">
        <f>CONCATENATE(Замеры!AL1452,Замеры!AB1452,Замеры!AM1452)</f>
        <v>0 0</v>
      </c>
      <c r="I1458" s="29" t="str">
        <f>CONCATENATE(Замеры!AJ1452,Замеры!AB1452,Замеры!AK1452)</f>
        <v>0 0</v>
      </c>
      <c r="J1458" s="31" t="str">
        <f>IF(Замеры!AA1452=0," ",G1458*2.55)</f>
        <v xml:space="preserve"> </v>
      </c>
      <c r="K1458" s="29" t="str">
        <f>IF(Замеры!AA1452=0," ",Замеры!AH1452)</f>
        <v xml:space="preserve"> </v>
      </c>
      <c r="L1458" s="29" t="str">
        <f>IF(Замеры!AA1452=0," ",Замеры!AI1452)</f>
        <v xml:space="preserve"> </v>
      </c>
      <c r="M1458" s="29" t="str">
        <f>IF(Замеры!AA1452=0," ",0.1)</f>
        <v xml:space="preserve"> </v>
      </c>
      <c r="N1458" s="29" t="str">
        <f>IF(Замеры!AA1452=0," ",Замеры!AA1452)</f>
        <v xml:space="preserve"> </v>
      </c>
      <c r="O1458" s="29" t="str">
        <f>Замеры!AB1452</f>
        <v xml:space="preserve"> </v>
      </c>
      <c r="P1458" s="29" t="str">
        <f>Замеры!AC1452</f>
        <v xml:space="preserve"> </v>
      </c>
      <c r="Q1458" s="29" t="str">
        <f>IF(Замеры!AA1452=0," ","+")</f>
        <v xml:space="preserve"> </v>
      </c>
      <c r="R1458" s="32">
        <f>Замеры!Z1452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IF(Замеры!I1453=0," ", Замеры!I1453)</f>
        <v xml:space="preserve"> </v>
      </c>
      <c r="D1459" s="29" t="str">
        <f>IF(Замеры!AA1453=0, " ", Замеры!Y1453)</f>
        <v xml:space="preserve"> </v>
      </c>
      <c r="E1459" s="29" t="str">
        <f>CONCATENATE(Замеры!Q1453,Замеры!T1453,Замеры!S1453)</f>
        <v xml:space="preserve"> </v>
      </c>
      <c r="F1459" s="30" t="str">
        <f>IF(Замеры!AA1453=0," ","---")</f>
        <v xml:space="preserve"> </v>
      </c>
      <c r="G1459" s="31" t="str">
        <f>IF(Замеры!AA1453=0," ",Замеры!K1453)</f>
        <v xml:space="preserve"> </v>
      </c>
      <c r="H1459" s="31" t="str">
        <f>CONCATENATE(Замеры!AL1453,Замеры!AB1453,Замеры!AM1453)</f>
        <v>0 0</v>
      </c>
      <c r="I1459" s="29" t="str">
        <f>CONCATENATE(Замеры!AJ1453,Замеры!AB1453,Замеры!AK1453)</f>
        <v>0 0</v>
      </c>
      <c r="J1459" s="31" t="str">
        <f>IF(Замеры!AA1453=0," ",G1459*2.55)</f>
        <v xml:space="preserve"> </v>
      </c>
      <c r="K1459" s="29" t="str">
        <f>IF(Замеры!AA1453=0," ",Замеры!AH1453)</f>
        <v xml:space="preserve"> </v>
      </c>
      <c r="L1459" s="29" t="str">
        <f>IF(Замеры!AA1453=0," ",Замеры!AI1453)</f>
        <v xml:space="preserve"> </v>
      </c>
      <c r="M1459" s="29" t="str">
        <f>IF(Замеры!AA1453=0," ",0.1)</f>
        <v xml:space="preserve"> </v>
      </c>
      <c r="N1459" s="29" t="str">
        <f>IF(Замеры!AA1453=0," ",Замеры!AA1453)</f>
        <v xml:space="preserve"> </v>
      </c>
      <c r="O1459" s="29" t="str">
        <f>Замеры!AB1453</f>
        <v xml:space="preserve"> </v>
      </c>
      <c r="P1459" s="29" t="str">
        <f>Замеры!AC1453</f>
        <v xml:space="preserve"> </v>
      </c>
      <c r="Q1459" s="29" t="str">
        <f>IF(Замеры!AA1453=0," ","+")</f>
        <v xml:space="preserve"> </v>
      </c>
      <c r="R1459" s="32">
        <f>Замеры!Z1453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IF(Замеры!I1454=0," ", Замеры!I1454)</f>
        <v xml:space="preserve"> </v>
      </c>
      <c r="D1460" s="29" t="str">
        <f>IF(Замеры!AA1454=0, " ", Замеры!Y1454)</f>
        <v xml:space="preserve"> </v>
      </c>
      <c r="E1460" s="29" t="str">
        <f>CONCATENATE(Замеры!Q1454,Замеры!T1454,Замеры!S1454)</f>
        <v xml:space="preserve"> </v>
      </c>
      <c r="F1460" s="30" t="str">
        <f>IF(Замеры!AA1454=0," ","---")</f>
        <v xml:space="preserve"> </v>
      </c>
      <c r="G1460" s="31" t="str">
        <f>IF(Замеры!AA1454=0," ",Замеры!K1454)</f>
        <v xml:space="preserve"> </v>
      </c>
      <c r="H1460" s="31" t="str">
        <f>CONCATENATE(Замеры!AL1454,Замеры!AB1454,Замеры!AM1454)</f>
        <v>0 0</v>
      </c>
      <c r="I1460" s="29" t="str">
        <f>CONCATENATE(Замеры!AJ1454,Замеры!AB1454,Замеры!AK1454)</f>
        <v>0 0</v>
      </c>
      <c r="J1460" s="31" t="str">
        <f>IF(Замеры!AA1454=0," ",G1460*2.55)</f>
        <v xml:space="preserve"> </v>
      </c>
      <c r="K1460" s="29" t="str">
        <f>IF(Замеры!AA1454=0," ",Замеры!AH1454)</f>
        <v xml:space="preserve"> </v>
      </c>
      <c r="L1460" s="29" t="str">
        <f>IF(Замеры!AA1454=0," ",Замеры!AI1454)</f>
        <v xml:space="preserve"> </v>
      </c>
      <c r="M1460" s="29" t="str">
        <f>IF(Замеры!AA1454=0," ",0.1)</f>
        <v xml:space="preserve"> </v>
      </c>
      <c r="N1460" s="29" t="str">
        <f>IF(Замеры!AA1454=0," ",Замеры!AA1454)</f>
        <v xml:space="preserve"> </v>
      </c>
      <c r="O1460" s="29" t="str">
        <f>Замеры!AB1454</f>
        <v xml:space="preserve"> </v>
      </c>
      <c r="P1460" s="29" t="str">
        <f>Замеры!AC1454</f>
        <v xml:space="preserve"> </v>
      </c>
      <c r="Q1460" s="29" t="str">
        <f>IF(Замеры!AA1454=0," ","+")</f>
        <v xml:space="preserve"> </v>
      </c>
      <c r="R1460" s="32">
        <f>Замеры!Z1454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IF(Замеры!I1455=0," ", Замеры!I1455)</f>
        <v xml:space="preserve"> </v>
      </c>
      <c r="D1461" s="29" t="str">
        <f>IF(Замеры!AA1455=0, " ", Замеры!Y1455)</f>
        <v xml:space="preserve"> </v>
      </c>
      <c r="E1461" s="29" t="str">
        <f>CONCATENATE(Замеры!Q1455,Замеры!T1455,Замеры!S1455)</f>
        <v xml:space="preserve"> </v>
      </c>
      <c r="F1461" s="30" t="str">
        <f>IF(Замеры!AA1455=0," ","---")</f>
        <v xml:space="preserve"> </v>
      </c>
      <c r="G1461" s="31" t="str">
        <f>IF(Замеры!AA1455=0," ",Замеры!K1455)</f>
        <v xml:space="preserve"> </v>
      </c>
      <c r="H1461" s="31" t="str">
        <f>CONCATENATE(Замеры!AL1455,Замеры!AB1455,Замеры!AM1455)</f>
        <v>0 0</v>
      </c>
      <c r="I1461" s="29" t="str">
        <f>CONCATENATE(Замеры!AJ1455,Замеры!AB1455,Замеры!AK1455)</f>
        <v>0 0</v>
      </c>
      <c r="J1461" s="31" t="str">
        <f>IF(Замеры!AA1455=0," ",G1461*2.55)</f>
        <v xml:space="preserve"> </v>
      </c>
      <c r="K1461" s="29" t="str">
        <f>IF(Замеры!AA1455=0," ",Замеры!AH1455)</f>
        <v xml:space="preserve"> </v>
      </c>
      <c r="L1461" s="29" t="str">
        <f>IF(Замеры!AA1455=0," ",Замеры!AI1455)</f>
        <v xml:space="preserve"> </v>
      </c>
      <c r="M1461" s="29" t="str">
        <f>IF(Замеры!AA1455=0," ",0.1)</f>
        <v xml:space="preserve"> </v>
      </c>
      <c r="N1461" s="29" t="str">
        <f>IF(Замеры!AA1455=0," ",Замеры!AA1455)</f>
        <v xml:space="preserve"> </v>
      </c>
      <c r="O1461" s="29" t="str">
        <f>Замеры!AB1455</f>
        <v xml:space="preserve"> </v>
      </c>
      <c r="P1461" s="29" t="str">
        <f>Замеры!AC1455</f>
        <v xml:space="preserve"> </v>
      </c>
      <c r="Q1461" s="29" t="str">
        <f>IF(Замеры!AA1455=0," ","+")</f>
        <v xml:space="preserve"> </v>
      </c>
      <c r="R1461" s="32">
        <f>Замеры!Z1455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IF(Замеры!I1456=0," ", Замеры!I1456)</f>
        <v xml:space="preserve"> </v>
      </c>
      <c r="D1462" s="29" t="str">
        <f>IF(Замеры!AA1456=0, " ", Замеры!Y1456)</f>
        <v xml:space="preserve"> </v>
      </c>
      <c r="E1462" s="29" t="str">
        <f>CONCATENATE(Замеры!Q1456,Замеры!T1456,Замеры!S1456)</f>
        <v xml:space="preserve"> </v>
      </c>
      <c r="F1462" s="30" t="str">
        <f>IF(Замеры!AA1456=0," ","---")</f>
        <v xml:space="preserve"> </v>
      </c>
      <c r="G1462" s="31" t="str">
        <f>IF(Замеры!AA1456=0," ",Замеры!K1456)</f>
        <v xml:space="preserve"> </v>
      </c>
      <c r="H1462" s="31" t="str">
        <f>CONCATENATE(Замеры!AL1456,Замеры!AB1456,Замеры!AM1456)</f>
        <v>0 0</v>
      </c>
      <c r="I1462" s="29" t="str">
        <f>CONCATENATE(Замеры!AJ1456,Замеры!AB1456,Замеры!AK1456)</f>
        <v>0 0</v>
      </c>
      <c r="J1462" s="31" t="str">
        <f>IF(Замеры!AA1456=0," ",G1462*2.55)</f>
        <v xml:space="preserve"> </v>
      </c>
      <c r="K1462" s="29" t="str">
        <f>IF(Замеры!AA1456=0," ",Замеры!AH1456)</f>
        <v xml:space="preserve"> </v>
      </c>
      <c r="L1462" s="29" t="str">
        <f>IF(Замеры!AA1456=0," ",Замеры!AI1456)</f>
        <v xml:space="preserve"> </v>
      </c>
      <c r="M1462" s="29" t="str">
        <f>IF(Замеры!AA1456=0," ",0.1)</f>
        <v xml:space="preserve"> </v>
      </c>
      <c r="N1462" s="29" t="str">
        <f>IF(Замеры!AA1456=0," ",Замеры!AA1456)</f>
        <v xml:space="preserve"> </v>
      </c>
      <c r="O1462" s="29" t="str">
        <f>Замеры!AB1456</f>
        <v xml:space="preserve"> </v>
      </c>
      <c r="P1462" s="29" t="str">
        <f>Замеры!AC1456</f>
        <v xml:space="preserve"> </v>
      </c>
      <c r="Q1462" s="29" t="str">
        <f>IF(Замеры!AA1456=0," ","+")</f>
        <v xml:space="preserve"> </v>
      </c>
      <c r="R1462" s="32">
        <f>Замеры!Z1456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IF(Замеры!I1457=0," ", Замеры!I1457)</f>
        <v xml:space="preserve"> </v>
      </c>
      <c r="D1463" s="29" t="str">
        <f>IF(Замеры!AA1457=0, " ", Замеры!Y1457)</f>
        <v xml:space="preserve"> </v>
      </c>
      <c r="E1463" s="29" t="str">
        <f>CONCATENATE(Замеры!Q1457,Замеры!T1457,Замеры!S1457)</f>
        <v xml:space="preserve"> </v>
      </c>
      <c r="F1463" s="30" t="str">
        <f>IF(Замеры!AA1457=0," ","---")</f>
        <v xml:space="preserve"> </v>
      </c>
      <c r="G1463" s="31" t="str">
        <f>IF(Замеры!AA1457=0," ",Замеры!K1457)</f>
        <v xml:space="preserve"> </v>
      </c>
      <c r="H1463" s="31" t="str">
        <f>CONCATENATE(Замеры!AL1457,Замеры!AB1457,Замеры!AM1457)</f>
        <v>0 0</v>
      </c>
      <c r="I1463" s="29" t="str">
        <f>CONCATENATE(Замеры!AJ1457,Замеры!AB1457,Замеры!AK1457)</f>
        <v>0 0</v>
      </c>
      <c r="J1463" s="31" t="str">
        <f>IF(Замеры!AA1457=0," ",G1463*2.55)</f>
        <v xml:space="preserve"> </v>
      </c>
      <c r="K1463" s="29" t="str">
        <f>IF(Замеры!AA1457=0," ",Замеры!AH1457)</f>
        <v xml:space="preserve"> </v>
      </c>
      <c r="L1463" s="29" t="str">
        <f>IF(Замеры!AA1457=0," ",Замеры!AI1457)</f>
        <v xml:space="preserve"> </v>
      </c>
      <c r="M1463" s="29" t="str">
        <f>IF(Замеры!AA1457=0," ",0.1)</f>
        <v xml:space="preserve"> </v>
      </c>
      <c r="N1463" s="29" t="str">
        <f>IF(Замеры!AA1457=0," ",Замеры!AA1457)</f>
        <v xml:space="preserve"> </v>
      </c>
      <c r="O1463" s="29" t="str">
        <f>Замеры!AB1457</f>
        <v xml:space="preserve"> </v>
      </c>
      <c r="P1463" s="29" t="str">
        <f>Замеры!AC1457</f>
        <v xml:space="preserve"> </v>
      </c>
      <c r="Q1463" s="29" t="str">
        <f>IF(Замеры!AA1457=0," ","+")</f>
        <v xml:space="preserve"> </v>
      </c>
      <c r="R1463" s="32">
        <f>Замеры!Z1457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IF(Замеры!I1458=0," ", Замеры!I1458)</f>
        <v xml:space="preserve"> </v>
      </c>
      <c r="D1464" s="29" t="str">
        <f>IF(Замеры!AA1458=0, " ", Замеры!Y1458)</f>
        <v xml:space="preserve"> </v>
      </c>
      <c r="E1464" s="29" t="str">
        <f>CONCATENATE(Замеры!Q1458,Замеры!T1458,Замеры!S1458)</f>
        <v xml:space="preserve"> </v>
      </c>
      <c r="F1464" s="30" t="str">
        <f>IF(Замеры!AA1458=0," ","---")</f>
        <v xml:space="preserve"> </v>
      </c>
      <c r="G1464" s="31" t="str">
        <f>IF(Замеры!AA1458=0," ",Замеры!K1458)</f>
        <v xml:space="preserve"> </v>
      </c>
      <c r="H1464" s="31" t="str">
        <f>CONCATENATE(Замеры!AL1458,Замеры!AB1458,Замеры!AM1458)</f>
        <v>0 0</v>
      </c>
      <c r="I1464" s="29" t="str">
        <f>CONCATENATE(Замеры!AJ1458,Замеры!AB1458,Замеры!AK1458)</f>
        <v>0 0</v>
      </c>
      <c r="J1464" s="31" t="str">
        <f>IF(Замеры!AA1458=0," ",G1464*2.55)</f>
        <v xml:space="preserve"> </v>
      </c>
      <c r="K1464" s="29" t="str">
        <f>IF(Замеры!AA1458=0," ",Замеры!AH1458)</f>
        <v xml:space="preserve"> </v>
      </c>
      <c r="L1464" s="29" t="str">
        <f>IF(Замеры!AA1458=0," ",Замеры!AI1458)</f>
        <v xml:space="preserve"> </v>
      </c>
      <c r="M1464" s="29" t="str">
        <f>IF(Замеры!AA1458=0," ",0.1)</f>
        <v xml:space="preserve"> </v>
      </c>
      <c r="N1464" s="29" t="str">
        <f>IF(Замеры!AA1458=0," ",Замеры!AA1458)</f>
        <v xml:space="preserve"> </v>
      </c>
      <c r="O1464" s="29" t="str">
        <f>Замеры!AB1458</f>
        <v xml:space="preserve"> </v>
      </c>
      <c r="P1464" s="29" t="str">
        <f>Замеры!AC1458</f>
        <v xml:space="preserve"> </v>
      </c>
      <c r="Q1464" s="29" t="str">
        <f>IF(Замеры!AA1458=0," ","+")</f>
        <v xml:space="preserve"> </v>
      </c>
      <c r="R1464" s="32">
        <f>Замеры!Z1458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IF(Замеры!I1459=0," ", Замеры!I1459)</f>
        <v xml:space="preserve"> </v>
      </c>
      <c r="D1465" s="29" t="str">
        <f>IF(Замеры!AA1459=0, " ", Замеры!Y1459)</f>
        <v xml:space="preserve"> </v>
      </c>
      <c r="E1465" s="29" t="str">
        <f>CONCATENATE(Замеры!Q1459,Замеры!T1459,Замеры!S1459)</f>
        <v xml:space="preserve"> </v>
      </c>
      <c r="F1465" s="30" t="str">
        <f>IF(Замеры!AA1459=0," ","---")</f>
        <v xml:space="preserve"> </v>
      </c>
      <c r="G1465" s="31" t="str">
        <f>IF(Замеры!AA1459=0," ",Замеры!K1459)</f>
        <v xml:space="preserve"> </v>
      </c>
      <c r="H1465" s="31" t="str">
        <f>CONCATENATE(Замеры!AL1459,Замеры!AB1459,Замеры!AM1459)</f>
        <v>0 0</v>
      </c>
      <c r="I1465" s="29" t="str">
        <f>CONCATENATE(Замеры!AJ1459,Замеры!AB1459,Замеры!AK1459)</f>
        <v>0 0</v>
      </c>
      <c r="J1465" s="31" t="str">
        <f>IF(Замеры!AA1459=0," ",G1465*2.55)</f>
        <v xml:space="preserve"> </v>
      </c>
      <c r="K1465" s="29" t="str">
        <f>IF(Замеры!AA1459=0," ",Замеры!AH1459)</f>
        <v xml:space="preserve"> </v>
      </c>
      <c r="L1465" s="29" t="str">
        <f>IF(Замеры!AA1459=0," ",Замеры!AI1459)</f>
        <v xml:space="preserve"> </v>
      </c>
      <c r="M1465" s="29" t="str">
        <f>IF(Замеры!AA1459=0," ",0.1)</f>
        <v xml:space="preserve"> </v>
      </c>
      <c r="N1465" s="29" t="str">
        <f>IF(Замеры!AA1459=0," ",Замеры!AA1459)</f>
        <v xml:space="preserve"> </v>
      </c>
      <c r="O1465" s="29" t="str">
        <f>Замеры!AB1459</f>
        <v xml:space="preserve"> </v>
      </c>
      <c r="P1465" s="29" t="str">
        <f>Замеры!AC1459</f>
        <v xml:space="preserve"> </v>
      </c>
      <c r="Q1465" s="29" t="str">
        <f>IF(Замеры!AA1459=0," ","+")</f>
        <v xml:space="preserve"> </v>
      </c>
      <c r="R1465" s="32">
        <f>Замеры!Z1459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IF(Замеры!I1460=0," ", Замеры!I1460)</f>
        <v xml:space="preserve"> </v>
      </c>
      <c r="D1466" s="29" t="str">
        <f>IF(Замеры!AA1460=0, " ", Замеры!Y1460)</f>
        <v xml:space="preserve"> </v>
      </c>
      <c r="E1466" s="29" t="str">
        <f>CONCATENATE(Замеры!Q1460,Замеры!T1460,Замеры!S1460)</f>
        <v xml:space="preserve"> </v>
      </c>
      <c r="F1466" s="30" t="str">
        <f>IF(Замеры!AA1460=0," ","---")</f>
        <v xml:space="preserve"> </v>
      </c>
      <c r="G1466" s="31" t="str">
        <f>IF(Замеры!AA1460=0," ",Замеры!K1460)</f>
        <v xml:space="preserve"> </v>
      </c>
      <c r="H1466" s="31" t="str">
        <f>CONCATENATE(Замеры!AL1460,Замеры!AB1460,Замеры!AM1460)</f>
        <v>0 0</v>
      </c>
      <c r="I1466" s="29" t="str">
        <f>CONCATENATE(Замеры!AJ1460,Замеры!AB1460,Замеры!AK1460)</f>
        <v>0 0</v>
      </c>
      <c r="J1466" s="31" t="str">
        <f>IF(Замеры!AA1460=0," ",G1466*2.55)</f>
        <v xml:space="preserve"> </v>
      </c>
      <c r="K1466" s="29" t="str">
        <f>IF(Замеры!AA1460=0," ",Замеры!AH1460)</f>
        <v xml:space="preserve"> </v>
      </c>
      <c r="L1466" s="29" t="str">
        <f>IF(Замеры!AA1460=0," ",Замеры!AI1460)</f>
        <v xml:space="preserve"> </v>
      </c>
      <c r="M1466" s="29" t="str">
        <f>IF(Замеры!AA1460=0," ",0.1)</f>
        <v xml:space="preserve"> </v>
      </c>
      <c r="N1466" s="29" t="str">
        <f>IF(Замеры!AA1460=0," ",Замеры!AA1460)</f>
        <v xml:space="preserve"> </v>
      </c>
      <c r="O1466" s="29" t="str">
        <f>Замеры!AB1460</f>
        <v xml:space="preserve"> </v>
      </c>
      <c r="P1466" s="29" t="str">
        <f>Замеры!AC1460</f>
        <v xml:space="preserve"> </v>
      </c>
      <c r="Q1466" s="29" t="str">
        <f>IF(Замеры!AA1460=0," ","+")</f>
        <v xml:space="preserve"> </v>
      </c>
      <c r="R1466" s="32">
        <f>Замеры!Z1460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IF(Замеры!I1461=0," ", Замеры!I1461)</f>
        <v xml:space="preserve"> </v>
      </c>
      <c r="D1467" s="29" t="str">
        <f>IF(Замеры!AA1461=0, " ", Замеры!Y1461)</f>
        <v xml:space="preserve"> </v>
      </c>
      <c r="E1467" s="29" t="str">
        <f>CONCATENATE(Замеры!Q1461,Замеры!T1461,Замеры!S1461)</f>
        <v xml:space="preserve"> </v>
      </c>
      <c r="F1467" s="30" t="str">
        <f>IF(Замеры!AA1461=0," ","---")</f>
        <v xml:space="preserve"> </v>
      </c>
      <c r="G1467" s="31" t="str">
        <f>IF(Замеры!AA1461=0," ",Замеры!K1461)</f>
        <v xml:space="preserve"> </v>
      </c>
      <c r="H1467" s="31" t="str">
        <f>CONCATENATE(Замеры!AL1461,Замеры!AB1461,Замеры!AM1461)</f>
        <v>0 0</v>
      </c>
      <c r="I1467" s="29" t="str">
        <f>CONCATENATE(Замеры!AJ1461,Замеры!AB1461,Замеры!AK1461)</f>
        <v>0 0</v>
      </c>
      <c r="J1467" s="31" t="str">
        <f>IF(Замеры!AA1461=0," ",G1467*2.55)</f>
        <v xml:space="preserve"> </v>
      </c>
      <c r="K1467" s="29" t="str">
        <f>IF(Замеры!AA1461=0," ",Замеры!AH1461)</f>
        <v xml:space="preserve"> </v>
      </c>
      <c r="L1467" s="29" t="str">
        <f>IF(Замеры!AA1461=0," ",Замеры!AI1461)</f>
        <v xml:space="preserve"> </v>
      </c>
      <c r="M1467" s="29" t="str">
        <f>IF(Замеры!AA1461=0," ",0.1)</f>
        <v xml:space="preserve"> </v>
      </c>
      <c r="N1467" s="29" t="str">
        <f>IF(Замеры!AA1461=0," ",Замеры!AA1461)</f>
        <v xml:space="preserve"> </v>
      </c>
      <c r="O1467" s="29" t="str">
        <f>Замеры!AB1461</f>
        <v xml:space="preserve"> </v>
      </c>
      <c r="P1467" s="29" t="str">
        <f>Замеры!AC1461</f>
        <v xml:space="preserve"> </v>
      </c>
      <c r="Q1467" s="29" t="str">
        <f>IF(Замеры!AA1461=0," ","+")</f>
        <v xml:space="preserve"> </v>
      </c>
      <c r="R1467" s="32">
        <f>Замеры!Z1461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IF(Замеры!I1462=0," ", Замеры!I1462)</f>
        <v xml:space="preserve"> </v>
      </c>
      <c r="D1468" s="29" t="str">
        <f>IF(Замеры!AA1462=0, " ", Замеры!Y1462)</f>
        <v xml:space="preserve"> </v>
      </c>
      <c r="E1468" s="29" t="str">
        <f>CONCATENATE(Замеры!Q1462,Замеры!T1462,Замеры!S1462)</f>
        <v xml:space="preserve"> </v>
      </c>
      <c r="F1468" s="30" t="str">
        <f>IF(Замеры!AA1462=0," ","---")</f>
        <v xml:space="preserve"> </v>
      </c>
      <c r="G1468" s="31" t="str">
        <f>IF(Замеры!AA1462=0," ",Замеры!K1462)</f>
        <v xml:space="preserve"> </v>
      </c>
      <c r="H1468" s="31" t="str">
        <f>CONCATENATE(Замеры!AL1462,Замеры!AB1462,Замеры!AM1462)</f>
        <v>0 0</v>
      </c>
      <c r="I1468" s="29" t="str">
        <f>CONCATENATE(Замеры!AJ1462,Замеры!AB1462,Замеры!AK1462)</f>
        <v>0 0</v>
      </c>
      <c r="J1468" s="31" t="str">
        <f>IF(Замеры!AA1462=0," ",G1468*2.55)</f>
        <v xml:space="preserve"> </v>
      </c>
      <c r="K1468" s="29" t="str">
        <f>IF(Замеры!AA1462=0," ",Замеры!AH1462)</f>
        <v xml:space="preserve"> </v>
      </c>
      <c r="L1468" s="29" t="str">
        <f>IF(Замеры!AA1462=0," ",Замеры!AI1462)</f>
        <v xml:space="preserve"> </v>
      </c>
      <c r="M1468" s="29" t="str">
        <f>IF(Замеры!AA1462=0," ",0.1)</f>
        <v xml:space="preserve"> </v>
      </c>
      <c r="N1468" s="29" t="str">
        <f>IF(Замеры!AA1462=0," ",Замеры!AA1462)</f>
        <v xml:space="preserve"> </v>
      </c>
      <c r="O1468" s="29" t="str">
        <f>Замеры!AB1462</f>
        <v xml:space="preserve"> </v>
      </c>
      <c r="P1468" s="29" t="str">
        <f>Замеры!AC1462</f>
        <v xml:space="preserve"> </v>
      </c>
      <c r="Q1468" s="29" t="str">
        <f>IF(Замеры!AA1462=0," ","+")</f>
        <v xml:space="preserve"> </v>
      </c>
      <c r="R1468" s="32">
        <f>Замеры!Z1462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IF(Замеры!I1463=0," ", Замеры!I1463)</f>
        <v xml:space="preserve"> </v>
      </c>
      <c r="D1469" s="29" t="str">
        <f>IF(Замеры!AA1463=0, " ", Замеры!Y1463)</f>
        <v xml:space="preserve"> </v>
      </c>
      <c r="E1469" s="29" t="str">
        <f>CONCATENATE(Замеры!Q1463,Замеры!T1463,Замеры!S1463)</f>
        <v xml:space="preserve"> </v>
      </c>
      <c r="F1469" s="30" t="str">
        <f>IF(Замеры!AA1463=0," ","---")</f>
        <v xml:space="preserve"> </v>
      </c>
      <c r="G1469" s="31" t="str">
        <f>IF(Замеры!AA1463=0," ",Замеры!K1463)</f>
        <v xml:space="preserve"> </v>
      </c>
      <c r="H1469" s="31" t="str">
        <f>CONCATENATE(Замеры!AL1463,Замеры!AB1463,Замеры!AM1463)</f>
        <v>0 0</v>
      </c>
      <c r="I1469" s="29" t="str">
        <f>CONCATENATE(Замеры!AJ1463,Замеры!AB1463,Замеры!AK1463)</f>
        <v>0 0</v>
      </c>
      <c r="J1469" s="31" t="str">
        <f>IF(Замеры!AA1463=0," ",G1469*2.55)</f>
        <v xml:space="preserve"> </v>
      </c>
      <c r="K1469" s="29" t="str">
        <f>IF(Замеры!AA1463=0," ",Замеры!AH1463)</f>
        <v xml:space="preserve"> </v>
      </c>
      <c r="L1469" s="29" t="str">
        <f>IF(Замеры!AA1463=0," ",Замеры!AI1463)</f>
        <v xml:space="preserve"> </v>
      </c>
      <c r="M1469" s="29" t="str">
        <f>IF(Замеры!AA1463=0," ",0.1)</f>
        <v xml:space="preserve"> </v>
      </c>
      <c r="N1469" s="29" t="str">
        <f>IF(Замеры!AA1463=0," ",Замеры!AA1463)</f>
        <v xml:space="preserve"> </v>
      </c>
      <c r="O1469" s="29" t="str">
        <f>Замеры!AB1463</f>
        <v xml:space="preserve"> </v>
      </c>
      <c r="P1469" s="29" t="str">
        <f>Замеры!AC1463</f>
        <v xml:space="preserve"> </v>
      </c>
      <c r="Q1469" s="29" t="str">
        <f>IF(Замеры!AA1463=0," ","+")</f>
        <v xml:space="preserve"> </v>
      </c>
      <c r="R1469" s="32">
        <f>Замеры!Z1463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IF(Замеры!I1464=0," ", Замеры!I1464)</f>
        <v xml:space="preserve"> </v>
      </c>
      <c r="D1470" s="29" t="str">
        <f>IF(Замеры!AA1464=0, " ", Замеры!Y1464)</f>
        <v xml:space="preserve"> </v>
      </c>
      <c r="E1470" s="29" t="str">
        <f>CONCATENATE(Замеры!Q1464,Замеры!T1464,Замеры!S1464)</f>
        <v xml:space="preserve"> </v>
      </c>
      <c r="F1470" s="30" t="str">
        <f>IF(Замеры!AA1464=0," ","---")</f>
        <v xml:space="preserve"> </v>
      </c>
      <c r="G1470" s="31" t="str">
        <f>IF(Замеры!AA1464=0," ",Замеры!K1464)</f>
        <v xml:space="preserve"> </v>
      </c>
      <c r="H1470" s="31" t="str">
        <f>CONCATENATE(Замеры!AL1464,Замеры!AB1464,Замеры!AM1464)</f>
        <v>0 0</v>
      </c>
      <c r="I1470" s="29" t="str">
        <f>CONCATENATE(Замеры!AJ1464,Замеры!AB1464,Замеры!AK1464)</f>
        <v>0 0</v>
      </c>
      <c r="J1470" s="31" t="str">
        <f>IF(Замеры!AA1464=0," ",G1470*2.55)</f>
        <v xml:space="preserve"> </v>
      </c>
      <c r="K1470" s="29" t="str">
        <f>IF(Замеры!AA1464=0," ",Замеры!AH1464)</f>
        <v xml:space="preserve"> </v>
      </c>
      <c r="L1470" s="29" t="str">
        <f>IF(Замеры!AA1464=0," ",Замеры!AI1464)</f>
        <v xml:space="preserve"> </v>
      </c>
      <c r="M1470" s="29" t="str">
        <f>IF(Замеры!AA1464=0," ",0.1)</f>
        <v xml:space="preserve"> </v>
      </c>
      <c r="N1470" s="29" t="str">
        <f>IF(Замеры!AA1464=0," ",Замеры!AA1464)</f>
        <v xml:space="preserve"> </v>
      </c>
      <c r="O1470" s="29" t="str">
        <f>Замеры!AB1464</f>
        <v xml:space="preserve"> </v>
      </c>
      <c r="P1470" s="29" t="str">
        <f>Замеры!AC1464</f>
        <v xml:space="preserve"> </v>
      </c>
      <c r="Q1470" s="29" t="str">
        <f>IF(Замеры!AA1464=0," ","+")</f>
        <v xml:space="preserve"> </v>
      </c>
      <c r="R1470" s="32">
        <f>Замеры!Z1464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IF(Замеры!I1465=0," ", Замеры!I1465)</f>
        <v xml:space="preserve"> </v>
      </c>
      <c r="D1471" s="29" t="str">
        <f>IF(Замеры!AA1465=0, " ", Замеры!Y1465)</f>
        <v xml:space="preserve"> </v>
      </c>
      <c r="E1471" s="29" t="str">
        <f>CONCATENATE(Замеры!Q1465,Замеры!T1465,Замеры!S1465)</f>
        <v xml:space="preserve"> </v>
      </c>
      <c r="F1471" s="30" t="str">
        <f>IF(Замеры!AA1465=0," ","---")</f>
        <v xml:space="preserve"> </v>
      </c>
      <c r="G1471" s="31" t="str">
        <f>IF(Замеры!AA1465=0," ",Замеры!K1465)</f>
        <v xml:space="preserve"> </v>
      </c>
      <c r="H1471" s="31" t="str">
        <f>CONCATENATE(Замеры!AL1465,Замеры!AB1465,Замеры!AM1465)</f>
        <v>0 0</v>
      </c>
      <c r="I1471" s="29" t="str">
        <f>CONCATENATE(Замеры!AJ1465,Замеры!AB1465,Замеры!AK1465)</f>
        <v>0 0</v>
      </c>
      <c r="J1471" s="31" t="str">
        <f>IF(Замеры!AA1465=0," ",G1471*2.55)</f>
        <v xml:space="preserve"> </v>
      </c>
      <c r="K1471" s="29" t="str">
        <f>IF(Замеры!AA1465=0," ",Замеры!AH1465)</f>
        <v xml:space="preserve"> </v>
      </c>
      <c r="L1471" s="29" t="str">
        <f>IF(Замеры!AA1465=0," ",Замеры!AI1465)</f>
        <v xml:space="preserve"> </v>
      </c>
      <c r="M1471" s="29" t="str">
        <f>IF(Замеры!AA1465=0," ",0.1)</f>
        <v xml:space="preserve"> </v>
      </c>
      <c r="N1471" s="29" t="str">
        <f>IF(Замеры!AA1465=0," ",Замеры!AA1465)</f>
        <v xml:space="preserve"> </v>
      </c>
      <c r="O1471" s="29" t="str">
        <f>Замеры!AB1465</f>
        <v xml:space="preserve"> </v>
      </c>
      <c r="P1471" s="29" t="str">
        <f>Замеры!AC1465</f>
        <v xml:space="preserve"> </v>
      </c>
      <c r="Q1471" s="29" t="str">
        <f>IF(Замеры!AA1465=0," ","+")</f>
        <v xml:space="preserve"> </v>
      </c>
      <c r="R1471" s="32">
        <f>Замеры!Z1465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IF(Замеры!I1466=0," ", Замеры!I1466)</f>
        <v xml:space="preserve"> </v>
      </c>
      <c r="D1472" s="29" t="str">
        <f>IF(Замеры!AA1466=0, " ", Замеры!Y1466)</f>
        <v xml:space="preserve"> </v>
      </c>
      <c r="E1472" s="29" t="str">
        <f>CONCATENATE(Замеры!Q1466,Замеры!T1466,Замеры!S1466)</f>
        <v xml:space="preserve"> </v>
      </c>
      <c r="F1472" s="30" t="str">
        <f>IF(Замеры!AA1466=0," ","---")</f>
        <v xml:space="preserve"> </v>
      </c>
      <c r="G1472" s="31" t="str">
        <f>IF(Замеры!AA1466=0," ",Замеры!K1466)</f>
        <v xml:space="preserve"> </v>
      </c>
      <c r="H1472" s="31" t="str">
        <f>CONCATENATE(Замеры!AL1466,Замеры!AB1466,Замеры!AM1466)</f>
        <v>0 0</v>
      </c>
      <c r="I1472" s="29" t="str">
        <f>CONCATENATE(Замеры!AJ1466,Замеры!AB1466,Замеры!AK1466)</f>
        <v>0 0</v>
      </c>
      <c r="J1472" s="31" t="str">
        <f>IF(Замеры!AA1466=0," ",G1472*2.55)</f>
        <v xml:space="preserve"> </v>
      </c>
      <c r="K1472" s="29" t="str">
        <f>IF(Замеры!AA1466=0," ",Замеры!AH1466)</f>
        <v xml:space="preserve"> </v>
      </c>
      <c r="L1472" s="29" t="str">
        <f>IF(Замеры!AA1466=0," ",Замеры!AI1466)</f>
        <v xml:space="preserve"> </v>
      </c>
      <c r="M1472" s="29" t="str">
        <f>IF(Замеры!AA1466=0," ",0.1)</f>
        <v xml:space="preserve"> </v>
      </c>
      <c r="N1472" s="29" t="str">
        <f>IF(Замеры!AA1466=0," ",Замеры!AA1466)</f>
        <v xml:space="preserve"> </v>
      </c>
      <c r="O1472" s="29" t="str">
        <f>Замеры!AB1466</f>
        <v xml:space="preserve"> </v>
      </c>
      <c r="P1472" s="29" t="str">
        <f>Замеры!AC1466</f>
        <v xml:space="preserve"> </v>
      </c>
      <c r="Q1472" s="29" t="str">
        <f>IF(Замеры!AA1466=0," ","+")</f>
        <v xml:space="preserve"> </v>
      </c>
      <c r="R1472" s="32">
        <f>Замеры!Z1466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IF(Замеры!I1467=0," ", Замеры!I1467)</f>
        <v xml:space="preserve"> </v>
      </c>
      <c r="D1473" s="29" t="str">
        <f>IF(Замеры!AA1467=0, " ", Замеры!Y1467)</f>
        <v xml:space="preserve"> </v>
      </c>
      <c r="E1473" s="29" t="str">
        <f>CONCATENATE(Замеры!Q1467,Замеры!T1467,Замеры!S1467)</f>
        <v xml:space="preserve"> </v>
      </c>
      <c r="F1473" s="30" t="str">
        <f>IF(Замеры!AA1467=0," ","---")</f>
        <v xml:space="preserve"> </v>
      </c>
      <c r="G1473" s="31" t="str">
        <f>IF(Замеры!AA1467=0," ",Замеры!K1467)</f>
        <v xml:space="preserve"> </v>
      </c>
      <c r="H1473" s="31" t="str">
        <f>CONCATENATE(Замеры!AL1467,Замеры!AB1467,Замеры!AM1467)</f>
        <v>0 0</v>
      </c>
      <c r="I1473" s="29" t="str">
        <f>CONCATENATE(Замеры!AJ1467,Замеры!AB1467,Замеры!AK1467)</f>
        <v>0 0</v>
      </c>
      <c r="J1473" s="31" t="str">
        <f>IF(Замеры!AA1467=0," ",G1473*2.55)</f>
        <v xml:space="preserve"> </v>
      </c>
      <c r="K1473" s="29" t="str">
        <f>IF(Замеры!AA1467=0," ",Замеры!AH1467)</f>
        <v xml:space="preserve"> </v>
      </c>
      <c r="L1473" s="29" t="str">
        <f>IF(Замеры!AA1467=0," ",Замеры!AI1467)</f>
        <v xml:space="preserve"> </v>
      </c>
      <c r="M1473" s="29" t="str">
        <f>IF(Замеры!AA1467=0," ",0.1)</f>
        <v xml:space="preserve"> </v>
      </c>
      <c r="N1473" s="29" t="str">
        <f>IF(Замеры!AA1467=0," ",Замеры!AA1467)</f>
        <v xml:space="preserve"> </v>
      </c>
      <c r="O1473" s="29" t="str">
        <f>Замеры!AB1467</f>
        <v xml:space="preserve"> </v>
      </c>
      <c r="P1473" s="29" t="str">
        <f>Замеры!AC1467</f>
        <v xml:space="preserve"> </v>
      </c>
      <c r="Q1473" s="29" t="str">
        <f>IF(Замеры!AA1467=0," ","+")</f>
        <v xml:space="preserve"> </v>
      </c>
      <c r="R1473" s="32">
        <f>Замеры!Z1467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IF(Замеры!I1468=0," ", Замеры!I1468)</f>
        <v xml:space="preserve"> </v>
      </c>
      <c r="D1474" s="29" t="str">
        <f>IF(Замеры!AA1468=0, " ", Замеры!Y1468)</f>
        <v xml:space="preserve"> </v>
      </c>
      <c r="E1474" s="29" t="str">
        <f>CONCATENATE(Замеры!Q1468,Замеры!T1468,Замеры!S1468)</f>
        <v xml:space="preserve"> </v>
      </c>
      <c r="F1474" s="30" t="str">
        <f>IF(Замеры!AA1468=0," ","---")</f>
        <v xml:space="preserve"> </v>
      </c>
      <c r="G1474" s="31" t="str">
        <f>IF(Замеры!AA1468=0," ",Замеры!K1468)</f>
        <v xml:space="preserve"> </v>
      </c>
      <c r="H1474" s="31" t="str">
        <f>CONCATENATE(Замеры!AL1468,Замеры!AB1468,Замеры!AM1468)</f>
        <v>0 0</v>
      </c>
      <c r="I1474" s="29" t="str">
        <f>CONCATENATE(Замеры!AJ1468,Замеры!AB1468,Замеры!AK1468)</f>
        <v>0 0</v>
      </c>
      <c r="J1474" s="31" t="str">
        <f>IF(Замеры!AA1468=0," ",G1474*2.55)</f>
        <v xml:space="preserve"> </v>
      </c>
      <c r="K1474" s="29" t="str">
        <f>IF(Замеры!AA1468=0," ",Замеры!AH1468)</f>
        <v xml:space="preserve"> </v>
      </c>
      <c r="L1474" s="29" t="str">
        <f>IF(Замеры!AA1468=0," ",Замеры!AI1468)</f>
        <v xml:space="preserve"> </v>
      </c>
      <c r="M1474" s="29" t="str">
        <f>IF(Замеры!AA1468=0," ",0.1)</f>
        <v xml:space="preserve"> </v>
      </c>
      <c r="N1474" s="29" t="str">
        <f>IF(Замеры!AA1468=0," ",Замеры!AA1468)</f>
        <v xml:space="preserve"> </v>
      </c>
      <c r="O1474" s="29" t="str">
        <f>Замеры!AB1468</f>
        <v xml:space="preserve"> </v>
      </c>
      <c r="P1474" s="29" t="str">
        <f>Замеры!AC1468</f>
        <v xml:space="preserve"> </v>
      </c>
      <c r="Q1474" s="29" t="str">
        <f>IF(Замеры!AA1468=0," ","+")</f>
        <v xml:space="preserve"> </v>
      </c>
      <c r="R1474" s="32">
        <f>Замеры!Z1468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IF(Замеры!I1469=0," ", Замеры!I1469)</f>
        <v xml:space="preserve"> </v>
      </c>
      <c r="D1475" s="29" t="str">
        <f>IF(Замеры!AA1469=0, " ", Замеры!Y1469)</f>
        <v xml:space="preserve"> </v>
      </c>
      <c r="E1475" s="29" t="str">
        <f>CONCATENATE(Замеры!Q1469,Замеры!T1469,Замеры!S1469)</f>
        <v xml:space="preserve"> </v>
      </c>
      <c r="F1475" s="30" t="str">
        <f>IF(Замеры!AA1469=0," ","---")</f>
        <v xml:space="preserve"> </v>
      </c>
      <c r="G1475" s="31" t="str">
        <f>IF(Замеры!AA1469=0," ",Замеры!K1469)</f>
        <v xml:space="preserve"> </v>
      </c>
      <c r="H1475" s="31" t="str">
        <f>CONCATENATE(Замеры!AL1469,Замеры!AB1469,Замеры!AM1469)</f>
        <v>0 0</v>
      </c>
      <c r="I1475" s="29" t="str">
        <f>CONCATENATE(Замеры!AJ1469,Замеры!AB1469,Замеры!AK1469)</f>
        <v>0 0</v>
      </c>
      <c r="J1475" s="31" t="str">
        <f>IF(Замеры!AA1469=0," ",G1475*2.55)</f>
        <v xml:space="preserve"> </v>
      </c>
      <c r="K1475" s="29" t="str">
        <f>IF(Замеры!AA1469=0," ",Замеры!AH1469)</f>
        <v xml:space="preserve"> </v>
      </c>
      <c r="L1475" s="29" t="str">
        <f>IF(Замеры!AA1469=0," ",Замеры!AI1469)</f>
        <v xml:space="preserve"> </v>
      </c>
      <c r="M1475" s="29" t="str">
        <f>IF(Замеры!AA1469=0," ",0.1)</f>
        <v xml:space="preserve"> </v>
      </c>
      <c r="N1475" s="29" t="str">
        <f>IF(Замеры!AA1469=0," ",Замеры!AA1469)</f>
        <v xml:space="preserve"> </v>
      </c>
      <c r="O1475" s="29" t="str">
        <f>Замеры!AB1469</f>
        <v xml:space="preserve"> </v>
      </c>
      <c r="P1475" s="29" t="str">
        <f>Замеры!AC1469</f>
        <v xml:space="preserve"> </v>
      </c>
      <c r="Q1475" s="29" t="str">
        <f>IF(Замеры!AA1469=0," ","+")</f>
        <v xml:space="preserve"> </v>
      </c>
      <c r="R1475" s="32">
        <f>Замеры!Z1469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IF(Замеры!I1470=0," ", Замеры!I1470)</f>
        <v xml:space="preserve"> </v>
      </c>
      <c r="D1476" s="29" t="str">
        <f>IF(Замеры!AA1470=0, " ", Замеры!Y1470)</f>
        <v xml:space="preserve"> </v>
      </c>
      <c r="E1476" s="29" t="str">
        <f>CONCATENATE(Замеры!Q1470,Замеры!T1470,Замеры!S1470)</f>
        <v xml:space="preserve"> </v>
      </c>
      <c r="F1476" s="30" t="str">
        <f>IF(Замеры!AA1470=0," ","---")</f>
        <v xml:space="preserve"> </v>
      </c>
      <c r="G1476" s="31" t="str">
        <f>IF(Замеры!AA1470=0," ",Замеры!K1470)</f>
        <v xml:space="preserve"> </v>
      </c>
      <c r="H1476" s="31" t="str">
        <f>CONCATENATE(Замеры!AL1470,Замеры!AB1470,Замеры!AM1470)</f>
        <v>0 0</v>
      </c>
      <c r="I1476" s="29" t="str">
        <f>CONCATENATE(Замеры!AJ1470,Замеры!AB1470,Замеры!AK1470)</f>
        <v>0 0</v>
      </c>
      <c r="J1476" s="31" t="str">
        <f>IF(Замеры!AA1470=0," ",G1476*2.55)</f>
        <v xml:space="preserve"> </v>
      </c>
      <c r="K1476" s="29" t="str">
        <f>IF(Замеры!AA1470=0," ",Замеры!AH1470)</f>
        <v xml:space="preserve"> </v>
      </c>
      <c r="L1476" s="29" t="str">
        <f>IF(Замеры!AA1470=0," ",Замеры!AI1470)</f>
        <v xml:space="preserve"> </v>
      </c>
      <c r="M1476" s="29" t="str">
        <f>IF(Замеры!AA1470=0," ",0.1)</f>
        <v xml:space="preserve"> </v>
      </c>
      <c r="N1476" s="29" t="str">
        <f>IF(Замеры!AA1470=0," ",Замеры!AA1470)</f>
        <v xml:space="preserve"> </v>
      </c>
      <c r="O1476" s="29" t="str">
        <f>Замеры!AB1470</f>
        <v xml:space="preserve"> </v>
      </c>
      <c r="P1476" s="29" t="str">
        <f>Замеры!AC1470</f>
        <v xml:space="preserve"> </v>
      </c>
      <c r="Q1476" s="29" t="str">
        <f>IF(Замеры!AA1470=0," ","+")</f>
        <v xml:space="preserve"> </v>
      </c>
      <c r="R1476" s="32">
        <f>Замеры!Z1470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IF(Замеры!I1471=0," ", Замеры!I1471)</f>
        <v xml:space="preserve"> </v>
      </c>
      <c r="D1477" s="29" t="str">
        <f>IF(Замеры!AA1471=0, " ", Замеры!Y1471)</f>
        <v xml:space="preserve"> </v>
      </c>
      <c r="E1477" s="29" t="str">
        <f>CONCATENATE(Замеры!Q1471,Замеры!T1471,Замеры!S1471)</f>
        <v xml:space="preserve"> </v>
      </c>
      <c r="F1477" s="30" t="str">
        <f>IF(Замеры!AA1471=0," ","---")</f>
        <v xml:space="preserve"> </v>
      </c>
      <c r="G1477" s="31" t="str">
        <f>IF(Замеры!AA1471=0," ",Замеры!K1471)</f>
        <v xml:space="preserve"> </v>
      </c>
      <c r="H1477" s="31" t="str">
        <f>CONCATENATE(Замеры!AL1471,Замеры!AB1471,Замеры!AM1471)</f>
        <v>0 0</v>
      </c>
      <c r="I1477" s="29" t="str">
        <f>CONCATENATE(Замеры!AJ1471,Замеры!AB1471,Замеры!AK1471)</f>
        <v>0 0</v>
      </c>
      <c r="J1477" s="31" t="str">
        <f>IF(Замеры!AA1471=0," ",G1477*2.55)</f>
        <v xml:space="preserve"> </v>
      </c>
      <c r="K1477" s="29" t="str">
        <f>IF(Замеры!AA1471=0," ",Замеры!AH1471)</f>
        <v xml:space="preserve"> </v>
      </c>
      <c r="L1477" s="29" t="str">
        <f>IF(Замеры!AA1471=0," ",Замеры!AI1471)</f>
        <v xml:space="preserve"> </v>
      </c>
      <c r="M1477" s="29" t="str">
        <f>IF(Замеры!AA1471=0," ",0.1)</f>
        <v xml:space="preserve"> </v>
      </c>
      <c r="N1477" s="29" t="str">
        <f>IF(Замеры!AA1471=0," ",Замеры!AA1471)</f>
        <v xml:space="preserve"> </v>
      </c>
      <c r="O1477" s="29" t="str">
        <f>Замеры!AB1471</f>
        <v xml:space="preserve"> </v>
      </c>
      <c r="P1477" s="29" t="str">
        <f>Замеры!AC1471</f>
        <v xml:space="preserve"> </v>
      </c>
      <c r="Q1477" s="29" t="str">
        <f>IF(Замеры!AA1471=0," ","+")</f>
        <v xml:space="preserve"> </v>
      </c>
      <c r="R1477" s="32">
        <f>Замеры!Z1471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IF(Замеры!I1472=0," ", Замеры!I1472)</f>
        <v xml:space="preserve"> </v>
      </c>
      <c r="D1478" s="29" t="str">
        <f>IF(Замеры!AA1472=0, " ", Замеры!Y1472)</f>
        <v xml:space="preserve"> </v>
      </c>
      <c r="E1478" s="29" t="str">
        <f>CONCATENATE(Замеры!Q1472,Замеры!T1472,Замеры!S1472)</f>
        <v xml:space="preserve"> </v>
      </c>
      <c r="F1478" s="30" t="str">
        <f>IF(Замеры!AA1472=0," ","---")</f>
        <v xml:space="preserve"> </v>
      </c>
      <c r="G1478" s="31" t="str">
        <f>IF(Замеры!AA1472=0," ",Замеры!K1472)</f>
        <v xml:space="preserve"> </v>
      </c>
      <c r="H1478" s="31" t="str">
        <f>CONCATENATE(Замеры!AL1472,Замеры!AB1472,Замеры!AM1472)</f>
        <v>0 0</v>
      </c>
      <c r="I1478" s="29" t="str">
        <f>CONCATENATE(Замеры!AJ1472,Замеры!AB1472,Замеры!AK1472)</f>
        <v>0 0</v>
      </c>
      <c r="J1478" s="31" t="str">
        <f>IF(Замеры!AA1472=0," ",G1478*2.55)</f>
        <v xml:space="preserve"> </v>
      </c>
      <c r="K1478" s="29" t="str">
        <f>IF(Замеры!AA1472=0," ",Замеры!AH1472)</f>
        <v xml:space="preserve"> </v>
      </c>
      <c r="L1478" s="29" t="str">
        <f>IF(Замеры!AA1472=0," ",Замеры!AI1472)</f>
        <v xml:space="preserve"> </v>
      </c>
      <c r="M1478" s="29" t="str">
        <f>IF(Замеры!AA1472=0," ",0.1)</f>
        <v xml:space="preserve"> </v>
      </c>
      <c r="N1478" s="29" t="str">
        <f>IF(Замеры!AA1472=0," ",Замеры!AA1472)</f>
        <v xml:space="preserve"> </v>
      </c>
      <c r="O1478" s="29" t="str">
        <f>Замеры!AB1472</f>
        <v xml:space="preserve"> </v>
      </c>
      <c r="P1478" s="29" t="str">
        <f>Замеры!AC1472</f>
        <v xml:space="preserve"> </v>
      </c>
      <c r="Q1478" s="29" t="str">
        <f>IF(Замеры!AA1472=0," ","+")</f>
        <v xml:space="preserve"> </v>
      </c>
      <c r="R1478" s="32">
        <f>Замеры!Z1472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IF(Замеры!I1473=0," ", Замеры!I1473)</f>
        <v xml:space="preserve"> </v>
      </c>
      <c r="D1479" s="29" t="str">
        <f>IF(Замеры!AA1473=0, " ", Замеры!Y1473)</f>
        <v xml:space="preserve"> </v>
      </c>
      <c r="E1479" s="29" t="str">
        <f>CONCATENATE(Замеры!Q1473,Замеры!T1473,Замеры!S1473)</f>
        <v xml:space="preserve"> </v>
      </c>
      <c r="F1479" s="30" t="str">
        <f>IF(Замеры!AA1473=0," ","---")</f>
        <v xml:space="preserve"> </v>
      </c>
      <c r="G1479" s="31" t="str">
        <f>IF(Замеры!AA1473=0," ",Замеры!K1473)</f>
        <v xml:space="preserve"> </v>
      </c>
      <c r="H1479" s="31" t="str">
        <f>CONCATENATE(Замеры!AL1473,Замеры!AB1473,Замеры!AM1473)</f>
        <v>0 0</v>
      </c>
      <c r="I1479" s="29" t="str">
        <f>CONCATENATE(Замеры!AJ1473,Замеры!AB1473,Замеры!AK1473)</f>
        <v>0 0</v>
      </c>
      <c r="J1479" s="31" t="str">
        <f>IF(Замеры!AA1473=0," ",G1479*2.55)</f>
        <v xml:space="preserve"> </v>
      </c>
      <c r="K1479" s="29" t="str">
        <f>IF(Замеры!AA1473=0," ",Замеры!AH1473)</f>
        <v xml:space="preserve"> </v>
      </c>
      <c r="L1479" s="29" t="str">
        <f>IF(Замеры!AA1473=0," ",Замеры!AI1473)</f>
        <v xml:space="preserve"> </v>
      </c>
      <c r="M1479" s="29" t="str">
        <f>IF(Замеры!AA1473=0," ",0.1)</f>
        <v xml:space="preserve"> </v>
      </c>
      <c r="N1479" s="29" t="str">
        <f>IF(Замеры!AA1473=0," ",Замеры!AA1473)</f>
        <v xml:space="preserve"> </v>
      </c>
      <c r="O1479" s="29" t="str">
        <f>Замеры!AB1473</f>
        <v xml:space="preserve"> </v>
      </c>
      <c r="P1479" s="29" t="str">
        <f>Замеры!AC1473</f>
        <v xml:space="preserve"> </v>
      </c>
      <c r="Q1479" s="29" t="str">
        <f>IF(Замеры!AA1473=0," ","+")</f>
        <v xml:space="preserve"> </v>
      </c>
      <c r="R1479" s="32">
        <f>Замеры!Z1473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IF(Замеры!I1474=0," ", Замеры!I1474)</f>
        <v xml:space="preserve"> </v>
      </c>
      <c r="D1480" s="29" t="str">
        <f>IF(Замеры!AA1474=0, " ", Замеры!Y1474)</f>
        <v xml:space="preserve"> </v>
      </c>
      <c r="E1480" s="29" t="str">
        <f>CONCATENATE(Замеры!Q1474,Замеры!T1474,Замеры!S1474)</f>
        <v xml:space="preserve"> </v>
      </c>
      <c r="F1480" s="30" t="str">
        <f>IF(Замеры!AA1474=0," ","---")</f>
        <v xml:space="preserve"> </v>
      </c>
      <c r="G1480" s="31" t="str">
        <f>IF(Замеры!AA1474=0," ",Замеры!K1474)</f>
        <v xml:space="preserve"> </v>
      </c>
      <c r="H1480" s="31" t="str">
        <f>CONCATENATE(Замеры!AL1474,Замеры!AB1474,Замеры!AM1474)</f>
        <v>0 0</v>
      </c>
      <c r="I1480" s="29" t="str">
        <f>CONCATENATE(Замеры!AJ1474,Замеры!AB1474,Замеры!AK1474)</f>
        <v>0 0</v>
      </c>
      <c r="J1480" s="31" t="str">
        <f>IF(Замеры!AA1474=0," ",G1480*2.55)</f>
        <v xml:space="preserve"> </v>
      </c>
      <c r="K1480" s="29" t="str">
        <f>IF(Замеры!AA1474=0," ",Замеры!AH1474)</f>
        <v xml:space="preserve"> </v>
      </c>
      <c r="L1480" s="29" t="str">
        <f>IF(Замеры!AA1474=0," ",Замеры!AI1474)</f>
        <v xml:space="preserve"> </v>
      </c>
      <c r="M1480" s="29" t="str">
        <f>IF(Замеры!AA1474=0," ",0.1)</f>
        <v xml:space="preserve"> </v>
      </c>
      <c r="N1480" s="29" t="str">
        <f>IF(Замеры!AA1474=0," ",Замеры!AA1474)</f>
        <v xml:space="preserve"> </v>
      </c>
      <c r="O1480" s="29" t="str">
        <f>Замеры!AB1474</f>
        <v xml:space="preserve"> </v>
      </c>
      <c r="P1480" s="29" t="str">
        <f>Замеры!AC1474</f>
        <v xml:space="preserve"> </v>
      </c>
      <c r="Q1480" s="29" t="str">
        <f>IF(Замеры!AA1474=0," ","+")</f>
        <v xml:space="preserve"> </v>
      </c>
      <c r="R1480" s="32">
        <f>Замеры!Z1474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IF(Замеры!I1475=0," ", Замеры!I1475)</f>
        <v xml:space="preserve"> </v>
      </c>
      <c r="D1481" s="29" t="str">
        <f>IF(Замеры!AA1475=0, " ", Замеры!Y1475)</f>
        <v xml:space="preserve"> </v>
      </c>
      <c r="E1481" s="29" t="str">
        <f>CONCATENATE(Замеры!Q1475,Замеры!T1475,Замеры!S1475)</f>
        <v xml:space="preserve"> </v>
      </c>
      <c r="F1481" s="30" t="str">
        <f>IF(Замеры!AA1475=0," ","---")</f>
        <v xml:space="preserve"> </v>
      </c>
      <c r="G1481" s="31" t="str">
        <f>IF(Замеры!AA1475=0," ",Замеры!K1475)</f>
        <v xml:space="preserve"> </v>
      </c>
      <c r="H1481" s="31" t="str">
        <f>CONCATENATE(Замеры!AL1475,Замеры!AB1475,Замеры!AM1475)</f>
        <v>0 0</v>
      </c>
      <c r="I1481" s="29" t="str">
        <f>CONCATENATE(Замеры!AJ1475,Замеры!AB1475,Замеры!AK1475)</f>
        <v>0 0</v>
      </c>
      <c r="J1481" s="31" t="str">
        <f>IF(Замеры!AA1475=0," ",G1481*2.55)</f>
        <v xml:space="preserve"> </v>
      </c>
      <c r="K1481" s="29" t="str">
        <f>IF(Замеры!AA1475=0," ",Замеры!AH1475)</f>
        <v xml:space="preserve"> </v>
      </c>
      <c r="L1481" s="29" t="str">
        <f>IF(Замеры!AA1475=0," ",Замеры!AI1475)</f>
        <v xml:space="preserve"> </v>
      </c>
      <c r="M1481" s="29" t="str">
        <f>IF(Замеры!AA1475=0," ",0.1)</f>
        <v xml:space="preserve"> </v>
      </c>
      <c r="N1481" s="29" t="str">
        <f>IF(Замеры!AA1475=0," ",Замеры!AA1475)</f>
        <v xml:space="preserve"> </v>
      </c>
      <c r="O1481" s="29" t="str">
        <f>Замеры!AB1475</f>
        <v xml:space="preserve"> </v>
      </c>
      <c r="P1481" s="29" t="str">
        <f>Замеры!AC1475</f>
        <v xml:space="preserve"> </v>
      </c>
      <c r="Q1481" s="29" t="str">
        <f>IF(Замеры!AA1475=0," ","+")</f>
        <v xml:space="preserve"> </v>
      </c>
      <c r="R1481" s="32">
        <f>Замеры!Z1475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IF(Замеры!I1476=0," ", Замеры!I1476)</f>
        <v xml:space="preserve"> </v>
      </c>
      <c r="D1482" s="29" t="str">
        <f>IF(Замеры!AA1476=0, " ", Замеры!Y1476)</f>
        <v xml:space="preserve"> </v>
      </c>
      <c r="E1482" s="29" t="str">
        <f>CONCATENATE(Замеры!Q1476,Замеры!T1476,Замеры!S1476)</f>
        <v xml:space="preserve"> </v>
      </c>
      <c r="F1482" s="30" t="str">
        <f>IF(Замеры!AA1476=0," ","---")</f>
        <v xml:space="preserve"> </v>
      </c>
      <c r="G1482" s="31" t="str">
        <f>IF(Замеры!AA1476=0," ",Замеры!K1476)</f>
        <v xml:space="preserve"> </v>
      </c>
      <c r="H1482" s="31" t="str">
        <f>CONCATENATE(Замеры!AL1476,Замеры!AB1476,Замеры!AM1476)</f>
        <v>0 0</v>
      </c>
      <c r="I1482" s="29" t="str">
        <f>CONCATENATE(Замеры!AJ1476,Замеры!AB1476,Замеры!AK1476)</f>
        <v>0 0</v>
      </c>
      <c r="J1482" s="31" t="str">
        <f>IF(Замеры!AA1476=0," ",G1482*2.55)</f>
        <v xml:space="preserve"> </v>
      </c>
      <c r="K1482" s="29" t="str">
        <f>IF(Замеры!AA1476=0," ",Замеры!AH1476)</f>
        <v xml:space="preserve"> </v>
      </c>
      <c r="L1482" s="29" t="str">
        <f>IF(Замеры!AA1476=0," ",Замеры!AI1476)</f>
        <v xml:space="preserve"> </v>
      </c>
      <c r="M1482" s="29" t="str">
        <f>IF(Замеры!AA1476=0," ",0.1)</f>
        <v xml:space="preserve"> </v>
      </c>
      <c r="N1482" s="29" t="str">
        <f>IF(Замеры!AA1476=0," ",Замеры!AA1476)</f>
        <v xml:space="preserve"> </v>
      </c>
      <c r="O1482" s="29" t="str">
        <f>Замеры!AB1476</f>
        <v xml:space="preserve"> </v>
      </c>
      <c r="P1482" s="29" t="str">
        <f>Замеры!AC1476</f>
        <v xml:space="preserve"> </v>
      </c>
      <c r="Q1482" s="29" t="str">
        <f>IF(Замеры!AA1476=0," ","+")</f>
        <v xml:space="preserve"> </v>
      </c>
      <c r="R1482" s="32">
        <f>Замеры!Z1476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IF(Замеры!I1477=0," ", Замеры!I1477)</f>
        <v xml:space="preserve"> </v>
      </c>
      <c r="D1483" s="29" t="str">
        <f>IF(Замеры!AA1477=0, " ", Замеры!Y1477)</f>
        <v xml:space="preserve"> </v>
      </c>
      <c r="E1483" s="29" t="str">
        <f>CONCATENATE(Замеры!Q1477,Замеры!T1477,Замеры!S1477)</f>
        <v xml:space="preserve"> </v>
      </c>
      <c r="F1483" s="30" t="str">
        <f>IF(Замеры!AA1477=0," ","---")</f>
        <v xml:space="preserve"> </v>
      </c>
      <c r="G1483" s="31" t="str">
        <f>IF(Замеры!AA1477=0," ",Замеры!K1477)</f>
        <v xml:space="preserve"> </v>
      </c>
      <c r="H1483" s="31" t="str">
        <f>CONCATENATE(Замеры!AL1477,Замеры!AB1477,Замеры!AM1477)</f>
        <v>0 0</v>
      </c>
      <c r="I1483" s="29" t="str">
        <f>CONCATENATE(Замеры!AJ1477,Замеры!AB1477,Замеры!AK1477)</f>
        <v>0 0</v>
      </c>
      <c r="J1483" s="31" t="str">
        <f>IF(Замеры!AA1477=0," ",G1483*2.55)</f>
        <v xml:space="preserve"> </v>
      </c>
      <c r="K1483" s="29" t="str">
        <f>IF(Замеры!AA1477=0," ",Замеры!AH1477)</f>
        <v xml:space="preserve"> </v>
      </c>
      <c r="L1483" s="29" t="str">
        <f>IF(Замеры!AA1477=0," ",Замеры!AI1477)</f>
        <v xml:space="preserve"> </v>
      </c>
      <c r="M1483" s="29" t="str">
        <f>IF(Замеры!AA1477=0," ",0.1)</f>
        <v xml:space="preserve"> </v>
      </c>
      <c r="N1483" s="29" t="str">
        <f>IF(Замеры!AA1477=0," ",Замеры!AA1477)</f>
        <v xml:space="preserve"> </v>
      </c>
      <c r="O1483" s="29" t="str">
        <f>Замеры!AB1477</f>
        <v xml:space="preserve"> </v>
      </c>
      <c r="P1483" s="29" t="str">
        <f>Замеры!AC1477</f>
        <v xml:space="preserve"> </v>
      </c>
      <c r="Q1483" s="29" t="str">
        <f>IF(Замеры!AA1477=0," ","+")</f>
        <v xml:space="preserve"> </v>
      </c>
      <c r="R1483" s="32">
        <f>Замеры!Z1477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IF(Замеры!I1478=0," ", Замеры!I1478)</f>
        <v xml:space="preserve"> </v>
      </c>
      <c r="D1484" s="29" t="str">
        <f>IF(Замеры!AA1478=0, " ", Замеры!Y1478)</f>
        <v xml:space="preserve"> </v>
      </c>
      <c r="E1484" s="29" t="str">
        <f>CONCATENATE(Замеры!Q1478,Замеры!T1478,Замеры!S1478)</f>
        <v xml:space="preserve"> </v>
      </c>
      <c r="F1484" s="30" t="str">
        <f>IF(Замеры!AA1478=0," ","---")</f>
        <v xml:space="preserve"> </v>
      </c>
      <c r="G1484" s="31" t="str">
        <f>IF(Замеры!AA1478=0," ",Замеры!K1478)</f>
        <v xml:space="preserve"> </v>
      </c>
      <c r="H1484" s="31" t="str">
        <f>CONCATENATE(Замеры!AL1478,Замеры!AB1478,Замеры!AM1478)</f>
        <v>0 0</v>
      </c>
      <c r="I1484" s="29" t="str">
        <f>CONCATENATE(Замеры!AJ1478,Замеры!AB1478,Замеры!AK1478)</f>
        <v>0 0</v>
      </c>
      <c r="J1484" s="31" t="str">
        <f>IF(Замеры!AA1478=0," ",G1484*2.55)</f>
        <v xml:space="preserve"> </v>
      </c>
      <c r="K1484" s="29" t="str">
        <f>IF(Замеры!AA1478=0," ",Замеры!AH1478)</f>
        <v xml:space="preserve"> </v>
      </c>
      <c r="L1484" s="29" t="str">
        <f>IF(Замеры!AA1478=0," ",Замеры!AI1478)</f>
        <v xml:space="preserve"> </v>
      </c>
      <c r="M1484" s="29" t="str">
        <f>IF(Замеры!AA1478=0," ",0.1)</f>
        <v xml:space="preserve"> </v>
      </c>
      <c r="N1484" s="29" t="str">
        <f>IF(Замеры!AA1478=0," ",Замеры!AA1478)</f>
        <v xml:space="preserve"> </v>
      </c>
      <c r="O1484" s="29" t="str">
        <f>Замеры!AB1478</f>
        <v xml:space="preserve"> </v>
      </c>
      <c r="P1484" s="29" t="str">
        <f>Замеры!AC1478</f>
        <v xml:space="preserve"> </v>
      </c>
      <c r="Q1484" s="29" t="str">
        <f>IF(Замеры!AA1478=0," ","+")</f>
        <v xml:space="preserve"> </v>
      </c>
      <c r="R1484" s="32">
        <f>Замеры!Z1478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IF(Замеры!I1479=0," ", Замеры!I1479)</f>
        <v xml:space="preserve"> </v>
      </c>
      <c r="D1485" s="29" t="str">
        <f>IF(Замеры!AA1479=0, " ", Замеры!Y1479)</f>
        <v xml:space="preserve"> </v>
      </c>
      <c r="E1485" s="29" t="str">
        <f>CONCATENATE(Замеры!Q1479,Замеры!T1479,Замеры!S1479)</f>
        <v xml:space="preserve"> </v>
      </c>
      <c r="F1485" s="30" t="str">
        <f>IF(Замеры!AA1479=0," ","---")</f>
        <v xml:space="preserve"> </v>
      </c>
      <c r="G1485" s="31" t="str">
        <f>IF(Замеры!AA1479=0," ",Замеры!K1479)</f>
        <v xml:space="preserve"> </v>
      </c>
      <c r="H1485" s="31" t="str">
        <f>CONCATENATE(Замеры!AL1479,Замеры!AB1479,Замеры!AM1479)</f>
        <v>0 0</v>
      </c>
      <c r="I1485" s="29" t="str">
        <f>CONCATENATE(Замеры!AJ1479,Замеры!AB1479,Замеры!AK1479)</f>
        <v>0 0</v>
      </c>
      <c r="J1485" s="31" t="str">
        <f>IF(Замеры!AA1479=0," ",G1485*2.55)</f>
        <v xml:space="preserve"> </v>
      </c>
      <c r="K1485" s="29" t="str">
        <f>IF(Замеры!AA1479=0," ",Замеры!AH1479)</f>
        <v xml:space="preserve"> </v>
      </c>
      <c r="L1485" s="29" t="str">
        <f>IF(Замеры!AA1479=0," ",Замеры!AI1479)</f>
        <v xml:space="preserve"> </v>
      </c>
      <c r="M1485" s="29" t="str">
        <f>IF(Замеры!AA1479=0," ",0.1)</f>
        <v xml:space="preserve"> </v>
      </c>
      <c r="N1485" s="29" t="str">
        <f>IF(Замеры!AA1479=0," ",Замеры!AA1479)</f>
        <v xml:space="preserve"> </v>
      </c>
      <c r="O1485" s="29" t="str">
        <f>Замеры!AB1479</f>
        <v xml:space="preserve"> </v>
      </c>
      <c r="P1485" s="29" t="str">
        <f>Замеры!AC1479</f>
        <v xml:space="preserve"> </v>
      </c>
      <c r="Q1485" s="29" t="str">
        <f>IF(Замеры!AA1479=0," ","+")</f>
        <v xml:space="preserve"> </v>
      </c>
      <c r="R1485" s="32">
        <f>Замеры!Z1479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IF(Замеры!I1480=0," ", Замеры!I1480)</f>
        <v xml:space="preserve"> </v>
      </c>
      <c r="D1486" s="29" t="str">
        <f>IF(Замеры!AA1480=0, " ", Замеры!Y1480)</f>
        <v xml:space="preserve"> </v>
      </c>
      <c r="E1486" s="29" t="str">
        <f>CONCATENATE(Замеры!Q1480,Замеры!T1480,Замеры!S1480)</f>
        <v xml:space="preserve"> </v>
      </c>
      <c r="F1486" s="30" t="str">
        <f>IF(Замеры!AA1480=0," ","---")</f>
        <v xml:space="preserve"> </v>
      </c>
      <c r="G1486" s="31" t="str">
        <f>IF(Замеры!AA1480=0," ",Замеры!K1480)</f>
        <v xml:space="preserve"> </v>
      </c>
      <c r="H1486" s="31" t="str">
        <f>CONCATENATE(Замеры!AL1480,Замеры!AB1480,Замеры!AM1480)</f>
        <v>0 0</v>
      </c>
      <c r="I1486" s="29" t="str">
        <f>CONCATENATE(Замеры!AJ1480,Замеры!AB1480,Замеры!AK1480)</f>
        <v>0 0</v>
      </c>
      <c r="J1486" s="31" t="str">
        <f>IF(Замеры!AA1480=0," ",G1486*2.55)</f>
        <v xml:space="preserve"> </v>
      </c>
      <c r="K1486" s="29" t="str">
        <f>IF(Замеры!AA1480=0," ",Замеры!AH1480)</f>
        <v xml:space="preserve"> </v>
      </c>
      <c r="L1486" s="29" t="str">
        <f>IF(Замеры!AA1480=0," ",Замеры!AI1480)</f>
        <v xml:space="preserve"> </v>
      </c>
      <c r="M1486" s="29" t="str">
        <f>IF(Замеры!AA1480=0," ",0.1)</f>
        <v xml:space="preserve"> </v>
      </c>
      <c r="N1486" s="29" t="str">
        <f>IF(Замеры!AA1480=0," ",Замеры!AA1480)</f>
        <v xml:space="preserve"> </v>
      </c>
      <c r="O1486" s="29" t="str">
        <f>Замеры!AB1480</f>
        <v xml:space="preserve"> </v>
      </c>
      <c r="P1486" s="29" t="str">
        <f>Замеры!AC1480</f>
        <v xml:space="preserve"> </v>
      </c>
      <c r="Q1486" s="29" t="str">
        <f>IF(Замеры!AA1480=0," ","+")</f>
        <v xml:space="preserve"> </v>
      </c>
      <c r="R1486" s="32">
        <f>Замеры!Z1480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IF(Замеры!I1481=0," ", Замеры!I1481)</f>
        <v xml:space="preserve"> </v>
      </c>
      <c r="D1487" s="29" t="str">
        <f>IF(Замеры!AA1481=0, " ", Замеры!Y1481)</f>
        <v xml:space="preserve"> </v>
      </c>
      <c r="E1487" s="29" t="str">
        <f>CONCATENATE(Замеры!Q1481,Замеры!T1481,Замеры!S1481)</f>
        <v xml:space="preserve"> </v>
      </c>
      <c r="F1487" s="30" t="str">
        <f>IF(Замеры!AA1481=0," ","---")</f>
        <v xml:space="preserve"> </v>
      </c>
      <c r="G1487" s="31" t="str">
        <f>IF(Замеры!AA1481=0," ",Замеры!K1481)</f>
        <v xml:space="preserve"> </v>
      </c>
      <c r="H1487" s="31" t="str">
        <f>CONCATENATE(Замеры!AL1481,Замеры!AB1481,Замеры!AM1481)</f>
        <v>0 0</v>
      </c>
      <c r="I1487" s="29" t="str">
        <f>CONCATENATE(Замеры!AJ1481,Замеры!AB1481,Замеры!AK1481)</f>
        <v>0 0</v>
      </c>
      <c r="J1487" s="31" t="str">
        <f>IF(Замеры!AA1481=0," ",G1487*2.55)</f>
        <v xml:space="preserve"> </v>
      </c>
      <c r="K1487" s="29" t="str">
        <f>IF(Замеры!AA1481=0," ",Замеры!AH1481)</f>
        <v xml:space="preserve"> </v>
      </c>
      <c r="L1487" s="29" t="str">
        <f>IF(Замеры!AA1481=0," ",Замеры!AI1481)</f>
        <v xml:space="preserve"> </v>
      </c>
      <c r="M1487" s="29" t="str">
        <f>IF(Замеры!AA1481=0," ",0.1)</f>
        <v xml:space="preserve"> </v>
      </c>
      <c r="N1487" s="29" t="str">
        <f>IF(Замеры!AA1481=0," ",Замеры!AA1481)</f>
        <v xml:space="preserve"> </v>
      </c>
      <c r="O1487" s="29" t="str">
        <f>Замеры!AB1481</f>
        <v xml:space="preserve"> </v>
      </c>
      <c r="P1487" s="29" t="str">
        <f>Замеры!AC1481</f>
        <v xml:space="preserve"> </v>
      </c>
      <c r="Q1487" s="29" t="str">
        <f>IF(Замеры!AA1481=0," ","+")</f>
        <v xml:space="preserve"> </v>
      </c>
      <c r="R1487" s="32">
        <f>Замеры!Z1481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IF(Замеры!I1482=0," ", Замеры!I1482)</f>
        <v xml:space="preserve"> </v>
      </c>
      <c r="D1488" s="29" t="str">
        <f>IF(Замеры!AA1482=0, " ", Замеры!Y1482)</f>
        <v xml:space="preserve"> </v>
      </c>
      <c r="E1488" s="29" t="str">
        <f>CONCATENATE(Замеры!Q1482,Замеры!T1482,Замеры!S1482)</f>
        <v xml:space="preserve"> </v>
      </c>
      <c r="F1488" s="30" t="str">
        <f>IF(Замеры!AA1482=0," ","---")</f>
        <v xml:space="preserve"> </v>
      </c>
      <c r="G1488" s="31" t="str">
        <f>IF(Замеры!AA1482=0," ",Замеры!K1482)</f>
        <v xml:space="preserve"> </v>
      </c>
      <c r="H1488" s="31" t="str">
        <f>CONCATENATE(Замеры!AL1482,Замеры!AB1482,Замеры!AM1482)</f>
        <v>0 0</v>
      </c>
      <c r="I1488" s="29" t="str">
        <f>CONCATENATE(Замеры!AJ1482,Замеры!AB1482,Замеры!AK1482)</f>
        <v>0 0</v>
      </c>
      <c r="J1488" s="31" t="str">
        <f>IF(Замеры!AA1482=0," ",G1488*2.55)</f>
        <v xml:space="preserve"> </v>
      </c>
      <c r="K1488" s="29" t="str">
        <f>IF(Замеры!AA1482=0," ",Замеры!AH1482)</f>
        <v xml:space="preserve"> </v>
      </c>
      <c r="L1488" s="29" t="str">
        <f>IF(Замеры!AA1482=0," ",Замеры!AI1482)</f>
        <v xml:space="preserve"> </v>
      </c>
      <c r="M1488" s="29" t="str">
        <f>IF(Замеры!AA1482=0," ",0.1)</f>
        <v xml:space="preserve"> </v>
      </c>
      <c r="N1488" s="29" t="str">
        <f>IF(Замеры!AA1482=0," ",Замеры!AA1482)</f>
        <v xml:space="preserve"> </v>
      </c>
      <c r="O1488" s="29" t="str">
        <f>Замеры!AB1482</f>
        <v xml:space="preserve"> </v>
      </c>
      <c r="P1488" s="29" t="str">
        <f>Замеры!AC1482</f>
        <v xml:space="preserve"> </v>
      </c>
      <c r="Q1488" s="29" t="str">
        <f>IF(Замеры!AA1482=0," ","+")</f>
        <v xml:space="preserve"> </v>
      </c>
      <c r="R1488" s="32">
        <f>Замеры!Z1482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IF(Замеры!I1483=0," ", Замеры!I1483)</f>
        <v xml:space="preserve"> </v>
      </c>
      <c r="D1489" s="29" t="str">
        <f>IF(Замеры!AA1483=0, " ", Замеры!Y1483)</f>
        <v xml:space="preserve"> </v>
      </c>
      <c r="E1489" s="29" t="str">
        <f>CONCATENATE(Замеры!Q1483,Замеры!T1483,Замеры!S1483)</f>
        <v xml:space="preserve"> </v>
      </c>
      <c r="F1489" s="30" t="str">
        <f>IF(Замеры!AA1483=0," ","---")</f>
        <v xml:space="preserve"> </v>
      </c>
      <c r="G1489" s="31" t="str">
        <f>IF(Замеры!AA1483=0," ",Замеры!K1483)</f>
        <v xml:space="preserve"> </v>
      </c>
      <c r="H1489" s="31" t="str">
        <f>CONCATENATE(Замеры!AL1483,Замеры!AB1483,Замеры!AM1483)</f>
        <v>0 0</v>
      </c>
      <c r="I1489" s="29" t="str">
        <f>CONCATENATE(Замеры!AJ1483,Замеры!AB1483,Замеры!AK1483)</f>
        <v>0 0</v>
      </c>
      <c r="J1489" s="31" t="str">
        <f>IF(Замеры!AA1483=0," ",G1489*2.55)</f>
        <v xml:space="preserve"> </v>
      </c>
      <c r="K1489" s="29" t="str">
        <f>IF(Замеры!AA1483=0," ",Замеры!AH1483)</f>
        <v xml:space="preserve"> </v>
      </c>
      <c r="L1489" s="29" t="str">
        <f>IF(Замеры!AA1483=0," ",Замеры!AI1483)</f>
        <v xml:space="preserve"> </v>
      </c>
      <c r="M1489" s="29" t="str">
        <f>IF(Замеры!AA1483=0," ",0.1)</f>
        <v xml:space="preserve"> </v>
      </c>
      <c r="N1489" s="29" t="str">
        <f>IF(Замеры!AA1483=0," ",Замеры!AA1483)</f>
        <v xml:space="preserve"> </v>
      </c>
      <c r="O1489" s="29" t="str">
        <f>Замеры!AB1483</f>
        <v xml:space="preserve"> </v>
      </c>
      <c r="P1489" s="29" t="str">
        <f>Замеры!AC1483</f>
        <v xml:space="preserve"> </v>
      </c>
      <c r="Q1489" s="29" t="str">
        <f>IF(Замеры!AA1483=0," ","+")</f>
        <v xml:space="preserve"> </v>
      </c>
      <c r="R1489" s="32">
        <f>Замеры!Z1483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IF(Замеры!I1484=0," ", Замеры!I1484)</f>
        <v xml:space="preserve"> </v>
      </c>
      <c r="D1490" s="29" t="str">
        <f>IF(Замеры!AA1484=0, " ", Замеры!Y1484)</f>
        <v xml:space="preserve"> </v>
      </c>
      <c r="E1490" s="29" t="str">
        <f>CONCATENATE(Замеры!Q1484,Замеры!T1484,Замеры!S1484)</f>
        <v xml:space="preserve"> </v>
      </c>
      <c r="F1490" s="30" t="str">
        <f>IF(Замеры!AA1484=0," ","---")</f>
        <v xml:space="preserve"> </v>
      </c>
      <c r="G1490" s="31" t="str">
        <f>IF(Замеры!AA1484=0," ",Замеры!K1484)</f>
        <v xml:space="preserve"> </v>
      </c>
      <c r="H1490" s="31" t="str">
        <f>CONCATENATE(Замеры!AL1484,Замеры!AB1484,Замеры!AM1484)</f>
        <v>0 0</v>
      </c>
      <c r="I1490" s="29" t="str">
        <f>CONCATENATE(Замеры!AJ1484,Замеры!AB1484,Замеры!AK1484)</f>
        <v>0 0</v>
      </c>
      <c r="J1490" s="31" t="str">
        <f>IF(Замеры!AA1484=0," ",G1490*2.55)</f>
        <v xml:space="preserve"> </v>
      </c>
      <c r="K1490" s="29" t="str">
        <f>IF(Замеры!AA1484=0," ",Замеры!AH1484)</f>
        <v xml:space="preserve"> </v>
      </c>
      <c r="L1490" s="29" t="str">
        <f>IF(Замеры!AA1484=0," ",Замеры!AI1484)</f>
        <v xml:space="preserve"> </v>
      </c>
      <c r="M1490" s="29" t="str">
        <f>IF(Замеры!AA1484=0," ",0.1)</f>
        <v xml:space="preserve"> </v>
      </c>
      <c r="N1490" s="29" t="str">
        <f>IF(Замеры!AA1484=0," ",Замеры!AA1484)</f>
        <v xml:space="preserve"> </v>
      </c>
      <c r="O1490" s="29" t="str">
        <f>Замеры!AB1484</f>
        <v xml:space="preserve"> </v>
      </c>
      <c r="P1490" s="29" t="str">
        <f>Замеры!AC1484</f>
        <v xml:space="preserve"> </v>
      </c>
      <c r="Q1490" s="29" t="str">
        <f>IF(Замеры!AA1484=0," ","+")</f>
        <v xml:space="preserve"> </v>
      </c>
      <c r="R1490" s="32">
        <f>Замеры!Z1484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IF(Замеры!I1485=0," ", Замеры!I1485)</f>
        <v xml:space="preserve"> </v>
      </c>
      <c r="D1491" s="29" t="str">
        <f>IF(Замеры!AA1485=0, " ", Замеры!Y1485)</f>
        <v xml:space="preserve"> </v>
      </c>
      <c r="E1491" s="29" t="str">
        <f>CONCATENATE(Замеры!Q1485,Замеры!T1485,Замеры!S1485)</f>
        <v xml:space="preserve"> </v>
      </c>
      <c r="F1491" s="30" t="str">
        <f>IF(Замеры!AA1485=0," ","---")</f>
        <v xml:space="preserve"> </v>
      </c>
      <c r="G1491" s="31" t="str">
        <f>IF(Замеры!AA1485=0," ",Замеры!K1485)</f>
        <v xml:space="preserve"> </v>
      </c>
      <c r="H1491" s="31" t="str">
        <f>CONCATENATE(Замеры!AL1485,Замеры!AB1485,Замеры!AM1485)</f>
        <v>0 0</v>
      </c>
      <c r="I1491" s="29" t="str">
        <f>CONCATENATE(Замеры!AJ1485,Замеры!AB1485,Замеры!AK1485)</f>
        <v>0 0</v>
      </c>
      <c r="J1491" s="31" t="str">
        <f>IF(Замеры!AA1485=0," ",G1491*2.55)</f>
        <v xml:space="preserve"> </v>
      </c>
      <c r="K1491" s="29" t="str">
        <f>IF(Замеры!AA1485=0," ",Замеры!AH1485)</f>
        <v xml:space="preserve"> </v>
      </c>
      <c r="L1491" s="29" t="str">
        <f>IF(Замеры!AA1485=0," ",Замеры!AI1485)</f>
        <v xml:space="preserve"> </v>
      </c>
      <c r="M1491" s="29" t="str">
        <f>IF(Замеры!AA1485=0," ",0.1)</f>
        <v xml:space="preserve"> </v>
      </c>
      <c r="N1491" s="29" t="str">
        <f>IF(Замеры!AA1485=0," ",Замеры!AA1485)</f>
        <v xml:space="preserve"> </v>
      </c>
      <c r="O1491" s="29" t="str">
        <f>Замеры!AB1485</f>
        <v xml:space="preserve"> </v>
      </c>
      <c r="P1491" s="29" t="str">
        <f>Замеры!AC1485</f>
        <v xml:space="preserve"> </v>
      </c>
      <c r="Q1491" s="29" t="str">
        <f>IF(Замеры!AA1485=0," ","+")</f>
        <v xml:space="preserve"> </v>
      </c>
      <c r="R1491" s="32">
        <f>Замеры!Z1485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IF(Замеры!I1486=0," ", Замеры!I1486)</f>
        <v xml:space="preserve"> </v>
      </c>
      <c r="D1492" s="29" t="str">
        <f>IF(Замеры!AA1486=0, " ", Замеры!Y1486)</f>
        <v xml:space="preserve"> </v>
      </c>
      <c r="E1492" s="29" t="str">
        <f>CONCATENATE(Замеры!Q1486,Замеры!T1486,Замеры!S1486)</f>
        <v xml:space="preserve"> </v>
      </c>
      <c r="F1492" s="30" t="str">
        <f>IF(Замеры!AA1486=0," ","---")</f>
        <v xml:space="preserve"> </v>
      </c>
      <c r="G1492" s="31" t="str">
        <f>IF(Замеры!AA1486=0," ",Замеры!K1486)</f>
        <v xml:space="preserve"> </v>
      </c>
      <c r="H1492" s="31" t="str">
        <f>CONCATENATE(Замеры!AL1486,Замеры!AB1486,Замеры!AM1486)</f>
        <v>0 0</v>
      </c>
      <c r="I1492" s="29" t="str">
        <f>CONCATENATE(Замеры!AJ1486,Замеры!AB1486,Замеры!AK1486)</f>
        <v>0 0</v>
      </c>
      <c r="J1492" s="31" t="str">
        <f>IF(Замеры!AA1486=0," ",G1492*2.55)</f>
        <v xml:space="preserve"> </v>
      </c>
      <c r="K1492" s="29" t="str">
        <f>IF(Замеры!AA1486=0," ",Замеры!AH1486)</f>
        <v xml:space="preserve"> </v>
      </c>
      <c r="L1492" s="29" t="str">
        <f>IF(Замеры!AA1486=0," ",Замеры!AI1486)</f>
        <v xml:space="preserve"> </v>
      </c>
      <c r="M1492" s="29" t="str">
        <f>IF(Замеры!AA1486=0," ",0.1)</f>
        <v xml:space="preserve"> </v>
      </c>
      <c r="N1492" s="29" t="str">
        <f>IF(Замеры!AA1486=0," ",Замеры!AA1486)</f>
        <v xml:space="preserve"> </v>
      </c>
      <c r="O1492" s="29" t="str">
        <f>Замеры!AB1486</f>
        <v xml:space="preserve"> </v>
      </c>
      <c r="P1492" s="29" t="str">
        <f>Замеры!AC1486</f>
        <v xml:space="preserve"> </v>
      </c>
      <c r="Q1492" s="29" t="str">
        <f>IF(Замеры!AA1486=0," ","+")</f>
        <v xml:space="preserve"> </v>
      </c>
      <c r="R1492" s="32">
        <f>Замеры!Z1486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IF(Замеры!I1487=0," ", Замеры!I1487)</f>
        <v xml:space="preserve"> </v>
      </c>
      <c r="D1493" s="29" t="str">
        <f>IF(Замеры!AA1487=0, " ", Замеры!Y1487)</f>
        <v xml:space="preserve"> </v>
      </c>
      <c r="E1493" s="29" t="str">
        <f>CONCATENATE(Замеры!Q1487,Замеры!T1487,Замеры!S1487)</f>
        <v xml:space="preserve"> </v>
      </c>
      <c r="F1493" s="30" t="str">
        <f>IF(Замеры!AA1487=0," ","---")</f>
        <v xml:space="preserve"> </v>
      </c>
      <c r="G1493" s="31" t="str">
        <f>IF(Замеры!AA1487=0," ",Замеры!K1487)</f>
        <v xml:space="preserve"> </v>
      </c>
      <c r="H1493" s="31" t="str">
        <f>CONCATENATE(Замеры!AL1487,Замеры!AB1487,Замеры!AM1487)</f>
        <v>0 0</v>
      </c>
      <c r="I1493" s="29" t="str">
        <f>CONCATENATE(Замеры!AJ1487,Замеры!AB1487,Замеры!AK1487)</f>
        <v>0 0</v>
      </c>
      <c r="J1493" s="31" t="str">
        <f>IF(Замеры!AA1487=0," ",G1493*2.55)</f>
        <v xml:space="preserve"> </v>
      </c>
      <c r="K1493" s="29" t="str">
        <f>IF(Замеры!AA1487=0," ",Замеры!AH1487)</f>
        <v xml:space="preserve"> </v>
      </c>
      <c r="L1493" s="29" t="str">
        <f>IF(Замеры!AA1487=0," ",Замеры!AI1487)</f>
        <v xml:space="preserve"> </v>
      </c>
      <c r="M1493" s="29" t="str">
        <f>IF(Замеры!AA1487=0," ",0.1)</f>
        <v xml:space="preserve"> </v>
      </c>
      <c r="N1493" s="29" t="str">
        <f>IF(Замеры!AA1487=0," ",Замеры!AA1487)</f>
        <v xml:space="preserve"> </v>
      </c>
      <c r="O1493" s="29" t="str">
        <f>Замеры!AB1487</f>
        <v xml:space="preserve"> </v>
      </c>
      <c r="P1493" s="29" t="str">
        <f>Замеры!AC1487</f>
        <v xml:space="preserve"> </v>
      </c>
      <c r="Q1493" s="29" t="str">
        <f>IF(Замеры!AA1487=0," ","+")</f>
        <v xml:space="preserve"> </v>
      </c>
      <c r="R1493" s="32">
        <f>Замеры!Z1487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IF(Замеры!I1488=0," ", Замеры!I1488)</f>
        <v xml:space="preserve"> </v>
      </c>
      <c r="D1494" s="29" t="str">
        <f>IF(Замеры!AA1488=0, " ", Замеры!Y1488)</f>
        <v xml:space="preserve"> </v>
      </c>
      <c r="E1494" s="29" t="str">
        <f>CONCATENATE(Замеры!Q1488,Замеры!T1488,Замеры!S1488)</f>
        <v xml:space="preserve"> </v>
      </c>
      <c r="F1494" s="30" t="str">
        <f>IF(Замеры!AA1488=0," ","---")</f>
        <v xml:space="preserve"> </v>
      </c>
      <c r="G1494" s="31" t="str">
        <f>IF(Замеры!AA1488=0," ",Замеры!K1488)</f>
        <v xml:space="preserve"> </v>
      </c>
      <c r="H1494" s="31" t="str">
        <f>CONCATENATE(Замеры!AL1488,Замеры!AB1488,Замеры!AM1488)</f>
        <v>0 0</v>
      </c>
      <c r="I1494" s="29" t="str">
        <f>CONCATENATE(Замеры!AJ1488,Замеры!AB1488,Замеры!AK1488)</f>
        <v>0 0</v>
      </c>
      <c r="J1494" s="31" t="str">
        <f>IF(Замеры!AA1488=0," ",G1494*2.55)</f>
        <v xml:space="preserve"> </v>
      </c>
      <c r="K1494" s="29" t="str">
        <f>IF(Замеры!AA1488=0," ",Замеры!AH1488)</f>
        <v xml:space="preserve"> </v>
      </c>
      <c r="L1494" s="29" t="str">
        <f>IF(Замеры!AA1488=0," ",Замеры!AI1488)</f>
        <v xml:space="preserve"> </v>
      </c>
      <c r="M1494" s="29" t="str">
        <f>IF(Замеры!AA1488=0," ",0.1)</f>
        <v xml:space="preserve"> </v>
      </c>
      <c r="N1494" s="29" t="str">
        <f>IF(Замеры!AA1488=0," ",Замеры!AA1488)</f>
        <v xml:space="preserve"> </v>
      </c>
      <c r="O1494" s="29" t="str">
        <f>Замеры!AB1488</f>
        <v xml:space="preserve"> </v>
      </c>
      <c r="P1494" s="29" t="str">
        <f>Замеры!AC1488</f>
        <v xml:space="preserve"> </v>
      </c>
      <c r="Q1494" s="29" t="str">
        <f>IF(Замеры!AA1488=0," ","+")</f>
        <v xml:space="preserve"> </v>
      </c>
      <c r="R1494" s="32">
        <f>Замеры!Z1488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IF(Замеры!I1489=0," ", Замеры!I1489)</f>
        <v xml:space="preserve"> </v>
      </c>
      <c r="D1495" s="29" t="str">
        <f>IF(Замеры!AA1489=0, " ", Замеры!Y1489)</f>
        <v xml:space="preserve"> </v>
      </c>
      <c r="E1495" s="29" t="str">
        <f>CONCATENATE(Замеры!Q1489,Замеры!T1489,Замеры!S1489)</f>
        <v xml:space="preserve"> </v>
      </c>
      <c r="F1495" s="30" t="str">
        <f>IF(Замеры!AA1489=0," ","---")</f>
        <v xml:space="preserve"> </v>
      </c>
      <c r="G1495" s="31" t="str">
        <f>IF(Замеры!AA1489=0," ",Замеры!K1489)</f>
        <v xml:space="preserve"> </v>
      </c>
      <c r="H1495" s="31" t="str">
        <f>CONCATENATE(Замеры!AL1489,Замеры!AB1489,Замеры!AM1489)</f>
        <v>0 0</v>
      </c>
      <c r="I1495" s="29" t="str">
        <f>CONCATENATE(Замеры!AJ1489,Замеры!AB1489,Замеры!AK1489)</f>
        <v>0 0</v>
      </c>
      <c r="J1495" s="31" t="str">
        <f>IF(Замеры!AA1489=0," ",G1495*2.55)</f>
        <v xml:space="preserve"> </v>
      </c>
      <c r="K1495" s="29" t="str">
        <f>IF(Замеры!AA1489=0," ",Замеры!AH1489)</f>
        <v xml:space="preserve"> </v>
      </c>
      <c r="L1495" s="29" t="str">
        <f>IF(Замеры!AA1489=0," ",Замеры!AI1489)</f>
        <v xml:space="preserve"> </v>
      </c>
      <c r="M1495" s="29" t="str">
        <f>IF(Замеры!AA1489=0," ",0.1)</f>
        <v xml:space="preserve"> </v>
      </c>
      <c r="N1495" s="29" t="str">
        <f>IF(Замеры!AA1489=0," ",Замеры!AA1489)</f>
        <v xml:space="preserve"> </v>
      </c>
      <c r="O1495" s="29" t="str">
        <f>Замеры!AB1489</f>
        <v xml:space="preserve"> </v>
      </c>
      <c r="P1495" s="29" t="str">
        <f>Замеры!AC1489</f>
        <v xml:space="preserve"> </v>
      </c>
      <c r="Q1495" s="29" t="str">
        <f>IF(Замеры!AA1489=0," ","+")</f>
        <v xml:space="preserve"> </v>
      </c>
      <c r="R1495" s="32">
        <f>Замеры!Z1489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IF(Замеры!I1490=0," ", Замеры!I1490)</f>
        <v xml:space="preserve"> </v>
      </c>
      <c r="D1496" s="29" t="str">
        <f>IF(Замеры!AA1490=0, " ", Замеры!Y1490)</f>
        <v xml:space="preserve"> </v>
      </c>
      <c r="E1496" s="29" t="str">
        <f>CONCATENATE(Замеры!Q1490,Замеры!T1490,Замеры!S1490)</f>
        <v xml:space="preserve"> </v>
      </c>
      <c r="F1496" s="30" t="str">
        <f>IF(Замеры!AA1490=0," ","---")</f>
        <v xml:space="preserve"> </v>
      </c>
      <c r="G1496" s="31" t="str">
        <f>IF(Замеры!AA1490=0," ",Замеры!K1490)</f>
        <v xml:space="preserve"> </v>
      </c>
      <c r="H1496" s="31" t="str">
        <f>CONCATENATE(Замеры!AL1490,Замеры!AB1490,Замеры!AM1490)</f>
        <v>0 0</v>
      </c>
      <c r="I1496" s="29" t="str">
        <f>CONCATENATE(Замеры!AJ1490,Замеры!AB1490,Замеры!AK1490)</f>
        <v>0 0</v>
      </c>
      <c r="J1496" s="31" t="str">
        <f>IF(Замеры!AA1490=0," ",G1496*2.55)</f>
        <v xml:space="preserve"> </v>
      </c>
      <c r="K1496" s="29" t="str">
        <f>IF(Замеры!AA1490=0," ",Замеры!AH1490)</f>
        <v xml:space="preserve"> </v>
      </c>
      <c r="L1496" s="29" t="str">
        <f>IF(Замеры!AA1490=0," ",Замеры!AI1490)</f>
        <v xml:space="preserve"> </v>
      </c>
      <c r="M1496" s="29" t="str">
        <f>IF(Замеры!AA1490=0," ",0.1)</f>
        <v xml:space="preserve"> </v>
      </c>
      <c r="N1496" s="29" t="str">
        <f>IF(Замеры!AA1490=0," ",Замеры!AA1490)</f>
        <v xml:space="preserve"> </v>
      </c>
      <c r="O1496" s="29" t="str">
        <f>Замеры!AB1490</f>
        <v xml:space="preserve"> </v>
      </c>
      <c r="P1496" s="29" t="str">
        <f>Замеры!AC1490</f>
        <v xml:space="preserve"> </v>
      </c>
      <c r="Q1496" s="29" t="str">
        <f>IF(Замеры!AA1490=0," ","+")</f>
        <v xml:space="preserve"> </v>
      </c>
      <c r="R1496" s="32">
        <f>Замеры!Z1490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IF(Замеры!I1491=0," ", Замеры!I1491)</f>
        <v xml:space="preserve"> </v>
      </c>
      <c r="D1497" s="29" t="str">
        <f>IF(Замеры!AA1491=0, " ", Замеры!Y1491)</f>
        <v xml:space="preserve"> </v>
      </c>
      <c r="E1497" s="29" t="str">
        <f>CONCATENATE(Замеры!Q1491,Замеры!T1491,Замеры!S1491)</f>
        <v xml:space="preserve"> </v>
      </c>
      <c r="F1497" s="30" t="str">
        <f>IF(Замеры!AA1491=0," ","---")</f>
        <v xml:space="preserve"> </v>
      </c>
      <c r="G1497" s="31" t="str">
        <f>IF(Замеры!AA1491=0," ",Замеры!K1491)</f>
        <v xml:space="preserve"> </v>
      </c>
      <c r="H1497" s="31" t="str">
        <f>CONCATENATE(Замеры!AL1491,Замеры!AB1491,Замеры!AM1491)</f>
        <v>0 0</v>
      </c>
      <c r="I1497" s="29" t="str">
        <f>CONCATENATE(Замеры!AJ1491,Замеры!AB1491,Замеры!AK1491)</f>
        <v>0 0</v>
      </c>
      <c r="J1497" s="31" t="str">
        <f>IF(Замеры!AA1491=0," ",G1497*2.55)</f>
        <v xml:space="preserve"> </v>
      </c>
      <c r="K1497" s="29" t="str">
        <f>IF(Замеры!AA1491=0," ",Замеры!AH1491)</f>
        <v xml:space="preserve"> </v>
      </c>
      <c r="L1497" s="29" t="str">
        <f>IF(Замеры!AA1491=0," ",Замеры!AI1491)</f>
        <v xml:space="preserve"> </v>
      </c>
      <c r="M1497" s="29" t="str">
        <f>IF(Замеры!AA1491=0," ",0.1)</f>
        <v xml:space="preserve"> </v>
      </c>
      <c r="N1497" s="29" t="str">
        <f>IF(Замеры!AA1491=0," ",Замеры!AA1491)</f>
        <v xml:space="preserve"> </v>
      </c>
      <c r="O1497" s="29" t="str">
        <f>Замеры!AB1491</f>
        <v xml:space="preserve"> </v>
      </c>
      <c r="P1497" s="29" t="str">
        <f>Замеры!AC1491</f>
        <v xml:space="preserve"> </v>
      </c>
      <c r="Q1497" s="29" t="str">
        <f>IF(Замеры!AA1491=0," ","+")</f>
        <v xml:space="preserve"> </v>
      </c>
      <c r="R1497" s="32">
        <f>Замеры!Z1491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IF(Замеры!I1492=0," ", Замеры!I1492)</f>
        <v xml:space="preserve"> </v>
      </c>
      <c r="D1498" s="29" t="str">
        <f>IF(Замеры!AA1492=0, " ", Замеры!Y1492)</f>
        <v xml:space="preserve"> </v>
      </c>
      <c r="E1498" s="29" t="str">
        <f>CONCATENATE(Замеры!Q1492,Замеры!T1492,Замеры!S1492)</f>
        <v xml:space="preserve"> </v>
      </c>
      <c r="F1498" s="30" t="str">
        <f>IF(Замеры!AA1492=0," ","---")</f>
        <v xml:space="preserve"> </v>
      </c>
      <c r="G1498" s="31" t="str">
        <f>IF(Замеры!AA1492=0," ",Замеры!K1492)</f>
        <v xml:space="preserve"> </v>
      </c>
      <c r="H1498" s="31" t="str">
        <f>CONCATENATE(Замеры!AL1492,Замеры!AB1492,Замеры!AM1492)</f>
        <v>0 0</v>
      </c>
      <c r="I1498" s="29" t="str">
        <f>CONCATENATE(Замеры!AJ1492,Замеры!AB1492,Замеры!AK1492)</f>
        <v>0 0</v>
      </c>
      <c r="J1498" s="31" t="str">
        <f>IF(Замеры!AA1492=0," ",G1498*2.55)</f>
        <v xml:space="preserve"> </v>
      </c>
      <c r="K1498" s="29" t="str">
        <f>IF(Замеры!AA1492=0," ",Замеры!AH1492)</f>
        <v xml:space="preserve"> </v>
      </c>
      <c r="L1498" s="29" t="str">
        <f>IF(Замеры!AA1492=0," ",Замеры!AI1492)</f>
        <v xml:space="preserve"> </v>
      </c>
      <c r="M1498" s="29" t="str">
        <f>IF(Замеры!AA1492=0," ",0.1)</f>
        <v xml:space="preserve"> </v>
      </c>
      <c r="N1498" s="29" t="str">
        <f>IF(Замеры!AA1492=0," ",Замеры!AA1492)</f>
        <v xml:space="preserve"> </v>
      </c>
      <c r="O1498" s="29" t="str">
        <f>Замеры!AB1492</f>
        <v xml:space="preserve"> </v>
      </c>
      <c r="P1498" s="29" t="str">
        <f>Замеры!AC1492</f>
        <v xml:space="preserve"> </v>
      </c>
      <c r="Q1498" s="29" t="str">
        <f>IF(Замеры!AA1492=0," ","+")</f>
        <v xml:space="preserve"> </v>
      </c>
      <c r="R1498" s="32">
        <f>Замеры!Z1492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IF(Замеры!I1493=0," ", Замеры!I1493)</f>
        <v xml:space="preserve"> </v>
      </c>
      <c r="D1499" s="29" t="str">
        <f>IF(Замеры!AA1493=0, " ", Замеры!Y1493)</f>
        <v xml:space="preserve"> </v>
      </c>
      <c r="E1499" s="29" t="str">
        <f>CONCATENATE(Замеры!Q1493,Замеры!T1493,Замеры!S1493)</f>
        <v xml:space="preserve"> </v>
      </c>
      <c r="F1499" s="30" t="str">
        <f>IF(Замеры!AA1493=0," ","---")</f>
        <v xml:space="preserve"> </v>
      </c>
      <c r="G1499" s="31" t="str">
        <f>IF(Замеры!AA1493=0," ",Замеры!K1493)</f>
        <v xml:space="preserve"> </v>
      </c>
      <c r="H1499" s="31" t="str">
        <f>CONCATENATE(Замеры!AL1493,Замеры!AB1493,Замеры!AM1493)</f>
        <v>0 0</v>
      </c>
      <c r="I1499" s="29" t="str">
        <f>CONCATENATE(Замеры!AJ1493,Замеры!AB1493,Замеры!AK1493)</f>
        <v>0 0</v>
      </c>
      <c r="J1499" s="31" t="str">
        <f>IF(Замеры!AA1493=0," ",G1499*2.55)</f>
        <v xml:space="preserve"> </v>
      </c>
      <c r="K1499" s="29" t="str">
        <f>IF(Замеры!AA1493=0," ",Замеры!AH1493)</f>
        <v xml:space="preserve"> </v>
      </c>
      <c r="L1499" s="29" t="str">
        <f>IF(Замеры!AA1493=0," ",Замеры!AI1493)</f>
        <v xml:space="preserve"> </v>
      </c>
      <c r="M1499" s="29" t="str">
        <f>IF(Замеры!AA1493=0," ",0.1)</f>
        <v xml:space="preserve"> </v>
      </c>
      <c r="N1499" s="29" t="str">
        <f>IF(Замеры!AA1493=0," ",Замеры!AA1493)</f>
        <v xml:space="preserve"> </v>
      </c>
      <c r="O1499" s="29" t="str">
        <f>Замеры!AB1493</f>
        <v xml:space="preserve"> </v>
      </c>
      <c r="P1499" s="29" t="str">
        <f>Замеры!AC1493</f>
        <v xml:space="preserve"> </v>
      </c>
      <c r="Q1499" s="29" t="str">
        <f>IF(Замеры!AA1493=0," ","+")</f>
        <v xml:space="preserve"> </v>
      </c>
      <c r="R1499" s="32">
        <f>Замеры!Z1493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IF(Замеры!I1494=0," ", Замеры!I1494)</f>
        <v xml:space="preserve"> </v>
      </c>
      <c r="D1500" s="29" t="str">
        <f>IF(Замеры!AA1494=0, " ", Замеры!Y1494)</f>
        <v xml:space="preserve"> </v>
      </c>
      <c r="E1500" s="29" t="str">
        <f>CONCATENATE(Замеры!Q1494,Замеры!T1494,Замеры!S1494)</f>
        <v xml:space="preserve"> </v>
      </c>
      <c r="F1500" s="30" t="str">
        <f>IF(Замеры!AA1494=0," ","---")</f>
        <v xml:space="preserve"> </v>
      </c>
      <c r="G1500" s="31" t="str">
        <f>IF(Замеры!AA1494=0," ",Замеры!K1494)</f>
        <v xml:space="preserve"> </v>
      </c>
      <c r="H1500" s="31" t="str">
        <f>CONCATENATE(Замеры!AL1494,Замеры!AB1494,Замеры!AM1494)</f>
        <v>0 0</v>
      </c>
      <c r="I1500" s="29" t="str">
        <f>CONCATENATE(Замеры!AJ1494,Замеры!AB1494,Замеры!AK1494)</f>
        <v>0 0</v>
      </c>
      <c r="J1500" s="31" t="str">
        <f>IF(Замеры!AA1494=0," ",G1500*2.55)</f>
        <v xml:space="preserve"> </v>
      </c>
      <c r="K1500" s="29" t="str">
        <f>IF(Замеры!AA1494=0," ",Замеры!AH1494)</f>
        <v xml:space="preserve"> </v>
      </c>
      <c r="L1500" s="29" t="str">
        <f>IF(Замеры!AA1494=0," ",Замеры!AI1494)</f>
        <v xml:space="preserve"> </v>
      </c>
      <c r="M1500" s="29" t="str">
        <f>IF(Замеры!AA1494=0," ",0.1)</f>
        <v xml:space="preserve"> </v>
      </c>
      <c r="N1500" s="29" t="str">
        <f>IF(Замеры!AA1494=0," ",Замеры!AA1494)</f>
        <v xml:space="preserve"> </v>
      </c>
      <c r="O1500" s="29" t="str">
        <f>Замеры!AB1494</f>
        <v xml:space="preserve"> </v>
      </c>
      <c r="P1500" s="29" t="str">
        <f>Замеры!AC1494</f>
        <v xml:space="preserve"> </v>
      </c>
      <c r="Q1500" s="29" t="str">
        <f>IF(Замеры!AA1494=0," ","+")</f>
        <v xml:space="preserve"> </v>
      </c>
      <c r="R1500" s="32">
        <f>Замеры!Z1494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IF(Замеры!I1495=0," ", Замеры!I1495)</f>
        <v xml:space="preserve"> </v>
      </c>
      <c r="D1501" s="29" t="str">
        <f>IF(Замеры!AA1495=0, " ", Замеры!Y1495)</f>
        <v xml:space="preserve"> </v>
      </c>
      <c r="E1501" s="29" t="str">
        <f>CONCATENATE(Замеры!Q1495,Замеры!T1495,Замеры!S1495)</f>
        <v xml:space="preserve"> </v>
      </c>
      <c r="F1501" s="30" t="str">
        <f>IF(Замеры!AA1495=0," ","---")</f>
        <v xml:space="preserve"> </v>
      </c>
      <c r="G1501" s="31" t="str">
        <f>IF(Замеры!AA1495=0," ",Замеры!K1495)</f>
        <v xml:space="preserve"> </v>
      </c>
      <c r="H1501" s="31" t="str">
        <f>CONCATENATE(Замеры!AL1495,Замеры!AB1495,Замеры!AM1495)</f>
        <v>0 0</v>
      </c>
      <c r="I1501" s="29" t="str">
        <f>CONCATENATE(Замеры!AJ1495,Замеры!AB1495,Замеры!AK1495)</f>
        <v>0 0</v>
      </c>
      <c r="J1501" s="31" t="str">
        <f>IF(Замеры!AA1495=0," ",G1501*2.55)</f>
        <v xml:space="preserve"> </v>
      </c>
      <c r="K1501" s="29" t="str">
        <f>IF(Замеры!AA1495=0," ",Замеры!AH1495)</f>
        <v xml:space="preserve"> </v>
      </c>
      <c r="L1501" s="29" t="str">
        <f>IF(Замеры!AA1495=0," ",Замеры!AI1495)</f>
        <v xml:space="preserve"> </v>
      </c>
      <c r="M1501" s="29" t="str">
        <f>IF(Замеры!AA1495=0," ",0.1)</f>
        <v xml:space="preserve"> </v>
      </c>
      <c r="N1501" s="29" t="str">
        <f>IF(Замеры!AA1495=0," ",Замеры!AA1495)</f>
        <v xml:space="preserve"> </v>
      </c>
      <c r="O1501" s="29" t="str">
        <f>Замеры!AB1495</f>
        <v xml:space="preserve"> </v>
      </c>
      <c r="P1501" s="29" t="str">
        <f>Замеры!AC1495</f>
        <v xml:space="preserve"> </v>
      </c>
      <c r="Q1501" s="29" t="str">
        <f>IF(Замеры!AA1495=0,"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IF(Замеры!I1496=0," ", Замеры!I1496)</f>
        <v xml:space="preserve"> </v>
      </c>
      <c r="D1502" s="29" t="str">
        <f>IF(Замеры!AA1496=0, " ", Замеры!Y1496)</f>
        <v xml:space="preserve"> </v>
      </c>
      <c r="E1502" s="29" t="str">
        <f>CONCATENATE(Замеры!Q1496,Замеры!T1496,Замеры!S1496)</f>
        <v xml:space="preserve"> </v>
      </c>
      <c r="F1502" s="30" t="str">
        <f>IF(Замеры!AA1496=0," ","---")</f>
        <v xml:space="preserve"> </v>
      </c>
      <c r="G1502" s="31" t="str">
        <f>IF(Замеры!AA1496=0," ",Замеры!K1496)</f>
        <v xml:space="preserve"> </v>
      </c>
      <c r="H1502" s="31" t="str">
        <f>CONCATENATE(Замеры!AL1496,Замеры!AB1496,Замеры!AM1496)</f>
        <v>0 0</v>
      </c>
      <c r="I1502" s="29" t="str">
        <f>CONCATENATE(Замеры!AJ1496,Замеры!AB1496,Замеры!AK1496)</f>
        <v>0 0</v>
      </c>
      <c r="J1502" s="31" t="str">
        <f>IF(Замеры!AA1496=0," ",G1502*2.55)</f>
        <v xml:space="preserve"> </v>
      </c>
      <c r="K1502" s="29" t="str">
        <f>IF(Замеры!AA1496=0," ",Замеры!AH1496)</f>
        <v xml:space="preserve"> </v>
      </c>
      <c r="L1502" s="29" t="str">
        <f>IF(Замеры!AA1496=0," ",Замеры!AI1496)</f>
        <v xml:space="preserve"> </v>
      </c>
      <c r="M1502" s="29" t="str">
        <f>IF(Замеры!AA1496=0," ",0.1)</f>
        <v xml:space="preserve"> </v>
      </c>
      <c r="N1502" s="29" t="str">
        <f>IF(Замеры!AA1496=0," ",Замеры!AA1496)</f>
        <v xml:space="preserve"> </v>
      </c>
      <c r="O1502" s="29" t="str">
        <f>Замеры!AB1496</f>
        <v xml:space="preserve"> </v>
      </c>
      <c r="P1502" s="29" t="str">
        <f>Замеры!AC1496</f>
        <v xml:space="preserve"> </v>
      </c>
      <c r="Q1502" s="29" t="str">
        <f>IF(Замеры!AA1496=0,"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 xr:uid="{00000000-0002-0000-0500-000000000000}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1.5238095238095237</v>
      </c>
      <c r="C1" s="63">
        <f ca="1">B1*D1</f>
        <v>2.2857142857142856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1.8571428571428572</v>
      </c>
      <c r="C2" s="63">
        <f t="shared" ref="C2:C23" ca="1" si="1">B2*D2</f>
        <v>2.7857142857142856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1.3333333333333333</v>
      </c>
      <c r="C3" s="63">
        <f t="shared" ca="1" si="1"/>
        <v>2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1.9047619047619047</v>
      </c>
      <c r="C4" s="63">
        <f t="shared" ca="1" si="1"/>
        <v>2.8571428571428568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1.0952380952380953</v>
      </c>
      <c r="C5" s="63">
        <f t="shared" ca="1" si="1"/>
        <v>1.642857142857143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1.8095238095238095</v>
      </c>
      <c r="C6" s="63">
        <f t="shared" ca="1" si="1"/>
        <v>2.7142857142857144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2.1904761904761907</v>
      </c>
      <c r="C7" s="63">
        <f t="shared" ca="1" si="1"/>
        <v>3.285714285714286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1.6190476190476191</v>
      </c>
      <c r="C8" s="63">
        <f t="shared" ca="1" si="1"/>
        <v>2.4285714285714288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1.0476190476190477</v>
      </c>
      <c r="C9" s="63">
        <f t="shared" ca="1" si="1"/>
        <v>1.5714285714285716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2.2380952380952381</v>
      </c>
      <c r="C10" s="63">
        <f t="shared" ca="1" si="1"/>
        <v>3.3571428571428572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1.4285714285714286</v>
      </c>
      <c r="C11" s="63">
        <f t="shared" ca="1" si="1"/>
        <v>2.1428571428571428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2.3809523809523809</v>
      </c>
      <c r="C12" s="63">
        <f t="shared" ca="1" si="1"/>
        <v>3.5714285714285712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1.1904761904761905</v>
      </c>
      <c r="C13" s="63">
        <f t="shared" ca="1" si="1"/>
        <v>1.7857142857142856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2.1428571428571428</v>
      </c>
      <c r="C14" s="63">
        <f t="shared" ca="1" si="1"/>
        <v>3.2142857142857144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1.9523809523809523</v>
      </c>
      <c r="C15" s="63">
        <f t="shared" ca="1" si="1"/>
        <v>2.9285714285714284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1.6666666666666667</v>
      </c>
      <c r="C16" s="63">
        <f t="shared" ca="1" si="1"/>
        <v>2.5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1.3809523809523809</v>
      </c>
      <c r="C17" s="63">
        <f t="shared" ca="1" si="1"/>
        <v>2.0714285714285712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1.0952380952380953</v>
      </c>
      <c r="C18" s="63">
        <f t="shared" ca="1" si="1"/>
        <v>1.642857142857143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1.3333333333333333</v>
      </c>
      <c r="C19" s="63">
        <f t="shared" ca="1" si="1"/>
        <v>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1.2380952380952381</v>
      </c>
      <c r="C20" s="63">
        <f t="shared" ca="1" si="1"/>
        <v>1.8571428571428572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1.7619047619047619</v>
      </c>
      <c r="C21" s="63">
        <f t="shared" ca="1" si="1"/>
        <v>2.6428571428571428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1.7142857142857142</v>
      </c>
      <c r="C22" s="63">
        <f t="shared" ca="1" si="1"/>
        <v>2.5714285714285712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1.3333333333333333</v>
      </c>
      <c r="C23" s="63">
        <f t="shared" ca="1" si="1"/>
        <v>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16</vt:i4>
      </vt:variant>
    </vt:vector>
  </HeadingPairs>
  <TitlesOfParts>
    <vt:vector size="24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Класс</vt:lpstr>
      <vt:lpstr>Марка_кабеля</vt:lpstr>
      <vt:lpstr>Наименование_потребителя</vt:lpstr>
      <vt:lpstr>Номер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Николай Захаров</cp:lastModifiedBy>
  <dcterms:created xsi:type="dcterms:W3CDTF">2009-08-27T17:51:14Z</dcterms:created>
  <dcterms:modified xsi:type="dcterms:W3CDTF">2024-12-26T18:39:33Z</dcterms:modified>
</cp:coreProperties>
</file>